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hidePivotFieldList="1"/>
  <xr:revisionPtr revIDLastSave="3" documentId="8_{5274F361-26EC-45B5-A6A9-5CF55E3033BA}" xr6:coauthVersionLast="47" xr6:coauthVersionMax="47" xr10:uidLastSave="{512AB1F2-CE5F-47CE-805B-C3594F5F7E70}"/>
  <bookViews>
    <workbookView xWindow="-120" yWindow="-120" windowWidth="20730" windowHeight="11040" firstSheet="4" activeTab="6" xr2:uid="{00000000-000D-0000-FFFF-FFFF00000000}"/>
  </bookViews>
  <sheets>
    <sheet name="Customer Names" sheetId="3" r:id="rId1"/>
    <sheet name="Medical Examinations" sheetId="2" r:id="rId2"/>
    <sheet name="Hospitalisation Details" sheetId="1" r:id="rId3"/>
    <sheet name="Health Care" sheetId="4" r:id="rId4"/>
    <sheet name="Pivot Tables" sheetId="6" r:id="rId5"/>
    <sheet name="Health Care Analysis Dashboard" sheetId="7" r:id="rId6"/>
    <sheet name="Dashboard Screenshot" sheetId="8" r:id="rId7"/>
  </sheets>
  <definedNames>
    <definedName name="_xlnm._FilterDatabase" localSheetId="3" hidden="1">'Health Care'!$A$1:$Q$2336</definedName>
    <definedName name="_xlnm._FilterDatabase" localSheetId="2" hidden="1">'Hospitalisation Details'!$A$1:$P$2338</definedName>
    <definedName name="_xlnm._FilterDatabase" localSheetId="1" hidden="1">'Medical Examinations'!$A$1:$K$2336</definedName>
    <definedName name="Slicer_Diabetes_Status">#N/A</definedName>
    <definedName name="Slicer_Weight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 l="1"/>
  <c r="C4" i="2"/>
  <c r="C5" i="2"/>
  <c r="C6" i="2"/>
  <c r="C7" i="2"/>
  <c r="C8" i="2"/>
  <c r="C9" i="2"/>
  <c r="J9" i="4" s="1"/>
  <c r="C10" i="2"/>
  <c r="J10" i="4" s="1"/>
  <c r="C11" i="2"/>
  <c r="C12" i="2"/>
  <c r="C13" i="2"/>
  <c r="C14" i="2"/>
  <c r="C15" i="2"/>
  <c r="C16" i="2"/>
  <c r="C17" i="2"/>
  <c r="J17" i="4" s="1"/>
  <c r="C18" i="2"/>
  <c r="J18" i="4" s="1"/>
  <c r="C19" i="2"/>
  <c r="C20" i="2"/>
  <c r="C21" i="2"/>
  <c r="C22" i="2"/>
  <c r="C23" i="2"/>
  <c r="C24" i="2"/>
  <c r="C25" i="2"/>
  <c r="J25" i="4" s="1"/>
  <c r="C26" i="2"/>
  <c r="J26" i="4" s="1"/>
  <c r="C27" i="2"/>
  <c r="C28" i="2"/>
  <c r="C29" i="2"/>
  <c r="C30" i="2"/>
  <c r="C31" i="2"/>
  <c r="C32" i="2"/>
  <c r="C33" i="2"/>
  <c r="J33" i="4" s="1"/>
  <c r="C34" i="2"/>
  <c r="J34" i="4" s="1"/>
  <c r="C35" i="2"/>
  <c r="C36" i="2"/>
  <c r="C37" i="2"/>
  <c r="C38" i="2"/>
  <c r="C39" i="2"/>
  <c r="C40" i="2"/>
  <c r="C41" i="2"/>
  <c r="J41" i="4" s="1"/>
  <c r="C42" i="2"/>
  <c r="J42" i="4" s="1"/>
  <c r="C43" i="2"/>
  <c r="C44" i="2"/>
  <c r="C45" i="2"/>
  <c r="C46" i="2"/>
  <c r="C47" i="2"/>
  <c r="C48" i="2"/>
  <c r="C49" i="2"/>
  <c r="J49" i="4" s="1"/>
  <c r="C50" i="2"/>
  <c r="J50" i="4" s="1"/>
  <c r="C51" i="2"/>
  <c r="C52" i="2"/>
  <c r="C53" i="2"/>
  <c r="C54" i="2"/>
  <c r="C55" i="2"/>
  <c r="C56" i="2"/>
  <c r="C57" i="2"/>
  <c r="J57" i="4" s="1"/>
  <c r="C58" i="2"/>
  <c r="J58" i="4" s="1"/>
  <c r="C59" i="2"/>
  <c r="C60" i="2"/>
  <c r="C61" i="2"/>
  <c r="C62" i="2"/>
  <c r="C63" i="2"/>
  <c r="C64" i="2"/>
  <c r="C65" i="2"/>
  <c r="J65" i="4" s="1"/>
  <c r="C66" i="2"/>
  <c r="J66" i="4" s="1"/>
  <c r="C67" i="2"/>
  <c r="C68" i="2"/>
  <c r="C69" i="2"/>
  <c r="C70" i="2"/>
  <c r="C71" i="2"/>
  <c r="C72" i="2"/>
  <c r="C73" i="2"/>
  <c r="J73" i="4" s="1"/>
  <c r="C74" i="2"/>
  <c r="J74" i="4" s="1"/>
  <c r="C75" i="2"/>
  <c r="C76" i="2"/>
  <c r="C77" i="2"/>
  <c r="C78" i="2"/>
  <c r="C79" i="2"/>
  <c r="C80" i="2"/>
  <c r="C81" i="2"/>
  <c r="J81" i="4" s="1"/>
  <c r="C82" i="2"/>
  <c r="J82" i="4" s="1"/>
  <c r="C83" i="2"/>
  <c r="C84" i="2"/>
  <c r="C85" i="2"/>
  <c r="C86" i="2"/>
  <c r="C87" i="2"/>
  <c r="C88" i="2"/>
  <c r="C89" i="2"/>
  <c r="J89" i="4" s="1"/>
  <c r="C90" i="2"/>
  <c r="J90" i="4" s="1"/>
  <c r="C91" i="2"/>
  <c r="C92" i="2"/>
  <c r="C93" i="2"/>
  <c r="C94" i="2"/>
  <c r="C95" i="2"/>
  <c r="C96" i="2"/>
  <c r="C97" i="2"/>
  <c r="J97" i="4" s="1"/>
  <c r="C98" i="2"/>
  <c r="J98" i="4" s="1"/>
  <c r="C99" i="2"/>
  <c r="C100" i="2"/>
  <c r="C101" i="2"/>
  <c r="C102" i="2"/>
  <c r="C103" i="2"/>
  <c r="C104" i="2"/>
  <c r="C105" i="2"/>
  <c r="J105" i="4" s="1"/>
  <c r="C106" i="2"/>
  <c r="J106" i="4" s="1"/>
  <c r="C107" i="2"/>
  <c r="C108" i="2"/>
  <c r="C109" i="2"/>
  <c r="C110" i="2"/>
  <c r="C111" i="2"/>
  <c r="C112" i="2"/>
  <c r="C113" i="2"/>
  <c r="J113" i="4" s="1"/>
  <c r="C114" i="2"/>
  <c r="J114" i="4" s="1"/>
  <c r="C115" i="2"/>
  <c r="C116" i="2"/>
  <c r="C117" i="2"/>
  <c r="C118" i="2"/>
  <c r="C119" i="2"/>
  <c r="C120" i="2"/>
  <c r="C121" i="2"/>
  <c r="J121" i="4" s="1"/>
  <c r="C122" i="2"/>
  <c r="J122" i="4" s="1"/>
  <c r="C123" i="2"/>
  <c r="C124" i="2"/>
  <c r="C125" i="2"/>
  <c r="C126" i="2"/>
  <c r="C127" i="2"/>
  <c r="C128" i="2"/>
  <c r="C129" i="2"/>
  <c r="J129" i="4" s="1"/>
  <c r="C130" i="2"/>
  <c r="J130" i="4" s="1"/>
  <c r="C131" i="2"/>
  <c r="C132" i="2"/>
  <c r="C133" i="2"/>
  <c r="C134" i="2"/>
  <c r="C135" i="2"/>
  <c r="C136" i="2"/>
  <c r="C137" i="2"/>
  <c r="J137" i="4" s="1"/>
  <c r="C138" i="2"/>
  <c r="J138" i="4" s="1"/>
  <c r="C139" i="2"/>
  <c r="C140" i="2"/>
  <c r="C141" i="2"/>
  <c r="C142" i="2"/>
  <c r="C143" i="2"/>
  <c r="C144" i="2"/>
  <c r="C145" i="2"/>
  <c r="J145" i="4" s="1"/>
  <c r="C146" i="2"/>
  <c r="J146" i="4" s="1"/>
  <c r="C147" i="2"/>
  <c r="C148" i="2"/>
  <c r="C149" i="2"/>
  <c r="C150" i="2"/>
  <c r="C151" i="2"/>
  <c r="C152" i="2"/>
  <c r="C153" i="2"/>
  <c r="J153" i="4" s="1"/>
  <c r="C154" i="2"/>
  <c r="J154" i="4" s="1"/>
  <c r="C155" i="2"/>
  <c r="C156" i="2"/>
  <c r="C157" i="2"/>
  <c r="C158" i="2"/>
  <c r="C159" i="2"/>
  <c r="C160" i="2"/>
  <c r="C161" i="2"/>
  <c r="J161" i="4" s="1"/>
  <c r="C162" i="2"/>
  <c r="J162" i="4" s="1"/>
  <c r="C163" i="2"/>
  <c r="C164" i="2"/>
  <c r="C165" i="2"/>
  <c r="C166" i="2"/>
  <c r="C167" i="2"/>
  <c r="C168" i="2"/>
  <c r="C169" i="2"/>
  <c r="J169" i="4" s="1"/>
  <c r="C170" i="2"/>
  <c r="J170" i="4" s="1"/>
  <c r="C171" i="2"/>
  <c r="C172" i="2"/>
  <c r="C173" i="2"/>
  <c r="C174" i="2"/>
  <c r="C175" i="2"/>
  <c r="C176" i="2"/>
  <c r="C177" i="2"/>
  <c r="J177" i="4" s="1"/>
  <c r="C178" i="2"/>
  <c r="J178" i="4" s="1"/>
  <c r="C179" i="2"/>
  <c r="C180" i="2"/>
  <c r="C181" i="2"/>
  <c r="C182" i="2"/>
  <c r="C183" i="2"/>
  <c r="C184" i="2"/>
  <c r="C185" i="2"/>
  <c r="J185" i="4" s="1"/>
  <c r="C186" i="2"/>
  <c r="J186" i="4" s="1"/>
  <c r="C187" i="2"/>
  <c r="C188" i="2"/>
  <c r="C189" i="2"/>
  <c r="C190" i="2"/>
  <c r="C191" i="2"/>
  <c r="C192" i="2"/>
  <c r="C193" i="2"/>
  <c r="J193" i="4" s="1"/>
  <c r="C194" i="2"/>
  <c r="J194" i="4" s="1"/>
  <c r="C195" i="2"/>
  <c r="C196" i="2"/>
  <c r="C197" i="2"/>
  <c r="C198" i="2"/>
  <c r="C199" i="2"/>
  <c r="C200" i="2"/>
  <c r="C201" i="2"/>
  <c r="J201" i="4" s="1"/>
  <c r="C202" i="2"/>
  <c r="J202" i="4" s="1"/>
  <c r="C203" i="2"/>
  <c r="C204" i="2"/>
  <c r="C205" i="2"/>
  <c r="C206" i="2"/>
  <c r="C207" i="2"/>
  <c r="C208" i="2"/>
  <c r="C209" i="2"/>
  <c r="J209" i="4" s="1"/>
  <c r="C210" i="2"/>
  <c r="J210" i="4" s="1"/>
  <c r="C211" i="2"/>
  <c r="C212" i="2"/>
  <c r="C213" i="2"/>
  <c r="C214" i="2"/>
  <c r="C215" i="2"/>
  <c r="C216" i="2"/>
  <c r="C217" i="2"/>
  <c r="J217" i="4" s="1"/>
  <c r="C218" i="2"/>
  <c r="J218" i="4" s="1"/>
  <c r="C219" i="2"/>
  <c r="C220" i="2"/>
  <c r="C221" i="2"/>
  <c r="C222" i="2"/>
  <c r="C223" i="2"/>
  <c r="C224" i="2"/>
  <c r="C225" i="2"/>
  <c r="J225" i="4" s="1"/>
  <c r="C226" i="2"/>
  <c r="J226" i="4" s="1"/>
  <c r="C227" i="2"/>
  <c r="C228" i="2"/>
  <c r="C229" i="2"/>
  <c r="C230" i="2"/>
  <c r="C231" i="2"/>
  <c r="C232" i="2"/>
  <c r="C233" i="2"/>
  <c r="J233" i="4" s="1"/>
  <c r="C234" i="2"/>
  <c r="J234" i="4" s="1"/>
  <c r="C235" i="2"/>
  <c r="C236" i="2"/>
  <c r="C237" i="2"/>
  <c r="C238" i="2"/>
  <c r="C239" i="2"/>
  <c r="C240" i="2"/>
  <c r="C241" i="2"/>
  <c r="J241" i="4" s="1"/>
  <c r="C242" i="2"/>
  <c r="J242" i="4" s="1"/>
  <c r="C243" i="2"/>
  <c r="C244" i="2"/>
  <c r="C245" i="2"/>
  <c r="C246" i="2"/>
  <c r="C247" i="2"/>
  <c r="C248" i="2"/>
  <c r="C249" i="2"/>
  <c r="J249" i="4" s="1"/>
  <c r="C250" i="2"/>
  <c r="J250" i="4" s="1"/>
  <c r="C251" i="2"/>
  <c r="C252" i="2"/>
  <c r="C253" i="2"/>
  <c r="C254" i="2"/>
  <c r="C255" i="2"/>
  <c r="C256" i="2"/>
  <c r="C257" i="2"/>
  <c r="J257" i="4" s="1"/>
  <c r="C258" i="2"/>
  <c r="J258" i="4" s="1"/>
  <c r="C259" i="2"/>
  <c r="C260" i="2"/>
  <c r="C261" i="2"/>
  <c r="C262" i="2"/>
  <c r="C263" i="2"/>
  <c r="C264" i="2"/>
  <c r="C265" i="2"/>
  <c r="J265" i="4" s="1"/>
  <c r="C266" i="2"/>
  <c r="J266" i="4" s="1"/>
  <c r="C267" i="2"/>
  <c r="C268" i="2"/>
  <c r="C269" i="2"/>
  <c r="C270" i="2"/>
  <c r="C271" i="2"/>
  <c r="C272" i="2"/>
  <c r="C273" i="2"/>
  <c r="J273" i="4" s="1"/>
  <c r="C274" i="2"/>
  <c r="J274" i="4" s="1"/>
  <c r="C275" i="2"/>
  <c r="C276" i="2"/>
  <c r="C277" i="2"/>
  <c r="C278" i="2"/>
  <c r="C279" i="2"/>
  <c r="C280" i="2"/>
  <c r="C281" i="2"/>
  <c r="J281" i="4" s="1"/>
  <c r="C282" i="2"/>
  <c r="J282" i="4" s="1"/>
  <c r="C283" i="2"/>
  <c r="C284" i="2"/>
  <c r="C285" i="2"/>
  <c r="C286" i="2"/>
  <c r="C287" i="2"/>
  <c r="C288" i="2"/>
  <c r="C289" i="2"/>
  <c r="J289" i="4" s="1"/>
  <c r="C290" i="2"/>
  <c r="J290" i="4" s="1"/>
  <c r="C291" i="2"/>
  <c r="C292" i="2"/>
  <c r="C293" i="2"/>
  <c r="C294" i="2"/>
  <c r="C295" i="2"/>
  <c r="C296" i="2"/>
  <c r="C297" i="2"/>
  <c r="J297" i="4" s="1"/>
  <c r="C298" i="2"/>
  <c r="J298" i="4" s="1"/>
  <c r="C299" i="2"/>
  <c r="C300" i="2"/>
  <c r="C301" i="2"/>
  <c r="C302" i="2"/>
  <c r="C303" i="2"/>
  <c r="C304" i="2"/>
  <c r="C305" i="2"/>
  <c r="J305" i="4" s="1"/>
  <c r="C306" i="2"/>
  <c r="J306" i="4" s="1"/>
  <c r="C307" i="2"/>
  <c r="C308" i="2"/>
  <c r="C309" i="2"/>
  <c r="C310" i="2"/>
  <c r="C311" i="2"/>
  <c r="C312" i="2"/>
  <c r="C313" i="2"/>
  <c r="J313" i="4" s="1"/>
  <c r="C314" i="2"/>
  <c r="J314" i="4" s="1"/>
  <c r="C315" i="2"/>
  <c r="C316" i="2"/>
  <c r="C317" i="2"/>
  <c r="C318" i="2"/>
  <c r="C319" i="2"/>
  <c r="C320" i="2"/>
  <c r="C321" i="2"/>
  <c r="J321" i="4" s="1"/>
  <c r="C322" i="2"/>
  <c r="J322" i="4" s="1"/>
  <c r="C323" i="2"/>
  <c r="C324" i="2"/>
  <c r="C325" i="2"/>
  <c r="C326" i="2"/>
  <c r="C327" i="2"/>
  <c r="C328" i="2"/>
  <c r="C329" i="2"/>
  <c r="J329" i="4" s="1"/>
  <c r="C330" i="2"/>
  <c r="J330" i="4" s="1"/>
  <c r="C331" i="2"/>
  <c r="C332" i="2"/>
  <c r="C333" i="2"/>
  <c r="C334" i="2"/>
  <c r="C335" i="2"/>
  <c r="C336" i="2"/>
  <c r="C337" i="2"/>
  <c r="J337" i="4" s="1"/>
  <c r="C338" i="2"/>
  <c r="J338" i="4" s="1"/>
  <c r="C339" i="2"/>
  <c r="C340" i="2"/>
  <c r="C341" i="2"/>
  <c r="C342" i="2"/>
  <c r="C343" i="2"/>
  <c r="C344" i="2"/>
  <c r="C345" i="2"/>
  <c r="J345" i="4" s="1"/>
  <c r="C346" i="2"/>
  <c r="J346" i="4" s="1"/>
  <c r="C347" i="2"/>
  <c r="C348" i="2"/>
  <c r="C349" i="2"/>
  <c r="C350" i="2"/>
  <c r="C351" i="2"/>
  <c r="C352" i="2"/>
  <c r="C353" i="2"/>
  <c r="J353" i="4" s="1"/>
  <c r="C354" i="2"/>
  <c r="J354" i="4" s="1"/>
  <c r="C355" i="2"/>
  <c r="C356" i="2"/>
  <c r="C357" i="2"/>
  <c r="C358" i="2"/>
  <c r="C359" i="2"/>
  <c r="C360" i="2"/>
  <c r="C361" i="2"/>
  <c r="J361" i="4" s="1"/>
  <c r="C362" i="2"/>
  <c r="J362" i="4" s="1"/>
  <c r="C363" i="2"/>
  <c r="C364" i="2"/>
  <c r="C365" i="2"/>
  <c r="C366" i="2"/>
  <c r="C367" i="2"/>
  <c r="C368" i="2"/>
  <c r="C369" i="2"/>
  <c r="J369" i="4" s="1"/>
  <c r="C370" i="2"/>
  <c r="J370" i="4" s="1"/>
  <c r="C371" i="2"/>
  <c r="C372" i="2"/>
  <c r="C373" i="2"/>
  <c r="C374" i="2"/>
  <c r="C375" i="2"/>
  <c r="C376" i="2"/>
  <c r="C377" i="2"/>
  <c r="J377" i="4" s="1"/>
  <c r="C378" i="2"/>
  <c r="J378" i="4" s="1"/>
  <c r="C379" i="2"/>
  <c r="C380" i="2"/>
  <c r="C381" i="2"/>
  <c r="C382" i="2"/>
  <c r="C383" i="2"/>
  <c r="C384" i="2"/>
  <c r="C385" i="2"/>
  <c r="J385" i="4" s="1"/>
  <c r="C386" i="2"/>
  <c r="J386" i="4" s="1"/>
  <c r="C387" i="2"/>
  <c r="C388" i="2"/>
  <c r="C389" i="2"/>
  <c r="C390" i="2"/>
  <c r="C391" i="2"/>
  <c r="C392" i="2"/>
  <c r="C393" i="2"/>
  <c r="J393" i="4" s="1"/>
  <c r="C394" i="2"/>
  <c r="J394" i="4" s="1"/>
  <c r="C395" i="2"/>
  <c r="C396" i="2"/>
  <c r="C397" i="2"/>
  <c r="C398" i="2"/>
  <c r="C399" i="2"/>
  <c r="C400" i="2"/>
  <c r="C401" i="2"/>
  <c r="J401" i="4" s="1"/>
  <c r="C402" i="2"/>
  <c r="J402" i="4" s="1"/>
  <c r="C403" i="2"/>
  <c r="C404" i="2"/>
  <c r="C405" i="2"/>
  <c r="C406" i="2"/>
  <c r="C407" i="2"/>
  <c r="C408" i="2"/>
  <c r="C409" i="2"/>
  <c r="J409" i="4" s="1"/>
  <c r="C410" i="2"/>
  <c r="J410" i="4" s="1"/>
  <c r="C411" i="2"/>
  <c r="C412" i="2"/>
  <c r="C413" i="2"/>
  <c r="C414" i="2"/>
  <c r="C415" i="2"/>
  <c r="C416" i="2"/>
  <c r="C417" i="2"/>
  <c r="J417" i="4" s="1"/>
  <c r="C418" i="2"/>
  <c r="J418" i="4" s="1"/>
  <c r="C419" i="2"/>
  <c r="C420" i="2"/>
  <c r="C421" i="2"/>
  <c r="C422" i="2"/>
  <c r="C423" i="2"/>
  <c r="C424" i="2"/>
  <c r="C425" i="2"/>
  <c r="J425" i="4" s="1"/>
  <c r="C426" i="2"/>
  <c r="J426" i="4" s="1"/>
  <c r="C427" i="2"/>
  <c r="C428" i="2"/>
  <c r="C429" i="2"/>
  <c r="C430" i="2"/>
  <c r="C431" i="2"/>
  <c r="C432" i="2"/>
  <c r="C433" i="2"/>
  <c r="J433" i="4" s="1"/>
  <c r="C434" i="2"/>
  <c r="J434" i="4" s="1"/>
  <c r="C435" i="2"/>
  <c r="C436" i="2"/>
  <c r="C437" i="2"/>
  <c r="C438" i="2"/>
  <c r="C439" i="2"/>
  <c r="C440" i="2"/>
  <c r="C441" i="2"/>
  <c r="J441" i="4" s="1"/>
  <c r="C442" i="2"/>
  <c r="J442" i="4" s="1"/>
  <c r="C443" i="2"/>
  <c r="C444" i="2"/>
  <c r="C445" i="2"/>
  <c r="C446" i="2"/>
  <c r="C447" i="2"/>
  <c r="C448" i="2"/>
  <c r="C449" i="2"/>
  <c r="J449" i="4" s="1"/>
  <c r="C450" i="2"/>
  <c r="J450" i="4" s="1"/>
  <c r="C451" i="2"/>
  <c r="C452" i="2"/>
  <c r="C453" i="2"/>
  <c r="C454" i="2"/>
  <c r="C455" i="2"/>
  <c r="C456" i="2"/>
  <c r="C457" i="2"/>
  <c r="J457" i="4" s="1"/>
  <c r="C458" i="2"/>
  <c r="J458" i="4" s="1"/>
  <c r="C459" i="2"/>
  <c r="C460" i="2"/>
  <c r="C461" i="2"/>
  <c r="C462" i="2"/>
  <c r="C463" i="2"/>
  <c r="C464" i="2"/>
  <c r="C465" i="2"/>
  <c r="J465" i="4" s="1"/>
  <c r="C466" i="2"/>
  <c r="J466" i="4" s="1"/>
  <c r="C467" i="2"/>
  <c r="C468" i="2"/>
  <c r="C469" i="2"/>
  <c r="C470" i="2"/>
  <c r="C471" i="2"/>
  <c r="C472" i="2"/>
  <c r="C473" i="2"/>
  <c r="J473" i="4" s="1"/>
  <c r="C474" i="2"/>
  <c r="J474" i="4" s="1"/>
  <c r="C475" i="2"/>
  <c r="C476" i="2"/>
  <c r="C477" i="2"/>
  <c r="C478" i="2"/>
  <c r="C479" i="2"/>
  <c r="C480" i="2"/>
  <c r="C481" i="2"/>
  <c r="J481" i="4" s="1"/>
  <c r="C482" i="2"/>
  <c r="J482" i="4" s="1"/>
  <c r="C483" i="2"/>
  <c r="C484" i="2"/>
  <c r="C485" i="2"/>
  <c r="C486" i="2"/>
  <c r="C487" i="2"/>
  <c r="C488" i="2"/>
  <c r="C489" i="2"/>
  <c r="J489" i="4" s="1"/>
  <c r="C490" i="2"/>
  <c r="J490" i="4" s="1"/>
  <c r="C491" i="2"/>
  <c r="C492" i="2"/>
  <c r="C493" i="2"/>
  <c r="C494" i="2"/>
  <c r="C495" i="2"/>
  <c r="C496" i="2"/>
  <c r="C497" i="2"/>
  <c r="J497" i="4" s="1"/>
  <c r="C498" i="2"/>
  <c r="J498" i="4" s="1"/>
  <c r="C499" i="2"/>
  <c r="C500" i="2"/>
  <c r="C501" i="2"/>
  <c r="C502" i="2"/>
  <c r="C503" i="2"/>
  <c r="C504" i="2"/>
  <c r="C505" i="2"/>
  <c r="J505" i="4" s="1"/>
  <c r="C506" i="2"/>
  <c r="J506" i="4" s="1"/>
  <c r="C507" i="2"/>
  <c r="C508" i="2"/>
  <c r="C509" i="2"/>
  <c r="C510" i="2"/>
  <c r="C511" i="2"/>
  <c r="C512" i="2"/>
  <c r="C513" i="2"/>
  <c r="J513" i="4" s="1"/>
  <c r="C514" i="2"/>
  <c r="J514" i="4" s="1"/>
  <c r="C515" i="2"/>
  <c r="C516" i="2"/>
  <c r="C517" i="2"/>
  <c r="C518" i="2"/>
  <c r="C519" i="2"/>
  <c r="C520" i="2"/>
  <c r="C521" i="2"/>
  <c r="J521" i="4" s="1"/>
  <c r="C522" i="2"/>
  <c r="J522" i="4" s="1"/>
  <c r="C523" i="2"/>
  <c r="C524" i="2"/>
  <c r="C525" i="2"/>
  <c r="C526" i="2"/>
  <c r="C527" i="2"/>
  <c r="C528" i="2"/>
  <c r="C529" i="2"/>
  <c r="J529" i="4" s="1"/>
  <c r="C530" i="2"/>
  <c r="J530" i="4" s="1"/>
  <c r="C531" i="2"/>
  <c r="C532" i="2"/>
  <c r="C533" i="2"/>
  <c r="C534" i="2"/>
  <c r="C535" i="2"/>
  <c r="C536" i="2"/>
  <c r="C537" i="2"/>
  <c r="J537" i="4" s="1"/>
  <c r="C538" i="2"/>
  <c r="J538" i="4" s="1"/>
  <c r="C539" i="2"/>
  <c r="C540" i="2"/>
  <c r="C541" i="2"/>
  <c r="C542" i="2"/>
  <c r="C543" i="2"/>
  <c r="C544" i="2"/>
  <c r="C545" i="2"/>
  <c r="J545" i="4" s="1"/>
  <c r="C546" i="2"/>
  <c r="J546" i="4" s="1"/>
  <c r="C547" i="2"/>
  <c r="C548" i="2"/>
  <c r="C549" i="2"/>
  <c r="C550" i="2"/>
  <c r="C551" i="2"/>
  <c r="C552" i="2"/>
  <c r="C553" i="2"/>
  <c r="J553" i="4" s="1"/>
  <c r="C554" i="2"/>
  <c r="J554" i="4" s="1"/>
  <c r="C555" i="2"/>
  <c r="C556" i="2"/>
  <c r="C557" i="2"/>
  <c r="C558" i="2"/>
  <c r="C559" i="2"/>
  <c r="C560" i="2"/>
  <c r="C561" i="2"/>
  <c r="J561" i="4" s="1"/>
  <c r="C562" i="2"/>
  <c r="J562" i="4" s="1"/>
  <c r="C563" i="2"/>
  <c r="C564" i="2"/>
  <c r="C565" i="2"/>
  <c r="C566" i="2"/>
  <c r="C567" i="2"/>
  <c r="C568" i="2"/>
  <c r="C569" i="2"/>
  <c r="J569" i="4" s="1"/>
  <c r="C570" i="2"/>
  <c r="J570" i="4" s="1"/>
  <c r="C571" i="2"/>
  <c r="C572" i="2"/>
  <c r="C573" i="2"/>
  <c r="C574" i="2"/>
  <c r="C575" i="2"/>
  <c r="C576" i="2"/>
  <c r="C577" i="2"/>
  <c r="J577" i="4" s="1"/>
  <c r="C578" i="2"/>
  <c r="J578" i="4" s="1"/>
  <c r="C579" i="2"/>
  <c r="C580" i="2"/>
  <c r="C581" i="2"/>
  <c r="C582" i="2"/>
  <c r="C583" i="2"/>
  <c r="C584" i="2"/>
  <c r="C585" i="2"/>
  <c r="J585" i="4" s="1"/>
  <c r="C586" i="2"/>
  <c r="J586" i="4" s="1"/>
  <c r="C587" i="2"/>
  <c r="C588" i="2"/>
  <c r="C589" i="2"/>
  <c r="C590" i="2"/>
  <c r="C591" i="2"/>
  <c r="C592" i="2"/>
  <c r="C593" i="2"/>
  <c r="J593" i="4" s="1"/>
  <c r="C594" i="2"/>
  <c r="J594" i="4" s="1"/>
  <c r="C595" i="2"/>
  <c r="C596" i="2"/>
  <c r="C597" i="2"/>
  <c r="C598" i="2"/>
  <c r="C599" i="2"/>
  <c r="C600" i="2"/>
  <c r="C601" i="2"/>
  <c r="J601" i="4" s="1"/>
  <c r="C602" i="2"/>
  <c r="C603" i="2"/>
  <c r="C604" i="2"/>
  <c r="C605" i="2"/>
  <c r="C606" i="2"/>
  <c r="C607" i="2"/>
  <c r="C608" i="2"/>
  <c r="C609" i="2"/>
  <c r="J609" i="4" s="1"/>
  <c r="C610" i="2"/>
  <c r="J610" i="4" s="1"/>
  <c r="C611" i="2"/>
  <c r="C612" i="2"/>
  <c r="C613" i="2"/>
  <c r="C614" i="2"/>
  <c r="C615" i="2"/>
  <c r="C616" i="2"/>
  <c r="C617" i="2"/>
  <c r="J617" i="4" s="1"/>
  <c r="C618" i="2"/>
  <c r="J618" i="4" s="1"/>
  <c r="C619" i="2"/>
  <c r="C620" i="2"/>
  <c r="C621" i="2"/>
  <c r="C622" i="2"/>
  <c r="C623" i="2"/>
  <c r="C624" i="2"/>
  <c r="C625" i="2"/>
  <c r="J625" i="4" s="1"/>
  <c r="C626" i="2"/>
  <c r="J626" i="4" s="1"/>
  <c r="C627" i="2"/>
  <c r="C628" i="2"/>
  <c r="C629" i="2"/>
  <c r="C630" i="2"/>
  <c r="C631" i="2"/>
  <c r="C632" i="2"/>
  <c r="C633" i="2"/>
  <c r="J633" i="4" s="1"/>
  <c r="C634" i="2"/>
  <c r="J634" i="4" s="1"/>
  <c r="C635" i="2"/>
  <c r="C636" i="2"/>
  <c r="C637" i="2"/>
  <c r="C638" i="2"/>
  <c r="C639" i="2"/>
  <c r="C640" i="2"/>
  <c r="C641" i="2"/>
  <c r="J641" i="4" s="1"/>
  <c r="C642" i="2"/>
  <c r="J642" i="4" s="1"/>
  <c r="C643" i="2"/>
  <c r="C644" i="2"/>
  <c r="C645" i="2"/>
  <c r="C646" i="2"/>
  <c r="C647" i="2"/>
  <c r="C648" i="2"/>
  <c r="C649" i="2"/>
  <c r="J649" i="4" s="1"/>
  <c r="C650" i="2"/>
  <c r="J650" i="4" s="1"/>
  <c r="C651" i="2"/>
  <c r="C652" i="2"/>
  <c r="C653" i="2"/>
  <c r="C654" i="2"/>
  <c r="C655" i="2"/>
  <c r="C656" i="2"/>
  <c r="C657" i="2"/>
  <c r="J657" i="4" s="1"/>
  <c r="C658" i="2"/>
  <c r="J658" i="4" s="1"/>
  <c r="C659" i="2"/>
  <c r="C660" i="2"/>
  <c r="C661" i="2"/>
  <c r="C662" i="2"/>
  <c r="C663" i="2"/>
  <c r="C664" i="2"/>
  <c r="C665" i="2"/>
  <c r="J665" i="4" s="1"/>
  <c r="C666" i="2"/>
  <c r="J666" i="4" s="1"/>
  <c r="C667" i="2"/>
  <c r="C668" i="2"/>
  <c r="C669" i="2"/>
  <c r="C670" i="2"/>
  <c r="C671" i="2"/>
  <c r="C672" i="2"/>
  <c r="C673" i="2"/>
  <c r="J673" i="4" s="1"/>
  <c r="C674" i="2"/>
  <c r="J674" i="4" s="1"/>
  <c r="C675" i="2"/>
  <c r="C676" i="2"/>
  <c r="C677" i="2"/>
  <c r="C678" i="2"/>
  <c r="C679" i="2"/>
  <c r="C680" i="2"/>
  <c r="C681" i="2"/>
  <c r="J681" i="4" s="1"/>
  <c r="C682" i="2"/>
  <c r="J682" i="4" s="1"/>
  <c r="C683" i="2"/>
  <c r="C684" i="2"/>
  <c r="C685" i="2"/>
  <c r="C686" i="2"/>
  <c r="C687" i="2"/>
  <c r="C688" i="2"/>
  <c r="C689" i="2"/>
  <c r="J689" i="4" s="1"/>
  <c r="C690" i="2"/>
  <c r="J690" i="4" s="1"/>
  <c r="C691" i="2"/>
  <c r="C692" i="2"/>
  <c r="C693" i="2"/>
  <c r="C694" i="2"/>
  <c r="C695" i="2"/>
  <c r="C696" i="2"/>
  <c r="C697" i="2"/>
  <c r="J697" i="4" s="1"/>
  <c r="C698" i="2"/>
  <c r="J698" i="4" s="1"/>
  <c r="C699" i="2"/>
  <c r="C700" i="2"/>
  <c r="C701" i="2"/>
  <c r="C702" i="2"/>
  <c r="C703" i="2"/>
  <c r="C704" i="2"/>
  <c r="C705" i="2"/>
  <c r="J705" i="4" s="1"/>
  <c r="C706" i="2"/>
  <c r="J706" i="4" s="1"/>
  <c r="C707" i="2"/>
  <c r="C708" i="2"/>
  <c r="C709" i="2"/>
  <c r="C710" i="2"/>
  <c r="C711" i="2"/>
  <c r="C712" i="2"/>
  <c r="C713" i="2"/>
  <c r="J713" i="4" s="1"/>
  <c r="C714" i="2"/>
  <c r="J714" i="4" s="1"/>
  <c r="C715" i="2"/>
  <c r="C716" i="2"/>
  <c r="C717" i="2"/>
  <c r="C718" i="2"/>
  <c r="C719" i="2"/>
  <c r="C720" i="2"/>
  <c r="C721" i="2"/>
  <c r="J721" i="4" s="1"/>
  <c r="C722" i="2"/>
  <c r="J722" i="4" s="1"/>
  <c r="C723" i="2"/>
  <c r="C724" i="2"/>
  <c r="C725" i="2"/>
  <c r="C726" i="2"/>
  <c r="C727" i="2"/>
  <c r="C728" i="2"/>
  <c r="C729" i="2"/>
  <c r="J729" i="4" s="1"/>
  <c r="C730" i="2"/>
  <c r="J730" i="4" s="1"/>
  <c r="C731" i="2"/>
  <c r="C732" i="2"/>
  <c r="C733" i="2"/>
  <c r="C734" i="2"/>
  <c r="C735" i="2"/>
  <c r="C736" i="2"/>
  <c r="C737" i="2"/>
  <c r="J737" i="4" s="1"/>
  <c r="C738" i="2"/>
  <c r="J738" i="4" s="1"/>
  <c r="C739" i="2"/>
  <c r="C740" i="2"/>
  <c r="C741" i="2"/>
  <c r="C742" i="2"/>
  <c r="C743" i="2"/>
  <c r="C744" i="2"/>
  <c r="C745" i="2"/>
  <c r="J745" i="4" s="1"/>
  <c r="C746" i="2"/>
  <c r="J746" i="4" s="1"/>
  <c r="C747" i="2"/>
  <c r="C748" i="2"/>
  <c r="C749" i="2"/>
  <c r="C750" i="2"/>
  <c r="C751" i="2"/>
  <c r="C752" i="2"/>
  <c r="C753" i="2"/>
  <c r="J753" i="4" s="1"/>
  <c r="C754" i="2"/>
  <c r="J754" i="4" s="1"/>
  <c r="C755" i="2"/>
  <c r="C756" i="2"/>
  <c r="C757" i="2"/>
  <c r="C758" i="2"/>
  <c r="C759" i="2"/>
  <c r="C760" i="2"/>
  <c r="C761" i="2"/>
  <c r="J761" i="4" s="1"/>
  <c r="C762" i="2"/>
  <c r="J762" i="4" s="1"/>
  <c r="C763" i="2"/>
  <c r="C764" i="2"/>
  <c r="C765" i="2"/>
  <c r="C766" i="2"/>
  <c r="C767" i="2"/>
  <c r="C768" i="2"/>
  <c r="C769" i="2"/>
  <c r="J769" i="4" s="1"/>
  <c r="C770" i="2"/>
  <c r="J770" i="4" s="1"/>
  <c r="C771" i="2"/>
  <c r="C772" i="2"/>
  <c r="C773" i="2"/>
  <c r="C774" i="2"/>
  <c r="C775" i="2"/>
  <c r="C776" i="2"/>
  <c r="C777" i="2"/>
  <c r="J777" i="4" s="1"/>
  <c r="C778" i="2"/>
  <c r="J778" i="4" s="1"/>
  <c r="C779" i="2"/>
  <c r="C780" i="2"/>
  <c r="C781" i="2"/>
  <c r="C782" i="2"/>
  <c r="C783" i="2"/>
  <c r="C784" i="2"/>
  <c r="C785" i="2"/>
  <c r="J785" i="4" s="1"/>
  <c r="C786" i="2"/>
  <c r="J786" i="4" s="1"/>
  <c r="C787" i="2"/>
  <c r="C788" i="2"/>
  <c r="C789" i="2"/>
  <c r="C790" i="2"/>
  <c r="C791" i="2"/>
  <c r="C792" i="2"/>
  <c r="C793" i="2"/>
  <c r="J793" i="4" s="1"/>
  <c r="C794" i="2"/>
  <c r="J794" i="4" s="1"/>
  <c r="C795" i="2"/>
  <c r="C796" i="2"/>
  <c r="C797" i="2"/>
  <c r="C798" i="2"/>
  <c r="C799" i="2"/>
  <c r="C800" i="2"/>
  <c r="C801" i="2"/>
  <c r="J801" i="4" s="1"/>
  <c r="C802" i="2"/>
  <c r="J802" i="4" s="1"/>
  <c r="C803" i="2"/>
  <c r="C804" i="2"/>
  <c r="C805" i="2"/>
  <c r="C806" i="2"/>
  <c r="C807" i="2"/>
  <c r="C808" i="2"/>
  <c r="C809" i="2"/>
  <c r="J809" i="4" s="1"/>
  <c r="C810" i="2"/>
  <c r="J810" i="4" s="1"/>
  <c r="C811" i="2"/>
  <c r="C812" i="2"/>
  <c r="C813" i="2"/>
  <c r="C814" i="2"/>
  <c r="C815" i="2"/>
  <c r="C816" i="2"/>
  <c r="C817" i="2"/>
  <c r="J817" i="4" s="1"/>
  <c r="C818" i="2"/>
  <c r="J818" i="4" s="1"/>
  <c r="C819" i="2"/>
  <c r="C820" i="2"/>
  <c r="C821" i="2"/>
  <c r="C822" i="2"/>
  <c r="C823" i="2"/>
  <c r="C824" i="2"/>
  <c r="C825" i="2"/>
  <c r="J825" i="4" s="1"/>
  <c r="C826" i="2"/>
  <c r="J826" i="4" s="1"/>
  <c r="C827" i="2"/>
  <c r="C828" i="2"/>
  <c r="C829" i="2"/>
  <c r="C830" i="2"/>
  <c r="C831" i="2"/>
  <c r="C832" i="2"/>
  <c r="C833" i="2"/>
  <c r="J833" i="4" s="1"/>
  <c r="C834" i="2"/>
  <c r="J834" i="4" s="1"/>
  <c r="C835" i="2"/>
  <c r="C836" i="2"/>
  <c r="C837" i="2"/>
  <c r="C838" i="2"/>
  <c r="C839" i="2"/>
  <c r="C840" i="2"/>
  <c r="C841" i="2"/>
  <c r="J841" i="4" s="1"/>
  <c r="C842" i="2"/>
  <c r="J842" i="4" s="1"/>
  <c r="C843" i="2"/>
  <c r="C844" i="2"/>
  <c r="C845" i="2"/>
  <c r="C846" i="2"/>
  <c r="C847" i="2"/>
  <c r="C848" i="2"/>
  <c r="C849" i="2"/>
  <c r="J849" i="4" s="1"/>
  <c r="C850" i="2"/>
  <c r="J850" i="4" s="1"/>
  <c r="C851" i="2"/>
  <c r="C852" i="2"/>
  <c r="C853" i="2"/>
  <c r="C854" i="2"/>
  <c r="C855" i="2"/>
  <c r="C856" i="2"/>
  <c r="C857" i="2"/>
  <c r="J857" i="4" s="1"/>
  <c r="C858" i="2"/>
  <c r="J858" i="4" s="1"/>
  <c r="C859" i="2"/>
  <c r="C860" i="2"/>
  <c r="C861" i="2"/>
  <c r="C862" i="2"/>
  <c r="C863" i="2"/>
  <c r="C864" i="2"/>
  <c r="C865" i="2"/>
  <c r="J865" i="4" s="1"/>
  <c r="C866" i="2"/>
  <c r="J866" i="4" s="1"/>
  <c r="C867" i="2"/>
  <c r="C868" i="2"/>
  <c r="C869" i="2"/>
  <c r="C870" i="2"/>
  <c r="C871" i="2"/>
  <c r="C872" i="2"/>
  <c r="C873" i="2"/>
  <c r="J873" i="4" s="1"/>
  <c r="C874" i="2"/>
  <c r="J874" i="4" s="1"/>
  <c r="C875" i="2"/>
  <c r="C876" i="2"/>
  <c r="C877" i="2"/>
  <c r="C878" i="2"/>
  <c r="C879" i="2"/>
  <c r="C880" i="2"/>
  <c r="C881" i="2"/>
  <c r="J881" i="4" s="1"/>
  <c r="C882" i="2"/>
  <c r="J882" i="4" s="1"/>
  <c r="C883" i="2"/>
  <c r="C884" i="2"/>
  <c r="C885" i="2"/>
  <c r="C886" i="2"/>
  <c r="C887" i="2"/>
  <c r="C888" i="2"/>
  <c r="C889" i="2"/>
  <c r="J889" i="4" s="1"/>
  <c r="C890" i="2"/>
  <c r="J890" i="4" s="1"/>
  <c r="C891" i="2"/>
  <c r="C892" i="2"/>
  <c r="C893" i="2"/>
  <c r="C894" i="2"/>
  <c r="C895" i="2"/>
  <c r="C896" i="2"/>
  <c r="C897" i="2"/>
  <c r="J897" i="4" s="1"/>
  <c r="C898" i="2"/>
  <c r="J898" i="4" s="1"/>
  <c r="C899" i="2"/>
  <c r="C900" i="2"/>
  <c r="C901" i="2"/>
  <c r="C902" i="2"/>
  <c r="C903" i="2"/>
  <c r="C904" i="2"/>
  <c r="C905" i="2"/>
  <c r="J905" i="4" s="1"/>
  <c r="C906" i="2"/>
  <c r="J906" i="4" s="1"/>
  <c r="C907" i="2"/>
  <c r="C908" i="2"/>
  <c r="C909" i="2"/>
  <c r="C910" i="2"/>
  <c r="C911" i="2"/>
  <c r="C912" i="2"/>
  <c r="C913" i="2"/>
  <c r="J913" i="4" s="1"/>
  <c r="C914" i="2"/>
  <c r="J914" i="4" s="1"/>
  <c r="C915" i="2"/>
  <c r="C916" i="2"/>
  <c r="C917" i="2"/>
  <c r="C918" i="2"/>
  <c r="C919" i="2"/>
  <c r="C920" i="2"/>
  <c r="C921" i="2"/>
  <c r="J921" i="4" s="1"/>
  <c r="C922" i="2"/>
  <c r="J922" i="4" s="1"/>
  <c r="C923" i="2"/>
  <c r="C924" i="2"/>
  <c r="C925" i="2"/>
  <c r="C926" i="2"/>
  <c r="C927" i="2"/>
  <c r="C928" i="2"/>
  <c r="C929" i="2"/>
  <c r="J929" i="4" s="1"/>
  <c r="C930" i="2"/>
  <c r="J930" i="4" s="1"/>
  <c r="C931" i="2"/>
  <c r="C932" i="2"/>
  <c r="C933" i="2"/>
  <c r="C934" i="2"/>
  <c r="C935" i="2"/>
  <c r="C936" i="2"/>
  <c r="C937" i="2"/>
  <c r="J937" i="4" s="1"/>
  <c r="C938" i="2"/>
  <c r="J938" i="4" s="1"/>
  <c r="C939" i="2"/>
  <c r="C940" i="2"/>
  <c r="C941" i="2"/>
  <c r="C942" i="2"/>
  <c r="C943" i="2"/>
  <c r="C944" i="2"/>
  <c r="C945" i="2"/>
  <c r="J945" i="4" s="1"/>
  <c r="C946" i="2"/>
  <c r="J946" i="4" s="1"/>
  <c r="C947" i="2"/>
  <c r="C948" i="2"/>
  <c r="C949" i="2"/>
  <c r="C950" i="2"/>
  <c r="C951" i="2"/>
  <c r="C952" i="2"/>
  <c r="C953" i="2"/>
  <c r="J953" i="4" s="1"/>
  <c r="C954" i="2"/>
  <c r="J954" i="4" s="1"/>
  <c r="C955" i="2"/>
  <c r="C956" i="2"/>
  <c r="C957" i="2"/>
  <c r="C958" i="2"/>
  <c r="C959" i="2"/>
  <c r="C960" i="2"/>
  <c r="C961" i="2"/>
  <c r="J961" i="4" s="1"/>
  <c r="C962" i="2"/>
  <c r="J962" i="4" s="1"/>
  <c r="C963" i="2"/>
  <c r="C964" i="2"/>
  <c r="C965" i="2"/>
  <c r="C966" i="2"/>
  <c r="C967" i="2"/>
  <c r="C968" i="2"/>
  <c r="C969" i="2"/>
  <c r="J969" i="4" s="1"/>
  <c r="C970" i="2"/>
  <c r="J970" i="4" s="1"/>
  <c r="C971" i="2"/>
  <c r="C972" i="2"/>
  <c r="C973" i="2"/>
  <c r="C974" i="2"/>
  <c r="C975" i="2"/>
  <c r="C976" i="2"/>
  <c r="C977" i="2"/>
  <c r="J977" i="4" s="1"/>
  <c r="C978" i="2"/>
  <c r="J978" i="4" s="1"/>
  <c r="C979" i="2"/>
  <c r="C980" i="2"/>
  <c r="C981" i="2"/>
  <c r="C982" i="2"/>
  <c r="C983" i="2"/>
  <c r="C984" i="2"/>
  <c r="C985" i="2"/>
  <c r="J985" i="4" s="1"/>
  <c r="C986" i="2"/>
  <c r="J986" i="4" s="1"/>
  <c r="C987" i="2"/>
  <c r="C988" i="2"/>
  <c r="C989" i="2"/>
  <c r="C990" i="2"/>
  <c r="C991" i="2"/>
  <c r="C992" i="2"/>
  <c r="C993" i="2"/>
  <c r="J993" i="4" s="1"/>
  <c r="C994" i="2"/>
  <c r="J994" i="4" s="1"/>
  <c r="C995" i="2"/>
  <c r="C996" i="2"/>
  <c r="C997" i="2"/>
  <c r="C998" i="2"/>
  <c r="C999" i="2"/>
  <c r="C1000" i="2"/>
  <c r="C1001" i="2"/>
  <c r="J1001" i="4" s="1"/>
  <c r="C1002" i="2"/>
  <c r="J1002" i="4" s="1"/>
  <c r="C1003" i="2"/>
  <c r="C1004" i="2"/>
  <c r="C1005" i="2"/>
  <c r="C1006" i="2"/>
  <c r="C1007" i="2"/>
  <c r="C1008" i="2"/>
  <c r="C1009" i="2"/>
  <c r="J1009" i="4" s="1"/>
  <c r="C1010" i="2"/>
  <c r="J1010" i="4" s="1"/>
  <c r="C1011" i="2"/>
  <c r="C1012" i="2"/>
  <c r="C1013" i="2"/>
  <c r="C1014" i="2"/>
  <c r="C1015" i="2"/>
  <c r="C1016" i="2"/>
  <c r="C1017" i="2"/>
  <c r="J1017" i="4" s="1"/>
  <c r="C1018" i="2"/>
  <c r="J1018" i="4" s="1"/>
  <c r="C1019" i="2"/>
  <c r="C1020" i="2"/>
  <c r="C1021" i="2"/>
  <c r="C1022" i="2"/>
  <c r="C1023" i="2"/>
  <c r="C1024" i="2"/>
  <c r="C1025" i="2"/>
  <c r="J1025" i="4" s="1"/>
  <c r="C1026" i="2"/>
  <c r="J1026" i="4" s="1"/>
  <c r="C1027" i="2"/>
  <c r="C1028" i="2"/>
  <c r="C1029" i="2"/>
  <c r="C1030" i="2"/>
  <c r="C1031" i="2"/>
  <c r="C1032" i="2"/>
  <c r="C1033" i="2"/>
  <c r="J1033" i="4" s="1"/>
  <c r="C1034" i="2"/>
  <c r="J1034" i="4" s="1"/>
  <c r="C1035" i="2"/>
  <c r="C1036" i="2"/>
  <c r="C1037" i="2"/>
  <c r="C1038" i="2"/>
  <c r="C1039" i="2"/>
  <c r="C1040" i="2"/>
  <c r="C1041" i="2"/>
  <c r="J1041" i="4" s="1"/>
  <c r="C1042" i="2"/>
  <c r="J1042" i="4" s="1"/>
  <c r="C1043" i="2"/>
  <c r="C1044" i="2"/>
  <c r="C1045" i="2"/>
  <c r="C1046" i="2"/>
  <c r="C1047" i="2"/>
  <c r="C1048" i="2"/>
  <c r="C1049" i="2"/>
  <c r="J1049" i="4" s="1"/>
  <c r="C1050" i="2"/>
  <c r="J1050" i="4" s="1"/>
  <c r="C1051" i="2"/>
  <c r="C1052" i="2"/>
  <c r="C1053" i="2"/>
  <c r="C1054" i="2"/>
  <c r="C1055" i="2"/>
  <c r="C1056" i="2"/>
  <c r="C1057" i="2"/>
  <c r="J1057" i="4" s="1"/>
  <c r="C1058" i="2"/>
  <c r="J1058" i="4" s="1"/>
  <c r="C1059" i="2"/>
  <c r="C1060" i="2"/>
  <c r="C1061" i="2"/>
  <c r="C1062" i="2"/>
  <c r="C1063" i="2"/>
  <c r="C1064" i="2"/>
  <c r="C1065" i="2"/>
  <c r="J1065" i="4" s="1"/>
  <c r="C1066" i="2"/>
  <c r="J1066" i="4" s="1"/>
  <c r="C1067" i="2"/>
  <c r="C1068" i="2"/>
  <c r="C1069" i="2"/>
  <c r="C1070" i="2"/>
  <c r="C1071" i="2"/>
  <c r="C1072" i="2"/>
  <c r="C1073" i="2"/>
  <c r="J1073" i="4" s="1"/>
  <c r="C1074" i="2"/>
  <c r="C1075" i="2"/>
  <c r="C1076" i="2"/>
  <c r="C1077" i="2"/>
  <c r="C1078" i="2"/>
  <c r="C1079" i="2"/>
  <c r="C1080" i="2"/>
  <c r="C1081" i="2"/>
  <c r="J1081" i="4" s="1"/>
  <c r="C1082" i="2"/>
  <c r="J1082" i="4" s="1"/>
  <c r="C1083" i="2"/>
  <c r="C1084" i="2"/>
  <c r="C1085" i="2"/>
  <c r="C1086" i="2"/>
  <c r="C1087" i="2"/>
  <c r="C1088" i="2"/>
  <c r="C1089" i="2"/>
  <c r="J1089" i="4" s="1"/>
  <c r="C1090" i="2"/>
  <c r="J1090" i="4" s="1"/>
  <c r="C1091" i="2"/>
  <c r="C1092" i="2"/>
  <c r="C1093" i="2"/>
  <c r="C1094" i="2"/>
  <c r="C1095" i="2"/>
  <c r="C1096" i="2"/>
  <c r="C1097" i="2"/>
  <c r="J1097" i="4" s="1"/>
  <c r="C1098" i="2"/>
  <c r="J1098" i="4" s="1"/>
  <c r="C1099" i="2"/>
  <c r="C1100" i="2"/>
  <c r="C1101" i="2"/>
  <c r="C1102" i="2"/>
  <c r="C1103" i="2"/>
  <c r="C1104" i="2"/>
  <c r="C1105" i="2"/>
  <c r="J1105" i="4" s="1"/>
  <c r="C1106" i="2"/>
  <c r="J1106" i="4" s="1"/>
  <c r="C1107" i="2"/>
  <c r="C1108" i="2"/>
  <c r="C1109" i="2"/>
  <c r="C1110" i="2"/>
  <c r="C1111" i="2"/>
  <c r="C1112" i="2"/>
  <c r="C1113" i="2"/>
  <c r="J1113" i="4" s="1"/>
  <c r="C1114" i="2"/>
  <c r="J1114" i="4" s="1"/>
  <c r="C1115" i="2"/>
  <c r="C1116" i="2"/>
  <c r="C1117" i="2"/>
  <c r="C1118" i="2"/>
  <c r="C1119" i="2"/>
  <c r="C1120" i="2"/>
  <c r="C1121" i="2"/>
  <c r="J1121" i="4" s="1"/>
  <c r="C1122" i="2"/>
  <c r="J1122" i="4" s="1"/>
  <c r="C1123" i="2"/>
  <c r="C1124" i="2"/>
  <c r="C1125" i="2"/>
  <c r="C1126" i="2"/>
  <c r="C1127" i="2"/>
  <c r="C1128" i="2"/>
  <c r="C1129" i="2"/>
  <c r="J1129" i="4" s="1"/>
  <c r="C1130" i="2"/>
  <c r="J1130" i="4" s="1"/>
  <c r="C1131" i="2"/>
  <c r="C1132" i="2"/>
  <c r="C1133" i="2"/>
  <c r="C1134" i="2"/>
  <c r="C1135" i="2"/>
  <c r="C1136" i="2"/>
  <c r="C1137" i="2"/>
  <c r="J1137" i="4" s="1"/>
  <c r="C1138" i="2"/>
  <c r="C1139" i="2"/>
  <c r="C1140" i="2"/>
  <c r="C1141" i="2"/>
  <c r="C1142" i="2"/>
  <c r="C1143" i="2"/>
  <c r="C1144" i="2"/>
  <c r="C1145" i="2"/>
  <c r="J1145" i="4" s="1"/>
  <c r="C1146" i="2"/>
  <c r="J1146" i="4" s="1"/>
  <c r="C1147" i="2"/>
  <c r="C1148" i="2"/>
  <c r="C1149" i="2"/>
  <c r="C1150" i="2"/>
  <c r="C1151" i="2"/>
  <c r="C1152" i="2"/>
  <c r="C1153" i="2"/>
  <c r="J1153" i="4" s="1"/>
  <c r="C1154" i="2"/>
  <c r="J1154" i="4" s="1"/>
  <c r="C1155" i="2"/>
  <c r="C1156" i="2"/>
  <c r="C1157" i="2"/>
  <c r="C1158" i="2"/>
  <c r="C1159" i="2"/>
  <c r="C1160" i="2"/>
  <c r="C1161" i="2"/>
  <c r="J1161" i="4" s="1"/>
  <c r="C1162" i="2"/>
  <c r="J1162" i="4" s="1"/>
  <c r="C1163" i="2"/>
  <c r="C1164" i="2"/>
  <c r="C1165" i="2"/>
  <c r="C1166" i="2"/>
  <c r="C1167" i="2"/>
  <c r="C1168" i="2"/>
  <c r="C1169" i="2"/>
  <c r="J1169" i="4" s="1"/>
  <c r="C1170" i="2"/>
  <c r="J1170" i="4" s="1"/>
  <c r="C1171" i="2"/>
  <c r="C1172" i="2"/>
  <c r="C1173" i="2"/>
  <c r="C1174" i="2"/>
  <c r="C1175" i="2"/>
  <c r="C1176" i="2"/>
  <c r="C1177" i="2"/>
  <c r="J1177" i="4" s="1"/>
  <c r="C1178" i="2"/>
  <c r="J1178" i="4" s="1"/>
  <c r="C1179" i="2"/>
  <c r="C1180" i="2"/>
  <c r="C1181" i="2"/>
  <c r="C1182" i="2"/>
  <c r="C1183" i="2"/>
  <c r="C1184" i="2"/>
  <c r="C1185" i="2"/>
  <c r="J1185" i="4" s="1"/>
  <c r="C1186" i="2"/>
  <c r="J1186" i="4" s="1"/>
  <c r="C1187" i="2"/>
  <c r="C1188" i="2"/>
  <c r="C1189" i="2"/>
  <c r="C1190" i="2"/>
  <c r="C1191" i="2"/>
  <c r="C1192" i="2"/>
  <c r="C1193" i="2"/>
  <c r="J1193" i="4" s="1"/>
  <c r="C1194" i="2"/>
  <c r="J1194" i="4" s="1"/>
  <c r="C1195" i="2"/>
  <c r="C1196" i="2"/>
  <c r="C1197" i="2"/>
  <c r="C1198" i="2"/>
  <c r="C1199" i="2"/>
  <c r="C1200" i="2"/>
  <c r="C1201" i="2"/>
  <c r="J1201" i="4" s="1"/>
  <c r="C1202" i="2"/>
  <c r="C1203" i="2"/>
  <c r="C1204" i="2"/>
  <c r="C1205" i="2"/>
  <c r="C1206" i="2"/>
  <c r="C1207" i="2"/>
  <c r="C1208" i="2"/>
  <c r="C1209" i="2"/>
  <c r="J1209" i="4" s="1"/>
  <c r="C1210" i="2"/>
  <c r="J1210" i="4" s="1"/>
  <c r="C1211" i="2"/>
  <c r="C1212" i="2"/>
  <c r="C1213" i="2"/>
  <c r="C1214" i="2"/>
  <c r="C1215" i="2"/>
  <c r="C1216" i="2"/>
  <c r="C1217" i="2"/>
  <c r="J1217" i="4" s="1"/>
  <c r="C1218" i="2"/>
  <c r="J1218" i="4" s="1"/>
  <c r="C1219" i="2"/>
  <c r="C1220" i="2"/>
  <c r="C1221" i="2"/>
  <c r="C1222" i="2"/>
  <c r="C1223" i="2"/>
  <c r="C1224" i="2"/>
  <c r="C1225" i="2"/>
  <c r="J1225" i="4" s="1"/>
  <c r="C1226" i="2"/>
  <c r="J1226" i="4" s="1"/>
  <c r="C1227" i="2"/>
  <c r="C1228" i="2"/>
  <c r="C1229" i="2"/>
  <c r="C1230" i="2"/>
  <c r="C1231" i="2"/>
  <c r="C1232" i="2"/>
  <c r="C1233" i="2"/>
  <c r="J1233" i="4" s="1"/>
  <c r="C1234" i="2"/>
  <c r="J1234" i="4" s="1"/>
  <c r="C1235" i="2"/>
  <c r="C1236" i="2"/>
  <c r="C1237" i="2"/>
  <c r="C1238" i="2"/>
  <c r="C1239" i="2"/>
  <c r="C1240" i="2"/>
  <c r="C1241" i="2"/>
  <c r="J1241" i="4" s="1"/>
  <c r="C1242" i="2"/>
  <c r="J1242" i="4" s="1"/>
  <c r="C1243" i="2"/>
  <c r="C1244" i="2"/>
  <c r="C1245" i="2"/>
  <c r="C1246" i="2"/>
  <c r="C1247" i="2"/>
  <c r="C1248" i="2"/>
  <c r="C1249" i="2"/>
  <c r="J1249" i="4" s="1"/>
  <c r="C1250" i="2"/>
  <c r="J1250" i="4" s="1"/>
  <c r="C1251" i="2"/>
  <c r="C1252" i="2"/>
  <c r="C1253" i="2"/>
  <c r="C1254" i="2"/>
  <c r="C1255" i="2"/>
  <c r="C1256" i="2"/>
  <c r="C1257" i="2"/>
  <c r="J1257" i="4" s="1"/>
  <c r="C1258" i="2"/>
  <c r="J1258" i="4" s="1"/>
  <c r="C1259" i="2"/>
  <c r="C1260" i="2"/>
  <c r="C1261" i="2"/>
  <c r="C1262" i="2"/>
  <c r="C1263" i="2"/>
  <c r="C1264" i="2"/>
  <c r="C1265" i="2"/>
  <c r="J1265" i="4" s="1"/>
  <c r="C1266" i="2"/>
  <c r="C1267" i="2"/>
  <c r="C1268" i="2"/>
  <c r="C1269" i="2"/>
  <c r="C1270" i="2"/>
  <c r="C1271" i="2"/>
  <c r="C1272" i="2"/>
  <c r="C1273" i="2"/>
  <c r="J1273" i="4" s="1"/>
  <c r="C1274" i="2"/>
  <c r="J1274" i="4" s="1"/>
  <c r="C1275" i="2"/>
  <c r="C1276" i="2"/>
  <c r="C1277" i="2"/>
  <c r="C1278" i="2"/>
  <c r="C1279" i="2"/>
  <c r="C1280" i="2"/>
  <c r="C1281" i="2"/>
  <c r="J1281" i="4" s="1"/>
  <c r="C1282" i="2"/>
  <c r="J1282" i="4" s="1"/>
  <c r="C1283" i="2"/>
  <c r="C1284" i="2"/>
  <c r="C1285" i="2"/>
  <c r="C1286" i="2"/>
  <c r="C1287" i="2"/>
  <c r="C1288" i="2"/>
  <c r="C1289" i="2"/>
  <c r="J1289" i="4" s="1"/>
  <c r="C1290" i="2"/>
  <c r="J1290" i="4" s="1"/>
  <c r="C1291" i="2"/>
  <c r="C1292" i="2"/>
  <c r="C1293" i="2"/>
  <c r="C1294" i="2"/>
  <c r="C1295" i="2"/>
  <c r="C1296" i="2"/>
  <c r="C1297" i="2"/>
  <c r="J1297" i="4" s="1"/>
  <c r="C1298" i="2"/>
  <c r="J1298" i="4" s="1"/>
  <c r="C1299" i="2"/>
  <c r="C1300" i="2"/>
  <c r="C1301" i="2"/>
  <c r="C1302" i="2"/>
  <c r="C1303" i="2"/>
  <c r="C1304" i="2"/>
  <c r="C1305" i="2"/>
  <c r="J1305" i="4" s="1"/>
  <c r="C1306" i="2"/>
  <c r="J1306" i="4" s="1"/>
  <c r="C1307" i="2"/>
  <c r="C1308" i="2"/>
  <c r="C1309" i="2"/>
  <c r="C1310" i="2"/>
  <c r="C1311" i="2"/>
  <c r="C1312" i="2"/>
  <c r="C1313" i="2"/>
  <c r="J1313" i="4" s="1"/>
  <c r="C1314" i="2"/>
  <c r="J1314" i="4" s="1"/>
  <c r="C1315" i="2"/>
  <c r="C1316" i="2"/>
  <c r="C1317" i="2"/>
  <c r="C1318" i="2"/>
  <c r="C1319" i="2"/>
  <c r="C1320" i="2"/>
  <c r="C1321" i="2"/>
  <c r="J1321" i="4" s="1"/>
  <c r="C1322" i="2"/>
  <c r="J1322" i="4" s="1"/>
  <c r="C1323" i="2"/>
  <c r="C1324" i="2"/>
  <c r="C1325" i="2"/>
  <c r="C1326" i="2"/>
  <c r="C1327" i="2"/>
  <c r="C1328" i="2"/>
  <c r="C1329" i="2"/>
  <c r="J1329" i="4" s="1"/>
  <c r="C1330" i="2"/>
  <c r="C1331" i="2"/>
  <c r="C1332" i="2"/>
  <c r="C1333" i="2"/>
  <c r="C1334" i="2"/>
  <c r="C1335" i="2"/>
  <c r="C1336" i="2"/>
  <c r="C1337" i="2"/>
  <c r="J1337" i="4" s="1"/>
  <c r="C1338" i="2"/>
  <c r="J1338" i="4" s="1"/>
  <c r="C1339" i="2"/>
  <c r="C1340" i="2"/>
  <c r="C1341" i="2"/>
  <c r="C1342" i="2"/>
  <c r="C1343" i="2"/>
  <c r="C1344" i="2"/>
  <c r="C1345" i="2"/>
  <c r="J1345" i="4" s="1"/>
  <c r="C1346" i="2"/>
  <c r="J1346" i="4" s="1"/>
  <c r="C1347" i="2"/>
  <c r="C1348" i="2"/>
  <c r="C1349" i="2"/>
  <c r="C1350" i="2"/>
  <c r="C1351" i="2"/>
  <c r="C1352" i="2"/>
  <c r="C1353" i="2"/>
  <c r="J1353" i="4" s="1"/>
  <c r="C1354" i="2"/>
  <c r="J1354" i="4" s="1"/>
  <c r="C1355" i="2"/>
  <c r="C1356" i="2"/>
  <c r="C1357" i="2"/>
  <c r="C1358" i="2"/>
  <c r="C1359" i="2"/>
  <c r="C1360" i="2"/>
  <c r="C1361" i="2"/>
  <c r="J1361" i="4" s="1"/>
  <c r="C1362" i="2"/>
  <c r="J1362" i="4" s="1"/>
  <c r="C1363" i="2"/>
  <c r="C1364" i="2"/>
  <c r="C1365" i="2"/>
  <c r="C1366" i="2"/>
  <c r="C1367" i="2"/>
  <c r="C1368" i="2"/>
  <c r="C1369" i="2"/>
  <c r="J1369" i="4" s="1"/>
  <c r="C1370" i="2"/>
  <c r="J1370" i="4" s="1"/>
  <c r="C1371" i="2"/>
  <c r="C1372" i="2"/>
  <c r="C1373" i="2"/>
  <c r="C1374" i="2"/>
  <c r="C1375" i="2"/>
  <c r="C1376" i="2"/>
  <c r="C1377" i="2"/>
  <c r="J1377" i="4" s="1"/>
  <c r="C1378" i="2"/>
  <c r="J1378" i="4" s="1"/>
  <c r="C1379" i="2"/>
  <c r="C1380" i="2"/>
  <c r="C1381" i="2"/>
  <c r="C1382" i="2"/>
  <c r="C1383" i="2"/>
  <c r="C1384" i="2"/>
  <c r="C1385" i="2"/>
  <c r="J1385" i="4" s="1"/>
  <c r="C1386" i="2"/>
  <c r="J1386" i="4" s="1"/>
  <c r="C1387" i="2"/>
  <c r="C1388" i="2"/>
  <c r="C1389" i="2"/>
  <c r="C1390" i="2"/>
  <c r="C1391" i="2"/>
  <c r="C1392" i="2"/>
  <c r="C1393" i="2"/>
  <c r="J1393" i="4" s="1"/>
  <c r="C1394" i="2"/>
  <c r="J1394" i="4" s="1"/>
  <c r="C1395" i="2"/>
  <c r="C1396" i="2"/>
  <c r="C1397" i="2"/>
  <c r="C1398" i="2"/>
  <c r="C1399" i="2"/>
  <c r="C1400" i="2"/>
  <c r="C1401" i="2"/>
  <c r="J1401" i="4" s="1"/>
  <c r="C1402" i="2"/>
  <c r="J1402" i="4" s="1"/>
  <c r="C1403" i="2"/>
  <c r="C1404" i="2"/>
  <c r="C1405" i="2"/>
  <c r="C1406" i="2"/>
  <c r="C1407" i="2"/>
  <c r="C1408" i="2"/>
  <c r="C1409" i="2"/>
  <c r="J1409" i="4" s="1"/>
  <c r="C1410" i="2"/>
  <c r="J1410" i="4" s="1"/>
  <c r="C1411" i="2"/>
  <c r="C1412" i="2"/>
  <c r="C1413" i="2"/>
  <c r="C1414" i="2"/>
  <c r="C1415" i="2"/>
  <c r="C1416" i="2"/>
  <c r="C1417" i="2"/>
  <c r="J1417" i="4" s="1"/>
  <c r="C1418" i="2"/>
  <c r="J1418" i="4" s="1"/>
  <c r="C1419" i="2"/>
  <c r="C1420" i="2"/>
  <c r="C1421" i="2"/>
  <c r="C1422" i="2"/>
  <c r="C1423" i="2"/>
  <c r="C1424" i="2"/>
  <c r="C1425" i="2"/>
  <c r="J1425" i="4" s="1"/>
  <c r="C1426" i="2"/>
  <c r="J1426" i="4" s="1"/>
  <c r="C1427" i="2"/>
  <c r="C1428" i="2"/>
  <c r="C1429" i="2"/>
  <c r="C1430" i="2"/>
  <c r="C1431" i="2"/>
  <c r="C1432" i="2"/>
  <c r="C1433" i="2"/>
  <c r="J1433" i="4" s="1"/>
  <c r="C1434" i="2"/>
  <c r="J1434" i="4" s="1"/>
  <c r="C1435" i="2"/>
  <c r="C1436" i="2"/>
  <c r="C1437" i="2"/>
  <c r="C1438" i="2"/>
  <c r="C1439" i="2"/>
  <c r="C1440" i="2"/>
  <c r="C1441" i="2"/>
  <c r="J1441" i="4" s="1"/>
  <c r="C1442" i="2"/>
  <c r="J1442" i="4" s="1"/>
  <c r="C1443" i="2"/>
  <c r="C1444" i="2"/>
  <c r="C1445" i="2"/>
  <c r="C1446" i="2"/>
  <c r="C1447" i="2"/>
  <c r="C1448" i="2"/>
  <c r="C1449" i="2"/>
  <c r="J1449" i="4" s="1"/>
  <c r="C1450" i="2"/>
  <c r="J1450" i="4" s="1"/>
  <c r="C1451" i="2"/>
  <c r="C1452" i="2"/>
  <c r="C1453" i="2"/>
  <c r="C1454" i="2"/>
  <c r="C1455" i="2"/>
  <c r="C1456" i="2"/>
  <c r="C1457" i="2"/>
  <c r="J1457" i="4" s="1"/>
  <c r="C1458" i="2"/>
  <c r="J1458" i="4" s="1"/>
  <c r="C1459" i="2"/>
  <c r="C1460" i="2"/>
  <c r="C1461" i="2"/>
  <c r="C1462" i="2"/>
  <c r="C1463" i="2"/>
  <c r="C1464" i="2"/>
  <c r="C1465" i="2"/>
  <c r="J1465" i="4" s="1"/>
  <c r="C1466" i="2"/>
  <c r="J1466" i="4" s="1"/>
  <c r="C1467" i="2"/>
  <c r="C1468" i="2"/>
  <c r="C1469" i="2"/>
  <c r="C1470" i="2"/>
  <c r="C1471" i="2"/>
  <c r="C1472" i="2"/>
  <c r="C1473" i="2"/>
  <c r="J1473" i="4" s="1"/>
  <c r="C1474" i="2"/>
  <c r="J1474" i="4" s="1"/>
  <c r="C1475" i="2"/>
  <c r="C1476" i="2"/>
  <c r="C1477" i="2"/>
  <c r="C1478" i="2"/>
  <c r="C1479" i="2"/>
  <c r="C1480" i="2"/>
  <c r="C1481" i="2"/>
  <c r="J1481" i="4" s="1"/>
  <c r="C1482" i="2"/>
  <c r="J1482" i="4" s="1"/>
  <c r="C1483" i="2"/>
  <c r="C1484" i="2"/>
  <c r="C1485" i="2"/>
  <c r="C1486" i="2"/>
  <c r="C1487" i="2"/>
  <c r="C1488" i="2"/>
  <c r="C1489" i="2"/>
  <c r="J1489" i="4" s="1"/>
  <c r="C1490" i="2"/>
  <c r="J1490" i="4" s="1"/>
  <c r="C1491" i="2"/>
  <c r="C1492" i="2"/>
  <c r="C1493" i="2"/>
  <c r="C1494" i="2"/>
  <c r="C1495" i="2"/>
  <c r="C1496" i="2"/>
  <c r="C1497" i="2"/>
  <c r="J1497" i="4" s="1"/>
  <c r="C1498" i="2"/>
  <c r="J1498" i="4" s="1"/>
  <c r="C1499" i="2"/>
  <c r="C1500" i="2"/>
  <c r="C1501" i="2"/>
  <c r="C1502" i="2"/>
  <c r="C1503" i="2"/>
  <c r="C1504" i="2"/>
  <c r="C1505" i="2"/>
  <c r="J1505" i="4" s="1"/>
  <c r="C1506" i="2"/>
  <c r="J1506" i="4" s="1"/>
  <c r="C1507" i="2"/>
  <c r="C1508" i="2"/>
  <c r="C1509" i="2"/>
  <c r="C1510" i="2"/>
  <c r="C1511" i="2"/>
  <c r="C1512" i="2"/>
  <c r="C1513" i="2"/>
  <c r="J1513" i="4" s="1"/>
  <c r="C1514" i="2"/>
  <c r="J1514" i="4" s="1"/>
  <c r="C1515" i="2"/>
  <c r="C1516" i="2"/>
  <c r="C1517" i="2"/>
  <c r="C1518" i="2"/>
  <c r="C1519" i="2"/>
  <c r="C1520" i="2"/>
  <c r="C1521" i="2"/>
  <c r="J1521" i="4" s="1"/>
  <c r="C1522" i="2"/>
  <c r="J1522" i="4" s="1"/>
  <c r="C1523" i="2"/>
  <c r="C1524" i="2"/>
  <c r="C1525" i="2"/>
  <c r="C1526" i="2"/>
  <c r="C1527" i="2"/>
  <c r="C1528" i="2"/>
  <c r="C1529" i="2"/>
  <c r="J1529" i="4" s="1"/>
  <c r="C1530" i="2"/>
  <c r="J1530" i="4" s="1"/>
  <c r="C1531" i="2"/>
  <c r="C1532" i="2"/>
  <c r="C1533" i="2"/>
  <c r="C1534" i="2"/>
  <c r="C1535" i="2"/>
  <c r="C1536" i="2"/>
  <c r="C1537" i="2"/>
  <c r="J1537" i="4" s="1"/>
  <c r="C1538" i="2"/>
  <c r="J1538" i="4" s="1"/>
  <c r="C1539" i="2"/>
  <c r="C1540" i="2"/>
  <c r="C1541" i="2"/>
  <c r="C1542" i="2"/>
  <c r="C1543" i="2"/>
  <c r="C1544" i="2"/>
  <c r="C1545" i="2"/>
  <c r="J1545" i="4" s="1"/>
  <c r="C1546" i="2"/>
  <c r="J1546" i="4" s="1"/>
  <c r="C1547" i="2"/>
  <c r="C1548" i="2"/>
  <c r="C1549" i="2"/>
  <c r="C1550" i="2"/>
  <c r="C1551" i="2"/>
  <c r="C1552" i="2"/>
  <c r="C1553" i="2"/>
  <c r="J1553" i="4" s="1"/>
  <c r="C1554" i="2"/>
  <c r="J1554" i="4" s="1"/>
  <c r="C1555" i="2"/>
  <c r="C1556" i="2"/>
  <c r="C1557" i="2"/>
  <c r="C1558" i="2"/>
  <c r="C1559" i="2"/>
  <c r="C1560" i="2"/>
  <c r="C1561" i="2"/>
  <c r="J1561" i="4" s="1"/>
  <c r="C1562" i="2"/>
  <c r="J1562" i="4" s="1"/>
  <c r="C1563" i="2"/>
  <c r="C1564" i="2"/>
  <c r="C1565" i="2"/>
  <c r="C1566" i="2"/>
  <c r="C1567" i="2"/>
  <c r="C1568" i="2"/>
  <c r="C1569" i="2"/>
  <c r="J1569" i="4" s="1"/>
  <c r="C1570" i="2"/>
  <c r="J1570" i="4" s="1"/>
  <c r="C1571" i="2"/>
  <c r="C1572" i="2"/>
  <c r="C1573" i="2"/>
  <c r="C1574" i="2"/>
  <c r="C1575" i="2"/>
  <c r="C1576" i="2"/>
  <c r="C1577" i="2"/>
  <c r="J1577" i="4" s="1"/>
  <c r="C1578" i="2"/>
  <c r="J1578" i="4" s="1"/>
  <c r="C1579" i="2"/>
  <c r="C1580" i="2"/>
  <c r="C1581" i="2"/>
  <c r="C1582" i="2"/>
  <c r="C1583" i="2"/>
  <c r="C1584" i="2"/>
  <c r="C1585" i="2"/>
  <c r="J1585" i="4" s="1"/>
  <c r="C1586" i="2"/>
  <c r="J1586" i="4" s="1"/>
  <c r="C1587" i="2"/>
  <c r="C1588" i="2"/>
  <c r="C1589" i="2"/>
  <c r="C1590" i="2"/>
  <c r="C1591" i="2"/>
  <c r="C1592" i="2"/>
  <c r="C1593" i="2"/>
  <c r="J1593" i="4" s="1"/>
  <c r="C1594" i="2"/>
  <c r="J1594" i="4" s="1"/>
  <c r="C1595" i="2"/>
  <c r="C1596" i="2"/>
  <c r="C1597" i="2"/>
  <c r="C1598" i="2"/>
  <c r="C1599" i="2"/>
  <c r="C1600" i="2"/>
  <c r="C1601" i="2"/>
  <c r="J1601" i="4" s="1"/>
  <c r="C1602" i="2"/>
  <c r="J1602" i="4" s="1"/>
  <c r="C1603" i="2"/>
  <c r="C1604" i="2"/>
  <c r="C1605" i="2"/>
  <c r="C1606" i="2"/>
  <c r="C1607" i="2"/>
  <c r="C1608" i="2"/>
  <c r="C1609" i="2"/>
  <c r="J1609" i="4" s="1"/>
  <c r="C1610" i="2"/>
  <c r="J1610" i="4" s="1"/>
  <c r="C1611" i="2"/>
  <c r="C1612" i="2"/>
  <c r="C1613" i="2"/>
  <c r="C1614" i="2"/>
  <c r="C1615" i="2"/>
  <c r="C1616" i="2"/>
  <c r="C1617" i="2"/>
  <c r="J1617" i="4" s="1"/>
  <c r="C1618" i="2"/>
  <c r="J1618" i="4" s="1"/>
  <c r="C1619" i="2"/>
  <c r="C1620" i="2"/>
  <c r="C1621" i="2"/>
  <c r="C1622" i="2"/>
  <c r="C1623" i="2"/>
  <c r="C1624" i="2"/>
  <c r="C1625" i="2"/>
  <c r="J1625" i="4" s="1"/>
  <c r="C1626" i="2"/>
  <c r="J1626" i="4" s="1"/>
  <c r="C1627" i="2"/>
  <c r="C1628" i="2"/>
  <c r="C1629" i="2"/>
  <c r="C1630" i="2"/>
  <c r="C1631" i="2"/>
  <c r="C1632" i="2"/>
  <c r="C1633" i="2"/>
  <c r="J1633" i="4" s="1"/>
  <c r="C1634" i="2"/>
  <c r="J1634" i="4" s="1"/>
  <c r="C1635" i="2"/>
  <c r="C1636" i="2"/>
  <c r="C1637" i="2"/>
  <c r="C1638" i="2"/>
  <c r="C1639" i="2"/>
  <c r="C1640" i="2"/>
  <c r="C1641" i="2"/>
  <c r="J1641" i="4" s="1"/>
  <c r="C1642" i="2"/>
  <c r="J1642" i="4" s="1"/>
  <c r="C1643" i="2"/>
  <c r="C1644" i="2"/>
  <c r="C1645" i="2"/>
  <c r="C1646" i="2"/>
  <c r="C1647" i="2"/>
  <c r="C1648" i="2"/>
  <c r="C1649" i="2"/>
  <c r="J1649" i="4" s="1"/>
  <c r="C1650" i="2"/>
  <c r="J1650" i="4" s="1"/>
  <c r="C1651" i="2"/>
  <c r="C1652" i="2"/>
  <c r="C1653" i="2"/>
  <c r="C1654" i="2"/>
  <c r="C1655" i="2"/>
  <c r="C1656" i="2"/>
  <c r="C1657" i="2"/>
  <c r="J1657" i="4" s="1"/>
  <c r="C1658" i="2"/>
  <c r="J1658" i="4" s="1"/>
  <c r="C1659" i="2"/>
  <c r="C1660" i="2"/>
  <c r="C1661" i="2"/>
  <c r="C1662" i="2"/>
  <c r="C1663" i="2"/>
  <c r="C1664" i="2"/>
  <c r="C1665" i="2"/>
  <c r="J1665" i="4" s="1"/>
  <c r="C1666" i="2"/>
  <c r="J1666" i="4" s="1"/>
  <c r="C1667" i="2"/>
  <c r="C1668" i="2"/>
  <c r="C1669" i="2"/>
  <c r="C1670" i="2"/>
  <c r="C1671" i="2"/>
  <c r="C1672" i="2"/>
  <c r="C1673" i="2"/>
  <c r="J1673" i="4" s="1"/>
  <c r="C1674" i="2"/>
  <c r="J1674" i="4" s="1"/>
  <c r="C1675" i="2"/>
  <c r="C1676" i="2"/>
  <c r="C1677" i="2"/>
  <c r="C1678" i="2"/>
  <c r="C1679" i="2"/>
  <c r="C1680" i="2"/>
  <c r="C1681" i="2"/>
  <c r="J1681" i="4" s="1"/>
  <c r="C1682" i="2"/>
  <c r="J1682" i="4" s="1"/>
  <c r="C1683" i="2"/>
  <c r="C1684" i="2"/>
  <c r="C1685" i="2"/>
  <c r="C1686" i="2"/>
  <c r="C1687" i="2"/>
  <c r="C1688" i="2"/>
  <c r="C1689" i="2"/>
  <c r="J1689" i="4" s="1"/>
  <c r="C1690" i="2"/>
  <c r="J1690" i="4" s="1"/>
  <c r="C1691" i="2"/>
  <c r="C1692" i="2"/>
  <c r="C1693" i="2"/>
  <c r="C1694" i="2"/>
  <c r="C1695" i="2"/>
  <c r="C1696" i="2"/>
  <c r="C1697" i="2"/>
  <c r="J1697" i="4" s="1"/>
  <c r="C1698" i="2"/>
  <c r="J1698" i="4" s="1"/>
  <c r="C1699" i="2"/>
  <c r="C1700" i="2"/>
  <c r="C1701" i="2"/>
  <c r="C1702" i="2"/>
  <c r="C1703" i="2"/>
  <c r="C1704" i="2"/>
  <c r="C1705" i="2"/>
  <c r="J1705" i="4" s="1"/>
  <c r="C1706" i="2"/>
  <c r="J1706" i="4" s="1"/>
  <c r="C1707" i="2"/>
  <c r="C1708" i="2"/>
  <c r="C1709" i="2"/>
  <c r="C1710" i="2"/>
  <c r="C1711" i="2"/>
  <c r="C1712" i="2"/>
  <c r="C1713" i="2"/>
  <c r="J1713" i="4" s="1"/>
  <c r="C1714" i="2"/>
  <c r="J1714" i="4" s="1"/>
  <c r="C1715" i="2"/>
  <c r="C1716" i="2"/>
  <c r="C1717" i="2"/>
  <c r="C1718" i="2"/>
  <c r="C1719" i="2"/>
  <c r="C1720" i="2"/>
  <c r="C1721" i="2"/>
  <c r="J1721" i="4" s="1"/>
  <c r="C1722" i="2"/>
  <c r="J1722" i="4" s="1"/>
  <c r="C1723" i="2"/>
  <c r="C1724" i="2"/>
  <c r="C1725" i="2"/>
  <c r="C1726" i="2"/>
  <c r="C1727" i="2"/>
  <c r="C1728" i="2"/>
  <c r="C1729" i="2"/>
  <c r="J1729" i="4" s="1"/>
  <c r="C1730" i="2"/>
  <c r="J1730" i="4" s="1"/>
  <c r="C1731" i="2"/>
  <c r="C1732" i="2"/>
  <c r="C1733" i="2"/>
  <c r="C1734" i="2"/>
  <c r="C1735" i="2"/>
  <c r="C1736" i="2"/>
  <c r="C1737" i="2"/>
  <c r="J1737" i="4" s="1"/>
  <c r="C1738" i="2"/>
  <c r="J1738" i="4" s="1"/>
  <c r="C1739" i="2"/>
  <c r="C1740" i="2"/>
  <c r="C1741" i="2"/>
  <c r="C1742" i="2"/>
  <c r="C1743" i="2"/>
  <c r="C1744" i="2"/>
  <c r="C1745" i="2"/>
  <c r="J1745" i="4" s="1"/>
  <c r="C1746" i="2"/>
  <c r="J1746" i="4" s="1"/>
  <c r="C1747" i="2"/>
  <c r="C1748" i="2"/>
  <c r="C1749" i="2"/>
  <c r="C1750" i="2"/>
  <c r="C1751" i="2"/>
  <c r="C1752" i="2"/>
  <c r="C1753" i="2"/>
  <c r="J1753" i="4" s="1"/>
  <c r="C1754" i="2"/>
  <c r="J1754" i="4" s="1"/>
  <c r="C1755" i="2"/>
  <c r="C1756" i="2"/>
  <c r="C1757" i="2"/>
  <c r="C1758" i="2"/>
  <c r="C1759" i="2"/>
  <c r="C1760" i="2"/>
  <c r="C1761" i="2"/>
  <c r="J1761" i="4" s="1"/>
  <c r="C1762" i="2"/>
  <c r="J1762" i="4" s="1"/>
  <c r="C1763" i="2"/>
  <c r="C1764" i="2"/>
  <c r="C1765" i="2"/>
  <c r="C1766" i="2"/>
  <c r="C1767" i="2"/>
  <c r="C1768" i="2"/>
  <c r="C1769" i="2"/>
  <c r="J1769" i="4" s="1"/>
  <c r="C1770" i="2"/>
  <c r="J1770" i="4" s="1"/>
  <c r="C1771" i="2"/>
  <c r="C1772" i="2"/>
  <c r="C1773" i="2"/>
  <c r="C1774" i="2"/>
  <c r="C1775" i="2"/>
  <c r="C1776" i="2"/>
  <c r="C1777" i="2"/>
  <c r="J1777" i="4" s="1"/>
  <c r="C1778" i="2"/>
  <c r="J1778" i="4" s="1"/>
  <c r="C1779" i="2"/>
  <c r="C1780" i="2"/>
  <c r="C1781" i="2"/>
  <c r="C1782" i="2"/>
  <c r="C1783" i="2"/>
  <c r="C1784" i="2"/>
  <c r="C1785" i="2"/>
  <c r="J1785" i="4" s="1"/>
  <c r="C1786" i="2"/>
  <c r="J1786" i="4" s="1"/>
  <c r="C1787" i="2"/>
  <c r="C1788" i="2"/>
  <c r="C1789" i="2"/>
  <c r="C1790" i="2"/>
  <c r="C1791" i="2"/>
  <c r="C1792" i="2"/>
  <c r="C1793" i="2"/>
  <c r="J1793" i="4" s="1"/>
  <c r="C1794" i="2"/>
  <c r="J1794" i="4" s="1"/>
  <c r="C1795" i="2"/>
  <c r="C1796" i="2"/>
  <c r="C1797" i="2"/>
  <c r="C1798" i="2"/>
  <c r="C1799" i="2"/>
  <c r="C1800" i="2"/>
  <c r="C1801" i="2"/>
  <c r="J1801" i="4" s="1"/>
  <c r="C1802" i="2"/>
  <c r="J1802" i="4" s="1"/>
  <c r="C1803" i="2"/>
  <c r="C1804" i="2"/>
  <c r="C1805" i="2"/>
  <c r="C1806" i="2"/>
  <c r="C1807" i="2"/>
  <c r="C1808" i="2"/>
  <c r="C1809" i="2"/>
  <c r="J1809" i="4" s="1"/>
  <c r="C1810" i="2"/>
  <c r="J1810" i="4" s="1"/>
  <c r="C1811" i="2"/>
  <c r="C1812" i="2"/>
  <c r="C1813" i="2"/>
  <c r="C1814" i="2"/>
  <c r="C1815" i="2"/>
  <c r="C1816" i="2"/>
  <c r="C1817" i="2"/>
  <c r="J1817" i="4" s="1"/>
  <c r="C1818" i="2"/>
  <c r="J1818" i="4" s="1"/>
  <c r="C1819" i="2"/>
  <c r="C1820" i="2"/>
  <c r="C1821" i="2"/>
  <c r="C1822" i="2"/>
  <c r="C1823" i="2"/>
  <c r="C1824" i="2"/>
  <c r="C1825" i="2"/>
  <c r="J1825" i="4" s="1"/>
  <c r="C1826" i="2"/>
  <c r="J1826" i="4" s="1"/>
  <c r="C1827" i="2"/>
  <c r="C1828" i="2"/>
  <c r="C1829" i="2"/>
  <c r="C1830" i="2"/>
  <c r="C1831" i="2"/>
  <c r="C1832" i="2"/>
  <c r="C1833" i="2"/>
  <c r="J1833" i="4" s="1"/>
  <c r="C1834" i="2"/>
  <c r="J1834" i="4" s="1"/>
  <c r="C1835" i="2"/>
  <c r="C1836" i="2"/>
  <c r="C1837" i="2"/>
  <c r="C1838" i="2"/>
  <c r="C1839" i="2"/>
  <c r="C1840" i="2"/>
  <c r="C1841" i="2"/>
  <c r="J1841" i="4" s="1"/>
  <c r="C1842" i="2"/>
  <c r="J1842" i="4" s="1"/>
  <c r="C1843" i="2"/>
  <c r="C1844" i="2"/>
  <c r="C1845" i="2"/>
  <c r="C1846" i="2"/>
  <c r="C1847" i="2"/>
  <c r="C1848" i="2"/>
  <c r="C1849" i="2"/>
  <c r="J1849" i="4" s="1"/>
  <c r="C1850" i="2"/>
  <c r="J1850" i="4" s="1"/>
  <c r="C1851" i="2"/>
  <c r="C1852" i="2"/>
  <c r="C1853" i="2"/>
  <c r="C1854" i="2"/>
  <c r="C1855" i="2"/>
  <c r="C1856" i="2"/>
  <c r="C1857" i="2"/>
  <c r="J1857" i="4" s="1"/>
  <c r="C1858" i="2"/>
  <c r="J1858" i="4" s="1"/>
  <c r="C1859" i="2"/>
  <c r="C1860" i="2"/>
  <c r="C1861" i="2"/>
  <c r="C1862" i="2"/>
  <c r="C1863" i="2"/>
  <c r="C1864" i="2"/>
  <c r="C1865" i="2"/>
  <c r="J1865" i="4" s="1"/>
  <c r="C1866" i="2"/>
  <c r="J1866" i="4" s="1"/>
  <c r="C1867" i="2"/>
  <c r="C1868" i="2"/>
  <c r="C1869" i="2"/>
  <c r="C1870" i="2"/>
  <c r="C1871" i="2"/>
  <c r="C1872" i="2"/>
  <c r="C1873" i="2"/>
  <c r="J1873" i="4" s="1"/>
  <c r="C1874" i="2"/>
  <c r="J1874" i="4" s="1"/>
  <c r="C1875" i="2"/>
  <c r="C1876" i="2"/>
  <c r="C1877" i="2"/>
  <c r="C1878" i="2"/>
  <c r="C1879" i="2"/>
  <c r="C1880" i="2"/>
  <c r="C1881" i="2"/>
  <c r="J1881" i="4" s="1"/>
  <c r="C1882" i="2"/>
  <c r="J1882" i="4" s="1"/>
  <c r="C1883" i="2"/>
  <c r="C1884" i="2"/>
  <c r="C1885" i="2"/>
  <c r="C1886" i="2"/>
  <c r="C1887" i="2"/>
  <c r="C1888" i="2"/>
  <c r="C1889" i="2"/>
  <c r="J1889" i="4" s="1"/>
  <c r="C1890" i="2"/>
  <c r="J1890" i="4" s="1"/>
  <c r="C1891" i="2"/>
  <c r="C1892" i="2"/>
  <c r="C1893" i="2"/>
  <c r="C1894" i="2"/>
  <c r="C1895" i="2"/>
  <c r="C1896" i="2"/>
  <c r="C1897" i="2"/>
  <c r="J1897" i="4" s="1"/>
  <c r="C1898" i="2"/>
  <c r="J1898" i="4" s="1"/>
  <c r="C1899" i="2"/>
  <c r="C1900" i="2"/>
  <c r="C1901" i="2"/>
  <c r="C1902" i="2"/>
  <c r="C1903" i="2"/>
  <c r="C1904" i="2"/>
  <c r="C1905" i="2"/>
  <c r="J1905" i="4" s="1"/>
  <c r="C1906" i="2"/>
  <c r="J1906" i="4" s="1"/>
  <c r="C1907" i="2"/>
  <c r="C1908" i="2"/>
  <c r="C1909" i="2"/>
  <c r="C1910" i="2"/>
  <c r="C1911" i="2"/>
  <c r="C1912" i="2"/>
  <c r="C1913" i="2"/>
  <c r="J1913" i="4" s="1"/>
  <c r="C1914" i="2"/>
  <c r="J1914" i="4" s="1"/>
  <c r="C1915" i="2"/>
  <c r="C1916" i="2"/>
  <c r="C1917" i="2"/>
  <c r="C1918" i="2"/>
  <c r="C1919" i="2"/>
  <c r="C1920" i="2"/>
  <c r="C1921" i="2"/>
  <c r="J1921" i="4" s="1"/>
  <c r="C1922" i="2"/>
  <c r="J1922" i="4" s="1"/>
  <c r="C1923" i="2"/>
  <c r="C1924" i="2"/>
  <c r="C1925" i="2"/>
  <c r="C1926" i="2"/>
  <c r="C1927" i="2"/>
  <c r="C1928" i="2"/>
  <c r="C1929" i="2"/>
  <c r="J1929" i="4" s="1"/>
  <c r="C1930" i="2"/>
  <c r="J1930" i="4" s="1"/>
  <c r="C1931" i="2"/>
  <c r="C1932" i="2"/>
  <c r="C1933" i="2"/>
  <c r="C1934" i="2"/>
  <c r="C1935" i="2"/>
  <c r="C1936" i="2"/>
  <c r="C1937" i="2"/>
  <c r="J1937" i="4" s="1"/>
  <c r="C1938" i="2"/>
  <c r="J1938" i="4" s="1"/>
  <c r="C1939" i="2"/>
  <c r="C1940" i="2"/>
  <c r="C1941" i="2"/>
  <c r="C1942" i="2"/>
  <c r="C1943" i="2"/>
  <c r="C1944" i="2"/>
  <c r="C1945" i="2"/>
  <c r="J1945" i="4" s="1"/>
  <c r="C1946" i="2"/>
  <c r="J1946" i="4" s="1"/>
  <c r="C1947" i="2"/>
  <c r="C1948" i="2"/>
  <c r="C1949" i="2"/>
  <c r="C1950" i="2"/>
  <c r="C1951" i="2"/>
  <c r="C1952" i="2"/>
  <c r="C1953" i="2"/>
  <c r="J1953" i="4" s="1"/>
  <c r="C1954" i="2"/>
  <c r="J1954" i="4" s="1"/>
  <c r="C1955" i="2"/>
  <c r="C1956" i="2"/>
  <c r="C1957" i="2"/>
  <c r="C1958" i="2"/>
  <c r="C1959" i="2"/>
  <c r="C1960" i="2"/>
  <c r="C1961" i="2"/>
  <c r="J1961" i="4" s="1"/>
  <c r="C1962" i="2"/>
  <c r="J1962" i="4" s="1"/>
  <c r="C1963" i="2"/>
  <c r="C1964" i="2"/>
  <c r="C1965" i="2"/>
  <c r="C1966" i="2"/>
  <c r="C1967" i="2"/>
  <c r="C1968" i="2"/>
  <c r="C1969" i="2"/>
  <c r="J1969" i="4" s="1"/>
  <c r="C1970" i="2"/>
  <c r="J1970" i="4" s="1"/>
  <c r="C1971" i="2"/>
  <c r="C1972" i="2"/>
  <c r="C1973" i="2"/>
  <c r="C1974" i="2"/>
  <c r="C1975" i="2"/>
  <c r="C1976" i="2"/>
  <c r="C1977" i="2"/>
  <c r="J1977" i="4" s="1"/>
  <c r="C1978" i="2"/>
  <c r="J1978" i="4" s="1"/>
  <c r="C1979" i="2"/>
  <c r="C1980" i="2"/>
  <c r="C1981" i="2"/>
  <c r="C1982" i="2"/>
  <c r="C1983" i="2"/>
  <c r="C1984" i="2"/>
  <c r="C1985" i="2"/>
  <c r="J1985" i="4" s="1"/>
  <c r="C1986" i="2"/>
  <c r="J1986" i="4" s="1"/>
  <c r="C1987" i="2"/>
  <c r="C1988" i="2"/>
  <c r="C1989" i="2"/>
  <c r="C1990" i="2"/>
  <c r="C1991" i="2"/>
  <c r="C1992" i="2"/>
  <c r="C1993" i="2"/>
  <c r="J1993" i="4" s="1"/>
  <c r="C1994" i="2"/>
  <c r="J1994" i="4" s="1"/>
  <c r="C1995" i="2"/>
  <c r="C1996" i="2"/>
  <c r="C1997" i="2"/>
  <c r="C1998" i="2"/>
  <c r="C1999" i="2"/>
  <c r="C2000" i="2"/>
  <c r="C2001" i="2"/>
  <c r="J2001" i="4" s="1"/>
  <c r="C2002" i="2"/>
  <c r="J2002" i="4" s="1"/>
  <c r="C2003" i="2"/>
  <c r="C2004" i="2"/>
  <c r="C2005" i="2"/>
  <c r="C2006" i="2"/>
  <c r="C2007" i="2"/>
  <c r="C2008" i="2"/>
  <c r="C2009" i="2"/>
  <c r="J2009" i="4" s="1"/>
  <c r="C2010" i="2"/>
  <c r="J2010" i="4" s="1"/>
  <c r="C2011" i="2"/>
  <c r="C2012" i="2"/>
  <c r="C2013" i="2"/>
  <c r="C2014" i="2"/>
  <c r="C2015" i="2"/>
  <c r="C2016" i="2"/>
  <c r="C2017" i="2"/>
  <c r="J2017" i="4" s="1"/>
  <c r="C2018" i="2"/>
  <c r="J2018" i="4" s="1"/>
  <c r="C2019" i="2"/>
  <c r="C2020" i="2"/>
  <c r="C2021" i="2"/>
  <c r="C2022" i="2"/>
  <c r="C2023" i="2"/>
  <c r="C2024" i="2"/>
  <c r="C2025" i="2"/>
  <c r="J2025" i="4" s="1"/>
  <c r="C2026" i="2"/>
  <c r="J2026" i="4" s="1"/>
  <c r="C2027" i="2"/>
  <c r="C2028" i="2"/>
  <c r="C2029" i="2"/>
  <c r="C2030" i="2"/>
  <c r="C2031" i="2"/>
  <c r="C2032" i="2"/>
  <c r="C2033" i="2"/>
  <c r="J2033" i="4" s="1"/>
  <c r="C2034" i="2"/>
  <c r="J2034" i="4" s="1"/>
  <c r="C2035" i="2"/>
  <c r="C2036" i="2"/>
  <c r="C2037" i="2"/>
  <c r="C2038" i="2"/>
  <c r="C2039" i="2"/>
  <c r="C2040" i="2"/>
  <c r="C2041" i="2"/>
  <c r="J2041" i="4" s="1"/>
  <c r="C2042" i="2"/>
  <c r="J2042" i="4" s="1"/>
  <c r="C2043" i="2"/>
  <c r="C2044" i="2"/>
  <c r="C2045" i="2"/>
  <c r="C2046" i="2"/>
  <c r="C2047" i="2"/>
  <c r="C2048" i="2"/>
  <c r="C2049" i="2"/>
  <c r="J2049" i="4" s="1"/>
  <c r="C2050" i="2"/>
  <c r="J2050" i="4" s="1"/>
  <c r="C2051" i="2"/>
  <c r="C2052" i="2"/>
  <c r="C2053" i="2"/>
  <c r="C2054" i="2"/>
  <c r="C2055" i="2"/>
  <c r="C2056" i="2"/>
  <c r="C2057" i="2"/>
  <c r="J2057" i="4" s="1"/>
  <c r="C2058" i="2"/>
  <c r="J2058" i="4" s="1"/>
  <c r="C2059" i="2"/>
  <c r="C2060" i="2"/>
  <c r="C2061" i="2"/>
  <c r="C2062" i="2"/>
  <c r="C2063" i="2"/>
  <c r="C2064" i="2"/>
  <c r="C2065" i="2"/>
  <c r="J2065" i="4" s="1"/>
  <c r="C2066" i="2"/>
  <c r="J2066" i="4" s="1"/>
  <c r="C2067" i="2"/>
  <c r="C2068" i="2"/>
  <c r="C2069" i="2"/>
  <c r="C2070" i="2"/>
  <c r="C2071" i="2"/>
  <c r="C2072" i="2"/>
  <c r="C2073" i="2"/>
  <c r="J2073" i="4" s="1"/>
  <c r="C2074" i="2"/>
  <c r="J2074" i="4" s="1"/>
  <c r="C2075" i="2"/>
  <c r="C2076" i="2"/>
  <c r="C2077" i="2"/>
  <c r="C2078" i="2"/>
  <c r="C2079" i="2"/>
  <c r="C2080" i="2"/>
  <c r="C2081" i="2"/>
  <c r="J2081" i="4" s="1"/>
  <c r="C2082" i="2"/>
  <c r="J2082" i="4" s="1"/>
  <c r="C2083" i="2"/>
  <c r="C2084" i="2"/>
  <c r="C2085" i="2"/>
  <c r="C2086" i="2"/>
  <c r="C2087" i="2"/>
  <c r="C2088" i="2"/>
  <c r="C2089" i="2"/>
  <c r="J2089" i="4" s="1"/>
  <c r="C2090" i="2"/>
  <c r="J2090" i="4" s="1"/>
  <c r="C2091" i="2"/>
  <c r="C2092" i="2"/>
  <c r="C2093" i="2"/>
  <c r="C2094" i="2"/>
  <c r="C2095" i="2"/>
  <c r="C2096" i="2"/>
  <c r="C2097" i="2"/>
  <c r="J2097" i="4" s="1"/>
  <c r="C2098" i="2"/>
  <c r="J2098" i="4" s="1"/>
  <c r="C2099" i="2"/>
  <c r="C2100" i="2"/>
  <c r="C2101" i="2"/>
  <c r="C2102" i="2"/>
  <c r="C2103" i="2"/>
  <c r="C2104" i="2"/>
  <c r="C2105" i="2"/>
  <c r="J2105" i="4" s="1"/>
  <c r="C2106" i="2"/>
  <c r="J2106" i="4" s="1"/>
  <c r="C2107" i="2"/>
  <c r="C2108" i="2"/>
  <c r="C2109" i="2"/>
  <c r="C2110" i="2"/>
  <c r="C2111" i="2"/>
  <c r="C2112" i="2"/>
  <c r="C2113" i="2"/>
  <c r="J2113" i="4" s="1"/>
  <c r="C2114" i="2"/>
  <c r="J2114" i="4" s="1"/>
  <c r="C2115" i="2"/>
  <c r="C2116" i="2"/>
  <c r="C2117" i="2"/>
  <c r="C2118" i="2"/>
  <c r="C2119" i="2"/>
  <c r="C2120" i="2"/>
  <c r="C2121" i="2"/>
  <c r="J2121" i="4" s="1"/>
  <c r="C2122" i="2"/>
  <c r="J2122" i="4" s="1"/>
  <c r="C2123" i="2"/>
  <c r="C2124" i="2"/>
  <c r="C2125" i="2"/>
  <c r="C2126" i="2"/>
  <c r="C2127" i="2"/>
  <c r="C2128" i="2"/>
  <c r="C2129" i="2"/>
  <c r="J2129" i="4" s="1"/>
  <c r="C2130" i="2"/>
  <c r="J2130" i="4" s="1"/>
  <c r="C2131" i="2"/>
  <c r="C2132" i="2"/>
  <c r="C2133" i="2"/>
  <c r="C2134" i="2"/>
  <c r="C2135" i="2"/>
  <c r="C2136" i="2"/>
  <c r="C2137" i="2"/>
  <c r="J2137" i="4" s="1"/>
  <c r="C2138" i="2"/>
  <c r="J2138" i="4" s="1"/>
  <c r="C2139" i="2"/>
  <c r="C2140" i="2"/>
  <c r="C2141" i="2"/>
  <c r="C2142" i="2"/>
  <c r="C2143" i="2"/>
  <c r="C2144" i="2"/>
  <c r="C2145" i="2"/>
  <c r="J2145" i="4" s="1"/>
  <c r="C2146" i="2"/>
  <c r="J2146" i="4" s="1"/>
  <c r="C2147" i="2"/>
  <c r="C2148" i="2"/>
  <c r="C2149" i="2"/>
  <c r="C2150" i="2"/>
  <c r="C2151" i="2"/>
  <c r="C2152" i="2"/>
  <c r="C2153" i="2"/>
  <c r="J2153" i="4" s="1"/>
  <c r="C2154" i="2"/>
  <c r="J2154" i="4" s="1"/>
  <c r="C2155" i="2"/>
  <c r="C2156" i="2"/>
  <c r="C2157" i="2"/>
  <c r="C2158" i="2"/>
  <c r="C2159" i="2"/>
  <c r="C2160" i="2"/>
  <c r="C2161" i="2"/>
  <c r="J2161" i="4" s="1"/>
  <c r="C2162" i="2"/>
  <c r="J2162" i="4" s="1"/>
  <c r="C2163" i="2"/>
  <c r="C2164" i="2"/>
  <c r="C2165" i="2"/>
  <c r="C2166" i="2"/>
  <c r="C2167" i="2"/>
  <c r="C2168" i="2"/>
  <c r="C2169" i="2"/>
  <c r="J2169" i="4" s="1"/>
  <c r="C2170" i="2"/>
  <c r="J2170" i="4" s="1"/>
  <c r="C2171" i="2"/>
  <c r="C2172" i="2"/>
  <c r="C2173" i="2"/>
  <c r="C2174" i="2"/>
  <c r="C2175" i="2"/>
  <c r="C2176" i="2"/>
  <c r="C2177" i="2"/>
  <c r="J2177" i="4" s="1"/>
  <c r="C2178" i="2"/>
  <c r="J2178" i="4" s="1"/>
  <c r="C2179" i="2"/>
  <c r="C2180" i="2"/>
  <c r="C2181" i="2"/>
  <c r="C2182" i="2"/>
  <c r="C2183" i="2"/>
  <c r="C2184" i="2"/>
  <c r="C2185" i="2"/>
  <c r="J2185" i="4" s="1"/>
  <c r="C2186" i="2"/>
  <c r="J2186" i="4" s="1"/>
  <c r="C2187" i="2"/>
  <c r="C2188" i="2"/>
  <c r="C2189" i="2"/>
  <c r="C2190" i="2"/>
  <c r="C2191" i="2"/>
  <c r="C2192" i="2"/>
  <c r="C2193" i="2"/>
  <c r="J2193" i="4" s="1"/>
  <c r="C2194" i="2"/>
  <c r="J2194" i="4" s="1"/>
  <c r="C2195" i="2"/>
  <c r="C2196" i="2"/>
  <c r="C2197" i="2"/>
  <c r="C2198" i="2"/>
  <c r="C2199" i="2"/>
  <c r="C2200" i="2"/>
  <c r="C2201" i="2"/>
  <c r="J2201" i="4" s="1"/>
  <c r="C2202" i="2"/>
  <c r="J2202" i="4" s="1"/>
  <c r="C2203" i="2"/>
  <c r="C2204" i="2"/>
  <c r="C2205" i="2"/>
  <c r="C2206" i="2"/>
  <c r="C2207" i="2"/>
  <c r="C2208" i="2"/>
  <c r="C2209" i="2"/>
  <c r="J2209" i="4" s="1"/>
  <c r="C2210" i="2"/>
  <c r="J2210" i="4" s="1"/>
  <c r="C2211" i="2"/>
  <c r="C2212" i="2"/>
  <c r="C2213" i="2"/>
  <c r="C2214" i="2"/>
  <c r="C2215" i="2"/>
  <c r="C2216" i="2"/>
  <c r="C2217" i="2"/>
  <c r="J2217" i="4" s="1"/>
  <c r="C2218" i="2"/>
  <c r="J2218" i="4" s="1"/>
  <c r="C2219" i="2"/>
  <c r="C2220" i="2"/>
  <c r="C2221" i="2"/>
  <c r="C2222" i="2"/>
  <c r="C2223" i="2"/>
  <c r="C2224" i="2"/>
  <c r="C2225" i="2"/>
  <c r="J2225" i="4" s="1"/>
  <c r="C2226" i="2"/>
  <c r="J2226" i="4" s="1"/>
  <c r="C2227" i="2"/>
  <c r="C2228" i="2"/>
  <c r="C2229" i="2"/>
  <c r="C2230" i="2"/>
  <c r="C2231" i="2"/>
  <c r="C2232" i="2"/>
  <c r="C2233" i="2"/>
  <c r="J2233" i="4" s="1"/>
  <c r="C2234" i="2"/>
  <c r="J2234" i="4" s="1"/>
  <c r="C2235" i="2"/>
  <c r="C2236" i="2"/>
  <c r="C2237" i="2"/>
  <c r="C2238" i="2"/>
  <c r="C2239" i="2"/>
  <c r="C2240" i="2"/>
  <c r="C2241" i="2"/>
  <c r="J2241" i="4" s="1"/>
  <c r="C2242" i="2"/>
  <c r="J2242" i="4" s="1"/>
  <c r="C2243" i="2"/>
  <c r="C2244" i="2"/>
  <c r="C2245" i="2"/>
  <c r="C2246" i="2"/>
  <c r="C2247" i="2"/>
  <c r="C2248" i="2"/>
  <c r="C2249" i="2"/>
  <c r="J2249" i="4" s="1"/>
  <c r="C2250" i="2"/>
  <c r="J2250" i="4" s="1"/>
  <c r="C2251" i="2"/>
  <c r="C2252" i="2"/>
  <c r="C2253" i="2"/>
  <c r="C2254" i="2"/>
  <c r="C2255" i="2"/>
  <c r="C2256" i="2"/>
  <c r="C2257" i="2"/>
  <c r="J2257" i="4" s="1"/>
  <c r="C2258" i="2"/>
  <c r="J2258" i="4" s="1"/>
  <c r="C2259" i="2"/>
  <c r="C2260" i="2"/>
  <c r="C2261" i="2"/>
  <c r="C2262" i="2"/>
  <c r="C2263" i="2"/>
  <c r="C2264" i="2"/>
  <c r="C2265" i="2"/>
  <c r="J2265" i="4" s="1"/>
  <c r="C2266" i="2"/>
  <c r="J2266" i="4" s="1"/>
  <c r="C2267" i="2"/>
  <c r="C2268" i="2"/>
  <c r="C2269" i="2"/>
  <c r="C2270" i="2"/>
  <c r="C2271" i="2"/>
  <c r="C2272" i="2"/>
  <c r="C2273" i="2"/>
  <c r="J2273" i="4" s="1"/>
  <c r="C2274" i="2"/>
  <c r="J2274" i="4" s="1"/>
  <c r="C2275" i="2"/>
  <c r="C2276" i="2"/>
  <c r="C2277" i="2"/>
  <c r="C2278" i="2"/>
  <c r="C2279" i="2"/>
  <c r="C2280" i="2"/>
  <c r="C2281" i="2"/>
  <c r="J2281" i="4" s="1"/>
  <c r="C2282" i="2"/>
  <c r="J2282" i="4" s="1"/>
  <c r="C2283" i="2"/>
  <c r="C2284" i="2"/>
  <c r="C2285" i="2"/>
  <c r="C2286" i="2"/>
  <c r="C2287" i="2"/>
  <c r="C2288" i="2"/>
  <c r="C2289" i="2"/>
  <c r="J2289" i="4" s="1"/>
  <c r="C2290" i="2"/>
  <c r="J2290" i="4" s="1"/>
  <c r="C2291" i="2"/>
  <c r="C2292" i="2"/>
  <c r="C2293" i="2"/>
  <c r="C2294" i="2"/>
  <c r="C2295" i="2"/>
  <c r="C2296" i="2"/>
  <c r="C2297" i="2"/>
  <c r="J2297" i="4" s="1"/>
  <c r="C2298" i="2"/>
  <c r="J2298" i="4" s="1"/>
  <c r="C2299" i="2"/>
  <c r="C2300" i="2"/>
  <c r="C2301" i="2"/>
  <c r="C2302" i="2"/>
  <c r="C2303" i="2"/>
  <c r="C2304" i="2"/>
  <c r="C2305" i="2"/>
  <c r="J2305" i="4" s="1"/>
  <c r="C2306" i="2"/>
  <c r="J2306" i="4" s="1"/>
  <c r="C2307" i="2"/>
  <c r="C2308" i="2"/>
  <c r="C2309" i="2"/>
  <c r="C2310" i="2"/>
  <c r="C2311" i="2"/>
  <c r="C2312" i="2"/>
  <c r="C2313" i="2"/>
  <c r="J2313" i="4" s="1"/>
  <c r="C2314" i="2"/>
  <c r="J2314" i="4" s="1"/>
  <c r="C2315" i="2"/>
  <c r="C2316" i="2"/>
  <c r="C2317" i="2"/>
  <c r="C2318" i="2"/>
  <c r="C2319" i="2"/>
  <c r="C2320" i="2"/>
  <c r="C2321" i="2"/>
  <c r="J2321" i="4" s="1"/>
  <c r="C2322" i="2"/>
  <c r="J2322" i="4" s="1"/>
  <c r="C2323" i="2"/>
  <c r="C2324" i="2"/>
  <c r="C2325" i="2"/>
  <c r="C2326" i="2"/>
  <c r="C2327" i="2"/>
  <c r="C2328" i="2"/>
  <c r="C2329" i="2"/>
  <c r="J2329" i="4" s="1"/>
  <c r="C2330" i="2"/>
  <c r="J2330" i="4" s="1"/>
  <c r="C2331" i="2"/>
  <c r="C2332" i="2"/>
  <c r="C2333" i="2"/>
  <c r="C2334" i="2"/>
  <c r="C2335" i="2"/>
  <c r="C2336" i="2"/>
  <c r="C2" i="2"/>
  <c r="E3" i="2"/>
  <c r="E4" i="2"/>
  <c r="E5" i="2"/>
  <c r="K5" i="4" s="1"/>
  <c r="E6" i="2"/>
  <c r="K6" i="4" s="1"/>
  <c r="E7" i="2"/>
  <c r="E8" i="2"/>
  <c r="K8" i="4" s="1"/>
  <c r="E9" i="2"/>
  <c r="K9" i="4" s="1"/>
  <c r="E10" i="2"/>
  <c r="K10" i="4" s="1"/>
  <c r="E11" i="2"/>
  <c r="E12" i="2"/>
  <c r="E13" i="2"/>
  <c r="K13" i="4" s="1"/>
  <c r="E14" i="2"/>
  <c r="K14" i="4" s="1"/>
  <c r="E15" i="2"/>
  <c r="K15" i="4" s="1"/>
  <c r="E16" i="2"/>
  <c r="K16" i="4" s="1"/>
  <c r="E17" i="2"/>
  <c r="K17" i="4" s="1"/>
  <c r="E18" i="2"/>
  <c r="K18" i="4" s="1"/>
  <c r="E19" i="2"/>
  <c r="E20" i="2"/>
  <c r="E21" i="2"/>
  <c r="K21" i="4" s="1"/>
  <c r="E22" i="2"/>
  <c r="K22" i="4" s="1"/>
  <c r="E23" i="2"/>
  <c r="K23" i="4" s="1"/>
  <c r="E24" i="2"/>
  <c r="K24" i="4" s="1"/>
  <c r="E25" i="2"/>
  <c r="K25" i="4" s="1"/>
  <c r="E26" i="2"/>
  <c r="K26" i="4" s="1"/>
  <c r="E27" i="2"/>
  <c r="E28" i="2"/>
  <c r="E29" i="2"/>
  <c r="E30" i="2"/>
  <c r="K30" i="4" s="1"/>
  <c r="E31" i="2"/>
  <c r="K31" i="4" s="1"/>
  <c r="E32" i="2"/>
  <c r="K32" i="4" s="1"/>
  <c r="E33" i="2"/>
  <c r="K33" i="4" s="1"/>
  <c r="E34" i="2"/>
  <c r="K34" i="4" s="1"/>
  <c r="E35" i="2"/>
  <c r="E36" i="2"/>
  <c r="E37" i="2"/>
  <c r="K37" i="4" s="1"/>
  <c r="E38" i="2"/>
  <c r="K38" i="4" s="1"/>
  <c r="E39" i="2"/>
  <c r="K39" i="4" s="1"/>
  <c r="E40" i="2"/>
  <c r="K40" i="4" s="1"/>
  <c r="E41" i="2"/>
  <c r="K41" i="4" s="1"/>
  <c r="E42" i="2"/>
  <c r="K42" i="4" s="1"/>
  <c r="E43" i="2"/>
  <c r="E44" i="2"/>
  <c r="E45" i="2"/>
  <c r="E46" i="2"/>
  <c r="E47" i="2"/>
  <c r="K47" i="4" s="1"/>
  <c r="E48" i="2"/>
  <c r="K48" i="4" s="1"/>
  <c r="E49" i="2"/>
  <c r="K49" i="4" s="1"/>
  <c r="E50" i="2"/>
  <c r="K50" i="4" s="1"/>
  <c r="E51" i="2"/>
  <c r="E52" i="2"/>
  <c r="E53" i="2"/>
  <c r="K53" i="4" s="1"/>
  <c r="E54" i="2"/>
  <c r="K54" i="4" s="1"/>
  <c r="E55" i="2"/>
  <c r="K55" i="4" s="1"/>
  <c r="E56" i="2"/>
  <c r="K56" i="4" s="1"/>
  <c r="E57" i="2"/>
  <c r="K57" i="4" s="1"/>
  <c r="E58" i="2"/>
  <c r="K58" i="4" s="1"/>
  <c r="E59" i="2"/>
  <c r="E60" i="2"/>
  <c r="E61" i="2"/>
  <c r="E62" i="2"/>
  <c r="K62" i="4" s="1"/>
  <c r="E63" i="2"/>
  <c r="K63" i="4" s="1"/>
  <c r="E64" i="2"/>
  <c r="K64" i="4" s="1"/>
  <c r="E65" i="2"/>
  <c r="K65" i="4" s="1"/>
  <c r="E66" i="2"/>
  <c r="K66" i="4" s="1"/>
  <c r="E67" i="2"/>
  <c r="E68" i="2"/>
  <c r="E69" i="2"/>
  <c r="K69" i="4" s="1"/>
  <c r="E70" i="2"/>
  <c r="K70" i="4" s="1"/>
  <c r="E71" i="2"/>
  <c r="K71" i="4" s="1"/>
  <c r="E72" i="2"/>
  <c r="K72" i="4" s="1"/>
  <c r="E73" i="2"/>
  <c r="K73" i="4" s="1"/>
  <c r="E74" i="2"/>
  <c r="K74" i="4" s="1"/>
  <c r="E75" i="2"/>
  <c r="E76" i="2"/>
  <c r="E77" i="2"/>
  <c r="K77" i="4" s="1"/>
  <c r="E78" i="2"/>
  <c r="E79" i="2"/>
  <c r="K79" i="4" s="1"/>
  <c r="E80" i="2"/>
  <c r="E81" i="2"/>
  <c r="E82" i="2"/>
  <c r="K82" i="4" s="1"/>
  <c r="E83" i="2"/>
  <c r="E84" i="2"/>
  <c r="E85" i="2"/>
  <c r="K85" i="4" s="1"/>
  <c r="E86" i="2"/>
  <c r="K86" i="4" s="1"/>
  <c r="E87" i="2"/>
  <c r="K87" i="4" s="1"/>
  <c r="E88" i="2"/>
  <c r="K88" i="4" s="1"/>
  <c r="E89" i="2"/>
  <c r="K89" i="4" s="1"/>
  <c r="E90" i="2"/>
  <c r="K90" i="4" s="1"/>
  <c r="E91" i="2"/>
  <c r="E92" i="2"/>
  <c r="E93" i="2"/>
  <c r="E94" i="2"/>
  <c r="K94" i="4" s="1"/>
  <c r="E95" i="2"/>
  <c r="K95" i="4" s="1"/>
  <c r="E96" i="2"/>
  <c r="K96" i="4" s="1"/>
  <c r="E97" i="2"/>
  <c r="K97" i="4" s="1"/>
  <c r="E98" i="2"/>
  <c r="K98" i="4" s="1"/>
  <c r="E99" i="2"/>
  <c r="E100" i="2"/>
  <c r="E101" i="2"/>
  <c r="K101" i="4" s="1"/>
  <c r="E102" i="2"/>
  <c r="K102" i="4" s="1"/>
  <c r="E103" i="2"/>
  <c r="K103" i="4" s="1"/>
  <c r="E104" i="2"/>
  <c r="K104" i="4" s="1"/>
  <c r="E105" i="2"/>
  <c r="K105" i="4" s="1"/>
  <c r="E106" i="2"/>
  <c r="K106" i="4" s="1"/>
  <c r="E107" i="2"/>
  <c r="E108" i="2"/>
  <c r="E109" i="2"/>
  <c r="E110" i="2"/>
  <c r="K110" i="4" s="1"/>
  <c r="E111" i="2"/>
  <c r="K111" i="4" s="1"/>
  <c r="E112" i="2"/>
  <c r="K112" i="4" s="1"/>
  <c r="E113" i="2"/>
  <c r="K113" i="4" s="1"/>
  <c r="E114" i="2"/>
  <c r="K114" i="4" s="1"/>
  <c r="E115" i="2"/>
  <c r="E116" i="2"/>
  <c r="E117" i="2"/>
  <c r="K117" i="4" s="1"/>
  <c r="E118" i="2"/>
  <c r="K118" i="4" s="1"/>
  <c r="E119" i="2"/>
  <c r="K119" i="4" s="1"/>
  <c r="E120" i="2"/>
  <c r="K120" i="4" s="1"/>
  <c r="E121" i="2"/>
  <c r="K121" i="4" s="1"/>
  <c r="E122" i="2"/>
  <c r="K122" i="4" s="1"/>
  <c r="E123" i="2"/>
  <c r="E124" i="2"/>
  <c r="E125" i="2"/>
  <c r="E126" i="2"/>
  <c r="K126" i="4" s="1"/>
  <c r="E127" i="2"/>
  <c r="K127" i="4" s="1"/>
  <c r="E128" i="2"/>
  <c r="E129" i="2"/>
  <c r="E130" i="2"/>
  <c r="K130" i="4" s="1"/>
  <c r="E131" i="2"/>
  <c r="E132" i="2"/>
  <c r="E133" i="2"/>
  <c r="K133" i="4" s="1"/>
  <c r="E134" i="2"/>
  <c r="K134" i="4" s="1"/>
  <c r="E135" i="2"/>
  <c r="K135" i="4" s="1"/>
  <c r="E136" i="2"/>
  <c r="K136" i="4" s="1"/>
  <c r="E137" i="2"/>
  <c r="K137" i="4" s="1"/>
  <c r="E138" i="2"/>
  <c r="K138" i="4" s="1"/>
  <c r="E139" i="2"/>
  <c r="E140" i="2"/>
  <c r="E141" i="2"/>
  <c r="E142" i="2"/>
  <c r="E143" i="2"/>
  <c r="K143" i="4" s="1"/>
  <c r="E144" i="2"/>
  <c r="K144" i="4" s="1"/>
  <c r="E145" i="2"/>
  <c r="K145" i="4" s="1"/>
  <c r="E146" i="2"/>
  <c r="K146" i="4" s="1"/>
  <c r="E147" i="2"/>
  <c r="E148" i="2"/>
  <c r="E149" i="2"/>
  <c r="K149" i="4" s="1"/>
  <c r="E150" i="2"/>
  <c r="K150" i="4" s="1"/>
  <c r="E151" i="2"/>
  <c r="K151" i="4" s="1"/>
  <c r="E152" i="2"/>
  <c r="K152" i="4" s="1"/>
  <c r="E153" i="2"/>
  <c r="K153" i="4" s="1"/>
  <c r="E154" i="2"/>
  <c r="E155" i="2"/>
  <c r="E156" i="2"/>
  <c r="E157" i="2"/>
  <c r="E158" i="2"/>
  <c r="K158" i="4" s="1"/>
  <c r="E159" i="2"/>
  <c r="K159" i="4" s="1"/>
  <c r="E160" i="2"/>
  <c r="K160" i="4" s="1"/>
  <c r="E161" i="2"/>
  <c r="K161" i="4" s="1"/>
  <c r="E162" i="2"/>
  <c r="K162" i="4" s="1"/>
  <c r="E163" i="2"/>
  <c r="E164" i="2"/>
  <c r="E165" i="2"/>
  <c r="K165" i="4" s="1"/>
  <c r="E166" i="2"/>
  <c r="E167" i="2"/>
  <c r="K167" i="4" s="1"/>
  <c r="E168" i="2"/>
  <c r="K168" i="4" s="1"/>
  <c r="E169" i="2"/>
  <c r="K169" i="4" s="1"/>
  <c r="E170" i="2"/>
  <c r="K170" i="4" s="1"/>
  <c r="E171" i="2"/>
  <c r="E172" i="2"/>
  <c r="E173" i="2"/>
  <c r="K173" i="4" s="1"/>
  <c r="E174" i="2"/>
  <c r="K174" i="4" s="1"/>
  <c r="E175" i="2"/>
  <c r="K175" i="4" s="1"/>
  <c r="E176" i="2"/>
  <c r="K176" i="4" s="1"/>
  <c r="E177" i="2"/>
  <c r="K177" i="4" s="1"/>
  <c r="E178" i="2"/>
  <c r="K178" i="4" s="1"/>
  <c r="E179" i="2"/>
  <c r="E180" i="2"/>
  <c r="E181" i="2"/>
  <c r="E182" i="2"/>
  <c r="E183" i="2"/>
  <c r="K183" i="4" s="1"/>
  <c r="E184" i="2"/>
  <c r="K184" i="4" s="1"/>
  <c r="E185" i="2"/>
  <c r="K185" i="4" s="1"/>
  <c r="E186" i="2"/>
  <c r="K186" i="4" s="1"/>
  <c r="E187" i="2"/>
  <c r="E188" i="2"/>
  <c r="E189" i="2"/>
  <c r="E190" i="2"/>
  <c r="K190" i="4" s="1"/>
  <c r="E191" i="2"/>
  <c r="K191" i="4" s="1"/>
  <c r="E192" i="2"/>
  <c r="K192" i="4" s="1"/>
  <c r="E193" i="2"/>
  <c r="K193" i="4" s="1"/>
  <c r="E194" i="2"/>
  <c r="K194" i="4" s="1"/>
  <c r="E195" i="2"/>
  <c r="E196" i="2"/>
  <c r="E197" i="2"/>
  <c r="E198" i="2"/>
  <c r="K198" i="4" s="1"/>
  <c r="E199" i="2"/>
  <c r="K199" i="4" s="1"/>
  <c r="E200" i="2"/>
  <c r="K200" i="4" s="1"/>
  <c r="E201" i="2"/>
  <c r="K201" i="4" s="1"/>
  <c r="E202" i="2"/>
  <c r="K202" i="4" s="1"/>
  <c r="E203" i="2"/>
  <c r="E204" i="2"/>
  <c r="E205" i="2"/>
  <c r="E206" i="2"/>
  <c r="K206" i="4" s="1"/>
  <c r="E207" i="2"/>
  <c r="K207" i="4" s="1"/>
  <c r="E208" i="2"/>
  <c r="K208" i="4" s="1"/>
  <c r="E209" i="2"/>
  <c r="K209" i="4" s="1"/>
  <c r="E210" i="2"/>
  <c r="K210" i="4" s="1"/>
  <c r="E211" i="2"/>
  <c r="E212" i="2"/>
  <c r="E213" i="2"/>
  <c r="K213" i="4" s="1"/>
  <c r="E214" i="2"/>
  <c r="K214" i="4" s="1"/>
  <c r="E215" i="2"/>
  <c r="K215" i="4" s="1"/>
  <c r="E216" i="2"/>
  <c r="K216" i="4" s="1"/>
  <c r="E217" i="2"/>
  <c r="K217" i="4" s="1"/>
  <c r="E218" i="2"/>
  <c r="K218" i="4" s="1"/>
  <c r="E219" i="2"/>
  <c r="E220" i="2"/>
  <c r="E221" i="2"/>
  <c r="E222" i="2"/>
  <c r="E223" i="2"/>
  <c r="K223" i="4" s="1"/>
  <c r="E224" i="2"/>
  <c r="E225" i="2"/>
  <c r="K225" i="4" s="1"/>
  <c r="E226" i="2"/>
  <c r="K226" i="4" s="1"/>
  <c r="E227" i="2"/>
  <c r="E228" i="2"/>
  <c r="E229" i="2"/>
  <c r="K229" i="4" s="1"/>
  <c r="E230" i="2"/>
  <c r="K230" i="4" s="1"/>
  <c r="E231" i="2"/>
  <c r="K231" i="4" s="1"/>
  <c r="E232" i="2"/>
  <c r="K232" i="4" s="1"/>
  <c r="E233" i="2"/>
  <c r="K233" i="4" s="1"/>
  <c r="E234" i="2"/>
  <c r="K234" i="4" s="1"/>
  <c r="E235" i="2"/>
  <c r="E236" i="2"/>
  <c r="E237" i="2"/>
  <c r="E238" i="2"/>
  <c r="E239" i="2"/>
  <c r="K239" i="4" s="1"/>
  <c r="E240" i="2"/>
  <c r="K240" i="4" s="1"/>
  <c r="E241" i="2"/>
  <c r="K241" i="4" s="1"/>
  <c r="E242" i="2"/>
  <c r="K242" i="4" s="1"/>
  <c r="E243" i="2"/>
  <c r="E244" i="2"/>
  <c r="E245" i="2"/>
  <c r="E246" i="2"/>
  <c r="K246" i="4" s="1"/>
  <c r="E247" i="2"/>
  <c r="K247" i="4" s="1"/>
  <c r="E248" i="2"/>
  <c r="K248" i="4" s="1"/>
  <c r="E249" i="2"/>
  <c r="K249" i="4" s="1"/>
  <c r="E250" i="2"/>
  <c r="K250" i="4" s="1"/>
  <c r="E251" i="2"/>
  <c r="E252" i="2"/>
  <c r="E253" i="2"/>
  <c r="E254" i="2"/>
  <c r="K254" i="4" s="1"/>
  <c r="E255" i="2"/>
  <c r="K255" i="4" s="1"/>
  <c r="E256" i="2"/>
  <c r="K256" i="4" s="1"/>
  <c r="E257" i="2"/>
  <c r="K257" i="4" s="1"/>
  <c r="E258" i="2"/>
  <c r="K258" i="4" s="1"/>
  <c r="E259" i="2"/>
  <c r="E260" i="2"/>
  <c r="E261" i="2"/>
  <c r="E262" i="2"/>
  <c r="K262" i="4" s="1"/>
  <c r="E263" i="2"/>
  <c r="K263" i="4" s="1"/>
  <c r="E264" i="2"/>
  <c r="K264" i="4" s="1"/>
  <c r="E265" i="2"/>
  <c r="K265" i="4" s="1"/>
  <c r="E266" i="2"/>
  <c r="K266" i="4" s="1"/>
  <c r="E267" i="2"/>
  <c r="E268" i="2"/>
  <c r="E269" i="2"/>
  <c r="K269" i="4" s="1"/>
  <c r="E270" i="2"/>
  <c r="E271" i="2"/>
  <c r="E272" i="2"/>
  <c r="K272" i="4" s="1"/>
  <c r="E273" i="2"/>
  <c r="K273" i="4" s="1"/>
  <c r="E274" i="2"/>
  <c r="K274" i="4" s="1"/>
  <c r="E275" i="2"/>
  <c r="E276" i="2"/>
  <c r="E277" i="2"/>
  <c r="K277" i="4" s="1"/>
  <c r="E278" i="2"/>
  <c r="K278" i="4" s="1"/>
  <c r="E279" i="2"/>
  <c r="K279" i="4" s="1"/>
  <c r="E280" i="2"/>
  <c r="K280" i="4" s="1"/>
  <c r="E281" i="2"/>
  <c r="K281" i="4" s="1"/>
  <c r="E282" i="2"/>
  <c r="K282" i="4" s="1"/>
  <c r="E283" i="2"/>
  <c r="E284" i="2"/>
  <c r="E285" i="2"/>
  <c r="E286" i="2"/>
  <c r="E287" i="2"/>
  <c r="E288" i="2"/>
  <c r="K288" i="4" s="1"/>
  <c r="E289" i="2"/>
  <c r="K289" i="4" s="1"/>
  <c r="E290" i="2"/>
  <c r="K290" i="4" s="1"/>
  <c r="E291" i="2"/>
  <c r="E292" i="2"/>
  <c r="E293" i="2"/>
  <c r="K293" i="4" s="1"/>
  <c r="E294" i="2"/>
  <c r="K294" i="4" s="1"/>
  <c r="E295" i="2"/>
  <c r="K295" i="4" s="1"/>
  <c r="E296" i="2"/>
  <c r="K296" i="4" s="1"/>
  <c r="E297" i="2"/>
  <c r="K297" i="4" s="1"/>
  <c r="E298" i="2"/>
  <c r="K298" i="4" s="1"/>
  <c r="E299" i="2"/>
  <c r="E300" i="2"/>
  <c r="E301" i="2"/>
  <c r="E302" i="2"/>
  <c r="K302" i="4" s="1"/>
  <c r="E303" i="2"/>
  <c r="K303" i="4" s="1"/>
  <c r="E304" i="2"/>
  <c r="K304" i="4" s="1"/>
  <c r="E305" i="2"/>
  <c r="K305" i="4" s="1"/>
  <c r="E306" i="2"/>
  <c r="K306" i="4" s="1"/>
  <c r="E307" i="2"/>
  <c r="E308" i="2"/>
  <c r="E309" i="2"/>
  <c r="K309" i="4" s="1"/>
  <c r="E310" i="2"/>
  <c r="K310" i="4" s="1"/>
  <c r="E311" i="2"/>
  <c r="K311" i="4" s="1"/>
  <c r="E312" i="2"/>
  <c r="E313" i="2"/>
  <c r="K313" i="4" s="1"/>
  <c r="E314" i="2"/>
  <c r="K314" i="4" s="1"/>
  <c r="E315" i="2"/>
  <c r="E316" i="2"/>
  <c r="E317" i="2"/>
  <c r="E318" i="2"/>
  <c r="K318" i="4" s="1"/>
  <c r="E319" i="2"/>
  <c r="K319" i="4" s="1"/>
  <c r="E320" i="2"/>
  <c r="K320" i="4" s="1"/>
  <c r="E321" i="2"/>
  <c r="K321" i="4" s="1"/>
  <c r="E322" i="2"/>
  <c r="K322" i="4" s="1"/>
  <c r="E323" i="2"/>
  <c r="E324" i="2"/>
  <c r="E325" i="2"/>
  <c r="K325" i="4" s="1"/>
  <c r="E326" i="2"/>
  <c r="K326" i="4" s="1"/>
  <c r="E327" i="2"/>
  <c r="K327" i="4" s="1"/>
  <c r="E328" i="2"/>
  <c r="K328" i="4" s="1"/>
  <c r="E329" i="2"/>
  <c r="K329" i="4" s="1"/>
  <c r="E330" i="2"/>
  <c r="K330" i="4" s="1"/>
  <c r="E331" i="2"/>
  <c r="E332" i="2"/>
  <c r="E333" i="2"/>
  <c r="E334" i="2"/>
  <c r="K334" i="4" s="1"/>
  <c r="E335" i="2"/>
  <c r="K335" i="4" s="1"/>
  <c r="E336" i="2"/>
  <c r="K336" i="4" s="1"/>
  <c r="E337" i="2"/>
  <c r="K337" i="4" s="1"/>
  <c r="E338" i="2"/>
  <c r="K338" i="4" s="1"/>
  <c r="E339" i="2"/>
  <c r="E340" i="2"/>
  <c r="E341" i="2"/>
  <c r="K341" i="4" s="1"/>
  <c r="E342" i="2"/>
  <c r="K342" i="4" s="1"/>
  <c r="E343" i="2"/>
  <c r="K343" i="4" s="1"/>
  <c r="E344" i="2"/>
  <c r="K344" i="4" s="1"/>
  <c r="E345" i="2"/>
  <c r="K345" i="4" s="1"/>
  <c r="E346" i="2"/>
  <c r="K346" i="4" s="1"/>
  <c r="E347" i="2"/>
  <c r="E348" i="2"/>
  <c r="E349" i="2"/>
  <c r="K349" i="4" s="1"/>
  <c r="E350" i="2"/>
  <c r="K350" i="4" s="1"/>
  <c r="E351" i="2"/>
  <c r="K351" i="4" s="1"/>
  <c r="E352" i="2"/>
  <c r="K352" i="4" s="1"/>
  <c r="E353" i="2"/>
  <c r="K353" i="4" s="1"/>
  <c r="E354" i="2"/>
  <c r="K354" i="4" s="1"/>
  <c r="E355" i="2"/>
  <c r="E356" i="2"/>
  <c r="E357" i="2"/>
  <c r="E358" i="2"/>
  <c r="E359" i="2"/>
  <c r="K359" i="4" s="1"/>
  <c r="E360" i="2"/>
  <c r="K360" i="4" s="1"/>
  <c r="E361" i="2"/>
  <c r="K361" i="4" s="1"/>
  <c r="E362" i="2"/>
  <c r="K362" i="4" s="1"/>
  <c r="E363" i="2"/>
  <c r="E364" i="2"/>
  <c r="E365" i="2"/>
  <c r="E366" i="2"/>
  <c r="K366" i="4" s="1"/>
  <c r="E367" i="2"/>
  <c r="K367" i="4" s="1"/>
  <c r="E368" i="2"/>
  <c r="K368" i="4" s="1"/>
  <c r="E369" i="2"/>
  <c r="K369" i="4" s="1"/>
  <c r="E370" i="2"/>
  <c r="K370" i="4" s="1"/>
  <c r="E371" i="2"/>
  <c r="E372" i="2"/>
  <c r="E373" i="2"/>
  <c r="E374" i="2"/>
  <c r="K374" i="4" s="1"/>
  <c r="E375" i="2"/>
  <c r="K375" i="4" s="1"/>
  <c r="E376" i="2"/>
  <c r="E377" i="2"/>
  <c r="K377" i="4" s="1"/>
  <c r="E378" i="2"/>
  <c r="K378" i="4" s="1"/>
  <c r="E379" i="2"/>
  <c r="E380" i="2"/>
  <c r="E381" i="2"/>
  <c r="E382" i="2"/>
  <c r="K382" i="4" s="1"/>
  <c r="E383" i="2"/>
  <c r="K383" i="4" s="1"/>
  <c r="E384" i="2"/>
  <c r="K384" i="4" s="1"/>
  <c r="E385" i="2"/>
  <c r="K385" i="4" s="1"/>
  <c r="E386" i="2"/>
  <c r="K386" i="4" s="1"/>
  <c r="E387" i="2"/>
  <c r="E388" i="2"/>
  <c r="E389" i="2"/>
  <c r="K389" i="4" s="1"/>
  <c r="E390" i="2"/>
  <c r="K390" i="4" s="1"/>
  <c r="E391" i="2"/>
  <c r="K391" i="4" s="1"/>
  <c r="E392" i="2"/>
  <c r="E393" i="2"/>
  <c r="K393" i="4" s="1"/>
  <c r="E394" i="2"/>
  <c r="K394" i="4" s="1"/>
  <c r="E395" i="2"/>
  <c r="E396" i="2"/>
  <c r="E397" i="2"/>
  <c r="E398" i="2"/>
  <c r="K398" i="4" s="1"/>
  <c r="E399" i="2"/>
  <c r="K399" i="4" s="1"/>
  <c r="E400" i="2"/>
  <c r="K400" i="4" s="1"/>
  <c r="E401" i="2"/>
  <c r="K401" i="4" s="1"/>
  <c r="E402" i="2"/>
  <c r="K402" i="4" s="1"/>
  <c r="E403" i="2"/>
  <c r="E404" i="2"/>
  <c r="E405" i="2"/>
  <c r="K405" i="4" s="1"/>
  <c r="E406" i="2"/>
  <c r="K406" i="4" s="1"/>
  <c r="E407" i="2"/>
  <c r="E408" i="2"/>
  <c r="K408" i="4" s="1"/>
  <c r="E409" i="2"/>
  <c r="K409" i="4" s="1"/>
  <c r="E410" i="2"/>
  <c r="K410" i="4" s="1"/>
  <c r="E411" i="2"/>
  <c r="E412" i="2"/>
  <c r="E413" i="2"/>
  <c r="E414" i="2"/>
  <c r="K414" i="4" s="1"/>
  <c r="E415" i="2"/>
  <c r="K415" i="4" s="1"/>
  <c r="E416" i="2"/>
  <c r="K416" i="4" s="1"/>
  <c r="E417" i="2"/>
  <c r="K417" i="4" s="1"/>
  <c r="E418" i="2"/>
  <c r="K418" i="4" s="1"/>
  <c r="E419" i="2"/>
  <c r="E420" i="2"/>
  <c r="E421" i="2"/>
  <c r="E422" i="2"/>
  <c r="K422" i="4" s="1"/>
  <c r="E423" i="2"/>
  <c r="K423" i="4" s="1"/>
  <c r="E424" i="2"/>
  <c r="K424" i="4" s="1"/>
  <c r="E425" i="2"/>
  <c r="K425" i="4" s="1"/>
  <c r="E426" i="2"/>
  <c r="K426" i="4" s="1"/>
  <c r="E427" i="2"/>
  <c r="E428" i="2"/>
  <c r="E429" i="2"/>
  <c r="E430" i="2"/>
  <c r="K430" i="4" s="1"/>
  <c r="E431" i="2"/>
  <c r="K431" i="4" s="1"/>
  <c r="E432" i="2"/>
  <c r="K432" i="4" s="1"/>
  <c r="E433" i="2"/>
  <c r="K433" i="4" s="1"/>
  <c r="E434" i="2"/>
  <c r="K434" i="4" s="1"/>
  <c r="E435" i="2"/>
  <c r="E436" i="2"/>
  <c r="E437" i="2"/>
  <c r="E438" i="2"/>
  <c r="K438" i="4" s="1"/>
  <c r="E439" i="2"/>
  <c r="K439" i="4" s="1"/>
  <c r="E440" i="2"/>
  <c r="K440" i="4" s="1"/>
  <c r="E441" i="2"/>
  <c r="K441" i="4" s="1"/>
  <c r="E442" i="2"/>
  <c r="K442" i="4" s="1"/>
  <c r="E443" i="2"/>
  <c r="E444" i="2"/>
  <c r="E445" i="2"/>
  <c r="K445" i="4" s="1"/>
  <c r="E446" i="2"/>
  <c r="K446" i="4" s="1"/>
  <c r="E447" i="2"/>
  <c r="E448" i="2"/>
  <c r="K448" i="4" s="1"/>
  <c r="E449" i="2"/>
  <c r="K449" i="4" s="1"/>
  <c r="E450" i="2"/>
  <c r="K450" i="4" s="1"/>
  <c r="E451" i="2"/>
  <c r="E452" i="2"/>
  <c r="E453" i="2"/>
  <c r="E454" i="2"/>
  <c r="K454" i="4" s="1"/>
  <c r="E455" i="2"/>
  <c r="K455" i="4" s="1"/>
  <c r="E456" i="2"/>
  <c r="K456" i="4" s="1"/>
  <c r="E457" i="2"/>
  <c r="K457" i="4" s="1"/>
  <c r="E458" i="2"/>
  <c r="K458" i="4" s="1"/>
  <c r="E459" i="2"/>
  <c r="E460" i="2"/>
  <c r="E461" i="2"/>
  <c r="K461" i="4" s="1"/>
  <c r="E462" i="2"/>
  <c r="E463" i="2"/>
  <c r="E464" i="2"/>
  <c r="K464" i="4" s="1"/>
  <c r="E465" i="2"/>
  <c r="K465" i="4" s="1"/>
  <c r="E466" i="2"/>
  <c r="K466" i="4" s="1"/>
  <c r="E467" i="2"/>
  <c r="E468" i="2"/>
  <c r="E469" i="2"/>
  <c r="K469" i="4" s="1"/>
  <c r="E470" i="2"/>
  <c r="K470" i="4" s="1"/>
  <c r="E471" i="2"/>
  <c r="K471" i="4" s="1"/>
  <c r="E472" i="2"/>
  <c r="K472" i="4" s="1"/>
  <c r="E473" i="2"/>
  <c r="K473" i="4" s="1"/>
  <c r="E474" i="2"/>
  <c r="K474" i="4" s="1"/>
  <c r="E475" i="2"/>
  <c r="E476" i="2"/>
  <c r="E477" i="2"/>
  <c r="E478" i="2"/>
  <c r="E479" i="2"/>
  <c r="K479" i="4" s="1"/>
  <c r="E480" i="2"/>
  <c r="E481" i="2"/>
  <c r="K481" i="4" s="1"/>
  <c r="E482" i="2"/>
  <c r="K482" i="4" s="1"/>
  <c r="E483" i="2"/>
  <c r="E484" i="2"/>
  <c r="E485" i="2"/>
  <c r="E486" i="2"/>
  <c r="K486" i="4" s="1"/>
  <c r="E487" i="2"/>
  <c r="K487" i="4" s="1"/>
  <c r="E488" i="2"/>
  <c r="K488" i="4" s="1"/>
  <c r="E489" i="2"/>
  <c r="K489" i="4" s="1"/>
  <c r="E490" i="2"/>
  <c r="K490" i="4" s="1"/>
  <c r="E491" i="2"/>
  <c r="E492" i="2"/>
  <c r="E493" i="2"/>
  <c r="K493" i="4" s="1"/>
  <c r="E494" i="2"/>
  <c r="K494" i="4" s="1"/>
  <c r="E495" i="2"/>
  <c r="K495" i="4" s="1"/>
  <c r="E496" i="2"/>
  <c r="K496" i="4" s="1"/>
  <c r="E497" i="2"/>
  <c r="K497" i="4" s="1"/>
  <c r="E498" i="2"/>
  <c r="K498" i="4" s="1"/>
  <c r="E499" i="2"/>
  <c r="E500" i="2"/>
  <c r="E501" i="2"/>
  <c r="K501" i="4" s="1"/>
  <c r="E502" i="2"/>
  <c r="K502" i="4" s="1"/>
  <c r="E503" i="2"/>
  <c r="K503" i="4" s="1"/>
  <c r="E504" i="2"/>
  <c r="K504" i="4" s="1"/>
  <c r="E505" i="2"/>
  <c r="K505" i="4" s="1"/>
  <c r="E506" i="2"/>
  <c r="K506" i="4" s="1"/>
  <c r="E507" i="2"/>
  <c r="E508" i="2"/>
  <c r="E509" i="2"/>
  <c r="E510" i="2"/>
  <c r="K510" i="4" s="1"/>
  <c r="E511" i="2"/>
  <c r="K511" i="4" s="1"/>
  <c r="E512" i="2"/>
  <c r="K512" i="4" s="1"/>
  <c r="E513" i="2"/>
  <c r="K513" i="4" s="1"/>
  <c r="E514" i="2"/>
  <c r="K514" i="4" s="1"/>
  <c r="E515" i="2"/>
  <c r="E516" i="2"/>
  <c r="E517" i="2"/>
  <c r="K517" i="4" s="1"/>
  <c r="E518" i="2"/>
  <c r="K518" i="4" s="1"/>
  <c r="E519" i="2"/>
  <c r="E520" i="2"/>
  <c r="K520" i="4" s="1"/>
  <c r="E521" i="2"/>
  <c r="K521" i="4" s="1"/>
  <c r="E522" i="2"/>
  <c r="K522" i="4" s="1"/>
  <c r="E523" i="2"/>
  <c r="E524" i="2"/>
  <c r="E525" i="2"/>
  <c r="E526" i="2"/>
  <c r="K526" i="4" s="1"/>
  <c r="E527" i="2"/>
  <c r="K527" i="4" s="1"/>
  <c r="E528" i="2"/>
  <c r="K528" i="4" s="1"/>
  <c r="E529" i="2"/>
  <c r="K529" i="4" s="1"/>
  <c r="E530" i="2"/>
  <c r="K530" i="4" s="1"/>
  <c r="E531" i="2"/>
  <c r="E532" i="2"/>
  <c r="E533" i="2"/>
  <c r="K533" i="4" s="1"/>
  <c r="E534" i="2"/>
  <c r="K534" i="4" s="1"/>
  <c r="E535" i="2"/>
  <c r="E536" i="2"/>
  <c r="K536" i="4" s="1"/>
  <c r="E537" i="2"/>
  <c r="K537" i="4" s="1"/>
  <c r="E538" i="2"/>
  <c r="K538" i="4" s="1"/>
  <c r="E539" i="2"/>
  <c r="E540" i="2"/>
  <c r="E541" i="2"/>
  <c r="E542" i="2"/>
  <c r="K542" i="4" s="1"/>
  <c r="E543" i="2"/>
  <c r="K543" i="4" s="1"/>
  <c r="E544" i="2"/>
  <c r="E545" i="2"/>
  <c r="E546" i="2"/>
  <c r="K546" i="4" s="1"/>
  <c r="E547" i="2"/>
  <c r="E548" i="2"/>
  <c r="E549" i="2"/>
  <c r="K549" i="4" s="1"/>
  <c r="E550" i="2"/>
  <c r="K550" i="4" s="1"/>
  <c r="E551" i="2"/>
  <c r="K551" i="4" s="1"/>
  <c r="E552" i="2"/>
  <c r="K552" i="4" s="1"/>
  <c r="E553" i="2"/>
  <c r="K553" i="4" s="1"/>
  <c r="E554" i="2"/>
  <c r="K554" i="4" s="1"/>
  <c r="E555" i="2"/>
  <c r="E556" i="2"/>
  <c r="E557" i="2"/>
  <c r="K557" i="4" s="1"/>
  <c r="E558" i="2"/>
  <c r="K558" i="4" s="1"/>
  <c r="E559" i="2"/>
  <c r="E560" i="2"/>
  <c r="K560" i="4" s="1"/>
  <c r="E561" i="2"/>
  <c r="K561" i="4" s="1"/>
  <c r="E562" i="2"/>
  <c r="K562" i="4" s="1"/>
  <c r="E563" i="2"/>
  <c r="E564" i="2"/>
  <c r="E565" i="2"/>
  <c r="K565" i="4" s="1"/>
  <c r="E566" i="2"/>
  <c r="K566" i="4" s="1"/>
  <c r="E567" i="2"/>
  <c r="K567" i="4" s="1"/>
  <c r="E568" i="2"/>
  <c r="K568" i="4" s="1"/>
  <c r="E569" i="2"/>
  <c r="K569" i="4" s="1"/>
  <c r="E570" i="2"/>
  <c r="E571" i="2"/>
  <c r="E572" i="2"/>
  <c r="E573" i="2"/>
  <c r="E574" i="2"/>
  <c r="E575" i="2"/>
  <c r="E576" i="2"/>
  <c r="K576" i="4" s="1"/>
  <c r="E577" i="2"/>
  <c r="K577" i="4" s="1"/>
  <c r="E578" i="2"/>
  <c r="K578" i="4" s="1"/>
  <c r="E579" i="2"/>
  <c r="E580" i="2"/>
  <c r="E581" i="2"/>
  <c r="K581" i="4" s="1"/>
  <c r="E582" i="2"/>
  <c r="K582" i="4" s="1"/>
  <c r="E583" i="2"/>
  <c r="K583" i="4" s="1"/>
  <c r="E584" i="2"/>
  <c r="K584" i="4" s="1"/>
  <c r="E585" i="2"/>
  <c r="K585" i="4" s="1"/>
  <c r="E586" i="2"/>
  <c r="K586" i="4" s="1"/>
  <c r="E587" i="2"/>
  <c r="E588" i="2"/>
  <c r="E589" i="2"/>
  <c r="K589" i="4" s="1"/>
  <c r="E590" i="2"/>
  <c r="E591" i="2"/>
  <c r="K591" i="4" s="1"/>
  <c r="E592" i="2"/>
  <c r="K592" i="4" s="1"/>
  <c r="E593" i="2"/>
  <c r="K593" i="4" s="1"/>
  <c r="E594" i="2"/>
  <c r="K594" i="4" s="1"/>
  <c r="E595" i="2"/>
  <c r="E596" i="2"/>
  <c r="E597" i="2"/>
  <c r="E598" i="2"/>
  <c r="E599" i="2"/>
  <c r="K599" i="4" s="1"/>
  <c r="E600" i="2"/>
  <c r="K600" i="4" s="1"/>
  <c r="E601" i="2"/>
  <c r="K601" i="4" s="1"/>
  <c r="E602" i="2"/>
  <c r="K602" i="4" s="1"/>
  <c r="E603" i="2"/>
  <c r="E604" i="2"/>
  <c r="E605" i="2"/>
  <c r="K605" i="4" s="1"/>
  <c r="E606" i="2"/>
  <c r="E607" i="2"/>
  <c r="K607" i="4" s="1"/>
  <c r="E608" i="2"/>
  <c r="K608" i="4" s="1"/>
  <c r="E609" i="2"/>
  <c r="K609" i="4" s="1"/>
  <c r="E610" i="2"/>
  <c r="K610" i="4" s="1"/>
  <c r="E611" i="2"/>
  <c r="E612" i="2"/>
  <c r="E613" i="2"/>
  <c r="K613" i="4" s="1"/>
  <c r="E614" i="2"/>
  <c r="E615" i="2"/>
  <c r="E616" i="2"/>
  <c r="K616" i="4" s="1"/>
  <c r="E617" i="2"/>
  <c r="K617" i="4" s="1"/>
  <c r="E618" i="2"/>
  <c r="K618" i="4" s="1"/>
  <c r="E619" i="2"/>
  <c r="E620" i="2"/>
  <c r="E621" i="2"/>
  <c r="E622" i="2"/>
  <c r="K622" i="4" s="1"/>
  <c r="E623" i="2"/>
  <c r="K623" i="4" s="1"/>
  <c r="E624" i="2"/>
  <c r="K624" i="4" s="1"/>
  <c r="E625" i="2"/>
  <c r="K625" i="4" s="1"/>
  <c r="E626" i="2"/>
  <c r="K626" i="4" s="1"/>
  <c r="E627" i="2"/>
  <c r="E628" i="2"/>
  <c r="E629" i="2"/>
  <c r="E630" i="2"/>
  <c r="K630" i="4" s="1"/>
  <c r="E631" i="2"/>
  <c r="K631" i="4" s="1"/>
  <c r="E632" i="2"/>
  <c r="K632" i="4" s="1"/>
  <c r="E633" i="2"/>
  <c r="K633" i="4" s="1"/>
  <c r="E634" i="2"/>
  <c r="K634" i="4" s="1"/>
  <c r="E635" i="2"/>
  <c r="E636" i="2"/>
  <c r="E637" i="2"/>
  <c r="E638" i="2"/>
  <c r="K638" i="4" s="1"/>
  <c r="E639" i="2"/>
  <c r="K639" i="4" s="1"/>
  <c r="E640" i="2"/>
  <c r="K640" i="4" s="1"/>
  <c r="E641" i="2"/>
  <c r="K641" i="4" s="1"/>
  <c r="E642" i="2"/>
  <c r="K642" i="4" s="1"/>
  <c r="E643" i="2"/>
  <c r="E644" i="2"/>
  <c r="E645" i="2"/>
  <c r="E646" i="2"/>
  <c r="K646" i="4" s="1"/>
  <c r="E647" i="2"/>
  <c r="K647" i="4" s="1"/>
  <c r="E648" i="2"/>
  <c r="K648" i="4" s="1"/>
  <c r="E649" i="2"/>
  <c r="K649" i="4" s="1"/>
  <c r="E650" i="2"/>
  <c r="K650" i="4" s="1"/>
  <c r="E651" i="2"/>
  <c r="E652" i="2"/>
  <c r="E653" i="2"/>
  <c r="E654" i="2"/>
  <c r="E655" i="2"/>
  <c r="K655" i="4" s="1"/>
  <c r="E656" i="2"/>
  <c r="K656" i="4" s="1"/>
  <c r="E657" i="2"/>
  <c r="K657" i="4" s="1"/>
  <c r="E658" i="2"/>
  <c r="K658" i="4" s="1"/>
  <c r="E659" i="2"/>
  <c r="E660" i="2"/>
  <c r="E661" i="2"/>
  <c r="E662" i="2"/>
  <c r="E663" i="2"/>
  <c r="E664" i="2"/>
  <c r="E665" i="2"/>
  <c r="K665" i="4" s="1"/>
  <c r="E666" i="2"/>
  <c r="K666" i="4" s="1"/>
  <c r="E667" i="2"/>
  <c r="E668" i="2"/>
  <c r="E669" i="2"/>
  <c r="K669" i="4" s="1"/>
  <c r="E670" i="2"/>
  <c r="K670" i="4" s="1"/>
  <c r="E671" i="2"/>
  <c r="K671" i="4" s="1"/>
  <c r="E672" i="2"/>
  <c r="K672" i="4" s="1"/>
  <c r="E673" i="2"/>
  <c r="K673" i="4" s="1"/>
  <c r="E674" i="2"/>
  <c r="E675" i="2"/>
  <c r="E676" i="2"/>
  <c r="E677" i="2"/>
  <c r="E678" i="2"/>
  <c r="K678" i="4" s="1"/>
  <c r="E679" i="2"/>
  <c r="E680" i="2"/>
  <c r="K680" i="4" s="1"/>
  <c r="E681" i="2"/>
  <c r="K681" i="4" s="1"/>
  <c r="E682" i="2"/>
  <c r="K682" i="4" s="1"/>
  <c r="E683" i="2"/>
  <c r="E684" i="2"/>
  <c r="E685" i="2"/>
  <c r="K685" i="4" s="1"/>
  <c r="E686" i="2"/>
  <c r="K686" i="4" s="1"/>
  <c r="E687" i="2"/>
  <c r="K687" i="4" s="1"/>
  <c r="E688" i="2"/>
  <c r="K688" i="4" s="1"/>
  <c r="E689" i="2"/>
  <c r="K689" i="4" s="1"/>
  <c r="E690" i="2"/>
  <c r="K690" i="4" s="1"/>
  <c r="E691" i="2"/>
  <c r="E692" i="2"/>
  <c r="E693" i="2"/>
  <c r="E694" i="2"/>
  <c r="K694" i="4" s="1"/>
  <c r="E695" i="2"/>
  <c r="E696" i="2"/>
  <c r="K696" i="4" s="1"/>
  <c r="E697" i="2"/>
  <c r="K697" i="4" s="1"/>
  <c r="E698" i="2"/>
  <c r="K698" i="4" s="1"/>
  <c r="E699" i="2"/>
  <c r="E700" i="2"/>
  <c r="E701" i="2"/>
  <c r="K701" i="4" s="1"/>
  <c r="E702" i="2"/>
  <c r="E703" i="2"/>
  <c r="K703" i="4" s="1"/>
  <c r="E704" i="2"/>
  <c r="K704" i="4" s="1"/>
  <c r="E705" i="2"/>
  <c r="K705" i="4" s="1"/>
  <c r="E706" i="2"/>
  <c r="K706" i="4" s="1"/>
  <c r="E707" i="2"/>
  <c r="E708" i="2"/>
  <c r="E709" i="2"/>
  <c r="E710" i="2"/>
  <c r="E711" i="2"/>
  <c r="K711" i="4" s="1"/>
  <c r="E712" i="2"/>
  <c r="K712" i="4" s="1"/>
  <c r="E713" i="2"/>
  <c r="K713" i="4" s="1"/>
  <c r="E714" i="2"/>
  <c r="K714" i="4" s="1"/>
  <c r="E715" i="2"/>
  <c r="E716" i="2"/>
  <c r="E717" i="2"/>
  <c r="E718" i="2"/>
  <c r="K718" i="4" s="1"/>
  <c r="E719" i="2"/>
  <c r="K719" i="4" s="1"/>
  <c r="E720" i="2"/>
  <c r="K720" i="4" s="1"/>
  <c r="E721" i="2"/>
  <c r="K721" i="4" s="1"/>
  <c r="E722" i="2"/>
  <c r="K722" i="4" s="1"/>
  <c r="E723" i="2"/>
  <c r="E724" i="2"/>
  <c r="E725" i="2"/>
  <c r="E726" i="2"/>
  <c r="E727" i="2"/>
  <c r="K727" i="4" s="1"/>
  <c r="E728" i="2"/>
  <c r="K728" i="4" s="1"/>
  <c r="E729" i="2"/>
  <c r="K729" i="4" s="1"/>
  <c r="E730" i="2"/>
  <c r="K730" i="4" s="1"/>
  <c r="E731" i="2"/>
  <c r="E732" i="2"/>
  <c r="E733" i="2"/>
  <c r="K733" i="4" s="1"/>
  <c r="E734" i="2"/>
  <c r="K734" i="4" s="1"/>
  <c r="E735" i="2"/>
  <c r="E736" i="2"/>
  <c r="K736" i="4" s="1"/>
  <c r="E737" i="2"/>
  <c r="K737" i="4" s="1"/>
  <c r="E738" i="2"/>
  <c r="K738" i="4" s="1"/>
  <c r="E739" i="2"/>
  <c r="E740" i="2"/>
  <c r="E741" i="2"/>
  <c r="E742" i="2"/>
  <c r="K742" i="4" s="1"/>
  <c r="E743" i="2"/>
  <c r="K743" i="4" s="1"/>
  <c r="E744" i="2"/>
  <c r="K744" i="4" s="1"/>
  <c r="E745" i="2"/>
  <c r="K745" i="4" s="1"/>
  <c r="E746" i="2"/>
  <c r="K746" i="4" s="1"/>
  <c r="E747" i="2"/>
  <c r="E748" i="2"/>
  <c r="E749" i="2"/>
  <c r="E750" i="2"/>
  <c r="E751" i="2"/>
  <c r="E752" i="2"/>
  <c r="K752" i="4" s="1"/>
  <c r="E753" i="2"/>
  <c r="K753" i="4" s="1"/>
  <c r="E754" i="2"/>
  <c r="K754" i="4" s="1"/>
  <c r="E755" i="2"/>
  <c r="E756" i="2"/>
  <c r="E757" i="2"/>
  <c r="K757" i="4" s="1"/>
  <c r="E758" i="2"/>
  <c r="K758" i="4" s="1"/>
  <c r="E759" i="2"/>
  <c r="K759" i="4" s="1"/>
  <c r="E760" i="2"/>
  <c r="E761" i="2"/>
  <c r="K761" i="4" s="1"/>
  <c r="E762" i="2"/>
  <c r="K762" i="4" s="1"/>
  <c r="E763" i="2"/>
  <c r="E764" i="2"/>
  <c r="E765" i="2"/>
  <c r="E766" i="2"/>
  <c r="E767" i="2"/>
  <c r="E768" i="2"/>
  <c r="K768" i="4" s="1"/>
  <c r="E769" i="2"/>
  <c r="K769" i="4" s="1"/>
  <c r="E770" i="2"/>
  <c r="K770" i="4" s="1"/>
  <c r="E771" i="2"/>
  <c r="E772" i="2"/>
  <c r="E773" i="2"/>
  <c r="K773" i="4" s="1"/>
  <c r="E774" i="2"/>
  <c r="K774" i="4" s="1"/>
  <c r="E775" i="2"/>
  <c r="K775" i="4" s="1"/>
  <c r="E776" i="2"/>
  <c r="K776" i="4" s="1"/>
  <c r="E777" i="2"/>
  <c r="K777" i="4" s="1"/>
  <c r="E778" i="2"/>
  <c r="K778" i="4" s="1"/>
  <c r="E779" i="2"/>
  <c r="E780" i="2"/>
  <c r="E781" i="2"/>
  <c r="E782" i="2"/>
  <c r="E783" i="2"/>
  <c r="K783" i="4" s="1"/>
  <c r="E784" i="2"/>
  <c r="K784" i="4" s="1"/>
  <c r="E785" i="2"/>
  <c r="K785" i="4" s="1"/>
  <c r="E786" i="2"/>
  <c r="K786" i="4" s="1"/>
  <c r="E787" i="2"/>
  <c r="E788" i="2"/>
  <c r="E789" i="2"/>
  <c r="K789" i="4" s="1"/>
  <c r="E790" i="2"/>
  <c r="K790" i="4" s="1"/>
  <c r="E791" i="2"/>
  <c r="K791" i="4" s="1"/>
  <c r="E792" i="2"/>
  <c r="K792" i="4" s="1"/>
  <c r="E793" i="2"/>
  <c r="K793" i="4" s="1"/>
  <c r="E794" i="2"/>
  <c r="K794" i="4" s="1"/>
  <c r="E795" i="2"/>
  <c r="E796" i="2"/>
  <c r="E797" i="2"/>
  <c r="K797" i="4" s="1"/>
  <c r="E798" i="2"/>
  <c r="E799" i="2"/>
  <c r="E800" i="2"/>
  <c r="K800" i="4" s="1"/>
  <c r="E801" i="2"/>
  <c r="K801" i="4" s="1"/>
  <c r="E802" i="2"/>
  <c r="K802" i="4" s="1"/>
  <c r="E803" i="2"/>
  <c r="E804" i="2"/>
  <c r="E805" i="2"/>
  <c r="K805" i="4" s="1"/>
  <c r="E806" i="2"/>
  <c r="E807" i="2"/>
  <c r="K807" i="4" s="1"/>
  <c r="E808" i="2"/>
  <c r="K808" i="4" s="1"/>
  <c r="E809" i="2"/>
  <c r="K809" i="4" s="1"/>
  <c r="E810" i="2"/>
  <c r="K810" i="4" s="1"/>
  <c r="E811" i="2"/>
  <c r="E812" i="2"/>
  <c r="E813" i="2"/>
  <c r="E814" i="2"/>
  <c r="E815" i="2"/>
  <c r="K815" i="4" s="1"/>
  <c r="E816" i="2"/>
  <c r="E817" i="2"/>
  <c r="K817" i="4" s="1"/>
  <c r="E818" i="2"/>
  <c r="K818" i="4" s="1"/>
  <c r="E819" i="2"/>
  <c r="E820" i="2"/>
  <c r="E821" i="2"/>
  <c r="E822" i="2"/>
  <c r="K822" i="4" s="1"/>
  <c r="E823" i="2"/>
  <c r="K823" i="4" s="1"/>
  <c r="E824" i="2"/>
  <c r="K824" i="4" s="1"/>
  <c r="E825" i="2"/>
  <c r="K825" i="4" s="1"/>
  <c r="E826" i="2"/>
  <c r="K826" i="4" s="1"/>
  <c r="E827" i="2"/>
  <c r="E828" i="2"/>
  <c r="E829" i="2"/>
  <c r="E830" i="2"/>
  <c r="K830" i="4" s="1"/>
  <c r="E831" i="2"/>
  <c r="E832" i="2"/>
  <c r="K832" i="4" s="1"/>
  <c r="E833" i="2"/>
  <c r="K833" i="4" s="1"/>
  <c r="E834" i="2"/>
  <c r="K834" i="4" s="1"/>
  <c r="E835" i="2"/>
  <c r="E836" i="2"/>
  <c r="E837" i="2"/>
  <c r="E838" i="2"/>
  <c r="K838" i="4" s="1"/>
  <c r="E839" i="2"/>
  <c r="K839" i="4" s="1"/>
  <c r="E840" i="2"/>
  <c r="K840" i="4" s="1"/>
  <c r="E841" i="2"/>
  <c r="K841" i="4" s="1"/>
  <c r="E842" i="2"/>
  <c r="K842" i="4" s="1"/>
  <c r="E843" i="2"/>
  <c r="E844" i="2"/>
  <c r="E845" i="2"/>
  <c r="E846" i="2"/>
  <c r="K846" i="4" s="1"/>
  <c r="E847" i="2"/>
  <c r="K847" i="4" s="1"/>
  <c r="E848" i="2"/>
  <c r="K848" i="4" s="1"/>
  <c r="E849" i="2"/>
  <c r="K849" i="4" s="1"/>
  <c r="E850" i="2"/>
  <c r="K850" i="4" s="1"/>
  <c r="E851" i="2"/>
  <c r="E852" i="2"/>
  <c r="E853" i="2"/>
  <c r="E854" i="2"/>
  <c r="K854" i="4" s="1"/>
  <c r="E855" i="2"/>
  <c r="K855" i="4" s="1"/>
  <c r="E856" i="2"/>
  <c r="K856" i="4" s="1"/>
  <c r="E857" i="2"/>
  <c r="K857" i="4" s="1"/>
  <c r="E858" i="2"/>
  <c r="K858" i="4" s="1"/>
  <c r="E859" i="2"/>
  <c r="E860" i="2"/>
  <c r="E861" i="2"/>
  <c r="K861" i="4" s="1"/>
  <c r="E862" i="2"/>
  <c r="K862" i="4" s="1"/>
  <c r="E863" i="2"/>
  <c r="K863" i="4" s="1"/>
  <c r="E864" i="2"/>
  <c r="K864" i="4" s="1"/>
  <c r="E865" i="2"/>
  <c r="K865" i="4" s="1"/>
  <c r="E866" i="2"/>
  <c r="K866" i="4" s="1"/>
  <c r="E867" i="2"/>
  <c r="E868" i="2"/>
  <c r="E869" i="2"/>
  <c r="E870" i="2"/>
  <c r="E871" i="2"/>
  <c r="K871" i="4" s="1"/>
  <c r="E872" i="2"/>
  <c r="K872" i="4" s="1"/>
  <c r="E873" i="2"/>
  <c r="K873" i="4" s="1"/>
  <c r="E874" i="2"/>
  <c r="K874" i="4" s="1"/>
  <c r="E875" i="2"/>
  <c r="E876" i="2"/>
  <c r="E877" i="2"/>
  <c r="K877" i="4" s="1"/>
  <c r="E878" i="2"/>
  <c r="K878" i="4" s="1"/>
  <c r="E879" i="2"/>
  <c r="K879" i="4" s="1"/>
  <c r="E880" i="2"/>
  <c r="K880" i="4" s="1"/>
  <c r="E881" i="2"/>
  <c r="K881" i="4" s="1"/>
  <c r="E882" i="2"/>
  <c r="K882" i="4" s="1"/>
  <c r="E883" i="2"/>
  <c r="E884" i="2"/>
  <c r="E885" i="2"/>
  <c r="K885" i="4" s="1"/>
  <c r="E886" i="2"/>
  <c r="K886" i="4" s="1"/>
  <c r="E887" i="2"/>
  <c r="E888" i="2"/>
  <c r="E889" i="2"/>
  <c r="E890" i="2"/>
  <c r="K890" i="4" s="1"/>
  <c r="E891" i="2"/>
  <c r="E892" i="2"/>
  <c r="E893" i="2"/>
  <c r="K893" i="4" s="1"/>
  <c r="E894" i="2"/>
  <c r="K894" i="4" s="1"/>
  <c r="E895" i="2"/>
  <c r="K895" i="4" s="1"/>
  <c r="E896" i="2"/>
  <c r="K896" i="4" s="1"/>
  <c r="E897" i="2"/>
  <c r="K897" i="4" s="1"/>
  <c r="E898" i="2"/>
  <c r="K898" i="4" s="1"/>
  <c r="E899" i="2"/>
  <c r="E900" i="2"/>
  <c r="E901" i="2"/>
  <c r="E902" i="2"/>
  <c r="E903" i="2"/>
  <c r="E904" i="2"/>
  <c r="K904" i="4" s="1"/>
  <c r="E905" i="2"/>
  <c r="K905" i="4" s="1"/>
  <c r="E906" i="2"/>
  <c r="K906" i="4" s="1"/>
  <c r="E907" i="2"/>
  <c r="E908" i="2"/>
  <c r="E909" i="2"/>
  <c r="E910" i="2"/>
  <c r="K910" i="4" s="1"/>
  <c r="E911" i="2"/>
  <c r="K911" i="4" s="1"/>
  <c r="E912" i="2"/>
  <c r="K912" i="4" s="1"/>
  <c r="E913" i="2"/>
  <c r="K913" i="4" s="1"/>
  <c r="E914" i="2"/>
  <c r="K914" i="4" s="1"/>
  <c r="E915" i="2"/>
  <c r="E916" i="2"/>
  <c r="E917" i="2"/>
  <c r="E918" i="2"/>
  <c r="E919" i="2"/>
  <c r="K919" i="4" s="1"/>
  <c r="E920" i="2"/>
  <c r="K920" i="4" s="1"/>
  <c r="E921" i="2"/>
  <c r="K921" i="4" s="1"/>
  <c r="E922" i="2"/>
  <c r="K922" i="4" s="1"/>
  <c r="E923" i="2"/>
  <c r="E924" i="2"/>
  <c r="E925" i="2"/>
  <c r="K925" i="4" s="1"/>
  <c r="E926" i="2"/>
  <c r="K926" i="4" s="1"/>
  <c r="E927" i="2"/>
  <c r="K927" i="4" s="1"/>
  <c r="E928" i="2"/>
  <c r="K928" i="4" s="1"/>
  <c r="E929" i="2"/>
  <c r="K929" i="4" s="1"/>
  <c r="E930" i="2"/>
  <c r="K930" i="4" s="1"/>
  <c r="E931" i="2"/>
  <c r="E932" i="2"/>
  <c r="E933" i="2"/>
  <c r="E934" i="2"/>
  <c r="E935" i="2"/>
  <c r="K935" i="4" s="1"/>
  <c r="E936" i="2"/>
  <c r="K936" i="4" s="1"/>
  <c r="E937" i="2"/>
  <c r="K937" i="4" s="1"/>
  <c r="E938" i="2"/>
  <c r="K938" i="4" s="1"/>
  <c r="E939" i="2"/>
  <c r="E940" i="2"/>
  <c r="E941" i="2"/>
  <c r="K941" i="4" s="1"/>
  <c r="E942" i="2"/>
  <c r="E943" i="2"/>
  <c r="K943" i="4" s="1"/>
  <c r="E944" i="2"/>
  <c r="E945" i="2"/>
  <c r="K945" i="4" s="1"/>
  <c r="E946" i="2"/>
  <c r="K946" i="4" s="1"/>
  <c r="E947" i="2"/>
  <c r="E948" i="2"/>
  <c r="E949" i="2"/>
  <c r="E950" i="2"/>
  <c r="K950" i="4" s="1"/>
  <c r="E951" i="2"/>
  <c r="K951" i="4" s="1"/>
  <c r="E952" i="2"/>
  <c r="K952" i="4" s="1"/>
  <c r="E953" i="2"/>
  <c r="K953" i="4" s="1"/>
  <c r="E954" i="2"/>
  <c r="K954" i="4" s="1"/>
  <c r="E955" i="2"/>
  <c r="E956" i="2"/>
  <c r="E957" i="2"/>
  <c r="E958" i="2"/>
  <c r="E959" i="2"/>
  <c r="K959" i="4" s="1"/>
  <c r="E960" i="2"/>
  <c r="K960" i="4" s="1"/>
  <c r="E961" i="2"/>
  <c r="E962" i="2"/>
  <c r="K962" i="4" s="1"/>
  <c r="E963" i="2"/>
  <c r="E964" i="2"/>
  <c r="E965" i="2"/>
  <c r="K965" i="4" s="1"/>
  <c r="E966" i="2"/>
  <c r="K966" i="4" s="1"/>
  <c r="E967" i="2"/>
  <c r="K967" i="4" s="1"/>
  <c r="E968" i="2"/>
  <c r="K968" i="4" s="1"/>
  <c r="E969" i="2"/>
  <c r="K969" i="4" s="1"/>
  <c r="E970" i="2"/>
  <c r="K970" i="4" s="1"/>
  <c r="E971" i="2"/>
  <c r="E972" i="2"/>
  <c r="E973" i="2"/>
  <c r="E974" i="2"/>
  <c r="E975" i="2"/>
  <c r="K975" i="4" s="1"/>
  <c r="E976" i="2"/>
  <c r="K976" i="4" s="1"/>
  <c r="E977" i="2"/>
  <c r="K977" i="4" s="1"/>
  <c r="E978" i="2"/>
  <c r="K978" i="4" s="1"/>
  <c r="E979" i="2"/>
  <c r="E980" i="2"/>
  <c r="E981" i="2"/>
  <c r="K981" i="4" s="1"/>
  <c r="E982" i="2"/>
  <c r="K982" i="4" s="1"/>
  <c r="E983" i="2"/>
  <c r="K983" i="4" s="1"/>
  <c r="E984" i="2"/>
  <c r="K984" i="4" s="1"/>
  <c r="E985" i="2"/>
  <c r="K985" i="4" s="1"/>
  <c r="E986" i="2"/>
  <c r="K986" i="4" s="1"/>
  <c r="E987" i="2"/>
  <c r="E988" i="2"/>
  <c r="E989" i="2"/>
  <c r="K989" i="4" s="1"/>
  <c r="E990" i="2"/>
  <c r="E991" i="2"/>
  <c r="E992" i="2"/>
  <c r="K992" i="4" s="1"/>
  <c r="E993" i="2"/>
  <c r="K993" i="4" s="1"/>
  <c r="E994" i="2"/>
  <c r="K994" i="4" s="1"/>
  <c r="E995" i="2"/>
  <c r="E996" i="2"/>
  <c r="E997" i="2"/>
  <c r="K997" i="4" s="1"/>
  <c r="E998" i="2"/>
  <c r="K998" i="4" s="1"/>
  <c r="E999" i="2"/>
  <c r="K999" i="4" s="1"/>
  <c r="E1000" i="2"/>
  <c r="K1000" i="4" s="1"/>
  <c r="E1001" i="2"/>
  <c r="K1001" i="4" s="1"/>
  <c r="E1002" i="2"/>
  <c r="K1002" i="4" s="1"/>
  <c r="E1003" i="2"/>
  <c r="E1004" i="2"/>
  <c r="E1005" i="2"/>
  <c r="E1006" i="2"/>
  <c r="K1006" i="4" s="1"/>
  <c r="E1007" i="2"/>
  <c r="K1007" i="4" s="1"/>
  <c r="E1008" i="2"/>
  <c r="K1008" i="4" s="1"/>
  <c r="E1009" i="2"/>
  <c r="K1009" i="4" s="1"/>
  <c r="E1010" i="2"/>
  <c r="K1010" i="4" s="1"/>
  <c r="E1011" i="2"/>
  <c r="E1012" i="2"/>
  <c r="E1013" i="2"/>
  <c r="K1013" i="4" s="1"/>
  <c r="E1014" i="2"/>
  <c r="K1014" i="4" s="1"/>
  <c r="E1015" i="2"/>
  <c r="E1016" i="2"/>
  <c r="E1017" i="2"/>
  <c r="E1018" i="2"/>
  <c r="K1018" i="4" s="1"/>
  <c r="E1019" i="2"/>
  <c r="E1020" i="2"/>
  <c r="E1021" i="2"/>
  <c r="E1022" i="2"/>
  <c r="K1022" i="4" s="1"/>
  <c r="E1023" i="2"/>
  <c r="K1023" i="4" s="1"/>
  <c r="E1024" i="2"/>
  <c r="K1024" i="4" s="1"/>
  <c r="E1025" i="2"/>
  <c r="E1026" i="2"/>
  <c r="K1026" i="4" s="1"/>
  <c r="E1027" i="2"/>
  <c r="E1028" i="2"/>
  <c r="E1029" i="2"/>
  <c r="K1029" i="4" s="1"/>
  <c r="E1030" i="2"/>
  <c r="E1031" i="2"/>
  <c r="E1032" i="2"/>
  <c r="K1032" i="4" s="1"/>
  <c r="E1033" i="2"/>
  <c r="K1033" i="4" s="1"/>
  <c r="E1034" i="2"/>
  <c r="K1034" i="4" s="1"/>
  <c r="E1035" i="2"/>
  <c r="E1036" i="2"/>
  <c r="E1037" i="2"/>
  <c r="K1037" i="4" s="1"/>
  <c r="E1038" i="2"/>
  <c r="K1038" i="4" s="1"/>
  <c r="E1039" i="2"/>
  <c r="K1039" i="4" s="1"/>
  <c r="E1040" i="2"/>
  <c r="K1040" i="4" s="1"/>
  <c r="E1041" i="2"/>
  <c r="K1041" i="4" s="1"/>
  <c r="E1042" i="2"/>
  <c r="K1042" i="4" s="1"/>
  <c r="E1043" i="2"/>
  <c r="E1044" i="2"/>
  <c r="E1045" i="2"/>
  <c r="K1045" i="4" s="1"/>
  <c r="E1046" i="2"/>
  <c r="E1047" i="2"/>
  <c r="E1048" i="2"/>
  <c r="K1048" i="4" s="1"/>
  <c r="E1049" i="2"/>
  <c r="K1049" i="4" s="1"/>
  <c r="E1050" i="2"/>
  <c r="K1050" i="4" s="1"/>
  <c r="E1051" i="2"/>
  <c r="E1052" i="2"/>
  <c r="E1053" i="2"/>
  <c r="K1053" i="4" s="1"/>
  <c r="E1054" i="2"/>
  <c r="K1054" i="4" s="1"/>
  <c r="E1055" i="2"/>
  <c r="K1055" i="4" s="1"/>
  <c r="E1056" i="2"/>
  <c r="K1056" i="4" s="1"/>
  <c r="E1057" i="2"/>
  <c r="K1057" i="4" s="1"/>
  <c r="E1058" i="2"/>
  <c r="K1058" i="4" s="1"/>
  <c r="E1059" i="2"/>
  <c r="E1060" i="2"/>
  <c r="E1061" i="2"/>
  <c r="E1062" i="2"/>
  <c r="E1063" i="2"/>
  <c r="E1064" i="2"/>
  <c r="K1064" i="4" s="1"/>
  <c r="E1065" i="2"/>
  <c r="K1065" i="4" s="1"/>
  <c r="E1066" i="2"/>
  <c r="K1066" i="4" s="1"/>
  <c r="E1067" i="2"/>
  <c r="E1068" i="2"/>
  <c r="E1069" i="2"/>
  <c r="E1070" i="2"/>
  <c r="K1070" i="4" s="1"/>
  <c r="E1071" i="2"/>
  <c r="K1071" i="4" s="1"/>
  <c r="E1072" i="2"/>
  <c r="K1072" i="4" s="1"/>
  <c r="E1073" i="2"/>
  <c r="K1073" i="4" s="1"/>
  <c r="E1074" i="2"/>
  <c r="K1074" i="4" s="1"/>
  <c r="E1075" i="2"/>
  <c r="E1076" i="2"/>
  <c r="E1077" i="2"/>
  <c r="E1078" i="2"/>
  <c r="K1078" i="4" s="1"/>
  <c r="E1079" i="2"/>
  <c r="K1079" i="4" s="1"/>
  <c r="E1080" i="2"/>
  <c r="E1081" i="2"/>
  <c r="K1081" i="4" s="1"/>
  <c r="E1082" i="2"/>
  <c r="K1082" i="4" s="1"/>
  <c r="E1083" i="2"/>
  <c r="E1084" i="2"/>
  <c r="E1085" i="2"/>
  <c r="E1086" i="2"/>
  <c r="K1086" i="4" s="1"/>
  <c r="E1087" i="2"/>
  <c r="K1087" i="4" s="1"/>
  <c r="E1088" i="2"/>
  <c r="K1088" i="4" s="1"/>
  <c r="E1089" i="2"/>
  <c r="E1090" i="2"/>
  <c r="K1090" i="4" s="1"/>
  <c r="E1091" i="2"/>
  <c r="E1092" i="2"/>
  <c r="E1093" i="2"/>
  <c r="K1093" i="4" s="1"/>
  <c r="E1094" i="2"/>
  <c r="K1094" i="4" s="1"/>
  <c r="E1095" i="2"/>
  <c r="K1095" i="4" s="1"/>
  <c r="E1096" i="2"/>
  <c r="K1096" i="4" s="1"/>
  <c r="E1097" i="2"/>
  <c r="K1097" i="4" s="1"/>
  <c r="E1098" i="2"/>
  <c r="K1098" i="4" s="1"/>
  <c r="E1099" i="2"/>
  <c r="E1100" i="2"/>
  <c r="E1101" i="2"/>
  <c r="E1102" i="2"/>
  <c r="K1102" i="4" s="1"/>
  <c r="E1103" i="2"/>
  <c r="K1103" i="4" s="1"/>
  <c r="E1104" i="2"/>
  <c r="K1104" i="4" s="1"/>
  <c r="E1105" i="2"/>
  <c r="E1106" i="2"/>
  <c r="K1106" i="4" s="1"/>
  <c r="E1107" i="2"/>
  <c r="E1108" i="2"/>
  <c r="E1109" i="2"/>
  <c r="E1110" i="2"/>
  <c r="K1110" i="4" s="1"/>
  <c r="E1111" i="2"/>
  <c r="K1111" i="4" s="1"/>
  <c r="E1112" i="2"/>
  <c r="K1112" i="4" s="1"/>
  <c r="E1113" i="2"/>
  <c r="K1113" i="4" s="1"/>
  <c r="E1114" i="2"/>
  <c r="K1114" i="4" s="1"/>
  <c r="E1115" i="2"/>
  <c r="E1116" i="2"/>
  <c r="E1117" i="2"/>
  <c r="K1117" i="4" s="1"/>
  <c r="E1118" i="2"/>
  <c r="K1118" i="4" s="1"/>
  <c r="E1119" i="2"/>
  <c r="E1120" i="2"/>
  <c r="K1120" i="4" s="1"/>
  <c r="E1121" i="2"/>
  <c r="K1121" i="4" s="1"/>
  <c r="E1122" i="2"/>
  <c r="K1122" i="4" s="1"/>
  <c r="E1123" i="2"/>
  <c r="E1124" i="2"/>
  <c r="E1125" i="2"/>
  <c r="E1126" i="2"/>
  <c r="K1126" i="4" s="1"/>
  <c r="E1127" i="2"/>
  <c r="K1127" i="4" s="1"/>
  <c r="E1128" i="2"/>
  <c r="K1128" i="4" s="1"/>
  <c r="E1129" i="2"/>
  <c r="K1129" i="4" s="1"/>
  <c r="E1130" i="2"/>
  <c r="K1130" i="4" s="1"/>
  <c r="E1131" i="2"/>
  <c r="E1132" i="2"/>
  <c r="E1133" i="2"/>
  <c r="K1133" i="4" s="1"/>
  <c r="E1134" i="2"/>
  <c r="E1135" i="2"/>
  <c r="E1136" i="2"/>
  <c r="K1136" i="4" s="1"/>
  <c r="E1137" i="2"/>
  <c r="K1137" i="4" s="1"/>
  <c r="E1138" i="2"/>
  <c r="K1138" i="4" s="1"/>
  <c r="E1139" i="2"/>
  <c r="E1140" i="2"/>
  <c r="E1141" i="2"/>
  <c r="E1142" i="2"/>
  <c r="K1142" i="4" s="1"/>
  <c r="E1143" i="2"/>
  <c r="K1143" i="4" s="1"/>
  <c r="E1144" i="2"/>
  <c r="K1144" i="4" s="1"/>
  <c r="E1145" i="2"/>
  <c r="K1145" i="4" s="1"/>
  <c r="E1146" i="2"/>
  <c r="K1146" i="4" s="1"/>
  <c r="E1147" i="2"/>
  <c r="E1148" i="2"/>
  <c r="E1149" i="2"/>
  <c r="E1150" i="2"/>
  <c r="E1151" i="2"/>
  <c r="E1152" i="2"/>
  <c r="K1152" i="4" s="1"/>
  <c r="E1153" i="2"/>
  <c r="K1153" i="4" s="1"/>
  <c r="E1154" i="2"/>
  <c r="K1154" i="4" s="1"/>
  <c r="E1155" i="2"/>
  <c r="E1156" i="2"/>
  <c r="E1157" i="2"/>
  <c r="K1157" i="4" s="1"/>
  <c r="E1158" i="2"/>
  <c r="K1158" i="4" s="1"/>
  <c r="E1159" i="2"/>
  <c r="K1159" i="4" s="1"/>
  <c r="E1160" i="2"/>
  <c r="E1161" i="2"/>
  <c r="E1162" i="2"/>
  <c r="K1162" i="4" s="1"/>
  <c r="E1163" i="2"/>
  <c r="E1164" i="2"/>
  <c r="E1165" i="2"/>
  <c r="E1166" i="2"/>
  <c r="K1166" i="4" s="1"/>
  <c r="E1167" i="2"/>
  <c r="E1168" i="2"/>
  <c r="K1168" i="4" s="1"/>
  <c r="E1169" i="2"/>
  <c r="K1169" i="4" s="1"/>
  <c r="E1170" i="2"/>
  <c r="K1170" i="4" s="1"/>
  <c r="E1171" i="2"/>
  <c r="E1172" i="2"/>
  <c r="E1173" i="2"/>
  <c r="K1173" i="4" s="1"/>
  <c r="E1174" i="2"/>
  <c r="K1174" i="4" s="1"/>
  <c r="E1175" i="2"/>
  <c r="K1175" i="4" s="1"/>
  <c r="E1176" i="2"/>
  <c r="K1176" i="4" s="1"/>
  <c r="E1177" i="2"/>
  <c r="K1177" i="4" s="1"/>
  <c r="E1178" i="2"/>
  <c r="K1178" i="4" s="1"/>
  <c r="E1179" i="2"/>
  <c r="E1180" i="2"/>
  <c r="E1181" i="2"/>
  <c r="E1182" i="2"/>
  <c r="E1183" i="2"/>
  <c r="E1184" i="2"/>
  <c r="K1184" i="4" s="1"/>
  <c r="E1185" i="2"/>
  <c r="K1185" i="4" s="1"/>
  <c r="E1186" i="2"/>
  <c r="K1186" i="4" s="1"/>
  <c r="E1187" i="2"/>
  <c r="E1188" i="2"/>
  <c r="E1189" i="2"/>
  <c r="K1189" i="4" s="1"/>
  <c r="E1190" i="2"/>
  <c r="K1190" i="4" s="1"/>
  <c r="E1191" i="2"/>
  <c r="K1191" i="4" s="1"/>
  <c r="E1192" i="2"/>
  <c r="K1192" i="4" s="1"/>
  <c r="E1193" i="2"/>
  <c r="K1193" i="4" s="1"/>
  <c r="E1194" i="2"/>
  <c r="K1194" i="4" s="1"/>
  <c r="E1195" i="2"/>
  <c r="E1196" i="2"/>
  <c r="E1197" i="2"/>
  <c r="E1198" i="2"/>
  <c r="K1198" i="4" s="1"/>
  <c r="E1199" i="2"/>
  <c r="E1200" i="2"/>
  <c r="K1200" i="4" s="1"/>
  <c r="E1201" i="2"/>
  <c r="K1201" i="4" s="1"/>
  <c r="E1202" i="2"/>
  <c r="K1202" i="4" s="1"/>
  <c r="E1203" i="2"/>
  <c r="E1204" i="2"/>
  <c r="E1205" i="2"/>
  <c r="K1205" i="4" s="1"/>
  <c r="E1206" i="2"/>
  <c r="E1207" i="2"/>
  <c r="K1207" i="4" s="1"/>
  <c r="E1208" i="2"/>
  <c r="K1208" i="4" s="1"/>
  <c r="E1209" i="2"/>
  <c r="K1209" i="4" s="1"/>
  <c r="E1210" i="2"/>
  <c r="K1210" i="4" s="1"/>
  <c r="E1211" i="2"/>
  <c r="E1212" i="2"/>
  <c r="E1213" i="2"/>
  <c r="E1214" i="2"/>
  <c r="E1215" i="2"/>
  <c r="K1215" i="4" s="1"/>
  <c r="E1216" i="2"/>
  <c r="K1216" i="4" s="1"/>
  <c r="E1217" i="2"/>
  <c r="K1217" i="4" s="1"/>
  <c r="E1218" i="2"/>
  <c r="K1218" i="4" s="1"/>
  <c r="E1219" i="2"/>
  <c r="E1220" i="2"/>
  <c r="E1221" i="2"/>
  <c r="E1222" i="2"/>
  <c r="K1222" i="4" s="1"/>
  <c r="E1223" i="2"/>
  <c r="K1223" i="4" s="1"/>
  <c r="E1224" i="2"/>
  <c r="K1224" i="4" s="1"/>
  <c r="E1225" i="2"/>
  <c r="K1225" i="4" s="1"/>
  <c r="E1226" i="2"/>
  <c r="K1226" i="4" s="1"/>
  <c r="E1227" i="2"/>
  <c r="E1228" i="2"/>
  <c r="E1229" i="2"/>
  <c r="E1230" i="2"/>
  <c r="K1230" i="4" s="1"/>
  <c r="E1231" i="2"/>
  <c r="K1231" i="4" s="1"/>
  <c r="E1232" i="2"/>
  <c r="K1232" i="4" s="1"/>
  <c r="E1233" i="2"/>
  <c r="K1233" i="4" s="1"/>
  <c r="E1234" i="2"/>
  <c r="K1234" i="4" s="1"/>
  <c r="E1235" i="2"/>
  <c r="E1236" i="2"/>
  <c r="E1237" i="2"/>
  <c r="K1237" i="4" s="1"/>
  <c r="E1238" i="2"/>
  <c r="E1239" i="2"/>
  <c r="K1239" i="4" s="1"/>
  <c r="E1240" i="2"/>
  <c r="K1240" i="4" s="1"/>
  <c r="E1241" i="2"/>
  <c r="K1241" i="4" s="1"/>
  <c r="E1242" i="2"/>
  <c r="K1242" i="4" s="1"/>
  <c r="E1243" i="2"/>
  <c r="E1244" i="2"/>
  <c r="E1245" i="2"/>
  <c r="E1246" i="2"/>
  <c r="K1246" i="4" s="1"/>
  <c r="E1247" i="2"/>
  <c r="K1247" i="4" s="1"/>
  <c r="E1248" i="2"/>
  <c r="K1248" i="4" s="1"/>
  <c r="E1249" i="2"/>
  <c r="E1250" i="2"/>
  <c r="K1250" i="4" s="1"/>
  <c r="E1251" i="2"/>
  <c r="E1252" i="2"/>
  <c r="E1253" i="2"/>
  <c r="E1254" i="2"/>
  <c r="E1255" i="2"/>
  <c r="E1256" i="2"/>
  <c r="K1256" i="4" s="1"/>
  <c r="E1257" i="2"/>
  <c r="K1257" i="4" s="1"/>
  <c r="E1258" i="2"/>
  <c r="K1258" i="4" s="1"/>
  <c r="E1259" i="2"/>
  <c r="E1260" i="2"/>
  <c r="E1261" i="2"/>
  <c r="E1262" i="2"/>
  <c r="K1262" i="4" s="1"/>
  <c r="E1263" i="2"/>
  <c r="K1263" i="4" s="1"/>
  <c r="E1264" i="2"/>
  <c r="K1264" i="4" s="1"/>
  <c r="E1265" i="2"/>
  <c r="K1265" i="4" s="1"/>
  <c r="E1266" i="2"/>
  <c r="K1266" i="4" s="1"/>
  <c r="E1267" i="2"/>
  <c r="E1268" i="2"/>
  <c r="E1269" i="2"/>
  <c r="E1270" i="2"/>
  <c r="E1271" i="2"/>
  <c r="E1272" i="2"/>
  <c r="K1272" i="4" s="1"/>
  <c r="E1273" i="2"/>
  <c r="K1273" i="4" s="1"/>
  <c r="E1274" i="2"/>
  <c r="K1274" i="4" s="1"/>
  <c r="E1275" i="2"/>
  <c r="E1276" i="2"/>
  <c r="E1277" i="2"/>
  <c r="K1277" i="4" s="1"/>
  <c r="E1278" i="2"/>
  <c r="K1278" i="4" s="1"/>
  <c r="E1279" i="2"/>
  <c r="K1279" i="4" s="1"/>
  <c r="E1280" i="2"/>
  <c r="K1280" i="4" s="1"/>
  <c r="E1281" i="2"/>
  <c r="K1281" i="4" s="1"/>
  <c r="E1282" i="2"/>
  <c r="K1282" i="4" s="1"/>
  <c r="E1283" i="2"/>
  <c r="E1284" i="2"/>
  <c r="E1285" i="2"/>
  <c r="E1286" i="2"/>
  <c r="E1287" i="2"/>
  <c r="K1287" i="4" s="1"/>
  <c r="E1288" i="2"/>
  <c r="K1288" i="4" s="1"/>
  <c r="E1289" i="2"/>
  <c r="K1289" i="4" s="1"/>
  <c r="E1290" i="2"/>
  <c r="K1290" i="4" s="1"/>
  <c r="E1291" i="2"/>
  <c r="E1292" i="2"/>
  <c r="E1293" i="2"/>
  <c r="E1294" i="2"/>
  <c r="E1295" i="2"/>
  <c r="E1296" i="2"/>
  <c r="K1296" i="4" s="1"/>
  <c r="E1297" i="2"/>
  <c r="K1297" i="4" s="1"/>
  <c r="E1298" i="2"/>
  <c r="K1298" i="4" s="1"/>
  <c r="E1299" i="2"/>
  <c r="E1300" i="2"/>
  <c r="E1301" i="2"/>
  <c r="K1301" i="4" s="1"/>
  <c r="E1302" i="2"/>
  <c r="E1303" i="2"/>
  <c r="K1303" i="4" s="1"/>
  <c r="E1304" i="2"/>
  <c r="K1304" i="4" s="1"/>
  <c r="E1305" i="2"/>
  <c r="K1305" i="4" s="1"/>
  <c r="E1306" i="2"/>
  <c r="K1306" i="4" s="1"/>
  <c r="E1307" i="2"/>
  <c r="E1308" i="2"/>
  <c r="E1309" i="2"/>
  <c r="E1310" i="2"/>
  <c r="E1311" i="2"/>
  <c r="E1312" i="2"/>
  <c r="K1312" i="4" s="1"/>
  <c r="E1313" i="2"/>
  <c r="K1313" i="4" s="1"/>
  <c r="E1314" i="2"/>
  <c r="K1314" i="4" s="1"/>
  <c r="E1315" i="2"/>
  <c r="E1316" i="2"/>
  <c r="E1317" i="2"/>
  <c r="K1317" i="4" s="1"/>
  <c r="E1318" i="2"/>
  <c r="K1318" i="4" s="1"/>
  <c r="E1319" i="2"/>
  <c r="K1319" i="4" s="1"/>
  <c r="E1320" i="2"/>
  <c r="E1321" i="2"/>
  <c r="K1321" i="4" s="1"/>
  <c r="E1322" i="2"/>
  <c r="K1322" i="4" s="1"/>
  <c r="E1323" i="2"/>
  <c r="E1324" i="2"/>
  <c r="E1325" i="2"/>
  <c r="K1325" i="4" s="1"/>
  <c r="E1326" i="2"/>
  <c r="K1326" i="4" s="1"/>
  <c r="E1327" i="2"/>
  <c r="K1327" i="4" s="1"/>
  <c r="E1328" i="2"/>
  <c r="K1328" i="4" s="1"/>
  <c r="E1329" i="2"/>
  <c r="K1329" i="4" s="1"/>
  <c r="E1330" i="2"/>
  <c r="E1331" i="2"/>
  <c r="E1332" i="2"/>
  <c r="E1333" i="2"/>
  <c r="E1334" i="2"/>
  <c r="K1334" i="4" s="1"/>
  <c r="E1335" i="2"/>
  <c r="K1335" i="4" s="1"/>
  <c r="E1336" i="2"/>
  <c r="K1336" i="4" s="1"/>
  <c r="E1337" i="2"/>
  <c r="K1337" i="4" s="1"/>
  <c r="E1338" i="2"/>
  <c r="K1338" i="4" s="1"/>
  <c r="E1339" i="2"/>
  <c r="E1340" i="2"/>
  <c r="E1341" i="2"/>
  <c r="K1341" i="4" s="1"/>
  <c r="E1342" i="2"/>
  <c r="K1342" i="4" s="1"/>
  <c r="E1343" i="2"/>
  <c r="K1343" i="4" s="1"/>
  <c r="E1344" i="2"/>
  <c r="K1344" i="4" s="1"/>
  <c r="E1345" i="2"/>
  <c r="K1345" i="4" s="1"/>
  <c r="E1346" i="2"/>
  <c r="K1346" i="4" s="1"/>
  <c r="E1347" i="2"/>
  <c r="E1348" i="2"/>
  <c r="E1349" i="2"/>
  <c r="E1350" i="2"/>
  <c r="K1350" i="4" s="1"/>
  <c r="E1351" i="2"/>
  <c r="K1351" i="4" s="1"/>
  <c r="E1352" i="2"/>
  <c r="K1352" i="4" s="1"/>
  <c r="E1353" i="2"/>
  <c r="K1353" i="4" s="1"/>
  <c r="E1354" i="2"/>
  <c r="K1354" i="4" s="1"/>
  <c r="E1355" i="2"/>
  <c r="E1356" i="2"/>
  <c r="E1357" i="2"/>
  <c r="K1357" i="4" s="1"/>
  <c r="E1358" i="2"/>
  <c r="K1358" i="4" s="1"/>
  <c r="E1359" i="2"/>
  <c r="E1360" i="2"/>
  <c r="K1360" i="4" s="1"/>
  <c r="E1361" i="2"/>
  <c r="K1361" i="4" s="1"/>
  <c r="E1362" i="2"/>
  <c r="K1362" i="4" s="1"/>
  <c r="E1363" i="2"/>
  <c r="E1364" i="2"/>
  <c r="E1365" i="2"/>
  <c r="E1366" i="2"/>
  <c r="K1366" i="4" s="1"/>
  <c r="E1367" i="2"/>
  <c r="K1367" i="4" s="1"/>
  <c r="E1368" i="2"/>
  <c r="K1368" i="4" s="1"/>
  <c r="E1369" i="2"/>
  <c r="K1369" i="4" s="1"/>
  <c r="E1370" i="2"/>
  <c r="K1370" i="4" s="1"/>
  <c r="E1371" i="2"/>
  <c r="E1372" i="2"/>
  <c r="E1373" i="2"/>
  <c r="K1373" i="4" s="1"/>
  <c r="E1374" i="2"/>
  <c r="E1375" i="2"/>
  <c r="E1376" i="2"/>
  <c r="K1376" i="4" s="1"/>
  <c r="E1377" i="2"/>
  <c r="K1377" i="4" s="1"/>
  <c r="E1378" i="2"/>
  <c r="K1378" i="4" s="1"/>
  <c r="E1379" i="2"/>
  <c r="E1380" i="2"/>
  <c r="E1381" i="2"/>
  <c r="K1381" i="4" s="1"/>
  <c r="E1382" i="2"/>
  <c r="K1382" i="4" s="1"/>
  <c r="E1383" i="2"/>
  <c r="E1384" i="2"/>
  <c r="K1384" i="4" s="1"/>
  <c r="E1385" i="2"/>
  <c r="K1385" i="4" s="1"/>
  <c r="E1386" i="2"/>
  <c r="K1386" i="4" s="1"/>
  <c r="E1387" i="2"/>
  <c r="E1388" i="2"/>
  <c r="E1389" i="2"/>
  <c r="E1390" i="2"/>
  <c r="E1391" i="2"/>
  <c r="E1392" i="2"/>
  <c r="K1392" i="4" s="1"/>
  <c r="E1393" i="2"/>
  <c r="K1393" i="4" s="1"/>
  <c r="E1394" i="2"/>
  <c r="K1394" i="4" s="1"/>
  <c r="E1395" i="2"/>
  <c r="E1396" i="2"/>
  <c r="E1397" i="2"/>
  <c r="E1398" i="2"/>
  <c r="K1398" i="4" s="1"/>
  <c r="E1399" i="2"/>
  <c r="K1399" i="4" s="1"/>
  <c r="E1400" i="2"/>
  <c r="K1400" i="4" s="1"/>
  <c r="E1401" i="2"/>
  <c r="K1401" i="4" s="1"/>
  <c r="E1402" i="2"/>
  <c r="K1402" i="4" s="1"/>
  <c r="E1403" i="2"/>
  <c r="E1404" i="2"/>
  <c r="E1405" i="2"/>
  <c r="E1406" i="2"/>
  <c r="E1407" i="2"/>
  <c r="E1408" i="2"/>
  <c r="K1408" i="4" s="1"/>
  <c r="E1409" i="2"/>
  <c r="K1409" i="4" s="1"/>
  <c r="E1410" i="2"/>
  <c r="K1410" i="4" s="1"/>
  <c r="E1411" i="2"/>
  <c r="E1412" i="2"/>
  <c r="E1413" i="2"/>
  <c r="K1413" i="4" s="1"/>
  <c r="E1414" i="2"/>
  <c r="K1414" i="4" s="1"/>
  <c r="E1415" i="2"/>
  <c r="K1415" i="4" s="1"/>
  <c r="E1416" i="2"/>
  <c r="E1417" i="2"/>
  <c r="K1417" i="4" s="1"/>
  <c r="E1418" i="2"/>
  <c r="K1418" i="4" s="1"/>
  <c r="E1419" i="2"/>
  <c r="E1420" i="2"/>
  <c r="E1421" i="2"/>
  <c r="E1422" i="2"/>
  <c r="E1423" i="2"/>
  <c r="K1423" i="4" s="1"/>
  <c r="E1424" i="2"/>
  <c r="K1424" i="4" s="1"/>
  <c r="E1425" i="2"/>
  <c r="K1425" i="4" s="1"/>
  <c r="E1426" i="2"/>
  <c r="K1426" i="4" s="1"/>
  <c r="E1427" i="2"/>
  <c r="E1428" i="2"/>
  <c r="E1429" i="2"/>
  <c r="E1430" i="2"/>
  <c r="K1430" i="4" s="1"/>
  <c r="E1431" i="2"/>
  <c r="K1431" i="4" s="1"/>
  <c r="E1432" i="2"/>
  <c r="K1432" i="4" s="1"/>
  <c r="E1433" i="2"/>
  <c r="K1433" i="4" s="1"/>
  <c r="E1434" i="2"/>
  <c r="K1434" i="4" s="1"/>
  <c r="E1435" i="2"/>
  <c r="E1436" i="2"/>
  <c r="E1437" i="2"/>
  <c r="E1438" i="2"/>
  <c r="K1438" i="4" s="1"/>
  <c r="E1439" i="2"/>
  <c r="K1439" i="4" s="1"/>
  <c r="E1440" i="2"/>
  <c r="K1440" i="4" s="1"/>
  <c r="E1441" i="2"/>
  <c r="K1441" i="4" s="1"/>
  <c r="E1442" i="2"/>
  <c r="K1442" i="4" s="1"/>
  <c r="E1443" i="2"/>
  <c r="E1444" i="2"/>
  <c r="E1445" i="2"/>
  <c r="K1445" i="4" s="1"/>
  <c r="E1446" i="2"/>
  <c r="K1446" i="4" s="1"/>
  <c r="E1447" i="2"/>
  <c r="K1447" i="4" s="1"/>
  <c r="E1448" i="2"/>
  <c r="K1448" i="4" s="1"/>
  <c r="E1449" i="2"/>
  <c r="K1449" i="4" s="1"/>
  <c r="E1450" i="2"/>
  <c r="K1450" i="4" s="1"/>
  <c r="E1451" i="2"/>
  <c r="E1452" i="2"/>
  <c r="E1453" i="2"/>
  <c r="K1453" i="4" s="1"/>
  <c r="E1454" i="2"/>
  <c r="K1454" i="4" s="1"/>
  <c r="E1455" i="2"/>
  <c r="K1455" i="4" s="1"/>
  <c r="E1456" i="2"/>
  <c r="E1457" i="2"/>
  <c r="E1458" i="2"/>
  <c r="K1458" i="4" s="1"/>
  <c r="E1459" i="2"/>
  <c r="E1460" i="2"/>
  <c r="E1461" i="2"/>
  <c r="E1462" i="2"/>
  <c r="K1462" i="4" s="1"/>
  <c r="E1463" i="2"/>
  <c r="K1463" i="4" s="1"/>
  <c r="E1464" i="2"/>
  <c r="K1464" i="4" s="1"/>
  <c r="E1465" i="2"/>
  <c r="K1465" i="4" s="1"/>
  <c r="E1466" i="2"/>
  <c r="K1466" i="4" s="1"/>
  <c r="E1467" i="2"/>
  <c r="E1468" i="2"/>
  <c r="E1469" i="2"/>
  <c r="K1469" i="4" s="1"/>
  <c r="E1470" i="2"/>
  <c r="E1471" i="2"/>
  <c r="E1472" i="2"/>
  <c r="K1472" i="4" s="1"/>
  <c r="E1473" i="2"/>
  <c r="K1473" i="4" s="1"/>
  <c r="E1474" i="2"/>
  <c r="K1474" i="4" s="1"/>
  <c r="E1475" i="2"/>
  <c r="E1476" i="2"/>
  <c r="E1477" i="2"/>
  <c r="K1477" i="4" s="1"/>
  <c r="E1478" i="2"/>
  <c r="K1478" i="4" s="1"/>
  <c r="E1479" i="2"/>
  <c r="K1479" i="4" s="1"/>
  <c r="E1480" i="2"/>
  <c r="K1480" i="4" s="1"/>
  <c r="E1481" i="2"/>
  <c r="K1481" i="4" s="1"/>
  <c r="E1482" i="2"/>
  <c r="K1482" i="4" s="1"/>
  <c r="E1483" i="2"/>
  <c r="E1484" i="2"/>
  <c r="E1485" i="2"/>
  <c r="E1486" i="2"/>
  <c r="E1487" i="2"/>
  <c r="E1488" i="2"/>
  <c r="K1488" i="4" s="1"/>
  <c r="E1489" i="2"/>
  <c r="K1489" i="4" s="1"/>
  <c r="E1490" i="2"/>
  <c r="K1490" i="4" s="1"/>
  <c r="E1491" i="2"/>
  <c r="E1492" i="2"/>
  <c r="E1493" i="2"/>
  <c r="K1493" i="4" s="1"/>
  <c r="E1494" i="2"/>
  <c r="K1494" i="4" s="1"/>
  <c r="E1495" i="2"/>
  <c r="K1495" i="4" s="1"/>
  <c r="E1496" i="2"/>
  <c r="K1496" i="4" s="1"/>
  <c r="E1497" i="2"/>
  <c r="K1497" i="4" s="1"/>
  <c r="E1498" i="2"/>
  <c r="K1498" i="4" s="1"/>
  <c r="E1499" i="2"/>
  <c r="E1500" i="2"/>
  <c r="E1501" i="2"/>
  <c r="E1502" i="2"/>
  <c r="E1503" i="2"/>
  <c r="K1503" i="4" s="1"/>
  <c r="E1504" i="2"/>
  <c r="E1505" i="2"/>
  <c r="K1505" i="4" s="1"/>
  <c r="E1506" i="2"/>
  <c r="K1506" i="4" s="1"/>
  <c r="E1507" i="2"/>
  <c r="E1508" i="2"/>
  <c r="E1509" i="2"/>
  <c r="K1509" i="4" s="1"/>
  <c r="E1510" i="2"/>
  <c r="E1511" i="2"/>
  <c r="K1511" i="4" s="1"/>
  <c r="E1512" i="2"/>
  <c r="K1512" i="4" s="1"/>
  <c r="E1513" i="2"/>
  <c r="K1513" i="4" s="1"/>
  <c r="E1514" i="2"/>
  <c r="K1514" i="4" s="1"/>
  <c r="E1515" i="2"/>
  <c r="E1516" i="2"/>
  <c r="E1517" i="2"/>
  <c r="E1518" i="2"/>
  <c r="K1518" i="4" s="1"/>
  <c r="E1519" i="2"/>
  <c r="K1519" i="4" s="1"/>
  <c r="E1520" i="2"/>
  <c r="K1520" i="4" s="1"/>
  <c r="E1521" i="2"/>
  <c r="K1521" i="4" s="1"/>
  <c r="E1522" i="2"/>
  <c r="K1522" i="4" s="1"/>
  <c r="E1523" i="2"/>
  <c r="E1524" i="2"/>
  <c r="E1525" i="2"/>
  <c r="E1526" i="2"/>
  <c r="K1526" i="4" s="1"/>
  <c r="E1527" i="2"/>
  <c r="K1527" i="4" s="1"/>
  <c r="E1528" i="2"/>
  <c r="K1528" i="4" s="1"/>
  <c r="E1529" i="2"/>
  <c r="K1529" i="4" s="1"/>
  <c r="E1530" i="2"/>
  <c r="K1530" i="4" s="1"/>
  <c r="E1531" i="2"/>
  <c r="E1532" i="2"/>
  <c r="E1533" i="2"/>
  <c r="E1534" i="2"/>
  <c r="E1535" i="2"/>
  <c r="E1536" i="2"/>
  <c r="K1536" i="4" s="1"/>
  <c r="E1537" i="2"/>
  <c r="K1537" i="4" s="1"/>
  <c r="E1538" i="2"/>
  <c r="K1538" i="4" s="1"/>
  <c r="E1539" i="2"/>
  <c r="E1540" i="2"/>
  <c r="E1541" i="2"/>
  <c r="E1542" i="2"/>
  <c r="K1542" i="4" s="1"/>
  <c r="E1543" i="2"/>
  <c r="K1543" i="4" s="1"/>
  <c r="E1544" i="2"/>
  <c r="K1544" i="4" s="1"/>
  <c r="E1545" i="2"/>
  <c r="K1545" i="4" s="1"/>
  <c r="E1546" i="2"/>
  <c r="K1546" i="4" s="1"/>
  <c r="E1547" i="2"/>
  <c r="E1548" i="2"/>
  <c r="E1549" i="2"/>
  <c r="E1550" i="2"/>
  <c r="K1550" i="4" s="1"/>
  <c r="E1551" i="2"/>
  <c r="K1551" i="4" s="1"/>
  <c r="E1552" i="2"/>
  <c r="K1552" i="4" s="1"/>
  <c r="E1553" i="2"/>
  <c r="K1553" i="4" s="1"/>
  <c r="E1554" i="2"/>
  <c r="K1554" i="4" s="1"/>
  <c r="E1555" i="2"/>
  <c r="E1556" i="2"/>
  <c r="E1557" i="2"/>
  <c r="E1558" i="2"/>
  <c r="K1558" i="4" s="1"/>
  <c r="E1559" i="2"/>
  <c r="K1559" i="4" s="1"/>
  <c r="E1560" i="2"/>
  <c r="K1560" i="4" s="1"/>
  <c r="E1561" i="2"/>
  <c r="K1561" i="4" s="1"/>
  <c r="E1562" i="2"/>
  <c r="K1562" i="4" s="1"/>
  <c r="E1563" i="2"/>
  <c r="E1564" i="2"/>
  <c r="E1565" i="2"/>
  <c r="K1565" i="4" s="1"/>
  <c r="E1566" i="2"/>
  <c r="E1567" i="2"/>
  <c r="E1568" i="2"/>
  <c r="E1569" i="2"/>
  <c r="E1570" i="2"/>
  <c r="K1570" i="4" s="1"/>
  <c r="E1571" i="2"/>
  <c r="E1572" i="2"/>
  <c r="E1573" i="2"/>
  <c r="K1573" i="4" s="1"/>
  <c r="E1574" i="2"/>
  <c r="K1574" i="4" s="1"/>
  <c r="E1575" i="2"/>
  <c r="K1575" i="4" s="1"/>
  <c r="E1576" i="2"/>
  <c r="E1577" i="2"/>
  <c r="E1578" i="2"/>
  <c r="K1578" i="4" s="1"/>
  <c r="E1579" i="2"/>
  <c r="E1580" i="2"/>
  <c r="E1581" i="2"/>
  <c r="E1582" i="2"/>
  <c r="E1583" i="2"/>
  <c r="E1584" i="2"/>
  <c r="K1584" i="4" s="1"/>
  <c r="E1585" i="2"/>
  <c r="K1585" i="4" s="1"/>
  <c r="E1586" i="2"/>
  <c r="K1586" i="4" s="1"/>
  <c r="E1587" i="2"/>
  <c r="E1588" i="2"/>
  <c r="E1589" i="2"/>
  <c r="K1589" i="4" s="1"/>
  <c r="E1590" i="2"/>
  <c r="E1591" i="2"/>
  <c r="K1591" i="4" s="1"/>
  <c r="E1592" i="2"/>
  <c r="K1592" i="4" s="1"/>
  <c r="E1593" i="2"/>
  <c r="K1593" i="4" s="1"/>
  <c r="E1594" i="2"/>
  <c r="K1594" i="4" s="1"/>
  <c r="E1595" i="2"/>
  <c r="E1596" i="2"/>
  <c r="E1597" i="2"/>
  <c r="K1597" i="4" s="1"/>
  <c r="E1598" i="2"/>
  <c r="K1598" i="4" s="1"/>
  <c r="E1599" i="2"/>
  <c r="E1600" i="2"/>
  <c r="K1600" i="4" s="1"/>
  <c r="E1601" i="2"/>
  <c r="K1601" i="4" s="1"/>
  <c r="E1602" i="2"/>
  <c r="K1602" i="4" s="1"/>
  <c r="E1603" i="2"/>
  <c r="E1604" i="2"/>
  <c r="E1605" i="2"/>
  <c r="E1606" i="2"/>
  <c r="K1606" i="4" s="1"/>
  <c r="E1607" i="2"/>
  <c r="K1607" i="4" s="1"/>
  <c r="E1608" i="2"/>
  <c r="K1608" i="4" s="1"/>
  <c r="E1609" i="2"/>
  <c r="K1609" i="4" s="1"/>
  <c r="E1610" i="2"/>
  <c r="K1610" i="4" s="1"/>
  <c r="E1611" i="2"/>
  <c r="E1612" i="2"/>
  <c r="E1613" i="2"/>
  <c r="K1613" i="4" s="1"/>
  <c r="E1614" i="2"/>
  <c r="K1614" i="4" s="1"/>
  <c r="E1615" i="2"/>
  <c r="E1616" i="2"/>
  <c r="K1616" i="4" s="1"/>
  <c r="E1617" i="2"/>
  <c r="K1617" i="4" s="1"/>
  <c r="E1618" i="2"/>
  <c r="K1618" i="4" s="1"/>
  <c r="E1619" i="2"/>
  <c r="E1620" i="2"/>
  <c r="E1621" i="2"/>
  <c r="E1622" i="2"/>
  <c r="K1622" i="4" s="1"/>
  <c r="E1623" i="2"/>
  <c r="K1623" i="4" s="1"/>
  <c r="E1624" i="2"/>
  <c r="K1624" i="4" s="1"/>
  <c r="E1625" i="2"/>
  <c r="K1625" i="4" s="1"/>
  <c r="E1626" i="2"/>
  <c r="K1626" i="4" s="1"/>
  <c r="E1627" i="2"/>
  <c r="E1628" i="2"/>
  <c r="E1629" i="2"/>
  <c r="E1630" i="2"/>
  <c r="E1631" i="2"/>
  <c r="K1631" i="4" s="1"/>
  <c r="E1632" i="2"/>
  <c r="K1632" i="4" s="1"/>
  <c r="E1633" i="2"/>
  <c r="K1633" i="4" s="1"/>
  <c r="E1634" i="2"/>
  <c r="K1634" i="4" s="1"/>
  <c r="E1635" i="2"/>
  <c r="E1636" i="2"/>
  <c r="E1637" i="2"/>
  <c r="E1638" i="2"/>
  <c r="K1638" i="4" s="1"/>
  <c r="E1639" i="2"/>
  <c r="K1639" i="4" s="1"/>
  <c r="E1640" i="2"/>
  <c r="K1640" i="4" s="1"/>
  <c r="E1641" i="2"/>
  <c r="K1641" i="4" s="1"/>
  <c r="E1642" i="2"/>
  <c r="K1642" i="4" s="1"/>
  <c r="E1643" i="2"/>
  <c r="E1644" i="2"/>
  <c r="E1645" i="2"/>
  <c r="E1646" i="2"/>
  <c r="E1647" i="2"/>
  <c r="E1648" i="2"/>
  <c r="E1649" i="2"/>
  <c r="K1649" i="4" s="1"/>
  <c r="E1650" i="2"/>
  <c r="K1650" i="4" s="1"/>
  <c r="E1651" i="2"/>
  <c r="E1652" i="2"/>
  <c r="E1653" i="2"/>
  <c r="K1653" i="4" s="1"/>
  <c r="E1654" i="2"/>
  <c r="K1654" i="4" s="1"/>
  <c r="E1655" i="2"/>
  <c r="K1655" i="4" s="1"/>
  <c r="E1656" i="2"/>
  <c r="K1656" i="4" s="1"/>
  <c r="E1657" i="2"/>
  <c r="K1657" i="4" s="1"/>
  <c r="E1658" i="2"/>
  <c r="K1658" i="4" s="1"/>
  <c r="E1659" i="2"/>
  <c r="E1660" i="2"/>
  <c r="E1661" i="2"/>
  <c r="E1662" i="2"/>
  <c r="K1662" i="4" s="1"/>
  <c r="E1663" i="2"/>
  <c r="K1663" i="4" s="1"/>
  <c r="E1664" i="2"/>
  <c r="K1664" i="4" s="1"/>
  <c r="E1665" i="2"/>
  <c r="K1665" i="4" s="1"/>
  <c r="E1666" i="2"/>
  <c r="K1666" i="4" s="1"/>
  <c r="E1667" i="2"/>
  <c r="E1668" i="2"/>
  <c r="E1669" i="2"/>
  <c r="E1670" i="2"/>
  <c r="E1671" i="2"/>
  <c r="E1672" i="2"/>
  <c r="E1673" i="2"/>
  <c r="K1673" i="4" s="1"/>
  <c r="E1674" i="2"/>
  <c r="K1674" i="4" s="1"/>
  <c r="E1675" i="2"/>
  <c r="E1676" i="2"/>
  <c r="E1677" i="2"/>
  <c r="K1677" i="4" s="1"/>
  <c r="E1678" i="2"/>
  <c r="K1678" i="4" s="1"/>
  <c r="E1679" i="2"/>
  <c r="E1680" i="2"/>
  <c r="K1680" i="4" s="1"/>
  <c r="E1681" i="2"/>
  <c r="K1681" i="4" s="1"/>
  <c r="E1682" i="2"/>
  <c r="K1682" i="4" s="1"/>
  <c r="E1683" i="2"/>
  <c r="E1684" i="2"/>
  <c r="E1685" i="2"/>
  <c r="E1686" i="2"/>
  <c r="K1686" i="4" s="1"/>
  <c r="E1687" i="2"/>
  <c r="K1687" i="4" s="1"/>
  <c r="E1688" i="2"/>
  <c r="K1688" i="4" s="1"/>
  <c r="E1689" i="2"/>
  <c r="K1689" i="4" s="1"/>
  <c r="E1690" i="2"/>
  <c r="K1690" i="4" s="1"/>
  <c r="E1691" i="2"/>
  <c r="E1692" i="2"/>
  <c r="E1693" i="2"/>
  <c r="K1693" i="4" s="1"/>
  <c r="E1694" i="2"/>
  <c r="K1694" i="4" s="1"/>
  <c r="E1695" i="2"/>
  <c r="E1696" i="2"/>
  <c r="K1696" i="4" s="1"/>
  <c r="E1697" i="2"/>
  <c r="K1697" i="4" s="1"/>
  <c r="E1698" i="2"/>
  <c r="K1698" i="4" s="1"/>
  <c r="E1699" i="2"/>
  <c r="E1700" i="2"/>
  <c r="E1701" i="2"/>
  <c r="K1701" i="4" s="1"/>
  <c r="E1702" i="2"/>
  <c r="K1702" i="4" s="1"/>
  <c r="E1703" i="2"/>
  <c r="K1703" i="4" s="1"/>
  <c r="E1704" i="2"/>
  <c r="K1704" i="4" s="1"/>
  <c r="E1705" i="2"/>
  <c r="K1705" i="4" s="1"/>
  <c r="E1706" i="2"/>
  <c r="K1706" i="4" s="1"/>
  <c r="E1707" i="2"/>
  <c r="E1708" i="2"/>
  <c r="E1709" i="2"/>
  <c r="K1709" i="4" s="1"/>
  <c r="E1710" i="2"/>
  <c r="E1711" i="2"/>
  <c r="K1711" i="4" s="1"/>
  <c r="E1712" i="2"/>
  <c r="E1713" i="2"/>
  <c r="K1713" i="4" s="1"/>
  <c r="E1714" i="2"/>
  <c r="K1714" i="4" s="1"/>
  <c r="E1715" i="2"/>
  <c r="E1716" i="2"/>
  <c r="E1717" i="2"/>
  <c r="E1718" i="2"/>
  <c r="K1718" i="4" s="1"/>
  <c r="E1719" i="2"/>
  <c r="K1719" i="4" s="1"/>
  <c r="E1720" i="2"/>
  <c r="K1720" i="4" s="1"/>
  <c r="E1721" i="2"/>
  <c r="K1721" i="4" s="1"/>
  <c r="E1722" i="2"/>
  <c r="K1722" i="4" s="1"/>
  <c r="E1723" i="2"/>
  <c r="E1724" i="2"/>
  <c r="E1725" i="2"/>
  <c r="E1726" i="2"/>
  <c r="E1727" i="2"/>
  <c r="E1728" i="2"/>
  <c r="K1728" i="4" s="1"/>
  <c r="E1729" i="2"/>
  <c r="K1729" i="4" s="1"/>
  <c r="E1730" i="2"/>
  <c r="K1730" i="4" s="1"/>
  <c r="E1731" i="2"/>
  <c r="E1732" i="2"/>
  <c r="E1733" i="2"/>
  <c r="K1733" i="4" s="1"/>
  <c r="E1734" i="2"/>
  <c r="K1734" i="4" s="1"/>
  <c r="E1735" i="2"/>
  <c r="K1735" i="4" s="1"/>
  <c r="E1736" i="2"/>
  <c r="K1736" i="4" s="1"/>
  <c r="E1737" i="2"/>
  <c r="K1737" i="4" s="1"/>
  <c r="E1738" i="2"/>
  <c r="K1738" i="4" s="1"/>
  <c r="E1739" i="2"/>
  <c r="E1740" i="2"/>
  <c r="E1741" i="2"/>
  <c r="E1742" i="2"/>
  <c r="E1743" i="2"/>
  <c r="K1743" i="4" s="1"/>
  <c r="E1744" i="2"/>
  <c r="K1744" i="4" s="1"/>
  <c r="E1745" i="2"/>
  <c r="K1745" i="4" s="1"/>
  <c r="E1746" i="2"/>
  <c r="K1746" i="4" s="1"/>
  <c r="E1747" i="2"/>
  <c r="E1748" i="2"/>
  <c r="E1749" i="2"/>
  <c r="K1749" i="4" s="1"/>
  <c r="E1750" i="2"/>
  <c r="K1750" i="4" s="1"/>
  <c r="E1751" i="2"/>
  <c r="K1751" i="4" s="1"/>
  <c r="E1752" i="2"/>
  <c r="K1752" i="4" s="1"/>
  <c r="E1753" i="2"/>
  <c r="E1754" i="2"/>
  <c r="K1754" i="4" s="1"/>
  <c r="E1755" i="2"/>
  <c r="E1756" i="2"/>
  <c r="E1757" i="2"/>
  <c r="E1758" i="2"/>
  <c r="K1758" i="4" s="1"/>
  <c r="E1759" i="2"/>
  <c r="K1759" i="4" s="1"/>
  <c r="E1760" i="2"/>
  <c r="K1760" i="4" s="1"/>
  <c r="E1761" i="2"/>
  <c r="K1761" i="4" s="1"/>
  <c r="E1762" i="2"/>
  <c r="K1762" i="4" s="1"/>
  <c r="E1763" i="2"/>
  <c r="E1764" i="2"/>
  <c r="E1765" i="2"/>
  <c r="K1765" i="4" s="1"/>
  <c r="E1766" i="2"/>
  <c r="K1766" i="4" s="1"/>
  <c r="E1767" i="2"/>
  <c r="E1768" i="2"/>
  <c r="K1768" i="4" s="1"/>
  <c r="E1769" i="2"/>
  <c r="K1769" i="4" s="1"/>
  <c r="E1770" i="2"/>
  <c r="K1770" i="4" s="1"/>
  <c r="E1771" i="2"/>
  <c r="E1772" i="2"/>
  <c r="E1773" i="2"/>
  <c r="E1774" i="2"/>
  <c r="E1775" i="2"/>
  <c r="K1775" i="4" s="1"/>
  <c r="E1776" i="2"/>
  <c r="K1776" i="4" s="1"/>
  <c r="E1777" i="2"/>
  <c r="K1777" i="4" s="1"/>
  <c r="E1778" i="2"/>
  <c r="K1778" i="4" s="1"/>
  <c r="E1779" i="2"/>
  <c r="E1780" i="2"/>
  <c r="E1781" i="2"/>
  <c r="E1782" i="2"/>
  <c r="K1782" i="4" s="1"/>
  <c r="E1783" i="2"/>
  <c r="K1783" i="4" s="1"/>
  <c r="E1784" i="2"/>
  <c r="K1784" i="4" s="1"/>
  <c r="E1785" i="2"/>
  <c r="K1785" i="4" s="1"/>
  <c r="E1786" i="2"/>
  <c r="K1786" i="4" s="1"/>
  <c r="E1787" i="2"/>
  <c r="E1788" i="2"/>
  <c r="E1789" i="2"/>
  <c r="K1789" i="4" s="1"/>
  <c r="E1790" i="2"/>
  <c r="E1791" i="2"/>
  <c r="E1792" i="2"/>
  <c r="E1793" i="2"/>
  <c r="K1793" i="4" s="1"/>
  <c r="E1794" i="2"/>
  <c r="K1794" i="4" s="1"/>
  <c r="E1795" i="2"/>
  <c r="E1796" i="2"/>
  <c r="E1797" i="2"/>
  <c r="K1797" i="4" s="1"/>
  <c r="E1798" i="2"/>
  <c r="K1798" i="4" s="1"/>
  <c r="E1799" i="2"/>
  <c r="K1799" i="4" s="1"/>
  <c r="E1800" i="2"/>
  <c r="K1800" i="4" s="1"/>
  <c r="E1801" i="2"/>
  <c r="K1801" i="4" s="1"/>
  <c r="E1802" i="2"/>
  <c r="K1802" i="4" s="1"/>
  <c r="E1803" i="2"/>
  <c r="E1804" i="2"/>
  <c r="E1805" i="2"/>
  <c r="E1806" i="2"/>
  <c r="E1807" i="2"/>
  <c r="K1807" i="4" s="1"/>
  <c r="E1808" i="2"/>
  <c r="E1809" i="2"/>
  <c r="K1809" i="4" s="1"/>
  <c r="E1810" i="2"/>
  <c r="K1810" i="4" s="1"/>
  <c r="E1811" i="2"/>
  <c r="E1812" i="2"/>
  <c r="E1813" i="2"/>
  <c r="K1813" i="4" s="1"/>
  <c r="E1814" i="2"/>
  <c r="K1814" i="4" s="1"/>
  <c r="E1815" i="2"/>
  <c r="K1815" i="4" s="1"/>
  <c r="E1816" i="2"/>
  <c r="K1816" i="4" s="1"/>
  <c r="E1817" i="2"/>
  <c r="E1818" i="2"/>
  <c r="K1818" i="4" s="1"/>
  <c r="E1819" i="2"/>
  <c r="E1820" i="2"/>
  <c r="E1821" i="2"/>
  <c r="E1822" i="2"/>
  <c r="K1822" i="4" s="1"/>
  <c r="E1823" i="2"/>
  <c r="K1823" i="4" s="1"/>
  <c r="E1824" i="2"/>
  <c r="K1824" i="4" s="1"/>
  <c r="E1825" i="2"/>
  <c r="K1825" i="4" s="1"/>
  <c r="E1826" i="2"/>
  <c r="K1826" i="4" s="1"/>
  <c r="E1827" i="2"/>
  <c r="E1828" i="2"/>
  <c r="E1829" i="2"/>
  <c r="K1829" i="4" s="1"/>
  <c r="E1830" i="2"/>
  <c r="E1831" i="2"/>
  <c r="E1832" i="2"/>
  <c r="E1833" i="2"/>
  <c r="K1833" i="4" s="1"/>
  <c r="E1834" i="2"/>
  <c r="E1835" i="2"/>
  <c r="E1836" i="2"/>
  <c r="E1837" i="2"/>
  <c r="E1838" i="2"/>
  <c r="K1838" i="4" s="1"/>
  <c r="E1839" i="2"/>
  <c r="K1839" i="4" s="1"/>
  <c r="E1840" i="2"/>
  <c r="K1840" i="4" s="1"/>
  <c r="E1841" i="2"/>
  <c r="K1841" i="4" s="1"/>
  <c r="E1842" i="2"/>
  <c r="K1842" i="4" s="1"/>
  <c r="E1843" i="2"/>
  <c r="E1844" i="2"/>
  <c r="E1845" i="2"/>
  <c r="K1845" i="4" s="1"/>
  <c r="E1846" i="2"/>
  <c r="E1847" i="2"/>
  <c r="K1847" i="4" s="1"/>
  <c r="E1848" i="2"/>
  <c r="E1849" i="2"/>
  <c r="K1849" i="4" s="1"/>
  <c r="E1850" i="2"/>
  <c r="K1850" i="4" s="1"/>
  <c r="E1851" i="2"/>
  <c r="E1852" i="2"/>
  <c r="E1853" i="2"/>
  <c r="E1854" i="2"/>
  <c r="K1854" i="4" s="1"/>
  <c r="E1855" i="2"/>
  <c r="K1855" i="4" s="1"/>
  <c r="E1856" i="2"/>
  <c r="K1856" i="4" s="1"/>
  <c r="E1857" i="2"/>
  <c r="K1857" i="4" s="1"/>
  <c r="E1858" i="2"/>
  <c r="K1858" i="4" s="1"/>
  <c r="E1859" i="2"/>
  <c r="E1860" i="2"/>
  <c r="E1861" i="2"/>
  <c r="E1862" i="2"/>
  <c r="K1862" i="4" s="1"/>
  <c r="E1863" i="2"/>
  <c r="K1863" i="4" s="1"/>
  <c r="E1864" i="2"/>
  <c r="K1864" i="4" s="1"/>
  <c r="E1865" i="2"/>
  <c r="K1865" i="4" s="1"/>
  <c r="E1866" i="2"/>
  <c r="K1866" i="4" s="1"/>
  <c r="E1867" i="2"/>
  <c r="E1868" i="2"/>
  <c r="E1869" i="2"/>
  <c r="K1869" i="4" s="1"/>
  <c r="E1870" i="2"/>
  <c r="E1871" i="2"/>
  <c r="E1872" i="2"/>
  <c r="E1873" i="2"/>
  <c r="E1874" i="2"/>
  <c r="K1874" i="4" s="1"/>
  <c r="E1875" i="2"/>
  <c r="E1876" i="2"/>
  <c r="E1877" i="2"/>
  <c r="E1878" i="2"/>
  <c r="E1879" i="2"/>
  <c r="E1880" i="2"/>
  <c r="E1881" i="2"/>
  <c r="E1882" i="2"/>
  <c r="K1882" i="4" s="1"/>
  <c r="E1883" i="2"/>
  <c r="E1884" i="2"/>
  <c r="E1885" i="2"/>
  <c r="E1886" i="2"/>
  <c r="E1887" i="2"/>
  <c r="E1888" i="2"/>
  <c r="E1889" i="2"/>
  <c r="K1889" i="4" s="1"/>
  <c r="E1890" i="2"/>
  <c r="K1890" i="4" s="1"/>
  <c r="E1891" i="2"/>
  <c r="E1892" i="2"/>
  <c r="E1893" i="2"/>
  <c r="K1893" i="4" s="1"/>
  <c r="E1894" i="2"/>
  <c r="K1894" i="4" s="1"/>
  <c r="E1895" i="2"/>
  <c r="K1895" i="4" s="1"/>
  <c r="E1896" i="2"/>
  <c r="K1896" i="4" s="1"/>
  <c r="E1897" i="2"/>
  <c r="K1897" i="4" s="1"/>
  <c r="E1898" i="2"/>
  <c r="K1898" i="4" s="1"/>
  <c r="E1899" i="2"/>
  <c r="E1900" i="2"/>
  <c r="E1901" i="2"/>
  <c r="E1902" i="2"/>
  <c r="E1903" i="2"/>
  <c r="E1904" i="2"/>
  <c r="K1904" i="4" s="1"/>
  <c r="E1905" i="2"/>
  <c r="K1905" i="4" s="1"/>
  <c r="E1906" i="2"/>
  <c r="K1906" i="4" s="1"/>
  <c r="E1907" i="2"/>
  <c r="E1908" i="2"/>
  <c r="E1909" i="2"/>
  <c r="K1909" i="4" s="1"/>
  <c r="E1910" i="2"/>
  <c r="K1910" i="4" s="1"/>
  <c r="E1911" i="2"/>
  <c r="K1911" i="4" s="1"/>
  <c r="E1912" i="2"/>
  <c r="K1912" i="4" s="1"/>
  <c r="E1913" i="2"/>
  <c r="K1913" i="4" s="1"/>
  <c r="E1914" i="2"/>
  <c r="K1914" i="4" s="1"/>
  <c r="E1915" i="2"/>
  <c r="E1916" i="2"/>
  <c r="E1917" i="2"/>
  <c r="E1918" i="2"/>
  <c r="K1918" i="4" s="1"/>
  <c r="E1919" i="2"/>
  <c r="E1920" i="2"/>
  <c r="K1920" i="4" s="1"/>
  <c r="E1921" i="2"/>
  <c r="K1921" i="4" s="1"/>
  <c r="E1922" i="2"/>
  <c r="K1922" i="4" s="1"/>
  <c r="E1923" i="2"/>
  <c r="E1924" i="2"/>
  <c r="E1925" i="2"/>
  <c r="E1926" i="2"/>
  <c r="K1926" i="4" s="1"/>
  <c r="E1927" i="2"/>
  <c r="K1927" i="4" s="1"/>
  <c r="E1928" i="2"/>
  <c r="K1928" i="4" s="1"/>
  <c r="E1929" i="2"/>
  <c r="K1929" i="4" s="1"/>
  <c r="E1930" i="2"/>
  <c r="K1930" i="4" s="1"/>
  <c r="E1931" i="2"/>
  <c r="E1932" i="2"/>
  <c r="E1933" i="2"/>
  <c r="E1934" i="2"/>
  <c r="K1934" i="4" s="1"/>
  <c r="E1935" i="2"/>
  <c r="K1935" i="4" s="1"/>
  <c r="E1936" i="2"/>
  <c r="E1937" i="2"/>
  <c r="K1937" i="4" s="1"/>
  <c r="E1938" i="2"/>
  <c r="E1939" i="2"/>
  <c r="E1940" i="2"/>
  <c r="E1941" i="2"/>
  <c r="E1942" i="2"/>
  <c r="K1942" i="4" s="1"/>
  <c r="E1943" i="2"/>
  <c r="K1943" i="4" s="1"/>
  <c r="E1944" i="2"/>
  <c r="K1944" i="4" s="1"/>
  <c r="E1945" i="2"/>
  <c r="K1945" i="4" s="1"/>
  <c r="E1946" i="2"/>
  <c r="K1946" i="4" s="1"/>
  <c r="E1947" i="2"/>
  <c r="E1948" i="2"/>
  <c r="E1949" i="2"/>
  <c r="K1949" i="4" s="1"/>
  <c r="E1950" i="2"/>
  <c r="K1950" i="4" s="1"/>
  <c r="E1951" i="2"/>
  <c r="E1952" i="2"/>
  <c r="K1952" i="4" s="1"/>
  <c r="E1953" i="2"/>
  <c r="K1953" i="4" s="1"/>
  <c r="E1954" i="2"/>
  <c r="K1954" i="4" s="1"/>
  <c r="E1955" i="2"/>
  <c r="E1956" i="2"/>
  <c r="E1957" i="2"/>
  <c r="K1957" i="4" s="1"/>
  <c r="E1958" i="2"/>
  <c r="E1959" i="2"/>
  <c r="K1959" i="4" s="1"/>
  <c r="E1960" i="2"/>
  <c r="K1960" i="4" s="1"/>
  <c r="E1961" i="2"/>
  <c r="K1961" i="4" s="1"/>
  <c r="E1962" i="2"/>
  <c r="K1962" i="4" s="1"/>
  <c r="E1963" i="2"/>
  <c r="E1964" i="2"/>
  <c r="E1965" i="2"/>
  <c r="K1965" i="4" s="1"/>
  <c r="E1966" i="2"/>
  <c r="E1967" i="2"/>
  <c r="E1968" i="2"/>
  <c r="K1968" i="4" s="1"/>
  <c r="E1969" i="2"/>
  <c r="K1969" i="4" s="1"/>
  <c r="E1970" i="2"/>
  <c r="K1970" i="4" s="1"/>
  <c r="E1971" i="2"/>
  <c r="E1972" i="2"/>
  <c r="E1973" i="2"/>
  <c r="E1974" i="2"/>
  <c r="K1974" i="4" s="1"/>
  <c r="E1975" i="2"/>
  <c r="K1975" i="4" s="1"/>
  <c r="E1976" i="2"/>
  <c r="E1977" i="2"/>
  <c r="K1977" i="4" s="1"/>
  <c r="E1978" i="2"/>
  <c r="K1978" i="4" s="1"/>
  <c r="E1979" i="2"/>
  <c r="E1980" i="2"/>
  <c r="E1981" i="2"/>
  <c r="E1982" i="2"/>
  <c r="K1982" i="4" s="1"/>
  <c r="E1983" i="2"/>
  <c r="E1984" i="2"/>
  <c r="K1984" i="4" s="1"/>
  <c r="E1985" i="2"/>
  <c r="K1985" i="4" s="1"/>
  <c r="E1986" i="2"/>
  <c r="K1986" i="4" s="1"/>
  <c r="E1987" i="2"/>
  <c r="E1988" i="2"/>
  <c r="E1989" i="2"/>
  <c r="E1990" i="2"/>
  <c r="K1990" i="4" s="1"/>
  <c r="E1991" i="2"/>
  <c r="K1991" i="4" s="1"/>
  <c r="E1992" i="2"/>
  <c r="E1993" i="2"/>
  <c r="K1993" i="4" s="1"/>
  <c r="E1994" i="2"/>
  <c r="K1994" i="4" s="1"/>
  <c r="E1995" i="2"/>
  <c r="E1996" i="2"/>
  <c r="E1997" i="2"/>
  <c r="E1998" i="2"/>
  <c r="E1999" i="2"/>
  <c r="E2000" i="2"/>
  <c r="K2000" i="4" s="1"/>
  <c r="E2001" i="2"/>
  <c r="K2001" i="4" s="1"/>
  <c r="E2002" i="2"/>
  <c r="K2002" i="4" s="1"/>
  <c r="E2003" i="2"/>
  <c r="E2004" i="2"/>
  <c r="E2005" i="2"/>
  <c r="K2005" i="4" s="1"/>
  <c r="E2006" i="2"/>
  <c r="E2007" i="2"/>
  <c r="K2007" i="4" s="1"/>
  <c r="E2008" i="2"/>
  <c r="K2008" i="4" s="1"/>
  <c r="E2009" i="2"/>
  <c r="K2009" i="4" s="1"/>
  <c r="E2010" i="2"/>
  <c r="K2010" i="4" s="1"/>
  <c r="E2011" i="2"/>
  <c r="E2012" i="2"/>
  <c r="E2013" i="2"/>
  <c r="E2014" i="2"/>
  <c r="E2015" i="2"/>
  <c r="E2016" i="2"/>
  <c r="K2016" i="4" s="1"/>
  <c r="E2017" i="2"/>
  <c r="K2017" i="4" s="1"/>
  <c r="E2018" i="2"/>
  <c r="K2018" i="4" s="1"/>
  <c r="E2019" i="2"/>
  <c r="E2020" i="2"/>
  <c r="E2021" i="2"/>
  <c r="K2021" i="4" s="1"/>
  <c r="E2022" i="2"/>
  <c r="E2023" i="2"/>
  <c r="K2023" i="4" s="1"/>
  <c r="E2024" i="2"/>
  <c r="K2024" i="4" s="1"/>
  <c r="E2025" i="2"/>
  <c r="K2025" i="4" s="1"/>
  <c r="E2026" i="2"/>
  <c r="K2026" i="4" s="1"/>
  <c r="E2027" i="2"/>
  <c r="E2028" i="2"/>
  <c r="E2029" i="2"/>
  <c r="E2030" i="2"/>
  <c r="E2031" i="2"/>
  <c r="K2031" i="4" s="1"/>
  <c r="E2032" i="2"/>
  <c r="K2032" i="4" s="1"/>
  <c r="E2033" i="2"/>
  <c r="K2033" i="4" s="1"/>
  <c r="E2034" i="2"/>
  <c r="K2034" i="4" s="1"/>
  <c r="E2035" i="2"/>
  <c r="E2036" i="2"/>
  <c r="E2037" i="2"/>
  <c r="E2038" i="2"/>
  <c r="K2038" i="4" s="1"/>
  <c r="E2039" i="2"/>
  <c r="K2039" i="4" s="1"/>
  <c r="E2040" i="2"/>
  <c r="E2041" i="2"/>
  <c r="E2042" i="2"/>
  <c r="K2042" i="4" s="1"/>
  <c r="E2043" i="2"/>
  <c r="E2044" i="2"/>
  <c r="E2045" i="2"/>
  <c r="K2045" i="4" s="1"/>
  <c r="E2046" i="2"/>
  <c r="K2046" i="4" s="1"/>
  <c r="E2047" i="2"/>
  <c r="K2047" i="4" s="1"/>
  <c r="E2048" i="2"/>
  <c r="E2049" i="2"/>
  <c r="K2049" i="4" s="1"/>
  <c r="E2050" i="2"/>
  <c r="K2050" i="4" s="1"/>
  <c r="E2051" i="2"/>
  <c r="E2052" i="2"/>
  <c r="E2053" i="2"/>
  <c r="E2054" i="2"/>
  <c r="E2055" i="2"/>
  <c r="K2055" i="4" s="1"/>
  <c r="E2056" i="2"/>
  <c r="K2056" i="4" s="1"/>
  <c r="E2057" i="2"/>
  <c r="K2057" i="4" s="1"/>
  <c r="E2058" i="2"/>
  <c r="K2058" i="4" s="1"/>
  <c r="E2059" i="2"/>
  <c r="E2060" i="2"/>
  <c r="E2061" i="2"/>
  <c r="K2061" i="4" s="1"/>
  <c r="E2062" i="2"/>
  <c r="E2063" i="2"/>
  <c r="E2064" i="2"/>
  <c r="K2064" i="4" s="1"/>
  <c r="E2065" i="2"/>
  <c r="K2065" i="4" s="1"/>
  <c r="E2066" i="2"/>
  <c r="K2066" i="4" s="1"/>
  <c r="E2067" i="2"/>
  <c r="E2068" i="2"/>
  <c r="E2069" i="2"/>
  <c r="E2070" i="2"/>
  <c r="K2070" i="4" s="1"/>
  <c r="E2071" i="2"/>
  <c r="K2071" i="4" s="1"/>
  <c r="E2072" i="2"/>
  <c r="K2072" i="4" s="1"/>
  <c r="E2073" i="2"/>
  <c r="K2073" i="4" s="1"/>
  <c r="E2074" i="2"/>
  <c r="K2074" i="4" s="1"/>
  <c r="E2075" i="2"/>
  <c r="E2076" i="2"/>
  <c r="E2077" i="2"/>
  <c r="E2078" i="2"/>
  <c r="E2079" i="2"/>
  <c r="E2080" i="2"/>
  <c r="K2080" i="4" s="1"/>
  <c r="E2081" i="2"/>
  <c r="K2081" i="4" s="1"/>
  <c r="E2082" i="2"/>
  <c r="K2082" i="4" s="1"/>
  <c r="E2083" i="2"/>
  <c r="E2084" i="2"/>
  <c r="E2085" i="2"/>
  <c r="K2085" i="4" s="1"/>
  <c r="E2086" i="2"/>
  <c r="K2086" i="4" s="1"/>
  <c r="E2087" i="2"/>
  <c r="K2087" i="4" s="1"/>
  <c r="E2088" i="2"/>
  <c r="K2088" i="4" s="1"/>
  <c r="E2089" i="2"/>
  <c r="E2090" i="2"/>
  <c r="K2090" i="4" s="1"/>
  <c r="E2091" i="2"/>
  <c r="E2092" i="2"/>
  <c r="E2093" i="2"/>
  <c r="E2094" i="2"/>
  <c r="E2095" i="2"/>
  <c r="E2096" i="2"/>
  <c r="K2096" i="4" s="1"/>
  <c r="E2097" i="2"/>
  <c r="K2097" i="4" s="1"/>
  <c r="E2098" i="2"/>
  <c r="E2099" i="2"/>
  <c r="E2100" i="2"/>
  <c r="E2101" i="2"/>
  <c r="K2101" i="4" s="1"/>
  <c r="E2102" i="2"/>
  <c r="K2102" i="4" s="1"/>
  <c r="E2103" i="2"/>
  <c r="K2103" i="4" s="1"/>
  <c r="E2104" i="2"/>
  <c r="K2104" i="4" s="1"/>
  <c r="E2105" i="2"/>
  <c r="K2105" i="4" s="1"/>
  <c r="E2106" i="2"/>
  <c r="K2106" i="4" s="1"/>
  <c r="E2107" i="2"/>
  <c r="E2108" i="2"/>
  <c r="E2109" i="2"/>
  <c r="E2110" i="2"/>
  <c r="E2111" i="2"/>
  <c r="K2111" i="4" s="1"/>
  <c r="E2112" i="2"/>
  <c r="K2112" i="4" s="1"/>
  <c r="E2113" i="2"/>
  <c r="K2113" i="4" s="1"/>
  <c r="E2114" i="2"/>
  <c r="K2114" i="4" s="1"/>
  <c r="E2115" i="2"/>
  <c r="E2116" i="2"/>
  <c r="E2117" i="2"/>
  <c r="K2117" i="4" s="1"/>
  <c r="E2118" i="2"/>
  <c r="K2118" i="4" s="1"/>
  <c r="E2119" i="2"/>
  <c r="E2120" i="2"/>
  <c r="K2120" i="4" s="1"/>
  <c r="E2121" i="2"/>
  <c r="K2121" i="4" s="1"/>
  <c r="E2122" i="2"/>
  <c r="K2122" i="4" s="1"/>
  <c r="E2123" i="2"/>
  <c r="E2124" i="2"/>
  <c r="E2125" i="2"/>
  <c r="K2125" i="4" s="1"/>
  <c r="E2126" i="2"/>
  <c r="K2126" i="4" s="1"/>
  <c r="E2127" i="2"/>
  <c r="K2127" i="4" s="1"/>
  <c r="E2128" i="2"/>
  <c r="K2128" i="4" s="1"/>
  <c r="E2129" i="2"/>
  <c r="K2129" i="4" s="1"/>
  <c r="E2130" i="2"/>
  <c r="K2130" i="4" s="1"/>
  <c r="E2131" i="2"/>
  <c r="E2132" i="2"/>
  <c r="E2133" i="2"/>
  <c r="K2133" i="4" s="1"/>
  <c r="E2134" i="2"/>
  <c r="E2135" i="2"/>
  <c r="E2136" i="2"/>
  <c r="K2136" i="4" s="1"/>
  <c r="E2137" i="2"/>
  <c r="K2137" i="4" s="1"/>
  <c r="E2138" i="2"/>
  <c r="K2138" i="4" s="1"/>
  <c r="E2139" i="2"/>
  <c r="E2140" i="2"/>
  <c r="E2141" i="2"/>
  <c r="E2142" i="2"/>
  <c r="K2142" i="4" s="1"/>
  <c r="E2143" i="2"/>
  <c r="K2143" i="4" s="1"/>
  <c r="E2144" i="2"/>
  <c r="E2145" i="2"/>
  <c r="K2145" i="4" s="1"/>
  <c r="E2146" i="2"/>
  <c r="K2146" i="4" s="1"/>
  <c r="E2147" i="2"/>
  <c r="E2148" i="2"/>
  <c r="E2149" i="2"/>
  <c r="E2150" i="2"/>
  <c r="K2150" i="4" s="1"/>
  <c r="E2151" i="2"/>
  <c r="E2152" i="2"/>
  <c r="K2152" i="4" s="1"/>
  <c r="E2153" i="2"/>
  <c r="K2153" i="4" s="1"/>
  <c r="E2154" i="2"/>
  <c r="K2154" i="4" s="1"/>
  <c r="E2155" i="2"/>
  <c r="E2156" i="2"/>
  <c r="E2157" i="2"/>
  <c r="E2158" i="2"/>
  <c r="K2158" i="4" s="1"/>
  <c r="E2159" i="2"/>
  <c r="K2159" i="4" s="1"/>
  <c r="E2160" i="2"/>
  <c r="K2160" i="4" s="1"/>
  <c r="E2161" i="2"/>
  <c r="K2161" i="4" s="1"/>
  <c r="E2162" i="2"/>
  <c r="K2162" i="4" s="1"/>
  <c r="E2163" i="2"/>
  <c r="E2164" i="2"/>
  <c r="E2165" i="2"/>
  <c r="E2166" i="2"/>
  <c r="E2167" i="2"/>
  <c r="E2168" i="2"/>
  <c r="K2168" i="4" s="1"/>
  <c r="E2169" i="2"/>
  <c r="K2169" i="4" s="1"/>
  <c r="E2170" i="2"/>
  <c r="K2170" i="4" s="1"/>
  <c r="E2171" i="2"/>
  <c r="E2172" i="2"/>
  <c r="E2173" i="2"/>
  <c r="K2173" i="4" s="1"/>
  <c r="E2174" i="2"/>
  <c r="K2174" i="4" s="1"/>
  <c r="E2175" i="2"/>
  <c r="K2175" i="4" s="1"/>
  <c r="E2176" i="2"/>
  <c r="K2176" i="4" s="1"/>
  <c r="E2177" i="2"/>
  <c r="K2177" i="4" s="1"/>
  <c r="E2178" i="2"/>
  <c r="K2178" i="4" s="1"/>
  <c r="E2179" i="2"/>
  <c r="E2180" i="2"/>
  <c r="E2181" i="2"/>
  <c r="E2182" i="2"/>
  <c r="E2183" i="2"/>
  <c r="E2184" i="2"/>
  <c r="E2185" i="2"/>
  <c r="K2185" i="4" s="1"/>
  <c r="E2186" i="2"/>
  <c r="K2186" i="4" s="1"/>
  <c r="E2187" i="2"/>
  <c r="E2188" i="2"/>
  <c r="E2189" i="2"/>
  <c r="K2189" i="4" s="1"/>
  <c r="E2190" i="2"/>
  <c r="K2190" i="4" s="1"/>
  <c r="E2191" i="2"/>
  <c r="K2191" i="4" s="1"/>
  <c r="E2192" i="2"/>
  <c r="K2192" i="4" s="1"/>
  <c r="E2193" i="2"/>
  <c r="K2193" i="4" s="1"/>
  <c r="E2194" i="2"/>
  <c r="K2194" i="4" s="1"/>
  <c r="E2195" i="2"/>
  <c r="E2196" i="2"/>
  <c r="E2197" i="2"/>
  <c r="E2198" i="2"/>
  <c r="E2199" i="2"/>
  <c r="K2199" i="4" s="1"/>
  <c r="E2200" i="2"/>
  <c r="K2200" i="4" s="1"/>
  <c r="E2201" i="2"/>
  <c r="K2201" i="4" s="1"/>
  <c r="E2202" i="2"/>
  <c r="E2203" i="2"/>
  <c r="E2204" i="2"/>
  <c r="E2205" i="2"/>
  <c r="E2206" i="2"/>
  <c r="K2206" i="4" s="1"/>
  <c r="E2207" i="2"/>
  <c r="K2207" i="4" s="1"/>
  <c r="E2208" i="2"/>
  <c r="K2208" i="4" s="1"/>
  <c r="E2209" i="2"/>
  <c r="K2209" i="4" s="1"/>
  <c r="E2210" i="2"/>
  <c r="K2210" i="4" s="1"/>
  <c r="E2211" i="2"/>
  <c r="E2212" i="2"/>
  <c r="E2213" i="2"/>
  <c r="K2213" i="4" s="1"/>
  <c r="E2214" i="2"/>
  <c r="K2214" i="4" s="1"/>
  <c r="E2215" i="2"/>
  <c r="K2215" i="4" s="1"/>
  <c r="E2216" i="2"/>
  <c r="K2216" i="4" s="1"/>
  <c r="E2217" i="2"/>
  <c r="K2217" i="4" s="1"/>
  <c r="E2218" i="2"/>
  <c r="K2218" i="4" s="1"/>
  <c r="E2219" i="2"/>
  <c r="E2220" i="2"/>
  <c r="E2221" i="2"/>
  <c r="E2222" i="2"/>
  <c r="K2222" i="4" s="1"/>
  <c r="E2223" i="2"/>
  <c r="K2223" i="4" s="1"/>
  <c r="E2224" i="2"/>
  <c r="K2224" i="4" s="1"/>
  <c r="E2225" i="2"/>
  <c r="K2225" i="4" s="1"/>
  <c r="E2226" i="2"/>
  <c r="K2226" i="4" s="1"/>
  <c r="E2227" i="2"/>
  <c r="E2228" i="2"/>
  <c r="E2229" i="2"/>
  <c r="K2229" i="4" s="1"/>
  <c r="E2230" i="2"/>
  <c r="E2231" i="2"/>
  <c r="E2232" i="2"/>
  <c r="K2232" i="4" s="1"/>
  <c r="E2233" i="2"/>
  <c r="K2233" i="4" s="1"/>
  <c r="E2234" i="2"/>
  <c r="K2234" i="4" s="1"/>
  <c r="E2235" i="2"/>
  <c r="E2236" i="2"/>
  <c r="E2237" i="2"/>
  <c r="E2238" i="2"/>
  <c r="K2238" i="4" s="1"/>
  <c r="E2239" i="2"/>
  <c r="K2239" i="4" s="1"/>
  <c r="E2240" i="2"/>
  <c r="E2241" i="2"/>
  <c r="E2242" i="2"/>
  <c r="E2243" i="2"/>
  <c r="E2244" i="2"/>
  <c r="E2245" i="2"/>
  <c r="E2246" i="2"/>
  <c r="E2247" i="2"/>
  <c r="E2248" i="2"/>
  <c r="K2248" i="4" s="1"/>
  <c r="E2249" i="2"/>
  <c r="K2249" i="4" s="1"/>
  <c r="E2250" i="2"/>
  <c r="K2250" i="4" s="1"/>
  <c r="E2251" i="2"/>
  <c r="E2252" i="2"/>
  <c r="E2253" i="2"/>
  <c r="K2253" i="4" s="1"/>
  <c r="E2254" i="2"/>
  <c r="K2254" i="4" s="1"/>
  <c r="E2255" i="2"/>
  <c r="K2255" i="4" s="1"/>
  <c r="E2256" i="2"/>
  <c r="K2256" i="4" s="1"/>
  <c r="E2257" i="2"/>
  <c r="K2257" i="4" s="1"/>
  <c r="E2258" i="2"/>
  <c r="K2258" i="4" s="1"/>
  <c r="E2259" i="2"/>
  <c r="E2260" i="2"/>
  <c r="E2261" i="2"/>
  <c r="E2262" i="2"/>
  <c r="E2263" i="2"/>
  <c r="E2264" i="2"/>
  <c r="K2264" i="4" s="1"/>
  <c r="E2265" i="2"/>
  <c r="K2265" i="4" s="1"/>
  <c r="E2266" i="2"/>
  <c r="K2266" i="4" s="1"/>
  <c r="E2267" i="2"/>
  <c r="E2268" i="2"/>
  <c r="E2269" i="2"/>
  <c r="K2269" i="4" s="1"/>
  <c r="E2270" i="2"/>
  <c r="K2270" i="4" s="1"/>
  <c r="E2271" i="2"/>
  <c r="K2271" i="4" s="1"/>
  <c r="E2272" i="2"/>
  <c r="K2272" i="4" s="1"/>
  <c r="E2273" i="2"/>
  <c r="K2273" i="4" s="1"/>
  <c r="E2274" i="2"/>
  <c r="K2274" i="4" s="1"/>
  <c r="E2275" i="2"/>
  <c r="E2276" i="2"/>
  <c r="E2277" i="2"/>
  <c r="E2278" i="2"/>
  <c r="K2278" i="4" s="1"/>
  <c r="E2279" i="2"/>
  <c r="E2280" i="2"/>
  <c r="K2280" i="4" s="1"/>
  <c r="E2281" i="2"/>
  <c r="K2281" i="4" s="1"/>
  <c r="E2282" i="2"/>
  <c r="K2282" i="4" s="1"/>
  <c r="E2283" i="2"/>
  <c r="E2284" i="2"/>
  <c r="E2285" i="2"/>
  <c r="K2285" i="4" s="1"/>
  <c r="E2286" i="2"/>
  <c r="K2286" i="4" s="1"/>
  <c r="E2287" i="2"/>
  <c r="K2287" i="4" s="1"/>
  <c r="E2288" i="2"/>
  <c r="K2288" i="4" s="1"/>
  <c r="E2289" i="2"/>
  <c r="K2289" i="4" s="1"/>
  <c r="E2290" i="2"/>
  <c r="K2290" i="4" s="1"/>
  <c r="E2291" i="2"/>
  <c r="E2292" i="2"/>
  <c r="E2293" i="2"/>
  <c r="E2294" i="2"/>
  <c r="E2295" i="2"/>
  <c r="K2295" i="4" s="1"/>
  <c r="E2296" i="2"/>
  <c r="K2296" i="4" s="1"/>
  <c r="E2297" i="2"/>
  <c r="K2297" i="4" s="1"/>
  <c r="E2298" i="2"/>
  <c r="K2298" i="4" s="1"/>
  <c r="E2299" i="2"/>
  <c r="E2300" i="2"/>
  <c r="E2301" i="2"/>
  <c r="E2302" i="2"/>
  <c r="K2302" i="4" s="1"/>
  <c r="E2303" i="2"/>
  <c r="K2303" i="4" s="1"/>
  <c r="E2304" i="2"/>
  <c r="E2305" i="2"/>
  <c r="E2306" i="2"/>
  <c r="K2306" i="4" s="1"/>
  <c r="E2307" i="2"/>
  <c r="E2308" i="2"/>
  <c r="E2309" i="2"/>
  <c r="E2310" i="2"/>
  <c r="K2310" i="4" s="1"/>
  <c r="E2311" i="2"/>
  <c r="K2311" i="4" s="1"/>
  <c r="E2312" i="2"/>
  <c r="K2312" i="4" s="1"/>
  <c r="E2313" i="2"/>
  <c r="K2313" i="4" s="1"/>
  <c r="E2314" i="2"/>
  <c r="K2314" i="4" s="1"/>
  <c r="E2315" i="2"/>
  <c r="E2316" i="2"/>
  <c r="E2317" i="2"/>
  <c r="K2317" i="4" s="1"/>
  <c r="E2318" i="2"/>
  <c r="K2318" i="4" s="1"/>
  <c r="E2319" i="2"/>
  <c r="K2319" i="4" s="1"/>
  <c r="E2320" i="2"/>
  <c r="K2320" i="4" s="1"/>
  <c r="E2321" i="2"/>
  <c r="K2321" i="4" s="1"/>
  <c r="E2322" i="2"/>
  <c r="K2322" i="4" s="1"/>
  <c r="E2323" i="2"/>
  <c r="E2324" i="2"/>
  <c r="E2325" i="2"/>
  <c r="K2325" i="4" s="1"/>
  <c r="E2326" i="2"/>
  <c r="K2326" i="4" s="1"/>
  <c r="E2327" i="2"/>
  <c r="E2328" i="2"/>
  <c r="K2328" i="4" s="1"/>
  <c r="E2329" i="2"/>
  <c r="K2329" i="4" s="1"/>
  <c r="E2330" i="2"/>
  <c r="K2330" i="4" s="1"/>
  <c r="E2331" i="2"/>
  <c r="E2332" i="2"/>
  <c r="E2333" i="2"/>
  <c r="E2334" i="2"/>
  <c r="K2334" i="4" s="1"/>
  <c r="E2335" i="2"/>
  <c r="K2335" i="4" s="1"/>
  <c r="E2336" i="2"/>
  <c r="E2" i="2"/>
  <c r="K7" i="4"/>
  <c r="K80" i="4"/>
  <c r="K81" i="4"/>
  <c r="K128" i="4"/>
  <c r="K129" i="4"/>
  <c r="K154" i="4"/>
  <c r="K224" i="4"/>
  <c r="K312" i="4"/>
  <c r="K376" i="4"/>
  <c r="K392" i="4"/>
  <c r="K480" i="4"/>
  <c r="K544" i="4"/>
  <c r="K545" i="4"/>
  <c r="K570" i="4"/>
  <c r="K674" i="4"/>
  <c r="K760" i="4"/>
  <c r="K816" i="4"/>
  <c r="K888" i="4"/>
  <c r="K889" i="4"/>
  <c r="K944" i="4"/>
  <c r="K961" i="4"/>
  <c r="K1016" i="4"/>
  <c r="K1017" i="4"/>
  <c r="K1025" i="4"/>
  <c r="K1080" i="4"/>
  <c r="K1089" i="4"/>
  <c r="K1105" i="4"/>
  <c r="K1160" i="4"/>
  <c r="K1161" i="4"/>
  <c r="K1249" i="4"/>
  <c r="K1330" i="4"/>
  <c r="K1416" i="4"/>
  <c r="K1504" i="4"/>
  <c r="K1568" i="4"/>
  <c r="K1569" i="4"/>
  <c r="K1577" i="4"/>
  <c r="K1672" i="4"/>
  <c r="K1753" i="4"/>
  <c r="K1817" i="4"/>
  <c r="K1834" i="4"/>
  <c r="K1936" i="4"/>
  <c r="K1938" i="4"/>
  <c r="K1976" i="4"/>
  <c r="K1992" i="4"/>
  <c r="K2040" i="4"/>
  <c r="K2041" i="4"/>
  <c r="K2048" i="4"/>
  <c r="K2089" i="4"/>
  <c r="K2098" i="4"/>
  <c r="K2144" i="4"/>
  <c r="K2184" i="4"/>
  <c r="K2202" i="4"/>
  <c r="K2240" i="4"/>
  <c r="K2241" i="4"/>
  <c r="K2242" i="4"/>
  <c r="K2304" i="4"/>
  <c r="K2305" i="4"/>
  <c r="K2336" i="4"/>
  <c r="K1757" i="4"/>
  <c r="K1101"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H916" i="4"/>
  <c r="H1129" i="4"/>
  <c r="H1300" i="4"/>
  <c r="H1650" i="4"/>
  <c r="H1668" i="4"/>
  <c r="H2160" i="4"/>
  <c r="H2168" i="4"/>
  <c r="H2224" i="4"/>
  <c r="H2232" i="4"/>
  <c r="H2288" i="4"/>
  <c r="H2296"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G2" i="4"/>
  <c r="F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0" i="4"/>
  <c r="B41" i="4"/>
  <c r="B63" i="4"/>
  <c r="B64" i="4"/>
  <c r="B65" i="4"/>
  <c r="B103" i="4"/>
  <c r="B104" i="4"/>
  <c r="B105" i="4"/>
  <c r="B127" i="4"/>
  <c r="B143" i="4"/>
  <c r="B159" i="4"/>
  <c r="B167" i="4"/>
  <c r="B168" i="4"/>
  <c r="B203" i="4"/>
  <c r="B207" i="4"/>
  <c r="B223" i="4"/>
  <c r="B255" i="4"/>
  <c r="B266" i="4"/>
  <c r="B267" i="4"/>
  <c r="B271" i="4"/>
  <c r="B305" i="4"/>
  <c r="B330" i="4"/>
  <c r="B362" i="4"/>
  <c r="B369" i="4"/>
  <c r="B370" i="4"/>
  <c r="B386" i="4"/>
  <c r="B408" i="4"/>
  <c r="B415" i="4"/>
  <c r="B425" i="4"/>
  <c r="B426" i="4"/>
  <c r="B433" i="4"/>
  <c r="B465" i="4"/>
  <c r="B472" i="4"/>
  <c r="B488" i="4"/>
  <c r="B489" i="4"/>
  <c r="B527" i="4"/>
  <c r="B528" i="4"/>
  <c r="B560" i="4"/>
  <c r="B569" i="4"/>
  <c r="B578" i="4"/>
  <c r="B601" i="4"/>
  <c r="B631" i="4"/>
  <c r="B640" i="4"/>
  <c r="B653" i="4"/>
  <c r="B663" i="4"/>
  <c r="B681" i="4"/>
  <c r="B682" i="4"/>
  <c r="B689" i="4"/>
  <c r="B696" i="4"/>
  <c r="B703" i="4"/>
  <c r="B719" i="4"/>
  <c r="B720" i="4"/>
  <c r="B721" i="4"/>
  <c r="B728" i="4"/>
  <c r="B729" i="4"/>
  <c r="B745" i="4"/>
  <c r="B746" i="4"/>
  <c r="B759" i="4"/>
  <c r="B760" i="4"/>
  <c r="B767" i="4"/>
  <c r="B783" i="4"/>
  <c r="B784" i="4"/>
  <c r="B785" i="4"/>
  <c r="B791" i="4"/>
  <c r="B797" i="4"/>
  <c r="B815" i="4"/>
  <c r="B816" i="4"/>
  <c r="B817" i="4"/>
  <c r="B823" i="4"/>
  <c r="B839" i="4"/>
  <c r="B848" i="4"/>
  <c r="B849" i="4"/>
  <c r="B869" i="4"/>
  <c r="B871" i="4"/>
  <c r="B889" i="4"/>
  <c r="B890" i="4"/>
  <c r="B901" i="4"/>
  <c r="B902" i="4"/>
  <c r="B903" i="4"/>
  <c r="B919" i="4"/>
  <c r="B920" i="4"/>
  <c r="B927" i="4"/>
  <c r="B943" i="4"/>
  <c r="B944" i="4"/>
  <c r="B959" i="4"/>
  <c r="B967" i="4"/>
  <c r="B983" i="4"/>
  <c r="B984" i="4"/>
  <c r="B1007" i="4"/>
  <c r="B1023" i="4"/>
  <c r="B1030" i="4"/>
  <c r="B1047" i="4"/>
  <c r="B1069" i="4"/>
  <c r="B1070" i="4"/>
  <c r="B1080" i="4"/>
  <c r="B1087" i="4"/>
  <c r="B1101" i="4"/>
  <c r="B1108" i="4"/>
  <c r="B1109" i="4"/>
  <c r="B1120" i="4"/>
  <c r="B1133" i="4"/>
  <c r="B1144" i="4"/>
  <c r="B1148" i="4"/>
  <c r="B1159" i="4"/>
  <c r="B1160" i="4"/>
  <c r="B1163" i="4"/>
  <c r="B1167" i="4"/>
  <c r="B1168" i="4"/>
  <c r="B1180" i="4"/>
  <c r="B1183" i="4"/>
  <c r="B1192" i="4"/>
  <c r="B1195" i="4"/>
  <c r="B1199" i="4"/>
  <c r="B1200" i="4"/>
  <c r="B1203" i="4"/>
  <c r="B1215" i="4"/>
  <c r="B1231" i="4"/>
  <c r="B1232" i="4"/>
  <c r="B1235" i="4"/>
  <c r="B1236" i="4"/>
  <c r="B1260" i="4"/>
  <c r="B1261" i="4"/>
  <c r="B1262" i="4"/>
  <c r="B1263" i="4"/>
  <c r="B1271" i="4"/>
  <c r="B1273" i="4"/>
  <c r="B1275" i="4"/>
  <c r="B1279" i="4"/>
  <c r="B1281" i="4"/>
  <c r="B1283" i="4"/>
  <c r="B1284" i="4"/>
  <c r="B1295" i="4"/>
  <c r="B1303" i="4"/>
  <c r="B1305" i="4"/>
  <c r="B1311" i="4"/>
  <c r="B1313" i="4"/>
  <c r="B1315" i="4"/>
  <c r="B1316" i="4"/>
  <c r="B1317" i="4"/>
  <c r="B1324" i="4"/>
  <c r="B1325" i="4"/>
  <c r="B1327" i="4"/>
  <c r="B1335" i="4"/>
  <c r="B1337" i="4"/>
  <c r="B1339" i="4"/>
  <c r="B1343" i="4"/>
  <c r="B1345" i="4"/>
  <c r="B1359" i="4"/>
  <c r="B1366" i="4"/>
  <c r="B1367" i="4"/>
  <c r="B1369" i="4"/>
  <c r="B1375" i="4"/>
  <c r="B1377" i="4"/>
  <c r="B1379" i="4"/>
  <c r="B1380" i="4"/>
  <c r="B1381" i="4"/>
  <c r="B1391" i="4"/>
  <c r="B1399" i="4"/>
  <c r="B1401" i="4"/>
  <c r="B1403" i="4"/>
  <c r="B1407" i="4"/>
  <c r="B1409" i="4"/>
  <c r="B1420" i="4"/>
  <c r="B1421" i="4"/>
  <c r="B1422" i="4"/>
  <c r="B1423" i="4"/>
  <c r="B1431" i="4"/>
  <c r="B1433" i="4"/>
  <c r="B1435" i="4"/>
  <c r="B1439" i="4"/>
  <c r="B1441" i="4"/>
  <c r="B1443" i="4"/>
  <c r="B1455" i="4"/>
  <c r="B1462" i="4"/>
  <c r="B1463" i="4"/>
  <c r="B1465" i="4"/>
  <c r="B1471" i="4"/>
  <c r="B1473" i="4"/>
  <c r="B1475" i="4"/>
  <c r="B1476" i="4"/>
  <c r="B1477" i="4"/>
  <c r="B1484" i="4"/>
  <c r="B1487" i="4"/>
  <c r="B1495" i="4"/>
  <c r="B1497" i="4"/>
  <c r="B1499" i="4"/>
  <c r="B1503" i="4"/>
  <c r="B1505" i="4"/>
  <c r="B1516" i="4"/>
  <c r="B1517" i="4"/>
  <c r="B1518" i="4"/>
  <c r="B1519" i="4"/>
  <c r="B1527" i="4"/>
  <c r="B1529" i="4"/>
  <c r="B1531" i="4"/>
  <c r="B1535" i="4"/>
  <c r="B1537" i="4"/>
  <c r="B1539" i="4"/>
  <c r="B1540" i="4"/>
  <c r="B1551" i="4"/>
  <c r="B1559" i="4"/>
  <c r="B1561" i="4"/>
  <c r="B1567" i="4"/>
  <c r="B1569" i="4"/>
  <c r="B1571" i="4"/>
  <c r="B1572" i="4"/>
  <c r="B1573" i="4"/>
  <c r="B1579" i="4"/>
  <c r="B1580" i="4"/>
  <c r="B1583" i="4"/>
  <c r="B1591" i="4"/>
  <c r="B1593" i="4"/>
  <c r="B1595" i="4"/>
  <c r="B1599" i="4"/>
  <c r="B1601" i="4"/>
  <c r="B1611" i="4"/>
  <c r="B1612" i="4"/>
  <c r="B1613" i="4"/>
  <c r="B1615" i="4"/>
  <c r="B1623" i="4"/>
  <c r="B1625" i="4"/>
  <c r="B1627" i="4"/>
  <c r="B1631" i="4"/>
  <c r="B1633" i="4"/>
  <c r="B1643" i="4"/>
  <c r="B1644" i="4"/>
  <c r="B1645" i="4"/>
  <c r="B1646" i="4"/>
  <c r="B1647" i="4"/>
  <c r="B1655" i="4"/>
  <c r="B1657" i="4"/>
  <c r="B1659" i="4"/>
  <c r="B1663" i="4"/>
  <c r="B1665" i="4"/>
  <c r="B1675" i="4"/>
  <c r="B1676" i="4"/>
  <c r="B1677" i="4"/>
  <c r="B1678" i="4"/>
  <c r="B1679" i="4"/>
  <c r="B1687" i="4"/>
  <c r="B1689" i="4"/>
  <c r="B1691" i="4"/>
  <c r="B1695" i="4"/>
  <c r="B1697" i="4"/>
  <c r="B1699" i="4"/>
  <c r="B1707" i="4"/>
  <c r="B1708" i="4"/>
  <c r="B1709" i="4"/>
  <c r="B1710" i="4"/>
  <c r="B1715" i="4"/>
  <c r="B1719" i="4"/>
  <c r="B1724" i="4"/>
  <c r="B1725" i="4"/>
  <c r="B1726" i="4"/>
  <c r="B1727" i="4"/>
  <c r="B1729" i="4"/>
  <c r="B1735" i="4"/>
  <c r="B1737" i="4"/>
  <c r="B1738" i="4"/>
  <c r="B1742" i="4"/>
  <c r="B1743" i="4"/>
  <c r="B1745" i="4"/>
  <c r="B1751" i="4"/>
  <c r="B1753" i="4"/>
  <c r="B1754" i="4"/>
  <c r="B1755" i="4"/>
  <c r="B1756" i="4"/>
  <c r="B1761" i="4"/>
  <c r="B1770" i="4"/>
  <c r="B1771" i="4"/>
  <c r="B1772" i="4"/>
  <c r="B1783" i="4"/>
  <c r="B1788" i="4"/>
  <c r="B1791" i="4"/>
  <c r="B1793" i="4"/>
  <c r="B1799" i="4"/>
  <c r="B1801" i="4"/>
  <c r="B1807" i="4"/>
  <c r="B1809" i="4"/>
  <c r="B1810" i="4"/>
  <c r="B1811" i="4"/>
  <c r="B1815" i="4"/>
  <c r="B1817" i="4"/>
  <c r="B1825" i="4"/>
  <c r="B1826" i="4"/>
  <c r="B1827" i="4"/>
  <c r="B1828" i="4"/>
  <c r="B1829" i="4"/>
  <c r="B1843" i="4"/>
  <c r="B1844" i="4"/>
  <c r="B1845" i="4"/>
  <c r="B1847" i="4"/>
  <c r="B1855" i="4"/>
  <c r="B1857" i="4"/>
  <c r="B1861" i="4"/>
  <c r="B1863" i="4"/>
  <c r="B1865" i="4"/>
  <c r="B1866" i="4"/>
  <c r="B1871" i="4"/>
  <c r="B1873" i="4"/>
  <c r="B1874" i="4"/>
  <c r="B1879" i="4"/>
  <c r="B1881" i="4"/>
  <c r="B1882" i="4"/>
  <c r="B1883" i="4"/>
  <c r="B1884" i="4"/>
  <c r="B1889" i="4"/>
  <c r="B1890" i="4"/>
  <c r="B1898" i="4"/>
  <c r="B1899" i="4"/>
  <c r="B1900" i="4"/>
  <c r="B1901" i="4"/>
  <c r="B1902" i="4"/>
  <c r="B1911" i="4"/>
  <c r="B1916" i="4"/>
  <c r="B1917" i="4"/>
  <c r="B1918" i="4"/>
  <c r="B1919" i="4"/>
  <c r="B1921" i="4"/>
  <c r="B1927" i="4"/>
  <c r="B1929" i="4"/>
  <c r="B1930" i="4"/>
  <c r="B1934" i="4"/>
  <c r="B1935" i="4"/>
  <c r="B1937" i="4"/>
  <c r="B1939" i="4"/>
  <c r="B1943" i="4"/>
  <c r="B1945" i="4"/>
  <c r="B1946" i="4"/>
  <c r="B1947" i="4"/>
  <c r="B1953" i="4"/>
  <c r="B1955" i="4"/>
  <c r="B1956" i="4"/>
  <c r="B1957" i="4"/>
  <c r="B1962" i="4"/>
  <c r="B1963" i="4"/>
  <c r="B1971" i="4"/>
  <c r="B1972" i="4"/>
  <c r="B1973" i="4"/>
  <c r="B1974" i="4"/>
  <c r="B1975" i="4"/>
  <c r="B1983" i="4"/>
  <c r="B1985" i="4"/>
  <c r="B1989" i="4"/>
  <c r="B1990" i="4"/>
  <c r="B1991" i="4"/>
  <c r="B1993" i="4"/>
  <c r="B1999" i="4"/>
  <c r="B2001" i="4"/>
  <c r="B2002" i="4"/>
  <c r="B2003" i="4"/>
  <c r="B2007" i="4"/>
  <c r="B2009" i="4"/>
  <c r="B2017" i="4"/>
  <c r="B2018" i="4"/>
  <c r="B2019" i="4"/>
  <c r="B2020" i="4"/>
  <c r="B2035" i="4"/>
  <c r="B2036" i="4"/>
  <c r="B2039" i="4"/>
  <c r="B2047" i="4"/>
  <c r="B2049" i="4"/>
  <c r="B2055" i="4"/>
  <c r="B2057" i="4"/>
  <c r="B2058" i="4"/>
  <c r="B2063" i="4"/>
  <c r="B2065" i="4"/>
  <c r="B2071" i="4"/>
  <c r="B2073" i="4"/>
  <c r="B2074" i="4"/>
  <c r="B2075" i="4"/>
  <c r="B2076" i="4"/>
  <c r="B2081" i="4"/>
  <c r="B2090" i="4"/>
  <c r="B2091" i="4"/>
  <c r="B2092" i="4"/>
  <c r="B2093" i="4"/>
  <c r="B2103" i="4"/>
  <c r="B2108" i="4"/>
  <c r="B2109" i="4"/>
  <c r="B2111" i="4"/>
  <c r="B2112" i="4"/>
  <c r="B2119" i="4"/>
  <c r="B2120" i="4"/>
  <c r="B2127" i="4"/>
  <c r="B2128" i="4"/>
  <c r="B2132" i="4"/>
  <c r="B2133" i="4"/>
  <c r="B2134" i="4"/>
  <c r="B2135" i="4"/>
  <c r="B2136" i="4"/>
  <c r="B2143" i="4"/>
  <c r="B2144" i="4"/>
  <c r="B2148" i="4"/>
  <c r="B2151" i="4"/>
  <c r="B2152" i="4"/>
  <c r="B2156" i="4"/>
  <c r="B2157" i="4"/>
  <c r="B2158" i="4"/>
  <c r="B2159" i="4"/>
  <c r="B2160" i="4"/>
  <c r="B2167" i="4"/>
  <c r="B2168" i="4"/>
  <c r="B2172" i="4"/>
  <c r="B2173" i="4"/>
  <c r="B2175" i="4"/>
  <c r="B2176" i="4"/>
  <c r="B2183" i="4"/>
  <c r="B2184" i="4"/>
  <c r="B2191" i="4"/>
  <c r="B2192" i="4"/>
  <c r="B2196" i="4"/>
  <c r="B2197" i="4"/>
  <c r="B2198" i="4"/>
  <c r="B2199" i="4"/>
  <c r="B2200" i="4"/>
  <c r="B2207" i="4"/>
  <c r="B2208" i="4"/>
  <c r="B2212" i="4"/>
  <c r="B2215" i="4"/>
  <c r="B2216" i="4"/>
  <c r="B2220" i="4"/>
  <c r="B2221" i="4"/>
  <c r="B2222" i="4"/>
  <c r="B2223" i="4"/>
  <c r="B2224" i="4"/>
  <c r="B2231" i="4"/>
  <c r="B2232" i="4"/>
  <c r="B2236" i="4"/>
  <c r="B2237" i="4"/>
  <c r="B2239" i="4"/>
  <c r="B2240" i="4"/>
  <c r="B2247" i="4"/>
  <c r="B2248" i="4"/>
  <c r="B2255" i="4"/>
  <c r="B2256" i="4"/>
  <c r="B2260" i="4"/>
  <c r="B2261" i="4"/>
  <c r="B2262" i="4"/>
  <c r="B2263" i="4"/>
  <c r="B2264" i="4"/>
  <c r="B2271" i="4"/>
  <c r="B2272" i="4"/>
  <c r="B2276" i="4"/>
  <c r="B2279" i="4"/>
  <c r="B2280" i="4"/>
  <c r="B2284" i="4"/>
  <c r="B2285" i="4"/>
  <c r="B2286" i="4"/>
  <c r="B2287" i="4"/>
  <c r="B2288" i="4"/>
  <c r="B2295" i="4"/>
  <c r="B2296" i="4"/>
  <c r="B2300" i="4"/>
  <c r="B2301" i="4"/>
  <c r="B2303" i="4"/>
  <c r="B2304" i="4"/>
  <c r="B2311" i="4"/>
  <c r="B2312" i="4"/>
  <c r="B2319" i="4"/>
  <c r="B2320" i="4"/>
  <c r="B2324" i="4"/>
  <c r="B2325" i="4"/>
  <c r="B2326" i="4"/>
  <c r="B2327" i="4"/>
  <c r="B2328" i="4"/>
  <c r="B2335" i="4"/>
  <c r="B2336" i="4"/>
  <c r="K3" i="4"/>
  <c r="K4" i="4"/>
  <c r="K11" i="4"/>
  <c r="K12" i="4"/>
  <c r="K19" i="4"/>
  <c r="K20" i="4"/>
  <c r="K27" i="4"/>
  <c r="K28" i="4"/>
  <c r="K29" i="4"/>
  <c r="K35" i="4"/>
  <c r="K36" i="4"/>
  <c r="K43" i="4"/>
  <c r="K44" i="4"/>
  <c r="K45" i="4"/>
  <c r="K46" i="4"/>
  <c r="K51" i="4"/>
  <c r="K52" i="4"/>
  <c r="K59" i="4"/>
  <c r="K60" i="4"/>
  <c r="K61" i="4"/>
  <c r="K67" i="4"/>
  <c r="K68" i="4"/>
  <c r="K75" i="4"/>
  <c r="K76" i="4"/>
  <c r="K78" i="4"/>
  <c r="K83" i="4"/>
  <c r="K84" i="4"/>
  <c r="K91" i="4"/>
  <c r="K92" i="4"/>
  <c r="K93" i="4"/>
  <c r="K99" i="4"/>
  <c r="K100" i="4"/>
  <c r="K107" i="4"/>
  <c r="K108" i="4"/>
  <c r="K109" i="4"/>
  <c r="K115" i="4"/>
  <c r="K116" i="4"/>
  <c r="K123" i="4"/>
  <c r="K124" i="4"/>
  <c r="K125" i="4"/>
  <c r="K131" i="4"/>
  <c r="K132" i="4"/>
  <c r="K139" i="4"/>
  <c r="K140" i="4"/>
  <c r="K141" i="4"/>
  <c r="K142" i="4"/>
  <c r="K147" i="4"/>
  <c r="K148" i="4"/>
  <c r="K155" i="4"/>
  <c r="K156" i="4"/>
  <c r="K157" i="4"/>
  <c r="K163" i="4"/>
  <c r="K164" i="4"/>
  <c r="K166" i="4"/>
  <c r="K171" i="4"/>
  <c r="K172" i="4"/>
  <c r="K179" i="4"/>
  <c r="K180" i="4"/>
  <c r="K181" i="4"/>
  <c r="K182" i="4"/>
  <c r="K187" i="4"/>
  <c r="K188" i="4"/>
  <c r="K189" i="4"/>
  <c r="K195" i="4"/>
  <c r="K196" i="4"/>
  <c r="K197" i="4"/>
  <c r="K203" i="4"/>
  <c r="K204" i="4"/>
  <c r="K205" i="4"/>
  <c r="K211" i="4"/>
  <c r="K212" i="4"/>
  <c r="K219" i="4"/>
  <c r="K220" i="4"/>
  <c r="K221" i="4"/>
  <c r="K222" i="4"/>
  <c r="K227" i="4"/>
  <c r="K228" i="4"/>
  <c r="K235" i="4"/>
  <c r="K236" i="4"/>
  <c r="K237" i="4"/>
  <c r="K238" i="4"/>
  <c r="K243" i="4"/>
  <c r="K244" i="4"/>
  <c r="K245" i="4"/>
  <c r="K251" i="4"/>
  <c r="K252" i="4"/>
  <c r="K253" i="4"/>
  <c r="K259" i="4"/>
  <c r="K260" i="4"/>
  <c r="K261" i="4"/>
  <c r="K267" i="4"/>
  <c r="K268" i="4"/>
  <c r="K270" i="4"/>
  <c r="K271" i="4"/>
  <c r="K275" i="4"/>
  <c r="K276" i="4"/>
  <c r="K283" i="4"/>
  <c r="K284" i="4"/>
  <c r="K285" i="4"/>
  <c r="K286" i="4"/>
  <c r="K287" i="4"/>
  <c r="K291" i="4"/>
  <c r="K292" i="4"/>
  <c r="K299" i="4"/>
  <c r="K300" i="4"/>
  <c r="K301" i="4"/>
  <c r="K307" i="4"/>
  <c r="K308" i="4"/>
  <c r="K315" i="4"/>
  <c r="K316" i="4"/>
  <c r="K317" i="4"/>
  <c r="K323" i="4"/>
  <c r="K324" i="4"/>
  <c r="K331" i="4"/>
  <c r="K332" i="4"/>
  <c r="K333" i="4"/>
  <c r="K339" i="4"/>
  <c r="K340" i="4"/>
  <c r="K347" i="4"/>
  <c r="K348" i="4"/>
  <c r="K355" i="4"/>
  <c r="K356" i="4"/>
  <c r="K357" i="4"/>
  <c r="K358" i="4"/>
  <c r="K363" i="4"/>
  <c r="K364" i="4"/>
  <c r="K365" i="4"/>
  <c r="K371" i="4"/>
  <c r="K372" i="4"/>
  <c r="K373" i="4"/>
  <c r="K379" i="4"/>
  <c r="K380" i="4"/>
  <c r="K381" i="4"/>
  <c r="K387" i="4"/>
  <c r="K388" i="4"/>
  <c r="K395" i="4"/>
  <c r="K396" i="4"/>
  <c r="K397" i="4"/>
  <c r="K403" i="4"/>
  <c r="K404" i="4"/>
  <c r="K407" i="4"/>
  <c r="K411" i="4"/>
  <c r="K412" i="4"/>
  <c r="K413" i="4"/>
  <c r="K419" i="4"/>
  <c r="K420" i="4"/>
  <c r="K421" i="4"/>
  <c r="K427" i="4"/>
  <c r="K428" i="4"/>
  <c r="K429" i="4"/>
  <c r="K435" i="4"/>
  <c r="K436" i="4"/>
  <c r="K437" i="4"/>
  <c r="K443" i="4"/>
  <c r="K444" i="4"/>
  <c r="K447" i="4"/>
  <c r="K451" i="4"/>
  <c r="K452" i="4"/>
  <c r="K453" i="4"/>
  <c r="K459" i="4"/>
  <c r="K460" i="4"/>
  <c r="K462" i="4"/>
  <c r="K463" i="4"/>
  <c r="K467" i="4"/>
  <c r="K468" i="4"/>
  <c r="K475" i="4"/>
  <c r="K476" i="4"/>
  <c r="K477" i="4"/>
  <c r="K478" i="4"/>
  <c r="K483" i="4"/>
  <c r="K484" i="4"/>
  <c r="K485" i="4"/>
  <c r="K491" i="4"/>
  <c r="K492" i="4"/>
  <c r="K499" i="4"/>
  <c r="K500" i="4"/>
  <c r="K507" i="4"/>
  <c r="K508" i="4"/>
  <c r="K509" i="4"/>
  <c r="K515" i="4"/>
  <c r="K516" i="4"/>
  <c r="K519" i="4"/>
  <c r="K523" i="4"/>
  <c r="K524" i="4"/>
  <c r="K525" i="4"/>
  <c r="K531" i="4"/>
  <c r="K532" i="4"/>
  <c r="K535" i="4"/>
  <c r="K539" i="4"/>
  <c r="K540" i="4"/>
  <c r="K541" i="4"/>
  <c r="K547" i="4"/>
  <c r="K548" i="4"/>
  <c r="K555" i="4"/>
  <c r="K556" i="4"/>
  <c r="K559" i="4"/>
  <c r="K563" i="4"/>
  <c r="K564" i="4"/>
  <c r="K571" i="4"/>
  <c r="K572" i="4"/>
  <c r="K573" i="4"/>
  <c r="K574" i="4"/>
  <c r="K575" i="4"/>
  <c r="K579" i="4"/>
  <c r="K580" i="4"/>
  <c r="K587" i="4"/>
  <c r="K588" i="4"/>
  <c r="K590" i="4"/>
  <c r="K595" i="4"/>
  <c r="K596" i="4"/>
  <c r="K597" i="4"/>
  <c r="K598" i="4"/>
  <c r="K603" i="4"/>
  <c r="K604" i="4"/>
  <c r="K606" i="4"/>
  <c r="K611" i="4"/>
  <c r="K612" i="4"/>
  <c r="K614" i="4"/>
  <c r="K615" i="4"/>
  <c r="K619" i="4"/>
  <c r="K620" i="4"/>
  <c r="K621" i="4"/>
  <c r="K627" i="4"/>
  <c r="K628" i="4"/>
  <c r="K629" i="4"/>
  <c r="K635" i="4"/>
  <c r="K636" i="4"/>
  <c r="K637" i="4"/>
  <c r="K643" i="4"/>
  <c r="K644" i="4"/>
  <c r="K645" i="4"/>
  <c r="K651" i="4"/>
  <c r="K652" i="4"/>
  <c r="K653" i="4"/>
  <c r="K654" i="4"/>
  <c r="K659" i="4"/>
  <c r="K660" i="4"/>
  <c r="K661" i="4"/>
  <c r="K662" i="4"/>
  <c r="K663" i="4"/>
  <c r="K664" i="4"/>
  <c r="K667" i="4"/>
  <c r="K668" i="4"/>
  <c r="K675" i="4"/>
  <c r="K676" i="4"/>
  <c r="K677" i="4"/>
  <c r="K679" i="4"/>
  <c r="K683" i="4"/>
  <c r="K684" i="4"/>
  <c r="K691" i="4"/>
  <c r="K692" i="4"/>
  <c r="K693" i="4"/>
  <c r="K695" i="4"/>
  <c r="K699" i="4"/>
  <c r="K700" i="4"/>
  <c r="K702" i="4"/>
  <c r="K707" i="4"/>
  <c r="K708" i="4"/>
  <c r="K709" i="4"/>
  <c r="K710" i="4"/>
  <c r="K715" i="4"/>
  <c r="K716" i="4"/>
  <c r="K717" i="4"/>
  <c r="K723" i="4"/>
  <c r="K724" i="4"/>
  <c r="K725" i="4"/>
  <c r="K726" i="4"/>
  <c r="K731" i="4"/>
  <c r="K732" i="4"/>
  <c r="K735" i="4"/>
  <c r="K739" i="4"/>
  <c r="K740" i="4"/>
  <c r="K741" i="4"/>
  <c r="K747" i="4"/>
  <c r="K748" i="4"/>
  <c r="K749" i="4"/>
  <c r="K750" i="4"/>
  <c r="K751" i="4"/>
  <c r="K755" i="4"/>
  <c r="K756" i="4"/>
  <c r="K763" i="4"/>
  <c r="K764" i="4"/>
  <c r="K765" i="4"/>
  <c r="K766" i="4"/>
  <c r="K767" i="4"/>
  <c r="K771" i="4"/>
  <c r="K772" i="4"/>
  <c r="K779" i="4"/>
  <c r="K780" i="4"/>
  <c r="K781" i="4"/>
  <c r="K782" i="4"/>
  <c r="K787" i="4"/>
  <c r="K788" i="4"/>
  <c r="K795" i="4"/>
  <c r="K796" i="4"/>
  <c r="K798" i="4"/>
  <c r="K799" i="4"/>
  <c r="K803" i="4"/>
  <c r="K804" i="4"/>
  <c r="K806" i="4"/>
  <c r="K811" i="4"/>
  <c r="K812" i="4"/>
  <c r="K813" i="4"/>
  <c r="K814" i="4"/>
  <c r="K819" i="4"/>
  <c r="K820" i="4"/>
  <c r="K821" i="4"/>
  <c r="K827" i="4"/>
  <c r="K828" i="4"/>
  <c r="K829" i="4"/>
  <c r="K831" i="4"/>
  <c r="K835" i="4"/>
  <c r="K836" i="4"/>
  <c r="K837" i="4"/>
  <c r="K843" i="4"/>
  <c r="K844" i="4"/>
  <c r="K845" i="4"/>
  <c r="K851" i="4"/>
  <c r="K852" i="4"/>
  <c r="K853" i="4"/>
  <c r="K859" i="4"/>
  <c r="K860" i="4"/>
  <c r="K867" i="4"/>
  <c r="K868" i="4"/>
  <c r="K869" i="4"/>
  <c r="K870" i="4"/>
  <c r="K875" i="4"/>
  <c r="K876" i="4"/>
  <c r="K883" i="4"/>
  <c r="K884" i="4"/>
  <c r="K887" i="4"/>
  <c r="K891" i="4"/>
  <c r="K892" i="4"/>
  <c r="K899" i="4"/>
  <c r="K900" i="4"/>
  <c r="K901" i="4"/>
  <c r="K902" i="4"/>
  <c r="K903" i="4"/>
  <c r="K907" i="4"/>
  <c r="K908" i="4"/>
  <c r="K909" i="4"/>
  <c r="K915" i="4"/>
  <c r="K916" i="4"/>
  <c r="K917" i="4"/>
  <c r="K918" i="4"/>
  <c r="K923" i="4"/>
  <c r="K924" i="4"/>
  <c r="K931" i="4"/>
  <c r="K932" i="4"/>
  <c r="K933" i="4"/>
  <c r="K934" i="4"/>
  <c r="K939" i="4"/>
  <c r="K940" i="4"/>
  <c r="K942" i="4"/>
  <c r="K947" i="4"/>
  <c r="K948" i="4"/>
  <c r="K949" i="4"/>
  <c r="K955" i="4"/>
  <c r="K956" i="4"/>
  <c r="K957" i="4"/>
  <c r="K958" i="4"/>
  <c r="K963" i="4"/>
  <c r="K964" i="4"/>
  <c r="K971" i="4"/>
  <c r="K972" i="4"/>
  <c r="K973" i="4"/>
  <c r="K974" i="4"/>
  <c r="K979" i="4"/>
  <c r="K980" i="4"/>
  <c r="K987" i="4"/>
  <c r="K988" i="4"/>
  <c r="K990" i="4"/>
  <c r="K991" i="4"/>
  <c r="K995" i="4"/>
  <c r="K996" i="4"/>
  <c r="K1003" i="4"/>
  <c r="K1004" i="4"/>
  <c r="K1005" i="4"/>
  <c r="K1011" i="4"/>
  <c r="K1012" i="4"/>
  <c r="K1015" i="4"/>
  <c r="K1019" i="4"/>
  <c r="K1020" i="4"/>
  <c r="K1021" i="4"/>
  <c r="K1027" i="4"/>
  <c r="K1028" i="4"/>
  <c r="K1030" i="4"/>
  <c r="K1031" i="4"/>
  <c r="K1035" i="4"/>
  <c r="K1036" i="4"/>
  <c r="K1043" i="4"/>
  <c r="K1044" i="4"/>
  <c r="K1046" i="4"/>
  <c r="K1047" i="4"/>
  <c r="K1051" i="4"/>
  <c r="K1052" i="4"/>
  <c r="K1059" i="4"/>
  <c r="K1060" i="4"/>
  <c r="K1061" i="4"/>
  <c r="K1062" i="4"/>
  <c r="K1063" i="4"/>
  <c r="K1067" i="4"/>
  <c r="K1068" i="4"/>
  <c r="K1069" i="4"/>
  <c r="K1075" i="4"/>
  <c r="K1076" i="4"/>
  <c r="K1077" i="4"/>
  <c r="K1083" i="4"/>
  <c r="K1084" i="4"/>
  <c r="K1085" i="4"/>
  <c r="K1091" i="4"/>
  <c r="K1092" i="4"/>
  <c r="K1099" i="4"/>
  <c r="K1100" i="4"/>
  <c r="K1107" i="4"/>
  <c r="K1108" i="4"/>
  <c r="K1109" i="4"/>
  <c r="K1115" i="4"/>
  <c r="K1116" i="4"/>
  <c r="K1119" i="4"/>
  <c r="K1123" i="4"/>
  <c r="K1124" i="4"/>
  <c r="K1125" i="4"/>
  <c r="K1131" i="4"/>
  <c r="K1132" i="4"/>
  <c r="K1134" i="4"/>
  <c r="K1135" i="4"/>
  <c r="K1139" i="4"/>
  <c r="K1140" i="4"/>
  <c r="K1141" i="4"/>
  <c r="K1147" i="4"/>
  <c r="K1148" i="4"/>
  <c r="K1149" i="4"/>
  <c r="K1150" i="4"/>
  <c r="K1151" i="4"/>
  <c r="K1155" i="4"/>
  <c r="K1156" i="4"/>
  <c r="K1163" i="4"/>
  <c r="K1164" i="4"/>
  <c r="K1165" i="4"/>
  <c r="K1167" i="4"/>
  <c r="K1171" i="4"/>
  <c r="K1172" i="4"/>
  <c r="K1179" i="4"/>
  <c r="K1180" i="4"/>
  <c r="K1181" i="4"/>
  <c r="K1182" i="4"/>
  <c r="K1183" i="4"/>
  <c r="K1187" i="4"/>
  <c r="K1188" i="4"/>
  <c r="K1195" i="4"/>
  <c r="K1196" i="4"/>
  <c r="K1197" i="4"/>
  <c r="K1199" i="4"/>
  <c r="K1203" i="4"/>
  <c r="K1204" i="4"/>
  <c r="K1206" i="4"/>
  <c r="K1211" i="4"/>
  <c r="K1212" i="4"/>
  <c r="K1213" i="4"/>
  <c r="K1214" i="4"/>
  <c r="K1219" i="4"/>
  <c r="K1220" i="4"/>
  <c r="K1221" i="4"/>
  <c r="K1227" i="4"/>
  <c r="K1228" i="4"/>
  <c r="K1229" i="4"/>
  <c r="K1235" i="4"/>
  <c r="K1236" i="4"/>
  <c r="K1238" i="4"/>
  <c r="K1243" i="4"/>
  <c r="K1244" i="4"/>
  <c r="K1245" i="4"/>
  <c r="K1251" i="4"/>
  <c r="K1252" i="4"/>
  <c r="K1253" i="4"/>
  <c r="K1254" i="4"/>
  <c r="K1255" i="4"/>
  <c r="K1259" i="4"/>
  <c r="K1260" i="4"/>
  <c r="K1261" i="4"/>
  <c r="K1267" i="4"/>
  <c r="K1268" i="4"/>
  <c r="K1269" i="4"/>
  <c r="K1270" i="4"/>
  <c r="K1271" i="4"/>
  <c r="K1275" i="4"/>
  <c r="K1276" i="4"/>
  <c r="K1283" i="4"/>
  <c r="K1284" i="4"/>
  <c r="K1285" i="4"/>
  <c r="K1286" i="4"/>
  <c r="K1291" i="4"/>
  <c r="K1292" i="4"/>
  <c r="K1293" i="4"/>
  <c r="K1294" i="4"/>
  <c r="K1295" i="4"/>
  <c r="K1299" i="4"/>
  <c r="K1300" i="4"/>
  <c r="K1302" i="4"/>
  <c r="K1307" i="4"/>
  <c r="K1308" i="4"/>
  <c r="K1309" i="4"/>
  <c r="K1310" i="4"/>
  <c r="K1311" i="4"/>
  <c r="K1315" i="4"/>
  <c r="K1316" i="4"/>
  <c r="K1320" i="4"/>
  <c r="K1323" i="4"/>
  <c r="K1324" i="4"/>
  <c r="K1331" i="4"/>
  <c r="K1332" i="4"/>
  <c r="K1333" i="4"/>
  <c r="K1339" i="4"/>
  <c r="K1340" i="4"/>
  <c r="K1347" i="4"/>
  <c r="K1348" i="4"/>
  <c r="K1349" i="4"/>
  <c r="K1355" i="4"/>
  <c r="K1356" i="4"/>
  <c r="K1359" i="4"/>
  <c r="K1363" i="4"/>
  <c r="K1364" i="4"/>
  <c r="K1365" i="4"/>
  <c r="K1371" i="4"/>
  <c r="K1372" i="4"/>
  <c r="K1374" i="4"/>
  <c r="K1375" i="4"/>
  <c r="K1379" i="4"/>
  <c r="K1380" i="4"/>
  <c r="K1383" i="4"/>
  <c r="K1387" i="4"/>
  <c r="K1388" i="4"/>
  <c r="K1389" i="4"/>
  <c r="K1390" i="4"/>
  <c r="K1391" i="4"/>
  <c r="K1395" i="4"/>
  <c r="K1396" i="4"/>
  <c r="K1397" i="4"/>
  <c r="K1403" i="4"/>
  <c r="K1404" i="4"/>
  <c r="K1405" i="4"/>
  <c r="K1406" i="4"/>
  <c r="K1407" i="4"/>
  <c r="K1411" i="4"/>
  <c r="K1412" i="4"/>
  <c r="K1419" i="4"/>
  <c r="K1420" i="4"/>
  <c r="K1421" i="4"/>
  <c r="K1422" i="4"/>
  <c r="K1427" i="4"/>
  <c r="K1428" i="4"/>
  <c r="K1429" i="4"/>
  <c r="K1435" i="4"/>
  <c r="K1436" i="4"/>
  <c r="K1437" i="4"/>
  <c r="K1443" i="4"/>
  <c r="K1444" i="4"/>
  <c r="K1451" i="4"/>
  <c r="K1452" i="4"/>
  <c r="K1456" i="4"/>
  <c r="K1457" i="4"/>
  <c r="K1459" i="4"/>
  <c r="K1460" i="4"/>
  <c r="K1461" i="4"/>
  <c r="K1467" i="4"/>
  <c r="K1468" i="4"/>
  <c r="K1470" i="4"/>
  <c r="K1471" i="4"/>
  <c r="K1475" i="4"/>
  <c r="K1476" i="4"/>
  <c r="K1483" i="4"/>
  <c r="K1484" i="4"/>
  <c r="K1485" i="4"/>
  <c r="K1486" i="4"/>
  <c r="K1487" i="4"/>
  <c r="K1491" i="4"/>
  <c r="K1492" i="4"/>
  <c r="K1499" i="4"/>
  <c r="K1500" i="4"/>
  <c r="K1501" i="4"/>
  <c r="K1502" i="4"/>
  <c r="K1507" i="4"/>
  <c r="K1508" i="4"/>
  <c r="K1510" i="4"/>
  <c r="K1515" i="4"/>
  <c r="K1516" i="4"/>
  <c r="K1517" i="4"/>
  <c r="K1523" i="4"/>
  <c r="K1524" i="4"/>
  <c r="K1525" i="4"/>
  <c r="K1531" i="4"/>
  <c r="K1532" i="4"/>
  <c r="K1533" i="4"/>
  <c r="K1534" i="4"/>
  <c r="K1535" i="4"/>
  <c r="K1539" i="4"/>
  <c r="K1540" i="4"/>
  <c r="K1541" i="4"/>
  <c r="K1547" i="4"/>
  <c r="K1548" i="4"/>
  <c r="K1549" i="4"/>
  <c r="K1555" i="4"/>
  <c r="K1556" i="4"/>
  <c r="K1557" i="4"/>
  <c r="K1563" i="4"/>
  <c r="K1564" i="4"/>
  <c r="K1566" i="4"/>
  <c r="K1567" i="4"/>
  <c r="K1571" i="4"/>
  <c r="K1572" i="4"/>
  <c r="K1576" i="4"/>
  <c r="K1579" i="4"/>
  <c r="K1580" i="4"/>
  <c r="K1581" i="4"/>
  <c r="K1582" i="4"/>
  <c r="K1583" i="4"/>
  <c r="K1587" i="4"/>
  <c r="K1588" i="4"/>
  <c r="K1590" i="4"/>
  <c r="K1595" i="4"/>
  <c r="K1596" i="4"/>
  <c r="K1599" i="4"/>
  <c r="K1603" i="4"/>
  <c r="K1604" i="4"/>
  <c r="K1605" i="4"/>
  <c r="K1611" i="4"/>
  <c r="K1612" i="4"/>
  <c r="K1615" i="4"/>
  <c r="K1619" i="4"/>
  <c r="K1620" i="4"/>
  <c r="K1621" i="4"/>
  <c r="K1627" i="4"/>
  <c r="K1628" i="4"/>
  <c r="K1629" i="4"/>
  <c r="K1630" i="4"/>
  <c r="K1635" i="4"/>
  <c r="K1636" i="4"/>
  <c r="K1637" i="4"/>
  <c r="K1643" i="4"/>
  <c r="K1644" i="4"/>
  <c r="K1645" i="4"/>
  <c r="K1646" i="4"/>
  <c r="K1647" i="4"/>
  <c r="K1648" i="4"/>
  <c r="K1651" i="4"/>
  <c r="K1652" i="4"/>
  <c r="K1659" i="4"/>
  <c r="K1660" i="4"/>
  <c r="K1661" i="4"/>
  <c r="K1667" i="4"/>
  <c r="K1668" i="4"/>
  <c r="K1669" i="4"/>
  <c r="K1670" i="4"/>
  <c r="K1671" i="4"/>
  <c r="K1675" i="4"/>
  <c r="K1676" i="4"/>
  <c r="K1679" i="4"/>
  <c r="K1683" i="4"/>
  <c r="K1684" i="4"/>
  <c r="K1685" i="4"/>
  <c r="K1691" i="4"/>
  <c r="K1692" i="4"/>
  <c r="K1695" i="4"/>
  <c r="K1699" i="4"/>
  <c r="K1700" i="4"/>
  <c r="K1707" i="4"/>
  <c r="K1708" i="4"/>
  <c r="K1710" i="4"/>
  <c r="K1712" i="4"/>
  <c r="K1715" i="4"/>
  <c r="K1716" i="4"/>
  <c r="K1717" i="4"/>
  <c r="K1723" i="4"/>
  <c r="K1724" i="4"/>
  <c r="K1725" i="4"/>
  <c r="K1726" i="4"/>
  <c r="K1727" i="4"/>
  <c r="K1731" i="4"/>
  <c r="K1732" i="4"/>
  <c r="K1739" i="4"/>
  <c r="K1740" i="4"/>
  <c r="K1741" i="4"/>
  <c r="K1742" i="4"/>
  <c r="K1747" i="4"/>
  <c r="K1748" i="4"/>
  <c r="K1755" i="4"/>
  <c r="K1756" i="4"/>
  <c r="K1763" i="4"/>
  <c r="K1764" i="4"/>
  <c r="K1767" i="4"/>
  <c r="K1771" i="4"/>
  <c r="K1772" i="4"/>
  <c r="K1773" i="4"/>
  <c r="K1774" i="4"/>
  <c r="K1779" i="4"/>
  <c r="K1780" i="4"/>
  <c r="K1781" i="4"/>
  <c r="K1787" i="4"/>
  <c r="K1788" i="4"/>
  <c r="K1790" i="4"/>
  <c r="K1791" i="4"/>
  <c r="K1792" i="4"/>
  <c r="K1795" i="4"/>
  <c r="K1796" i="4"/>
  <c r="K1803" i="4"/>
  <c r="K1804" i="4"/>
  <c r="K1805" i="4"/>
  <c r="K1806" i="4"/>
  <c r="K1808" i="4"/>
  <c r="K1811" i="4"/>
  <c r="K1812" i="4"/>
  <c r="K1819" i="4"/>
  <c r="K1820" i="4"/>
  <c r="K1821" i="4"/>
  <c r="K1827" i="4"/>
  <c r="K1828" i="4"/>
  <c r="K1830" i="4"/>
  <c r="K1831" i="4"/>
  <c r="K1832" i="4"/>
  <c r="K1835" i="4"/>
  <c r="K1836" i="4"/>
  <c r="K1837" i="4"/>
  <c r="K1843" i="4"/>
  <c r="K1844" i="4"/>
  <c r="K1846" i="4"/>
  <c r="K1848" i="4"/>
  <c r="K1851" i="4"/>
  <c r="K1852" i="4"/>
  <c r="K1853" i="4"/>
  <c r="K1859" i="4"/>
  <c r="K1860" i="4"/>
  <c r="K1861" i="4"/>
  <c r="K1867" i="4"/>
  <c r="K1868" i="4"/>
  <c r="K1870" i="4"/>
  <c r="K1871" i="4"/>
  <c r="K1872" i="4"/>
  <c r="K1873" i="4"/>
  <c r="K1875" i="4"/>
  <c r="K1876" i="4"/>
  <c r="K1877" i="4"/>
  <c r="K1878" i="4"/>
  <c r="K1879" i="4"/>
  <c r="K1880" i="4"/>
  <c r="K1881" i="4"/>
  <c r="K1883" i="4"/>
  <c r="K1884" i="4"/>
  <c r="K1885" i="4"/>
  <c r="K1886" i="4"/>
  <c r="K1887" i="4"/>
  <c r="K1888" i="4"/>
  <c r="K1891" i="4"/>
  <c r="K1892" i="4"/>
  <c r="K1899" i="4"/>
  <c r="K1900" i="4"/>
  <c r="K1901" i="4"/>
  <c r="K1902" i="4"/>
  <c r="K1903" i="4"/>
  <c r="K1907" i="4"/>
  <c r="K1908" i="4"/>
  <c r="K1915" i="4"/>
  <c r="K1916" i="4"/>
  <c r="K1917" i="4"/>
  <c r="K1919" i="4"/>
  <c r="K1923" i="4"/>
  <c r="K1924" i="4"/>
  <c r="K1925" i="4"/>
  <c r="K1931" i="4"/>
  <c r="K1932" i="4"/>
  <c r="K1933" i="4"/>
  <c r="K1939" i="4"/>
  <c r="K1940" i="4"/>
  <c r="K1941" i="4"/>
  <c r="K1947" i="4"/>
  <c r="K1948" i="4"/>
  <c r="K1951" i="4"/>
  <c r="K1955" i="4"/>
  <c r="K1956" i="4"/>
  <c r="K1958" i="4"/>
  <c r="K1963" i="4"/>
  <c r="K1964" i="4"/>
  <c r="K1966" i="4"/>
  <c r="K1967" i="4"/>
  <c r="K1971" i="4"/>
  <c r="K1972" i="4"/>
  <c r="K1973" i="4"/>
  <c r="K1979" i="4"/>
  <c r="K1980" i="4"/>
  <c r="K1981" i="4"/>
  <c r="K1983" i="4"/>
  <c r="K1987" i="4"/>
  <c r="K1988" i="4"/>
  <c r="K1989" i="4"/>
  <c r="K1995" i="4"/>
  <c r="K1996" i="4"/>
  <c r="K1997" i="4"/>
  <c r="K1998" i="4"/>
  <c r="K1999" i="4"/>
  <c r="K2003" i="4"/>
  <c r="K2004" i="4"/>
  <c r="K2006" i="4"/>
  <c r="K2011" i="4"/>
  <c r="K2012" i="4"/>
  <c r="K2013" i="4"/>
  <c r="K2014" i="4"/>
  <c r="K2015" i="4"/>
  <c r="K2019" i="4"/>
  <c r="K2020" i="4"/>
  <c r="K2022" i="4"/>
  <c r="K2027" i="4"/>
  <c r="K2028" i="4"/>
  <c r="K2029" i="4"/>
  <c r="K2030" i="4"/>
  <c r="K2035" i="4"/>
  <c r="K2036" i="4"/>
  <c r="K2037" i="4"/>
  <c r="K2043" i="4"/>
  <c r="K2044" i="4"/>
  <c r="K2051" i="4"/>
  <c r="K2052" i="4"/>
  <c r="K2053" i="4"/>
  <c r="K2054" i="4"/>
  <c r="K2059" i="4"/>
  <c r="K2060" i="4"/>
  <c r="K2062" i="4"/>
  <c r="K2063" i="4"/>
  <c r="K2067" i="4"/>
  <c r="K2068" i="4"/>
  <c r="K2069" i="4"/>
  <c r="K2075" i="4"/>
  <c r="K2076" i="4"/>
  <c r="K2077" i="4"/>
  <c r="K2078" i="4"/>
  <c r="K2079" i="4"/>
  <c r="K2083" i="4"/>
  <c r="K2084" i="4"/>
  <c r="K2091" i="4"/>
  <c r="K2092" i="4"/>
  <c r="K2093" i="4"/>
  <c r="K2094" i="4"/>
  <c r="K2095" i="4"/>
  <c r="K2099" i="4"/>
  <c r="K2100" i="4"/>
  <c r="K2107" i="4"/>
  <c r="K2108" i="4"/>
  <c r="K2109" i="4"/>
  <c r="K2110" i="4"/>
  <c r="K2115" i="4"/>
  <c r="K2116" i="4"/>
  <c r="K2119" i="4"/>
  <c r="K2123" i="4"/>
  <c r="K2124" i="4"/>
  <c r="K2131" i="4"/>
  <c r="K2132" i="4"/>
  <c r="K2134" i="4"/>
  <c r="K2135" i="4"/>
  <c r="K2139" i="4"/>
  <c r="K2140" i="4"/>
  <c r="K2141" i="4"/>
  <c r="K2147" i="4"/>
  <c r="K2148" i="4"/>
  <c r="K2149" i="4"/>
  <c r="K2151" i="4"/>
  <c r="K2155" i="4"/>
  <c r="K2156" i="4"/>
  <c r="K2157" i="4"/>
  <c r="K2163" i="4"/>
  <c r="K2164" i="4"/>
  <c r="K2165" i="4"/>
  <c r="K2166" i="4"/>
  <c r="K2167" i="4"/>
  <c r="K2171" i="4"/>
  <c r="K2172" i="4"/>
  <c r="K2179" i="4"/>
  <c r="K2180" i="4"/>
  <c r="K2181" i="4"/>
  <c r="K2182" i="4"/>
  <c r="K2183" i="4"/>
  <c r="K2187" i="4"/>
  <c r="K2188" i="4"/>
  <c r="K2195" i="4"/>
  <c r="K2196" i="4"/>
  <c r="K2197" i="4"/>
  <c r="K2198" i="4"/>
  <c r="K2203" i="4"/>
  <c r="K2204" i="4"/>
  <c r="K2205" i="4"/>
  <c r="K2211" i="4"/>
  <c r="K2212" i="4"/>
  <c r="K2219" i="4"/>
  <c r="K2220" i="4"/>
  <c r="K2221" i="4"/>
  <c r="K2227" i="4"/>
  <c r="K2228" i="4"/>
  <c r="K2230" i="4"/>
  <c r="K2231" i="4"/>
  <c r="K2235" i="4"/>
  <c r="K2236" i="4"/>
  <c r="K2237" i="4"/>
  <c r="K2243" i="4"/>
  <c r="K2244" i="4"/>
  <c r="K2245" i="4"/>
  <c r="K2246" i="4"/>
  <c r="K2247" i="4"/>
  <c r="K2251" i="4"/>
  <c r="K2252" i="4"/>
  <c r="K2259" i="4"/>
  <c r="K2260" i="4"/>
  <c r="K2261" i="4"/>
  <c r="K2262" i="4"/>
  <c r="K2263" i="4"/>
  <c r="K2267" i="4"/>
  <c r="K2268" i="4"/>
  <c r="K2275" i="4"/>
  <c r="K2276" i="4"/>
  <c r="K2277" i="4"/>
  <c r="K2279" i="4"/>
  <c r="K2283" i="4"/>
  <c r="K2284" i="4"/>
  <c r="K2291" i="4"/>
  <c r="K2292" i="4"/>
  <c r="K2293" i="4"/>
  <c r="K2294" i="4"/>
  <c r="K2299" i="4"/>
  <c r="K2300" i="4"/>
  <c r="K2301" i="4"/>
  <c r="K2307" i="4"/>
  <c r="K2308" i="4"/>
  <c r="K2309" i="4"/>
  <c r="K2315" i="4"/>
  <c r="K2316" i="4"/>
  <c r="K2323" i="4"/>
  <c r="K2324" i="4"/>
  <c r="K2327" i="4"/>
  <c r="K2331" i="4"/>
  <c r="K2332" i="4"/>
  <c r="K2333" i="4"/>
  <c r="K2" i="4"/>
  <c r="J3" i="4"/>
  <c r="J4" i="4"/>
  <c r="J5" i="4"/>
  <c r="J6" i="4"/>
  <c r="J7" i="4"/>
  <c r="J8" i="4"/>
  <c r="J11" i="4"/>
  <c r="J12" i="4"/>
  <c r="J13" i="4"/>
  <c r="J14" i="4"/>
  <c r="J15" i="4"/>
  <c r="J16" i="4"/>
  <c r="J19" i="4"/>
  <c r="J20" i="4"/>
  <c r="J21" i="4"/>
  <c r="J22" i="4"/>
  <c r="J23" i="4"/>
  <c r="J24" i="4"/>
  <c r="J27" i="4"/>
  <c r="J28" i="4"/>
  <c r="J29" i="4"/>
  <c r="J30" i="4"/>
  <c r="J31" i="4"/>
  <c r="J32" i="4"/>
  <c r="J35" i="4"/>
  <c r="J36" i="4"/>
  <c r="J37" i="4"/>
  <c r="J38" i="4"/>
  <c r="J39" i="4"/>
  <c r="J40" i="4"/>
  <c r="J43" i="4"/>
  <c r="J44" i="4"/>
  <c r="J45" i="4"/>
  <c r="J46" i="4"/>
  <c r="J47" i="4"/>
  <c r="J48" i="4"/>
  <c r="J51" i="4"/>
  <c r="J52" i="4"/>
  <c r="J53" i="4"/>
  <c r="J54" i="4"/>
  <c r="J55" i="4"/>
  <c r="J56" i="4"/>
  <c r="J59" i="4"/>
  <c r="J60" i="4"/>
  <c r="J61" i="4"/>
  <c r="J62" i="4"/>
  <c r="J63" i="4"/>
  <c r="J64" i="4"/>
  <c r="J67" i="4"/>
  <c r="J68" i="4"/>
  <c r="J69" i="4"/>
  <c r="J70" i="4"/>
  <c r="J71" i="4"/>
  <c r="J72" i="4"/>
  <c r="J75" i="4"/>
  <c r="J76" i="4"/>
  <c r="J77" i="4"/>
  <c r="J78" i="4"/>
  <c r="J79" i="4"/>
  <c r="J80" i="4"/>
  <c r="J83" i="4"/>
  <c r="J84" i="4"/>
  <c r="J85" i="4"/>
  <c r="J86" i="4"/>
  <c r="J87" i="4"/>
  <c r="J88" i="4"/>
  <c r="J91" i="4"/>
  <c r="J92" i="4"/>
  <c r="J93" i="4"/>
  <c r="J94" i="4"/>
  <c r="J95" i="4"/>
  <c r="J96" i="4"/>
  <c r="J99" i="4"/>
  <c r="J100" i="4"/>
  <c r="J101" i="4"/>
  <c r="J102" i="4"/>
  <c r="J103" i="4"/>
  <c r="J104" i="4"/>
  <c r="J107" i="4"/>
  <c r="J108" i="4"/>
  <c r="J109" i="4"/>
  <c r="J110" i="4"/>
  <c r="J111" i="4"/>
  <c r="J112" i="4"/>
  <c r="J115" i="4"/>
  <c r="J116" i="4"/>
  <c r="J117" i="4"/>
  <c r="J118" i="4"/>
  <c r="J119" i="4"/>
  <c r="J120" i="4"/>
  <c r="J123" i="4"/>
  <c r="J124" i="4"/>
  <c r="J125" i="4"/>
  <c r="J126" i="4"/>
  <c r="J127" i="4"/>
  <c r="J128" i="4"/>
  <c r="J131" i="4"/>
  <c r="J132" i="4"/>
  <c r="J133" i="4"/>
  <c r="J134" i="4"/>
  <c r="J135" i="4"/>
  <c r="J136" i="4"/>
  <c r="J139" i="4"/>
  <c r="J140" i="4"/>
  <c r="J141" i="4"/>
  <c r="J142" i="4"/>
  <c r="J143" i="4"/>
  <c r="J144" i="4"/>
  <c r="J147" i="4"/>
  <c r="J148" i="4"/>
  <c r="J149" i="4"/>
  <c r="J150" i="4"/>
  <c r="J151" i="4"/>
  <c r="J152" i="4"/>
  <c r="J155" i="4"/>
  <c r="J156" i="4"/>
  <c r="J157" i="4"/>
  <c r="J158" i="4"/>
  <c r="J159" i="4"/>
  <c r="J160" i="4"/>
  <c r="J163" i="4"/>
  <c r="J164" i="4"/>
  <c r="J165" i="4"/>
  <c r="J166" i="4"/>
  <c r="J167" i="4"/>
  <c r="J168" i="4"/>
  <c r="J171" i="4"/>
  <c r="J172" i="4"/>
  <c r="J173" i="4"/>
  <c r="J174" i="4"/>
  <c r="J175" i="4"/>
  <c r="J176" i="4"/>
  <c r="J179" i="4"/>
  <c r="J180" i="4"/>
  <c r="J181" i="4"/>
  <c r="J182" i="4"/>
  <c r="J183" i="4"/>
  <c r="J184" i="4"/>
  <c r="J187" i="4"/>
  <c r="J188" i="4"/>
  <c r="J189" i="4"/>
  <c r="J190" i="4"/>
  <c r="J191" i="4"/>
  <c r="J192" i="4"/>
  <c r="J195" i="4"/>
  <c r="J196" i="4"/>
  <c r="J197" i="4"/>
  <c r="J198" i="4"/>
  <c r="J199" i="4"/>
  <c r="J200" i="4"/>
  <c r="J203" i="4"/>
  <c r="J204" i="4"/>
  <c r="J205" i="4"/>
  <c r="J206" i="4"/>
  <c r="J207" i="4"/>
  <c r="J208" i="4"/>
  <c r="J211" i="4"/>
  <c r="J212" i="4"/>
  <c r="J213" i="4"/>
  <c r="J214" i="4"/>
  <c r="J215" i="4"/>
  <c r="J216" i="4"/>
  <c r="J219" i="4"/>
  <c r="J220" i="4"/>
  <c r="J221" i="4"/>
  <c r="J222" i="4"/>
  <c r="J223" i="4"/>
  <c r="J224" i="4"/>
  <c r="J227" i="4"/>
  <c r="J228" i="4"/>
  <c r="J229" i="4"/>
  <c r="J230" i="4"/>
  <c r="J231" i="4"/>
  <c r="J232" i="4"/>
  <c r="J235" i="4"/>
  <c r="J236" i="4"/>
  <c r="J237" i="4"/>
  <c r="J238" i="4"/>
  <c r="J239" i="4"/>
  <c r="J240" i="4"/>
  <c r="J243" i="4"/>
  <c r="J244" i="4"/>
  <c r="J245" i="4"/>
  <c r="J246" i="4"/>
  <c r="J247" i="4"/>
  <c r="J248" i="4"/>
  <c r="J251" i="4"/>
  <c r="J252" i="4"/>
  <c r="J253" i="4"/>
  <c r="J254" i="4"/>
  <c r="J255" i="4"/>
  <c r="J256" i="4"/>
  <c r="J259" i="4"/>
  <c r="J260" i="4"/>
  <c r="J261" i="4"/>
  <c r="J262" i="4"/>
  <c r="J263" i="4"/>
  <c r="J264" i="4"/>
  <c r="J267" i="4"/>
  <c r="J268" i="4"/>
  <c r="J269" i="4"/>
  <c r="J270" i="4"/>
  <c r="J271" i="4"/>
  <c r="J272" i="4"/>
  <c r="J275" i="4"/>
  <c r="J276" i="4"/>
  <c r="J277" i="4"/>
  <c r="J278" i="4"/>
  <c r="J279" i="4"/>
  <c r="J280" i="4"/>
  <c r="J283" i="4"/>
  <c r="J284" i="4"/>
  <c r="J285" i="4"/>
  <c r="J286" i="4"/>
  <c r="J287" i="4"/>
  <c r="J288" i="4"/>
  <c r="J291" i="4"/>
  <c r="J292" i="4"/>
  <c r="J293" i="4"/>
  <c r="J294" i="4"/>
  <c r="J295" i="4"/>
  <c r="J296" i="4"/>
  <c r="J299" i="4"/>
  <c r="J300" i="4"/>
  <c r="J301" i="4"/>
  <c r="J302" i="4"/>
  <c r="J303" i="4"/>
  <c r="J304" i="4"/>
  <c r="J307" i="4"/>
  <c r="J308" i="4"/>
  <c r="J309" i="4"/>
  <c r="J310" i="4"/>
  <c r="J311" i="4"/>
  <c r="J312" i="4"/>
  <c r="J315" i="4"/>
  <c r="J316" i="4"/>
  <c r="J317" i="4"/>
  <c r="J318" i="4"/>
  <c r="J319" i="4"/>
  <c r="J320" i="4"/>
  <c r="J323" i="4"/>
  <c r="J324" i="4"/>
  <c r="J325" i="4"/>
  <c r="J326" i="4"/>
  <c r="J327" i="4"/>
  <c r="J328" i="4"/>
  <c r="J331" i="4"/>
  <c r="J332" i="4"/>
  <c r="J333" i="4"/>
  <c r="J334" i="4"/>
  <c r="J335" i="4"/>
  <c r="J336" i="4"/>
  <c r="J339" i="4"/>
  <c r="J340" i="4"/>
  <c r="J341" i="4"/>
  <c r="J342" i="4"/>
  <c r="J343" i="4"/>
  <c r="J344" i="4"/>
  <c r="J347" i="4"/>
  <c r="J348" i="4"/>
  <c r="J349" i="4"/>
  <c r="J350" i="4"/>
  <c r="J351" i="4"/>
  <c r="J352" i="4"/>
  <c r="J355" i="4"/>
  <c r="J356" i="4"/>
  <c r="J357" i="4"/>
  <c r="J358" i="4"/>
  <c r="J359" i="4"/>
  <c r="J360" i="4"/>
  <c r="J363" i="4"/>
  <c r="J364" i="4"/>
  <c r="J365" i="4"/>
  <c r="J366" i="4"/>
  <c r="J367" i="4"/>
  <c r="J368" i="4"/>
  <c r="J371" i="4"/>
  <c r="J372" i="4"/>
  <c r="J373" i="4"/>
  <c r="J374" i="4"/>
  <c r="J375" i="4"/>
  <c r="J376" i="4"/>
  <c r="J379" i="4"/>
  <c r="J380" i="4"/>
  <c r="J381" i="4"/>
  <c r="J382" i="4"/>
  <c r="J383" i="4"/>
  <c r="J384" i="4"/>
  <c r="J387" i="4"/>
  <c r="J388" i="4"/>
  <c r="J389" i="4"/>
  <c r="J390" i="4"/>
  <c r="J391" i="4"/>
  <c r="J392" i="4"/>
  <c r="J395" i="4"/>
  <c r="J396" i="4"/>
  <c r="J397" i="4"/>
  <c r="J398" i="4"/>
  <c r="J399" i="4"/>
  <c r="J400" i="4"/>
  <c r="J403" i="4"/>
  <c r="J404" i="4"/>
  <c r="J405" i="4"/>
  <c r="J406" i="4"/>
  <c r="J407" i="4"/>
  <c r="J408" i="4"/>
  <c r="J411" i="4"/>
  <c r="J412" i="4"/>
  <c r="J413" i="4"/>
  <c r="J414" i="4"/>
  <c r="J415" i="4"/>
  <c r="J416" i="4"/>
  <c r="J419" i="4"/>
  <c r="J420" i="4"/>
  <c r="J421" i="4"/>
  <c r="J422" i="4"/>
  <c r="J423" i="4"/>
  <c r="J424" i="4"/>
  <c r="J427" i="4"/>
  <c r="J428" i="4"/>
  <c r="J429" i="4"/>
  <c r="J430" i="4"/>
  <c r="J431" i="4"/>
  <c r="J432" i="4"/>
  <c r="J435" i="4"/>
  <c r="J436" i="4"/>
  <c r="J437" i="4"/>
  <c r="J438" i="4"/>
  <c r="J439" i="4"/>
  <c r="J440" i="4"/>
  <c r="J443" i="4"/>
  <c r="J444" i="4"/>
  <c r="J445" i="4"/>
  <c r="J446" i="4"/>
  <c r="J447" i="4"/>
  <c r="J448" i="4"/>
  <c r="J451" i="4"/>
  <c r="J452" i="4"/>
  <c r="J453" i="4"/>
  <c r="J454" i="4"/>
  <c r="J455" i="4"/>
  <c r="J456" i="4"/>
  <c r="J459" i="4"/>
  <c r="J460" i="4"/>
  <c r="J461" i="4"/>
  <c r="J462" i="4"/>
  <c r="J463" i="4"/>
  <c r="J464" i="4"/>
  <c r="J467" i="4"/>
  <c r="J468" i="4"/>
  <c r="J469" i="4"/>
  <c r="J470" i="4"/>
  <c r="J471" i="4"/>
  <c r="J472" i="4"/>
  <c r="J475" i="4"/>
  <c r="J476" i="4"/>
  <c r="J477" i="4"/>
  <c r="J478" i="4"/>
  <c r="J479" i="4"/>
  <c r="J480" i="4"/>
  <c r="J483" i="4"/>
  <c r="J484" i="4"/>
  <c r="J485" i="4"/>
  <c r="J486" i="4"/>
  <c r="J487" i="4"/>
  <c r="J488" i="4"/>
  <c r="J491" i="4"/>
  <c r="J492" i="4"/>
  <c r="J493" i="4"/>
  <c r="J494" i="4"/>
  <c r="J495" i="4"/>
  <c r="J496" i="4"/>
  <c r="J499" i="4"/>
  <c r="J500" i="4"/>
  <c r="J501" i="4"/>
  <c r="J502" i="4"/>
  <c r="J503" i="4"/>
  <c r="J504" i="4"/>
  <c r="J507" i="4"/>
  <c r="J508" i="4"/>
  <c r="J509" i="4"/>
  <c r="J510" i="4"/>
  <c r="J511" i="4"/>
  <c r="J512" i="4"/>
  <c r="J515" i="4"/>
  <c r="J516" i="4"/>
  <c r="J517" i="4"/>
  <c r="J518" i="4"/>
  <c r="J519" i="4"/>
  <c r="J520" i="4"/>
  <c r="J523" i="4"/>
  <c r="J524" i="4"/>
  <c r="J525" i="4"/>
  <c r="J526" i="4"/>
  <c r="J527" i="4"/>
  <c r="J528" i="4"/>
  <c r="J531" i="4"/>
  <c r="J532" i="4"/>
  <c r="J533" i="4"/>
  <c r="J534" i="4"/>
  <c r="J535" i="4"/>
  <c r="J536" i="4"/>
  <c r="J539" i="4"/>
  <c r="J540" i="4"/>
  <c r="J541" i="4"/>
  <c r="J542" i="4"/>
  <c r="J543" i="4"/>
  <c r="J544" i="4"/>
  <c r="J547" i="4"/>
  <c r="J548" i="4"/>
  <c r="J549" i="4"/>
  <c r="J550" i="4"/>
  <c r="J551" i="4"/>
  <c r="J552" i="4"/>
  <c r="J555" i="4"/>
  <c r="J556" i="4"/>
  <c r="J557" i="4"/>
  <c r="J558" i="4"/>
  <c r="J559" i="4"/>
  <c r="J560" i="4"/>
  <c r="J563" i="4"/>
  <c r="J564" i="4"/>
  <c r="J565" i="4"/>
  <c r="J566" i="4"/>
  <c r="J567" i="4"/>
  <c r="J568" i="4"/>
  <c r="J571" i="4"/>
  <c r="J572" i="4"/>
  <c r="J573" i="4"/>
  <c r="J574" i="4"/>
  <c r="J575" i="4"/>
  <c r="J576" i="4"/>
  <c r="J579" i="4"/>
  <c r="J580" i="4"/>
  <c r="J581" i="4"/>
  <c r="J582" i="4"/>
  <c r="J583" i="4"/>
  <c r="J584" i="4"/>
  <c r="J587" i="4"/>
  <c r="J588" i="4"/>
  <c r="J589" i="4"/>
  <c r="J590" i="4"/>
  <c r="J591" i="4"/>
  <c r="J592" i="4"/>
  <c r="J595" i="4"/>
  <c r="J596" i="4"/>
  <c r="J597" i="4"/>
  <c r="J598" i="4"/>
  <c r="J599" i="4"/>
  <c r="J600" i="4"/>
  <c r="J602" i="4"/>
  <c r="J603" i="4"/>
  <c r="J604" i="4"/>
  <c r="J605" i="4"/>
  <c r="J606" i="4"/>
  <c r="J607" i="4"/>
  <c r="J608" i="4"/>
  <c r="J611" i="4"/>
  <c r="J612" i="4"/>
  <c r="J613" i="4"/>
  <c r="J614" i="4"/>
  <c r="J615" i="4"/>
  <c r="J616" i="4"/>
  <c r="J619" i="4"/>
  <c r="J620" i="4"/>
  <c r="J621" i="4"/>
  <c r="J622" i="4"/>
  <c r="J623" i="4"/>
  <c r="J624" i="4"/>
  <c r="J627" i="4"/>
  <c r="J628" i="4"/>
  <c r="J629" i="4"/>
  <c r="J630" i="4"/>
  <c r="J631" i="4"/>
  <c r="J632" i="4"/>
  <c r="J635" i="4"/>
  <c r="J636" i="4"/>
  <c r="J637" i="4"/>
  <c r="J638" i="4"/>
  <c r="J639" i="4"/>
  <c r="J640" i="4"/>
  <c r="J643" i="4"/>
  <c r="J644" i="4"/>
  <c r="J645" i="4"/>
  <c r="J646" i="4"/>
  <c r="J647" i="4"/>
  <c r="J648" i="4"/>
  <c r="J651" i="4"/>
  <c r="J652" i="4"/>
  <c r="J653" i="4"/>
  <c r="J654" i="4"/>
  <c r="J655" i="4"/>
  <c r="J656" i="4"/>
  <c r="J659" i="4"/>
  <c r="J660" i="4"/>
  <c r="J661" i="4"/>
  <c r="J662" i="4"/>
  <c r="J663" i="4"/>
  <c r="J664" i="4"/>
  <c r="J667" i="4"/>
  <c r="J668" i="4"/>
  <c r="J669" i="4"/>
  <c r="J670" i="4"/>
  <c r="J671" i="4"/>
  <c r="J672" i="4"/>
  <c r="J675" i="4"/>
  <c r="J676" i="4"/>
  <c r="J677" i="4"/>
  <c r="J678" i="4"/>
  <c r="J679" i="4"/>
  <c r="J680" i="4"/>
  <c r="J683" i="4"/>
  <c r="J684" i="4"/>
  <c r="J685" i="4"/>
  <c r="J686" i="4"/>
  <c r="J687" i="4"/>
  <c r="J688" i="4"/>
  <c r="J691" i="4"/>
  <c r="J692" i="4"/>
  <c r="J693" i="4"/>
  <c r="J694" i="4"/>
  <c r="J695" i="4"/>
  <c r="J696" i="4"/>
  <c r="J699" i="4"/>
  <c r="J700" i="4"/>
  <c r="J701" i="4"/>
  <c r="J702" i="4"/>
  <c r="J703" i="4"/>
  <c r="J704" i="4"/>
  <c r="J707" i="4"/>
  <c r="J708" i="4"/>
  <c r="J709" i="4"/>
  <c r="J710" i="4"/>
  <c r="J711" i="4"/>
  <c r="J712" i="4"/>
  <c r="J715" i="4"/>
  <c r="J716" i="4"/>
  <c r="J717" i="4"/>
  <c r="J718" i="4"/>
  <c r="J719" i="4"/>
  <c r="J720" i="4"/>
  <c r="J723" i="4"/>
  <c r="J724" i="4"/>
  <c r="J725" i="4"/>
  <c r="J726" i="4"/>
  <c r="J727" i="4"/>
  <c r="J728" i="4"/>
  <c r="J731" i="4"/>
  <c r="J732" i="4"/>
  <c r="J733" i="4"/>
  <c r="J734" i="4"/>
  <c r="J735" i="4"/>
  <c r="J736" i="4"/>
  <c r="J739" i="4"/>
  <c r="J740" i="4"/>
  <c r="J741" i="4"/>
  <c r="J742" i="4"/>
  <c r="J743" i="4"/>
  <c r="J744" i="4"/>
  <c r="J747" i="4"/>
  <c r="J748" i="4"/>
  <c r="J749" i="4"/>
  <c r="J750" i="4"/>
  <c r="J751" i="4"/>
  <c r="J752" i="4"/>
  <c r="J755" i="4"/>
  <c r="J756" i="4"/>
  <c r="J757" i="4"/>
  <c r="J758" i="4"/>
  <c r="J759" i="4"/>
  <c r="J760" i="4"/>
  <c r="J763" i="4"/>
  <c r="J764" i="4"/>
  <c r="J765" i="4"/>
  <c r="J766" i="4"/>
  <c r="J767" i="4"/>
  <c r="J768" i="4"/>
  <c r="J771" i="4"/>
  <c r="J772" i="4"/>
  <c r="J773" i="4"/>
  <c r="J774" i="4"/>
  <c r="J775" i="4"/>
  <c r="J776" i="4"/>
  <c r="J779" i="4"/>
  <c r="J780" i="4"/>
  <c r="J781" i="4"/>
  <c r="J782" i="4"/>
  <c r="J783" i="4"/>
  <c r="J784" i="4"/>
  <c r="J787" i="4"/>
  <c r="J788" i="4"/>
  <c r="J789" i="4"/>
  <c r="J790" i="4"/>
  <c r="J791" i="4"/>
  <c r="J792" i="4"/>
  <c r="J795" i="4"/>
  <c r="J796" i="4"/>
  <c r="J797" i="4"/>
  <c r="J798" i="4"/>
  <c r="J799" i="4"/>
  <c r="J800" i="4"/>
  <c r="J803" i="4"/>
  <c r="J804" i="4"/>
  <c r="J805" i="4"/>
  <c r="J806" i="4"/>
  <c r="J807" i="4"/>
  <c r="J808" i="4"/>
  <c r="J811" i="4"/>
  <c r="J812" i="4"/>
  <c r="J813" i="4"/>
  <c r="J814" i="4"/>
  <c r="J815" i="4"/>
  <c r="J816" i="4"/>
  <c r="J819" i="4"/>
  <c r="J820" i="4"/>
  <c r="J821" i="4"/>
  <c r="J822" i="4"/>
  <c r="J823" i="4"/>
  <c r="J824" i="4"/>
  <c r="J827" i="4"/>
  <c r="J828" i="4"/>
  <c r="J829" i="4"/>
  <c r="J830" i="4"/>
  <c r="J831" i="4"/>
  <c r="J832" i="4"/>
  <c r="J835" i="4"/>
  <c r="J836" i="4"/>
  <c r="J837" i="4"/>
  <c r="J838" i="4"/>
  <c r="J839" i="4"/>
  <c r="J840" i="4"/>
  <c r="J843" i="4"/>
  <c r="J844" i="4"/>
  <c r="J845" i="4"/>
  <c r="J846" i="4"/>
  <c r="J847" i="4"/>
  <c r="J848" i="4"/>
  <c r="J851" i="4"/>
  <c r="J852" i="4"/>
  <c r="J853" i="4"/>
  <c r="J854" i="4"/>
  <c r="J855" i="4"/>
  <c r="J856" i="4"/>
  <c r="J859" i="4"/>
  <c r="J860" i="4"/>
  <c r="J861" i="4"/>
  <c r="J862" i="4"/>
  <c r="J863" i="4"/>
  <c r="J864" i="4"/>
  <c r="J867" i="4"/>
  <c r="J868" i="4"/>
  <c r="J869" i="4"/>
  <c r="J870" i="4"/>
  <c r="J871" i="4"/>
  <c r="J872" i="4"/>
  <c r="J875" i="4"/>
  <c r="J876" i="4"/>
  <c r="J877" i="4"/>
  <c r="J878" i="4"/>
  <c r="J879" i="4"/>
  <c r="J880" i="4"/>
  <c r="J883" i="4"/>
  <c r="J884" i="4"/>
  <c r="J885" i="4"/>
  <c r="J886" i="4"/>
  <c r="J887" i="4"/>
  <c r="J888" i="4"/>
  <c r="J891" i="4"/>
  <c r="J892" i="4"/>
  <c r="J893" i="4"/>
  <c r="J894" i="4"/>
  <c r="J895" i="4"/>
  <c r="J896" i="4"/>
  <c r="J899" i="4"/>
  <c r="J900" i="4"/>
  <c r="J901" i="4"/>
  <c r="J902" i="4"/>
  <c r="J903" i="4"/>
  <c r="J904" i="4"/>
  <c r="J907" i="4"/>
  <c r="J908" i="4"/>
  <c r="J909" i="4"/>
  <c r="J910" i="4"/>
  <c r="J911" i="4"/>
  <c r="J912" i="4"/>
  <c r="J915" i="4"/>
  <c r="J916" i="4"/>
  <c r="J917" i="4"/>
  <c r="J918" i="4"/>
  <c r="J919" i="4"/>
  <c r="J920" i="4"/>
  <c r="J923" i="4"/>
  <c r="J924" i="4"/>
  <c r="J925" i="4"/>
  <c r="J926" i="4"/>
  <c r="J927" i="4"/>
  <c r="J928" i="4"/>
  <c r="J931" i="4"/>
  <c r="J932" i="4"/>
  <c r="J933" i="4"/>
  <c r="J934" i="4"/>
  <c r="J935" i="4"/>
  <c r="J936" i="4"/>
  <c r="J939" i="4"/>
  <c r="J940" i="4"/>
  <c r="J941" i="4"/>
  <c r="J942" i="4"/>
  <c r="J943" i="4"/>
  <c r="J944" i="4"/>
  <c r="J947" i="4"/>
  <c r="J948" i="4"/>
  <c r="J949" i="4"/>
  <c r="J950" i="4"/>
  <c r="J951" i="4"/>
  <c r="J952" i="4"/>
  <c r="J955" i="4"/>
  <c r="J956" i="4"/>
  <c r="J957" i="4"/>
  <c r="J958" i="4"/>
  <c r="J959" i="4"/>
  <c r="J960" i="4"/>
  <c r="J963" i="4"/>
  <c r="J964" i="4"/>
  <c r="J965" i="4"/>
  <c r="J966" i="4"/>
  <c r="J967" i="4"/>
  <c r="J968" i="4"/>
  <c r="J971" i="4"/>
  <c r="J972" i="4"/>
  <c r="J973" i="4"/>
  <c r="J974" i="4"/>
  <c r="J975" i="4"/>
  <c r="J976" i="4"/>
  <c r="J979" i="4"/>
  <c r="J980" i="4"/>
  <c r="J981" i="4"/>
  <c r="J982" i="4"/>
  <c r="J983" i="4"/>
  <c r="J984" i="4"/>
  <c r="J987" i="4"/>
  <c r="J988" i="4"/>
  <c r="J989" i="4"/>
  <c r="J990" i="4"/>
  <c r="J991" i="4"/>
  <c r="J992" i="4"/>
  <c r="J995" i="4"/>
  <c r="J996" i="4"/>
  <c r="J997" i="4"/>
  <c r="J998" i="4"/>
  <c r="J999" i="4"/>
  <c r="J1000" i="4"/>
  <c r="J1003" i="4"/>
  <c r="J1004" i="4"/>
  <c r="J1005" i="4"/>
  <c r="J1006" i="4"/>
  <c r="J1007" i="4"/>
  <c r="J1008" i="4"/>
  <c r="J1011" i="4"/>
  <c r="J1012" i="4"/>
  <c r="J1013" i="4"/>
  <c r="J1014" i="4"/>
  <c r="J1015" i="4"/>
  <c r="J1016" i="4"/>
  <c r="J1019" i="4"/>
  <c r="J1020" i="4"/>
  <c r="J1021" i="4"/>
  <c r="J1022" i="4"/>
  <c r="J1023" i="4"/>
  <c r="J1024" i="4"/>
  <c r="J1027" i="4"/>
  <c r="J1028" i="4"/>
  <c r="J1029" i="4"/>
  <c r="J1030" i="4"/>
  <c r="J1031" i="4"/>
  <c r="J1032" i="4"/>
  <c r="J1035" i="4"/>
  <c r="J1036" i="4"/>
  <c r="J1037" i="4"/>
  <c r="J1038" i="4"/>
  <c r="J1039" i="4"/>
  <c r="J1040" i="4"/>
  <c r="J1043" i="4"/>
  <c r="J1044" i="4"/>
  <c r="J1045" i="4"/>
  <c r="J1046" i="4"/>
  <c r="J1047" i="4"/>
  <c r="J1048" i="4"/>
  <c r="J1051" i="4"/>
  <c r="J1052" i="4"/>
  <c r="J1053" i="4"/>
  <c r="J1054" i="4"/>
  <c r="J1055" i="4"/>
  <c r="J1056" i="4"/>
  <c r="J1059" i="4"/>
  <c r="J1060" i="4"/>
  <c r="J1061" i="4"/>
  <c r="J1062" i="4"/>
  <c r="J1063" i="4"/>
  <c r="J1064" i="4"/>
  <c r="J1067" i="4"/>
  <c r="J1068" i="4"/>
  <c r="J1069" i="4"/>
  <c r="J1070" i="4"/>
  <c r="J1071" i="4"/>
  <c r="J1072" i="4"/>
  <c r="J1074" i="4"/>
  <c r="J1075" i="4"/>
  <c r="J1076" i="4"/>
  <c r="J1077" i="4"/>
  <c r="J1078" i="4"/>
  <c r="J1079" i="4"/>
  <c r="J1080" i="4"/>
  <c r="J1083" i="4"/>
  <c r="J1084" i="4"/>
  <c r="J1085" i="4"/>
  <c r="J1086" i="4"/>
  <c r="J1087" i="4"/>
  <c r="J1088" i="4"/>
  <c r="J1091" i="4"/>
  <c r="J1092" i="4"/>
  <c r="J1093" i="4"/>
  <c r="J1094" i="4"/>
  <c r="J1095" i="4"/>
  <c r="J1096" i="4"/>
  <c r="J1099" i="4"/>
  <c r="J1100" i="4"/>
  <c r="J1101" i="4"/>
  <c r="J1102" i="4"/>
  <c r="J1103" i="4"/>
  <c r="J1104" i="4"/>
  <c r="J1107" i="4"/>
  <c r="J1108" i="4"/>
  <c r="J1109" i="4"/>
  <c r="J1110" i="4"/>
  <c r="J1111" i="4"/>
  <c r="J1112" i="4"/>
  <c r="J1115" i="4"/>
  <c r="J1116" i="4"/>
  <c r="J1117" i="4"/>
  <c r="J1118" i="4"/>
  <c r="J1119" i="4"/>
  <c r="J1120" i="4"/>
  <c r="J1123" i="4"/>
  <c r="J1124" i="4"/>
  <c r="J1125" i="4"/>
  <c r="J1126" i="4"/>
  <c r="J1127" i="4"/>
  <c r="J1128" i="4"/>
  <c r="J1131" i="4"/>
  <c r="J1132" i="4"/>
  <c r="J1133" i="4"/>
  <c r="J1134" i="4"/>
  <c r="J1135" i="4"/>
  <c r="J1136" i="4"/>
  <c r="J1138" i="4"/>
  <c r="J1139" i="4"/>
  <c r="J1140" i="4"/>
  <c r="J1141" i="4"/>
  <c r="J1142" i="4"/>
  <c r="J1143" i="4"/>
  <c r="J1144" i="4"/>
  <c r="J1147" i="4"/>
  <c r="J1148" i="4"/>
  <c r="J1149" i="4"/>
  <c r="J1150" i="4"/>
  <c r="J1151" i="4"/>
  <c r="J1152" i="4"/>
  <c r="J1155" i="4"/>
  <c r="J1156" i="4"/>
  <c r="J1157" i="4"/>
  <c r="J1158" i="4"/>
  <c r="J1159" i="4"/>
  <c r="J1160" i="4"/>
  <c r="J1163" i="4"/>
  <c r="J1164" i="4"/>
  <c r="J1165" i="4"/>
  <c r="J1166" i="4"/>
  <c r="J1167" i="4"/>
  <c r="J1168" i="4"/>
  <c r="J1171" i="4"/>
  <c r="J1172" i="4"/>
  <c r="J1173" i="4"/>
  <c r="J1174" i="4"/>
  <c r="J1175" i="4"/>
  <c r="J1176" i="4"/>
  <c r="J1179" i="4"/>
  <c r="J1180" i="4"/>
  <c r="J1181" i="4"/>
  <c r="J1182" i="4"/>
  <c r="J1183" i="4"/>
  <c r="J1184" i="4"/>
  <c r="J1187" i="4"/>
  <c r="J1188" i="4"/>
  <c r="J1189" i="4"/>
  <c r="J1190" i="4"/>
  <c r="J1191" i="4"/>
  <c r="J1192" i="4"/>
  <c r="J1195" i="4"/>
  <c r="J1196" i="4"/>
  <c r="J1197" i="4"/>
  <c r="J1198" i="4"/>
  <c r="J1199" i="4"/>
  <c r="J1200" i="4"/>
  <c r="J1202" i="4"/>
  <c r="J1203" i="4"/>
  <c r="J1204" i="4"/>
  <c r="J1205" i="4"/>
  <c r="J1206" i="4"/>
  <c r="J1207" i="4"/>
  <c r="J1208" i="4"/>
  <c r="J1211" i="4"/>
  <c r="J1212" i="4"/>
  <c r="J1213" i="4"/>
  <c r="J1214" i="4"/>
  <c r="J1215" i="4"/>
  <c r="J1216" i="4"/>
  <c r="J1219" i="4"/>
  <c r="J1220" i="4"/>
  <c r="J1221" i="4"/>
  <c r="J1222" i="4"/>
  <c r="J1223" i="4"/>
  <c r="J1224" i="4"/>
  <c r="J1227" i="4"/>
  <c r="J1228" i="4"/>
  <c r="J1229" i="4"/>
  <c r="J1230" i="4"/>
  <c r="J1231" i="4"/>
  <c r="J1232" i="4"/>
  <c r="J1235" i="4"/>
  <c r="J1236" i="4"/>
  <c r="J1237" i="4"/>
  <c r="J1238" i="4"/>
  <c r="J1239" i="4"/>
  <c r="J1240" i="4"/>
  <c r="J1243" i="4"/>
  <c r="J1244" i="4"/>
  <c r="J1245" i="4"/>
  <c r="J1246" i="4"/>
  <c r="J1247" i="4"/>
  <c r="J1248" i="4"/>
  <c r="J1251" i="4"/>
  <c r="J1252" i="4"/>
  <c r="J1253" i="4"/>
  <c r="J1254" i="4"/>
  <c r="J1255" i="4"/>
  <c r="J1256" i="4"/>
  <c r="J1259" i="4"/>
  <c r="J1260" i="4"/>
  <c r="J1261" i="4"/>
  <c r="J1262" i="4"/>
  <c r="J1263" i="4"/>
  <c r="J1264" i="4"/>
  <c r="J1266" i="4"/>
  <c r="J1267" i="4"/>
  <c r="J1268" i="4"/>
  <c r="J1269" i="4"/>
  <c r="J1270" i="4"/>
  <c r="J1271" i="4"/>
  <c r="J1272" i="4"/>
  <c r="J1275" i="4"/>
  <c r="J1276" i="4"/>
  <c r="J1277" i="4"/>
  <c r="J1278" i="4"/>
  <c r="J1279" i="4"/>
  <c r="J1280" i="4"/>
  <c r="J1283" i="4"/>
  <c r="J1284" i="4"/>
  <c r="J1285" i="4"/>
  <c r="J1286" i="4"/>
  <c r="J1287" i="4"/>
  <c r="J1288" i="4"/>
  <c r="J1291" i="4"/>
  <c r="J1292" i="4"/>
  <c r="J1293" i="4"/>
  <c r="J1294" i="4"/>
  <c r="J1295" i="4"/>
  <c r="J1296" i="4"/>
  <c r="J1299" i="4"/>
  <c r="J1300" i="4"/>
  <c r="J1301" i="4"/>
  <c r="J1302" i="4"/>
  <c r="J1303" i="4"/>
  <c r="J1304" i="4"/>
  <c r="J1307" i="4"/>
  <c r="J1308" i="4"/>
  <c r="J1309" i="4"/>
  <c r="J1310" i="4"/>
  <c r="J1311" i="4"/>
  <c r="J1312" i="4"/>
  <c r="J1315" i="4"/>
  <c r="J1316" i="4"/>
  <c r="J1317" i="4"/>
  <c r="J1318" i="4"/>
  <c r="J1319" i="4"/>
  <c r="J1320" i="4"/>
  <c r="J1323" i="4"/>
  <c r="J1324" i="4"/>
  <c r="J1325" i="4"/>
  <c r="J1326" i="4"/>
  <c r="J1327" i="4"/>
  <c r="J1328" i="4"/>
  <c r="J1330" i="4"/>
  <c r="J1331" i="4"/>
  <c r="J1332" i="4"/>
  <c r="J1333" i="4"/>
  <c r="J1334" i="4"/>
  <c r="J1335" i="4"/>
  <c r="J1336" i="4"/>
  <c r="J1339" i="4"/>
  <c r="J1340" i="4"/>
  <c r="J1341" i="4"/>
  <c r="J1342" i="4"/>
  <c r="J1343" i="4"/>
  <c r="J1344" i="4"/>
  <c r="J1347" i="4"/>
  <c r="J1348" i="4"/>
  <c r="J1349" i="4"/>
  <c r="J1350" i="4"/>
  <c r="J1351" i="4"/>
  <c r="J1352" i="4"/>
  <c r="J1355" i="4"/>
  <c r="J1356" i="4"/>
  <c r="J1357" i="4"/>
  <c r="J1358" i="4"/>
  <c r="J1359" i="4"/>
  <c r="J1360" i="4"/>
  <c r="J1363" i="4"/>
  <c r="J1364" i="4"/>
  <c r="J1365" i="4"/>
  <c r="J1366" i="4"/>
  <c r="J1367" i="4"/>
  <c r="J1368" i="4"/>
  <c r="J1371" i="4"/>
  <c r="J1372" i="4"/>
  <c r="J1373" i="4"/>
  <c r="J1374" i="4"/>
  <c r="J1375" i="4"/>
  <c r="J1376" i="4"/>
  <c r="J1379" i="4"/>
  <c r="J1380" i="4"/>
  <c r="J1381" i="4"/>
  <c r="J1382" i="4"/>
  <c r="J1383" i="4"/>
  <c r="J1384" i="4"/>
  <c r="J1387" i="4"/>
  <c r="J1388" i="4"/>
  <c r="J1389" i="4"/>
  <c r="J1390" i="4"/>
  <c r="J1391" i="4"/>
  <c r="J1392" i="4"/>
  <c r="J1395" i="4"/>
  <c r="J1396" i="4"/>
  <c r="J1397" i="4"/>
  <c r="J1398" i="4"/>
  <c r="J1399" i="4"/>
  <c r="J1400" i="4"/>
  <c r="J1403" i="4"/>
  <c r="J1404" i="4"/>
  <c r="J1405" i="4"/>
  <c r="J1406" i="4"/>
  <c r="J1407" i="4"/>
  <c r="J1408" i="4"/>
  <c r="J1411" i="4"/>
  <c r="J1412" i="4"/>
  <c r="J1413" i="4"/>
  <c r="J1414" i="4"/>
  <c r="J1415" i="4"/>
  <c r="J1416" i="4"/>
  <c r="J1419" i="4"/>
  <c r="J1420" i="4"/>
  <c r="J1421" i="4"/>
  <c r="J1422" i="4"/>
  <c r="J1423" i="4"/>
  <c r="J1424" i="4"/>
  <c r="J1427" i="4"/>
  <c r="J1428" i="4"/>
  <c r="J1429" i="4"/>
  <c r="J1430" i="4"/>
  <c r="J1431" i="4"/>
  <c r="J1432" i="4"/>
  <c r="J1435" i="4"/>
  <c r="J1436" i="4"/>
  <c r="J1437" i="4"/>
  <c r="J1438" i="4"/>
  <c r="J1439" i="4"/>
  <c r="J1440" i="4"/>
  <c r="J1443" i="4"/>
  <c r="J1444" i="4"/>
  <c r="J1445" i="4"/>
  <c r="J1446" i="4"/>
  <c r="J1447" i="4"/>
  <c r="J1448" i="4"/>
  <c r="J1451" i="4"/>
  <c r="J1452" i="4"/>
  <c r="J1453" i="4"/>
  <c r="J1454" i="4"/>
  <c r="J1455" i="4"/>
  <c r="J1456" i="4"/>
  <c r="J1459" i="4"/>
  <c r="J1460" i="4"/>
  <c r="J1461" i="4"/>
  <c r="J1462" i="4"/>
  <c r="J1463" i="4"/>
  <c r="J1464" i="4"/>
  <c r="J1467" i="4"/>
  <c r="J1468" i="4"/>
  <c r="J1469" i="4"/>
  <c r="J1470" i="4"/>
  <c r="J1471" i="4"/>
  <c r="J1472" i="4"/>
  <c r="J1475" i="4"/>
  <c r="J1476" i="4"/>
  <c r="J1477" i="4"/>
  <c r="J1478" i="4"/>
  <c r="J1479" i="4"/>
  <c r="J1480" i="4"/>
  <c r="J1483" i="4"/>
  <c r="J1484" i="4"/>
  <c r="J1485" i="4"/>
  <c r="J1486" i="4"/>
  <c r="J1487" i="4"/>
  <c r="J1488" i="4"/>
  <c r="J1491" i="4"/>
  <c r="J1492" i="4"/>
  <c r="J1493" i="4"/>
  <c r="J1494" i="4"/>
  <c r="J1495" i="4"/>
  <c r="J1496" i="4"/>
  <c r="J1499" i="4"/>
  <c r="J1500" i="4"/>
  <c r="J1501" i="4"/>
  <c r="J1502" i="4"/>
  <c r="J1503" i="4"/>
  <c r="J1504" i="4"/>
  <c r="J1507" i="4"/>
  <c r="J1508" i="4"/>
  <c r="J1509" i="4"/>
  <c r="J1510" i="4"/>
  <c r="J1511" i="4"/>
  <c r="J1512" i="4"/>
  <c r="J1515" i="4"/>
  <c r="J1516" i="4"/>
  <c r="J1517" i="4"/>
  <c r="J1518" i="4"/>
  <c r="J1519" i="4"/>
  <c r="J1520" i="4"/>
  <c r="J1523" i="4"/>
  <c r="J1524" i="4"/>
  <c r="J1525" i="4"/>
  <c r="J1526" i="4"/>
  <c r="J1527" i="4"/>
  <c r="J1528" i="4"/>
  <c r="J1531" i="4"/>
  <c r="J1532" i="4"/>
  <c r="J1533" i="4"/>
  <c r="J1534" i="4"/>
  <c r="J1535" i="4"/>
  <c r="J1536" i="4"/>
  <c r="J1539" i="4"/>
  <c r="J1540" i="4"/>
  <c r="J1541" i="4"/>
  <c r="J1542" i="4"/>
  <c r="J1543" i="4"/>
  <c r="J1544" i="4"/>
  <c r="J1547" i="4"/>
  <c r="J1548" i="4"/>
  <c r="J1549" i="4"/>
  <c r="J1550" i="4"/>
  <c r="J1551" i="4"/>
  <c r="J1552" i="4"/>
  <c r="J1555" i="4"/>
  <c r="J1556" i="4"/>
  <c r="J1557" i="4"/>
  <c r="J1558" i="4"/>
  <c r="J1559" i="4"/>
  <c r="J1560" i="4"/>
  <c r="J1563" i="4"/>
  <c r="J1564" i="4"/>
  <c r="J1565" i="4"/>
  <c r="J1566" i="4"/>
  <c r="J1567" i="4"/>
  <c r="J1568" i="4"/>
  <c r="J1571" i="4"/>
  <c r="J1572" i="4"/>
  <c r="J1573" i="4"/>
  <c r="J1574" i="4"/>
  <c r="J1575" i="4"/>
  <c r="J1576" i="4"/>
  <c r="J1579" i="4"/>
  <c r="J1580" i="4"/>
  <c r="J1581" i="4"/>
  <c r="J1582" i="4"/>
  <c r="J1583" i="4"/>
  <c r="J1584" i="4"/>
  <c r="J1587" i="4"/>
  <c r="J1588" i="4"/>
  <c r="J1589" i="4"/>
  <c r="J1590" i="4"/>
  <c r="J1591" i="4"/>
  <c r="J1592" i="4"/>
  <c r="J1595" i="4"/>
  <c r="J1596" i="4"/>
  <c r="J1597" i="4"/>
  <c r="J1598" i="4"/>
  <c r="J1599" i="4"/>
  <c r="J1600" i="4"/>
  <c r="J1603" i="4"/>
  <c r="J1604" i="4"/>
  <c r="J1605" i="4"/>
  <c r="J1606" i="4"/>
  <c r="J1607" i="4"/>
  <c r="J1608" i="4"/>
  <c r="J1611" i="4"/>
  <c r="J1612" i="4"/>
  <c r="J1613" i="4"/>
  <c r="J1614" i="4"/>
  <c r="J1615" i="4"/>
  <c r="J1616" i="4"/>
  <c r="J1619" i="4"/>
  <c r="J1620" i="4"/>
  <c r="J1621" i="4"/>
  <c r="J1622" i="4"/>
  <c r="J1623" i="4"/>
  <c r="J1624" i="4"/>
  <c r="J1627" i="4"/>
  <c r="J1628" i="4"/>
  <c r="J1629" i="4"/>
  <c r="J1630" i="4"/>
  <c r="J1631" i="4"/>
  <c r="J1632" i="4"/>
  <c r="J1635" i="4"/>
  <c r="J1636" i="4"/>
  <c r="J1637" i="4"/>
  <c r="J1638" i="4"/>
  <c r="J1639" i="4"/>
  <c r="J1640" i="4"/>
  <c r="J1643" i="4"/>
  <c r="J1644" i="4"/>
  <c r="J1645" i="4"/>
  <c r="J1646" i="4"/>
  <c r="J1647" i="4"/>
  <c r="J1648" i="4"/>
  <c r="J1651" i="4"/>
  <c r="J1652" i="4"/>
  <c r="J1653" i="4"/>
  <c r="J1654" i="4"/>
  <c r="J1655" i="4"/>
  <c r="J1656" i="4"/>
  <c r="J1659" i="4"/>
  <c r="J1660" i="4"/>
  <c r="J1661" i="4"/>
  <c r="J1662" i="4"/>
  <c r="J1663" i="4"/>
  <c r="J1664" i="4"/>
  <c r="J1667" i="4"/>
  <c r="J1668" i="4"/>
  <c r="J1669" i="4"/>
  <c r="J1670" i="4"/>
  <c r="J1671" i="4"/>
  <c r="J1672" i="4"/>
  <c r="J1675" i="4"/>
  <c r="J1676" i="4"/>
  <c r="J1677" i="4"/>
  <c r="J1678" i="4"/>
  <c r="J1679" i="4"/>
  <c r="J1680" i="4"/>
  <c r="J1683" i="4"/>
  <c r="J1684" i="4"/>
  <c r="J1685" i="4"/>
  <c r="J1686" i="4"/>
  <c r="J1687" i="4"/>
  <c r="J1688" i="4"/>
  <c r="J1691" i="4"/>
  <c r="J1692" i="4"/>
  <c r="J1693" i="4"/>
  <c r="J1694" i="4"/>
  <c r="J1695" i="4"/>
  <c r="J1696" i="4"/>
  <c r="J1699" i="4"/>
  <c r="J1700" i="4"/>
  <c r="J1701" i="4"/>
  <c r="J1702" i="4"/>
  <c r="J1703" i="4"/>
  <c r="J1704" i="4"/>
  <c r="J1707" i="4"/>
  <c r="J1708" i="4"/>
  <c r="J1709" i="4"/>
  <c r="J1710" i="4"/>
  <c r="J1711" i="4"/>
  <c r="J1712" i="4"/>
  <c r="J1715" i="4"/>
  <c r="J1716" i="4"/>
  <c r="J1717" i="4"/>
  <c r="J1718" i="4"/>
  <c r="J1719" i="4"/>
  <c r="J1720" i="4"/>
  <c r="J1723" i="4"/>
  <c r="J1724" i="4"/>
  <c r="J1725" i="4"/>
  <c r="J1726" i="4"/>
  <c r="J1727" i="4"/>
  <c r="J1728" i="4"/>
  <c r="J1731" i="4"/>
  <c r="J1732" i="4"/>
  <c r="J1733" i="4"/>
  <c r="J1734" i="4"/>
  <c r="J1735" i="4"/>
  <c r="J1736" i="4"/>
  <c r="J1739" i="4"/>
  <c r="J1740" i="4"/>
  <c r="J1741" i="4"/>
  <c r="J1742" i="4"/>
  <c r="J1743" i="4"/>
  <c r="J1744" i="4"/>
  <c r="J1747" i="4"/>
  <c r="J1748" i="4"/>
  <c r="J1749" i="4"/>
  <c r="J1750" i="4"/>
  <c r="J1751" i="4"/>
  <c r="J1752" i="4"/>
  <c r="J1755" i="4"/>
  <c r="J1756" i="4"/>
  <c r="J1757" i="4"/>
  <c r="J1758" i="4"/>
  <c r="J1759" i="4"/>
  <c r="J1760" i="4"/>
  <c r="J1763" i="4"/>
  <c r="J1764" i="4"/>
  <c r="J1765" i="4"/>
  <c r="J1766" i="4"/>
  <c r="J1767" i="4"/>
  <c r="J1768" i="4"/>
  <c r="J1771" i="4"/>
  <c r="J1772" i="4"/>
  <c r="J1773" i="4"/>
  <c r="J1774" i="4"/>
  <c r="J1775" i="4"/>
  <c r="J1776" i="4"/>
  <c r="J1779" i="4"/>
  <c r="J1780" i="4"/>
  <c r="J1781" i="4"/>
  <c r="J1782" i="4"/>
  <c r="J1783" i="4"/>
  <c r="J1784" i="4"/>
  <c r="J1787" i="4"/>
  <c r="J1788" i="4"/>
  <c r="J1789" i="4"/>
  <c r="J1790" i="4"/>
  <c r="J1791" i="4"/>
  <c r="J1792" i="4"/>
  <c r="J1795" i="4"/>
  <c r="J1796" i="4"/>
  <c r="J1797" i="4"/>
  <c r="J1798" i="4"/>
  <c r="J1799" i="4"/>
  <c r="J1800" i="4"/>
  <c r="J1803" i="4"/>
  <c r="J1804" i="4"/>
  <c r="J1805" i="4"/>
  <c r="J1806" i="4"/>
  <c r="J1807" i="4"/>
  <c r="J1808" i="4"/>
  <c r="J1811" i="4"/>
  <c r="J1812" i="4"/>
  <c r="J1813" i="4"/>
  <c r="J1814" i="4"/>
  <c r="J1815" i="4"/>
  <c r="J1816" i="4"/>
  <c r="J1819" i="4"/>
  <c r="J1820" i="4"/>
  <c r="J1821" i="4"/>
  <c r="J1822" i="4"/>
  <c r="J1823" i="4"/>
  <c r="J1824" i="4"/>
  <c r="J1827" i="4"/>
  <c r="J1828" i="4"/>
  <c r="J1829" i="4"/>
  <c r="J1830" i="4"/>
  <c r="J1831" i="4"/>
  <c r="J1832" i="4"/>
  <c r="J1835" i="4"/>
  <c r="J1836" i="4"/>
  <c r="J1837" i="4"/>
  <c r="J1838" i="4"/>
  <c r="J1839" i="4"/>
  <c r="J1840" i="4"/>
  <c r="J1843" i="4"/>
  <c r="J1844" i="4"/>
  <c r="J1845" i="4"/>
  <c r="J1846" i="4"/>
  <c r="J1847" i="4"/>
  <c r="J1848" i="4"/>
  <c r="J1851" i="4"/>
  <c r="J1852" i="4"/>
  <c r="J1853" i="4"/>
  <c r="J1854" i="4"/>
  <c r="J1855" i="4"/>
  <c r="J1856" i="4"/>
  <c r="J1859" i="4"/>
  <c r="J1860" i="4"/>
  <c r="J1861" i="4"/>
  <c r="J1862" i="4"/>
  <c r="J1863" i="4"/>
  <c r="J1864" i="4"/>
  <c r="J1867" i="4"/>
  <c r="J1868" i="4"/>
  <c r="J1869" i="4"/>
  <c r="J1870" i="4"/>
  <c r="J1871" i="4"/>
  <c r="J1872" i="4"/>
  <c r="J1875" i="4"/>
  <c r="J1876" i="4"/>
  <c r="J1877" i="4"/>
  <c r="J1878" i="4"/>
  <c r="J1879" i="4"/>
  <c r="J1880" i="4"/>
  <c r="J1883" i="4"/>
  <c r="J1884" i="4"/>
  <c r="J1885" i="4"/>
  <c r="J1886" i="4"/>
  <c r="J1887" i="4"/>
  <c r="J1888" i="4"/>
  <c r="J1891" i="4"/>
  <c r="J1892" i="4"/>
  <c r="J1893" i="4"/>
  <c r="J1894" i="4"/>
  <c r="J1895" i="4"/>
  <c r="J1896" i="4"/>
  <c r="J1899" i="4"/>
  <c r="J1900" i="4"/>
  <c r="J1901" i="4"/>
  <c r="J1902" i="4"/>
  <c r="J1903" i="4"/>
  <c r="J1904" i="4"/>
  <c r="J1907" i="4"/>
  <c r="J1908" i="4"/>
  <c r="J1909" i="4"/>
  <c r="J1910" i="4"/>
  <c r="J1911" i="4"/>
  <c r="J1912" i="4"/>
  <c r="J1915" i="4"/>
  <c r="J1916" i="4"/>
  <c r="J1917" i="4"/>
  <c r="J1918" i="4"/>
  <c r="J1919" i="4"/>
  <c r="J1920" i="4"/>
  <c r="J1923" i="4"/>
  <c r="J1924" i="4"/>
  <c r="J1925" i="4"/>
  <c r="J1926" i="4"/>
  <c r="J1927" i="4"/>
  <c r="J1928" i="4"/>
  <c r="J1931" i="4"/>
  <c r="J1932" i="4"/>
  <c r="J1933" i="4"/>
  <c r="J1934" i="4"/>
  <c r="J1935" i="4"/>
  <c r="J1936" i="4"/>
  <c r="J1939" i="4"/>
  <c r="J1940" i="4"/>
  <c r="J1941" i="4"/>
  <c r="J1942" i="4"/>
  <c r="J1943" i="4"/>
  <c r="J1944" i="4"/>
  <c r="J1947" i="4"/>
  <c r="J1948" i="4"/>
  <c r="J1949" i="4"/>
  <c r="J1950" i="4"/>
  <c r="J1951" i="4"/>
  <c r="J1952" i="4"/>
  <c r="J1955" i="4"/>
  <c r="J1956" i="4"/>
  <c r="J1957" i="4"/>
  <c r="J1958" i="4"/>
  <c r="J1959" i="4"/>
  <c r="J1960" i="4"/>
  <c r="J1963" i="4"/>
  <c r="J1964" i="4"/>
  <c r="J1965" i="4"/>
  <c r="J1966" i="4"/>
  <c r="J1967" i="4"/>
  <c r="J1968" i="4"/>
  <c r="J1971" i="4"/>
  <c r="J1972" i="4"/>
  <c r="J1973" i="4"/>
  <c r="J1974" i="4"/>
  <c r="J1975" i="4"/>
  <c r="J1976" i="4"/>
  <c r="J1979" i="4"/>
  <c r="J1980" i="4"/>
  <c r="J1981" i="4"/>
  <c r="J1982" i="4"/>
  <c r="J1983" i="4"/>
  <c r="J1984" i="4"/>
  <c r="J1987" i="4"/>
  <c r="J1988" i="4"/>
  <c r="J1989" i="4"/>
  <c r="J1990" i="4"/>
  <c r="J1991" i="4"/>
  <c r="J1992" i="4"/>
  <c r="J1995" i="4"/>
  <c r="J1996" i="4"/>
  <c r="J1997" i="4"/>
  <c r="J1998" i="4"/>
  <c r="J1999" i="4"/>
  <c r="J2000" i="4"/>
  <c r="J2003" i="4"/>
  <c r="J2004" i="4"/>
  <c r="J2005" i="4"/>
  <c r="J2006" i="4"/>
  <c r="J2007" i="4"/>
  <c r="J2008" i="4"/>
  <c r="J2011" i="4"/>
  <c r="J2012" i="4"/>
  <c r="J2013" i="4"/>
  <c r="J2014" i="4"/>
  <c r="J2015" i="4"/>
  <c r="J2016" i="4"/>
  <c r="J2019" i="4"/>
  <c r="J2020" i="4"/>
  <c r="J2021" i="4"/>
  <c r="J2022" i="4"/>
  <c r="J2023" i="4"/>
  <c r="J2024" i="4"/>
  <c r="J2027" i="4"/>
  <c r="J2028" i="4"/>
  <c r="J2029" i="4"/>
  <c r="J2030" i="4"/>
  <c r="J2031" i="4"/>
  <c r="J2032" i="4"/>
  <c r="J2035" i="4"/>
  <c r="J2036" i="4"/>
  <c r="J2037" i="4"/>
  <c r="J2038" i="4"/>
  <c r="J2039" i="4"/>
  <c r="J2040" i="4"/>
  <c r="J2043" i="4"/>
  <c r="J2044" i="4"/>
  <c r="J2045" i="4"/>
  <c r="J2046" i="4"/>
  <c r="J2047" i="4"/>
  <c r="J2048" i="4"/>
  <c r="J2051" i="4"/>
  <c r="J2052" i="4"/>
  <c r="J2053" i="4"/>
  <c r="J2054" i="4"/>
  <c r="J2055" i="4"/>
  <c r="J2056" i="4"/>
  <c r="J2059" i="4"/>
  <c r="J2060" i="4"/>
  <c r="J2061" i="4"/>
  <c r="J2062" i="4"/>
  <c r="J2063" i="4"/>
  <c r="J2064" i="4"/>
  <c r="J2067" i="4"/>
  <c r="J2068" i="4"/>
  <c r="J2069" i="4"/>
  <c r="J2070" i="4"/>
  <c r="J2071" i="4"/>
  <c r="J2072" i="4"/>
  <c r="J2075" i="4"/>
  <c r="J2076" i="4"/>
  <c r="J2077" i="4"/>
  <c r="J2078" i="4"/>
  <c r="J2079" i="4"/>
  <c r="J2080" i="4"/>
  <c r="J2083" i="4"/>
  <c r="J2084" i="4"/>
  <c r="J2085" i="4"/>
  <c r="J2086" i="4"/>
  <c r="J2087" i="4"/>
  <c r="J2088" i="4"/>
  <c r="J2091" i="4"/>
  <c r="J2092" i="4"/>
  <c r="J2093" i="4"/>
  <c r="J2094" i="4"/>
  <c r="J2095" i="4"/>
  <c r="J2096" i="4"/>
  <c r="J2099" i="4"/>
  <c r="J2100" i="4"/>
  <c r="J2101" i="4"/>
  <c r="J2102" i="4"/>
  <c r="J2103" i="4"/>
  <c r="J2104" i="4"/>
  <c r="J2107" i="4"/>
  <c r="J2108" i="4"/>
  <c r="J2109" i="4"/>
  <c r="J2110" i="4"/>
  <c r="J2111" i="4"/>
  <c r="J2112" i="4"/>
  <c r="J2115" i="4"/>
  <c r="J2116" i="4"/>
  <c r="J2117" i="4"/>
  <c r="J2118" i="4"/>
  <c r="J2119" i="4"/>
  <c r="J2120" i="4"/>
  <c r="J2123" i="4"/>
  <c r="J2124" i="4"/>
  <c r="J2125" i="4"/>
  <c r="J2126" i="4"/>
  <c r="J2127" i="4"/>
  <c r="J2128" i="4"/>
  <c r="J2131" i="4"/>
  <c r="J2132" i="4"/>
  <c r="J2133" i="4"/>
  <c r="J2134" i="4"/>
  <c r="J2135" i="4"/>
  <c r="J2136" i="4"/>
  <c r="J2139" i="4"/>
  <c r="J2140" i="4"/>
  <c r="J2141" i="4"/>
  <c r="J2142" i="4"/>
  <c r="J2143" i="4"/>
  <c r="J2144" i="4"/>
  <c r="J2147" i="4"/>
  <c r="J2148" i="4"/>
  <c r="J2149" i="4"/>
  <c r="J2150" i="4"/>
  <c r="J2151" i="4"/>
  <c r="J2152" i="4"/>
  <c r="J2155" i="4"/>
  <c r="J2156" i="4"/>
  <c r="J2157" i="4"/>
  <c r="J2158" i="4"/>
  <c r="J2159" i="4"/>
  <c r="J2160" i="4"/>
  <c r="J2163" i="4"/>
  <c r="J2164" i="4"/>
  <c r="J2165" i="4"/>
  <c r="J2166" i="4"/>
  <c r="J2167" i="4"/>
  <c r="J2168" i="4"/>
  <c r="J2171" i="4"/>
  <c r="J2172" i="4"/>
  <c r="J2173" i="4"/>
  <c r="J2174" i="4"/>
  <c r="J2175" i="4"/>
  <c r="J2176" i="4"/>
  <c r="J2179" i="4"/>
  <c r="J2180" i="4"/>
  <c r="J2181" i="4"/>
  <c r="J2182" i="4"/>
  <c r="J2183" i="4"/>
  <c r="J2184" i="4"/>
  <c r="J2187" i="4"/>
  <c r="J2188" i="4"/>
  <c r="J2189" i="4"/>
  <c r="J2190" i="4"/>
  <c r="J2191" i="4"/>
  <c r="J2192" i="4"/>
  <c r="J2195" i="4"/>
  <c r="J2196" i="4"/>
  <c r="J2197" i="4"/>
  <c r="J2198" i="4"/>
  <c r="J2199" i="4"/>
  <c r="J2200" i="4"/>
  <c r="J2203" i="4"/>
  <c r="J2204" i="4"/>
  <c r="J2205" i="4"/>
  <c r="J2206" i="4"/>
  <c r="J2207" i="4"/>
  <c r="J2208" i="4"/>
  <c r="J2211" i="4"/>
  <c r="J2212" i="4"/>
  <c r="J2213" i="4"/>
  <c r="J2214" i="4"/>
  <c r="J2215" i="4"/>
  <c r="J2216" i="4"/>
  <c r="J2219" i="4"/>
  <c r="J2220" i="4"/>
  <c r="J2221" i="4"/>
  <c r="J2222" i="4"/>
  <c r="J2223" i="4"/>
  <c r="J2224" i="4"/>
  <c r="J2227" i="4"/>
  <c r="J2228" i="4"/>
  <c r="J2229" i="4"/>
  <c r="J2230" i="4"/>
  <c r="J2231" i="4"/>
  <c r="J2232" i="4"/>
  <c r="J2235" i="4"/>
  <c r="J2236" i="4"/>
  <c r="J2237" i="4"/>
  <c r="J2238" i="4"/>
  <c r="J2239" i="4"/>
  <c r="J2240" i="4"/>
  <c r="J2243" i="4"/>
  <c r="J2244" i="4"/>
  <c r="J2245" i="4"/>
  <c r="J2246" i="4"/>
  <c r="J2247" i="4"/>
  <c r="J2248" i="4"/>
  <c r="J2251" i="4"/>
  <c r="J2252" i="4"/>
  <c r="J2253" i="4"/>
  <c r="J2254" i="4"/>
  <c r="J2255" i="4"/>
  <c r="J2256" i="4"/>
  <c r="J2259" i="4"/>
  <c r="J2260" i="4"/>
  <c r="J2261" i="4"/>
  <c r="J2262" i="4"/>
  <c r="J2263" i="4"/>
  <c r="J2264" i="4"/>
  <c r="J2267" i="4"/>
  <c r="J2268" i="4"/>
  <c r="J2269" i="4"/>
  <c r="J2270" i="4"/>
  <c r="J2271" i="4"/>
  <c r="J2272" i="4"/>
  <c r="J2275" i="4"/>
  <c r="J2276" i="4"/>
  <c r="J2277" i="4"/>
  <c r="J2278" i="4"/>
  <c r="J2279" i="4"/>
  <c r="J2280" i="4"/>
  <c r="J2283" i="4"/>
  <c r="J2284" i="4"/>
  <c r="J2285" i="4"/>
  <c r="J2286" i="4"/>
  <c r="J2287" i="4"/>
  <c r="J2288" i="4"/>
  <c r="J2291" i="4"/>
  <c r="J2292" i="4"/>
  <c r="J2293" i="4"/>
  <c r="J2294" i="4"/>
  <c r="J2295" i="4"/>
  <c r="J2296" i="4"/>
  <c r="J2299" i="4"/>
  <c r="J2300" i="4"/>
  <c r="J2301" i="4"/>
  <c r="J2302" i="4"/>
  <c r="J2303" i="4"/>
  <c r="J2304" i="4"/>
  <c r="J2307" i="4"/>
  <c r="J2308" i="4"/>
  <c r="J2309" i="4"/>
  <c r="J2310" i="4"/>
  <c r="J2311" i="4"/>
  <c r="J2312" i="4"/>
  <c r="J2315" i="4"/>
  <c r="J2316" i="4"/>
  <c r="J2317" i="4"/>
  <c r="J2318" i="4"/>
  <c r="J2319" i="4"/>
  <c r="J2320" i="4"/>
  <c r="J2323" i="4"/>
  <c r="J2324" i="4"/>
  <c r="J2325" i="4"/>
  <c r="J2326" i="4"/>
  <c r="J2327" i="4"/>
  <c r="J2328" i="4"/>
  <c r="J2331" i="4"/>
  <c r="J2332" i="4"/>
  <c r="J2333" i="4"/>
  <c r="J2334" i="4"/>
  <c r="J2335" i="4"/>
  <c r="J2336" i="4"/>
  <c r="J2" i="4"/>
  <c r="L3" i="2"/>
  <c r="I3" i="4" s="1"/>
  <c r="L4" i="2"/>
  <c r="I4" i="4" s="1"/>
  <c r="L5" i="2"/>
  <c r="I5" i="4" s="1"/>
  <c r="L6" i="2"/>
  <c r="I6" i="4" s="1"/>
  <c r="L7" i="2"/>
  <c r="I7" i="4" s="1"/>
  <c r="L8" i="2"/>
  <c r="I8" i="4" s="1"/>
  <c r="L9" i="2"/>
  <c r="I9" i="4" s="1"/>
  <c r="L10" i="2"/>
  <c r="I10" i="4" s="1"/>
  <c r="L11" i="2"/>
  <c r="I11" i="4" s="1"/>
  <c r="L12" i="2"/>
  <c r="I12" i="4" s="1"/>
  <c r="L13" i="2"/>
  <c r="I13" i="4" s="1"/>
  <c r="L14" i="2"/>
  <c r="I14" i="4" s="1"/>
  <c r="L15" i="2"/>
  <c r="I15" i="4" s="1"/>
  <c r="L16" i="2"/>
  <c r="I16" i="4" s="1"/>
  <c r="L17" i="2"/>
  <c r="I17" i="4" s="1"/>
  <c r="L18" i="2"/>
  <c r="I18" i="4" s="1"/>
  <c r="L19" i="2"/>
  <c r="I19" i="4" s="1"/>
  <c r="L20" i="2"/>
  <c r="I20" i="4" s="1"/>
  <c r="L21" i="2"/>
  <c r="I21" i="4" s="1"/>
  <c r="L22" i="2"/>
  <c r="I22" i="4" s="1"/>
  <c r="L23" i="2"/>
  <c r="I23" i="4" s="1"/>
  <c r="L24" i="2"/>
  <c r="I24" i="4" s="1"/>
  <c r="L25" i="2"/>
  <c r="I25" i="4" s="1"/>
  <c r="L26" i="2"/>
  <c r="I26" i="4" s="1"/>
  <c r="L27" i="2"/>
  <c r="I27" i="4" s="1"/>
  <c r="L28" i="2"/>
  <c r="I28" i="4" s="1"/>
  <c r="L29" i="2"/>
  <c r="I29" i="4" s="1"/>
  <c r="L30" i="2"/>
  <c r="I30" i="4" s="1"/>
  <c r="L31" i="2"/>
  <c r="I31" i="4" s="1"/>
  <c r="L32" i="2"/>
  <c r="I32" i="4" s="1"/>
  <c r="L33" i="2"/>
  <c r="I33" i="4" s="1"/>
  <c r="L34" i="2"/>
  <c r="I34" i="4" s="1"/>
  <c r="L35" i="2"/>
  <c r="I35" i="4" s="1"/>
  <c r="L36" i="2"/>
  <c r="I36" i="4" s="1"/>
  <c r="L37" i="2"/>
  <c r="I37" i="4" s="1"/>
  <c r="L38" i="2"/>
  <c r="I38" i="4" s="1"/>
  <c r="L39" i="2"/>
  <c r="I39" i="4" s="1"/>
  <c r="L40" i="2"/>
  <c r="I40" i="4" s="1"/>
  <c r="L41" i="2"/>
  <c r="I41" i="4" s="1"/>
  <c r="L42" i="2"/>
  <c r="I42" i="4" s="1"/>
  <c r="L43" i="2"/>
  <c r="I43" i="4" s="1"/>
  <c r="L44" i="2"/>
  <c r="I44" i="4" s="1"/>
  <c r="L45" i="2"/>
  <c r="I45" i="4" s="1"/>
  <c r="L46" i="2"/>
  <c r="I46" i="4" s="1"/>
  <c r="L47" i="2"/>
  <c r="I47" i="4" s="1"/>
  <c r="L48" i="2"/>
  <c r="I48" i="4" s="1"/>
  <c r="L49" i="2"/>
  <c r="I49" i="4" s="1"/>
  <c r="L50" i="2"/>
  <c r="I50" i="4" s="1"/>
  <c r="L51" i="2"/>
  <c r="I51" i="4" s="1"/>
  <c r="L52" i="2"/>
  <c r="I52" i="4" s="1"/>
  <c r="L53" i="2"/>
  <c r="I53" i="4" s="1"/>
  <c r="L54" i="2"/>
  <c r="I54" i="4" s="1"/>
  <c r="L55" i="2"/>
  <c r="I55" i="4" s="1"/>
  <c r="L56" i="2"/>
  <c r="I56" i="4" s="1"/>
  <c r="L57" i="2"/>
  <c r="I57" i="4" s="1"/>
  <c r="L58" i="2"/>
  <c r="I58" i="4" s="1"/>
  <c r="L59" i="2"/>
  <c r="I59" i="4" s="1"/>
  <c r="L60" i="2"/>
  <c r="I60" i="4" s="1"/>
  <c r="L61" i="2"/>
  <c r="I61" i="4" s="1"/>
  <c r="L62" i="2"/>
  <c r="I62" i="4" s="1"/>
  <c r="L63" i="2"/>
  <c r="I63" i="4" s="1"/>
  <c r="L64" i="2"/>
  <c r="I64" i="4" s="1"/>
  <c r="L65" i="2"/>
  <c r="I65" i="4" s="1"/>
  <c r="L66" i="2"/>
  <c r="I66" i="4" s="1"/>
  <c r="L67" i="2"/>
  <c r="I67" i="4" s="1"/>
  <c r="L68" i="2"/>
  <c r="I68" i="4" s="1"/>
  <c r="L69" i="2"/>
  <c r="I69" i="4" s="1"/>
  <c r="L70" i="2"/>
  <c r="I70" i="4" s="1"/>
  <c r="L71" i="2"/>
  <c r="I71" i="4" s="1"/>
  <c r="L72" i="2"/>
  <c r="I72" i="4" s="1"/>
  <c r="L73" i="2"/>
  <c r="I73" i="4" s="1"/>
  <c r="L74" i="2"/>
  <c r="I74" i="4" s="1"/>
  <c r="L75" i="2"/>
  <c r="I75" i="4" s="1"/>
  <c r="L76" i="2"/>
  <c r="I76" i="4" s="1"/>
  <c r="L77" i="2"/>
  <c r="I77" i="4" s="1"/>
  <c r="L78" i="2"/>
  <c r="I78" i="4" s="1"/>
  <c r="L79" i="2"/>
  <c r="I79" i="4" s="1"/>
  <c r="L80" i="2"/>
  <c r="I80" i="4" s="1"/>
  <c r="L81" i="2"/>
  <c r="I81" i="4" s="1"/>
  <c r="L82" i="2"/>
  <c r="I82" i="4" s="1"/>
  <c r="L83" i="2"/>
  <c r="I83" i="4" s="1"/>
  <c r="L84" i="2"/>
  <c r="I84" i="4" s="1"/>
  <c r="L85" i="2"/>
  <c r="I85" i="4" s="1"/>
  <c r="L86" i="2"/>
  <c r="I86" i="4" s="1"/>
  <c r="L87" i="2"/>
  <c r="I87" i="4" s="1"/>
  <c r="L88" i="2"/>
  <c r="I88" i="4" s="1"/>
  <c r="L89" i="2"/>
  <c r="I89" i="4" s="1"/>
  <c r="L90" i="2"/>
  <c r="I90" i="4" s="1"/>
  <c r="L91" i="2"/>
  <c r="I91" i="4" s="1"/>
  <c r="L92" i="2"/>
  <c r="I92" i="4" s="1"/>
  <c r="L93" i="2"/>
  <c r="I93" i="4" s="1"/>
  <c r="L94" i="2"/>
  <c r="I94" i="4" s="1"/>
  <c r="L95" i="2"/>
  <c r="I95" i="4" s="1"/>
  <c r="L96" i="2"/>
  <c r="I96" i="4" s="1"/>
  <c r="L97" i="2"/>
  <c r="I97" i="4" s="1"/>
  <c r="L98" i="2"/>
  <c r="I98" i="4" s="1"/>
  <c r="L99" i="2"/>
  <c r="I99" i="4" s="1"/>
  <c r="L100" i="2"/>
  <c r="I100" i="4" s="1"/>
  <c r="L101" i="2"/>
  <c r="I101" i="4" s="1"/>
  <c r="L102" i="2"/>
  <c r="I102" i="4" s="1"/>
  <c r="L103" i="2"/>
  <c r="I103" i="4" s="1"/>
  <c r="L104" i="2"/>
  <c r="I104" i="4" s="1"/>
  <c r="L105" i="2"/>
  <c r="I105" i="4" s="1"/>
  <c r="L106" i="2"/>
  <c r="I106" i="4" s="1"/>
  <c r="L107" i="2"/>
  <c r="I107" i="4" s="1"/>
  <c r="L108" i="2"/>
  <c r="I108" i="4" s="1"/>
  <c r="L109" i="2"/>
  <c r="I109" i="4" s="1"/>
  <c r="L110" i="2"/>
  <c r="I110" i="4" s="1"/>
  <c r="L111" i="2"/>
  <c r="I111" i="4" s="1"/>
  <c r="L112" i="2"/>
  <c r="I112" i="4" s="1"/>
  <c r="L113" i="2"/>
  <c r="I113" i="4" s="1"/>
  <c r="L114" i="2"/>
  <c r="I114" i="4" s="1"/>
  <c r="L115" i="2"/>
  <c r="I115" i="4" s="1"/>
  <c r="L116" i="2"/>
  <c r="I116" i="4" s="1"/>
  <c r="L117" i="2"/>
  <c r="I117" i="4" s="1"/>
  <c r="L118" i="2"/>
  <c r="I118" i="4" s="1"/>
  <c r="L119" i="2"/>
  <c r="I119" i="4" s="1"/>
  <c r="L120" i="2"/>
  <c r="I120" i="4" s="1"/>
  <c r="L121" i="2"/>
  <c r="I121" i="4" s="1"/>
  <c r="L122" i="2"/>
  <c r="I122" i="4" s="1"/>
  <c r="L123" i="2"/>
  <c r="I123" i="4" s="1"/>
  <c r="L124" i="2"/>
  <c r="I124" i="4" s="1"/>
  <c r="L125" i="2"/>
  <c r="I125" i="4" s="1"/>
  <c r="L126" i="2"/>
  <c r="I126" i="4" s="1"/>
  <c r="L127" i="2"/>
  <c r="I127" i="4" s="1"/>
  <c r="L128" i="2"/>
  <c r="I128" i="4" s="1"/>
  <c r="L129" i="2"/>
  <c r="I129" i="4" s="1"/>
  <c r="L130" i="2"/>
  <c r="I130" i="4" s="1"/>
  <c r="L131" i="2"/>
  <c r="I131" i="4" s="1"/>
  <c r="L132" i="2"/>
  <c r="I132" i="4" s="1"/>
  <c r="L133" i="2"/>
  <c r="I133" i="4" s="1"/>
  <c r="L134" i="2"/>
  <c r="I134" i="4" s="1"/>
  <c r="L135" i="2"/>
  <c r="I135" i="4" s="1"/>
  <c r="L136" i="2"/>
  <c r="I136" i="4" s="1"/>
  <c r="L137" i="2"/>
  <c r="I137" i="4" s="1"/>
  <c r="L138" i="2"/>
  <c r="I138" i="4" s="1"/>
  <c r="L139" i="2"/>
  <c r="I139" i="4" s="1"/>
  <c r="L140" i="2"/>
  <c r="I140" i="4" s="1"/>
  <c r="L141" i="2"/>
  <c r="I141" i="4" s="1"/>
  <c r="L142" i="2"/>
  <c r="I142" i="4" s="1"/>
  <c r="L143" i="2"/>
  <c r="I143" i="4" s="1"/>
  <c r="L144" i="2"/>
  <c r="I144" i="4" s="1"/>
  <c r="L145" i="2"/>
  <c r="I145" i="4" s="1"/>
  <c r="L146" i="2"/>
  <c r="I146" i="4" s="1"/>
  <c r="L147" i="2"/>
  <c r="I147" i="4" s="1"/>
  <c r="L148" i="2"/>
  <c r="I148" i="4" s="1"/>
  <c r="L149" i="2"/>
  <c r="I149" i="4" s="1"/>
  <c r="L150" i="2"/>
  <c r="I150" i="4" s="1"/>
  <c r="L151" i="2"/>
  <c r="I151" i="4" s="1"/>
  <c r="L152" i="2"/>
  <c r="I152" i="4" s="1"/>
  <c r="L153" i="2"/>
  <c r="I153" i="4" s="1"/>
  <c r="L154" i="2"/>
  <c r="I154" i="4" s="1"/>
  <c r="L155" i="2"/>
  <c r="I155" i="4" s="1"/>
  <c r="L156" i="2"/>
  <c r="I156" i="4" s="1"/>
  <c r="L157" i="2"/>
  <c r="I157" i="4" s="1"/>
  <c r="L158" i="2"/>
  <c r="I158" i="4" s="1"/>
  <c r="L159" i="2"/>
  <c r="I159" i="4" s="1"/>
  <c r="L160" i="2"/>
  <c r="I160" i="4" s="1"/>
  <c r="L161" i="2"/>
  <c r="I161" i="4" s="1"/>
  <c r="L162" i="2"/>
  <c r="I162" i="4" s="1"/>
  <c r="L163" i="2"/>
  <c r="I163" i="4" s="1"/>
  <c r="L164" i="2"/>
  <c r="I164" i="4" s="1"/>
  <c r="L165" i="2"/>
  <c r="I165" i="4" s="1"/>
  <c r="L166" i="2"/>
  <c r="I166" i="4" s="1"/>
  <c r="L167" i="2"/>
  <c r="I167" i="4" s="1"/>
  <c r="L168" i="2"/>
  <c r="I168" i="4" s="1"/>
  <c r="L169" i="2"/>
  <c r="I169" i="4" s="1"/>
  <c r="L170" i="2"/>
  <c r="I170" i="4" s="1"/>
  <c r="L171" i="2"/>
  <c r="I171" i="4" s="1"/>
  <c r="L172" i="2"/>
  <c r="I172" i="4" s="1"/>
  <c r="L173" i="2"/>
  <c r="I173" i="4" s="1"/>
  <c r="L174" i="2"/>
  <c r="I174" i="4" s="1"/>
  <c r="L175" i="2"/>
  <c r="I175" i="4" s="1"/>
  <c r="L176" i="2"/>
  <c r="I176" i="4" s="1"/>
  <c r="L177" i="2"/>
  <c r="I177" i="4" s="1"/>
  <c r="L178" i="2"/>
  <c r="I178" i="4" s="1"/>
  <c r="L179" i="2"/>
  <c r="I179" i="4" s="1"/>
  <c r="L180" i="2"/>
  <c r="I180" i="4" s="1"/>
  <c r="L181" i="2"/>
  <c r="I181" i="4" s="1"/>
  <c r="L182" i="2"/>
  <c r="I182" i="4" s="1"/>
  <c r="L183" i="2"/>
  <c r="I183" i="4" s="1"/>
  <c r="L184" i="2"/>
  <c r="I184" i="4" s="1"/>
  <c r="L185" i="2"/>
  <c r="I185" i="4" s="1"/>
  <c r="L186" i="2"/>
  <c r="I186" i="4" s="1"/>
  <c r="L187" i="2"/>
  <c r="I187" i="4" s="1"/>
  <c r="L188" i="2"/>
  <c r="I188" i="4" s="1"/>
  <c r="L189" i="2"/>
  <c r="I189" i="4" s="1"/>
  <c r="L190" i="2"/>
  <c r="I190" i="4" s="1"/>
  <c r="L191" i="2"/>
  <c r="I191" i="4" s="1"/>
  <c r="L192" i="2"/>
  <c r="I192" i="4" s="1"/>
  <c r="L193" i="2"/>
  <c r="I193" i="4" s="1"/>
  <c r="L194" i="2"/>
  <c r="I194" i="4" s="1"/>
  <c r="L195" i="2"/>
  <c r="I195" i="4" s="1"/>
  <c r="L196" i="2"/>
  <c r="I196" i="4" s="1"/>
  <c r="L197" i="2"/>
  <c r="I197" i="4" s="1"/>
  <c r="L198" i="2"/>
  <c r="I198" i="4" s="1"/>
  <c r="L199" i="2"/>
  <c r="I199" i="4" s="1"/>
  <c r="L200" i="2"/>
  <c r="I200" i="4" s="1"/>
  <c r="L201" i="2"/>
  <c r="I201" i="4" s="1"/>
  <c r="L202" i="2"/>
  <c r="I202" i="4" s="1"/>
  <c r="L203" i="2"/>
  <c r="I203" i="4" s="1"/>
  <c r="L204" i="2"/>
  <c r="I204" i="4" s="1"/>
  <c r="L205" i="2"/>
  <c r="I205" i="4" s="1"/>
  <c r="L206" i="2"/>
  <c r="I206" i="4" s="1"/>
  <c r="L207" i="2"/>
  <c r="I207" i="4" s="1"/>
  <c r="L208" i="2"/>
  <c r="I208" i="4" s="1"/>
  <c r="L209" i="2"/>
  <c r="I209" i="4" s="1"/>
  <c r="L210" i="2"/>
  <c r="I210" i="4" s="1"/>
  <c r="L211" i="2"/>
  <c r="I211" i="4" s="1"/>
  <c r="L212" i="2"/>
  <c r="I212" i="4" s="1"/>
  <c r="L213" i="2"/>
  <c r="I213" i="4" s="1"/>
  <c r="L214" i="2"/>
  <c r="I214" i="4" s="1"/>
  <c r="L215" i="2"/>
  <c r="I215" i="4" s="1"/>
  <c r="L216" i="2"/>
  <c r="I216" i="4" s="1"/>
  <c r="L217" i="2"/>
  <c r="I217" i="4" s="1"/>
  <c r="L218" i="2"/>
  <c r="I218" i="4" s="1"/>
  <c r="L219" i="2"/>
  <c r="I219" i="4" s="1"/>
  <c r="L220" i="2"/>
  <c r="I220" i="4" s="1"/>
  <c r="L221" i="2"/>
  <c r="I221" i="4" s="1"/>
  <c r="L222" i="2"/>
  <c r="I222" i="4" s="1"/>
  <c r="L223" i="2"/>
  <c r="I223" i="4" s="1"/>
  <c r="L224" i="2"/>
  <c r="I224" i="4" s="1"/>
  <c r="L225" i="2"/>
  <c r="I225" i="4" s="1"/>
  <c r="L226" i="2"/>
  <c r="I226" i="4" s="1"/>
  <c r="L227" i="2"/>
  <c r="I227" i="4" s="1"/>
  <c r="L228" i="2"/>
  <c r="I228" i="4" s="1"/>
  <c r="L229" i="2"/>
  <c r="I229" i="4" s="1"/>
  <c r="L230" i="2"/>
  <c r="I230" i="4" s="1"/>
  <c r="L231" i="2"/>
  <c r="I231" i="4" s="1"/>
  <c r="L232" i="2"/>
  <c r="I232" i="4" s="1"/>
  <c r="L233" i="2"/>
  <c r="I233" i="4" s="1"/>
  <c r="L234" i="2"/>
  <c r="I234" i="4" s="1"/>
  <c r="L235" i="2"/>
  <c r="I235" i="4" s="1"/>
  <c r="L236" i="2"/>
  <c r="I236" i="4" s="1"/>
  <c r="L237" i="2"/>
  <c r="I237" i="4" s="1"/>
  <c r="L238" i="2"/>
  <c r="I238" i="4" s="1"/>
  <c r="L239" i="2"/>
  <c r="I239" i="4" s="1"/>
  <c r="L240" i="2"/>
  <c r="I240" i="4" s="1"/>
  <c r="L241" i="2"/>
  <c r="I241" i="4" s="1"/>
  <c r="L242" i="2"/>
  <c r="I242" i="4" s="1"/>
  <c r="L243" i="2"/>
  <c r="I243" i="4" s="1"/>
  <c r="L244" i="2"/>
  <c r="I244" i="4" s="1"/>
  <c r="L245" i="2"/>
  <c r="I245" i="4" s="1"/>
  <c r="L246" i="2"/>
  <c r="I246" i="4" s="1"/>
  <c r="L247" i="2"/>
  <c r="I247" i="4" s="1"/>
  <c r="L248" i="2"/>
  <c r="I248" i="4" s="1"/>
  <c r="L249" i="2"/>
  <c r="I249" i="4" s="1"/>
  <c r="L250" i="2"/>
  <c r="I250" i="4" s="1"/>
  <c r="L251" i="2"/>
  <c r="I251" i="4" s="1"/>
  <c r="L252" i="2"/>
  <c r="I252" i="4" s="1"/>
  <c r="L253" i="2"/>
  <c r="I253" i="4" s="1"/>
  <c r="L254" i="2"/>
  <c r="I254" i="4" s="1"/>
  <c r="L255" i="2"/>
  <c r="I255" i="4" s="1"/>
  <c r="L256" i="2"/>
  <c r="I256" i="4" s="1"/>
  <c r="L257" i="2"/>
  <c r="I257" i="4" s="1"/>
  <c r="L258" i="2"/>
  <c r="I258" i="4" s="1"/>
  <c r="L259" i="2"/>
  <c r="I259" i="4" s="1"/>
  <c r="L260" i="2"/>
  <c r="I260" i="4" s="1"/>
  <c r="L261" i="2"/>
  <c r="I261" i="4" s="1"/>
  <c r="L262" i="2"/>
  <c r="I262" i="4" s="1"/>
  <c r="L263" i="2"/>
  <c r="I263" i="4" s="1"/>
  <c r="L264" i="2"/>
  <c r="I264" i="4" s="1"/>
  <c r="L265" i="2"/>
  <c r="I265" i="4" s="1"/>
  <c r="L266" i="2"/>
  <c r="I266" i="4" s="1"/>
  <c r="L267" i="2"/>
  <c r="I267" i="4" s="1"/>
  <c r="L268" i="2"/>
  <c r="I268" i="4" s="1"/>
  <c r="L269" i="2"/>
  <c r="I269" i="4" s="1"/>
  <c r="L270" i="2"/>
  <c r="I270" i="4" s="1"/>
  <c r="L271" i="2"/>
  <c r="I271" i="4" s="1"/>
  <c r="L272" i="2"/>
  <c r="I272" i="4" s="1"/>
  <c r="L273" i="2"/>
  <c r="I273" i="4" s="1"/>
  <c r="L274" i="2"/>
  <c r="I274" i="4" s="1"/>
  <c r="L275" i="2"/>
  <c r="I275" i="4" s="1"/>
  <c r="L276" i="2"/>
  <c r="I276" i="4" s="1"/>
  <c r="L277" i="2"/>
  <c r="I277" i="4" s="1"/>
  <c r="L278" i="2"/>
  <c r="I278" i="4" s="1"/>
  <c r="L279" i="2"/>
  <c r="I279" i="4" s="1"/>
  <c r="L280" i="2"/>
  <c r="I280" i="4" s="1"/>
  <c r="L281" i="2"/>
  <c r="I281" i="4" s="1"/>
  <c r="L282" i="2"/>
  <c r="I282" i="4" s="1"/>
  <c r="L283" i="2"/>
  <c r="I283" i="4" s="1"/>
  <c r="L284" i="2"/>
  <c r="I284" i="4" s="1"/>
  <c r="L285" i="2"/>
  <c r="I285" i="4" s="1"/>
  <c r="L286" i="2"/>
  <c r="I286" i="4" s="1"/>
  <c r="L287" i="2"/>
  <c r="I287" i="4" s="1"/>
  <c r="L288" i="2"/>
  <c r="I288" i="4" s="1"/>
  <c r="L289" i="2"/>
  <c r="I289" i="4" s="1"/>
  <c r="L290" i="2"/>
  <c r="I290" i="4" s="1"/>
  <c r="L291" i="2"/>
  <c r="I291" i="4" s="1"/>
  <c r="L292" i="2"/>
  <c r="I292" i="4" s="1"/>
  <c r="L293" i="2"/>
  <c r="I293" i="4" s="1"/>
  <c r="L294" i="2"/>
  <c r="I294" i="4" s="1"/>
  <c r="L295" i="2"/>
  <c r="I295" i="4" s="1"/>
  <c r="L296" i="2"/>
  <c r="I296" i="4" s="1"/>
  <c r="L297" i="2"/>
  <c r="I297" i="4" s="1"/>
  <c r="L298" i="2"/>
  <c r="I298" i="4" s="1"/>
  <c r="L299" i="2"/>
  <c r="I299" i="4" s="1"/>
  <c r="L300" i="2"/>
  <c r="I300" i="4" s="1"/>
  <c r="L301" i="2"/>
  <c r="I301" i="4" s="1"/>
  <c r="L302" i="2"/>
  <c r="I302" i="4" s="1"/>
  <c r="L303" i="2"/>
  <c r="I303" i="4" s="1"/>
  <c r="L304" i="2"/>
  <c r="I304" i="4" s="1"/>
  <c r="L305" i="2"/>
  <c r="I305" i="4" s="1"/>
  <c r="L306" i="2"/>
  <c r="I306" i="4" s="1"/>
  <c r="L307" i="2"/>
  <c r="I307" i="4" s="1"/>
  <c r="L308" i="2"/>
  <c r="I308" i="4" s="1"/>
  <c r="L309" i="2"/>
  <c r="I309" i="4" s="1"/>
  <c r="L310" i="2"/>
  <c r="I310" i="4" s="1"/>
  <c r="L311" i="2"/>
  <c r="I311" i="4" s="1"/>
  <c r="L312" i="2"/>
  <c r="I312" i="4" s="1"/>
  <c r="L313" i="2"/>
  <c r="I313" i="4" s="1"/>
  <c r="L314" i="2"/>
  <c r="I314" i="4" s="1"/>
  <c r="L315" i="2"/>
  <c r="I315" i="4" s="1"/>
  <c r="L316" i="2"/>
  <c r="I316" i="4" s="1"/>
  <c r="L317" i="2"/>
  <c r="I317" i="4" s="1"/>
  <c r="L318" i="2"/>
  <c r="I318" i="4" s="1"/>
  <c r="L319" i="2"/>
  <c r="I319" i="4" s="1"/>
  <c r="L320" i="2"/>
  <c r="I320" i="4" s="1"/>
  <c r="L321" i="2"/>
  <c r="I321" i="4" s="1"/>
  <c r="L322" i="2"/>
  <c r="I322" i="4" s="1"/>
  <c r="L323" i="2"/>
  <c r="I323" i="4" s="1"/>
  <c r="L324" i="2"/>
  <c r="I324" i="4" s="1"/>
  <c r="L325" i="2"/>
  <c r="I325" i="4" s="1"/>
  <c r="L326" i="2"/>
  <c r="I326" i="4" s="1"/>
  <c r="L327" i="2"/>
  <c r="I327" i="4" s="1"/>
  <c r="L328" i="2"/>
  <c r="I328" i="4" s="1"/>
  <c r="L329" i="2"/>
  <c r="I329" i="4" s="1"/>
  <c r="L330" i="2"/>
  <c r="I330" i="4" s="1"/>
  <c r="L331" i="2"/>
  <c r="I331" i="4" s="1"/>
  <c r="L332" i="2"/>
  <c r="I332" i="4" s="1"/>
  <c r="L333" i="2"/>
  <c r="I333" i="4" s="1"/>
  <c r="L334" i="2"/>
  <c r="I334" i="4" s="1"/>
  <c r="L335" i="2"/>
  <c r="I335" i="4" s="1"/>
  <c r="L336" i="2"/>
  <c r="I336" i="4" s="1"/>
  <c r="L337" i="2"/>
  <c r="I337" i="4" s="1"/>
  <c r="L338" i="2"/>
  <c r="I338" i="4" s="1"/>
  <c r="L339" i="2"/>
  <c r="I339" i="4" s="1"/>
  <c r="L340" i="2"/>
  <c r="I340" i="4" s="1"/>
  <c r="L341" i="2"/>
  <c r="I341" i="4" s="1"/>
  <c r="L342" i="2"/>
  <c r="I342" i="4" s="1"/>
  <c r="L343" i="2"/>
  <c r="I343" i="4" s="1"/>
  <c r="L344" i="2"/>
  <c r="I344" i="4" s="1"/>
  <c r="L345" i="2"/>
  <c r="I345" i="4" s="1"/>
  <c r="L346" i="2"/>
  <c r="I346" i="4" s="1"/>
  <c r="L347" i="2"/>
  <c r="I347" i="4" s="1"/>
  <c r="L348" i="2"/>
  <c r="I348" i="4" s="1"/>
  <c r="L349" i="2"/>
  <c r="I349" i="4" s="1"/>
  <c r="L350" i="2"/>
  <c r="I350" i="4" s="1"/>
  <c r="L351" i="2"/>
  <c r="I351" i="4" s="1"/>
  <c r="L352" i="2"/>
  <c r="I352" i="4" s="1"/>
  <c r="L353" i="2"/>
  <c r="I353" i="4" s="1"/>
  <c r="L354" i="2"/>
  <c r="I354" i="4" s="1"/>
  <c r="L355" i="2"/>
  <c r="I355" i="4" s="1"/>
  <c r="L356" i="2"/>
  <c r="I356" i="4" s="1"/>
  <c r="L357" i="2"/>
  <c r="I357" i="4" s="1"/>
  <c r="L358" i="2"/>
  <c r="I358" i="4" s="1"/>
  <c r="L359" i="2"/>
  <c r="I359" i="4" s="1"/>
  <c r="L360" i="2"/>
  <c r="I360" i="4" s="1"/>
  <c r="L361" i="2"/>
  <c r="I361" i="4" s="1"/>
  <c r="L362" i="2"/>
  <c r="I362" i="4" s="1"/>
  <c r="L363" i="2"/>
  <c r="I363" i="4" s="1"/>
  <c r="L364" i="2"/>
  <c r="I364" i="4" s="1"/>
  <c r="L365" i="2"/>
  <c r="I365" i="4" s="1"/>
  <c r="L366" i="2"/>
  <c r="I366" i="4" s="1"/>
  <c r="L367" i="2"/>
  <c r="I367" i="4" s="1"/>
  <c r="L368" i="2"/>
  <c r="I368" i="4" s="1"/>
  <c r="L369" i="2"/>
  <c r="I369" i="4" s="1"/>
  <c r="L370" i="2"/>
  <c r="I370" i="4" s="1"/>
  <c r="L371" i="2"/>
  <c r="I371" i="4" s="1"/>
  <c r="L372" i="2"/>
  <c r="I372" i="4" s="1"/>
  <c r="L373" i="2"/>
  <c r="I373" i="4" s="1"/>
  <c r="L374" i="2"/>
  <c r="I374" i="4" s="1"/>
  <c r="L375" i="2"/>
  <c r="I375" i="4" s="1"/>
  <c r="L376" i="2"/>
  <c r="I376" i="4" s="1"/>
  <c r="L377" i="2"/>
  <c r="I377" i="4" s="1"/>
  <c r="L378" i="2"/>
  <c r="I378" i="4" s="1"/>
  <c r="L379" i="2"/>
  <c r="I379" i="4" s="1"/>
  <c r="L380" i="2"/>
  <c r="I380" i="4" s="1"/>
  <c r="L381" i="2"/>
  <c r="I381" i="4" s="1"/>
  <c r="L382" i="2"/>
  <c r="I382" i="4" s="1"/>
  <c r="L383" i="2"/>
  <c r="I383" i="4" s="1"/>
  <c r="L384" i="2"/>
  <c r="I384" i="4" s="1"/>
  <c r="L385" i="2"/>
  <c r="I385" i="4" s="1"/>
  <c r="L386" i="2"/>
  <c r="I386" i="4" s="1"/>
  <c r="L387" i="2"/>
  <c r="I387" i="4" s="1"/>
  <c r="L388" i="2"/>
  <c r="I388" i="4" s="1"/>
  <c r="L389" i="2"/>
  <c r="I389" i="4" s="1"/>
  <c r="L390" i="2"/>
  <c r="I390" i="4" s="1"/>
  <c r="L391" i="2"/>
  <c r="I391" i="4" s="1"/>
  <c r="L392" i="2"/>
  <c r="I392" i="4" s="1"/>
  <c r="L393" i="2"/>
  <c r="I393" i="4" s="1"/>
  <c r="L394" i="2"/>
  <c r="I394" i="4" s="1"/>
  <c r="L395" i="2"/>
  <c r="I395" i="4" s="1"/>
  <c r="L396" i="2"/>
  <c r="I396" i="4" s="1"/>
  <c r="L397" i="2"/>
  <c r="I397" i="4" s="1"/>
  <c r="L398" i="2"/>
  <c r="I398" i="4" s="1"/>
  <c r="L399" i="2"/>
  <c r="I399" i="4" s="1"/>
  <c r="L400" i="2"/>
  <c r="I400" i="4" s="1"/>
  <c r="L401" i="2"/>
  <c r="I401" i="4" s="1"/>
  <c r="L402" i="2"/>
  <c r="I402" i="4" s="1"/>
  <c r="L403" i="2"/>
  <c r="I403" i="4" s="1"/>
  <c r="L404" i="2"/>
  <c r="I404" i="4" s="1"/>
  <c r="L405" i="2"/>
  <c r="I405" i="4" s="1"/>
  <c r="L406" i="2"/>
  <c r="I406" i="4" s="1"/>
  <c r="L407" i="2"/>
  <c r="I407" i="4" s="1"/>
  <c r="L408" i="2"/>
  <c r="I408" i="4" s="1"/>
  <c r="L409" i="2"/>
  <c r="I409" i="4" s="1"/>
  <c r="L410" i="2"/>
  <c r="I410" i="4" s="1"/>
  <c r="L411" i="2"/>
  <c r="I411" i="4" s="1"/>
  <c r="L412" i="2"/>
  <c r="I412" i="4" s="1"/>
  <c r="L413" i="2"/>
  <c r="I413" i="4" s="1"/>
  <c r="L414" i="2"/>
  <c r="I414" i="4" s="1"/>
  <c r="L415" i="2"/>
  <c r="I415" i="4" s="1"/>
  <c r="L416" i="2"/>
  <c r="I416" i="4" s="1"/>
  <c r="L417" i="2"/>
  <c r="I417" i="4" s="1"/>
  <c r="L418" i="2"/>
  <c r="I418" i="4" s="1"/>
  <c r="L419" i="2"/>
  <c r="I419" i="4" s="1"/>
  <c r="L420" i="2"/>
  <c r="I420" i="4" s="1"/>
  <c r="L421" i="2"/>
  <c r="I421" i="4" s="1"/>
  <c r="L422" i="2"/>
  <c r="I422" i="4" s="1"/>
  <c r="L423" i="2"/>
  <c r="I423" i="4" s="1"/>
  <c r="L424" i="2"/>
  <c r="I424" i="4" s="1"/>
  <c r="L425" i="2"/>
  <c r="I425" i="4" s="1"/>
  <c r="L426" i="2"/>
  <c r="I426" i="4" s="1"/>
  <c r="L427" i="2"/>
  <c r="I427" i="4" s="1"/>
  <c r="L428" i="2"/>
  <c r="I428" i="4" s="1"/>
  <c r="L429" i="2"/>
  <c r="I429" i="4" s="1"/>
  <c r="L430" i="2"/>
  <c r="I430" i="4" s="1"/>
  <c r="L431" i="2"/>
  <c r="I431" i="4" s="1"/>
  <c r="L432" i="2"/>
  <c r="I432" i="4" s="1"/>
  <c r="L433" i="2"/>
  <c r="I433" i="4" s="1"/>
  <c r="L434" i="2"/>
  <c r="I434" i="4" s="1"/>
  <c r="L435" i="2"/>
  <c r="I435" i="4" s="1"/>
  <c r="L436" i="2"/>
  <c r="I436" i="4" s="1"/>
  <c r="L437" i="2"/>
  <c r="I437" i="4" s="1"/>
  <c r="L438" i="2"/>
  <c r="I438" i="4" s="1"/>
  <c r="L439" i="2"/>
  <c r="I439" i="4" s="1"/>
  <c r="L440" i="2"/>
  <c r="I440" i="4" s="1"/>
  <c r="L441" i="2"/>
  <c r="I441" i="4" s="1"/>
  <c r="L442" i="2"/>
  <c r="I442" i="4" s="1"/>
  <c r="L443" i="2"/>
  <c r="I443" i="4" s="1"/>
  <c r="L444" i="2"/>
  <c r="I444" i="4" s="1"/>
  <c r="L445" i="2"/>
  <c r="I445" i="4" s="1"/>
  <c r="L446" i="2"/>
  <c r="I446" i="4" s="1"/>
  <c r="L447" i="2"/>
  <c r="I447" i="4" s="1"/>
  <c r="L448" i="2"/>
  <c r="I448" i="4" s="1"/>
  <c r="L449" i="2"/>
  <c r="I449" i="4" s="1"/>
  <c r="L450" i="2"/>
  <c r="I450" i="4" s="1"/>
  <c r="L451" i="2"/>
  <c r="I451" i="4" s="1"/>
  <c r="L452" i="2"/>
  <c r="I452" i="4" s="1"/>
  <c r="L453" i="2"/>
  <c r="I453" i="4" s="1"/>
  <c r="L454" i="2"/>
  <c r="I454" i="4" s="1"/>
  <c r="L455" i="2"/>
  <c r="I455" i="4" s="1"/>
  <c r="L456" i="2"/>
  <c r="I456" i="4" s="1"/>
  <c r="L457" i="2"/>
  <c r="I457" i="4" s="1"/>
  <c r="L458" i="2"/>
  <c r="I458" i="4" s="1"/>
  <c r="L459" i="2"/>
  <c r="I459" i="4" s="1"/>
  <c r="L460" i="2"/>
  <c r="I460" i="4" s="1"/>
  <c r="L461" i="2"/>
  <c r="I461" i="4" s="1"/>
  <c r="L462" i="2"/>
  <c r="I462" i="4" s="1"/>
  <c r="L463" i="2"/>
  <c r="I463" i="4" s="1"/>
  <c r="L464" i="2"/>
  <c r="I464" i="4" s="1"/>
  <c r="L465" i="2"/>
  <c r="I465" i="4" s="1"/>
  <c r="L466" i="2"/>
  <c r="I466" i="4" s="1"/>
  <c r="L467" i="2"/>
  <c r="I467" i="4" s="1"/>
  <c r="L468" i="2"/>
  <c r="I468" i="4" s="1"/>
  <c r="L469" i="2"/>
  <c r="I469" i="4" s="1"/>
  <c r="L470" i="2"/>
  <c r="I470" i="4" s="1"/>
  <c r="L471" i="2"/>
  <c r="I471" i="4" s="1"/>
  <c r="L472" i="2"/>
  <c r="I472" i="4" s="1"/>
  <c r="L473" i="2"/>
  <c r="I473" i="4" s="1"/>
  <c r="L474" i="2"/>
  <c r="I474" i="4" s="1"/>
  <c r="L475" i="2"/>
  <c r="I475" i="4" s="1"/>
  <c r="L476" i="2"/>
  <c r="I476" i="4" s="1"/>
  <c r="L477" i="2"/>
  <c r="I477" i="4" s="1"/>
  <c r="L478" i="2"/>
  <c r="I478" i="4" s="1"/>
  <c r="L479" i="2"/>
  <c r="I479" i="4" s="1"/>
  <c r="L480" i="2"/>
  <c r="I480" i="4" s="1"/>
  <c r="L481" i="2"/>
  <c r="I481" i="4" s="1"/>
  <c r="L482" i="2"/>
  <c r="I482" i="4" s="1"/>
  <c r="L483" i="2"/>
  <c r="I483" i="4" s="1"/>
  <c r="L484" i="2"/>
  <c r="I484" i="4" s="1"/>
  <c r="L485" i="2"/>
  <c r="I485" i="4" s="1"/>
  <c r="L486" i="2"/>
  <c r="I486" i="4" s="1"/>
  <c r="L487" i="2"/>
  <c r="I487" i="4" s="1"/>
  <c r="L488" i="2"/>
  <c r="I488" i="4" s="1"/>
  <c r="L489" i="2"/>
  <c r="I489" i="4" s="1"/>
  <c r="L490" i="2"/>
  <c r="I490" i="4" s="1"/>
  <c r="L491" i="2"/>
  <c r="I491" i="4" s="1"/>
  <c r="L492" i="2"/>
  <c r="I492" i="4" s="1"/>
  <c r="L493" i="2"/>
  <c r="I493" i="4" s="1"/>
  <c r="L494" i="2"/>
  <c r="I494" i="4" s="1"/>
  <c r="L495" i="2"/>
  <c r="I495" i="4" s="1"/>
  <c r="L496" i="2"/>
  <c r="I496" i="4" s="1"/>
  <c r="L497" i="2"/>
  <c r="I497" i="4" s="1"/>
  <c r="L498" i="2"/>
  <c r="I498" i="4" s="1"/>
  <c r="L499" i="2"/>
  <c r="I499" i="4" s="1"/>
  <c r="L500" i="2"/>
  <c r="I500" i="4" s="1"/>
  <c r="L501" i="2"/>
  <c r="I501" i="4" s="1"/>
  <c r="L502" i="2"/>
  <c r="I502" i="4" s="1"/>
  <c r="L503" i="2"/>
  <c r="I503" i="4" s="1"/>
  <c r="L504" i="2"/>
  <c r="I504" i="4" s="1"/>
  <c r="L505" i="2"/>
  <c r="I505" i="4" s="1"/>
  <c r="L506" i="2"/>
  <c r="I506" i="4" s="1"/>
  <c r="L507" i="2"/>
  <c r="I507" i="4" s="1"/>
  <c r="L508" i="2"/>
  <c r="I508" i="4" s="1"/>
  <c r="L509" i="2"/>
  <c r="I509" i="4" s="1"/>
  <c r="L510" i="2"/>
  <c r="I510" i="4" s="1"/>
  <c r="L511" i="2"/>
  <c r="I511" i="4" s="1"/>
  <c r="L512" i="2"/>
  <c r="I512" i="4" s="1"/>
  <c r="L513" i="2"/>
  <c r="I513" i="4" s="1"/>
  <c r="L514" i="2"/>
  <c r="I514" i="4" s="1"/>
  <c r="L515" i="2"/>
  <c r="I515" i="4" s="1"/>
  <c r="L516" i="2"/>
  <c r="I516" i="4" s="1"/>
  <c r="L517" i="2"/>
  <c r="I517" i="4" s="1"/>
  <c r="L518" i="2"/>
  <c r="I518" i="4" s="1"/>
  <c r="L519" i="2"/>
  <c r="I519" i="4" s="1"/>
  <c r="L520" i="2"/>
  <c r="I520" i="4" s="1"/>
  <c r="L521" i="2"/>
  <c r="I521" i="4" s="1"/>
  <c r="L522" i="2"/>
  <c r="I522" i="4" s="1"/>
  <c r="L523" i="2"/>
  <c r="I523" i="4" s="1"/>
  <c r="L524" i="2"/>
  <c r="I524" i="4" s="1"/>
  <c r="L525" i="2"/>
  <c r="I525" i="4" s="1"/>
  <c r="L526" i="2"/>
  <c r="I526" i="4" s="1"/>
  <c r="L527" i="2"/>
  <c r="I527" i="4" s="1"/>
  <c r="L528" i="2"/>
  <c r="I528" i="4" s="1"/>
  <c r="L529" i="2"/>
  <c r="I529" i="4" s="1"/>
  <c r="L530" i="2"/>
  <c r="I530" i="4" s="1"/>
  <c r="L531" i="2"/>
  <c r="I531" i="4" s="1"/>
  <c r="L532" i="2"/>
  <c r="I532" i="4" s="1"/>
  <c r="L533" i="2"/>
  <c r="I533" i="4" s="1"/>
  <c r="L534" i="2"/>
  <c r="I534" i="4" s="1"/>
  <c r="L535" i="2"/>
  <c r="I535" i="4" s="1"/>
  <c r="L536" i="2"/>
  <c r="I536" i="4" s="1"/>
  <c r="L537" i="2"/>
  <c r="I537" i="4" s="1"/>
  <c r="L538" i="2"/>
  <c r="I538" i="4" s="1"/>
  <c r="L539" i="2"/>
  <c r="I539" i="4" s="1"/>
  <c r="L540" i="2"/>
  <c r="I540" i="4" s="1"/>
  <c r="L541" i="2"/>
  <c r="I541" i="4" s="1"/>
  <c r="L542" i="2"/>
  <c r="I542" i="4" s="1"/>
  <c r="L543" i="2"/>
  <c r="I543" i="4" s="1"/>
  <c r="L544" i="2"/>
  <c r="I544" i="4" s="1"/>
  <c r="L545" i="2"/>
  <c r="I545" i="4" s="1"/>
  <c r="L546" i="2"/>
  <c r="I546" i="4" s="1"/>
  <c r="L547" i="2"/>
  <c r="I547" i="4" s="1"/>
  <c r="L548" i="2"/>
  <c r="I548" i="4" s="1"/>
  <c r="L549" i="2"/>
  <c r="I549" i="4" s="1"/>
  <c r="L550" i="2"/>
  <c r="I550" i="4" s="1"/>
  <c r="L551" i="2"/>
  <c r="I551" i="4" s="1"/>
  <c r="L552" i="2"/>
  <c r="I552" i="4" s="1"/>
  <c r="L553" i="2"/>
  <c r="I553" i="4" s="1"/>
  <c r="L554" i="2"/>
  <c r="I554" i="4" s="1"/>
  <c r="L555" i="2"/>
  <c r="I555" i="4" s="1"/>
  <c r="L556" i="2"/>
  <c r="I556" i="4" s="1"/>
  <c r="L557" i="2"/>
  <c r="I557" i="4" s="1"/>
  <c r="L558" i="2"/>
  <c r="I558" i="4" s="1"/>
  <c r="L559" i="2"/>
  <c r="I559" i="4" s="1"/>
  <c r="L560" i="2"/>
  <c r="I560" i="4" s="1"/>
  <c r="L561" i="2"/>
  <c r="I561" i="4" s="1"/>
  <c r="L562" i="2"/>
  <c r="I562" i="4" s="1"/>
  <c r="L563" i="2"/>
  <c r="I563" i="4" s="1"/>
  <c r="L564" i="2"/>
  <c r="I564" i="4" s="1"/>
  <c r="L565" i="2"/>
  <c r="I565" i="4" s="1"/>
  <c r="L566" i="2"/>
  <c r="I566" i="4" s="1"/>
  <c r="L567" i="2"/>
  <c r="I567" i="4" s="1"/>
  <c r="L568" i="2"/>
  <c r="I568" i="4" s="1"/>
  <c r="L569" i="2"/>
  <c r="I569" i="4" s="1"/>
  <c r="L570" i="2"/>
  <c r="I570" i="4" s="1"/>
  <c r="L571" i="2"/>
  <c r="I571" i="4" s="1"/>
  <c r="L572" i="2"/>
  <c r="I572" i="4" s="1"/>
  <c r="L573" i="2"/>
  <c r="I573" i="4" s="1"/>
  <c r="L574" i="2"/>
  <c r="I574" i="4" s="1"/>
  <c r="L575" i="2"/>
  <c r="I575" i="4" s="1"/>
  <c r="L576" i="2"/>
  <c r="I576" i="4" s="1"/>
  <c r="L577" i="2"/>
  <c r="I577" i="4" s="1"/>
  <c r="L578" i="2"/>
  <c r="I578" i="4" s="1"/>
  <c r="L579" i="2"/>
  <c r="I579" i="4" s="1"/>
  <c r="L580" i="2"/>
  <c r="I580" i="4" s="1"/>
  <c r="L581" i="2"/>
  <c r="I581" i="4" s="1"/>
  <c r="L582" i="2"/>
  <c r="I582" i="4" s="1"/>
  <c r="L583" i="2"/>
  <c r="I583" i="4" s="1"/>
  <c r="L584" i="2"/>
  <c r="I584" i="4" s="1"/>
  <c r="L585" i="2"/>
  <c r="I585" i="4" s="1"/>
  <c r="L586" i="2"/>
  <c r="I586" i="4" s="1"/>
  <c r="L587" i="2"/>
  <c r="I587" i="4" s="1"/>
  <c r="L588" i="2"/>
  <c r="I588" i="4" s="1"/>
  <c r="L589" i="2"/>
  <c r="I589" i="4" s="1"/>
  <c r="L590" i="2"/>
  <c r="I590" i="4" s="1"/>
  <c r="L591" i="2"/>
  <c r="I591" i="4" s="1"/>
  <c r="L592" i="2"/>
  <c r="I592" i="4" s="1"/>
  <c r="L593" i="2"/>
  <c r="I593" i="4" s="1"/>
  <c r="L594" i="2"/>
  <c r="I594" i="4" s="1"/>
  <c r="L595" i="2"/>
  <c r="I595" i="4" s="1"/>
  <c r="L596" i="2"/>
  <c r="I596" i="4" s="1"/>
  <c r="L597" i="2"/>
  <c r="I597" i="4" s="1"/>
  <c r="L598" i="2"/>
  <c r="I598" i="4" s="1"/>
  <c r="L599" i="2"/>
  <c r="I599" i="4" s="1"/>
  <c r="L600" i="2"/>
  <c r="I600" i="4" s="1"/>
  <c r="L601" i="2"/>
  <c r="I601" i="4" s="1"/>
  <c r="L602" i="2"/>
  <c r="I602" i="4" s="1"/>
  <c r="L603" i="2"/>
  <c r="I603" i="4" s="1"/>
  <c r="L604" i="2"/>
  <c r="I604" i="4" s="1"/>
  <c r="L605" i="2"/>
  <c r="I605" i="4" s="1"/>
  <c r="L606" i="2"/>
  <c r="I606" i="4" s="1"/>
  <c r="L607" i="2"/>
  <c r="I607" i="4" s="1"/>
  <c r="L608" i="2"/>
  <c r="I608" i="4" s="1"/>
  <c r="L609" i="2"/>
  <c r="I609" i="4" s="1"/>
  <c r="L610" i="2"/>
  <c r="I610" i="4" s="1"/>
  <c r="L611" i="2"/>
  <c r="I611" i="4" s="1"/>
  <c r="L612" i="2"/>
  <c r="I612" i="4" s="1"/>
  <c r="L613" i="2"/>
  <c r="I613" i="4" s="1"/>
  <c r="L614" i="2"/>
  <c r="I614" i="4" s="1"/>
  <c r="L615" i="2"/>
  <c r="I615" i="4" s="1"/>
  <c r="L616" i="2"/>
  <c r="I616" i="4" s="1"/>
  <c r="L617" i="2"/>
  <c r="I617" i="4" s="1"/>
  <c r="L618" i="2"/>
  <c r="I618" i="4" s="1"/>
  <c r="L619" i="2"/>
  <c r="I619" i="4" s="1"/>
  <c r="L620" i="2"/>
  <c r="I620" i="4" s="1"/>
  <c r="L621" i="2"/>
  <c r="I621" i="4" s="1"/>
  <c r="L622" i="2"/>
  <c r="I622" i="4" s="1"/>
  <c r="L623" i="2"/>
  <c r="I623" i="4" s="1"/>
  <c r="L624" i="2"/>
  <c r="I624" i="4" s="1"/>
  <c r="L625" i="2"/>
  <c r="I625" i="4" s="1"/>
  <c r="L626" i="2"/>
  <c r="I626" i="4" s="1"/>
  <c r="L627" i="2"/>
  <c r="I627" i="4" s="1"/>
  <c r="L628" i="2"/>
  <c r="I628" i="4" s="1"/>
  <c r="L629" i="2"/>
  <c r="I629" i="4" s="1"/>
  <c r="L630" i="2"/>
  <c r="I630" i="4" s="1"/>
  <c r="L631" i="2"/>
  <c r="I631" i="4" s="1"/>
  <c r="L632" i="2"/>
  <c r="I632" i="4" s="1"/>
  <c r="L633" i="2"/>
  <c r="I633" i="4" s="1"/>
  <c r="L634" i="2"/>
  <c r="I634" i="4" s="1"/>
  <c r="L635" i="2"/>
  <c r="I635" i="4" s="1"/>
  <c r="L636" i="2"/>
  <c r="I636" i="4" s="1"/>
  <c r="L637" i="2"/>
  <c r="I637" i="4" s="1"/>
  <c r="L638" i="2"/>
  <c r="I638" i="4" s="1"/>
  <c r="L639" i="2"/>
  <c r="I639" i="4" s="1"/>
  <c r="L640" i="2"/>
  <c r="I640" i="4" s="1"/>
  <c r="L641" i="2"/>
  <c r="I641" i="4" s="1"/>
  <c r="L642" i="2"/>
  <c r="I642" i="4" s="1"/>
  <c r="L643" i="2"/>
  <c r="I643" i="4" s="1"/>
  <c r="L644" i="2"/>
  <c r="I644" i="4" s="1"/>
  <c r="L645" i="2"/>
  <c r="I645" i="4" s="1"/>
  <c r="L646" i="2"/>
  <c r="I646" i="4" s="1"/>
  <c r="L647" i="2"/>
  <c r="I647" i="4" s="1"/>
  <c r="L648" i="2"/>
  <c r="I648" i="4" s="1"/>
  <c r="L649" i="2"/>
  <c r="I649" i="4" s="1"/>
  <c r="L650" i="2"/>
  <c r="I650" i="4" s="1"/>
  <c r="L651" i="2"/>
  <c r="I651" i="4" s="1"/>
  <c r="L652" i="2"/>
  <c r="I652" i="4" s="1"/>
  <c r="L653" i="2"/>
  <c r="I653" i="4" s="1"/>
  <c r="L654" i="2"/>
  <c r="I654" i="4" s="1"/>
  <c r="L655" i="2"/>
  <c r="I655" i="4" s="1"/>
  <c r="L656" i="2"/>
  <c r="I656" i="4" s="1"/>
  <c r="L657" i="2"/>
  <c r="I657" i="4" s="1"/>
  <c r="L658" i="2"/>
  <c r="I658" i="4" s="1"/>
  <c r="L659" i="2"/>
  <c r="I659" i="4" s="1"/>
  <c r="L660" i="2"/>
  <c r="I660" i="4" s="1"/>
  <c r="L661" i="2"/>
  <c r="I661" i="4" s="1"/>
  <c r="L662" i="2"/>
  <c r="I662" i="4" s="1"/>
  <c r="L663" i="2"/>
  <c r="I663" i="4" s="1"/>
  <c r="L664" i="2"/>
  <c r="I664" i="4" s="1"/>
  <c r="L665" i="2"/>
  <c r="I665" i="4" s="1"/>
  <c r="L666" i="2"/>
  <c r="I666" i="4" s="1"/>
  <c r="L667" i="2"/>
  <c r="I667" i="4" s="1"/>
  <c r="L668" i="2"/>
  <c r="I668" i="4" s="1"/>
  <c r="L669" i="2"/>
  <c r="I669" i="4" s="1"/>
  <c r="L670" i="2"/>
  <c r="I670" i="4" s="1"/>
  <c r="L671" i="2"/>
  <c r="I671" i="4" s="1"/>
  <c r="L672" i="2"/>
  <c r="I672" i="4" s="1"/>
  <c r="L673" i="2"/>
  <c r="I673" i="4" s="1"/>
  <c r="L674" i="2"/>
  <c r="I674" i="4" s="1"/>
  <c r="L675" i="2"/>
  <c r="I675" i="4" s="1"/>
  <c r="L676" i="2"/>
  <c r="I676" i="4" s="1"/>
  <c r="L677" i="2"/>
  <c r="I677" i="4" s="1"/>
  <c r="L678" i="2"/>
  <c r="I678" i="4" s="1"/>
  <c r="L679" i="2"/>
  <c r="I679" i="4" s="1"/>
  <c r="L680" i="2"/>
  <c r="I680" i="4" s="1"/>
  <c r="L681" i="2"/>
  <c r="I681" i="4" s="1"/>
  <c r="L682" i="2"/>
  <c r="I682" i="4" s="1"/>
  <c r="L683" i="2"/>
  <c r="I683" i="4" s="1"/>
  <c r="L684" i="2"/>
  <c r="I684" i="4" s="1"/>
  <c r="L685" i="2"/>
  <c r="I685" i="4" s="1"/>
  <c r="L686" i="2"/>
  <c r="I686" i="4" s="1"/>
  <c r="L687" i="2"/>
  <c r="I687" i="4" s="1"/>
  <c r="L688" i="2"/>
  <c r="I688" i="4" s="1"/>
  <c r="L689" i="2"/>
  <c r="I689" i="4" s="1"/>
  <c r="L690" i="2"/>
  <c r="I690" i="4" s="1"/>
  <c r="L691" i="2"/>
  <c r="I691" i="4" s="1"/>
  <c r="L692" i="2"/>
  <c r="I692" i="4" s="1"/>
  <c r="L693" i="2"/>
  <c r="I693" i="4" s="1"/>
  <c r="L694" i="2"/>
  <c r="I694" i="4" s="1"/>
  <c r="L695" i="2"/>
  <c r="I695" i="4" s="1"/>
  <c r="L696" i="2"/>
  <c r="I696" i="4" s="1"/>
  <c r="L697" i="2"/>
  <c r="I697" i="4" s="1"/>
  <c r="L698" i="2"/>
  <c r="I698" i="4" s="1"/>
  <c r="L699" i="2"/>
  <c r="I699" i="4" s="1"/>
  <c r="L700" i="2"/>
  <c r="I700" i="4" s="1"/>
  <c r="L701" i="2"/>
  <c r="I701" i="4" s="1"/>
  <c r="L702" i="2"/>
  <c r="I702" i="4" s="1"/>
  <c r="L703" i="2"/>
  <c r="I703" i="4" s="1"/>
  <c r="L704" i="2"/>
  <c r="I704" i="4" s="1"/>
  <c r="L705" i="2"/>
  <c r="I705" i="4" s="1"/>
  <c r="L706" i="2"/>
  <c r="I706" i="4" s="1"/>
  <c r="L707" i="2"/>
  <c r="I707" i="4" s="1"/>
  <c r="L708" i="2"/>
  <c r="I708" i="4" s="1"/>
  <c r="L709" i="2"/>
  <c r="I709" i="4" s="1"/>
  <c r="L710" i="2"/>
  <c r="I710" i="4" s="1"/>
  <c r="L711" i="2"/>
  <c r="I711" i="4" s="1"/>
  <c r="L712" i="2"/>
  <c r="I712" i="4" s="1"/>
  <c r="L713" i="2"/>
  <c r="I713" i="4" s="1"/>
  <c r="L714" i="2"/>
  <c r="I714" i="4" s="1"/>
  <c r="L715" i="2"/>
  <c r="I715" i="4" s="1"/>
  <c r="L716" i="2"/>
  <c r="I716" i="4" s="1"/>
  <c r="L717" i="2"/>
  <c r="I717" i="4" s="1"/>
  <c r="L718" i="2"/>
  <c r="I718" i="4" s="1"/>
  <c r="L719" i="2"/>
  <c r="I719" i="4" s="1"/>
  <c r="L720" i="2"/>
  <c r="I720" i="4" s="1"/>
  <c r="L721" i="2"/>
  <c r="I721" i="4" s="1"/>
  <c r="L722" i="2"/>
  <c r="I722" i="4" s="1"/>
  <c r="L723" i="2"/>
  <c r="I723" i="4" s="1"/>
  <c r="L724" i="2"/>
  <c r="I724" i="4" s="1"/>
  <c r="L725" i="2"/>
  <c r="I725" i="4" s="1"/>
  <c r="L726" i="2"/>
  <c r="I726" i="4" s="1"/>
  <c r="L727" i="2"/>
  <c r="I727" i="4" s="1"/>
  <c r="L728" i="2"/>
  <c r="I728" i="4" s="1"/>
  <c r="L729" i="2"/>
  <c r="I729" i="4" s="1"/>
  <c r="L730" i="2"/>
  <c r="I730" i="4" s="1"/>
  <c r="L731" i="2"/>
  <c r="I731" i="4" s="1"/>
  <c r="L732" i="2"/>
  <c r="I732" i="4" s="1"/>
  <c r="L733" i="2"/>
  <c r="I733" i="4" s="1"/>
  <c r="L734" i="2"/>
  <c r="I734" i="4" s="1"/>
  <c r="L735" i="2"/>
  <c r="I735" i="4" s="1"/>
  <c r="L736" i="2"/>
  <c r="I736" i="4" s="1"/>
  <c r="L737" i="2"/>
  <c r="I737" i="4" s="1"/>
  <c r="L738" i="2"/>
  <c r="I738" i="4" s="1"/>
  <c r="L739" i="2"/>
  <c r="I739" i="4" s="1"/>
  <c r="L740" i="2"/>
  <c r="I740" i="4" s="1"/>
  <c r="L741" i="2"/>
  <c r="I741" i="4" s="1"/>
  <c r="L742" i="2"/>
  <c r="I742" i="4" s="1"/>
  <c r="L743" i="2"/>
  <c r="I743" i="4" s="1"/>
  <c r="L744" i="2"/>
  <c r="I744" i="4" s="1"/>
  <c r="L745" i="2"/>
  <c r="I745" i="4" s="1"/>
  <c r="L746" i="2"/>
  <c r="I746" i="4" s="1"/>
  <c r="L747" i="2"/>
  <c r="I747" i="4" s="1"/>
  <c r="L748" i="2"/>
  <c r="I748" i="4" s="1"/>
  <c r="L749" i="2"/>
  <c r="I749" i="4" s="1"/>
  <c r="L750" i="2"/>
  <c r="I750" i="4" s="1"/>
  <c r="L751" i="2"/>
  <c r="I751" i="4" s="1"/>
  <c r="L752" i="2"/>
  <c r="I752" i="4" s="1"/>
  <c r="L753" i="2"/>
  <c r="I753" i="4" s="1"/>
  <c r="L754" i="2"/>
  <c r="I754" i="4" s="1"/>
  <c r="L755" i="2"/>
  <c r="I755" i="4" s="1"/>
  <c r="L756" i="2"/>
  <c r="I756" i="4" s="1"/>
  <c r="L757" i="2"/>
  <c r="I757" i="4" s="1"/>
  <c r="L758" i="2"/>
  <c r="I758" i="4" s="1"/>
  <c r="L759" i="2"/>
  <c r="I759" i="4" s="1"/>
  <c r="L760" i="2"/>
  <c r="I760" i="4" s="1"/>
  <c r="L761" i="2"/>
  <c r="I761" i="4" s="1"/>
  <c r="L762" i="2"/>
  <c r="I762" i="4" s="1"/>
  <c r="L763" i="2"/>
  <c r="I763" i="4" s="1"/>
  <c r="L764" i="2"/>
  <c r="I764" i="4" s="1"/>
  <c r="L765" i="2"/>
  <c r="I765" i="4" s="1"/>
  <c r="L766" i="2"/>
  <c r="I766" i="4" s="1"/>
  <c r="L767" i="2"/>
  <c r="I767" i="4" s="1"/>
  <c r="L768" i="2"/>
  <c r="I768" i="4" s="1"/>
  <c r="L769" i="2"/>
  <c r="I769" i="4" s="1"/>
  <c r="L770" i="2"/>
  <c r="I770" i="4" s="1"/>
  <c r="L771" i="2"/>
  <c r="I771" i="4" s="1"/>
  <c r="L772" i="2"/>
  <c r="I772" i="4" s="1"/>
  <c r="L773" i="2"/>
  <c r="I773" i="4" s="1"/>
  <c r="L774" i="2"/>
  <c r="I774" i="4" s="1"/>
  <c r="L775" i="2"/>
  <c r="I775" i="4" s="1"/>
  <c r="L776" i="2"/>
  <c r="I776" i="4" s="1"/>
  <c r="L777" i="2"/>
  <c r="I777" i="4" s="1"/>
  <c r="L778" i="2"/>
  <c r="I778" i="4" s="1"/>
  <c r="L779" i="2"/>
  <c r="I779" i="4" s="1"/>
  <c r="L780" i="2"/>
  <c r="I780" i="4" s="1"/>
  <c r="L781" i="2"/>
  <c r="I781" i="4" s="1"/>
  <c r="L782" i="2"/>
  <c r="I782" i="4" s="1"/>
  <c r="L783" i="2"/>
  <c r="I783" i="4" s="1"/>
  <c r="L784" i="2"/>
  <c r="I784" i="4" s="1"/>
  <c r="L785" i="2"/>
  <c r="I785" i="4" s="1"/>
  <c r="L786" i="2"/>
  <c r="I786" i="4" s="1"/>
  <c r="L787" i="2"/>
  <c r="I787" i="4" s="1"/>
  <c r="L788" i="2"/>
  <c r="I788" i="4" s="1"/>
  <c r="L789" i="2"/>
  <c r="I789" i="4" s="1"/>
  <c r="L790" i="2"/>
  <c r="I790" i="4" s="1"/>
  <c r="L791" i="2"/>
  <c r="I791" i="4" s="1"/>
  <c r="L792" i="2"/>
  <c r="I792" i="4" s="1"/>
  <c r="L793" i="2"/>
  <c r="I793" i="4" s="1"/>
  <c r="L794" i="2"/>
  <c r="I794" i="4" s="1"/>
  <c r="L795" i="2"/>
  <c r="I795" i="4" s="1"/>
  <c r="L796" i="2"/>
  <c r="I796" i="4" s="1"/>
  <c r="L797" i="2"/>
  <c r="I797" i="4" s="1"/>
  <c r="L798" i="2"/>
  <c r="I798" i="4" s="1"/>
  <c r="L799" i="2"/>
  <c r="I799" i="4" s="1"/>
  <c r="L800" i="2"/>
  <c r="I800" i="4" s="1"/>
  <c r="L801" i="2"/>
  <c r="I801" i="4" s="1"/>
  <c r="L802" i="2"/>
  <c r="I802" i="4" s="1"/>
  <c r="L803" i="2"/>
  <c r="I803" i="4" s="1"/>
  <c r="L804" i="2"/>
  <c r="I804" i="4" s="1"/>
  <c r="L805" i="2"/>
  <c r="I805" i="4" s="1"/>
  <c r="L806" i="2"/>
  <c r="I806" i="4" s="1"/>
  <c r="L807" i="2"/>
  <c r="I807" i="4" s="1"/>
  <c r="L808" i="2"/>
  <c r="I808" i="4" s="1"/>
  <c r="L809" i="2"/>
  <c r="I809" i="4" s="1"/>
  <c r="L810" i="2"/>
  <c r="I810" i="4" s="1"/>
  <c r="L811" i="2"/>
  <c r="I811" i="4" s="1"/>
  <c r="L812" i="2"/>
  <c r="I812" i="4" s="1"/>
  <c r="L813" i="2"/>
  <c r="I813" i="4" s="1"/>
  <c r="L814" i="2"/>
  <c r="I814" i="4" s="1"/>
  <c r="L815" i="2"/>
  <c r="I815" i="4" s="1"/>
  <c r="L816" i="2"/>
  <c r="I816" i="4" s="1"/>
  <c r="L817" i="2"/>
  <c r="I817" i="4" s="1"/>
  <c r="L818" i="2"/>
  <c r="I818" i="4" s="1"/>
  <c r="L819" i="2"/>
  <c r="I819" i="4" s="1"/>
  <c r="L820" i="2"/>
  <c r="I820" i="4" s="1"/>
  <c r="L821" i="2"/>
  <c r="I821" i="4" s="1"/>
  <c r="L822" i="2"/>
  <c r="I822" i="4" s="1"/>
  <c r="L823" i="2"/>
  <c r="I823" i="4" s="1"/>
  <c r="L824" i="2"/>
  <c r="I824" i="4" s="1"/>
  <c r="L825" i="2"/>
  <c r="I825" i="4" s="1"/>
  <c r="L826" i="2"/>
  <c r="I826" i="4" s="1"/>
  <c r="L827" i="2"/>
  <c r="I827" i="4" s="1"/>
  <c r="L828" i="2"/>
  <c r="I828" i="4" s="1"/>
  <c r="L829" i="2"/>
  <c r="I829" i="4" s="1"/>
  <c r="L830" i="2"/>
  <c r="I830" i="4" s="1"/>
  <c r="L831" i="2"/>
  <c r="I831" i="4" s="1"/>
  <c r="L832" i="2"/>
  <c r="I832" i="4" s="1"/>
  <c r="L833" i="2"/>
  <c r="I833" i="4" s="1"/>
  <c r="L834" i="2"/>
  <c r="I834" i="4" s="1"/>
  <c r="L835" i="2"/>
  <c r="I835" i="4" s="1"/>
  <c r="L836" i="2"/>
  <c r="I836" i="4" s="1"/>
  <c r="L837" i="2"/>
  <c r="I837" i="4" s="1"/>
  <c r="L838" i="2"/>
  <c r="I838" i="4" s="1"/>
  <c r="L839" i="2"/>
  <c r="I839" i="4" s="1"/>
  <c r="L840" i="2"/>
  <c r="I840" i="4" s="1"/>
  <c r="L841" i="2"/>
  <c r="I841" i="4" s="1"/>
  <c r="L842" i="2"/>
  <c r="I842" i="4" s="1"/>
  <c r="L843" i="2"/>
  <c r="I843" i="4" s="1"/>
  <c r="L844" i="2"/>
  <c r="I844" i="4" s="1"/>
  <c r="L845" i="2"/>
  <c r="I845" i="4" s="1"/>
  <c r="L846" i="2"/>
  <c r="I846" i="4" s="1"/>
  <c r="L847" i="2"/>
  <c r="I847" i="4" s="1"/>
  <c r="L848" i="2"/>
  <c r="I848" i="4" s="1"/>
  <c r="L849" i="2"/>
  <c r="I849" i="4" s="1"/>
  <c r="L850" i="2"/>
  <c r="I850" i="4" s="1"/>
  <c r="L851" i="2"/>
  <c r="I851" i="4" s="1"/>
  <c r="L852" i="2"/>
  <c r="I852" i="4" s="1"/>
  <c r="L853" i="2"/>
  <c r="I853" i="4" s="1"/>
  <c r="L854" i="2"/>
  <c r="I854" i="4" s="1"/>
  <c r="L855" i="2"/>
  <c r="I855" i="4" s="1"/>
  <c r="L856" i="2"/>
  <c r="I856" i="4" s="1"/>
  <c r="L857" i="2"/>
  <c r="I857" i="4" s="1"/>
  <c r="L858" i="2"/>
  <c r="I858" i="4" s="1"/>
  <c r="L859" i="2"/>
  <c r="I859" i="4" s="1"/>
  <c r="L860" i="2"/>
  <c r="I860" i="4" s="1"/>
  <c r="L861" i="2"/>
  <c r="I861" i="4" s="1"/>
  <c r="L862" i="2"/>
  <c r="I862" i="4" s="1"/>
  <c r="L863" i="2"/>
  <c r="I863" i="4" s="1"/>
  <c r="L864" i="2"/>
  <c r="I864" i="4" s="1"/>
  <c r="L865" i="2"/>
  <c r="I865" i="4" s="1"/>
  <c r="L866" i="2"/>
  <c r="I866" i="4" s="1"/>
  <c r="L867" i="2"/>
  <c r="I867" i="4" s="1"/>
  <c r="L868" i="2"/>
  <c r="I868" i="4" s="1"/>
  <c r="L869" i="2"/>
  <c r="I869" i="4" s="1"/>
  <c r="L870" i="2"/>
  <c r="I870" i="4" s="1"/>
  <c r="L871" i="2"/>
  <c r="I871" i="4" s="1"/>
  <c r="L872" i="2"/>
  <c r="I872" i="4" s="1"/>
  <c r="L873" i="2"/>
  <c r="I873" i="4" s="1"/>
  <c r="L874" i="2"/>
  <c r="I874" i="4" s="1"/>
  <c r="L875" i="2"/>
  <c r="I875" i="4" s="1"/>
  <c r="L876" i="2"/>
  <c r="I876" i="4" s="1"/>
  <c r="L877" i="2"/>
  <c r="I877" i="4" s="1"/>
  <c r="L878" i="2"/>
  <c r="I878" i="4" s="1"/>
  <c r="L879" i="2"/>
  <c r="I879" i="4" s="1"/>
  <c r="L880" i="2"/>
  <c r="I880" i="4" s="1"/>
  <c r="L881" i="2"/>
  <c r="I881" i="4" s="1"/>
  <c r="L882" i="2"/>
  <c r="I882" i="4" s="1"/>
  <c r="L883" i="2"/>
  <c r="I883" i="4" s="1"/>
  <c r="L884" i="2"/>
  <c r="I884" i="4" s="1"/>
  <c r="L885" i="2"/>
  <c r="I885" i="4" s="1"/>
  <c r="L886" i="2"/>
  <c r="I886" i="4" s="1"/>
  <c r="L887" i="2"/>
  <c r="I887" i="4" s="1"/>
  <c r="L888" i="2"/>
  <c r="I888" i="4" s="1"/>
  <c r="L889" i="2"/>
  <c r="I889" i="4" s="1"/>
  <c r="L890" i="2"/>
  <c r="I890" i="4" s="1"/>
  <c r="L891" i="2"/>
  <c r="I891" i="4" s="1"/>
  <c r="L892" i="2"/>
  <c r="I892" i="4" s="1"/>
  <c r="L893" i="2"/>
  <c r="I893" i="4" s="1"/>
  <c r="L894" i="2"/>
  <c r="I894" i="4" s="1"/>
  <c r="L895" i="2"/>
  <c r="I895" i="4" s="1"/>
  <c r="L896" i="2"/>
  <c r="I896" i="4" s="1"/>
  <c r="L897" i="2"/>
  <c r="I897" i="4" s="1"/>
  <c r="L898" i="2"/>
  <c r="I898" i="4" s="1"/>
  <c r="L899" i="2"/>
  <c r="I899" i="4" s="1"/>
  <c r="L900" i="2"/>
  <c r="I900" i="4" s="1"/>
  <c r="L901" i="2"/>
  <c r="I901" i="4" s="1"/>
  <c r="L902" i="2"/>
  <c r="I902" i="4" s="1"/>
  <c r="L903" i="2"/>
  <c r="I903" i="4" s="1"/>
  <c r="L904" i="2"/>
  <c r="I904" i="4" s="1"/>
  <c r="L905" i="2"/>
  <c r="I905" i="4" s="1"/>
  <c r="L906" i="2"/>
  <c r="I906" i="4" s="1"/>
  <c r="L907" i="2"/>
  <c r="I907" i="4" s="1"/>
  <c r="L908" i="2"/>
  <c r="I908" i="4" s="1"/>
  <c r="L909" i="2"/>
  <c r="I909" i="4" s="1"/>
  <c r="L910" i="2"/>
  <c r="I910" i="4" s="1"/>
  <c r="L911" i="2"/>
  <c r="I911" i="4" s="1"/>
  <c r="L912" i="2"/>
  <c r="I912" i="4" s="1"/>
  <c r="L913" i="2"/>
  <c r="I913" i="4" s="1"/>
  <c r="L914" i="2"/>
  <c r="I914" i="4" s="1"/>
  <c r="L915" i="2"/>
  <c r="I915" i="4" s="1"/>
  <c r="L916" i="2"/>
  <c r="I916" i="4" s="1"/>
  <c r="L917" i="2"/>
  <c r="I917" i="4" s="1"/>
  <c r="L918" i="2"/>
  <c r="I918" i="4" s="1"/>
  <c r="L919" i="2"/>
  <c r="I919" i="4" s="1"/>
  <c r="L920" i="2"/>
  <c r="I920" i="4" s="1"/>
  <c r="L921" i="2"/>
  <c r="I921" i="4" s="1"/>
  <c r="L922" i="2"/>
  <c r="I922" i="4" s="1"/>
  <c r="L923" i="2"/>
  <c r="I923" i="4" s="1"/>
  <c r="L924" i="2"/>
  <c r="I924" i="4" s="1"/>
  <c r="L925" i="2"/>
  <c r="I925" i="4" s="1"/>
  <c r="L926" i="2"/>
  <c r="I926" i="4" s="1"/>
  <c r="L927" i="2"/>
  <c r="I927" i="4" s="1"/>
  <c r="L928" i="2"/>
  <c r="I928" i="4" s="1"/>
  <c r="L929" i="2"/>
  <c r="I929" i="4" s="1"/>
  <c r="L930" i="2"/>
  <c r="I930" i="4" s="1"/>
  <c r="L931" i="2"/>
  <c r="I931" i="4" s="1"/>
  <c r="L932" i="2"/>
  <c r="I932" i="4" s="1"/>
  <c r="L933" i="2"/>
  <c r="I933" i="4" s="1"/>
  <c r="L934" i="2"/>
  <c r="I934" i="4" s="1"/>
  <c r="L935" i="2"/>
  <c r="I935" i="4" s="1"/>
  <c r="L936" i="2"/>
  <c r="I936" i="4" s="1"/>
  <c r="L937" i="2"/>
  <c r="I937" i="4" s="1"/>
  <c r="L938" i="2"/>
  <c r="I938" i="4" s="1"/>
  <c r="L939" i="2"/>
  <c r="I939" i="4" s="1"/>
  <c r="L940" i="2"/>
  <c r="I940" i="4" s="1"/>
  <c r="L941" i="2"/>
  <c r="I941" i="4" s="1"/>
  <c r="L942" i="2"/>
  <c r="I942" i="4" s="1"/>
  <c r="L943" i="2"/>
  <c r="I943" i="4" s="1"/>
  <c r="L944" i="2"/>
  <c r="I944" i="4" s="1"/>
  <c r="L945" i="2"/>
  <c r="I945" i="4" s="1"/>
  <c r="L946" i="2"/>
  <c r="I946" i="4" s="1"/>
  <c r="L947" i="2"/>
  <c r="I947" i="4" s="1"/>
  <c r="L948" i="2"/>
  <c r="I948" i="4" s="1"/>
  <c r="L949" i="2"/>
  <c r="I949" i="4" s="1"/>
  <c r="L950" i="2"/>
  <c r="I950" i="4" s="1"/>
  <c r="L951" i="2"/>
  <c r="I951" i="4" s="1"/>
  <c r="L952" i="2"/>
  <c r="I952" i="4" s="1"/>
  <c r="L953" i="2"/>
  <c r="I953" i="4" s="1"/>
  <c r="L954" i="2"/>
  <c r="I954" i="4" s="1"/>
  <c r="L955" i="2"/>
  <c r="I955" i="4" s="1"/>
  <c r="L956" i="2"/>
  <c r="I956" i="4" s="1"/>
  <c r="L957" i="2"/>
  <c r="I957" i="4" s="1"/>
  <c r="L958" i="2"/>
  <c r="I958" i="4" s="1"/>
  <c r="L959" i="2"/>
  <c r="I959" i="4" s="1"/>
  <c r="L960" i="2"/>
  <c r="I960" i="4" s="1"/>
  <c r="L961" i="2"/>
  <c r="I961" i="4" s="1"/>
  <c r="L962" i="2"/>
  <c r="I962" i="4" s="1"/>
  <c r="L963" i="2"/>
  <c r="I963" i="4" s="1"/>
  <c r="L964" i="2"/>
  <c r="I964" i="4" s="1"/>
  <c r="L965" i="2"/>
  <c r="I965" i="4" s="1"/>
  <c r="L966" i="2"/>
  <c r="I966" i="4" s="1"/>
  <c r="L967" i="2"/>
  <c r="I967" i="4" s="1"/>
  <c r="L968" i="2"/>
  <c r="I968" i="4" s="1"/>
  <c r="L969" i="2"/>
  <c r="I969" i="4" s="1"/>
  <c r="L970" i="2"/>
  <c r="I970" i="4" s="1"/>
  <c r="L971" i="2"/>
  <c r="I971" i="4" s="1"/>
  <c r="L972" i="2"/>
  <c r="I972" i="4" s="1"/>
  <c r="L973" i="2"/>
  <c r="I973" i="4" s="1"/>
  <c r="L974" i="2"/>
  <c r="I974" i="4" s="1"/>
  <c r="L975" i="2"/>
  <c r="I975" i="4" s="1"/>
  <c r="L976" i="2"/>
  <c r="I976" i="4" s="1"/>
  <c r="L977" i="2"/>
  <c r="I977" i="4" s="1"/>
  <c r="L978" i="2"/>
  <c r="I978" i="4" s="1"/>
  <c r="L979" i="2"/>
  <c r="I979" i="4" s="1"/>
  <c r="L980" i="2"/>
  <c r="I980" i="4" s="1"/>
  <c r="L981" i="2"/>
  <c r="I981" i="4" s="1"/>
  <c r="L982" i="2"/>
  <c r="I982" i="4" s="1"/>
  <c r="L983" i="2"/>
  <c r="I983" i="4" s="1"/>
  <c r="L984" i="2"/>
  <c r="I984" i="4" s="1"/>
  <c r="L985" i="2"/>
  <c r="I985" i="4" s="1"/>
  <c r="L986" i="2"/>
  <c r="I986" i="4" s="1"/>
  <c r="L987" i="2"/>
  <c r="I987" i="4" s="1"/>
  <c r="L988" i="2"/>
  <c r="I988" i="4" s="1"/>
  <c r="L989" i="2"/>
  <c r="I989" i="4" s="1"/>
  <c r="L990" i="2"/>
  <c r="I990" i="4" s="1"/>
  <c r="L991" i="2"/>
  <c r="I991" i="4" s="1"/>
  <c r="L992" i="2"/>
  <c r="I992" i="4" s="1"/>
  <c r="L993" i="2"/>
  <c r="I993" i="4" s="1"/>
  <c r="L994" i="2"/>
  <c r="I994" i="4" s="1"/>
  <c r="L995" i="2"/>
  <c r="I995" i="4" s="1"/>
  <c r="L996" i="2"/>
  <c r="I996" i="4" s="1"/>
  <c r="L997" i="2"/>
  <c r="I997" i="4" s="1"/>
  <c r="L998" i="2"/>
  <c r="I998" i="4" s="1"/>
  <c r="L999" i="2"/>
  <c r="I999" i="4" s="1"/>
  <c r="L1000" i="2"/>
  <c r="I1000" i="4" s="1"/>
  <c r="L1001" i="2"/>
  <c r="I1001" i="4" s="1"/>
  <c r="L1002" i="2"/>
  <c r="I1002" i="4" s="1"/>
  <c r="L1003" i="2"/>
  <c r="I1003" i="4" s="1"/>
  <c r="L1004" i="2"/>
  <c r="I1004" i="4" s="1"/>
  <c r="L1005" i="2"/>
  <c r="I1005" i="4" s="1"/>
  <c r="L1006" i="2"/>
  <c r="I1006" i="4" s="1"/>
  <c r="L1007" i="2"/>
  <c r="I1007" i="4" s="1"/>
  <c r="L1008" i="2"/>
  <c r="I1008" i="4" s="1"/>
  <c r="L1009" i="2"/>
  <c r="I1009" i="4" s="1"/>
  <c r="L1010" i="2"/>
  <c r="I1010" i="4" s="1"/>
  <c r="L1011" i="2"/>
  <c r="I1011" i="4" s="1"/>
  <c r="L1012" i="2"/>
  <c r="I1012" i="4" s="1"/>
  <c r="L1013" i="2"/>
  <c r="I1013" i="4" s="1"/>
  <c r="L1014" i="2"/>
  <c r="I1014" i="4" s="1"/>
  <c r="L1015" i="2"/>
  <c r="I1015" i="4" s="1"/>
  <c r="L1016" i="2"/>
  <c r="I1016" i="4" s="1"/>
  <c r="L1017" i="2"/>
  <c r="I1017" i="4" s="1"/>
  <c r="L1018" i="2"/>
  <c r="I1018" i="4" s="1"/>
  <c r="L1019" i="2"/>
  <c r="I1019" i="4" s="1"/>
  <c r="L1020" i="2"/>
  <c r="I1020" i="4" s="1"/>
  <c r="L1021" i="2"/>
  <c r="I1021" i="4" s="1"/>
  <c r="L1022" i="2"/>
  <c r="I1022" i="4" s="1"/>
  <c r="L1023" i="2"/>
  <c r="I1023" i="4" s="1"/>
  <c r="L1024" i="2"/>
  <c r="I1024" i="4" s="1"/>
  <c r="L1025" i="2"/>
  <c r="I1025" i="4" s="1"/>
  <c r="L1026" i="2"/>
  <c r="I1026" i="4" s="1"/>
  <c r="L1027" i="2"/>
  <c r="I1027" i="4" s="1"/>
  <c r="L1028" i="2"/>
  <c r="I1028" i="4" s="1"/>
  <c r="L1029" i="2"/>
  <c r="I1029" i="4" s="1"/>
  <c r="L1030" i="2"/>
  <c r="I1030" i="4" s="1"/>
  <c r="L1031" i="2"/>
  <c r="I1031" i="4" s="1"/>
  <c r="L1032" i="2"/>
  <c r="I1032" i="4" s="1"/>
  <c r="L1033" i="2"/>
  <c r="I1033" i="4" s="1"/>
  <c r="L1034" i="2"/>
  <c r="I1034" i="4" s="1"/>
  <c r="L1035" i="2"/>
  <c r="I1035" i="4" s="1"/>
  <c r="L1036" i="2"/>
  <c r="I1036" i="4" s="1"/>
  <c r="L1037" i="2"/>
  <c r="I1037" i="4" s="1"/>
  <c r="L1038" i="2"/>
  <c r="I1038" i="4" s="1"/>
  <c r="L1039" i="2"/>
  <c r="I1039" i="4" s="1"/>
  <c r="L1040" i="2"/>
  <c r="I1040" i="4" s="1"/>
  <c r="L1041" i="2"/>
  <c r="I1041" i="4" s="1"/>
  <c r="L1042" i="2"/>
  <c r="I1042" i="4" s="1"/>
  <c r="L1043" i="2"/>
  <c r="I1043" i="4" s="1"/>
  <c r="L1044" i="2"/>
  <c r="I1044" i="4" s="1"/>
  <c r="L1045" i="2"/>
  <c r="I1045" i="4" s="1"/>
  <c r="L1046" i="2"/>
  <c r="I1046" i="4" s="1"/>
  <c r="L1047" i="2"/>
  <c r="I1047" i="4" s="1"/>
  <c r="L1048" i="2"/>
  <c r="I1048" i="4" s="1"/>
  <c r="L1049" i="2"/>
  <c r="I1049" i="4" s="1"/>
  <c r="L1050" i="2"/>
  <c r="I1050" i="4" s="1"/>
  <c r="L1051" i="2"/>
  <c r="I1051" i="4" s="1"/>
  <c r="L1052" i="2"/>
  <c r="I1052" i="4" s="1"/>
  <c r="L1053" i="2"/>
  <c r="I1053" i="4" s="1"/>
  <c r="L1054" i="2"/>
  <c r="I1054" i="4" s="1"/>
  <c r="L1055" i="2"/>
  <c r="I1055" i="4" s="1"/>
  <c r="L1056" i="2"/>
  <c r="I1056" i="4" s="1"/>
  <c r="L1057" i="2"/>
  <c r="I1057" i="4" s="1"/>
  <c r="L1058" i="2"/>
  <c r="I1058" i="4" s="1"/>
  <c r="L1059" i="2"/>
  <c r="I1059" i="4" s="1"/>
  <c r="L1060" i="2"/>
  <c r="I1060" i="4" s="1"/>
  <c r="L1061" i="2"/>
  <c r="I1061" i="4" s="1"/>
  <c r="L1062" i="2"/>
  <c r="I1062" i="4" s="1"/>
  <c r="L1063" i="2"/>
  <c r="I1063" i="4" s="1"/>
  <c r="L1064" i="2"/>
  <c r="I1064" i="4" s="1"/>
  <c r="L1065" i="2"/>
  <c r="I1065" i="4" s="1"/>
  <c r="L1066" i="2"/>
  <c r="I1066" i="4" s="1"/>
  <c r="L1067" i="2"/>
  <c r="I1067" i="4" s="1"/>
  <c r="L1068" i="2"/>
  <c r="I1068" i="4" s="1"/>
  <c r="L1069" i="2"/>
  <c r="I1069" i="4" s="1"/>
  <c r="L1070" i="2"/>
  <c r="I1070" i="4" s="1"/>
  <c r="L1071" i="2"/>
  <c r="I1071" i="4" s="1"/>
  <c r="L1072" i="2"/>
  <c r="I1072" i="4" s="1"/>
  <c r="L1073" i="2"/>
  <c r="I1073" i="4" s="1"/>
  <c r="L1074" i="2"/>
  <c r="I1074" i="4" s="1"/>
  <c r="L1075" i="2"/>
  <c r="I1075" i="4" s="1"/>
  <c r="L1076" i="2"/>
  <c r="I1076" i="4" s="1"/>
  <c r="L1077" i="2"/>
  <c r="I1077" i="4" s="1"/>
  <c r="L1078" i="2"/>
  <c r="I1078" i="4" s="1"/>
  <c r="L1079" i="2"/>
  <c r="I1079" i="4" s="1"/>
  <c r="L1080" i="2"/>
  <c r="I1080" i="4" s="1"/>
  <c r="L1081" i="2"/>
  <c r="I1081" i="4" s="1"/>
  <c r="L1082" i="2"/>
  <c r="I1082" i="4" s="1"/>
  <c r="L1083" i="2"/>
  <c r="I1083" i="4" s="1"/>
  <c r="L1084" i="2"/>
  <c r="I1084" i="4" s="1"/>
  <c r="L1085" i="2"/>
  <c r="I1085" i="4" s="1"/>
  <c r="L1086" i="2"/>
  <c r="I1086" i="4" s="1"/>
  <c r="L1087" i="2"/>
  <c r="I1087" i="4" s="1"/>
  <c r="L1088" i="2"/>
  <c r="I1088" i="4" s="1"/>
  <c r="L1089" i="2"/>
  <c r="I1089" i="4" s="1"/>
  <c r="L1090" i="2"/>
  <c r="I1090" i="4" s="1"/>
  <c r="L1091" i="2"/>
  <c r="I1091" i="4" s="1"/>
  <c r="L1092" i="2"/>
  <c r="I1092" i="4" s="1"/>
  <c r="L1093" i="2"/>
  <c r="I1093" i="4" s="1"/>
  <c r="L1094" i="2"/>
  <c r="I1094" i="4" s="1"/>
  <c r="L1095" i="2"/>
  <c r="I1095" i="4" s="1"/>
  <c r="L1096" i="2"/>
  <c r="I1096" i="4" s="1"/>
  <c r="L1097" i="2"/>
  <c r="I1097" i="4" s="1"/>
  <c r="L1098" i="2"/>
  <c r="I1098" i="4" s="1"/>
  <c r="L1099" i="2"/>
  <c r="I1099" i="4" s="1"/>
  <c r="L1100" i="2"/>
  <c r="I1100" i="4" s="1"/>
  <c r="L1101" i="2"/>
  <c r="I1101" i="4" s="1"/>
  <c r="L1102" i="2"/>
  <c r="I1102" i="4" s="1"/>
  <c r="L1103" i="2"/>
  <c r="I1103" i="4" s="1"/>
  <c r="L1104" i="2"/>
  <c r="I1104" i="4" s="1"/>
  <c r="L1105" i="2"/>
  <c r="I1105" i="4" s="1"/>
  <c r="L1106" i="2"/>
  <c r="I1106" i="4" s="1"/>
  <c r="L1107" i="2"/>
  <c r="I1107" i="4" s="1"/>
  <c r="L1108" i="2"/>
  <c r="I1108" i="4" s="1"/>
  <c r="L1109" i="2"/>
  <c r="I1109" i="4" s="1"/>
  <c r="L1110" i="2"/>
  <c r="I1110" i="4" s="1"/>
  <c r="L1111" i="2"/>
  <c r="I1111" i="4" s="1"/>
  <c r="L1112" i="2"/>
  <c r="I1112" i="4" s="1"/>
  <c r="L1113" i="2"/>
  <c r="I1113" i="4" s="1"/>
  <c r="L1114" i="2"/>
  <c r="I1114" i="4" s="1"/>
  <c r="L1115" i="2"/>
  <c r="I1115" i="4" s="1"/>
  <c r="L1116" i="2"/>
  <c r="I1116" i="4" s="1"/>
  <c r="L1117" i="2"/>
  <c r="I1117" i="4" s="1"/>
  <c r="L1118" i="2"/>
  <c r="I1118" i="4" s="1"/>
  <c r="L1119" i="2"/>
  <c r="I1119" i="4" s="1"/>
  <c r="L1120" i="2"/>
  <c r="I1120" i="4" s="1"/>
  <c r="L1121" i="2"/>
  <c r="I1121" i="4" s="1"/>
  <c r="L1122" i="2"/>
  <c r="I1122" i="4" s="1"/>
  <c r="L1123" i="2"/>
  <c r="I1123" i="4" s="1"/>
  <c r="L1124" i="2"/>
  <c r="I1124" i="4" s="1"/>
  <c r="L1125" i="2"/>
  <c r="I1125" i="4" s="1"/>
  <c r="L1126" i="2"/>
  <c r="I1126" i="4" s="1"/>
  <c r="L1127" i="2"/>
  <c r="I1127" i="4" s="1"/>
  <c r="L1128" i="2"/>
  <c r="I1128" i="4" s="1"/>
  <c r="L1129" i="2"/>
  <c r="I1129" i="4" s="1"/>
  <c r="L1130" i="2"/>
  <c r="I1130" i="4" s="1"/>
  <c r="L1131" i="2"/>
  <c r="I1131" i="4" s="1"/>
  <c r="L1132" i="2"/>
  <c r="I1132" i="4" s="1"/>
  <c r="L1133" i="2"/>
  <c r="I1133" i="4" s="1"/>
  <c r="L1134" i="2"/>
  <c r="I1134" i="4" s="1"/>
  <c r="L1135" i="2"/>
  <c r="I1135" i="4" s="1"/>
  <c r="L1136" i="2"/>
  <c r="I1136" i="4" s="1"/>
  <c r="L1137" i="2"/>
  <c r="I1137" i="4" s="1"/>
  <c r="L1138" i="2"/>
  <c r="I1138" i="4" s="1"/>
  <c r="L1139" i="2"/>
  <c r="I1139" i="4" s="1"/>
  <c r="L1140" i="2"/>
  <c r="I1140" i="4" s="1"/>
  <c r="L1141" i="2"/>
  <c r="I1141" i="4" s="1"/>
  <c r="L1142" i="2"/>
  <c r="I1142" i="4" s="1"/>
  <c r="L1143" i="2"/>
  <c r="I1143" i="4" s="1"/>
  <c r="L1144" i="2"/>
  <c r="I1144" i="4" s="1"/>
  <c r="L1145" i="2"/>
  <c r="I1145" i="4" s="1"/>
  <c r="L1146" i="2"/>
  <c r="I1146" i="4" s="1"/>
  <c r="L1147" i="2"/>
  <c r="I1147" i="4" s="1"/>
  <c r="L1148" i="2"/>
  <c r="I1148" i="4" s="1"/>
  <c r="L1149" i="2"/>
  <c r="I1149" i="4" s="1"/>
  <c r="L1150" i="2"/>
  <c r="I1150" i="4" s="1"/>
  <c r="L1151" i="2"/>
  <c r="I1151" i="4" s="1"/>
  <c r="L1152" i="2"/>
  <c r="I1152" i="4" s="1"/>
  <c r="L1153" i="2"/>
  <c r="I1153" i="4" s="1"/>
  <c r="L1154" i="2"/>
  <c r="I1154" i="4" s="1"/>
  <c r="L1155" i="2"/>
  <c r="I1155" i="4" s="1"/>
  <c r="L1156" i="2"/>
  <c r="I1156" i="4" s="1"/>
  <c r="L1157" i="2"/>
  <c r="I1157" i="4" s="1"/>
  <c r="L1158" i="2"/>
  <c r="I1158" i="4" s="1"/>
  <c r="L1159" i="2"/>
  <c r="I1159" i="4" s="1"/>
  <c r="L1160" i="2"/>
  <c r="I1160" i="4" s="1"/>
  <c r="L1161" i="2"/>
  <c r="I1161" i="4" s="1"/>
  <c r="L1162" i="2"/>
  <c r="I1162" i="4" s="1"/>
  <c r="L1163" i="2"/>
  <c r="I1163" i="4" s="1"/>
  <c r="L1164" i="2"/>
  <c r="I1164" i="4" s="1"/>
  <c r="L1165" i="2"/>
  <c r="I1165" i="4" s="1"/>
  <c r="L1166" i="2"/>
  <c r="I1166" i="4" s="1"/>
  <c r="L1167" i="2"/>
  <c r="I1167" i="4" s="1"/>
  <c r="L1168" i="2"/>
  <c r="I1168" i="4" s="1"/>
  <c r="L1169" i="2"/>
  <c r="I1169" i="4" s="1"/>
  <c r="L1170" i="2"/>
  <c r="I1170" i="4" s="1"/>
  <c r="L1171" i="2"/>
  <c r="I1171" i="4" s="1"/>
  <c r="L1172" i="2"/>
  <c r="I1172" i="4" s="1"/>
  <c r="L1173" i="2"/>
  <c r="I1173" i="4" s="1"/>
  <c r="L1174" i="2"/>
  <c r="I1174" i="4" s="1"/>
  <c r="L1175" i="2"/>
  <c r="I1175" i="4" s="1"/>
  <c r="L1176" i="2"/>
  <c r="I1176" i="4" s="1"/>
  <c r="L1177" i="2"/>
  <c r="I1177" i="4" s="1"/>
  <c r="L1178" i="2"/>
  <c r="I1178" i="4" s="1"/>
  <c r="L1179" i="2"/>
  <c r="I1179" i="4" s="1"/>
  <c r="L1180" i="2"/>
  <c r="I1180" i="4" s="1"/>
  <c r="L1181" i="2"/>
  <c r="I1181" i="4" s="1"/>
  <c r="L1182" i="2"/>
  <c r="I1182" i="4" s="1"/>
  <c r="L1183" i="2"/>
  <c r="I1183" i="4" s="1"/>
  <c r="L1184" i="2"/>
  <c r="I1184" i="4" s="1"/>
  <c r="L1185" i="2"/>
  <c r="I1185" i="4" s="1"/>
  <c r="L1186" i="2"/>
  <c r="I1186" i="4" s="1"/>
  <c r="L1187" i="2"/>
  <c r="I1187" i="4" s="1"/>
  <c r="L1188" i="2"/>
  <c r="I1188" i="4" s="1"/>
  <c r="L1189" i="2"/>
  <c r="I1189" i="4" s="1"/>
  <c r="L1190" i="2"/>
  <c r="I1190" i="4" s="1"/>
  <c r="L1191" i="2"/>
  <c r="I1191" i="4" s="1"/>
  <c r="L1192" i="2"/>
  <c r="I1192" i="4" s="1"/>
  <c r="L1193" i="2"/>
  <c r="I1193" i="4" s="1"/>
  <c r="L1194" i="2"/>
  <c r="I1194" i="4" s="1"/>
  <c r="L1195" i="2"/>
  <c r="I1195" i="4" s="1"/>
  <c r="L1196" i="2"/>
  <c r="I1196" i="4" s="1"/>
  <c r="L1197" i="2"/>
  <c r="I1197" i="4" s="1"/>
  <c r="L1198" i="2"/>
  <c r="I1198" i="4" s="1"/>
  <c r="L1199" i="2"/>
  <c r="I1199" i="4" s="1"/>
  <c r="L1200" i="2"/>
  <c r="I1200" i="4" s="1"/>
  <c r="L1201" i="2"/>
  <c r="I1201" i="4" s="1"/>
  <c r="L1202" i="2"/>
  <c r="I1202" i="4" s="1"/>
  <c r="L1203" i="2"/>
  <c r="I1203" i="4" s="1"/>
  <c r="L1204" i="2"/>
  <c r="I1204" i="4" s="1"/>
  <c r="L1205" i="2"/>
  <c r="I1205" i="4" s="1"/>
  <c r="L1206" i="2"/>
  <c r="I1206" i="4" s="1"/>
  <c r="L1207" i="2"/>
  <c r="I1207" i="4" s="1"/>
  <c r="L1208" i="2"/>
  <c r="I1208" i="4" s="1"/>
  <c r="L1209" i="2"/>
  <c r="I1209" i="4" s="1"/>
  <c r="L1210" i="2"/>
  <c r="I1210" i="4" s="1"/>
  <c r="L1211" i="2"/>
  <c r="I1211" i="4" s="1"/>
  <c r="L1212" i="2"/>
  <c r="I1212" i="4" s="1"/>
  <c r="L1213" i="2"/>
  <c r="I1213" i="4" s="1"/>
  <c r="L1214" i="2"/>
  <c r="I1214" i="4" s="1"/>
  <c r="L1215" i="2"/>
  <c r="I1215" i="4" s="1"/>
  <c r="L1216" i="2"/>
  <c r="I1216" i="4" s="1"/>
  <c r="L1217" i="2"/>
  <c r="I1217" i="4" s="1"/>
  <c r="L1218" i="2"/>
  <c r="I1218" i="4" s="1"/>
  <c r="L1219" i="2"/>
  <c r="I1219" i="4" s="1"/>
  <c r="L1220" i="2"/>
  <c r="I1220" i="4" s="1"/>
  <c r="L1221" i="2"/>
  <c r="I1221" i="4" s="1"/>
  <c r="L1222" i="2"/>
  <c r="I1222" i="4" s="1"/>
  <c r="L1223" i="2"/>
  <c r="I1223" i="4" s="1"/>
  <c r="L1224" i="2"/>
  <c r="I1224" i="4" s="1"/>
  <c r="L1225" i="2"/>
  <c r="I1225" i="4" s="1"/>
  <c r="L1226" i="2"/>
  <c r="I1226" i="4" s="1"/>
  <c r="L1227" i="2"/>
  <c r="I1227" i="4" s="1"/>
  <c r="L1228" i="2"/>
  <c r="I1228" i="4" s="1"/>
  <c r="L1229" i="2"/>
  <c r="I1229" i="4" s="1"/>
  <c r="L1230" i="2"/>
  <c r="I1230" i="4" s="1"/>
  <c r="L1231" i="2"/>
  <c r="I1231" i="4" s="1"/>
  <c r="L1232" i="2"/>
  <c r="I1232" i="4" s="1"/>
  <c r="L1233" i="2"/>
  <c r="I1233" i="4" s="1"/>
  <c r="L1234" i="2"/>
  <c r="I1234" i="4" s="1"/>
  <c r="L1235" i="2"/>
  <c r="I1235" i="4" s="1"/>
  <c r="L1236" i="2"/>
  <c r="I1236" i="4" s="1"/>
  <c r="L1237" i="2"/>
  <c r="I1237" i="4" s="1"/>
  <c r="L1238" i="2"/>
  <c r="I1238" i="4" s="1"/>
  <c r="L1239" i="2"/>
  <c r="I1239" i="4" s="1"/>
  <c r="L1240" i="2"/>
  <c r="I1240" i="4" s="1"/>
  <c r="L1241" i="2"/>
  <c r="I1241" i="4" s="1"/>
  <c r="L1242" i="2"/>
  <c r="I1242" i="4" s="1"/>
  <c r="L1243" i="2"/>
  <c r="I1243" i="4" s="1"/>
  <c r="L1244" i="2"/>
  <c r="I1244" i="4" s="1"/>
  <c r="L1245" i="2"/>
  <c r="I1245" i="4" s="1"/>
  <c r="L1246" i="2"/>
  <c r="I1246" i="4" s="1"/>
  <c r="L1247" i="2"/>
  <c r="I1247" i="4" s="1"/>
  <c r="L1248" i="2"/>
  <c r="I1248" i="4" s="1"/>
  <c r="L1249" i="2"/>
  <c r="I1249" i="4" s="1"/>
  <c r="L1250" i="2"/>
  <c r="I1250" i="4" s="1"/>
  <c r="L1251" i="2"/>
  <c r="I1251" i="4" s="1"/>
  <c r="L1252" i="2"/>
  <c r="I1252" i="4" s="1"/>
  <c r="L1253" i="2"/>
  <c r="I1253" i="4" s="1"/>
  <c r="L1254" i="2"/>
  <c r="I1254" i="4" s="1"/>
  <c r="L1255" i="2"/>
  <c r="I1255" i="4" s="1"/>
  <c r="L1256" i="2"/>
  <c r="I1256" i="4" s="1"/>
  <c r="L1257" i="2"/>
  <c r="I1257" i="4" s="1"/>
  <c r="L1258" i="2"/>
  <c r="I1258" i="4" s="1"/>
  <c r="L1259" i="2"/>
  <c r="I1259" i="4" s="1"/>
  <c r="L1260" i="2"/>
  <c r="I1260" i="4" s="1"/>
  <c r="L1261" i="2"/>
  <c r="I1261" i="4" s="1"/>
  <c r="L1262" i="2"/>
  <c r="I1262" i="4" s="1"/>
  <c r="L1263" i="2"/>
  <c r="I1263" i="4" s="1"/>
  <c r="L1264" i="2"/>
  <c r="I1264" i="4" s="1"/>
  <c r="L1265" i="2"/>
  <c r="I1265" i="4" s="1"/>
  <c r="L1266" i="2"/>
  <c r="I1266" i="4" s="1"/>
  <c r="L1267" i="2"/>
  <c r="I1267" i="4" s="1"/>
  <c r="L1268" i="2"/>
  <c r="I1268" i="4" s="1"/>
  <c r="L1269" i="2"/>
  <c r="I1269" i="4" s="1"/>
  <c r="L1270" i="2"/>
  <c r="I1270" i="4" s="1"/>
  <c r="L1271" i="2"/>
  <c r="I1271" i="4" s="1"/>
  <c r="L1272" i="2"/>
  <c r="I1272" i="4" s="1"/>
  <c r="L1273" i="2"/>
  <c r="I1273" i="4" s="1"/>
  <c r="L1274" i="2"/>
  <c r="I1274" i="4" s="1"/>
  <c r="L1275" i="2"/>
  <c r="I1275" i="4" s="1"/>
  <c r="L1276" i="2"/>
  <c r="I1276" i="4" s="1"/>
  <c r="L1277" i="2"/>
  <c r="I1277" i="4" s="1"/>
  <c r="L1278" i="2"/>
  <c r="I1278" i="4" s="1"/>
  <c r="L1279" i="2"/>
  <c r="I1279" i="4" s="1"/>
  <c r="L1280" i="2"/>
  <c r="I1280" i="4" s="1"/>
  <c r="L1281" i="2"/>
  <c r="I1281" i="4" s="1"/>
  <c r="L1282" i="2"/>
  <c r="I1282" i="4" s="1"/>
  <c r="L1283" i="2"/>
  <c r="I1283" i="4" s="1"/>
  <c r="L1284" i="2"/>
  <c r="I1284" i="4" s="1"/>
  <c r="L1285" i="2"/>
  <c r="I1285" i="4" s="1"/>
  <c r="L1286" i="2"/>
  <c r="I1286" i="4" s="1"/>
  <c r="L1287" i="2"/>
  <c r="I1287" i="4" s="1"/>
  <c r="L1288" i="2"/>
  <c r="I1288" i="4" s="1"/>
  <c r="L1289" i="2"/>
  <c r="I1289" i="4" s="1"/>
  <c r="L1290" i="2"/>
  <c r="I1290" i="4" s="1"/>
  <c r="L1291" i="2"/>
  <c r="I1291" i="4" s="1"/>
  <c r="L1292" i="2"/>
  <c r="I1292" i="4" s="1"/>
  <c r="L1293" i="2"/>
  <c r="I1293" i="4" s="1"/>
  <c r="L1294" i="2"/>
  <c r="I1294" i="4" s="1"/>
  <c r="L1295" i="2"/>
  <c r="I1295" i="4" s="1"/>
  <c r="L1296" i="2"/>
  <c r="I1296" i="4" s="1"/>
  <c r="L1297" i="2"/>
  <c r="I1297" i="4" s="1"/>
  <c r="L1298" i="2"/>
  <c r="I1298" i="4" s="1"/>
  <c r="L1299" i="2"/>
  <c r="I1299" i="4" s="1"/>
  <c r="L1300" i="2"/>
  <c r="I1300" i="4" s="1"/>
  <c r="L1301" i="2"/>
  <c r="I1301" i="4" s="1"/>
  <c r="L1302" i="2"/>
  <c r="I1302" i="4" s="1"/>
  <c r="L1303" i="2"/>
  <c r="I1303" i="4" s="1"/>
  <c r="L1304" i="2"/>
  <c r="I1304" i="4" s="1"/>
  <c r="L1305" i="2"/>
  <c r="I1305" i="4" s="1"/>
  <c r="L1306" i="2"/>
  <c r="I1306" i="4" s="1"/>
  <c r="L1307" i="2"/>
  <c r="I1307" i="4" s="1"/>
  <c r="L1308" i="2"/>
  <c r="I1308" i="4" s="1"/>
  <c r="L1309" i="2"/>
  <c r="I1309" i="4" s="1"/>
  <c r="L1310" i="2"/>
  <c r="I1310" i="4" s="1"/>
  <c r="L1311" i="2"/>
  <c r="I1311" i="4" s="1"/>
  <c r="L1312" i="2"/>
  <c r="I1312" i="4" s="1"/>
  <c r="L1313" i="2"/>
  <c r="I1313" i="4" s="1"/>
  <c r="L1314" i="2"/>
  <c r="I1314" i="4" s="1"/>
  <c r="L1315" i="2"/>
  <c r="I1315" i="4" s="1"/>
  <c r="L1316" i="2"/>
  <c r="I1316" i="4" s="1"/>
  <c r="L1317" i="2"/>
  <c r="I1317" i="4" s="1"/>
  <c r="L1318" i="2"/>
  <c r="I1318" i="4" s="1"/>
  <c r="L1319" i="2"/>
  <c r="I1319" i="4" s="1"/>
  <c r="L1320" i="2"/>
  <c r="I1320" i="4" s="1"/>
  <c r="L1321" i="2"/>
  <c r="I1321" i="4" s="1"/>
  <c r="L1322" i="2"/>
  <c r="I1322" i="4" s="1"/>
  <c r="L1323" i="2"/>
  <c r="I1323" i="4" s="1"/>
  <c r="L1324" i="2"/>
  <c r="I1324" i="4" s="1"/>
  <c r="L1325" i="2"/>
  <c r="I1325" i="4" s="1"/>
  <c r="L1326" i="2"/>
  <c r="I1326" i="4" s="1"/>
  <c r="L1327" i="2"/>
  <c r="I1327" i="4" s="1"/>
  <c r="L1328" i="2"/>
  <c r="I1328" i="4" s="1"/>
  <c r="L1329" i="2"/>
  <c r="I1329" i="4" s="1"/>
  <c r="L1330" i="2"/>
  <c r="I1330" i="4" s="1"/>
  <c r="L1331" i="2"/>
  <c r="I1331" i="4" s="1"/>
  <c r="L1332" i="2"/>
  <c r="I1332" i="4" s="1"/>
  <c r="L1333" i="2"/>
  <c r="I1333" i="4" s="1"/>
  <c r="L1334" i="2"/>
  <c r="I1334" i="4" s="1"/>
  <c r="L1335" i="2"/>
  <c r="I1335" i="4" s="1"/>
  <c r="L1336" i="2"/>
  <c r="I1336" i="4" s="1"/>
  <c r="L1337" i="2"/>
  <c r="I1337" i="4" s="1"/>
  <c r="L1338" i="2"/>
  <c r="I1338" i="4" s="1"/>
  <c r="L1339" i="2"/>
  <c r="I1339" i="4" s="1"/>
  <c r="L1340" i="2"/>
  <c r="I1340" i="4" s="1"/>
  <c r="L1341" i="2"/>
  <c r="I1341" i="4" s="1"/>
  <c r="L1342" i="2"/>
  <c r="I1342" i="4" s="1"/>
  <c r="L1343" i="2"/>
  <c r="I1343" i="4" s="1"/>
  <c r="L1344" i="2"/>
  <c r="I1344" i="4" s="1"/>
  <c r="L1345" i="2"/>
  <c r="I1345" i="4" s="1"/>
  <c r="L1346" i="2"/>
  <c r="I1346" i="4" s="1"/>
  <c r="L1347" i="2"/>
  <c r="I1347" i="4" s="1"/>
  <c r="L1348" i="2"/>
  <c r="I1348" i="4" s="1"/>
  <c r="L1349" i="2"/>
  <c r="I1349" i="4" s="1"/>
  <c r="L1350" i="2"/>
  <c r="I1350" i="4" s="1"/>
  <c r="L1351" i="2"/>
  <c r="I1351" i="4" s="1"/>
  <c r="L1352" i="2"/>
  <c r="I1352" i="4" s="1"/>
  <c r="L1353" i="2"/>
  <c r="I1353" i="4" s="1"/>
  <c r="L1354" i="2"/>
  <c r="I1354" i="4" s="1"/>
  <c r="L1355" i="2"/>
  <c r="I1355" i="4" s="1"/>
  <c r="L1356" i="2"/>
  <c r="I1356" i="4" s="1"/>
  <c r="L1357" i="2"/>
  <c r="I1357" i="4" s="1"/>
  <c r="L1358" i="2"/>
  <c r="I1358" i="4" s="1"/>
  <c r="L1359" i="2"/>
  <c r="I1359" i="4" s="1"/>
  <c r="L1360" i="2"/>
  <c r="I1360" i="4" s="1"/>
  <c r="L1361" i="2"/>
  <c r="I1361" i="4" s="1"/>
  <c r="L1362" i="2"/>
  <c r="I1362" i="4" s="1"/>
  <c r="L1363" i="2"/>
  <c r="I1363" i="4" s="1"/>
  <c r="L1364" i="2"/>
  <c r="I1364" i="4" s="1"/>
  <c r="L1365" i="2"/>
  <c r="I1365" i="4" s="1"/>
  <c r="L1366" i="2"/>
  <c r="I1366" i="4" s="1"/>
  <c r="L1367" i="2"/>
  <c r="I1367" i="4" s="1"/>
  <c r="L1368" i="2"/>
  <c r="I1368" i="4" s="1"/>
  <c r="L1369" i="2"/>
  <c r="I1369" i="4" s="1"/>
  <c r="L1370" i="2"/>
  <c r="I1370" i="4" s="1"/>
  <c r="L1371" i="2"/>
  <c r="I1371" i="4" s="1"/>
  <c r="L1372" i="2"/>
  <c r="I1372" i="4" s="1"/>
  <c r="L1373" i="2"/>
  <c r="I1373" i="4" s="1"/>
  <c r="L1374" i="2"/>
  <c r="I1374" i="4" s="1"/>
  <c r="L1375" i="2"/>
  <c r="I1375" i="4" s="1"/>
  <c r="L1376" i="2"/>
  <c r="I1376" i="4" s="1"/>
  <c r="L1377" i="2"/>
  <c r="I1377" i="4" s="1"/>
  <c r="L1378" i="2"/>
  <c r="I1378" i="4" s="1"/>
  <c r="L1379" i="2"/>
  <c r="I1379" i="4" s="1"/>
  <c r="L1380" i="2"/>
  <c r="I1380" i="4" s="1"/>
  <c r="L1381" i="2"/>
  <c r="I1381" i="4" s="1"/>
  <c r="L1382" i="2"/>
  <c r="I1382" i="4" s="1"/>
  <c r="L1383" i="2"/>
  <c r="I1383" i="4" s="1"/>
  <c r="L1384" i="2"/>
  <c r="I1384" i="4" s="1"/>
  <c r="L1385" i="2"/>
  <c r="I1385" i="4" s="1"/>
  <c r="L1386" i="2"/>
  <c r="I1386" i="4" s="1"/>
  <c r="L1387" i="2"/>
  <c r="I1387" i="4" s="1"/>
  <c r="L1388" i="2"/>
  <c r="I1388" i="4" s="1"/>
  <c r="L1389" i="2"/>
  <c r="I1389" i="4" s="1"/>
  <c r="L1390" i="2"/>
  <c r="I1390" i="4" s="1"/>
  <c r="L1391" i="2"/>
  <c r="I1391" i="4" s="1"/>
  <c r="L1392" i="2"/>
  <c r="I1392" i="4" s="1"/>
  <c r="L1393" i="2"/>
  <c r="I1393" i="4" s="1"/>
  <c r="L1394" i="2"/>
  <c r="I1394" i="4" s="1"/>
  <c r="L1395" i="2"/>
  <c r="I1395" i="4" s="1"/>
  <c r="L1396" i="2"/>
  <c r="I1396" i="4" s="1"/>
  <c r="L1397" i="2"/>
  <c r="I1397" i="4" s="1"/>
  <c r="L1398" i="2"/>
  <c r="I1398" i="4" s="1"/>
  <c r="L1399" i="2"/>
  <c r="I1399" i="4" s="1"/>
  <c r="L1400" i="2"/>
  <c r="I1400" i="4" s="1"/>
  <c r="L1401" i="2"/>
  <c r="I1401" i="4" s="1"/>
  <c r="L1402" i="2"/>
  <c r="I1402" i="4" s="1"/>
  <c r="L1403" i="2"/>
  <c r="I1403" i="4" s="1"/>
  <c r="L1404" i="2"/>
  <c r="I1404" i="4" s="1"/>
  <c r="L1405" i="2"/>
  <c r="I1405" i="4" s="1"/>
  <c r="L1406" i="2"/>
  <c r="I1406" i="4" s="1"/>
  <c r="L1407" i="2"/>
  <c r="I1407" i="4" s="1"/>
  <c r="L1408" i="2"/>
  <c r="I1408" i="4" s="1"/>
  <c r="L1409" i="2"/>
  <c r="I1409" i="4" s="1"/>
  <c r="L1410" i="2"/>
  <c r="I1410" i="4" s="1"/>
  <c r="L1411" i="2"/>
  <c r="I1411" i="4" s="1"/>
  <c r="L1412" i="2"/>
  <c r="I1412" i="4" s="1"/>
  <c r="L1413" i="2"/>
  <c r="I1413" i="4" s="1"/>
  <c r="L1414" i="2"/>
  <c r="I1414" i="4" s="1"/>
  <c r="L1415" i="2"/>
  <c r="I1415" i="4" s="1"/>
  <c r="L1416" i="2"/>
  <c r="I1416" i="4" s="1"/>
  <c r="L1417" i="2"/>
  <c r="I1417" i="4" s="1"/>
  <c r="L1418" i="2"/>
  <c r="I1418" i="4" s="1"/>
  <c r="L1419" i="2"/>
  <c r="I1419" i="4" s="1"/>
  <c r="L1420" i="2"/>
  <c r="I1420" i="4" s="1"/>
  <c r="L1421" i="2"/>
  <c r="I1421" i="4" s="1"/>
  <c r="L1422" i="2"/>
  <c r="I1422" i="4" s="1"/>
  <c r="L1423" i="2"/>
  <c r="I1423" i="4" s="1"/>
  <c r="L1424" i="2"/>
  <c r="I1424" i="4" s="1"/>
  <c r="L1425" i="2"/>
  <c r="I1425" i="4" s="1"/>
  <c r="L1426" i="2"/>
  <c r="I1426" i="4" s="1"/>
  <c r="L1427" i="2"/>
  <c r="I1427" i="4" s="1"/>
  <c r="L1428" i="2"/>
  <c r="I1428" i="4" s="1"/>
  <c r="L1429" i="2"/>
  <c r="I1429" i="4" s="1"/>
  <c r="L1430" i="2"/>
  <c r="I1430" i="4" s="1"/>
  <c r="L1431" i="2"/>
  <c r="I1431" i="4" s="1"/>
  <c r="L1432" i="2"/>
  <c r="I1432" i="4" s="1"/>
  <c r="L1433" i="2"/>
  <c r="I1433" i="4" s="1"/>
  <c r="L1434" i="2"/>
  <c r="I1434" i="4" s="1"/>
  <c r="L1435" i="2"/>
  <c r="I1435" i="4" s="1"/>
  <c r="L1436" i="2"/>
  <c r="I1436" i="4" s="1"/>
  <c r="L1437" i="2"/>
  <c r="I1437" i="4" s="1"/>
  <c r="L1438" i="2"/>
  <c r="I1438" i="4" s="1"/>
  <c r="L1439" i="2"/>
  <c r="I1439" i="4" s="1"/>
  <c r="L1440" i="2"/>
  <c r="I1440" i="4" s="1"/>
  <c r="L1441" i="2"/>
  <c r="I1441" i="4" s="1"/>
  <c r="L1442" i="2"/>
  <c r="I1442" i="4" s="1"/>
  <c r="L1443" i="2"/>
  <c r="I1443" i="4" s="1"/>
  <c r="L1444" i="2"/>
  <c r="I1444" i="4" s="1"/>
  <c r="L1445" i="2"/>
  <c r="I1445" i="4" s="1"/>
  <c r="L1446" i="2"/>
  <c r="I1446" i="4" s="1"/>
  <c r="L1447" i="2"/>
  <c r="I1447" i="4" s="1"/>
  <c r="L1448" i="2"/>
  <c r="I1448" i="4" s="1"/>
  <c r="L1449" i="2"/>
  <c r="I1449" i="4" s="1"/>
  <c r="L1450" i="2"/>
  <c r="I1450" i="4" s="1"/>
  <c r="L1451" i="2"/>
  <c r="I1451" i="4" s="1"/>
  <c r="L1452" i="2"/>
  <c r="I1452" i="4" s="1"/>
  <c r="L1453" i="2"/>
  <c r="I1453" i="4" s="1"/>
  <c r="L1454" i="2"/>
  <c r="I1454" i="4" s="1"/>
  <c r="L1455" i="2"/>
  <c r="I1455" i="4" s="1"/>
  <c r="L1456" i="2"/>
  <c r="I1456" i="4" s="1"/>
  <c r="L1457" i="2"/>
  <c r="I1457" i="4" s="1"/>
  <c r="L1458" i="2"/>
  <c r="I1458" i="4" s="1"/>
  <c r="L1459" i="2"/>
  <c r="I1459" i="4" s="1"/>
  <c r="L1460" i="2"/>
  <c r="I1460" i="4" s="1"/>
  <c r="L1461" i="2"/>
  <c r="I1461" i="4" s="1"/>
  <c r="L1462" i="2"/>
  <c r="I1462" i="4" s="1"/>
  <c r="L1463" i="2"/>
  <c r="I1463" i="4" s="1"/>
  <c r="L1464" i="2"/>
  <c r="I1464" i="4" s="1"/>
  <c r="L1465" i="2"/>
  <c r="I1465" i="4" s="1"/>
  <c r="L1466" i="2"/>
  <c r="I1466" i="4" s="1"/>
  <c r="L1467" i="2"/>
  <c r="I1467" i="4" s="1"/>
  <c r="L1468" i="2"/>
  <c r="I1468" i="4" s="1"/>
  <c r="L1469" i="2"/>
  <c r="I1469" i="4" s="1"/>
  <c r="L1470" i="2"/>
  <c r="I1470" i="4" s="1"/>
  <c r="L1471" i="2"/>
  <c r="I1471" i="4" s="1"/>
  <c r="L1472" i="2"/>
  <c r="I1472" i="4" s="1"/>
  <c r="L1473" i="2"/>
  <c r="I1473" i="4" s="1"/>
  <c r="L1474" i="2"/>
  <c r="I1474" i="4" s="1"/>
  <c r="L1475" i="2"/>
  <c r="I1475" i="4" s="1"/>
  <c r="L1476" i="2"/>
  <c r="I1476" i="4" s="1"/>
  <c r="L1477" i="2"/>
  <c r="I1477" i="4" s="1"/>
  <c r="L1478" i="2"/>
  <c r="I1478" i="4" s="1"/>
  <c r="L1479" i="2"/>
  <c r="I1479" i="4" s="1"/>
  <c r="L1480" i="2"/>
  <c r="I1480" i="4" s="1"/>
  <c r="L1481" i="2"/>
  <c r="I1481" i="4" s="1"/>
  <c r="L1482" i="2"/>
  <c r="I1482" i="4" s="1"/>
  <c r="L1483" i="2"/>
  <c r="I1483" i="4" s="1"/>
  <c r="L1484" i="2"/>
  <c r="I1484" i="4" s="1"/>
  <c r="L1485" i="2"/>
  <c r="I1485" i="4" s="1"/>
  <c r="L1486" i="2"/>
  <c r="I1486" i="4" s="1"/>
  <c r="L1487" i="2"/>
  <c r="I1487" i="4" s="1"/>
  <c r="L1488" i="2"/>
  <c r="I1488" i="4" s="1"/>
  <c r="L1489" i="2"/>
  <c r="I1489" i="4" s="1"/>
  <c r="L1490" i="2"/>
  <c r="I1490" i="4" s="1"/>
  <c r="L1491" i="2"/>
  <c r="I1491" i="4" s="1"/>
  <c r="L1492" i="2"/>
  <c r="I1492" i="4" s="1"/>
  <c r="L1493" i="2"/>
  <c r="I1493" i="4" s="1"/>
  <c r="L1494" i="2"/>
  <c r="I1494" i="4" s="1"/>
  <c r="L1495" i="2"/>
  <c r="I1495" i="4" s="1"/>
  <c r="L1496" i="2"/>
  <c r="I1496" i="4" s="1"/>
  <c r="L1497" i="2"/>
  <c r="I1497" i="4" s="1"/>
  <c r="L1498" i="2"/>
  <c r="I1498" i="4" s="1"/>
  <c r="L1499" i="2"/>
  <c r="I1499" i="4" s="1"/>
  <c r="L1500" i="2"/>
  <c r="I1500" i="4" s="1"/>
  <c r="L1501" i="2"/>
  <c r="I1501" i="4" s="1"/>
  <c r="L1502" i="2"/>
  <c r="I1502" i="4" s="1"/>
  <c r="L1503" i="2"/>
  <c r="I1503" i="4" s="1"/>
  <c r="L1504" i="2"/>
  <c r="I1504" i="4" s="1"/>
  <c r="L1505" i="2"/>
  <c r="I1505" i="4" s="1"/>
  <c r="L1506" i="2"/>
  <c r="I1506" i="4" s="1"/>
  <c r="L1507" i="2"/>
  <c r="I1507" i="4" s="1"/>
  <c r="L1508" i="2"/>
  <c r="I1508" i="4" s="1"/>
  <c r="L1509" i="2"/>
  <c r="I1509" i="4" s="1"/>
  <c r="L1510" i="2"/>
  <c r="I1510" i="4" s="1"/>
  <c r="L1511" i="2"/>
  <c r="I1511" i="4" s="1"/>
  <c r="L1512" i="2"/>
  <c r="I1512" i="4" s="1"/>
  <c r="L1513" i="2"/>
  <c r="I1513" i="4" s="1"/>
  <c r="L1514" i="2"/>
  <c r="I1514" i="4" s="1"/>
  <c r="L1515" i="2"/>
  <c r="I1515" i="4" s="1"/>
  <c r="L1516" i="2"/>
  <c r="I1516" i="4" s="1"/>
  <c r="L1517" i="2"/>
  <c r="I1517" i="4" s="1"/>
  <c r="L1518" i="2"/>
  <c r="I1518" i="4" s="1"/>
  <c r="L1519" i="2"/>
  <c r="I1519" i="4" s="1"/>
  <c r="L1520" i="2"/>
  <c r="I1520" i="4" s="1"/>
  <c r="L1521" i="2"/>
  <c r="I1521" i="4" s="1"/>
  <c r="L1522" i="2"/>
  <c r="I1522" i="4" s="1"/>
  <c r="L1523" i="2"/>
  <c r="I1523" i="4" s="1"/>
  <c r="L1524" i="2"/>
  <c r="I1524" i="4" s="1"/>
  <c r="L1525" i="2"/>
  <c r="I1525" i="4" s="1"/>
  <c r="L1526" i="2"/>
  <c r="I1526" i="4" s="1"/>
  <c r="L1527" i="2"/>
  <c r="I1527" i="4" s="1"/>
  <c r="L1528" i="2"/>
  <c r="I1528" i="4" s="1"/>
  <c r="L1529" i="2"/>
  <c r="I1529" i="4" s="1"/>
  <c r="L1530" i="2"/>
  <c r="I1530" i="4" s="1"/>
  <c r="L1531" i="2"/>
  <c r="I1531" i="4" s="1"/>
  <c r="L1532" i="2"/>
  <c r="I1532" i="4" s="1"/>
  <c r="L1533" i="2"/>
  <c r="I1533" i="4" s="1"/>
  <c r="L1534" i="2"/>
  <c r="I1534" i="4" s="1"/>
  <c r="L1535" i="2"/>
  <c r="I1535" i="4" s="1"/>
  <c r="L1536" i="2"/>
  <c r="I1536" i="4" s="1"/>
  <c r="L1537" i="2"/>
  <c r="I1537" i="4" s="1"/>
  <c r="L1538" i="2"/>
  <c r="I1538" i="4" s="1"/>
  <c r="L1539" i="2"/>
  <c r="I1539" i="4" s="1"/>
  <c r="L1540" i="2"/>
  <c r="I1540" i="4" s="1"/>
  <c r="L1541" i="2"/>
  <c r="I1541" i="4" s="1"/>
  <c r="L1542" i="2"/>
  <c r="I1542" i="4" s="1"/>
  <c r="L1543" i="2"/>
  <c r="I1543" i="4" s="1"/>
  <c r="L1544" i="2"/>
  <c r="I1544" i="4" s="1"/>
  <c r="L1545" i="2"/>
  <c r="I1545" i="4" s="1"/>
  <c r="L1546" i="2"/>
  <c r="I1546" i="4" s="1"/>
  <c r="L1547" i="2"/>
  <c r="I1547" i="4" s="1"/>
  <c r="L1548" i="2"/>
  <c r="I1548" i="4" s="1"/>
  <c r="L1549" i="2"/>
  <c r="I1549" i="4" s="1"/>
  <c r="L1550" i="2"/>
  <c r="I1550" i="4" s="1"/>
  <c r="L1551" i="2"/>
  <c r="I1551" i="4" s="1"/>
  <c r="L1552" i="2"/>
  <c r="I1552" i="4" s="1"/>
  <c r="L1553" i="2"/>
  <c r="I1553" i="4" s="1"/>
  <c r="L1554" i="2"/>
  <c r="I1554" i="4" s="1"/>
  <c r="L1555" i="2"/>
  <c r="I1555" i="4" s="1"/>
  <c r="L1556" i="2"/>
  <c r="I1556" i="4" s="1"/>
  <c r="L1557" i="2"/>
  <c r="I1557" i="4" s="1"/>
  <c r="L1558" i="2"/>
  <c r="I1558" i="4" s="1"/>
  <c r="L1559" i="2"/>
  <c r="I1559" i="4" s="1"/>
  <c r="L1560" i="2"/>
  <c r="I1560" i="4" s="1"/>
  <c r="L1561" i="2"/>
  <c r="I1561" i="4" s="1"/>
  <c r="L1562" i="2"/>
  <c r="I1562" i="4" s="1"/>
  <c r="L1563" i="2"/>
  <c r="I1563" i="4" s="1"/>
  <c r="L1564" i="2"/>
  <c r="I1564" i="4" s="1"/>
  <c r="L1565" i="2"/>
  <c r="I1565" i="4" s="1"/>
  <c r="L1566" i="2"/>
  <c r="I1566" i="4" s="1"/>
  <c r="L1567" i="2"/>
  <c r="I1567" i="4" s="1"/>
  <c r="L1568" i="2"/>
  <c r="I1568" i="4" s="1"/>
  <c r="L1569" i="2"/>
  <c r="I1569" i="4" s="1"/>
  <c r="L1570" i="2"/>
  <c r="I1570" i="4" s="1"/>
  <c r="L1571" i="2"/>
  <c r="I1571" i="4" s="1"/>
  <c r="L1572" i="2"/>
  <c r="I1572" i="4" s="1"/>
  <c r="L1573" i="2"/>
  <c r="I1573" i="4" s="1"/>
  <c r="L1574" i="2"/>
  <c r="I1574" i="4" s="1"/>
  <c r="L1575" i="2"/>
  <c r="I1575" i="4" s="1"/>
  <c r="L1576" i="2"/>
  <c r="I1576" i="4" s="1"/>
  <c r="L1577" i="2"/>
  <c r="I1577" i="4" s="1"/>
  <c r="L1578" i="2"/>
  <c r="I1578" i="4" s="1"/>
  <c r="L1579" i="2"/>
  <c r="I1579" i="4" s="1"/>
  <c r="L1580" i="2"/>
  <c r="I1580" i="4" s="1"/>
  <c r="L1581" i="2"/>
  <c r="I1581" i="4" s="1"/>
  <c r="L1582" i="2"/>
  <c r="I1582" i="4" s="1"/>
  <c r="L1583" i="2"/>
  <c r="I1583" i="4" s="1"/>
  <c r="L1584" i="2"/>
  <c r="I1584" i="4" s="1"/>
  <c r="L1585" i="2"/>
  <c r="I1585" i="4" s="1"/>
  <c r="L1586" i="2"/>
  <c r="I1586" i="4" s="1"/>
  <c r="L1587" i="2"/>
  <c r="I1587" i="4" s="1"/>
  <c r="L1588" i="2"/>
  <c r="I1588" i="4" s="1"/>
  <c r="L1589" i="2"/>
  <c r="I1589" i="4" s="1"/>
  <c r="L1590" i="2"/>
  <c r="I1590" i="4" s="1"/>
  <c r="L1591" i="2"/>
  <c r="I1591" i="4" s="1"/>
  <c r="L1592" i="2"/>
  <c r="I1592" i="4" s="1"/>
  <c r="L1593" i="2"/>
  <c r="I1593" i="4" s="1"/>
  <c r="L1594" i="2"/>
  <c r="I1594" i="4" s="1"/>
  <c r="L1595" i="2"/>
  <c r="I1595" i="4" s="1"/>
  <c r="L1596" i="2"/>
  <c r="I1596" i="4" s="1"/>
  <c r="L1597" i="2"/>
  <c r="I1597" i="4" s="1"/>
  <c r="L1598" i="2"/>
  <c r="I1598" i="4" s="1"/>
  <c r="L1599" i="2"/>
  <c r="I1599" i="4" s="1"/>
  <c r="L1600" i="2"/>
  <c r="I1600" i="4" s="1"/>
  <c r="L1601" i="2"/>
  <c r="I1601" i="4" s="1"/>
  <c r="L1602" i="2"/>
  <c r="I1602" i="4" s="1"/>
  <c r="L1603" i="2"/>
  <c r="I1603" i="4" s="1"/>
  <c r="L1604" i="2"/>
  <c r="I1604" i="4" s="1"/>
  <c r="L1605" i="2"/>
  <c r="I1605" i="4" s="1"/>
  <c r="L1606" i="2"/>
  <c r="I1606" i="4" s="1"/>
  <c r="L1607" i="2"/>
  <c r="I1607" i="4" s="1"/>
  <c r="L1608" i="2"/>
  <c r="I1608" i="4" s="1"/>
  <c r="L1609" i="2"/>
  <c r="I1609" i="4" s="1"/>
  <c r="L1610" i="2"/>
  <c r="I1610" i="4" s="1"/>
  <c r="L1611" i="2"/>
  <c r="I1611" i="4" s="1"/>
  <c r="L1612" i="2"/>
  <c r="I1612" i="4" s="1"/>
  <c r="L1613" i="2"/>
  <c r="I1613" i="4" s="1"/>
  <c r="L1614" i="2"/>
  <c r="I1614" i="4" s="1"/>
  <c r="L1615" i="2"/>
  <c r="I1615" i="4" s="1"/>
  <c r="L1616" i="2"/>
  <c r="I1616" i="4" s="1"/>
  <c r="L1617" i="2"/>
  <c r="I1617" i="4" s="1"/>
  <c r="L1618" i="2"/>
  <c r="I1618" i="4" s="1"/>
  <c r="L1619" i="2"/>
  <c r="I1619" i="4" s="1"/>
  <c r="L1620" i="2"/>
  <c r="I1620" i="4" s="1"/>
  <c r="L1621" i="2"/>
  <c r="I1621" i="4" s="1"/>
  <c r="L1622" i="2"/>
  <c r="I1622" i="4" s="1"/>
  <c r="L1623" i="2"/>
  <c r="I1623" i="4" s="1"/>
  <c r="L1624" i="2"/>
  <c r="I1624" i="4" s="1"/>
  <c r="L1625" i="2"/>
  <c r="I1625" i="4" s="1"/>
  <c r="L1626" i="2"/>
  <c r="I1626" i="4" s="1"/>
  <c r="L1627" i="2"/>
  <c r="I1627" i="4" s="1"/>
  <c r="L1628" i="2"/>
  <c r="I1628" i="4" s="1"/>
  <c r="L1629" i="2"/>
  <c r="I1629" i="4" s="1"/>
  <c r="L1630" i="2"/>
  <c r="I1630" i="4" s="1"/>
  <c r="L1631" i="2"/>
  <c r="I1631" i="4" s="1"/>
  <c r="L1632" i="2"/>
  <c r="I1632" i="4" s="1"/>
  <c r="L1633" i="2"/>
  <c r="I1633" i="4" s="1"/>
  <c r="L1634" i="2"/>
  <c r="I1634" i="4" s="1"/>
  <c r="L1635" i="2"/>
  <c r="I1635" i="4" s="1"/>
  <c r="L1636" i="2"/>
  <c r="I1636" i="4" s="1"/>
  <c r="L1637" i="2"/>
  <c r="I1637" i="4" s="1"/>
  <c r="L1638" i="2"/>
  <c r="I1638" i="4" s="1"/>
  <c r="L1639" i="2"/>
  <c r="I1639" i="4" s="1"/>
  <c r="L1640" i="2"/>
  <c r="I1640" i="4" s="1"/>
  <c r="L1641" i="2"/>
  <c r="I1641" i="4" s="1"/>
  <c r="L1642" i="2"/>
  <c r="I1642" i="4" s="1"/>
  <c r="L1643" i="2"/>
  <c r="I1643" i="4" s="1"/>
  <c r="L1644" i="2"/>
  <c r="I1644" i="4" s="1"/>
  <c r="L1645" i="2"/>
  <c r="I1645" i="4" s="1"/>
  <c r="L1646" i="2"/>
  <c r="I1646" i="4" s="1"/>
  <c r="L1647" i="2"/>
  <c r="I1647" i="4" s="1"/>
  <c r="L1648" i="2"/>
  <c r="I1648" i="4" s="1"/>
  <c r="L1649" i="2"/>
  <c r="I1649" i="4" s="1"/>
  <c r="L1650" i="2"/>
  <c r="I1650" i="4" s="1"/>
  <c r="L1651" i="2"/>
  <c r="I1651" i="4" s="1"/>
  <c r="L1652" i="2"/>
  <c r="I1652" i="4" s="1"/>
  <c r="L1653" i="2"/>
  <c r="I1653" i="4" s="1"/>
  <c r="L1654" i="2"/>
  <c r="I1654" i="4" s="1"/>
  <c r="L1655" i="2"/>
  <c r="I1655" i="4" s="1"/>
  <c r="L1656" i="2"/>
  <c r="I1656" i="4" s="1"/>
  <c r="L1657" i="2"/>
  <c r="I1657" i="4" s="1"/>
  <c r="L1658" i="2"/>
  <c r="I1658" i="4" s="1"/>
  <c r="L1659" i="2"/>
  <c r="I1659" i="4" s="1"/>
  <c r="L1660" i="2"/>
  <c r="I1660" i="4" s="1"/>
  <c r="L1661" i="2"/>
  <c r="I1661" i="4" s="1"/>
  <c r="L1662" i="2"/>
  <c r="I1662" i="4" s="1"/>
  <c r="L1663" i="2"/>
  <c r="I1663" i="4" s="1"/>
  <c r="L1664" i="2"/>
  <c r="I1664" i="4" s="1"/>
  <c r="L1665" i="2"/>
  <c r="I1665" i="4" s="1"/>
  <c r="L1666" i="2"/>
  <c r="I1666" i="4" s="1"/>
  <c r="L1667" i="2"/>
  <c r="I1667" i="4" s="1"/>
  <c r="L1668" i="2"/>
  <c r="I1668" i="4" s="1"/>
  <c r="L1669" i="2"/>
  <c r="I1669" i="4" s="1"/>
  <c r="L1670" i="2"/>
  <c r="I1670" i="4" s="1"/>
  <c r="L1671" i="2"/>
  <c r="I1671" i="4" s="1"/>
  <c r="L1672" i="2"/>
  <c r="I1672" i="4" s="1"/>
  <c r="L1673" i="2"/>
  <c r="I1673" i="4" s="1"/>
  <c r="L1674" i="2"/>
  <c r="I1674" i="4" s="1"/>
  <c r="L1675" i="2"/>
  <c r="I1675" i="4" s="1"/>
  <c r="L1676" i="2"/>
  <c r="I1676" i="4" s="1"/>
  <c r="L1677" i="2"/>
  <c r="I1677" i="4" s="1"/>
  <c r="L1678" i="2"/>
  <c r="I1678" i="4" s="1"/>
  <c r="L1679" i="2"/>
  <c r="I1679" i="4" s="1"/>
  <c r="L1680" i="2"/>
  <c r="I1680" i="4" s="1"/>
  <c r="L1681" i="2"/>
  <c r="I1681" i="4" s="1"/>
  <c r="L1682" i="2"/>
  <c r="I1682" i="4" s="1"/>
  <c r="L1683" i="2"/>
  <c r="I1683" i="4" s="1"/>
  <c r="L1684" i="2"/>
  <c r="I1684" i="4" s="1"/>
  <c r="L1685" i="2"/>
  <c r="I1685" i="4" s="1"/>
  <c r="L1686" i="2"/>
  <c r="I1686" i="4" s="1"/>
  <c r="L1687" i="2"/>
  <c r="I1687" i="4" s="1"/>
  <c r="L1688" i="2"/>
  <c r="I1688" i="4" s="1"/>
  <c r="L1689" i="2"/>
  <c r="I1689" i="4" s="1"/>
  <c r="L1690" i="2"/>
  <c r="I1690" i="4" s="1"/>
  <c r="L1691" i="2"/>
  <c r="I1691" i="4" s="1"/>
  <c r="L1692" i="2"/>
  <c r="I1692" i="4" s="1"/>
  <c r="L1693" i="2"/>
  <c r="I1693" i="4" s="1"/>
  <c r="L1694" i="2"/>
  <c r="I1694" i="4" s="1"/>
  <c r="L1695" i="2"/>
  <c r="I1695" i="4" s="1"/>
  <c r="L1696" i="2"/>
  <c r="I1696" i="4" s="1"/>
  <c r="L1697" i="2"/>
  <c r="I1697" i="4" s="1"/>
  <c r="L1698" i="2"/>
  <c r="I1698" i="4" s="1"/>
  <c r="L1699" i="2"/>
  <c r="I1699" i="4" s="1"/>
  <c r="L1700" i="2"/>
  <c r="I1700" i="4" s="1"/>
  <c r="L1701" i="2"/>
  <c r="I1701" i="4" s="1"/>
  <c r="L1702" i="2"/>
  <c r="I1702" i="4" s="1"/>
  <c r="L1703" i="2"/>
  <c r="I1703" i="4" s="1"/>
  <c r="L1704" i="2"/>
  <c r="I1704" i="4" s="1"/>
  <c r="L1705" i="2"/>
  <c r="I1705" i="4" s="1"/>
  <c r="L1706" i="2"/>
  <c r="I1706" i="4" s="1"/>
  <c r="L1707" i="2"/>
  <c r="I1707" i="4" s="1"/>
  <c r="L1708" i="2"/>
  <c r="I1708" i="4" s="1"/>
  <c r="L1709" i="2"/>
  <c r="I1709" i="4" s="1"/>
  <c r="L1710" i="2"/>
  <c r="I1710" i="4" s="1"/>
  <c r="L1711" i="2"/>
  <c r="I1711" i="4" s="1"/>
  <c r="L1712" i="2"/>
  <c r="I1712" i="4" s="1"/>
  <c r="L1713" i="2"/>
  <c r="I1713" i="4" s="1"/>
  <c r="L1714" i="2"/>
  <c r="I1714" i="4" s="1"/>
  <c r="L1715" i="2"/>
  <c r="I1715" i="4" s="1"/>
  <c r="L1716" i="2"/>
  <c r="I1716" i="4" s="1"/>
  <c r="L1717" i="2"/>
  <c r="I1717" i="4" s="1"/>
  <c r="L1718" i="2"/>
  <c r="I1718" i="4" s="1"/>
  <c r="L1719" i="2"/>
  <c r="I1719" i="4" s="1"/>
  <c r="L1720" i="2"/>
  <c r="I1720" i="4" s="1"/>
  <c r="L1721" i="2"/>
  <c r="I1721" i="4" s="1"/>
  <c r="L1722" i="2"/>
  <c r="I1722" i="4" s="1"/>
  <c r="L1723" i="2"/>
  <c r="I1723" i="4" s="1"/>
  <c r="L1724" i="2"/>
  <c r="I1724" i="4" s="1"/>
  <c r="L1725" i="2"/>
  <c r="I1725" i="4" s="1"/>
  <c r="L1726" i="2"/>
  <c r="I1726" i="4" s="1"/>
  <c r="L1727" i="2"/>
  <c r="I1727" i="4" s="1"/>
  <c r="L1728" i="2"/>
  <c r="I1728" i="4" s="1"/>
  <c r="L1729" i="2"/>
  <c r="I1729" i="4" s="1"/>
  <c r="L1730" i="2"/>
  <c r="I1730" i="4" s="1"/>
  <c r="L1731" i="2"/>
  <c r="I1731" i="4" s="1"/>
  <c r="L1732" i="2"/>
  <c r="I1732" i="4" s="1"/>
  <c r="L1733" i="2"/>
  <c r="I1733" i="4" s="1"/>
  <c r="L1734" i="2"/>
  <c r="I1734" i="4" s="1"/>
  <c r="L1735" i="2"/>
  <c r="I1735" i="4" s="1"/>
  <c r="L1736" i="2"/>
  <c r="I1736" i="4" s="1"/>
  <c r="L1737" i="2"/>
  <c r="I1737" i="4" s="1"/>
  <c r="L1738" i="2"/>
  <c r="I1738" i="4" s="1"/>
  <c r="L1739" i="2"/>
  <c r="I1739" i="4" s="1"/>
  <c r="L1740" i="2"/>
  <c r="I1740" i="4" s="1"/>
  <c r="L1741" i="2"/>
  <c r="I1741" i="4" s="1"/>
  <c r="L1742" i="2"/>
  <c r="I1742" i="4" s="1"/>
  <c r="L1743" i="2"/>
  <c r="I1743" i="4" s="1"/>
  <c r="L1744" i="2"/>
  <c r="I1744" i="4" s="1"/>
  <c r="L1745" i="2"/>
  <c r="I1745" i="4" s="1"/>
  <c r="L1746" i="2"/>
  <c r="I1746" i="4" s="1"/>
  <c r="L1747" i="2"/>
  <c r="I1747" i="4" s="1"/>
  <c r="L1748" i="2"/>
  <c r="I1748" i="4" s="1"/>
  <c r="L1749" i="2"/>
  <c r="I1749" i="4" s="1"/>
  <c r="L1750" i="2"/>
  <c r="I1750" i="4" s="1"/>
  <c r="L1751" i="2"/>
  <c r="I1751" i="4" s="1"/>
  <c r="L1752" i="2"/>
  <c r="I1752" i="4" s="1"/>
  <c r="L1753" i="2"/>
  <c r="I1753" i="4" s="1"/>
  <c r="L1754" i="2"/>
  <c r="I1754" i="4" s="1"/>
  <c r="L1755" i="2"/>
  <c r="I1755" i="4" s="1"/>
  <c r="L1756" i="2"/>
  <c r="I1756" i="4" s="1"/>
  <c r="L1757" i="2"/>
  <c r="I1757" i="4" s="1"/>
  <c r="L1758" i="2"/>
  <c r="I1758" i="4" s="1"/>
  <c r="L1759" i="2"/>
  <c r="I1759" i="4" s="1"/>
  <c r="L1760" i="2"/>
  <c r="I1760" i="4" s="1"/>
  <c r="L1761" i="2"/>
  <c r="I1761" i="4" s="1"/>
  <c r="L1762" i="2"/>
  <c r="I1762" i="4" s="1"/>
  <c r="L1763" i="2"/>
  <c r="I1763" i="4" s="1"/>
  <c r="L1764" i="2"/>
  <c r="I1764" i="4" s="1"/>
  <c r="L1765" i="2"/>
  <c r="I1765" i="4" s="1"/>
  <c r="L1766" i="2"/>
  <c r="I1766" i="4" s="1"/>
  <c r="L1767" i="2"/>
  <c r="I1767" i="4" s="1"/>
  <c r="L1768" i="2"/>
  <c r="I1768" i="4" s="1"/>
  <c r="L1769" i="2"/>
  <c r="I1769" i="4" s="1"/>
  <c r="L1770" i="2"/>
  <c r="I1770" i="4" s="1"/>
  <c r="L1771" i="2"/>
  <c r="I1771" i="4" s="1"/>
  <c r="L1772" i="2"/>
  <c r="I1772" i="4" s="1"/>
  <c r="L1773" i="2"/>
  <c r="I1773" i="4" s="1"/>
  <c r="L1774" i="2"/>
  <c r="I1774" i="4" s="1"/>
  <c r="L1775" i="2"/>
  <c r="I1775" i="4" s="1"/>
  <c r="L1776" i="2"/>
  <c r="I1776" i="4" s="1"/>
  <c r="L1777" i="2"/>
  <c r="I1777" i="4" s="1"/>
  <c r="L1778" i="2"/>
  <c r="I1778" i="4" s="1"/>
  <c r="L1779" i="2"/>
  <c r="I1779" i="4" s="1"/>
  <c r="L1780" i="2"/>
  <c r="I1780" i="4" s="1"/>
  <c r="L1781" i="2"/>
  <c r="I1781" i="4" s="1"/>
  <c r="L1782" i="2"/>
  <c r="I1782" i="4" s="1"/>
  <c r="L1783" i="2"/>
  <c r="I1783" i="4" s="1"/>
  <c r="L1784" i="2"/>
  <c r="I1784" i="4" s="1"/>
  <c r="L1785" i="2"/>
  <c r="I1785" i="4" s="1"/>
  <c r="L1786" i="2"/>
  <c r="I1786" i="4" s="1"/>
  <c r="L1787" i="2"/>
  <c r="I1787" i="4" s="1"/>
  <c r="L1788" i="2"/>
  <c r="I1788" i="4" s="1"/>
  <c r="L1789" i="2"/>
  <c r="I1789" i="4" s="1"/>
  <c r="L1790" i="2"/>
  <c r="I1790" i="4" s="1"/>
  <c r="L1791" i="2"/>
  <c r="I1791" i="4" s="1"/>
  <c r="L1792" i="2"/>
  <c r="I1792" i="4" s="1"/>
  <c r="L1793" i="2"/>
  <c r="I1793" i="4" s="1"/>
  <c r="L1794" i="2"/>
  <c r="I1794" i="4" s="1"/>
  <c r="L1795" i="2"/>
  <c r="I1795" i="4" s="1"/>
  <c r="L1796" i="2"/>
  <c r="I1796" i="4" s="1"/>
  <c r="L1797" i="2"/>
  <c r="I1797" i="4" s="1"/>
  <c r="L1798" i="2"/>
  <c r="I1798" i="4" s="1"/>
  <c r="L1799" i="2"/>
  <c r="I1799" i="4" s="1"/>
  <c r="L1800" i="2"/>
  <c r="I1800" i="4" s="1"/>
  <c r="L1801" i="2"/>
  <c r="I1801" i="4" s="1"/>
  <c r="L1802" i="2"/>
  <c r="I1802" i="4" s="1"/>
  <c r="L1803" i="2"/>
  <c r="I1803" i="4" s="1"/>
  <c r="L1804" i="2"/>
  <c r="I1804" i="4" s="1"/>
  <c r="L1805" i="2"/>
  <c r="I1805" i="4" s="1"/>
  <c r="L1806" i="2"/>
  <c r="I1806" i="4" s="1"/>
  <c r="L1807" i="2"/>
  <c r="I1807" i="4" s="1"/>
  <c r="L1808" i="2"/>
  <c r="I1808" i="4" s="1"/>
  <c r="L1809" i="2"/>
  <c r="I1809" i="4" s="1"/>
  <c r="L1810" i="2"/>
  <c r="I1810" i="4" s="1"/>
  <c r="L1811" i="2"/>
  <c r="I1811" i="4" s="1"/>
  <c r="L1812" i="2"/>
  <c r="I1812" i="4" s="1"/>
  <c r="L1813" i="2"/>
  <c r="I1813" i="4" s="1"/>
  <c r="L1814" i="2"/>
  <c r="I1814" i="4" s="1"/>
  <c r="L1815" i="2"/>
  <c r="I1815" i="4" s="1"/>
  <c r="L1816" i="2"/>
  <c r="I1816" i="4" s="1"/>
  <c r="L1817" i="2"/>
  <c r="I1817" i="4" s="1"/>
  <c r="L1818" i="2"/>
  <c r="I1818" i="4" s="1"/>
  <c r="L1819" i="2"/>
  <c r="I1819" i="4" s="1"/>
  <c r="L1820" i="2"/>
  <c r="I1820" i="4" s="1"/>
  <c r="L1821" i="2"/>
  <c r="I1821" i="4" s="1"/>
  <c r="L1822" i="2"/>
  <c r="I1822" i="4" s="1"/>
  <c r="L1823" i="2"/>
  <c r="I1823" i="4" s="1"/>
  <c r="L1824" i="2"/>
  <c r="I1824" i="4" s="1"/>
  <c r="L1825" i="2"/>
  <c r="I1825" i="4" s="1"/>
  <c r="L1826" i="2"/>
  <c r="I1826" i="4" s="1"/>
  <c r="L1827" i="2"/>
  <c r="I1827" i="4" s="1"/>
  <c r="L1828" i="2"/>
  <c r="I1828" i="4" s="1"/>
  <c r="L1829" i="2"/>
  <c r="I1829" i="4" s="1"/>
  <c r="L1830" i="2"/>
  <c r="I1830" i="4" s="1"/>
  <c r="L1831" i="2"/>
  <c r="I1831" i="4" s="1"/>
  <c r="L1832" i="2"/>
  <c r="I1832" i="4" s="1"/>
  <c r="L1833" i="2"/>
  <c r="I1833" i="4" s="1"/>
  <c r="L1834" i="2"/>
  <c r="I1834" i="4" s="1"/>
  <c r="L1835" i="2"/>
  <c r="I1835" i="4" s="1"/>
  <c r="L1836" i="2"/>
  <c r="I1836" i="4" s="1"/>
  <c r="L1837" i="2"/>
  <c r="I1837" i="4" s="1"/>
  <c r="L1838" i="2"/>
  <c r="I1838" i="4" s="1"/>
  <c r="L1839" i="2"/>
  <c r="I1839" i="4" s="1"/>
  <c r="L1840" i="2"/>
  <c r="I1840" i="4" s="1"/>
  <c r="L1841" i="2"/>
  <c r="I1841" i="4" s="1"/>
  <c r="L1842" i="2"/>
  <c r="I1842" i="4" s="1"/>
  <c r="L1843" i="2"/>
  <c r="I1843" i="4" s="1"/>
  <c r="L1844" i="2"/>
  <c r="I1844" i="4" s="1"/>
  <c r="L1845" i="2"/>
  <c r="I1845" i="4" s="1"/>
  <c r="L1846" i="2"/>
  <c r="I1846" i="4" s="1"/>
  <c r="L1847" i="2"/>
  <c r="I1847" i="4" s="1"/>
  <c r="L1848" i="2"/>
  <c r="I1848" i="4" s="1"/>
  <c r="L1849" i="2"/>
  <c r="I1849" i="4" s="1"/>
  <c r="L1850" i="2"/>
  <c r="I1850" i="4" s="1"/>
  <c r="L1851" i="2"/>
  <c r="I1851" i="4" s="1"/>
  <c r="L1852" i="2"/>
  <c r="I1852" i="4" s="1"/>
  <c r="L1853" i="2"/>
  <c r="I1853" i="4" s="1"/>
  <c r="L1854" i="2"/>
  <c r="I1854" i="4" s="1"/>
  <c r="L1855" i="2"/>
  <c r="I1855" i="4" s="1"/>
  <c r="L1856" i="2"/>
  <c r="I1856" i="4" s="1"/>
  <c r="L1857" i="2"/>
  <c r="I1857" i="4" s="1"/>
  <c r="L1858" i="2"/>
  <c r="I1858" i="4" s="1"/>
  <c r="L1859" i="2"/>
  <c r="I1859" i="4" s="1"/>
  <c r="L1860" i="2"/>
  <c r="I1860" i="4" s="1"/>
  <c r="L1861" i="2"/>
  <c r="I1861" i="4" s="1"/>
  <c r="L1862" i="2"/>
  <c r="I1862" i="4" s="1"/>
  <c r="L1863" i="2"/>
  <c r="I1863" i="4" s="1"/>
  <c r="L1864" i="2"/>
  <c r="I1864" i="4" s="1"/>
  <c r="L1865" i="2"/>
  <c r="I1865" i="4" s="1"/>
  <c r="L1866" i="2"/>
  <c r="I1866" i="4" s="1"/>
  <c r="L1867" i="2"/>
  <c r="I1867" i="4" s="1"/>
  <c r="L1868" i="2"/>
  <c r="I1868" i="4" s="1"/>
  <c r="L1869" i="2"/>
  <c r="I1869" i="4" s="1"/>
  <c r="L1870" i="2"/>
  <c r="I1870" i="4" s="1"/>
  <c r="L1871" i="2"/>
  <c r="I1871" i="4" s="1"/>
  <c r="L1872" i="2"/>
  <c r="I1872" i="4" s="1"/>
  <c r="L1873" i="2"/>
  <c r="I1873" i="4" s="1"/>
  <c r="L1874" i="2"/>
  <c r="I1874" i="4" s="1"/>
  <c r="L1875" i="2"/>
  <c r="I1875" i="4" s="1"/>
  <c r="L1876" i="2"/>
  <c r="I1876" i="4" s="1"/>
  <c r="L1877" i="2"/>
  <c r="I1877" i="4" s="1"/>
  <c r="L1878" i="2"/>
  <c r="I1878" i="4" s="1"/>
  <c r="L1879" i="2"/>
  <c r="I1879" i="4" s="1"/>
  <c r="L1880" i="2"/>
  <c r="I1880" i="4" s="1"/>
  <c r="L1881" i="2"/>
  <c r="I1881" i="4" s="1"/>
  <c r="L1882" i="2"/>
  <c r="I1882" i="4" s="1"/>
  <c r="L1883" i="2"/>
  <c r="I1883" i="4" s="1"/>
  <c r="L1884" i="2"/>
  <c r="I1884" i="4" s="1"/>
  <c r="L1885" i="2"/>
  <c r="I1885" i="4" s="1"/>
  <c r="L1886" i="2"/>
  <c r="I1886" i="4" s="1"/>
  <c r="L1887" i="2"/>
  <c r="I1887" i="4" s="1"/>
  <c r="L1888" i="2"/>
  <c r="I1888" i="4" s="1"/>
  <c r="L1889" i="2"/>
  <c r="I1889" i="4" s="1"/>
  <c r="L1890" i="2"/>
  <c r="I1890" i="4" s="1"/>
  <c r="L1891" i="2"/>
  <c r="I1891" i="4" s="1"/>
  <c r="L1892" i="2"/>
  <c r="I1892" i="4" s="1"/>
  <c r="L1893" i="2"/>
  <c r="I1893" i="4" s="1"/>
  <c r="L1894" i="2"/>
  <c r="I1894" i="4" s="1"/>
  <c r="L1895" i="2"/>
  <c r="I1895" i="4" s="1"/>
  <c r="L1896" i="2"/>
  <c r="I1896" i="4" s="1"/>
  <c r="L1897" i="2"/>
  <c r="I1897" i="4" s="1"/>
  <c r="L1898" i="2"/>
  <c r="I1898" i="4" s="1"/>
  <c r="L1899" i="2"/>
  <c r="I1899" i="4" s="1"/>
  <c r="L1900" i="2"/>
  <c r="I1900" i="4" s="1"/>
  <c r="L1901" i="2"/>
  <c r="I1901" i="4" s="1"/>
  <c r="L1902" i="2"/>
  <c r="I1902" i="4" s="1"/>
  <c r="L1903" i="2"/>
  <c r="I1903" i="4" s="1"/>
  <c r="L1904" i="2"/>
  <c r="I1904" i="4" s="1"/>
  <c r="L1905" i="2"/>
  <c r="I1905" i="4" s="1"/>
  <c r="L1906" i="2"/>
  <c r="I1906" i="4" s="1"/>
  <c r="L1907" i="2"/>
  <c r="I1907" i="4" s="1"/>
  <c r="L1908" i="2"/>
  <c r="I1908" i="4" s="1"/>
  <c r="L1909" i="2"/>
  <c r="I1909" i="4" s="1"/>
  <c r="L1910" i="2"/>
  <c r="I1910" i="4" s="1"/>
  <c r="L1911" i="2"/>
  <c r="I1911" i="4" s="1"/>
  <c r="L1912" i="2"/>
  <c r="I1912" i="4" s="1"/>
  <c r="L1913" i="2"/>
  <c r="I1913" i="4" s="1"/>
  <c r="L1914" i="2"/>
  <c r="I1914" i="4" s="1"/>
  <c r="L1915" i="2"/>
  <c r="I1915" i="4" s="1"/>
  <c r="L1916" i="2"/>
  <c r="I1916" i="4" s="1"/>
  <c r="L1917" i="2"/>
  <c r="I1917" i="4" s="1"/>
  <c r="L1918" i="2"/>
  <c r="I1918" i="4" s="1"/>
  <c r="L1919" i="2"/>
  <c r="I1919" i="4" s="1"/>
  <c r="L1920" i="2"/>
  <c r="I1920" i="4" s="1"/>
  <c r="L1921" i="2"/>
  <c r="I1921" i="4" s="1"/>
  <c r="L1922" i="2"/>
  <c r="I1922" i="4" s="1"/>
  <c r="L1923" i="2"/>
  <c r="I1923" i="4" s="1"/>
  <c r="L1924" i="2"/>
  <c r="I1924" i="4" s="1"/>
  <c r="L1925" i="2"/>
  <c r="I1925" i="4" s="1"/>
  <c r="L1926" i="2"/>
  <c r="I1926" i="4" s="1"/>
  <c r="L1927" i="2"/>
  <c r="I1927" i="4" s="1"/>
  <c r="L1928" i="2"/>
  <c r="I1928" i="4" s="1"/>
  <c r="L1929" i="2"/>
  <c r="I1929" i="4" s="1"/>
  <c r="L1930" i="2"/>
  <c r="I1930" i="4" s="1"/>
  <c r="L1931" i="2"/>
  <c r="I1931" i="4" s="1"/>
  <c r="L1932" i="2"/>
  <c r="I1932" i="4" s="1"/>
  <c r="L1933" i="2"/>
  <c r="I1933" i="4" s="1"/>
  <c r="L1934" i="2"/>
  <c r="I1934" i="4" s="1"/>
  <c r="L1935" i="2"/>
  <c r="I1935" i="4" s="1"/>
  <c r="L1936" i="2"/>
  <c r="I1936" i="4" s="1"/>
  <c r="L1937" i="2"/>
  <c r="I1937" i="4" s="1"/>
  <c r="L1938" i="2"/>
  <c r="I1938" i="4" s="1"/>
  <c r="L1939" i="2"/>
  <c r="I1939" i="4" s="1"/>
  <c r="L1940" i="2"/>
  <c r="I1940" i="4" s="1"/>
  <c r="L1941" i="2"/>
  <c r="I1941" i="4" s="1"/>
  <c r="L1942" i="2"/>
  <c r="I1942" i="4" s="1"/>
  <c r="L1943" i="2"/>
  <c r="I1943" i="4" s="1"/>
  <c r="L1944" i="2"/>
  <c r="I1944" i="4" s="1"/>
  <c r="L1945" i="2"/>
  <c r="I1945" i="4" s="1"/>
  <c r="L1946" i="2"/>
  <c r="I1946" i="4" s="1"/>
  <c r="L1947" i="2"/>
  <c r="I1947" i="4" s="1"/>
  <c r="L1948" i="2"/>
  <c r="I1948" i="4" s="1"/>
  <c r="L1949" i="2"/>
  <c r="I1949" i="4" s="1"/>
  <c r="L1950" i="2"/>
  <c r="I1950" i="4" s="1"/>
  <c r="L1951" i="2"/>
  <c r="I1951" i="4" s="1"/>
  <c r="L1952" i="2"/>
  <c r="I1952" i="4" s="1"/>
  <c r="L1953" i="2"/>
  <c r="I1953" i="4" s="1"/>
  <c r="L1954" i="2"/>
  <c r="I1954" i="4" s="1"/>
  <c r="L1955" i="2"/>
  <c r="I1955" i="4" s="1"/>
  <c r="L1956" i="2"/>
  <c r="I1956" i="4" s="1"/>
  <c r="L1957" i="2"/>
  <c r="I1957" i="4" s="1"/>
  <c r="L1958" i="2"/>
  <c r="I1958" i="4" s="1"/>
  <c r="L1959" i="2"/>
  <c r="I1959" i="4" s="1"/>
  <c r="L1960" i="2"/>
  <c r="I1960" i="4" s="1"/>
  <c r="L1961" i="2"/>
  <c r="I1961" i="4" s="1"/>
  <c r="L1962" i="2"/>
  <c r="I1962" i="4" s="1"/>
  <c r="L1963" i="2"/>
  <c r="I1963" i="4" s="1"/>
  <c r="L1964" i="2"/>
  <c r="I1964" i="4" s="1"/>
  <c r="L1965" i="2"/>
  <c r="I1965" i="4" s="1"/>
  <c r="L1966" i="2"/>
  <c r="I1966" i="4" s="1"/>
  <c r="L1967" i="2"/>
  <c r="I1967" i="4" s="1"/>
  <c r="L1968" i="2"/>
  <c r="I1968" i="4" s="1"/>
  <c r="L1969" i="2"/>
  <c r="I1969" i="4" s="1"/>
  <c r="L1970" i="2"/>
  <c r="I1970" i="4" s="1"/>
  <c r="L1971" i="2"/>
  <c r="I1971" i="4" s="1"/>
  <c r="L1972" i="2"/>
  <c r="I1972" i="4" s="1"/>
  <c r="L1973" i="2"/>
  <c r="I1973" i="4" s="1"/>
  <c r="L1974" i="2"/>
  <c r="I1974" i="4" s="1"/>
  <c r="L1975" i="2"/>
  <c r="I1975" i="4" s="1"/>
  <c r="L1976" i="2"/>
  <c r="I1976" i="4" s="1"/>
  <c r="L1977" i="2"/>
  <c r="I1977" i="4" s="1"/>
  <c r="L1978" i="2"/>
  <c r="I1978" i="4" s="1"/>
  <c r="L1979" i="2"/>
  <c r="I1979" i="4" s="1"/>
  <c r="L1980" i="2"/>
  <c r="I1980" i="4" s="1"/>
  <c r="L1981" i="2"/>
  <c r="I1981" i="4" s="1"/>
  <c r="L1982" i="2"/>
  <c r="I1982" i="4" s="1"/>
  <c r="L1983" i="2"/>
  <c r="I1983" i="4" s="1"/>
  <c r="L1984" i="2"/>
  <c r="I1984" i="4" s="1"/>
  <c r="L1985" i="2"/>
  <c r="I1985" i="4" s="1"/>
  <c r="L1986" i="2"/>
  <c r="I1986" i="4" s="1"/>
  <c r="L1987" i="2"/>
  <c r="I1987" i="4" s="1"/>
  <c r="L1988" i="2"/>
  <c r="I1988" i="4" s="1"/>
  <c r="L1989" i="2"/>
  <c r="I1989" i="4" s="1"/>
  <c r="L1990" i="2"/>
  <c r="I1990" i="4" s="1"/>
  <c r="L1991" i="2"/>
  <c r="I1991" i="4" s="1"/>
  <c r="L1992" i="2"/>
  <c r="I1992" i="4" s="1"/>
  <c r="L1993" i="2"/>
  <c r="I1993" i="4" s="1"/>
  <c r="L1994" i="2"/>
  <c r="I1994" i="4" s="1"/>
  <c r="L1995" i="2"/>
  <c r="I1995" i="4" s="1"/>
  <c r="L1996" i="2"/>
  <c r="I1996" i="4" s="1"/>
  <c r="L1997" i="2"/>
  <c r="I1997" i="4" s="1"/>
  <c r="L1998" i="2"/>
  <c r="I1998" i="4" s="1"/>
  <c r="L1999" i="2"/>
  <c r="I1999" i="4" s="1"/>
  <c r="L2000" i="2"/>
  <c r="I2000" i="4" s="1"/>
  <c r="L2001" i="2"/>
  <c r="I2001" i="4" s="1"/>
  <c r="L2002" i="2"/>
  <c r="I2002" i="4" s="1"/>
  <c r="L2003" i="2"/>
  <c r="I2003" i="4" s="1"/>
  <c r="L2004" i="2"/>
  <c r="I2004" i="4" s="1"/>
  <c r="L2005" i="2"/>
  <c r="I2005" i="4" s="1"/>
  <c r="L2006" i="2"/>
  <c r="I2006" i="4" s="1"/>
  <c r="L2007" i="2"/>
  <c r="I2007" i="4" s="1"/>
  <c r="L2008" i="2"/>
  <c r="I2008" i="4" s="1"/>
  <c r="L2009" i="2"/>
  <c r="I2009" i="4" s="1"/>
  <c r="L2010" i="2"/>
  <c r="I2010" i="4" s="1"/>
  <c r="L2011" i="2"/>
  <c r="I2011" i="4" s="1"/>
  <c r="L2012" i="2"/>
  <c r="I2012" i="4" s="1"/>
  <c r="L2013" i="2"/>
  <c r="I2013" i="4" s="1"/>
  <c r="L2014" i="2"/>
  <c r="I2014" i="4" s="1"/>
  <c r="L2015" i="2"/>
  <c r="I2015" i="4" s="1"/>
  <c r="L2016" i="2"/>
  <c r="I2016" i="4" s="1"/>
  <c r="L2017" i="2"/>
  <c r="I2017" i="4" s="1"/>
  <c r="L2018" i="2"/>
  <c r="I2018" i="4" s="1"/>
  <c r="L2019" i="2"/>
  <c r="I2019" i="4" s="1"/>
  <c r="L2020" i="2"/>
  <c r="I2020" i="4" s="1"/>
  <c r="L2021" i="2"/>
  <c r="I2021" i="4" s="1"/>
  <c r="L2022" i="2"/>
  <c r="I2022" i="4" s="1"/>
  <c r="L2023" i="2"/>
  <c r="I2023" i="4" s="1"/>
  <c r="L2024" i="2"/>
  <c r="I2024" i="4" s="1"/>
  <c r="L2025" i="2"/>
  <c r="I2025" i="4" s="1"/>
  <c r="L2026" i="2"/>
  <c r="I2026" i="4" s="1"/>
  <c r="L2027" i="2"/>
  <c r="I2027" i="4" s="1"/>
  <c r="L2028" i="2"/>
  <c r="I2028" i="4" s="1"/>
  <c r="L2029" i="2"/>
  <c r="I2029" i="4" s="1"/>
  <c r="L2030" i="2"/>
  <c r="I2030" i="4" s="1"/>
  <c r="L2031" i="2"/>
  <c r="I2031" i="4" s="1"/>
  <c r="L2032" i="2"/>
  <c r="I2032" i="4" s="1"/>
  <c r="L2033" i="2"/>
  <c r="I2033" i="4" s="1"/>
  <c r="L2034" i="2"/>
  <c r="I2034" i="4" s="1"/>
  <c r="L2035" i="2"/>
  <c r="I2035" i="4" s="1"/>
  <c r="L2036" i="2"/>
  <c r="I2036" i="4" s="1"/>
  <c r="L2037" i="2"/>
  <c r="I2037" i="4" s="1"/>
  <c r="L2038" i="2"/>
  <c r="I2038" i="4" s="1"/>
  <c r="L2039" i="2"/>
  <c r="I2039" i="4" s="1"/>
  <c r="L2040" i="2"/>
  <c r="I2040" i="4" s="1"/>
  <c r="L2041" i="2"/>
  <c r="I2041" i="4" s="1"/>
  <c r="L2042" i="2"/>
  <c r="I2042" i="4" s="1"/>
  <c r="L2043" i="2"/>
  <c r="I2043" i="4" s="1"/>
  <c r="L2044" i="2"/>
  <c r="I2044" i="4" s="1"/>
  <c r="L2045" i="2"/>
  <c r="I2045" i="4" s="1"/>
  <c r="L2046" i="2"/>
  <c r="I2046" i="4" s="1"/>
  <c r="L2047" i="2"/>
  <c r="I2047" i="4" s="1"/>
  <c r="L2048" i="2"/>
  <c r="I2048" i="4" s="1"/>
  <c r="L2049" i="2"/>
  <c r="I2049" i="4" s="1"/>
  <c r="L2050" i="2"/>
  <c r="I2050" i="4" s="1"/>
  <c r="L2051" i="2"/>
  <c r="I2051" i="4" s="1"/>
  <c r="L2052" i="2"/>
  <c r="I2052" i="4" s="1"/>
  <c r="L2053" i="2"/>
  <c r="I2053" i="4" s="1"/>
  <c r="L2054" i="2"/>
  <c r="I2054" i="4" s="1"/>
  <c r="L2055" i="2"/>
  <c r="I2055" i="4" s="1"/>
  <c r="L2056" i="2"/>
  <c r="I2056" i="4" s="1"/>
  <c r="L2057" i="2"/>
  <c r="I2057" i="4" s="1"/>
  <c r="L2058" i="2"/>
  <c r="I2058" i="4" s="1"/>
  <c r="L2059" i="2"/>
  <c r="I2059" i="4" s="1"/>
  <c r="L2060" i="2"/>
  <c r="I2060" i="4" s="1"/>
  <c r="L2061" i="2"/>
  <c r="I2061" i="4" s="1"/>
  <c r="L2062" i="2"/>
  <c r="I2062" i="4" s="1"/>
  <c r="L2063" i="2"/>
  <c r="I2063" i="4" s="1"/>
  <c r="L2064" i="2"/>
  <c r="I2064" i="4" s="1"/>
  <c r="L2065" i="2"/>
  <c r="I2065" i="4" s="1"/>
  <c r="L2066" i="2"/>
  <c r="I2066" i="4" s="1"/>
  <c r="L2067" i="2"/>
  <c r="I2067" i="4" s="1"/>
  <c r="L2068" i="2"/>
  <c r="I2068" i="4" s="1"/>
  <c r="L2069" i="2"/>
  <c r="I2069" i="4" s="1"/>
  <c r="L2070" i="2"/>
  <c r="I2070" i="4" s="1"/>
  <c r="L2071" i="2"/>
  <c r="I2071" i="4" s="1"/>
  <c r="L2072" i="2"/>
  <c r="I2072" i="4" s="1"/>
  <c r="L2073" i="2"/>
  <c r="I2073" i="4" s="1"/>
  <c r="L2074" i="2"/>
  <c r="I2074" i="4" s="1"/>
  <c r="L2075" i="2"/>
  <c r="I2075" i="4" s="1"/>
  <c r="L2076" i="2"/>
  <c r="I2076" i="4" s="1"/>
  <c r="L2077" i="2"/>
  <c r="I2077" i="4" s="1"/>
  <c r="L2078" i="2"/>
  <c r="I2078" i="4" s="1"/>
  <c r="L2079" i="2"/>
  <c r="I2079" i="4" s="1"/>
  <c r="L2080" i="2"/>
  <c r="I2080" i="4" s="1"/>
  <c r="L2081" i="2"/>
  <c r="I2081" i="4" s="1"/>
  <c r="L2082" i="2"/>
  <c r="I2082" i="4" s="1"/>
  <c r="L2083" i="2"/>
  <c r="I2083" i="4" s="1"/>
  <c r="L2084" i="2"/>
  <c r="I2084" i="4" s="1"/>
  <c r="L2085" i="2"/>
  <c r="I2085" i="4" s="1"/>
  <c r="L2086" i="2"/>
  <c r="I2086" i="4" s="1"/>
  <c r="L2087" i="2"/>
  <c r="I2087" i="4" s="1"/>
  <c r="L2088" i="2"/>
  <c r="I2088" i="4" s="1"/>
  <c r="L2089" i="2"/>
  <c r="I2089" i="4" s="1"/>
  <c r="L2090" i="2"/>
  <c r="I2090" i="4" s="1"/>
  <c r="L2091" i="2"/>
  <c r="I2091" i="4" s="1"/>
  <c r="L2092" i="2"/>
  <c r="I2092" i="4" s="1"/>
  <c r="L2093" i="2"/>
  <c r="I2093" i="4" s="1"/>
  <c r="L2094" i="2"/>
  <c r="I2094" i="4" s="1"/>
  <c r="L2095" i="2"/>
  <c r="I2095" i="4" s="1"/>
  <c r="L2096" i="2"/>
  <c r="I2096" i="4" s="1"/>
  <c r="L2097" i="2"/>
  <c r="I2097" i="4" s="1"/>
  <c r="L2098" i="2"/>
  <c r="I2098" i="4" s="1"/>
  <c r="L2099" i="2"/>
  <c r="I2099" i="4" s="1"/>
  <c r="L2100" i="2"/>
  <c r="I2100" i="4" s="1"/>
  <c r="L2101" i="2"/>
  <c r="I2101" i="4" s="1"/>
  <c r="L2102" i="2"/>
  <c r="I2102" i="4" s="1"/>
  <c r="L2103" i="2"/>
  <c r="I2103" i="4" s="1"/>
  <c r="L2104" i="2"/>
  <c r="I2104" i="4" s="1"/>
  <c r="L2105" i="2"/>
  <c r="I2105" i="4" s="1"/>
  <c r="L2106" i="2"/>
  <c r="I2106" i="4" s="1"/>
  <c r="L2107" i="2"/>
  <c r="I2107" i="4" s="1"/>
  <c r="L2108" i="2"/>
  <c r="I2108" i="4" s="1"/>
  <c r="L2109" i="2"/>
  <c r="I2109" i="4" s="1"/>
  <c r="L2110" i="2"/>
  <c r="I2110" i="4" s="1"/>
  <c r="L2111" i="2"/>
  <c r="I2111" i="4" s="1"/>
  <c r="L2112" i="2"/>
  <c r="I2112" i="4" s="1"/>
  <c r="L2113" i="2"/>
  <c r="I2113" i="4" s="1"/>
  <c r="L2114" i="2"/>
  <c r="I2114" i="4" s="1"/>
  <c r="L2115" i="2"/>
  <c r="I2115" i="4" s="1"/>
  <c r="L2116" i="2"/>
  <c r="I2116" i="4" s="1"/>
  <c r="L2117" i="2"/>
  <c r="I2117" i="4" s="1"/>
  <c r="L2118" i="2"/>
  <c r="I2118" i="4" s="1"/>
  <c r="L2119" i="2"/>
  <c r="I2119" i="4" s="1"/>
  <c r="L2120" i="2"/>
  <c r="I2120" i="4" s="1"/>
  <c r="L2121" i="2"/>
  <c r="I2121" i="4" s="1"/>
  <c r="L2122" i="2"/>
  <c r="I2122" i="4" s="1"/>
  <c r="L2123" i="2"/>
  <c r="I2123" i="4" s="1"/>
  <c r="L2124" i="2"/>
  <c r="I2124" i="4" s="1"/>
  <c r="L2125" i="2"/>
  <c r="I2125" i="4" s="1"/>
  <c r="L2126" i="2"/>
  <c r="I2126" i="4" s="1"/>
  <c r="L2127" i="2"/>
  <c r="I2127" i="4" s="1"/>
  <c r="L2128" i="2"/>
  <c r="I2128" i="4" s="1"/>
  <c r="L2129" i="2"/>
  <c r="I2129" i="4" s="1"/>
  <c r="L2130" i="2"/>
  <c r="I2130" i="4" s="1"/>
  <c r="L2131" i="2"/>
  <c r="I2131" i="4" s="1"/>
  <c r="L2132" i="2"/>
  <c r="I2132" i="4" s="1"/>
  <c r="L2133" i="2"/>
  <c r="I2133" i="4" s="1"/>
  <c r="L2134" i="2"/>
  <c r="I2134" i="4" s="1"/>
  <c r="L2135" i="2"/>
  <c r="I2135" i="4" s="1"/>
  <c r="L2136" i="2"/>
  <c r="I2136" i="4" s="1"/>
  <c r="L2137" i="2"/>
  <c r="I2137" i="4" s="1"/>
  <c r="L2138" i="2"/>
  <c r="I2138" i="4" s="1"/>
  <c r="L2139" i="2"/>
  <c r="I2139" i="4" s="1"/>
  <c r="L2140" i="2"/>
  <c r="I2140" i="4" s="1"/>
  <c r="L2141" i="2"/>
  <c r="I2141" i="4" s="1"/>
  <c r="L2142" i="2"/>
  <c r="I2142" i="4" s="1"/>
  <c r="L2143" i="2"/>
  <c r="I2143" i="4" s="1"/>
  <c r="L2144" i="2"/>
  <c r="I2144" i="4" s="1"/>
  <c r="L2145" i="2"/>
  <c r="I2145" i="4" s="1"/>
  <c r="L2146" i="2"/>
  <c r="I2146" i="4" s="1"/>
  <c r="L2147" i="2"/>
  <c r="I2147" i="4" s="1"/>
  <c r="L2148" i="2"/>
  <c r="I2148" i="4" s="1"/>
  <c r="L2149" i="2"/>
  <c r="I2149" i="4" s="1"/>
  <c r="L2150" i="2"/>
  <c r="I2150" i="4" s="1"/>
  <c r="L2151" i="2"/>
  <c r="I2151" i="4" s="1"/>
  <c r="L2152" i="2"/>
  <c r="I2152" i="4" s="1"/>
  <c r="L2153" i="2"/>
  <c r="I2153" i="4" s="1"/>
  <c r="L2154" i="2"/>
  <c r="I2154" i="4" s="1"/>
  <c r="L2155" i="2"/>
  <c r="I2155" i="4" s="1"/>
  <c r="L2156" i="2"/>
  <c r="I2156" i="4" s="1"/>
  <c r="L2157" i="2"/>
  <c r="I2157" i="4" s="1"/>
  <c r="L2158" i="2"/>
  <c r="I2158" i="4" s="1"/>
  <c r="L2159" i="2"/>
  <c r="I2159" i="4" s="1"/>
  <c r="L2160" i="2"/>
  <c r="I2160" i="4" s="1"/>
  <c r="L2161" i="2"/>
  <c r="I2161" i="4" s="1"/>
  <c r="L2162" i="2"/>
  <c r="I2162" i="4" s="1"/>
  <c r="L2163" i="2"/>
  <c r="I2163" i="4" s="1"/>
  <c r="L2164" i="2"/>
  <c r="I2164" i="4" s="1"/>
  <c r="L2165" i="2"/>
  <c r="I2165" i="4" s="1"/>
  <c r="L2166" i="2"/>
  <c r="I2166" i="4" s="1"/>
  <c r="L2167" i="2"/>
  <c r="I2167" i="4" s="1"/>
  <c r="L2168" i="2"/>
  <c r="I2168" i="4" s="1"/>
  <c r="L2169" i="2"/>
  <c r="I2169" i="4" s="1"/>
  <c r="L2170" i="2"/>
  <c r="I2170" i="4" s="1"/>
  <c r="L2171" i="2"/>
  <c r="I2171" i="4" s="1"/>
  <c r="L2172" i="2"/>
  <c r="I2172" i="4" s="1"/>
  <c r="L2173" i="2"/>
  <c r="I2173" i="4" s="1"/>
  <c r="L2174" i="2"/>
  <c r="I2174" i="4" s="1"/>
  <c r="L2175" i="2"/>
  <c r="I2175" i="4" s="1"/>
  <c r="L2176" i="2"/>
  <c r="I2176" i="4" s="1"/>
  <c r="L2177" i="2"/>
  <c r="I2177" i="4" s="1"/>
  <c r="L2178" i="2"/>
  <c r="I2178" i="4" s="1"/>
  <c r="L2179" i="2"/>
  <c r="I2179" i="4" s="1"/>
  <c r="L2180" i="2"/>
  <c r="I2180" i="4" s="1"/>
  <c r="L2181" i="2"/>
  <c r="I2181" i="4" s="1"/>
  <c r="L2182" i="2"/>
  <c r="I2182" i="4" s="1"/>
  <c r="L2183" i="2"/>
  <c r="I2183" i="4" s="1"/>
  <c r="L2184" i="2"/>
  <c r="I2184" i="4" s="1"/>
  <c r="L2185" i="2"/>
  <c r="I2185" i="4" s="1"/>
  <c r="L2186" i="2"/>
  <c r="I2186" i="4" s="1"/>
  <c r="L2187" i="2"/>
  <c r="I2187" i="4" s="1"/>
  <c r="L2188" i="2"/>
  <c r="I2188" i="4" s="1"/>
  <c r="L2189" i="2"/>
  <c r="I2189" i="4" s="1"/>
  <c r="L2190" i="2"/>
  <c r="I2190" i="4" s="1"/>
  <c r="L2191" i="2"/>
  <c r="I2191" i="4" s="1"/>
  <c r="L2192" i="2"/>
  <c r="I2192" i="4" s="1"/>
  <c r="L2193" i="2"/>
  <c r="I2193" i="4" s="1"/>
  <c r="L2194" i="2"/>
  <c r="I2194" i="4" s="1"/>
  <c r="L2195" i="2"/>
  <c r="I2195" i="4" s="1"/>
  <c r="L2196" i="2"/>
  <c r="I2196" i="4" s="1"/>
  <c r="L2197" i="2"/>
  <c r="I2197" i="4" s="1"/>
  <c r="L2198" i="2"/>
  <c r="I2198" i="4" s="1"/>
  <c r="L2199" i="2"/>
  <c r="I2199" i="4" s="1"/>
  <c r="L2200" i="2"/>
  <c r="I2200" i="4" s="1"/>
  <c r="L2201" i="2"/>
  <c r="I2201" i="4" s="1"/>
  <c r="L2202" i="2"/>
  <c r="I2202" i="4" s="1"/>
  <c r="L2203" i="2"/>
  <c r="I2203" i="4" s="1"/>
  <c r="L2204" i="2"/>
  <c r="I2204" i="4" s="1"/>
  <c r="L2205" i="2"/>
  <c r="I2205" i="4" s="1"/>
  <c r="L2206" i="2"/>
  <c r="I2206" i="4" s="1"/>
  <c r="L2207" i="2"/>
  <c r="I2207" i="4" s="1"/>
  <c r="L2208" i="2"/>
  <c r="I2208" i="4" s="1"/>
  <c r="L2209" i="2"/>
  <c r="I2209" i="4" s="1"/>
  <c r="L2210" i="2"/>
  <c r="I2210" i="4" s="1"/>
  <c r="L2211" i="2"/>
  <c r="I2211" i="4" s="1"/>
  <c r="L2212" i="2"/>
  <c r="I2212" i="4" s="1"/>
  <c r="L2213" i="2"/>
  <c r="I2213" i="4" s="1"/>
  <c r="L2214" i="2"/>
  <c r="I2214" i="4" s="1"/>
  <c r="L2215" i="2"/>
  <c r="I2215" i="4" s="1"/>
  <c r="L2216" i="2"/>
  <c r="I2216" i="4" s="1"/>
  <c r="L2217" i="2"/>
  <c r="I2217" i="4" s="1"/>
  <c r="L2218" i="2"/>
  <c r="I2218" i="4" s="1"/>
  <c r="L2219" i="2"/>
  <c r="I2219" i="4" s="1"/>
  <c r="L2220" i="2"/>
  <c r="I2220" i="4" s="1"/>
  <c r="L2221" i="2"/>
  <c r="I2221" i="4" s="1"/>
  <c r="L2222" i="2"/>
  <c r="I2222" i="4" s="1"/>
  <c r="L2223" i="2"/>
  <c r="I2223" i="4" s="1"/>
  <c r="L2224" i="2"/>
  <c r="I2224" i="4" s="1"/>
  <c r="L2225" i="2"/>
  <c r="I2225" i="4" s="1"/>
  <c r="L2226" i="2"/>
  <c r="I2226" i="4" s="1"/>
  <c r="L2227" i="2"/>
  <c r="I2227" i="4" s="1"/>
  <c r="L2228" i="2"/>
  <c r="I2228" i="4" s="1"/>
  <c r="L2229" i="2"/>
  <c r="I2229" i="4" s="1"/>
  <c r="L2230" i="2"/>
  <c r="I2230" i="4" s="1"/>
  <c r="L2231" i="2"/>
  <c r="I2231" i="4" s="1"/>
  <c r="L2232" i="2"/>
  <c r="I2232" i="4" s="1"/>
  <c r="L2233" i="2"/>
  <c r="I2233" i="4" s="1"/>
  <c r="L2234" i="2"/>
  <c r="I2234" i="4" s="1"/>
  <c r="L2235" i="2"/>
  <c r="I2235" i="4" s="1"/>
  <c r="L2236" i="2"/>
  <c r="I2236" i="4" s="1"/>
  <c r="L2237" i="2"/>
  <c r="I2237" i="4" s="1"/>
  <c r="L2238" i="2"/>
  <c r="I2238" i="4" s="1"/>
  <c r="L2239" i="2"/>
  <c r="I2239" i="4" s="1"/>
  <c r="L2240" i="2"/>
  <c r="I2240" i="4" s="1"/>
  <c r="L2241" i="2"/>
  <c r="I2241" i="4" s="1"/>
  <c r="L2242" i="2"/>
  <c r="I2242" i="4" s="1"/>
  <c r="L2243" i="2"/>
  <c r="I2243" i="4" s="1"/>
  <c r="L2244" i="2"/>
  <c r="I2244" i="4" s="1"/>
  <c r="L2245" i="2"/>
  <c r="I2245" i="4" s="1"/>
  <c r="L2246" i="2"/>
  <c r="I2246" i="4" s="1"/>
  <c r="L2247" i="2"/>
  <c r="I2247" i="4" s="1"/>
  <c r="L2248" i="2"/>
  <c r="I2248" i="4" s="1"/>
  <c r="L2249" i="2"/>
  <c r="I2249" i="4" s="1"/>
  <c r="L2250" i="2"/>
  <c r="I2250" i="4" s="1"/>
  <c r="L2251" i="2"/>
  <c r="I2251" i="4" s="1"/>
  <c r="L2252" i="2"/>
  <c r="I2252" i="4" s="1"/>
  <c r="L2253" i="2"/>
  <c r="I2253" i="4" s="1"/>
  <c r="L2254" i="2"/>
  <c r="I2254" i="4" s="1"/>
  <c r="L2255" i="2"/>
  <c r="I2255" i="4" s="1"/>
  <c r="L2256" i="2"/>
  <c r="I2256" i="4" s="1"/>
  <c r="L2257" i="2"/>
  <c r="I2257" i="4" s="1"/>
  <c r="L2258" i="2"/>
  <c r="I2258" i="4" s="1"/>
  <c r="L2259" i="2"/>
  <c r="I2259" i="4" s="1"/>
  <c r="L2260" i="2"/>
  <c r="I2260" i="4" s="1"/>
  <c r="L2261" i="2"/>
  <c r="I2261" i="4" s="1"/>
  <c r="L2262" i="2"/>
  <c r="I2262" i="4" s="1"/>
  <c r="L2263" i="2"/>
  <c r="I2263" i="4" s="1"/>
  <c r="L2264" i="2"/>
  <c r="I2264" i="4" s="1"/>
  <c r="L2265" i="2"/>
  <c r="I2265" i="4" s="1"/>
  <c r="L2266" i="2"/>
  <c r="I2266" i="4" s="1"/>
  <c r="L2267" i="2"/>
  <c r="I2267" i="4" s="1"/>
  <c r="L2268" i="2"/>
  <c r="I2268" i="4" s="1"/>
  <c r="L2269" i="2"/>
  <c r="I2269" i="4" s="1"/>
  <c r="L2270" i="2"/>
  <c r="I2270" i="4" s="1"/>
  <c r="L2271" i="2"/>
  <c r="I2271" i="4" s="1"/>
  <c r="L2272" i="2"/>
  <c r="I2272" i="4" s="1"/>
  <c r="L2273" i="2"/>
  <c r="I2273" i="4" s="1"/>
  <c r="L2274" i="2"/>
  <c r="I2274" i="4" s="1"/>
  <c r="L2275" i="2"/>
  <c r="I2275" i="4" s="1"/>
  <c r="L2276" i="2"/>
  <c r="I2276" i="4" s="1"/>
  <c r="L2277" i="2"/>
  <c r="I2277" i="4" s="1"/>
  <c r="L2278" i="2"/>
  <c r="I2278" i="4" s="1"/>
  <c r="L2279" i="2"/>
  <c r="I2279" i="4" s="1"/>
  <c r="L2280" i="2"/>
  <c r="I2280" i="4" s="1"/>
  <c r="L2281" i="2"/>
  <c r="I2281" i="4" s="1"/>
  <c r="L2282" i="2"/>
  <c r="I2282" i="4" s="1"/>
  <c r="L2283" i="2"/>
  <c r="I2283" i="4" s="1"/>
  <c r="L2284" i="2"/>
  <c r="I2284" i="4" s="1"/>
  <c r="L2285" i="2"/>
  <c r="I2285" i="4" s="1"/>
  <c r="L2286" i="2"/>
  <c r="I2286" i="4" s="1"/>
  <c r="L2287" i="2"/>
  <c r="I2287" i="4" s="1"/>
  <c r="L2288" i="2"/>
  <c r="I2288" i="4" s="1"/>
  <c r="L2289" i="2"/>
  <c r="I2289" i="4" s="1"/>
  <c r="L2290" i="2"/>
  <c r="I2290" i="4" s="1"/>
  <c r="L2291" i="2"/>
  <c r="I2291" i="4" s="1"/>
  <c r="L2292" i="2"/>
  <c r="I2292" i="4" s="1"/>
  <c r="L2293" i="2"/>
  <c r="I2293" i="4" s="1"/>
  <c r="L2294" i="2"/>
  <c r="I2294" i="4" s="1"/>
  <c r="L2295" i="2"/>
  <c r="I2295" i="4" s="1"/>
  <c r="L2296" i="2"/>
  <c r="I2296" i="4" s="1"/>
  <c r="L2297" i="2"/>
  <c r="I2297" i="4" s="1"/>
  <c r="L2298" i="2"/>
  <c r="I2298" i="4" s="1"/>
  <c r="L2299" i="2"/>
  <c r="I2299" i="4" s="1"/>
  <c r="L2300" i="2"/>
  <c r="I2300" i="4" s="1"/>
  <c r="L2301" i="2"/>
  <c r="I2301" i="4" s="1"/>
  <c r="L2302" i="2"/>
  <c r="I2302" i="4" s="1"/>
  <c r="L2303" i="2"/>
  <c r="I2303" i="4" s="1"/>
  <c r="L2304" i="2"/>
  <c r="I2304" i="4" s="1"/>
  <c r="L2305" i="2"/>
  <c r="I2305" i="4" s="1"/>
  <c r="L2306" i="2"/>
  <c r="I2306" i="4" s="1"/>
  <c r="L2307" i="2"/>
  <c r="I2307" i="4" s="1"/>
  <c r="L2308" i="2"/>
  <c r="I2308" i="4" s="1"/>
  <c r="L2309" i="2"/>
  <c r="I2309" i="4" s="1"/>
  <c r="L2310" i="2"/>
  <c r="I2310" i="4" s="1"/>
  <c r="L2311" i="2"/>
  <c r="I2311" i="4" s="1"/>
  <c r="L2312" i="2"/>
  <c r="I2312" i="4" s="1"/>
  <c r="L2313" i="2"/>
  <c r="I2313" i="4" s="1"/>
  <c r="L2314" i="2"/>
  <c r="I2314" i="4" s="1"/>
  <c r="L2315" i="2"/>
  <c r="I2315" i="4" s="1"/>
  <c r="L2316" i="2"/>
  <c r="I2316" i="4" s="1"/>
  <c r="L2317" i="2"/>
  <c r="I2317" i="4" s="1"/>
  <c r="L2318" i="2"/>
  <c r="I2318" i="4" s="1"/>
  <c r="L2319" i="2"/>
  <c r="I2319" i="4" s="1"/>
  <c r="L2320" i="2"/>
  <c r="I2320" i="4" s="1"/>
  <c r="L2321" i="2"/>
  <c r="I2321" i="4" s="1"/>
  <c r="L2322" i="2"/>
  <c r="I2322" i="4" s="1"/>
  <c r="L2323" i="2"/>
  <c r="I2323" i="4" s="1"/>
  <c r="L2324" i="2"/>
  <c r="I2324" i="4" s="1"/>
  <c r="L2325" i="2"/>
  <c r="I2325" i="4" s="1"/>
  <c r="L2326" i="2"/>
  <c r="I2326" i="4" s="1"/>
  <c r="L2327" i="2"/>
  <c r="I2327" i="4" s="1"/>
  <c r="L2328" i="2"/>
  <c r="I2328" i="4" s="1"/>
  <c r="L2329" i="2"/>
  <c r="I2329" i="4" s="1"/>
  <c r="L2330" i="2"/>
  <c r="I2330" i="4" s="1"/>
  <c r="L2331" i="2"/>
  <c r="I2331" i="4" s="1"/>
  <c r="L2332" i="2"/>
  <c r="I2332" i="4" s="1"/>
  <c r="L2333" i="2"/>
  <c r="I2333" i="4" s="1"/>
  <c r="L2334" i="2"/>
  <c r="I2334" i="4" s="1"/>
  <c r="L2335" i="2"/>
  <c r="I2335" i="4" s="1"/>
  <c r="L2336" i="2"/>
  <c r="I2336" i="4" s="1"/>
  <c r="L2" i="2"/>
  <c r="I2" i="4" s="1"/>
  <c r="J3" i="2"/>
  <c r="H3" i="4" s="1"/>
  <c r="J4" i="2"/>
  <c r="H4" i="4" s="1"/>
  <c r="J5" i="2"/>
  <c r="H5" i="4" s="1"/>
  <c r="J6" i="2"/>
  <c r="H6" i="4" s="1"/>
  <c r="J7" i="2"/>
  <c r="H7" i="4" s="1"/>
  <c r="J8" i="2"/>
  <c r="H8" i="4" s="1"/>
  <c r="J9" i="2"/>
  <c r="H9" i="4" s="1"/>
  <c r="J10" i="2"/>
  <c r="H10" i="4" s="1"/>
  <c r="J11" i="2"/>
  <c r="H11" i="4" s="1"/>
  <c r="J12" i="2"/>
  <c r="H12" i="4" s="1"/>
  <c r="J13" i="2"/>
  <c r="H13" i="4" s="1"/>
  <c r="J14" i="2"/>
  <c r="H14" i="4" s="1"/>
  <c r="J15" i="2"/>
  <c r="H15" i="4" s="1"/>
  <c r="J16" i="2"/>
  <c r="H16" i="4" s="1"/>
  <c r="J17" i="2"/>
  <c r="H17" i="4" s="1"/>
  <c r="J18" i="2"/>
  <c r="H18" i="4" s="1"/>
  <c r="J19" i="2"/>
  <c r="H19" i="4" s="1"/>
  <c r="J20" i="2"/>
  <c r="H20" i="4" s="1"/>
  <c r="J21" i="2"/>
  <c r="H21" i="4" s="1"/>
  <c r="J22" i="2"/>
  <c r="H22" i="4" s="1"/>
  <c r="J23" i="2"/>
  <c r="H23" i="4" s="1"/>
  <c r="J24" i="2"/>
  <c r="H24" i="4" s="1"/>
  <c r="J25" i="2"/>
  <c r="H25" i="4" s="1"/>
  <c r="J26" i="2"/>
  <c r="H26" i="4" s="1"/>
  <c r="J27" i="2"/>
  <c r="H27" i="4" s="1"/>
  <c r="J28" i="2"/>
  <c r="H28" i="4" s="1"/>
  <c r="J29" i="2"/>
  <c r="H29" i="4" s="1"/>
  <c r="J30" i="2"/>
  <c r="H30" i="4" s="1"/>
  <c r="J31" i="2"/>
  <c r="H31" i="4" s="1"/>
  <c r="J32" i="2"/>
  <c r="H32" i="4" s="1"/>
  <c r="J33" i="2"/>
  <c r="H33" i="4" s="1"/>
  <c r="J34" i="2"/>
  <c r="H34" i="4" s="1"/>
  <c r="J35" i="2"/>
  <c r="H35" i="4" s="1"/>
  <c r="J36" i="2"/>
  <c r="H36" i="4" s="1"/>
  <c r="J37" i="2"/>
  <c r="H37" i="4" s="1"/>
  <c r="J38" i="2"/>
  <c r="H38" i="4" s="1"/>
  <c r="J39" i="2"/>
  <c r="H39" i="4" s="1"/>
  <c r="J40" i="2"/>
  <c r="H40" i="4" s="1"/>
  <c r="J41" i="2"/>
  <c r="H41" i="4" s="1"/>
  <c r="J42" i="2"/>
  <c r="H42" i="4" s="1"/>
  <c r="J43" i="2"/>
  <c r="H43" i="4" s="1"/>
  <c r="J44" i="2"/>
  <c r="H44" i="4" s="1"/>
  <c r="J45" i="2"/>
  <c r="H45" i="4" s="1"/>
  <c r="J46" i="2"/>
  <c r="H46" i="4" s="1"/>
  <c r="J47" i="2"/>
  <c r="H47" i="4" s="1"/>
  <c r="J48" i="2"/>
  <c r="H48" i="4" s="1"/>
  <c r="J49" i="2"/>
  <c r="H49" i="4" s="1"/>
  <c r="J50" i="2"/>
  <c r="H50" i="4" s="1"/>
  <c r="J51" i="2"/>
  <c r="H51" i="4" s="1"/>
  <c r="J52" i="2"/>
  <c r="H52" i="4" s="1"/>
  <c r="J53" i="2"/>
  <c r="H53" i="4" s="1"/>
  <c r="J54" i="2"/>
  <c r="H54" i="4" s="1"/>
  <c r="J55" i="2"/>
  <c r="H55" i="4" s="1"/>
  <c r="J56" i="2"/>
  <c r="H56" i="4" s="1"/>
  <c r="J57" i="2"/>
  <c r="H57" i="4" s="1"/>
  <c r="J58" i="2"/>
  <c r="H58" i="4" s="1"/>
  <c r="J59" i="2"/>
  <c r="H59" i="4" s="1"/>
  <c r="J60" i="2"/>
  <c r="H60" i="4" s="1"/>
  <c r="J61" i="2"/>
  <c r="H61" i="4" s="1"/>
  <c r="J62" i="2"/>
  <c r="H62" i="4" s="1"/>
  <c r="J63" i="2"/>
  <c r="H63" i="4" s="1"/>
  <c r="J64" i="2"/>
  <c r="H64" i="4" s="1"/>
  <c r="J65" i="2"/>
  <c r="H65" i="4" s="1"/>
  <c r="J66" i="2"/>
  <c r="H66" i="4" s="1"/>
  <c r="J67" i="2"/>
  <c r="H67" i="4" s="1"/>
  <c r="J68" i="2"/>
  <c r="H68" i="4" s="1"/>
  <c r="J69" i="2"/>
  <c r="H69" i="4" s="1"/>
  <c r="J70" i="2"/>
  <c r="H70" i="4" s="1"/>
  <c r="J71" i="2"/>
  <c r="H71" i="4" s="1"/>
  <c r="J72" i="2"/>
  <c r="H72" i="4" s="1"/>
  <c r="J73" i="2"/>
  <c r="H73" i="4" s="1"/>
  <c r="J74" i="2"/>
  <c r="H74" i="4" s="1"/>
  <c r="J75" i="2"/>
  <c r="H75" i="4" s="1"/>
  <c r="J76" i="2"/>
  <c r="H76" i="4" s="1"/>
  <c r="J77" i="2"/>
  <c r="H77" i="4" s="1"/>
  <c r="J78" i="2"/>
  <c r="H78" i="4" s="1"/>
  <c r="J79" i="2"/>
  <c r="H79" i="4" s="1"/>
  <c r="J80" i="2"/>
  <c r="H80" i="4" s="1"/>
  <c r="J81" i="2"/>
  <c r="H81" i="4" s="1"/>
  <c r="J82" i="2"/>
  <c r="H82" i="4" s="1"/>
  <c r="J83" i="2"/>
  <c r="H83" i="4" s="1"/>
  <c r="J84" i="2"/>
  <c r="H84" i="4" s="1"/>
  <c r="J85" i="2"/>
  <c r="H85" i="4" s="1"/>
  <c r="J86" i="2"/>
  <c r="H86" i="4" s="1"/>
  <c r="J87" i="2"/>
  <c r="H87" i="4" s="1"/>
  <c r="J88" i="2"/>
  <c r="H88" i="4" s="1"/>
  <c r="J89" i="2"/>
  <c r="H89" i="4" s="1"/>
  <c r="J90" i="2"/>
  <c r="H90" i="4" s="1"/>
  <c r="J91" i="2"/>
  <c r="H91" i="4" s="1"/>
  <c r="J92" i="2"/>
  <c r="H92" i="4" s="1"/>
  <c r="J93" i="2"/>
  <c r="H93" i="4" s="1"/>
  <c r="J94" i="2"/>
  <c r="H94" i="4" s="1"/>
  <c r="J95" i="2"/>
  <c r="H95" i="4" s="1"/>
  <c r="J96" i="2"/>
  <c r="H96" i="4" s="1"/>
  <c r="J97" i="2"/>
  <c r="H97" i="4" s="1"/>
  <c r="J98" i="2"/>
  <c r="H98" i="4" s="1"/>
  <c r="J99" i="2"/>
  <c r="H99" i="4" s="1"/>
  <c r="J100" i="2"/>
  <c r="H100" i="4" s="1"/>
  <c r="J101" i="2"/>
  <c r="H101" i="4" s="1"/>
  <c r="J102" i="2"/>
  <c r="H102" i="4" s="1"/>
  <c r="J103" i="2"/>
  <c r="H103" i="4" s="1"/>
  <c r="J104" i="2"/>
  <c r="H104" i="4" s="1"/>
  <c r="J105" i="2"/>
  <c r="H105" i="4" s="1"/>
  <c r="J106" i="2"/>
  <c r="H106" i="4" s="1"/>
  <c r="J107" i="2"/>
  <c r="H107" i="4" s="1"/>
  <c r="J108" i="2"/>
  <c r="H108" i="4" s="1"/>
  <c r="J109" i="2"/>
  <c r="H109" i="4" s="1"/>
  <c r="J110" i="2"/>
  <c r="H110" i="4" s="1"/>
  <c r="J111" i="2"/>
  <c r="H111" i="4" s="1"/>
  <c r="J112" i="2"/>
  <c r="H112" i="4" s="1"/>
  <c r="J113" i="2"/>
  <c r="H113" i="4" s="1"/>
  <c r="J114" i="2"/>
  <c r="H114" i="4" s="1"/>
  <c r="J115" i="2"/>
  <c r="H115" i="4" s="1"/>
  <c r="J116" i="2"/>
  <c r="H116" i="4" s="1"/>
  <c r="J117" i="2"/>
  <c r="H117" i="4" s="1"/>
  <c r="J118" i="2"/>
  <c r="H118" i="4" s="1"/>
  <c r="J119" i="2"/>
  <c r="H119" i="4" s="1"/>
  <c r="J120" i="2"/>
  <c r="H120" i="4" s="1"/>
  <c r="J121" i="2"/>
  <c r="H121" i="4" s="1"/>
  <c r="J122" i="2"/>
  <c r="H122" i="4" s="1"/>
  <c r="J123" i="2"/>
  <c r="H123" i="4" s="1"/>
  <c r="J124" i="2"/>
  <c r="H124" i="4" s="1"/>
  <c r="J125" i="2"/>
  <c r="H125" i="4" s="1"/>
  <c r="J126" i="2"/>
  <c r="H126" i="4" s="1"/>
  <c r="J127" i="2"/>
  <c r="H127" i="4" s="1"/>
  <c r="J128" i="2"/>
  <c r="H128" i="4" s="1"/>
  <c r="J129" i="2"/>
  <c r="H129" i="4" s="1"/>
  <c r="J130" i="2"/>
  <c r="H130" i="4" s="1"/>
  <c r="J131" i="2"/>
  <c r="H131" i="4" s="1"/>
  <c r="J132" i="2"/>
  <c r="H132" i="4" s="1"/>
  <c r="J133" i="2"/>
  <c r="H133" i="4" s="1"/>
  <c r="J134" i="2"/>
  <c r="H134" i="4" s="1"/>
  <c r="J135" i="2"/>
  <c r="H135" i="4" s="1"/>
  <c r="J136" i="2"/>
  <c r="H136" i="4" s="1"/>
  <c r="J137" i="2"/>
  <c r="H137" i="4" s="1"/>
  <c r="J138" i="2"/>
  <c r="H138" i="4" s="1"/>
  <c r="J139" i="2"/>
  <c r="H139" i="4" s="1"/>
  <c r="J140" i="2"/>
  <c r="H140" i="4" s="1"/>
  <c r="J141" i="2"/>
  <c r="H141" i="4" s="1"/>
  <c r="J142" i="2"/>
  <c r="H142" i="4" s="1"/>
  <c r="J143" i="2"/>
  <c r="H143" i="4" s="1"/>
  <c r="J144" i="2"/>
  <c r="H144" i="4" s="1"/>
  <c r="J145" i="2"/>
  <c r="H145" i="4" s="1"/>
  <c r="J146" i="2"/>
  <c r="H146" i="4" s="1"/>
  <c r="J147" i="2"/>
  <c r="H147" i="4" s="1"/>
  <c r="J148" i="2"/>
  <c r="H148" i="4" s="1"/>
  <c r="J149" i="2"/>
  <c r="H149" i="4" s="1"/>
  <c r="J150" i="2"/>
  <c r="H150" i="4" s="1"/>
  <c r="J151" i="2"/>
  <c r="H151" i="4" s="1"/>
  <c r="J152" i="2"/>
  <c r="H152" i="4" s="1"/>
  <c r="J153" i="2"/>
  <c r="H153" i="4" s="1"/>
  <c r="J154" i="2"/>
  <c r="H154" i="4" s="1"/>
  <c r="J155" i="2"/>
  <c r="H155" i="4" s="1"/>
  <c r="J156" i="2"/>
  <c r="H156" i="4" s="1"/>
  <c r="J157" i="2"/>
  <c r="H157" i="4" s="1"/>
  <c r="J158" i="2"/>
  <c r="H158" i="4" s="1"/>
  <c r="J159" i="2"/>
  <c r="H159" i="4" s="1"/>
  <c r="J160" i="2"/>
  <c r="H160" i="4" s="1"/>
  <c r="J161" i="2"/>
  <c r="H161" i="4" s="1"/>
  <c r="J162" i="2"/>
  <c r="H162" i="4" s="1"/>
  <c r="J163" i="2"/>
  <c r="H163" i="4" s="1"/>
  <c r="J164" i="2"/>
  <c r="H164" i="4" s="1"/>
  <c r="J165" i="2"/>
  <c r="H165" i="4" s="1"/>
  <c r="J166" i="2"/>
  <c r="H166" i="4" s="1"/>
  <c r="J167" i="2"/>
  <c r="H167" i="4" s="1"/>
  <c r="J168" i="2"/>
  <c r="H168" i="4" s="1"/>
  <c r="J169" i="2"/>
  <c r="H169" i="4" s="1"/>
  <c r="J170" i="2"/>
  <c r="H170" i="4" s="1"/>
  <c r="J171" i="2"/>
  <c r="H171" i="4" s="1"/>
  <c r="J172" i="2"/>
  <c r="H172" i="4" s="1"/>
  <c r="J173" i="2"/>
  <c r="H173" i="4" s="1"/>
  <c r="J174" i="2"/>
  <c r="H174" i="4" s="1"/>
  <c r="J175" i="2"/>
  <c r="H175" i="4" s="1"/>
  <c r="J176" i="2"/>
  <c r="H176" i="4" s="1"/>
  <c r="J177" i="2"/>
  <c r="H177" i="4" s="1"/>
  <c r="J178" i="2"/>
  <c r="H178" i="4" s="1"/>
  <c r="J179" i="2"/>
  <c r="H179" i="4" s="1"/>
  <c r="J180" i="2"/>
  <c r="H180" i="4" s="1"/>
  <c r="J181" i="2"/>
  <c r="H181" i="4" s="1"/>
  <c r="J182" i="2"/>
  <c r="H182" i="4" s="1"/>
  <c r="J183" i="2"/>
  <c r="H183" i="4" s="1"/>
  <c r="J184" i="2"/>
  <c r="H184" i="4" s="1"/>
  <c r="J185" i="2"/>
  <c r="H185" i="4" s="1"/>
  <c r="J186" i="2"/>
  <c r="H186" i="4" s="1"/>
  <c r="J187" i="2"/>
  <c r="H187" i="4" s="1"/>
  <c r="J188" i="2"/>
  <c r="H188" i="4" s="1"/>
  <c r="J189" i="2"/>
  <c r="H189" i="4" s="1"/>
  <c r="J190" i="2"/>
  <c r="H190" i="4" s="1"/>
  <c r="J191" i="2"/>
  <c r="H191" i="4" s="1"/>
  <c r="J192" i="2"/>
  <c r="H192" i="4" s="1"/>
  <c r="J193" i="2"/>
  <c r="H193" i="4" s="1"/>
  <c r="J194" i="2"/>
  <c r="H194" i="4" s="1"/>
  <c r="J195" i="2"/>
  <c r="H195" i="4" s="1"/>
  <c r="J196" i="2"/>
  <c r="H196" i="4" s="1"/>
  <c r="J197" i="2"/>
  <c r="H197" i="4" s="1"/>
  <c r="J198" i="2"/>
  <c r="H198" i="4" s="1"/>
  <c r="J199" i="2"/>
  <c r="H199" i="4" s="1"/>
  <c r="J200" i="2"/>
  <c r="H200" i="4" s="1"/>
  <c r="J201" i="2"/>
  <c r="H201" i="4" s="1"/>
  <c r="J202" i="2"/>
  <c r="H202" i="4" s="1"/>
  <c r="J203" i="2"/>
  <c r="H203" i="4" s="1"/>
  <c r="J204" i="2"/>
  <c r="H204" i="4" s="1"/>
  <c r="J205" i="2"/>
  <c r="H205" i="4" s="1"/>
  <c r="J206" i="2"/>
  <c r="H206" i="4" s="1"/>
  <c r="J207" i="2"/>
  <c r="H207" i="4" s="1"/>
  <c r="J208" i="2"/>
  <c r="H208" i="4" s="1"/>
  <c r="J209" i="2"/>
  <c r="H209" i="4" s="1"/>
  <c r="J210" i="2"/>
  <c r="H210" i="4" s="1"/>
  <c r="J211" i="2"/>
  <c r="H211" i="4" s="1"/>
  <c r="J212" i="2"/>
  <c r="H212" i="4" s="1"/>
  <c r="J213" i="2"/>
  <c r="H213" i="4" s="1"/>
  <c r="J214" i="2"/>
  <c r="H214" i="4" s="1"/>
  <c r="J215" i="2"/>
  <c r="H215" i="4" s="1"/>
  <c r="J216" i="2"/>
  <c r="H216" i="4" s="1"/>
  <c r="J217" i="2"/>
  <c r="H217" i="4" s="1"/>
  <c r="J218" i="2"/>
  <c r="H218" i="4" s="1"/>
  <c r="J219" i="2"/>
  <c r="H219" i="4" s="1"/>
  <c r="J220" i="2"/>
  <c r="H220" i="4" s="1"/>
  <c r="J221" i="2"/>
  <c r="H221" i="4" s="1"/>
  <c r="J222" i="2"/>
  <c r="H222" i="4" s="1"/>
  <c r="J223" i="2"/>
  <c r="H223" i="4" s="1"/>
  <c r="J224" i="2"/>
  <c r="H224" i="4" s="1"/>
  <c r="J225" i="2"/>
  <c r="H225" i="4" s="1"/>
  <c r="J226" i="2"/>
  <c r="H226" i="4" s="1"/>
  <c r="J227" i="2"/>
  <c r="H227" i="4" s="1"/>
  <c r="J228" i="2"/>
  <c r="H228" i="4" s="1"/>
  <c r="J229" i="2"/>
  <c r="H229" i="4" s="1"/>
  <c r="J230" i="2"/>
  <c r="H230" i="4" s="1"/>
  <c r="J231" i="2"/>
  <c r="H231" i="4" s="1"/>
  <c r="J232" i="2"/>
  <c r="H232" i="4" s="1"/>
  <c r="J233" i="2"/>
  <c r="H233" i="4" s="1"/>
  <c r="J234" i="2"/>
  <c r="H234" i="4" s="1"/>
  <c r="J235" i="2"/>
  <c r="H235" i="4" s="1"/>
  <c r="J236" i="2"/>
  <c r="H236" i="4" s="1"/>
  <c r="J237" i="2"/>
  <c r="H237" i="4" s="1"/>
  <c r="J238" i="2"/>
  <c r="H238" i="4" s="1"/>
  <c r="J239" i="2"/>
  <c r="H239" i="4" s="1"/>
  <c r="J240" i="2"/>
  <c r="H240" i="4" s="1"/>
  <c r="J241" i="2"/>
  <c r="H241" i="4" s="1"/>
  <c r="J242" i="2"/>
  <c r="H242" i="4" s="1"/>
  <c r="J243" i="2"/>
  <c r="H243" i="4" s="1"/>
  <c r="J244" i="2"/>
  <c r="H244" i="4" s="1"/>
  <c r="J245" i="2"/>
  <c r="H245" i="4" s="1"/>
  <c r="J246" i="2"/>
  <c r="H246" i="4" s="1"/>
  <c r="J247" i="2"/>
  <c r="H247" i="4" s="1"/>
  <c r="J248" i="2"/>
  <c r="H248" i="4" s="1"/>
  <c r="J249" i="2"/>
  <c r="H249" i="4" s="1"/>
  <c r="J250" i="2"/>
  <c r="H250" i="4" s="1"/>
  <c r="J251" i="2"/>
  <c r="H251" i="4" s="1"/>
  <c r="J252" i="2"/>
  <c r="H252" i="4" s="1"/>
  <c r="J253" i="2"/>
  <c r="H253" i="4" s="1"/>
  <c r="J254" i="2"/>
  <c r="H254" i="4" s="1"/>
  <c r="J255" i="2"/>
  <c r="H255" i="4" s="1"/>
  <c r="J256" i="2"/>
  <c r="H256" i="4" s="1"/>
  <c r="J257" i="2"/>
  <c r="H257" i="4" s="1"/>
  <c r="J258" i="2"/>
  <c r="H258" i="4" s="1"/>
  <c r="J259" i="2"/>
  <c r="H259" i="4" s="1"/>
  <c r="J260" i="2"/>
  <c r="H260" i="4" s="1"/>
  <c r="J261" i="2"/>
  <c r="H261" i="4" s="1"/>
  <c r="J262" i="2"/>
  <c r="H262" i="4" s="1"/>
  <c r="J263" i="2"/>
  <c r="H263" i="4" s="1"/>
  <c r="J264" i="2"/>
  <c r="H264" i="4" s="1"/>
  <c r="J265" i="2"/>
  <c r="H265" i="4" s="1"/>
  <c r="J266" i="2"/>
  <c r="H266" i="4" s="1"/>
  <c r="J267" i="2"/>
  <c r="H267" i="4" s="1"/>
  <c r="J268" i="2"/>
  <c r="H268" i="4" s="1"/>
  <c r="J269" i="2"/>
  <c r="H269" i="4" s="1"/>
  <c r="J270" i="2"/>
  <c r="H270" i="4" s="1"/>
  <c r="J271" i="2"/>
  <c r="H271" i="4" s="1"/>
  <c r="J272" i="2"/>
  <c r="H272" i="4" s="1"/>
  <c r="J273" i="2"/>
  <c r="H273" i="4" s="1"/>
  <c r="J274" i="2"/>
  <c r="H274" i="4" s="1"/>
  <c r="J275" i="2"/>
  <c r="H275" i="4" s="1"/>
  <c r="J276" i="2"/>
  <c r="H276" i="4" s="1"/>
  <c r="J277" i="2"/>
  <c r="H277" i="4" s="1"/>
  <c r="J278" i="2"/>
  <c r="H278" i="4" s="1"/>
  <c r="J279" i="2"/>
  <c r="H279" i="4" s="1"/>
  <c r="J280" i="2"/>
  <c r="H280" i="4" s="1"/>
  <c r="J281" i="2"/>
  <c r="H281" i="4" s="1"/>
  <c r="J282" i="2"/>
  <c r="H282" i="4" s="1"/>
  <c r="J283" i="2"/>
  <c r="H283" i="4" s="1"/>
  <c r="J284" i="2"/>
  <c r="H284" i="4" s="1"/>
  <c r="J285" i="2"/>
  <c r="H285" i="4" s="1"/>
  <c r="J286" i="2"/>
  <c r="H286" i="4" s="1"/>
  <c r="J287" i="2"/>
  <c r="H287" i="4" s="1"/>
  <c r="J288" i="2"/>
  <c r="H288" i="4" s="1"/>
  <c r="J289" i="2"/>
  <c r="H289" i="4" s="1"/>
  <c r="J290" i="2"/>
  <c r="H290" i="4" s="1"/>
  <c r="J291" i="2"/>
  <c r="H291" i="4" s="1"/>
  <c r="J292" i="2"/>
  <c r="H292" i="4" s="1"/>
  <c r="J293" i="2"/>
  <c r="H293" i="4" s="1"/>
  <c r="J294" i="2"/>
  <c r="H294" i="4" s="1"/>
  <c r="J295" i="2"/>
  <c r="H295" i="4" s="1"/>
  <c r="J296" i="2"/>
  <c r="H296" i="4" s="1"/>
  <c r="J297" i="2"/>
  <c r="H297" i="4" s="1"/>
  <c r="J298" i="2"/>
  <c r="H298" i="4" s="1"/>
  <c r="J299" i="2"/>
  <c r="H299" i="4" s="1"/>
  <c r="J300" i="2"/>
  <c r="H300" i="4" s="1"/>
  <c r="J301" i="2"/>
  <c r="H301" i="4" s="1"/>
  <c r="J302" i="2"/>
  <c r="H302" i="4" s="1"/>
  <c r="J303" i="2"/>
  <c r="H303" i="4" s="1"/>
  <c r="J304" i="2"/>
  <c r="H304" i="4" s="1"/>
  <c r="J305" i="2"/>
  <c r="H305" i="4" s="1"/>
  <c r="J306" i="2"/>
  <c r="H306" i="4" s="1"/>
  <c r="J307" i="2"/>
  <c r="H307" i="4" s="1"/>
  <c r="J308" i="2"/>
  <c r="H308" i="4" s="1"/>
  <c r="J309" i="2"/>
  <c r="H309" i="4" s="1"/>
  <c r="J310" i="2"/>
  <c r="H310" i="4" s="1"/>
  <c r="J311" i="2"/>
  <c r="H311" i="4" s="1"/>
  <c r="J312" i="2"/>
  <c r="H312" i="4" s="1"/>
  <c r="J313" i="2"/>
  <c r="H313" i="4" s="1"/>
  <c r="J314" i="2"/>
  <c r="H314" i="4" s="1"/>
  <c r="J315" i="2"/>
  <c r="H315" i="4" s="1"/>
  <c r="J316" i="2"/>
  <c r="H316" i="4" s="1"/>
  <c r="J317" i="2"/>
  <c r="H317" i="4" s="1"/>
  <c r="J318" i="2"/>
  <c r="H318" i="4" s="1"/>
  <c r="J319" i="2"/>
  <c r="H319" i="4" s="1"/>
  <c r="J320" i="2"/>
  <c r="H320" i="4" s="1"/>
  <c r="J321" i="2"/>
  <c r="H321" i="4" s="1"/>
  <c r="J322" i="2"/>
  <c r="H322" i="4" s="1"/>
  <c r="J323" i="2"/>
  <c r="H323" i="4" s="1"/>
  <c r="J324" i="2"/>
  <c r="H324" i="4" s="1"/>
  <c r="J325" i="2"/>
  <c r="H325" i="4" s="1"/>
  <c r="J326" i="2"/>
  <c r="H326" i="4" s="1"/>
  <c r="J327" i="2"/>
  <c r="H327" i="4" s="1"/>
  <c r="J328" i="2"/>
  <c r="H328" i="4" s="1"/>
  <c r="J329" i="2"/>
  <c r="H329" i="4" s="1"/>
  <c r="J330" i="2"/>
  <c r="H330" i="4" s="1"/>
  <c r="J331" i="2"/>
  <c r="H331" i="4" s="1"/>
  <c r="J332" i="2"/>
  <c r="H332" i="4" s="1"/>
  <c r="J333" i="2"/>
  <c r="H333" i="4" s="1"/>
  <c r="J334" i="2"/>
  <c r="H334" i="4" s="1"/>
  <c r="J335" i="2"/>
  <c r="H335" i="4" s="1"/>
  <c r="J336" i="2"/>
  <c r="H336" i="4" s="1"/>
  <c r="J337" i="2"/>
  <c r="H337" i="4" s="1"/>
  <c r="J338" i="2"/>
  <c r="H338" i="4" s="1"/>
  <c r="J339" i="2"/>
  <c r="H339" i="4" s="1"/>
  <c r="J340" i="2"/>
  <c r="H340" i="4" s="1"/>
  <c r="J341" i="2"/>
  <c r="H341" i="4" s="1"/>
  <c r="J342" i="2"/>
  <c r="H342" i="4" s="1"/>
  <c r="J343" i="2"/>
  <c r="H343" i="4" s="1"/>
  <c r="J344" i="2"/>
  <c r="H344" i="4" s="1"/>
  <c r="J345" i="2"/>
  <c r="H345" i="4" s="1"/>
  <c r="J346" i="2"/>
  <c r="H346" i="4" s="1"/>
  <c r="J347" i="2"/>
  <c r="H347" i="4" s="1"/>
  <c r="J348" i="2"/>
  <c r="H348" i="4" s="1"/>
  <c r="J349" i="2"/>
  <c r="H349" i="4" s="1"/>
  <c r="J350" i="2"/>
  <c r="H350" i="4" s="1"/>
  <c r="J351" i="2"/>
  <c r="H351" i="4" s="1"/>
  <c r="J352" i="2"/>
  <c r="H352" i="4" s="1"/>
  <c r="J353" i="2"/>
  <c r="H353" i="4" s="1"/>
  <c r="J354" i="2"/>
  <c r="H354" i="4" s="1"/>
  <c r="J355" i="2"/>
  <c r="H355" i="4" s="1"/>
  <c r="J356" i="2"/>
  <c r="H356" i="4" s="1"/>
  <c r="J357" i="2"/>
  <c r="H357" i="4" s="1"/>
  <c r="J358" i="2"/>
  <c r="H358" i="4" s="1"/>
  <c r="J359" i="2"/>
  <c r="H359" i="4" s="1"/>
  <c r="J360" i="2"/>
  <c r="H360" i="4" s="1"/>
  <c r="J361" i="2"/>
  <c r="H361" i="4" s="1"/>
  <c r="J362" i="2"/>
  <c r="H362" i="4" s="1"/>
  <c r="J363" i="2"/>
  <c r="H363" i="4" s="1"/>
  <c r="J364" i="2"/>
  <c r="H364" i="4" s="1"/>
  <c r="J365" i="2"/>
  <c r="H365" i="4" s="1"/>
  <c r="J366" i="2"/>
  <c r="H366" i="4" s="1"/>
  <c r="J367" i="2"/>
  <c r="H367" i="4" s="1"/>
  <c r="J368" i="2"/>
  <c r="H368" i="4" s="1"/>
  <c r="J369" i="2"/>
  <c r="H369" i="4" s="1"/>
  <c r="J370" i="2"/>
  <c r="H370" i="4" s="1"/>
  <c r="J371" i="2"/>
  <c r="H371" i="4" s="1"/>
  <c r="J372" i="2"/>
  <c r="H372" i="4" s="1"/>
  <c r="J373" i="2"/>
  <c r="H373" i="4" s="1"/>
  <c r="J374" i="2"/>
  <c r="H374" i="4" s="1"/>
  <c r="J375" i="2"/>
  <c r="H375" i="4" s="1"/>
  <c r="J376" i="2"/>
  <c r="H376" i="4" s="1"/>
  <c r="J377" i="2"/>
  <c r="H377" i="4" s="1"/>
  <c r="J378" i="2"/>
  <c r="H378" i="4" s="1"/>
  <c r="J379" i="2"/>
  <c r="H379" i="4" s="1"/>
  <c r="J380" i="2"/>
  <c r="H380" i="4" s="1"/>
  <c r="J381" i="2"/>
  <c r="H381" i="4" s="1"/>
  <c r="J382" i="2"/>
  <c r="H382" i="4" s="1"/>
  <c r="J383" i="2"/>
  <c r="H383" i="4" s="1"/>
  <c r="J384" i="2"/>
  <c r="H384" i="4" s="1"/>
  <c r="J385" i="2"/>
  <c r="H385" i="4" s="1"/>
  <c r="J386" i="2"/>
  <c r="H386" i="4" s="1"/>
  <c r="J387" i="2"/>
  <c r="H387" i="4" s="1"/>
  <c r="J388" i="2"/>
  <c r="H388" i="4" s="1"/>
  <c r="J389" i="2"/>
  <c r="H389" i="4" s="1"/>
  <c r="J390" i="2"/>
  <c r="H390" i="4" s="1"/>
  <c r="J391" i="2"/>
  <c r="H391" i="4" s="1"/>
  <c r="J392" i="2"/>
  <c r="H392" i="4" s="1"/>
  <c r="J393" i="2"/>
  <c r="H393" i="4" s="1"/>
  <c r="J394" i="2"/>
  <c r="H394" i="4" s="1"/>
  <c r="J395" i="2"/>
  <c r="H395" i="4" s="1"/>
  <c r="J396" i="2"/>
  <c r="H396" i="4" s="1"/>
  <c r="J397" i="2"/>
  <c r="H397" i="4" s="1"/>
  <c r="J398" i="2"/>
  <c r="H398" i="4" s="1"/>
  <c r="J399" i="2"/>
  <c r="H399" i="4" s="1"/>
  <c r="J400" i="2"/>
  <c r="H400" i="4" s="1"/>
  <c r="J401" i="2"/>
  <c r="H401" i="4" s="1"/>
  <c r="J402" i="2"/>
  <c r="H402" i="4" s="1"/>
  <c r="J403" i="2"/>
  <c r="H403" i="4" s="1"/>
  <c r="J404" i="2"/>
  <c r="H404" i="4" s="1"/>
  <c r="J405" i="2"/>
  <c r="H405" i="4" s="1"/>
  <c r="J406" i="2"/>
  <c r="H406" i="4" s="1"/>
  <c r="J407" i="2"/>
  <c r="H407" i="4" s="1"/>
  <c r="J408" i="2"/>
  <c r="H408" i="4" s="1"/>
  <c r="J409" i="2"/>
  <c r="H409" i="4" s="1"/>
  <c r="J410" i="2"/>
  <c r="H410" i="4" s="1"/>
  <c r="J411" i="2"/>
  <c r="H411" i="4" s="1"/>
  <c r="J412" i="2"/>
  <c r="H412" i="4" s="1"/>
  <c r="J413" i="2"/>
  <c r="H413" i="4" s="1"/>
  <c r="J414" i="2"/>
  <c r="H414" i="4" s="1"/>
  <c r="J415" i="2"/>
  <c r="H415" i="4" s="1"/>
  <c r="J416" i="2"/>
  <c r="H416" i="4" s="1"/>
  <c r="J417" i="2"/>
  <c r="H417" i="4" s="1"/>
  <c r="J418" i="2"/>
  <c r="H418" i="4" s="1"/>
  <c r="J419" i="2"/>
  <c r="H419" i="4" s="1"/>
  <c r="J420" i="2"/>
  <c r="H420" i="4" s="1"/>
  <c r="J421" i="2"/>
  <c r="H421" i="4" s="1"/>
  <c r="J422" i="2"/>
  <c r="H422" i="4" s="1"/>
  <c r="J423" i="2"/>
  <c r="H423" i="4" s="1"/>
  <c r="J424" i="2"/>
  <c r="H424" i="4" s="1"/>
  <c r="J425" i="2"/>
  <c r="H425" i="4" s="1"/>
  <c r="J426" i="2"/>
  <c r="H426" i="4" s="1"/>
  <c r="J427" i="2"/>
  <c r="H427" i="4" s="1"/>
  <c r="J428" i="2"/>
  <c r="H428" i="4" s="1"/>
  <c r="J429" i="2"/>
  <c r="H429" i="4" s="1"/>
  <c r="J430" i="2"/>
  <c r="H430" i="4" s="1"/>
  <c r="J431" i="2"/>
  <c r="H431" i="4" s="1"/>
  <c r="J432" i="2"/>
  <c r="H432" i="4" s="1"/>
  <c r="J433" i="2"/>
  <c r="H433" i="4" s="1"/>
  <c r="J434" i="2"/>
  <c r="H434" i="4" s="1"/>
  <c r="J435" i="2"/>
  <c r="H435" i="4" s="1"/>
  <c r="J436" i="2"/>
  <c r="H436" i="4" s="1"/>
  <c r="J437" i="2"/>
  <c r="H437" i="4" s="1"/>
  <c r="J438" i="2"/>
  <c r="H438" i="4" s="1"/>
  <c r="J439" i="2"/>
  <c r="H439" i="4" s="1"/>
  <c r="J440" i="2"/>
  <c r="H440" i="4" s="1"/>
  <c r="J441" i="2"/>
  <c r="H441" i="4" s="1"/>
  <c r="J442" i="2"/>
  <c r="H442" i="4" s="1"/>
  <c r="J443" i="2"/>
  <c r="H443" i="4" s="1"/>
  <c r="J444" i="2"/>
  <c r="H444" i="4" s="1"/>
  <c r="J445" i="2"/>
  <c r="H445" i="4" s="1"/>
  <c r="J446" i="2"/>
  <c r="H446" i="4" s="1"/>
  <c r="J447" i="2"/>
  <c r="H447" i="4" s="1"/>
  <c r="J448" i="2"/>
  <c r="H448" i="4" s="1"/>
  <c r="J449" i="2"/>
  <c r="H449" i="4" s="1"/>
  <c r="J450" i="2"/>
  <c r="H450" i="4" s="1"/>
  <c r="J451" i="2"/>
  <c r="H451" i="4" s="1"/>
  <c r="J452" i="2"/>
  <c r="H452" i="4" s="1"/>
  <c r="J453" i="2"/>
  <c r="H453" i="4" s="1"/>
  <c r="J454" i="2"/>
  <c r="H454" i="4" s="1"/>
  <c r="J455" i="2"/>
  <c r="H455" i="4" s="1"/>
  <c r="J456" i="2"/>
  <c r="H456" i="4" s="1"/>
  <c r="J457" i="2"/>
  <c r="H457" i="4" s="1"/>
  <c r="J458" i="2"/>
  <c r="H458" i="4" s="1"/>
  <c r="J459" i="2"/>
  <c r="H459" i="4" s="1"/>
  <c r="J460" i="2"/>
  <c r="H460" i="4" s="1"/>
  <c r="J461" i="2"/>
  <c r="H461" i="4" s="1"/>
  <c r="J462" i="2"/>
  <c r="H462" i="4" s="1"/>
  <c r="J463" i="2"/>
  <c r="H463" i="4" s="1"/>
  <c r="J464" i="2"/>
  <c r="H464" i="4" s="1"/>
  <c r="J465" i="2"/>
  <c r="H465" i="4" s="1"/>
  <c r="J466" i="2"/>
  <c r="H466" i="4" s="1"/>
  <c r="J467" i="2"/>
  <c r="H467" i="4" s="1"/>
  <c r="J468" i="2"/>
  <c r="H468" i="4" s="1"/>
  <c r="J469" i="2"/>
  <c r="H469" i="4" s="1"/>
  <c r="J470" i="2"/>
  <c r="H470" i="4" s="1"/>
  <c r="J471" i="2"/>
  <c r="H471" i="4" s="1"/>
  <c r="J472" i="2"/>
  <c r="H472" i="4" s="1"/>
  <c r="J473" i="2"/>
  <c r="H473" i="4" s="1"/>
  <c r="J474" i="2"/>
  <c r="H474" i="4" s="1"/>
  <c r="J475" i="2"/>
  <c r="H475" i="4" s="1"/>
  <c r="J476" i="2"/>
  <c r="H476" i="4" s="1"/>
  <c r="J477" i="2"/>
  <c r="H477" i="4" s="1"/>
  <c r="J478" i="2"/>
  <c r="H478" i="4" s="1"/>
  <c r="J479" i="2"/>
  <c r="H479" i="4" s="1"/>
  <c r="J480" i="2"/>
  <c r="H480" i="4" s="1"/>
  <c r="J481" i="2"/>
  <c r="H481" i="4" s="1"/>
  <c r="J482" i="2"/>
  <c r="H482" i="4" s="1"/>
  <c r="J483" i="2"/>
  <c r="H483" i="4" s="1"/>
  <c r="J484" i="2"/>
  <c r="H484" i="4" s="1"/>
  <c r="J485" i="2"/>
  <c r="H485" i="4" s="1"/>
  <c r="J486" i="2"/>
  <c r="H486" i="4" s="1"/>
  <c r="J487" i="2"/>
  <c r="H487" i="4" s="1"/>
  <c r="J488" i="2"/>
  <c r="H488" i="4" s="1"/>
  <c r="J489" i="2"/>
  <c r="H489" i="4" s="1"/>
  <c r="J490" i="2"/>
  <c r="H490" i="4" s="1"/>
  <c r="J491" i="2"/>
  <c r="H491" i="4" s="1"/>
  <c r="J492" i="2"/>
  <c r="H492" i="4" s="1"/>
  <c r="J493" i="2"/>
  <c r="H493" i="4" s="1"/>
  <c r="J494" i="2"/>
  <c r="H494" i="4" s="1"/>
  <c r="J495" i="2"/>
  <c r="H495" i="4" s="1"/>
  <c r="J496" i="2"/>
  <c r="H496" i="4" s="1"/>
  <c r="J497" i="2"/>
  <c r="H497" i="4" s="1"/>
  <c r="J498" i="2"/>
  <c r="H498" i="4" s="1"/>
  <c r="J499" i="2"/>
  <c r="H499" i="4" s="1"/>
  <c r="J500" i="2"/>
  <c r="H500" i="4" s="1"/>
  <c r="J501" i="2"/>
  <c r="H501" i="4" s="1"/>
  <c r="J502" i="2"/>
  <c r="H502" i="4" s="1"/>
  <c r="J503" i="2"/>
  <c r="H503" i="4" s="1"/>
  <c r="J504" i="2"/>
  <c r="H504" i="4" s="1"/>
  <c r="J505" i="2"/>
  <c r="H505" i="4" s="1"/>
  <c r="J506" i="2"/>
  <c r="H506" i="4" s="1"/>
  <c r="J507" i="2"/>
  <c r="H507" i="4" s="1"/>
  <c r="J508" i="2"/>
  <c r="H508" i="4" s="1"/>
  <c r="J509" i="2"/>
  <c r="H509" i="4" s="1"/>
  <c r="J510" i="2"/>
  <c r="H510" i="4" s="1"/>
  <c r="J511" i="2"/>
  <c r="H511" i="4" s="1"/>
  <c r="J512" i="2"/>
  <c r="H512" i="4" s="1"/>
  <c r="J513" i="2"/>
  <c r="H513" i="4" s="1"/>
  <c r="J514" i="2"/>
  <c r="H514" i="4" s="1"/>
  <c r="J515" i="2"/>
  <c r="H515" i="4" s="1"/>
  <c r="J516" i="2"/>
  <c r="H516" i="4" s="1"/>
  <c r="J517" i="2"/>
  <c r="H517" i="4" s="1"/>
  <c r="J518" i="2"/>
  <c r="H518" i="4" s="1"/>
  <c r="J519" i="2"/>
  <c r="H519" i="4" s="1"/>
  <c r="J520" i="2"/>
  <c r="H520" i="4" s="1"/>
  <c r="J521" i="2"/>
  <c r="H521" i="4" s="1"/>
  <c r="J522" i="2"/>
  <c r="H522" i="4" s="1"/>
  <c r="J523" i="2"/>
  <c r="H523" i="4" s="1"/>
  <c r="J524" i="2"/>
  <c r="H524" i="4" s="1"/>
  <c r="J525" i="2"/>
  <c r="H525" i="4" s="1"/>
  <c r="J526" i="2"/>
  <c r="H526" i="4" s="1"/>
  <c r="J527" i="2"/>
  <c r="H527" i="4" s="1"/>
  <c r="J528" i="2"/>
  <c r="H528" i="4" s="1"/>
  <c r="J529" i="2"/>
  <c r="H529" i="4" s="1"/>
  <c r="J530" i="2"/>
  <c r="H530" i="4" s="1"/>
  <c r="J531" i="2"/>
  <c r="H531" i="4" s="1"/>
  <c r="J532" i="2"/>
  <c r="H532" i="4" s="1"/>
  <c r="J533" i="2"/>
  <c r="H533" i="4" s="1"/>
  <c r="J534" i="2"/>
  <c r="H534" i="4" s="1"/>
  <c r="J535" i="2"/>
  <c r="H535" i="4" s="1"/>
  <c r="J536" i="2"/>
  <c r="H536" i="4" s="1"/>
  <c r="J537" i="2"/>
  <c r="H537" i="4" s="1"/>
  <c r="J538" i="2"/>
  <c r="H538" i="4" s="1"/>
  <c r="J539" i="2"/>
  <c r="H539" i="4" s="1"/>
  <c r="J540" i="2"/>
  <c r="H540" i="4" s="1"/>
  <c r="J541" i="2"/>
  <c r="H541" i="4" s="1"/>
  <c r="J542" i="2"/>
  <c r="H542" i="4" s="1"/>
  <c r="J543" i="2"/>
  <c r="H543" i="4" s="1"/>
  <c r="J544" i="2"/>
  <c r="H544" i="4" s="1"/>
  <c r="J545" i="2"/>
  <c r="H545" i="4" s="1"/>
  <c r="J546" i="2"/>
  <c r="H546" i="4" s="1"/>
  <c r="J547" i="2"/>
  <c r="H547" i="4" s="1"/>
  <c r="J548" i="2"/>
  <c r="H548" i="4" s="1"/>
  <c r="J549" i="2"/>
  <c r="H549" i="4" s="1"/>
  <c r="J550" i="2"/>
  <c r="H550" i="4" s="1"/>
  <c r="J551" i="2"/>
  <c r="H551" i="4" s="1"/>
  <c r="J552" i="2"/>
  <c r="H552" i="4" s="1"/>
  <c r="J553" i="2"/>
  <c r="H553" i="4" s="1"/>
  <c r="J554" i="2"/>
  <c r="H554" i="4" s="1"/>
  <c r="J555" i="2"/>
  <c r="H555" i="4" s="1"/>
  <c r="J556" i="2"/>
  <c r="H556" i="4" s="1"/>
  <c r="J557" i="2"/>
  <c r="H557" i="4" s="1"/>
  <c r="J558" i="2"/>
  <c r="H558" i="4" s="1"/>
  <c r="J559" i="2"/>
  <c r="H559" i="4" s="1"/>
  <c r="J560" i="2"/>
  <c r="H560" i="4" s="1"/>
  <c r="J561" i="2"/>
  <c r="H561" i="4" s="1"/>
  <c r="J562" i="2"/>
  <c r="H562" i="4" s="1"/>
  <c r="J563" i="2"/>
  <c r="H563" i="4" s="1"/>
  <c r="J564" i="2"/>
  <c r="H564" i="4" s="1"/>
  <c r="J565" i="2"/>
  <c r="H565" i="4" s="1"/>
  <c r="J566" i="2"/>
  <c r="H566" i="4" s="1"/>
  <c r="J567" i="2"/>
  <c r="H567" i="4" s="1"/>
  <c r="J568" i="2"/>
  <c r="H568" i="4" s="1"/>
  <c r="J569" i="2"/>
  <c r="H569" i="4" s="1"/>
  <c r="J570" i="2"/>
  <c r="H570" i="4" s="1"/>
  <c r="J571" i="2"/>
  <c r="H571" i="4" s="1"/>
  <c r="J572" i="2"/>
  <c r="H572" i="4" s="1"/>
  <c r="J573" i="2"/>
  <c r="H573" i="4" s="1"/>
  <c r="J574" i="2"/>
  <c r="H574" i="4" s="1"/>
  <c r="J575" i="2"/>
  <c r="H575" i="4" s="1"/>
  <c r="J576" i="2"/>
  <c r="H576" i="4" s="1"/>
  <c r="J577" i="2"/>
  <c r="H577" i="4" s="1"/>
  <c r="J578" i="2"/>
  <c r="H578" i="4" s="1"/>
  <c r="J579" i="2"/>
  <c r="H579" i="4" s="1"/>
  <c r="J580" i="2"/>
  <c r="H580" i="4" s="1"/>
  <c r="J581" i="2"/>
  <c r="H581" i="4" s="1"/>
  <c r="J582" i="2"/>
  <c r="H582" i="4" s="1"/>
  <c r="J583" i="2"/>
  <c r="H583" i="4" s="1"/>
  <c r="J584" i="2"/>
  <c r="H584" i="4" s="1"/>
  <c r="J585" i="2"/>
  <c r="H585" i="4" s="1"/>
  <c r="J586" i="2"/>
  <c r="H586" i="4" s="1"/>
  <c r="J587" i="2"/>
  <c r="H587" i="4" s="1"/>
  <c r="J588" i="2"/>
  <c r="H588" i="4" s="1"/>
  <c r="J589" i="2"/>
  <c r="H589" i="4" s="1"/>
  <c r="J590" i="2"/>
  <c r="H590" i="4" s="1"/>
  <c r="J591" i="2"/>
  <c r="H591" i="4" s="1"/>
  <c r="J592" i="2"/>
  <c r="H592" i="4" s="1"/>
  <c r="J593" i="2"/>
  <c r="H593" i="4" s="1"/>
  <c r="J594" i="2"/>
  <c r="H594" i="4" s="1"/>
  <c r="J595" i="2"/>
  <c r="H595" i="4" s="1"/>
  <c r="J596" i="2"/>
  <c r="H596" i="4" s="1"/>
  <c r="J597" i="2"/>
  <c r="H597" i="4" s="1"/>
  <c r="J598" i="2"/>
  <c r="H598" i="4" s="1"/>
  <c r="J599" i="2"/>
  <c r="H599" i="4" s="1"/>
  <c r="J600" i="2"/>
  <c r="H600" i="4" s="1"/>
  <c r="J601" i="2"/>
  <c r="H601" i="4" s="1"/>
  <c r="J602" i="2"/>
  <c r="H602" i="4" s="1"/>
  <c r="J603" i="2"/>
  <c r="H603" i="4" s="1"/>
  <c r="J604" i="2"/>
  <c r="H604" i="4" s="1"/>
  <c r="J605" i="2"/>
  <c r="H605" i="4" s="1"/>
  <c r="J606" i="2"/>
  <c r="H606" i="4" s="1"/>
  <c r="J607" i="2"/>
  <c r="H607" i="4" s="1"/>
  <c r="J608" i="2"/>
  <c r="H608" i="4" s="1"/>
  <c r="J609" i="2"/>
  <c r="H609" i="4" s="1"/>
  <c r="J610" i="2"/>
  <c r="H610" i="4" s="1"/>
  <c r="J611" i="2"/>
  <c r="H611" i="4" s="1"/>
  <c r="J612" i="2"/>
  <c r="H612" i="4" s="1"/>
  <c r="J613" i="2"/>
  <c r="H613" i="4" s="1"/>
  <c r="J614" i="2"/>
  <c r="H614" i="4" s="1"/>
  <c r="J615" i="2"/>
  <c r="H615" i="4" s="1"/>
  <c r="J616" i="2"/>
  <c r="H616" i="4" s="1"/>
  <c r="J617" i="2"/>
  <c r="H617" i="4" s="1"/>
  <c r="J618" i="2"/>
  <c r="H618" i="4" s="1"/>
  <c r="J619" i="2"/>
  <c r="H619" i="4" s="1"/>
  <c r="J620" i="2"/>
  <c r="H620" i="4" s="1"/>
  <c r="J621" i="2"/>
  <c r="H621" i="4" s="1"/>
  <c r="J622" i="2"/>
  <c r="H622" i="4" s="1"/>
  <c r="J623" i="2"/>
  <c r="H623" i="4" s="1"/>
  <c r="J624" i="2"/>
  <c r="H624" i="4" s="1"/>
  <c r="J625" i="2"/>
  <c r="H625" i="4" s="1"/>
  <c r="J626" i="2"/>
  <c r="H626" i="4" s="1"/>
  <c r="J627" i="2"/>
  <c r="H627" i="4" s="1"/>
  <c r="J628" i="2"/>
  <c r="H628" i="4" s="1"/>
  <c r="J629" i="2"/>
  <c r="H629" i="4" s="1"/>
  <c r="J630" i="2"/>
  <c r="H630" i="4" s="1"/>
  <c r="J631" i="2"/>
  <c r="H631" i="4" s="1"/>
  <c r="J632" i="2"/>
  <c r="H632" i="4" s="1"/>
  <c r="J633" i="2"/>
  <c r="H633" i="4" s="1"/>
  <c r="J634" i="2"/>
  <c r="H634" i="4" s="1"/>
  <c r="J635" i="2"/>
  <c r="H635" i="4" s="1"/>
  <c r="J636" i="2"/>
  <c r="H636" i="4" s="1"/>
  <c r="J637" i="2"/>
  <c r="H637" i="4" s="1"/>
  <c r="J638" i="2"/>
  <c r="H638" i="4" s="1"/>
  <c r="J639" i="2"/>
  <c r="H639" i="4" s="1"/>
  <c r="J640" i="2"/>
  <c r="H640" i="4" s="1"/>
  <c r="J641" i="2"/>
  <c r="H641" i="4" s="1"/>
  <c r="J642" i="2"/>
  <c r="H642" i="4" s="1"/>
  <c r="J643" i="2"/>
  <c r="H643" i="4" s="1"/>
  <c r="J644" i="2"/>
  <c r="H644" i="4" s="1"/>
  <c r="J645" i="2"/>
  <c r="H645" i="4" s="1"/>
  <c r="J646" i="2"/>
  <c r="H646" i="4" s="1"/>
  <c r="J647" i="2"/>
  <c r="H647" i="4" s="1"/>
  <c r="J648" i="2"/>
  <c r="H648" i="4" s="1"/>
  <c r="J649" i="2"/>
  <c r="H649" i="4" s="1"/>
  <c r="J650" i="2"/>
  <c r="H650" i="4" s="1"/>
  <c r="J651" i="2"/>
  <c r="H651" i="4" s="1"/>
  <c r="J652" i="2"/>
  <c r="H652" i="4" s="1"/>
  <c r="J653" i="2"/>
  <c r="H653" i="4" s="1"/>
  <c r="J654" i="2"/>
  <c r="H654" i="4" s="1"/>
  <c r="J655" i="2"/>
  <c r="H655" i="4" s="1"/>
  <c r="J656" i="2"/>
  <c r="H656" i="4" s="1"/>
  <c r="J657" i="2"/>
  <c r="H657" i="4" s="1"/>
  <c r="J658" i="2"/>
  <c r="H658" i="4" s="1"/>
  <c r="J659" i="2"/>
  <c r="H659" i="4" s="1"/>
  <c r="J660" i="2"/>
  <c r="H660" i="4" s="1"/>
  <c r="J661" i="2"/>
  <c r="H661" i="4" s="1"/>
  <c r="J662" i="2"/>
  <c r="H662" i="4" s="1"/>
  <c r="J663" i="2"/>
  <c r="H663" i="4" s="1"/>
  <c r="J664" i="2"/>
  <c r="H664" i="4" s="1"/>
  <c r="J665" i="2"/>
  <c r="H665" i="4" s="1"/>
  <c r="J666" i="2"/>
  <c r="H666" i="4" s="1"/>
  <c r="J667" i="2"/>
  <c r="H667" i="4" s="1"/>
  <c r="J668" i="2"/>
  <c r="H668" i="4" s="1"/>
  <c r="J669" i="2"/>
  <c r="H669" i="4" s="1"/>
  <c r="J670" i="2"/>
  <c r="H670" i="4" s="1"/>
  <c r="J671" i="2"/>
  <c r="H671" i="4" s="1"/>
  <c r="J672" i="2"/>
  <c r="H672" i="4" s="1"/>
  <c r="J673" i="2"/>
  <c r="H673" i="4" s="1"/>
  <c r="J674" i="2"/>
  <c r="H674" i="4" s="1"/>
  <c r="J675" i="2"/>
  <c r="H675" i="4" s="1"/>
  <c r="J676" i="2"/>
  <c r="H676" i="4" s="1"/>
  <c r="J677" i="2"/>
  <c r="H677" i="4" s="1"/>
  <c r="J678" i="2"/>
  <c r="H678" i="4" s="1"/>
  <c r="J679" i="2"/>
  <c r="H679" i="4" s="1"/>
  <c r="J680" i="2"/>
  <c r="H680" i="4" s="1"/>
  <c r="J681" i="2"/>
  <c r="H681" i="4" s="1"/>
  <c r="J682" i="2"/>
  <c r="H682" i="4" s="1"/>
  <c r="J683" i="2"/>
  <c r="H683" i="4" s="1"/>
  <c r="J684" i="2"/>
  <c r="H684" i="4" s="1"/>
  <c r="J685" i="2"/>
  <c r="H685" i="4" s="1"/>
  <c r="J686" i="2"/>
  <c r="H686" i="4" s="1"/>
  <c r="J687" i="2"/>
  <c r="H687" i="4" s="1"/>
  <c r="J688" i="2"/>
  <c r="H688" i="4" s="1"/>
  <c r="J689" i="2"/>
  <c r="H689" i="4" s="1"/>
  <c r="J690" i="2"/>
  <c r="H690" i="4" s="1"/>
  <c r="J691" i="2"/>
  <c r="H691" i="4" s="1"/>
  <c r="J692" i="2"/>
  <c r="H692" i="4" s="1"/>
  <c r="J693" i="2"/>
  <c r="H693" i="4" s="1"/>
  <c r="J694" i="2"/>
  <c r="H694" i="4" s="1"/>
  <c r="J695" i="2"/>
  <c r="H695" i="4" s="1"/>
  <c r="J696" i="2"/>
  <c r="H696" i="4" s="1"/>
  <c r="J697" i="2"/>
  <c r="H697" i="4" s="1"/>
  <c r="J698" i="2"/>
  <c r="H698" i="4" s="1"/>
  <c r="J699" i="2"/>
  <c r="H699" i="4" s="1"/>
  <c r="J700" i="2"/>
  <c r="H700" i="4" s="1"/>
  <c r="J701" i="2"/>
  <c r="H701" i="4" s="1"/>
  <c r="J702" i="2"/>
  <c r="H702" i="4" s="1"/>
  <c r="J703" i="2"/>
  <c r="H703" i="4" s="1"/>
  <c r="J704" i="2"/>
  <c r="H704" i="4" s="1"/>
  <c r="J705" i="2"/>
  <c r="H705" i="4" s="1"/>
  <c r="J706" i="2"/>
  <c r="H706" i="4" s="1"/>
  <c r="J707" i="2"/>
  <c r="H707" i="4" s="1"/>
  <c r="J708" i="2"/>
  <c r="H708" i="4" s="1"/>
  <c r="J709" i="2"/>
  <c r="H709" i="4" s="1"/>
  <c r="J710" i="2"/>
  <c r="H710" i="4" s="1"/>
  <c r="J711" i="2"/>
  <c r="H711" i="4" s="1"/>
  <c r="J712" i="2"/>
  <c r="H712" i="4" s="1"/>
  <c r="J713" i="2"/>
  <c r="H713" i="4" s="1"/>
  <c r="J714" i="2"/>
  <c r="H714" i="4" s="1"/>
  <c r="J715" i="2"/>
  <c r="H715" i="4" s="1"/>
  <c r="J716" i="2"/>
  <c r="H716" i="4" s="1"/>
  <c r="J717" i="2"/>
  <c r="H717" i="4" s="1"/>
  <c r="J718" i="2"/>
  <c r="H718" i="4" s="1"/>
  <c r="J719" i="2"/>
  <c r="H719" i="4" s="1"/>
  <c r="J720" i="2"/>
  <c r="H720" i="4" s="1"/>
  <c r="J721" i="2"/>
  <c r="H721" i="4" s="1"/>
  <c r="J722" i="2"/>
  <c r="H722" i="4" s="1"/>
  <c r="J723" i="2"/>
  <c r="H723" i="4" s="1"/>
  <c r="J724" i="2"/>
  <c r="H724" i="4" s="1"/>
  <c r="J725" i="2"/>
  <c r="H725" i="4" s="1"/>
  <c r="J726" i="2"/>
  <c r="H726" i="4" s="1"/>
  <c r="J727" i="2"/>
  <c r="H727" i="4" s="1"/>
  <c r="J728" i="2"/>
  <c r="H728" i="4" s="1"/>
  <c r="J729" i="2"/>
  <c r="H729" i="4" s="1"/>
  <c r="J730" i="2"/>
  <c r="H730" i="4" s="1"/>
  <c r="J731" i="2"/>
  <c r="H731" i="4" s="1"/>
  <c r="J732" i="2"/>
  <c r="H732" i="4" s="1"/>
  <c r="J733" i="2"/>
  <c r="H733" i="4" s="1"/>
  <c r="J734" i="2"/>
  <c r="H734" i="4" s="1"/>
  <c r="J735" i="2"/>
  <c r="H735" i="4" s="1"/>
  <c r="J736" i="2"/>
  <c r="H736" i="4" s="1"/>
  <c r="J737" i="2"/>
  <c r="H737" i="4" s="1"/>
  <c r="J738" i="2"/>
  <c r="H738" i="4" s="1"/>
  <c r="J739" i="2"/>
  <c r="H739" i="4" s="1"/>
  <c r="J740" i="2"/>
  <c r="H740" i="4" s="1"/>
  <c r="J741" i="2"/>
  <c r="H741" i="4" s="1"/>
  <c r="J742" i="2"/>
  <c r="H742" i="4" s="1"/>
  <c r="J743" i="2"/>
  <c r="H743" i="4" s="1"/>
  <c r="J744" i="2"/>
  <c r="H744" i="4" s="1"/>
  <c r="J745" i="2"/>
  <c r="H745" i="4" s="1"/>
  <c r="J746" i="2"/>
  <c r="H746" i="4" s="1"/>
  <c r="J747" i="2"/>
  <c r="H747" i="4" s="1"/>
  <c r="J748" i="2"/>
  <c r="H748" i="4" s="1"/>
  <c r="J749" i="2"/>
  <c r="H749" i="4" s="1"/>
  <c r="J750" i="2"/>
  <c r="H750" i="4" s="1"/>
  <c r="J751" i="2"/>
  <c r="H751" i="4" s="1"/>
  <c r="J752" i="2"/>
  <c r="H752" i="4" s="1"/>
  <c r="J753" i="2"/>
  <c r="H753" i="4" s="1"/>
  <c r="J754" i="2"/>
  <c r="H754" i="4" s="1"/>
  <c r="J755" i="2"/>
  <c r="H755" i="4" s="1"/>
  <c r="J756" i="2"/>
  <c r="H756" i="4" s="1"/>
  <c r="J757" i="2"/>
  <c r="H757" i="4" s="1"/>
  <c r="J758" i="2"/>
  <c r="H758" i="4" s="1"/>
  <c r="J759" i="2"/>
  <c r="H759" i="4" s="1"/>
  <c r="J760" i="2"/>
  <c r="H760" i="4" s="1"/>
  <c r="J761" i="2"/>
  <c r="H761" i="4" s="1"/>
  <c r="J762" i="2"/>
  <c r="H762" i="4" s="1"/>
  <c r="J763" i="2"/>
  <c r="H763" i="4" s="1"/>
  <c r="J764" i="2"/>
  <c r="H764" i="4" s="1"/>
  <c r="J765" i="2"/>
  <c r="H765" i="4" s="1"/>
  <c r="J766" i="2"/>
  <c r="H766" i="4" s="1"/>
  <c r="J767" i="2"/>
  <c r="H767" i="4" s="1"/>
  <c r="J768" i="2"/>
  <c r="H768" i="4" s="1"/>
  <c r="J769" i="2"/>
  <c r="H769" i="4" s="1"/>
  <c r="J770" i="2"/>
  <c r="H770" i="4" s="1"/>
  <c r="J771" i="2"/>
  <c r="H771" i="4" s="1"/>
  <c r="J772" i="2"/>
  <c r="H772" i="4" s="1"/>
  <c r="J773" i="2"/>
  <c r="H773" i="4" s="1"/>
  <c r="J774" i="2"/>
  <c r="H774" i="4" s="1"/>
  <c r="J775" i="2"/>
  <c r="H775" i="4" s="1"/>
  <c r="J776" i="2"/>
  <c r="H776" i="4" s="1"/>
  <c r="J777" i="2"/>
  <c r="H777" i="4" s="1"/>
  <c r="J778" i="2"/>
  <c r="H778" i="4" s="1"/>
  <c r="J779" i="2"/>
  <c r="H779" i="4" s="1"/>
  <c r="J780" i="2"/>
  <c r="H780" i="4" s="1"/>
  <c r="J781" i="2"/>
  <c r="H781" i="4" s="1"/>
  <c r="J782" i="2"/>
  <c r="H782" i="4" s="1"/>
  <c r="J783" i="2"/>
  <c r="H783" i="4" s="1"/>
  <c r="J784" i="2"/>
  <c r="H784" i="4" s="1"/>
  <c r="J785" i="2"/>
  <c r="H785" i="4" s="1"/>
  <c r="J786" i="2"/>
  <c r="H786" i="4" s="1"/>
  <c r="J787" i="2"/>
  <c r="H787" i="4" s="1"/>
  <c r="J788" i="2"/>
  <c r="H788" i="4" s="1"/>
  <c r="J789" i="2"/>
  <c r="H789" i="4" s="1"/>
  <c r="J790" i="2"/>
  <c r="H790" i="4" s="1"/>
  <c r="J791" i="2"/>
  <c r="H791" i="4" s="1"/>
  <c r="J792" i="2"/>
  <c r="H792" i="4" s="1"/>
  <c r="J793" i="2"/>
  <c r="H793" i="4" s="1"/>
  <c r="J794" i="2"/>
  <c r="H794" i="4" s="1"/>
  <c r="J795" i="2"/>
  <c r="H795" i="4" s="1"/>
  <c r="J796" i="2"/>
  <c r="H796" i="4" s="1"/>
  <c r="J797" i="2"/>
  <c r="H797" i="4" s="1"/>
  <c r="J798" i="2"/>
  <c r="H798" i="4" s="1"/>
  <c r="J799" i="2"/>
  <c r="H799" i="4" s="1"/>
  <c r="J800" i="2"/>
  <c r="H800" i="4" s="1"/>
  <c r="J801" i="2"/>
  <c r="H801" i="4" s="1"/>
  <c r="J802" i="2"/>
  <c r="H802" i="4" s="1"/>
  <c r="J803" i="2"/>
  <c r="H803" i="4" s="1"/>
  <c r="J804" i="2"/>
  <c r="H804" i="4" s="1"/>
  <c r="J805" i="2"/>
  <c r="H805" i="4" s="1"/>
  <c r="J806" i="2"/>
  <c r="H806" i="4" s="1"/>
  <c r="J807" i="2"/>
  <c r="H807" i="4" s="1"/>
  <c r="J808" i="2"/>
  <c r="H808" i="4" s="1"/>
  <c r="J809" i="2"/>
  <c r="H809" i="4" s="1"/>
  <c r="J810" i="2"/>
  <c r="H810" i="4" s="1"/>
  <c r="J811" i="2"/>
  <c r="H811" i="4" s="1"/>
  <c r="J812" i="2"/>
  <c r="H812" i="4" s="1"/>
  <c r="J813" i="2"/>
  <c r="H813" i="4" s="1"/>
  <c r="J814" i="2"/>
  <c r="H814" i="4" s="1"/>
  <c r="J815" i="2"/>
  <c r="H815" i="4" s="1"/>
  <c r="J816" i="2"/>
  <c r="H816" i="4" s="1"/>
  <c r="J817" i="2"/>
  <c r="H817" i="4" s="1"/>
  <c r="J818" i="2"/>
  <c r="H818" i="4" s="1"/>
  <c r="J819" i="2"/>
  <c r="H819" i="4" s="1"/>
  <c r="J820" i="2"/>
  <c r="H820" i="4" s="1"/>
  <c r="J821" i="2"/>
  <c r="H821" i="4" s="1"/>
  <c r="J822" i="2"/>
  <c r="H822" i="4" s="1"/>
  <c r="J823" i="2"/>
  <c r="H823" i="4" s="1"/>
  <c r="J824" i="2"/>
  <c r="H824" i="4" s="1"/>
  <c r="J825" i="2"/>
  <c r="H825" i="4" s="1"/>
  <c r="J826" i="2"/>
  <c r="H826" i="4" s="1"/>
  <c r="J827" i="2"/>
  <c r="H827" i="4" s="1"/>
  <c r="J828" i="2"/>
  <c r="H828" i="4" s="1"/>
  <c r="J829" i="2"/>
  <c r="H829" i="4" s="1"/>
  <c r="J830" i="2"/>
  <c r="H830" i="4" s="1"/>
  <c r="J831" i="2"/>
  <c r="H831" i="4" s="1"/>
  <c r="J832" i="2"/>
  <c r="H832" i="4" s="1"/>
  <c r="J833" i="2"/>
  <c r="H833" i="4" s="1"/>
  <c r="J834" i="2"/>
  <c r="H834" i="4" s="1"/>
  <c r="J835" i="2"/>
  <c r="H835" i="4" s="1"/>
  <c r="J836" i="2"/>
  <c r="H836" i="4" s="1"/>
  <c r="J837" i="2"/>
  <c r="H837" i="4" s="1"/>
  <c r="J838" i="2"/>
  <c r="H838" i="4" s="1"/>
  <c r="J839" i="2"/>
  <c r="H839" i="4" s="1"/>
  <c r="J840" i="2"/>
  <c r="H840" i="4" s="1"/>
  <c r="J841" i="2"/>
  <c r="H841" i="4" s="1"/>
  <c r="J842" i="2"/>
  <c r="H842" i="4" s="1"/>
  <c r="J843" i="2"/>
  <c r="H843" i="4" s="1"/>
  <c r="J844" i="2"/>
  <c r="H844" i="4" s="1"/>
  <c r="J845" i="2"/>
  <c r="H845" i="4" s="1"/>
  <c r="J846" i="2"/>
  <c r="H846" i="4" s="1"/>
  <c r="J847" i="2"/>
  <c r="H847" i="4" s="1"/>
  <c r="J848" i="2"/>
  <c r="H848" i="4" s="1"/>
  <c r="J849" i="2"/>
  <c r="H849" i="4" s="1"/>
  <c r="J850" i="2"/>
  <c r="H850" i="4" s="1"/>
  <c r="J851" i="2"/>
  <c r="H851" i="4" s="1"/>
  <c r="J852" i="2"/>
  <c r="H852" i="4" s="1"/>
  <c r="J853" i="2"/>
  <c r="H853" i="4" s="1"/>
  <c r="J854" i="2"/>
  <c r="H854" i="4" s="1"/>
  <c r="J855" i="2"/>
  <c r="H855" i="4" s="1"/>
  <c r="J856" i="2"/>
  <c r="H856" i="4" s="1"/>
  <c r="J857" i="2"/>
  <c r="H857" i="4" s="1"/>
  <c r="J858" i="2"/>
  <c r="H858" i="4" s="1"/>
  <c r="J859" i="2"/>
  <c r="H859" i="4" s="1"/>
  <c r="J860" i="2"/>
  <c r="H860" i="4" s="1"/>
  <c r="J861" i="2"/>
  <c r="H861" i="4" s="1"/>
  <c r="J862" i="2"/>
  <c r="H862" i="4" s="1"/>
  <c r="J863" i="2"/>
  <c r="H863" i="4" s="1"/>
  <c r="J864" i="2"/>
  <c r="H864" i="4" s="1"/>
  <c r="J865" i="2"/>
  <c r="H865" i="4" s="1"/>
  <c r="J866" i="2"/>
  <c r="H866" i="4" s="1"/>
  <c r="J867" i="2"/>
  <c r="H867" i="4" s="1"/>
  <c r="J868" i="2"/>
  <c r="H868" i="4" s="1"/>
  <c r="J869" i="2"/>
  <c r="H869" i="4" s="1"/>
  <c r="J870" i="2"/>
  <c r="H870" i="4" s="1"/>
  <c r="J871" i="2"/>
  <c r="H871" i="4" s="1"/>
  <c r="J872" i="2"/>
  <c r="H872" i="4" s="1"/>
  <c r="J873" i="2"/>
  <c r="H873" i="4" s="1"/>
  <c r="J874" i="2"/>
  <c r="H874" i="4" s="1"/>
  <c r="J875" i="2"/>
  <c r="H875" i="4" s="1"/>
  <c r="J876" i="2"/>
  <c r="H876" i="4" s="1"/>
  <c r="J877" i="2"/>
  <c r="H877" i="4" s="1"/>
  <c r="J878" i="2"/>
  <c r="H878" i="4" s="1"/>
  <c r="J879" i="2"/>
  <c r="H879" i="4" s="1"/>
  <c r="J880" i="2"/>
  <c r="H880" i="4" s="1"/>
  <c r="J881" i="2"/>
  <c r="H881" i="4" s="1"/>
  <c r="J882" i="2"/>
  <c r="H882" i="4" s="1"/>
  <c r="J883" i="2"/>
  <c r="H883" i="4" s="1"/>
  <c r="J884" i="2"/>
  <c r="H884" i="4" s="1"/>
  <c r="J885" i="2"/>
  <c r="H885" i="4" s="1"/>
  <c r="J886" i="2"/>
  <c r="H886" i="4" s="1"/>
  <c r="J887" i="2"/>
  <c r="H887" i="4" s="1"/>
  <c r="J888" i="2"/>
  <c r="H888" i="4" s="1"/>
  <c r="J889" i="2"/>
  <c r="H889" i="4" s="1"/>
  <c r="J890" i="2"/>
  <c r="H890" i="4" s="1"/>
  <c r="J891" i="2"/>
  <c r="H891" i="4" s="1"/>
  <c r="J892" i="2"/>
  <c r="H892" i="4" s="1"/>
  <c r="J893" i="2"/>
  <c r="H893" i="4" s="1"/>
  <c r="J894" i="2"/>
  <c r="H894" i="4" s="1"/>
  <c r="J895" i="2"/>
  <c r="H895" i="4" s="1"/>
  <c r="J896" i="2"/>
  <c r="H896" i="4" s="1"/>
  <c r="J897" i="2"/>
  <c r="H897" i="4" s="1"/>
  <c r="J898" i="2"/>
  <c r="H898" i="4" s="1"/>
  <c r="J899" i="2"/>
  <c r="H899" i="4" s="1"/>
  <c r="J900" i="2"/>
  <c r="H900" i="4" s="1"/>
  <c r="J901" i="2"/>
  <c r="H901" i="4" s="1"/>
  <c r="J902" i="2"/>
  <c r="H902" i="4" s="1"/>
  <c r="J903" i="2"/>
  <c r="H903" i="4" s="1"/>
  <c r="J904" i="2"/>
  <c r="H904" i="4" s="1"/>
  <c r="J905" i="2"/>
  <c r="H905" i="4" s="1"/>
  <c r="J906" i="2"/>
  <c r="H906" i="4" s="1"/>
  <c r="J907" i="2"/>
  <c r="H907" i="4" s="1"/>
  <c r="J908" i="2"/>
  <c r="H908" i="4" s="1"/>
  <c r="J909" i="2"/>
  <c r="H909" i="4" s="1"/>
  <c r="J910" i="2"/>
  <c r="H910" i="4" s="1"/>
  <c r="J911" i="2"/>
  <c r="H911" i="4" s="1"/>
  <c r="J912" i="2"/>
  <c r="H912" i="4" s="1"/>
  <c r="J913" i="2"/>
  <c r="H913" i="4" s="1"/>
  <c r="J914" i="2"/>
  <c r="H914" i="4" s="1"/>
  <c r="J915" i="2"/>
  <c r="H915" i="4" s="1"/>
  <c r="J916" i="2"/>
  <c r="J917" i="2"/>
  <c r="H917" i="4" s="1"/>
  <c r="J918" i="2"/>
  <c r="H918" i="4" s="1"/>
  <c r="J919" i="2"/>
  <c r="H919" i="4" s="1"/>
  <c r="J920" i="2"/>
  <c r="H920" i="4" s="1"/>
  <c r="J921" i="2"/>
  <c r="H921" i="4" s="1"/>
  <c r="J922" i="2"/>
  <c r="H922" i="4" s="1"/>
  <c r="J923" i="2"/>
  <c r="H923" i="4" s="1"/>
  <c r="J924" i="2"/>
  <c r="H924" i="4" s="1"/>
  <c r="J925" i="2"/>
  <c r="H925" i="4" s="1"/>
  <c r="J926" i="2"/>
  <c r="H926" i="4" s="1"/>
  <c r="J927" i="2"/>
  <c r="H927" i="4" s="1"/>
  <c r="J928" i="2"/>
  <c r="H928" i="4" s="1"/>
  <c r="J929" i="2"/>
  <c r="H929" i="4" s="1"/>
  <c r="J930" i="2"/>
  <c r="H930" i="4" s="1"/>
  <c r="J931" i="2"/>
  <c r="H931" i="4" s="1"/>
  <c r="J932" i="2"/>
  <c r="H932" i="4" s="1"/>
  <c r="J933" i="2"/>
  <c r="H933" i="4" s="1"/>
  <c r="J934" i="2"/>
  <c r="H934" i="4" s="1"/>
  <c r="J935" i="2"/>
  <c r="H935" i="4" s="1"/>
  <c r="J936" i="2"/>
  <c r="H936" i="4" s="1"/>
  <c r="J937" i="2"/>
  <c r="H937" i="4" s="1"/>
  <c r="J938" i="2"/>
  <c r="H938" i="4" s="1"/>
  <c r="J939" i="2"/>
  <c r="H939" i="4" s="1"/>
  <c r="J940" i="2"/>
  <c r="H940" i="4" s="1"/>
  <c r="J941" i="2"/>
  <c r="H941" i="4" s="1"/>
  <c r="J942" i="2"/>
  <c r="H942" i="4" s="1"/>
  <c r="J943" i="2"/>
  <c r="H943" i="4" s="1"/>
  <c r="J944" i="2"/>
  <c r="H944" i="4" s="1"/>
  <c r="J945" i="2"/>
  <c r="H945" i="4" s="1"/>
  <c r="J946" i="2"/>
  <c r="H946" i="4" s="1"/>
  <c r="J947" i="2"/>
  <c r="H947" i="4" s="1"/>
  <c r="J948" i="2"/>
  <c r="H948" i="4" s="1"/>
  <c r="J949" i="2"/>
  <c r="H949" i="4" s="1"/>
  <c r="J950" i="2"/>
  <c r="H950" i="4" s="1"/>
  <c r="J951" i="2"/>
  <c r="H951" i="4" s="1"/>
  <c r="J952" i="2"/>
  <c r="H952" i="4" s="1"/>
  <c r="J953" i="2"/>
  <c r="H953" i="4" s="1"/>
  <c r="J954" i="2"/>
  <c r="H954" i="4" s="1"/>
  <c r="J955" i="2"/>
  <c r="H955" i="4" s="1"/>
  <c r="J956" i="2"/>
  <c r="H956" i="4" s="1"/>
  <c r="J957" i="2"/>
  <c r="H957" i="4" s="1"/>
  <c r="J958" i="2"/>
  <c r="H958" i="4" s="1"/>
  <c r="J959" i="2"/>
  <c r="H959" i="4" s="1"/>
  <c r="J960" i="2"/>
  <c r="H960" i="4" s="1"/>
  <c r="J961" i="2"/>
  <c r="H961" i="4" s="1"/>
  <c r="J962" i="2"/>
  <c r="H962" i="4" s="1"/>
  <c r="J963" i="2"/>
  <c r="H963" i="4" s="1"/>
  <c r="J964" i="2"/>
  <c r="H964" i="4" s="1"/>
  <c r="J965" i="2"/>
  <c r="H965" i="4" s="1"/>
  <c r="J966" i="2"/>
  <c r="H966" i="4" s="1"/>
  <c r="J967" i="2"/>
  <c r="H967" i="4" s="1"/>
  <c r="J968" i="2"/>
  <c r="H968" i="4" s="1"/>
  <c r="J969" i="2"/>
  <c r="H969" i="4" s="1"/>
  <c r="J970" i="2"/>
  <c r="H970" i="4" s="1"/>
  <c r="J971" i="2"/>
  <c r="H971" i="4" s="1"/>
  <c r="J972" i="2"/>
  <c r="H972" i="4" s="1"/>
  <c r="J973" i="2"/>
  <c r="H973" i="4" s="1"/>
  <c r="J974" i="2"/>
  <c r="H974" i="4" s="1"/>
  <c r="J975" i="2"/>
  <c r="H975" i="4" s="1"/>
  <c r="J976" i="2"/>
  <c r="H976" i="4" s="1"/>
  <c r="J977" i="2"/>
  <c r="H977" i="4" s="1"/>
  <c r="J978" i="2"/>
  <c r="H978" i="4" s="1"/>
  <c r="J979" i="2"/>
  <c r="H979" i="4" s="1"/>
  <c r="J980" i="2"/>
  <c r="H980" i="4" s="1"/>
  <c r="J981" i="2"/>
  <c r="H981" i="4" s="1"/>
  <c r="J982" i="2"/>
  <c r="H982" i="4" s="1"/>
  <c r="J983" i="2"/>
  <c r="H983" i="4" s="1"/>
  <c r="J984" i="2"/>
  <c r="H984" i="4" s="1"/>
  <c r="J985" i="2"/>
  <c r="H985" i="4" s="1"/>
  <c r="J986" i="2"/>
  <c r="H986" i="4" s="1"/>
  <c r="J987" i="2"/>
  <c r="H987" i="4" s="1"/>
  <c r="J988" i="2"/>
  <c r="H988" i="4" s="1"/>
  <c r="J989" i="2"/>
  <c r="H989" i="4" s="1"/>
  <c r="J990" i="2"/>
  <c r="H990" i="4" s="1"/>
  <c r="J991" i="2"/>
  <c r="H991" i="4" s="1"/>
  <c r="J992" i="2"/>
  <c r="H992" i="4" s="1"/>
  <c r="J993" i="2"/>
  <c r="H993" i="4" s="1"/>
  <c r="J994" i="2"/>
  <c r="H994" i="4" s="1"/>
  <c r="J995" i="2"/>
  <c r="H995" i="4" s="1"/>
  <c r="J996" i="2"/>
  <c r="H996" i="4" s="1"/>
  <c r="J997" i="2"/>
  <c r="H997" i="4" s="1"/>
  <c r="J998" i="2"/>
  <c r="H998" i="4" s="1"/>
  <c r="J999" i="2"/>
  <c r="H999" i="4" s="1"/>
  <c r="J1000" i="2"/>
  <c r="H1000" i="4" s="1"/>
  <c r="J1001" i="2"/>
  <c r="H1001" i="4" s="1"/>
  <c r="J1002" i="2"/>
  <c r="H1002" i="4" s="1"/>
  <c r="J1003" i="2"/>
  <c r="H1003" i="4" s="1"/>
  <c r="J1004" i="2"/>
  <c r="H1004" i="4" s="1"/>
  <c r="J1005" i="2"/>
  <c r="H1005" i="4" s="1"/>
  <c r="J1006" i="2"/>
  <c r="H1006" i="4" s="1"/>
  <c r="J1007" i="2"/>
  <c r="H1007" i="4" s="1"/>
  <c r="J1008" i="2"/>
  <c r="H1008" i="4" s="1"/>
  <c r="J1009" i="2"/>
  <c r="H1009" i="4" s="1"/>
  <c r="J1010" i="2"/>
  <c r="H1010" i="4" s="1"/>
  <c r="J1011" i="2"/>
  <c r="H1011" i="4" s="1"/>
  <c r="J1012" i="2"/>
  <c r="H1012" i="4" s="1"/>
  <c r="J1013" i="2"/>
  <c r="H1013" i="4" s="1"/>
  <c r="J1014" i="2"/>
  <c r="H1014" i="4" s="1"/>
  <c r="J1015" i="2"/>
  <c r="H1015" i="4" s="1"/>
  <c r="J1016" i="2"/>
  <c r="H1016" i="4" s="1"/>
  <c r="J1017" i="2"/>
  <c r="H1017" i="4" s="1"/>
  <c r="J1018" i="2"/>
  <c r="H1018" i="4" s="1"/>
  <c r="J1019" i="2"/>
  <c r="H1019" i="4" s="1"/>
  <c r="J1020" i="2"/>
  <c r="H1020" i="4" s="1"/>
  <c r="J1021" i="2"/>
  <c r="H1021" i="4" s="1"/>
  <c r="J1022" i="2"/>
  <c r="H1022" i="4" s="1"/>
  <c r="J1023" i="2"/>
  <c r="H1023" i="4" s="1"/>
  <c r="J1024" i="2"/>
  <c r="H1024" i="4" s="1"/>
  <c r="J1025" i="2"/>
  <c r="H1025" i="4" s="1"/>
  <c r="J1026" i="2"/>
  <c r="H1026" i="4" s="1"/>
  <c r="J1027" i="2"/>
  <c r="H1027" i="4" s="1"/>
  <c r="J1028" i="2"/>
  <c r="H1028" i="4" s="1"/>
  <c r="J1029" i="2"/>
  <c r="H1029" i="4" s="1"/>
  <c r="J1030" i="2"/>
  <c r="H1030" i="4" s="1"/>
  <c r="J1031" i="2"/>
  <c r="H1031" i="4" s="1"/>
  <c r="J1032" i="2"/>
  <c r="H1032" i="4" s="1"/>
  <c r="J1033" i="2"/>
  <c r="H1033" i="4" s="1"/>
  <c r="J1034" i="2"/>
  <c r="H1034" i="4" s="1"/>
  <c r="J1035" i="2"/>
  <c r="H1035" i="4" s="1"/>
  <c r="J1036" i="2"/>
  <c r="H1036" i="4" s="1"/>
  <c r="J1037" i="2"/>
  <c r="H1037" i="4" s="1"/>
  <c r="J1038" i="2"/>
  <c r="H1038" i="4" s="1"/>
  <c r="J1039" i="2"/>
  <c r="H1039" i="4" s="1"/>
  <c r="J1040" i="2"/>
  <c r="H1040" i="4" s="1"/>
  <c r="J1041" i="2"/>
  <c r="H1041" i="4" s="1"/>
  <c r="J1042" i="2"/>
  <c r="H1042" i="4" s="1"/>
  <c r="J1043" i="2"/>
  <c r="H1043" i="4" s="1"/>
  <c r="J1044" i="2"/>
  <c r="H1044" i="4" s="1"/>
  <c r="J1045" i="2"/>
  <c r="H1045" i="4" s="1"/>
  <c r="J1046" i="2"/>
  <c r="H1046" i="4" s="1"/>
  <c r="J1047" i="2"/>
  <c r="H1047" i="4" s="1"/>
  <c r="J1048" i="2"/>
  <c r="H1048" i="4" s="1"/>
  <c r="J1049" i="2"/>
  <c r="H1049" i="4" s="1"/>
  <c r="J1050" i="2"/>
  <c r="H1050" i="4" s="1"/>
  <c r="J1051" i="2"/>
  <c r="H1051" i="4" s="1"/>
  <c r="J1052" i="2"/>
  <c r="H1052" i="4" s="1"/>
  <c r="J1053" i="2"/>
  <c r="H1053" i="4" s="1"/>
  <c r="J1054" i="2"/>
  <c r="H1054" i="4" s="1"/>
  <c r="J1055" i="2"/>
  <c r="H1055" i="4" s="1"/>
  <c r="J1056" i="2"/>
  <c r="H1056" i="4" s="1"/>
  <c r="J1057" i="2"/>
  <c r="H1057" i="4" s="1"/>
  <c r="J1058" i="2"/>
  <c r="H1058" i="4" s="1"/>
  <c r="J1059" i="2"/>
  <c r="H1059" i="4" s="1"/>
  <c r="J1060" i="2"/>
  <c r="H1060" i="4" s="1"/>
  <c r="J1061" i="2"/>
  <c r="H1061" i="4" s="1"/>
  <c r="J1062" i="2"/>
  <c r="H1062" i="4" s="1"/>
  <c r="J1063" i="2"/>
  <c r="H1063" i="4" s="1"/>
  <c r="J1064" i="2"/>
  <c r="H1064" i="4" s="1"/>
  <c r="J1065" i="2"/>
  <c r="H1065" i="4" s="1"/>
  <c r="J1066" i="2"/>
  <c r="H1066" i="4" s="1"/>
  <c r="J1067" i="2"/>
  <c r="H1067" i="4" s="1"/>
  <c r="J1068" i="2"/>
  <c r="H1068" i="4" s="1"/>
  <c r="J1069" i="2"/>
  <c r="H1069" i="4" s="1"/>
  <c r="J1070" i="2"/>
  <c r="H1070" i="4" s="1"/>
  <c r="J1071" i="2"/>
  <c r="H1071" i="4" s="1"/>
  <c r="J1072" i="2"/>
  <c r="H1072" i="4" s="1"/>
  <c r="J1073" i="2"/>
  <c r="H1073" i="4" s="1"/>
  <c r="J1074" i="2"/>
  <c r="H1074" i="4" s="1"/>
  <c r="J1075" i="2"/>
  <c r="H1075" i="4" s="1"/>
  <c r="J1076" i="2"/>
  <c r="H1076" i="4" s="1"/>
  <c r="J1077" i="2"/>
  <c r="H1077" i="4" s="1"/>
  <c r="J1078" i="2"/>
  <c r="H1078" i="4" s="1"/>
  <c r="J1079" i="2"/>
  <c r="H1079" i="4" s="1"/>
  <c r="J1080" i="2"/>
  <c r="H1080" i="4" s="1"/>
  <c r="J1081" i="2"/>
  <c r="H1081" i="4" s="1"/>
  <c r="J1082" i="2"/>
  <c r="H1082" i="4" s="1"/>
  <c r="J1083" i="2"/>
  <c r="H1083" i="4" s="1"/>
  <c r="J1084" i="2"/>
  <c r="H1084" i="4" s="1"/>
  <c r="J1085" i="2"/>
  <c r="H1085" i="4" s="1"/>
  <c r="J1086" i="2"/>
  <c r="H1086" i="4" s="1"/>
  <c r="J1087" i="2"/>
  <c r="H1087" i="4" s="1"/>
  <c r="J1088" i="2"/>
  <c r="H1088" i="4" s="1"/>
  <c r="J1089" i="2"/>
  <c r="H1089" i="4" s="1"/>
  <c r="J1090" i="2"/>
  <c r="H1090" i="4" s="1"/>
  <c r="J1091" i="2"/>
  <c r="H1091" i="4" s="1"/>
  <c r="J1092" i="2"/>
  <c r="H1092" i="4" s="1"/>
  <c r="J1093" i="2"/>
  <c r="H1093" i="4" s="1"/>
  <c r="J1094" i="2"/>
  <c r="H1094" i="4" s="1"/>
  <c r="J1095" i="2"/>
  <c r="H1095" i="4" s="1"/>
  <c r="J1096" i="2"/>
  <c r="H1096" i="4" s="1"/>
  <c r="J1097" i="2"/>
  <c r="H1097" i="4" s="1"/>
  <c r="J1098" i="2"/>
  <c r="H1098" i="4" s="1"/>
  <c r="J1099" i="2"/>
  <c r="H1099" i="4" s="1"/>
  <c r="J1100" i="2"/>
  <c r="H1100" i="4" s="1"/>
  <c r="J1101" i="2"/>
  <c r="H1101" i="4" s="1"/>
  <c r="J1102" i="2"/>
  <c r="H1102" i="4" s="1"/>
  <c r="J1103" i="2"/>
  <c r="H1103" i="4" s="1"/>
  <c r="J1104" i="2"/>
  <c r="H1104" i="4" s="1"/>
  <c r="J1105" i="2"/>
  <c r="H1105" i="4" s="1"/>
  <c r="J1106" i="2"/>
  <c r="H1106" i="4" s="1"/>
  <c r="J1107" i="2"/>
  <c r="H1107" i="4" s="1"/>
  <c r="J1108" i="2"/>
  <c r="H1108" i="4" s="1"/>
  <c r="J1109" i="2"/>
  <c r="H1109" i="4" s="1"/>
  <c r="J1110" i="2"/>
  <c r="H1110" i="4" s="1"/>
  <c r="J1111" i="2"/>
  <c r="H1111" i="4" s="1"/>
  <c r="J1112" i="2"/>
  <c r="H1112" i="4" s="1"/>
  <c r="J1113" i="2"/>
  <c r="H1113" i="4" s="1"/>
  <c r="J1114" i="2"/>
  <c r="H1114" i="4" s="1"/>
  <c r="J1115" i="2"/>
  <c r="H1115" i="4" s="1"/>
  <c r="J1116" i="2"/>
  <c r="H1116" i="4" s="1"/>
  <c r="J1117" i="2"/>
  <c r="H1117" i="4" s="1"/>
  <c r="J1118" i="2"/>
  <c r="H1118" i="4" s="1"/>
  <c r="J1119" i="2"/>
  <c r="H1119" i="4" s="1"/>
  <c r="J1120" i="2"/>
  <c r="H1120" i="4" s="1"/>
  <c r="J1121" i="2"/>
  <c r="H1121" i="4" s="1"/>
  <c r="J1122" i="2"/>
  <c r="H1122" i="4" s="1"/>
  <c r="J1123" i="2"/>
  <c r="H1123" i="4" s="1"/>
  <c r="J1124" i="2"/>
  <c r="H1124" i="4" s="1"/>
  <c r="J1125" i="2"/>
  <c r="H1125" i="4" s="1"/>
  <c r="J1126" i="2"/>
  <c r="H1126" i="4" s="1"/>
  <c r="J1127" i="2"/>
  <c r="H1127" i="4" s="1"/>
  <c r="J1128" i="2"/>
  <c r="H1128" i="4" s="1"/>
  <c r="J1129" i="2"/>
  <c r="J1130" i="2"/>
  <c r="H1130" i="4" s="1"/>
  <c r="J1131" i="2"/>
  <c r="H1131" i="4" s="1"/>
  <c r="J1132" i="2"/>
  <c r="H1132" i="4" s="1"/>
  <c r="J1133" i="2"/>
  <c r="H1133" i="4" s="1"/>
  <c r="J1134" i="2"/>
  <c r="H1134" i="4" s="1"/>
  <c r="J1135" i="2"/>
  <c r="H1135" i="4" s="1"/>
  <c r="J1136" i="2"/>
  <c r="H1136" i="4" s="1"/>
  <c r="J1137" i="2"/>
  <c r="H1137" i="4" s="1"/>
  <c r="J1138" i="2"/>
  <c r="H1138" i="4" s="1"/>
  <c r="J1139" i="2"/>
  <c r="H1139" i="4" s="1"/>
  <c r="J1140" i="2"/>
  <c r="H1140" i="4" s="1"/>
  <c r="J1141" i="2"/>
  <c r="H1141" i="4" s="1"/>
  <c r="J1142" i="2"/>
  <c r="H1142" i="4" s="1"/>
  <c r="J1143" i="2"/>
  <c r="H1143" i="4" s="1"/>
  <c r="J1144" i="2"/>
  <c r="H1144" i="4" s="1"/>
  <c r="J1145" i="2"/>
  <c r="H1145" i="4" s="1"/>
  <c r="J1146" i="2"/>
  <c r="H1146" i="4" s="1"/>
  <c r="J1147" i="2"/>
  <c r="H1147" i="4" s="1"/>
  <c r="J1148" i="2"/>
  <c r="H1148" i="4" s="1"/>
  <c r="J1149" i="2"/>
  <c r="H1149" i="4" s="1"/>
  <c r="J1150" i="2"/>
  <c r="H1150" i="4" s="1"/>
  <c r="J1151" i="2"/>
  <c r="H1151" i="4" s="1"/>
  <c r="J1152" i="2"/>
  <c r="H1152" i="4" s="1"/>
  <c r="J1153" i="2"/>
  <c r="H1153" i="4" s="1"/>
  <c r="J1154" i="2"/>
  <c r="H1154" i="4" s="1"/>
  <c r="J1155" i="2"/>
  <c r="H1155" i="4" s="1"/>
  <c r="J1156" i="2"/>
  <c r="H1156" i="4" s="1"/>
  <c r="J1157" i="2"/>
  <c r="H1157" i="4" s="1"/>
  <c r="J1158" i="2"/>
  <c r="H1158" i="4" s="1"/>
  <c r="J1159" i="2"/>
  <c r="H1159" i="4" s="1"/>
  <c r="J1160" i="2"/>
  <c r="H1160" i="4" s="1"/>
  <c r="J1161" i="2"/>
  <c r="H1161" i="4" s="1"/>
  <c r="J1162" i="2"/>
  <c r="H1162" i="4" s="1"/>
  <c r="J1163" i="2"/>
  <c r="H1163" i="4" s="1"/>
  <c r="J1164" i="2"/>
  <c r="H1164" i="4" s="1"/>
  <c r="J1165" i="2"/>
  <c r="H1165" i="4" s="1"/>
  <c r="J1166" i="2"/>
  <c r="H1166" i="4" s="1"/>
  <c r="J1167" i="2"/>
  <c r="H1167" i="4" s="1"/>
  <c r="J1168" i="2"/>
  <c r="H1168" i="4" s="1"/>
  <c r="J1169" i="2"/>
  <c r="H1169" i="4" s="1"/>
  <c r="J1170" i="2"/>
  <c r="H1170" i="4" s="1"/>
  <c r="J1171" i="2"/>
  <c r="H1171" i="4" s="1"/>
  <c r="J1172" i="2"/>
  <c r="H1172" i="4" s="1"/>
  <c r="J1173" i="2"/>
  <c r="H1173" i="4" s="1"/>
  <c r="J1174" i="2"/>
  <c r="H1174" i="4" s="1"/>
  <c r="J1175" i="2"/>
  <c r="H1175" i="4" s="1"/>
  <c r="J1176" i="2"/>
  <c r="H1176" i="4" s="1"/>
  <c r="J1177" i="2"/>
  <c r="H1177" i="4" s="1"/>
  <c r="J1178" i="2"/>
  <c r="H1178" i="4" s="1"/>
  <c r="J1179" i="2"/>
  <c r="H1179" i="4" s="1"/>
  <c r="J1180" i="2"/>
  <c r="H1180" i="4" s="1"/>
  <c r="J1181" i="2"/>
  <c r="H1181" i="4" s="1"/>
  <c r="J1182" i="2"/>
  <c r="H1182" i="4" s="1"/>
  <c r="J1183" i="2"/>
  <c r="H1183" i="4" s="1"/>
  <c r="J1184" i="2"/>
  <c r="H1184" i="4" s="1"/>
  <c r="J1185" i="2"/>
  <c r="H1185" i="4" s="1"/>
  <c r="J1186" i="2"/>
  <c r="H1186" i="4" s="1"/>
  <c r="J1187" i="2"/>
  <c r="H1187" i="4" s="1"/>
  <c r="J1188" i="2"/>
  <c r="H1188" i="4" s="1"/>
  <c r="J1189" i="2"/>
  <c r="H1189" i="4" s="1"/>
  <c r="J1190" i="2"/>
  <c r="H1190" i="4" s="1"/>
  <c r="J1191" i="2"/>
  <c r="H1191" i="4" s="1"/>
  <c r="J1192" i="2"/>
  <c r="H1192" i="4" s="1"/>
  <c r="J1193" i="2"/>
  <c r="H1193" i="4" s="1"/>
  <c r="J1194" i="2"/>
  <c r="H1194" i="4" s="1"/>
  <c r="J1195" i="2"/>
  <c r="H1195" i="4" s="1"/>
  <c r="J1196" i="2"/>
  <c r="H1196" i="4" s="1"/>
  <c r="J1197" i="2"/>
  <c r="H1197" i="4" s="1"/>
  <c r="J1198" i="2"/>
  <c r="H1198" i="4" s="1"/>
  <c r="J1199" i="2"/>
  <c r="H1199" i="4" s="1"/>
  <c r="J1200" i="2"/>
  <c r="H1200" i="4" s="1"/>
  <c r="J1201" i="2"/>
  <c r="H1201" i="4" s="1"/>
  <c r="J1202" i="2"/>
  <c r="H1202" i="4" s="1"/>
  <c r="J1203" i="2"/>
  <c r="H1203" i="4" s="1"/>
  <c r="J1204" i="2"/>
  <c r="H1204" i="4" s="1"/>
  <c r="J1205" i="2"/>
  <c r="H1205" i="4" s="1"/>
  <c r="J1206" i="2"/>
  <c r="H1206" i="4" s="1"/>
  <c r="J1207" i="2"/>
  <c r="H1207" i="4" s="1"/>
  <c r="J1208" i="2"/>
  <c r="H1208" i="4" s="1"/>
  <c r="J1209" i="2"/>
  <c r="H1209" i="4" s="1"/>
  <c r="J1210" i="2"/>
  <c r="H1210" i="4" s="1"/>
  <c r="J1211" i="2"/>
  <c r="H1211" i="4" s="1"/>
  <c r="J1212" i="2"/>
  <c r="H1212" i="4" s="1"/>
  <c r="J1213" i="2"/>
  <c r="H1213" i="4" s="1"/>
  <c r="J1214" i="2"/>
  <c r="H1214" i="4" s="1"/>
  <c r="J1215" i="2"/>
  <c r="H1215" i="4" s="1"/>
  <c r="J1216" i="2"/>
  <c r="H1216" i="4" s="1"/>
  <c r="J1217" i="2"/>
  <c r="H1217" i="4" s="1"/>
  <c r="J1218" i="2"/>
  <c r="H1218" i="4" s="1"/>
  <c r="J1219" i="2"/>
  <c r="H1219" i="4" s="1"/>
  <c r="J1220" i="2"/>
  <c r="H1220" i="4" s="1"/>
  <c r="J1221" i="2"/>
  <c r="H1221" i="4" s="1"/>
  <c r="J1222" i="2"/>
  <c r="H1222" i="4" s="1"/>
  <c r="J1223" i="2"/>
  <c r="H1223" i="4" s="1"/>
  <c r="J1224" i="2"/>
  <c r="H1224" i="4" s="1"/>
  <c r="J1225" i="2"/>
  <c r="H1225" i="4" s="1"/>
  <c r="J1226" i="2"/>
  <c r="H1226" i="4" s="1"/>
  <c r="J1227" i="2"/>
  <c r="H1227" i="4" s="1"/>
  <c r="J1228" i="2"/>
  <c r="H1228" i="4" s="1"/>
  <c r="J1229" i="2"/>
  <c r="H1229" i="4" s="1"/>
  <c r="J1230" i="2"/>
  <c r="H1230" i="4" s="1"/>
  <c r="J1231" i="2"/>
  <c r="H1231" i="4" s="1"/>
  <c r="J1232" i="2"/>
  <c r="H1232" i="4" s="1"/>
  <c r="J1233" i="2"/>
  <c r="H1233" i="4" s="1"/>
  <c r="J1234" i="2"/>
  <c r="H1234" i="4" s="1"/>
  <c r="J1235" i="2"/>
  <c r="H1235" i="4" s="1"/>
  <c r="J1236" i="2"/>
  <c r="H1236" i="4" s="1"/>
  <c r="J1237" i="2"/>
  <c r="H1237" i="4" s="1"/>
  <c r="J1238" i="2"/>
  <c r="H1238" i="4" s="1"/>
  <c r="J1239" i="2"/>
  <c r="H1239" i="4" s="1"/>
  <c r="J1240" i="2"/>
  <c r="H1240" i="4" s="1"/>
  <c r="J1241" i="2"/>
  <c r="H1241" i="4" s="1"/>
  <c r="J1242" i="2"/>
  <c r="H1242" i="4" s="1"/>
  <c r="J1243" i="2"/>
  <c r="H1243" i="4" s="1"/>
  <c r="J1244" i="2"/>
  <c r="H1244" i="4" s="1"/>
  <c r="J1245" i="2"/>
  <c r="H1245" i="4" s="1"/>
  <c r="J1246" i="2"/>
  <c r="H1246" i="4" s="1"/>
  <c r="J1247" i="2"/>
  <c r="H1247" i="4" s="1"/>
  <c r="J1248" i="2"/>
  <c r="H1248" i="4" s="1"/>
  <c r="J1249" i="2"/>
  <c r="H1249" i="4" s="1"/>
  <c r="J1250" i="2"/>
  <c r="H1250" i="4" s="1"/>
  <c r="J1251" i="2"/>
  <c r="H1251" i="4" s="1"/>
  <c r="J1252" i="2"/>
  <c r="H1252" i="4" s="1"/>
  <c r="J1253" i="2"/>
  <c r="H1253" i="4" s="1"/>
  <c r="J1254" i="2"/>
  <c r="H1254" i="4" s="1"/>
  <c r="J1255" i="2"/>
  <c r="H1255" i="4" s="1"/>
  <c r="J1256" i="2"/>
  <c r="H1256" i="4" s="1"/>
  <c r="J1257" i="2"/>
  <c r="H1257" i="4" s="1"/>
  <c r="J1258" i="2"/>
  <c r="H1258" i="4" s="1"/>
  <c r="J1259" i="2"/>
  <c r="H1259" i="4" s="1"/>
  <c r="J1260" i="2"/>
  <c r="H1260" i="4" s="1"/>
  <c r="J1261" i="2"/>
  <c r="H1261" i="4" s="1"/>
  <c r="J1262" i="2"/>
  <c r="H1262" i="4" s="1"/>
  <c r="J1263" i="2"/>
  <c r="H1263" i="4" s="1"/>
  <c r="J1264" i="2"/>
  <c r="H1264" i="4" s="1"/>
  <c r="J1265" i="2"/>
  <c r="H1265" i="4" s="1"/>
  <c r="J1266" i="2"/>
  <c r="H1266" i="4" s="1"/>
  <c r="J1267" i="2"/>
  <c r="H1267" i="4" s="1"/>
  <c r="J1268" i="2"/>
  <c r="H1268" i="4" s="1"/>
  <c r="J1269" i="2"/>
  <c r="H1269" i="4" s="1"/>
  <c r="J1270" i="2"/>
  <c r="H1270" i="4" s="1"/>
  <c r="J1271" i="2"/>
  <c r="H1271" i="4" s="1"/>
  <c r="J1272" i="2"/>
  <c r="H1272" i="4" s="1"/>
  <c r="J1273" i="2"/>
  <c r="H1273" i="4" s="1"/>
  <c r="J1274" i="2"/>
  <c r="H1274" i="4" s="1"/>
  <c r="J1275" i="2"/>
  <c r="H1275" i="4" s="1"/>
  <c r="J1276" i="2"/>
  <c r="H1276" i="4" s="1"/>
  <c r="J1277" i="2"/>
  <c r="H1277" i="4" s="1"/>
  <c r="J1278" i="2"/>
  <c r="H1278" i="4" s="1"/>
  <c r="J1279" i="2"/>
  <c r="H1279" i="4" s="1"/>
  <c r="J1280" i="2"/>
  <c r="H1280" i="4" s="1"/>
  <c r="J1281" i="2"/>
  <c r="H1281" i="4" s="1"/>
  <c r="J1282" i="2"/>
  <c r="H1282" i="4" s="1"/>
  <c r="J1283" i="2"/>
  <c r="H1283" i="4" s="1"/>
  <c r="J1284" i="2"/>
  <c r="H1284" i="4" s="1"/>
  <c r="J1285" i="2"/>
  <c r="H1285" i="4" s="1"/>
  <c r="J1286" i="2"/>
  <c r="H1286" i="4" s="1"/>
  <c r="J1287" i="2"/>
  <c r="H1287" i="4" s="1"/>
  <c r="J1288" i="2"/>
  <c r="H1288" i="4" s="1"/>
  <c r="J1289" i="2"/>
  <c r="H1289" i="4" s="1"/>
  <c r="J1290" i="2"/>
  <c r="H1290" i="4" s="1"/>
  <c r="J1291" i="2"/>
  <c r="H1291" i="4" s="1"/>
  <c r="J1292" i="2"/>
  <c r="H1292" i="4" s="1"/>
  <c r="J1293" i="2"/>
  <c r="H1293" i="4" s="1"/>
  <c r="J1294" i="2"/>
  <c r="H1294" i="4" s="1"/>
  <c r="J1295" i="2"/>
  <c r="H1295" i="4" s="1"/>
  <c r="J1296" i="2"/>
  <c r="H1296" i="4" s="1"/>
  <c r="J1297" i="2"/>
  <c r="H1297" i="4" s="1"/>
  <c r="J1298" i="2"/>
  <c r="H1298" i="4" s="1"/>
  <c r="J1299" i="2"/>
  <c r="H1299" i="4" s="1"/>
  <c r="J1300" i="2"/>
  <c r="J1301" i="2"/>
  <c r="H1301" i="4" s="1"/>
  <c r="J1302" i="2"/>
  <c r="H1302" i="4" s="1"/>
  <c r="J1303" i="2"/>
  <c r="H1303" i="4" s="1"/>
  <c r="J1304" i="2"/>
  <c r="H1304" i="4" s="1"/>
  <c r="J1305" i="2"/>
  <c r="H1305" i="4" s="1"/>
  <c r="J1306" i="2"/>
  <c r="H1306" i="4" s="1"/>
  <c r="J1307" i="2"/>
  <c r="H1307" i="4" s="1"/>
  <c r="J1308" i="2"/>
  <c r="H1308" i="4" s="1"/>
  <c r="J1309" i="2"/>
  <c r="H1309" i="4" s="1"/>
  <c r="J1310" i="2"/>
  <c r="H1310" i="4" s="1"/>
  <c r="J1311" i="2"/>
  <c r="H1311" i="4" s="1"/>
  <c r="J1312" i="2"/>
  <c r="H1312" i="4" s="1"/>
  <c r="J1313" i="2"/>
  <c r="H1313" i="4" s="1"/>
  <c r="J1314" i="2"/>
  <c r="H1314" i="4" s="1"/>
  <c r="J1315" i="2"/>
  <c r="H1315" i="4" s="1"/>
  <c r="J1316" i="2"/>
  <c r="H1316" i="4" s="1"/>
  <c r="J1317" i="2"/>
  <c r="H1317" i="4" s="1"/>
  <c r="J1318" i="2"/>
  <c r="H1318" i="4" s="1"/>
  <c r="J1319" i="2"/>
  <c r="H1319" i="4" s="1"/>
  <c r="J1320" i="2"/>
  <c r="H1320" i="4" s="1"/>
  <c r="J1321" i="2"/>
  <c r="H1321" i="4" s="1"/>
  <c r="J1322" i="2"/>
  <c r="H1322" i="4" s="1"/>
  <c r="J1323" i="2"/>
  <c r="H1323" i="4" s="1"/>
  <c r="J1324" i="2"/>
  <c r="H1324" i="4" s="1"/>
  <c r="J1325" i="2"/>
  <c r="H1325" i="4" s="1"/>
  <c r="J1326" i="2"/>
  <c r="H1326" i="4" s="1"/>
  <c r="J1327" i="2"/>
  <c r="H1327" i="4" s="1"/>
  <c r="J1328" i="2"/>
  <c r="H1328" i="4" s="1"/>
  <c r="J1329" i="2"/>
  <c r="H1329" i="4" s="1"/>
  <c r="J1330" i="2"/>
  <c r="H1330" i="4" s="1"/>
  <c r="J1331" i="2"/>
  <c r="H1331" i="4" s="1"/>
  <c r="J1332" i="2"/>
  <c r="H1332" i="4" s="1"/>
  <c r="J1333" i="2"/>
  <c r="H1333" i="4" s="1"/>
  <c r="J1334" i="2"/>
  <c r="H1334" i="4" s="1"/>
  <c r="J1335" i="2"/>
  <c r="H1335" i="4" s="1"/>
  <c r="J1336" i="2"/>
  <c r="H1336" i="4" s="1"/>
  <c r="J1337" i="2"/>
  <c r="H1337" i="4" s="1"/>
  <c r="J1338" i="2"/>
  <c r="H1338" i="4" s="1"/>
  <c r="J1339" i="2"/>
  <c r="H1339" i="4" s="1"/>
  <c r="J1340" i="2"/>
  <c r="H1340" i="4" s="1"/>
  <c r="J1341" i="2"/>
  <c r="H1341" i="4" s="1"/>
  <c r="J1342" i="2"/>
  <c r="H1342" i="4" s="1"/>
  <c r="J1343" i="2"/>
  <c r="H1343" i="4" s="1"/>
  <c r="J1344" i="2"/>
  <c r="H1344" i="4" s="1"/>
  <c r="J1345" i="2"/>
  <c r="H1345" i="4" s="1"/>
  <c r="J1346" i="2"/>
  <c r="H1346" i="4" s="1"/>
  <c r="J1347" i="2"/>
  <c r="H1347" i="4" s="1"/>
  <c r="J1348" i="2"/>
  <c r="H1348" i="4" s="1"/>
  <c r="J1349" i="2"/>
  <c r="H1349" i="4" s="1"/>
  <c r="J1350" i="2"/>
  <c r="H1350" i="4" s="1"/>
  <c r="J1351" i="2"/>
  <c r="H1351" i="4" s="1"/>
  <c r="J1352" i="2"/>
  <c r="H1352" i="4" s="1"/>
  <c r="J1353" i="2"/>
  <c r="H1353" i="4" s="1"/>
  <c r="J1354" i="2"/>
  <c r="H1354" i="4" s="1"/>
  <c r="J1355" i="2"/>
  <c r="H1355" i="4" s="1"/>
  <c r="J1356" i="2"/>
  <c r="H1356" i="4" s="1"/>
  <c r="J1357" i="2"/>
  <c r="H1357" i="4" s="1"/>
  <c r="J1358" i="2"/>
  <c r="H1358" i="4" s="1"/>
  <c r="J1359" i="2"/>
  <c r="H1359" i="4" s="1"/>
  <c r="J1360" i="2"/>
  <c r="H1360" i="4" s="1"/>
  <c r="J1361" i="2"/>
  <c r="H1361" i="4" s="1"/>
  <c r="J1362" i="2"/>
  <c r="H1362" i="4" s="1"/>
  <c r="J1363" i="2"/>
  <c r="H1363" i="4" s="1"/>
  <c r="J1364" i="2"/>
  <c r="H1364" i="4" s="1"/>
  <c r="J1365" i="2"/>
  <c r="H1365" i="4" s="1"/>
  <c r="J1366" i="2"/>
  <c r="H1366" i="4" s="1"/>
  <c r="J1367" i="2"/>
  <c r="H1367" i="4" s="1"/>
  <c r="J1368" i="2"/>
  <c r="H1368" i="4" s="1"/>
  <c r="J1369" i="2"/>
  <c r="H1369" i="4" s="1"/>
  <c r="J1370" i="2"/>
  <c r="H1370" i="4" s="1"/>
  <c r="J1371" i="2"/>
  <c r="H1371" i="4" s="1"/>
  <c r="J1372" i="2"/>
  <c r="H1372" i="4" s="1"/>
  <c r="J1373" i="2"/>
  <c r="H1373" i="4" s="1"/>
  <c r="J1374" i="2"/>
  <c r="H1374" i="4" s="1"/>
  <c r="J1375" i="2"/>
  <c r="H1375" i="4" s="1"/>
  <c r="J1376" i="2"/>
  <c r="H1376" i="4" s="1"/>
  <c r="J1377" i="2"/>
  <c r="H1377" i="4" s="1"/>
  <c r="J1378" i="2"/>
  <c r="H1378" i="4" s="1"/>
  <c r="J1379" i="2"/>
  <c r="H1379" i="4" s="1"/>
  <c r="J1380" i="2"/>
  <c r="H1380" i="4" s="1"/>
  <c r="J1381" i="2"/>
  <c r="H1381" i="4" s="1"/>
  <c r="J1382" i="2"/>
  <c r="H1382" i="4" s="1"/>
  <c r="J1383" i="2"/>
  <c r="H1383" i="4" s="1"/>
  <c r="J1384" i="2"/>
  <c r="H1384" i="4" s="1"/>
  <c r="J1385" i="2"/>
  <c r="H1385" i="4" s="1"/>
  <c r="J1386" i="2"/>
  <c r="H1386" i="4" s="1"/>
  <c r="J1387" i="2"/>
  <c r="H1387" i="4" s="1"/>
  <c r="J1388" i="2"/>
  <c r="H1388" i="4" s="1"/>
  <c r="J1389" i="2"/>
  <c r="H1389" i="4" s="1"/>
  <c r="J1390" i="2"/>
  <c r="H1390" i="4" s="1"/>
  <c r="J1391" i="2"/>
  <c r="H1391" i="4" s="1"/>
  <c r="J1392" i="2"/>
  <c r="H1392" i="4" s="1"/>
  <c r="J1393" i="2"/>
  <c r="H1393" i="4" s="1"/>
  <c r="J1394" i="2"/>
  <c r="H1394" i="4" s="1"/>
  <c r="J1395" i="2"/>
  <c r="H1395" i="4" s="1"/>
  <c r="J1396" i="2"/>
  <c r="H1396" i="4" s="1"/>
  <c r="J1397" i="2"/>
  <c r="H1397" i="4" s="1"/>
  <c r="J1398" i="2"/>
  <c r="H1398" i="4" s="1"/>
  <c r="J1399" i="2"/>
  <c r="H1399" i="4" s="1"/>
  <c r="J1400" i="2"/>
  <c r="H1400" i="4" s="1"/>
  <c r="J1401" i="2"/>
  <c r="H1401" i="4" s="1"/>
  <c r="J1402" i="2"/>
  <c r="H1402" i="4" s="1"/>
  <c r="J1403" i="2"/>
  <c r="H1403" i="4" s="1"/>
  <c r="J1404" i="2"/>
  <c r="H1404" i="4" s="1"/>
  <c r="J1405" i="2"/>
  <c r="H1405" i="4" s="1"/>
  <c r="J1406" i="2"/>
  <c r="H1406" i="4" s="1"/>
  <c r="J1407" i="2"/>
  <c r="H1407" i="4" s="1"/>
  <c r="J1408" i="2"/>
  <c r="H1408" i="4" s="1"/>
  <c r="J1409" i="2"/>
  <c r="H1409" i="4" s="1"/>
  <c r="J1410" i="2"/>
  <c r="H1410" i="4" s="1"/>
  <c r="J1411" i="2"/>
  <c r="H1411" i="4" s="1"/>
  <c r="J1412" i="2"/>
  <c r="H1412" i="4" s="1"/>
  <c r="J1413" i="2"/>
  <c r="H1413" i="4" s="1"/>
  <c r="J1414" i="2"/>
  <c r="H1414" i="4" s="1"/>
  <c r="J1415" i="2"/>
  <c r="H1415" i="4" s="1"/>
  <c r="J1416" i="2"/>
  <c r="H1416" i="4" s="1"/>
  <c r="J1417" i="2"/>
  <c r="H1417" i="4" s="1"/>
  <c r="J1418" i="2"/>
  <c r="H1418" i="4" s="1"/>
  <c r="J1419" i="2"/>
  <c r="H1419" i="4" s="1"/>
  <c r="J1420" i="2"/>
  <c r="H1420" i="4" s="1"/>
  <c r="J1421" i="2"/>
  <c r="H1421" i="4" s="1"/>
  <c r="J1422" i="2"/>
  <c r="H1422" i="4" s="1"/>
  <c r="J1423" i="2"/>
  <c r="H1423" i="4" s="1"/>
  <c r="J1424" i="2"/>
  <c r="H1424" i="4" s="1"/>
  <c r="J1425" i="2"/>
  <c r="H1425" i="4" s="1"/>
  <c r="J1426" i="2"/>
  <c r="H1426" i="4" s="1"/>
  <c r="J1427" i="2"/>
  <c r="H1427" i="4" s="1"/>
  <c r="J1428" i="2"/>
  <c r="H1428" i="4" s="1"/>
  <c r="J1429" i="2"/>
  <c r="H1429" i="4" s="1"/>
  <c r="J1430" i="2"/>
  <c r="H1430" i="4" s="1"/>
  <c r="J1431" i="2"/>
  <c r="H1431" i="4" s="1"/>
  <c r="J1432" i="2"/>
  <c r="H1432" i="4" s="1"/>
  <c r="J1433" i="2"/>
  <c r="H1433" i="4" s="1"/>
  <c r="J1434" i="2"/>
  <c r="H1434" i="4" s="1"/>
  <c r="J1435" i="2"/>
  <c r="H1435" i="4" s="1"/>
  <c r="J1436" i="2"/>
  <c r="H1436" i="4" s="1"/>
  <c r="J1437" i="2"/>
  <c r="H1437" i="4" s="1"/>
  <c r="J1438" i="2"/>
  <c r="H1438" i="4" s="1"/>
  <c r="J1439" i="2"/>
  <c r="H1439" i="4" s="1"/>
  <c r="J1440" i="2"/>
  <c r="H1440" i="4" s="1"/>
  <c r="J1441" i="2"/>
  <c r="H1441" i="4" s="1"/>
  <c r="J1442" i="2"/>
  <c r="H1442" i="4" s="1"/>
  <c r="J1443" i="2"/>
  <c r="H1443" i="4" s="1"/>
  <c r="J1444" i="2"/>
  <c r="H1444" i="4" s="1"/>
  <c r="J1445" i="2"/>
  <c r="H1445" i="4" s="1"/>
  <c r="J1446" i="2"/>
  <c r="H1446" i="4" s="1"/>
  <c r="J1447" i="2"/>
  <c r="H1447" i="4" s="1"/>
  <c r="J1448" i="2"/>
  <c r="H1448" i="4" s="1"/>
  <c r="J1449" i="2"/>
  <c r="H1449" i="4" s="1"/>
  <c r="J1450" i="2"/>
  <c r="H1450" i="4" s="1"/>
  <c r="J1451" i="2"/>
  <c r="H1451" i="4" s="1"/>
  <c r="J1452" i="2"/>
  <c r="H1452" i="4" s="1"/>
  <c r="J1453" i="2"/>
  <c r="H1453" i="4" s="1"/>
  <c r="J1454" i="2"/>
  <c r="H1454" i="4" s="1"/>
  <c r="J1455" i="2"/>
  <c r="H1455" i="4" s="1"/>
  <c r="J1456" i="2"/>
  <c r="H1456" i="4" s="1"/>
  <c r="J1457" i="2"/>
  <c r="H1457" i="4" s="1"/>
  <c r="J1458" i="2"/>
  <c r="H1458" i="4" s="1"/>
  <c r="J1459" i="2"/>
  <c r="H1459" i="4" s="1"/>
  <c r="J1460" i="2"/>
  <c r="H1460" i="4" s="1"/>
  <c r="J1461" i="2"/>
  <c r="H1461" i="4" s="1"/>
  <c r="J1462" i="2"/>
  <c r="H1462" i="4" s="1"/>
  <c r="J1463" i="2"/>
  <c r="H1463" i="4" s="1"/>
  <c r="J1464" i="2"/>
  <c r="H1464" i="4" s="1"/>
  <c r="J1465" i="2"/>
  <c r="H1465" i="4" s="1"/>
  <c r="J1466" i="2"/>
  <c r="H1466" i="4" s="1"/>
  <c r="J1467" i="2"/>
  <c r="H1467" i="4" s="1"/>
  <c r="J1468" i="2"/>
  <c r="H1468" i="4" s="1"/>
  <c r="J1469" i="2"/>
  <c r="H1469" i="4" s="1"/>
  <c r="J1470" i="2"/>
  <c r="H1470" i="4" s="1"/>
  <c r="J1471" i="2"/>
  <c r="H1471" i="4" s="1"/>
  <c r="J1472" i="2"/>
  <c r="H1472" i="4" s="1"/>
  <c r="J1473" i="2"/>
  <c r="H1473" i="4" s="1"/>
  <c r="J1474" i="2"/>
  <c r="H1474" i="4" s="1"/>
  <c r="J1475" i="2"/>
  <c r="H1475" i="4" s="1"/>
  <c r="J1476" i="2"/>
  <c r="H1476" i="4" s="1"/>
  <c r="J1477" i="2"/>
  <c r="H1477" i="4" s="1"/>
  <c r="J1478" i="2"/>
  <c r="H1478" i="4" s="1"/>
  <c r="J1479" i="2"/>
  <c r="H1479" i="4" s="1"/>
  <c r="J1480" i="2"/>
  <c r="H1480" i="4" s="1"/>
  <c r="J1481" i="2"/>
  <c r="H1481" i="4" s="1"/>
  <c r="J1482" i="2"/>
  <c r="H1482" i="4" s="1"/>
  <c r="J1483" i="2"/>
  <c r="H1483" i="4" s="1"/>
  <c r="J1484" i="2"/>
  <c r="H1484" i="4" s="1"/>
  <c r="J1485" i="2"/>
  <c r="H1485" i="4" s="1"/>
  <c r="J1486" i="2"/>
  <c r="H1486" i="4" s="1"/>
  <c r="J1487" i="2"/>
  <c r="H1487" i="4" s="1"/>
  <c r="J1488" i="2"/>
  <c r="H1488" i="4" s="1"/>
  <c r="J1489" i="2"/>
  <c r="H1489" i="4" s="1"/>
  <c r="J1490" i="2"/>
  <c r="H1490" i="4" s="1"/>
  <c r="J1491" i="2"/>
  <c r="H1491" i="4" s="1"/>
  <c r="J1492" i="2"/>
  <c r="H1492" i="4" s="1"/>
  <c r="J1493" i="2"/>
  <c r="H1493" i="4" s="1"/>
  <c r="J1494" i="2"/>
  <c r="H1494" i="4" s="1"/>
  <c r="J1495" i="2"/>
  <c r="H1495" i="4" s="1"/>
  <c r="J1496" i="2"/>
  <c r="H1496" i="4" s="1"/>
  <c r="J1497" i="2"/>
  <c r="H1497" i="4" s="1"/>
  <c r="J1498" i="2"/>
  <c r="H1498" i="4" s="1"/>
  <c r="J1499" i="2"/>
  <c r="H1499" i="4" s="1"/>
  <c r="J1500" i="2"/>
  <c r="H1500" i="4" s="1"/>
  <c r="J1501" i="2"/>
  <c r="H1501" i="4" s="1"/>
  <c r="J1502" i="2"/>
  <c r="H1502" i="4" s="1"/>
  <c r="J1503" i="2"/>
  <c r="H1503" i="4" s="1"/>
  <c r="J1504" i="2"/>
  <c r="H1504" i="4" s="1"/>
  <c r="J1505" i="2"/>
  <c r="H1505" i="4" s="1"/>
  <c r="J1506" i="2"/>
  <c r="H1506" i="4" s="1"/>
  <c r="J1507" i="2"/>
  <c r="H1507" i="4" s="1"/>
  <c r="J1508" i="2"/>
  <c r="H1508" i="4" s="1"/>
  <c r="J1509" i="2"/>
  <c r="H1509" i="4" s="1"/>
  <c r="J1510" i="2"/>
  <c r="H1510" i="4" s="1"/>
  <c r="J1511" i="2"/>
  <c r="H1511" i="4" s="1"/>
  <c r="J1512" i="2"/>
  <c r="H1512" i="4" s="1"/>
  <c r="J1513" i="2"/>
  <c r="H1513" i="4" s="1"/>
  <c r="J1514" i="2"/>
  <c r="H1514" i="4" s="1"/>
  <c r="J1515" i="2"/>
  <c r="H1515" i="4" s="1"/>
  <c r="J1516" i="2"/>
  <c r="H1516" i="4" s="1"/>
  <c r="J1517" i="2"/>
  <c r="H1517" i="4" s="1"/>
  <c r="J1518" i="2"/>
  <c r="H1518" i="4" s="1"/>
  <c r="J1519" i="2"/>
  <c r="H1519" i="4" s="1"/>
  <c r="J1520" i="2"/>
  <c r="H1520" i="4" s="1"/>
  <c r="J1521" i="2"/>
  <c r="H1521" i="4" s="1"/>
  <c r="J1522" i="2"/>
  <c r="H1522" i="4" s="1"/>
  <c r="J1523" i="2"/>
  <c r="H1523" i="4" s="1"/>
  <c r="J1524" i="2"/>
  <c r="H1524" i="4" s="1"/>
  <c r="J1525" i="2"/>
  <c r="H1525" i="4" s="1"/>
  <c r="J1526" i="2"/>
  <c r="H1526" i="4" s="1"/>
  <c r="J1527" i="2"/>
  <c r="H1527" i="4" s="1"/>
  <c r="J1528" i="2"/>
  <c r="H1528" i="4" s="1"/>
  <c r="J1529" i="2"/>
  <c r="H1529" i="4" s="1"/>
  <c r="J1530" i="2"/>
  <c r="H1530" i="4" s="1"/>
  <c r="J1531" i="2"/>
  <c r="H1531" i="4" s="1"/>
  <c r="J1532" i="2"/>
  <c r="H1532" i="4" s="1"/>
  <c r="J1533" i="2"/>
  <c r="H1533" i="4" s="1"/>
  <c r="J1534" i="2"/>
  <c r="H1534" i="4" s="1"/>
  <c r="J1535" i="2"/>
  <c r="H1535" i="4" s="1"/>
  <c r="J1536" i="2"/>
  <c r="H1536" i="4" s="1"/>
  <c r="J1537" i="2"/>
  <c r="H1537" i="4" s="1"/>
  <c r="J1538" i="2"/>
  <c r="H1538" i="4" s="1"/>
  <c r="J1539" i="2"/>
  <c r="H1539" i="4" s="1"/>
  <c r="J1540" i="2"/>
  <c r="H1540" i="4" s="1"/>
  <c r="J1541" i="2"/>
  <c r="H1541" i="4" s="1"/>
  <c r="J1542" i="2"/>
  <c r="H1542" i="4" s="1"/>
  <c r="J1543" i="2"/>
  <c r="H1543" i="4" s="1"/>
  <c r="J1544" i="2"/>
  <c r="H1544" i="4" s="1"/>
  <c r="J1545" i="2"/>
  <c r="H1545" i="4" s="1"/>
  <c r="J1546" i="2"/>
  <c r="H1546" i="4" s="1"/>
  <c r="J1547" i="2"/>
  <c r="H1547" i="4" s="1"/>
  <c r="J1548" i="2"/>
  <c r="H1548" i="4" s="1"/>
  <c r="J1549" i="2"/>
  <c r="H1549" i="4" s="1"/>
  <c r="J1550" i="2"/>
  <c r="H1550" i="4" s="1"/>
  <c r="J1551" i="2"/>
  <c r="H1551" i="4" s="1"/>
  <c r="J1552" i="2"/>
  <c r="H1552" i="4" s="1"/>
  <c r="J1553" i="2"/>
  <c r="H1553" i="4" s="1"/>
  <c r="J1554" i="2"/>
  <c r="H1554" i="4" s="1"/>
  <c r="J1555" i="2"/>
  <c r="H1555" i="4" s="1"/>
  <c r="J1556" i="2"/>
  <c r="H1556" i="4" s="1"/>
  <c r="J1557" i="2"/>
  <c r="H1557" i="4" s="1"/>
  <c r="J1558" i="2"/>
  <c r="H1558" i="4" s="1"/>
  <c r="J1559" i="2"/>
  <c r="H1559" i="4" s="1"/>
  <c r="J1560" i="2"/>
  <c r="H1560" i="4" s="1"/>
  <c r="J1561" i="2"/>
  <c r="H1561" i="4" s="1"/>
  <c r="J1562" i="2"/>
  <c r="H1562" i="4" s="1"/>
  <c r="J1563" i="2"/>
  <c r="H1563" i="4" s="1"/>
  <c r="J1564" i="2"/>
  <c r="H1564" i="4" s="1"/>
  <c r="J1565" i="2"/>
  <c r="H1565" i="4" s="1"/>
  <c r="J1566" i="2"/>
  <c r="H1566" i="4" s="1"/>
  <c r="J1567" i="2"/>
  <c r="H1567" i="4" s="1"/>
  <c r="J1568" i="2"/>
  <c r="H1568" i="4" s="1"/>
  <c r="J1569" i="2"/>
  <c r="H1569" i="4" s="1"/>
  <c r="J1570" i="2"/>
  <c r="H1570" i="4" s="1"/>
  <c r="J1571" i="2"/>
  <c r="H1571" i="4" s="1"/>
  <c r="J1572" i="2"/>
  <c r="H1572" i="4" s="1"/>
  <c r="J1573" i="2"/>
  <c r="H1573" i="4" s="1"/>
  <c r="J1574" i="2"/>
  <c r="H1574" i="4" s="1"/>
  <c r="J1575" i="2"/>
  <c r="H1575" i="4" s="1"/>
  <c r="J1576" i="2"/>
  <c r="H1576" i="4" s="1"/>
  <c r="J1577" i="2"/>
  <c r="H1577" i="4" s="1"/>
  <c r="J1578" i="2"/>
  <c r="H1578" i="4" s="1"/>
  <c r="J1579" i="2"/>
  <c r="H1579" i="4" s="1"/>
  <c r="J1580" i="2"/>
  <c r="H1580" i="4" s="1"/>
  <c r="J1581" i="2"/>
  <c r="H1581" i="4" s="1"/>
  <c r="J1582" i="2"/>
  <c r="H1582" i="4" s="1"/>
  <c r="J1583" i="2"/>
  <c r="H1583" i="4" s="1"/>
  <c r="J1584" i="2"/>
  <c r="H1584" i="4" s="1"/>
  <c r="J1585" i="2"/>
  <c r="H1585" i="4" s="1"/>
  <c r="J1586" i="2"/>
  <c r="H1586" i="4" s="1"/>
  <c r="J1587" i="2"/>
  <c r="H1587" i="4" s="1"/>
  <c r="J1588" i="2"/>
  <c r="H1588" i="4" s="1"/>
  <c r="J1589" i="2"/>
  <c r="H1589" i="4" s="1"/>
  <c r="J1590" i="2"/>
  <c r="H1590" i="4" s="1"/>
  <c r="J1591" i="2"/>
  <c r="H1591" i="4" s="1"/>
  <c r="J1592" i="2"/>
  <c r="H1592" i="4" s="1"/>
  <c r="J1593" i="2"/>
  <c r="H1593" i="4" s="1"/>
  <c r="J1594" i="2"/>
  <c r="H1594" i="4" s="1"/>
  <c r="J1595" i="2"/>
  <c r="H1595" i="4" s="1"/>
  <c r="J1596" i="2"/>
  <c r="H1596" i="4" s="1"/>
  <c r="J1597" i="2"/>
  <c r="H1597" i="4" s="1"/>
  <c r="J1598" i="2"/>
  <c r="H1598" i="4" s="1"/>
  <c r="J1599" i="2"/>
  <c r="H1599" i="4" s="1"/>
  <c r="J1600" i="2"/>
  <c r="H1600" i="4" s="1"/>
  <c r="J1601" i="2"/>
  <c r="H1601" i="4" s="1"/>
  <c r="J1602" i="2"/>
  <c r="H1602" i="4" s="1"/>
  <c r="J1603" i="2"/>
  <c r="H1603" i="4" s="1"/>
  <c r="J1604" i="2"/>
  <c r="H1604" i="4" s="1"/>
  <c r="J1605" i="2"/>
  <c r="H1605" i="4" s="1"/>
  <c r="J1606" i="2"/>
  <c r="H1606" i="4" s="1"/>
  <c r="J1607" i="2"/>
  <c r="H1607" i="4" s="1"/>
  <c r="J1608" i="2"/>
  <c r="H1608" i="4" s="1"/>
  <c r="J1609" i="2"/>
  <c r="H1609" i="4" s="1"/>
  <c r="J1610" i="2"/>
  <c r="H1610" i="4" s="1"/>
  <c r="J1611" i="2"/>
  <c r="H1611" i="4" s="1"/>
  <c r="J1612" i="2"/>
  <c r="H1612" i="4" s="1"/>
  <c r="J1613" i="2"/>
  <c r="H1613" i="4" s="1"/>
  <c r="J1614" i="2"/>
  <c r="H1614" i="4" s="1"/>
  <c r="J1615" i="2"/>
  <c r="H1615" i="4" s="1"/>
  <c r="J1616" i="2"/>
  <c r="H1616" i="4" s="1"/>
  <c r="J1617" i="2"/>
  <c r="H1617" i="4" s="1"/>
  <c r="J1618" i="2"/>
  <c r="H1618" i="4" s="1"/>
  <c r="J1619" i="2"/>
  <c r="H1619" i="4" s="1"/>
  <c r="J1620" i="2"/>
  <c r="H1620" i="4" s="1"/>
  <c r="J1621" i="2"/>
  <c r="H1621" i="4" s="1"/>
  <c r="J1622" i="2"/>
  <c r="H1622" i="4" s="1"/>
  <c r="J1623" i="2"/>
  <c r="H1623" i="4" s="1"/>
  <c r="J1624" i="2"/>
  <c r="H1624" i="4" s="1"/>
  <c r="J1625" i="2"/>
  <c r="H1625" i="4" s="1"/>
  <c r="J1626" i="2"/>
  <c r="H1626" i="4" s="1"/>
  <c r="J1627" i="2"/>
  <c r="H1627" i="4" s="1"/>
  <c r="J1628" i="2"/>
  <c r="H1628" i="4" s="1"/>
  <c r="J1629" i="2"/>
  <c r="H1629" i="4" s="1"/>
  <c r="J1630" i="2"/>
  <c r="H1630" i="4" s="1"/>
  <c r="J1631" i="2"/>
  <c r="H1631" i="4" s="1"/>
  <c r="J1632" i="2"/>
  <c r="H1632" i="4" s="1"/>
  <c r="J1633" i="2"/>
  <c r="H1633" i="4" s="1"/>
  <c r="J1634" i="2"/>
  <c r="H1634" i="4" s="1"/>
  <c r="J1635" i="2"/>
  <c r="H1635" i="4" s="1"/>
  <c r="J1636" i="2"/>
  <c r="H1636" i="4" s="1"/>
  <c r="J1637" i="2"/>
  <c r="H1637" i="4" s="1"/>
  <c r="J1638" i="2"/>
  <c r="H1638" i="4" s="1"/>
  <c r="J1639" i="2"/>
  <c r="H1639" i="4" s="1"/>
  <c r="J1640" i="2"/>
  <c r="H1640" i="4" s="1"/>
  <c r="J1641" i="2"/>
  <c r="H1641" i="4" s="1"/>
  <c r="J1642" i="2"/>
  <c r="H1642" i="4" s="1"/>
  <c r="J1643" i="2"/>
  <c r="H1643" i="4" s="1"/>
  <c r="J1644" i="2"/>
  <c r="H1644" i="4" s="1"/>
  <c r="J1645" i="2"/>
  <c r="H1645" i="4" s="1"/>
  <c r="J1646" i="2"/>
  <c r="H1646" i="4" s="1"/>
  <c r="J1647" i="2"/>
  <c r="H1647" i="4" s="1"/>
  <c r="J1648" i="2"/>
  <c r="H1648" i="4" s="1"/>
  <c r="J1649" i="2"/>
  <c r="H1649" i="4" s="1"/>
  <c r="J1650" i="2"/>
  <c r="J1651" i="2"/>
  <c r="H1651" i="4" s="1"/>
  <c r="J1652" i="2"/>
  <c r="H1652" i="4" s="1"/>
  <c r="J1653" i="2"/>
  <c r="H1653" i="4" s="1"/>
  <c r="J1654" i="2"/>
  <c r="H1654" i="4" s="1"/>
  <c r="J1655" i="2"/>
  <c r="H1655" i="4" s="1"/>
  <c r="J1656" i="2"/>
  <c r="H1656" i="4" s="1"/>
  <c r="J1657" i="2"/>
  <c r="H1657" i="4" s="1"/>
  <c r="J1658" i="2"/>
  <c r="H1658" i="4" s="1"/>
  <c r="J1659" i="2"/>
  <c r="H1659" i="4" s="1"/>
  <c r="J1660" i="2"/>
  <c r="H1660" i="4" s="1"/>
  <c r="J1661" i="2"/>
  <c r="H1661" i="4" s="1"/>
  <c r="J1662" i="2"/>
  <c r="H1662" i="4" s="1"/>
  <c r="J1663" i="2"/>
  <c r="H1663" i="4" s="1"/>
  <c r="J1664" i="2"/>
  <c r="H1664" i="4" s="1"/>
  <c r="J1665" i="2"/>
  <c r="H1665" i="4" s="1"/>
  <c r="J1666" i="2"/>
  <c r="H1666" i="4" s="1"/>
  <c r="J1667" i="2"/>
  <c r="H1667" i="4" s="1"/>
  <c r="J1668" i="2"/>
  <c r="J1669" i="2"/>
  <c r="H1669" i="4" s="1"/>
  <c r="J1670" i="2"/>
  <c r="H1670" i="4" s="1"/>
  <c r="J1671" i="2"/>
  <c r="H1671" i="4" s="1"/>
  <c r="J1672" i="2"/>
  <c r="H1672" i="4" s="1"/>
  <c r="J1673" i="2"/>
  <c r="H1673" i="4" s="1"/>
  <c r="J1674" i="2"/>
  <c r="H1674" i="4" s="1"/>
  <c r="J1675" i="2"/>
  <c r="H1675" i="4" s="1"/>
  <c r="J1676" i="2"/>
  <c r="H1676" i="4" s="1"/>
  <c r="J1677" i="2"/>
  <c r="H1677" i="4" s="1"/>
  <c r="J1678" i="2"/>
  <c r="H1678" i="4" s="1"/>
  <c r="J1679" i="2"/>
  <c r="H1679" i="4" s="1"/>
  <c r="J1680" i="2"/>
  <c r="H1680" i="4" s="1"/>
  <c r="J1681" i="2"/>
  <c r="H1681" i="4" s="1"/>
  <c r="J1682" i="2"/>
  <c r="H1682" i="4" s="1"/>
  <c r="J1683" i="2"/>
  <c r="H1683" i="4" s="1"/>
  <c r="J1684" i="2"/>
  <c r="H1684" i="4" s="1"/>
  <c r="J1685" i="2"/>
  <c r="H1685" i="4" s="1"/>
  <c r="J1686" i="2"/>
  <c r="H1686" i="4" s="1"/>
  <c r="J1687" i="2"/>
  <c r="H1687" i="4" s="1"/>
  <c r="J1688" i="2"/>
  <c r="H1688" i="4" s="1"/>
  <c r="J1689" i="2"/>
  <c r="H1689" i="4" s="1"/>
  <c r="J1690" i="2"/>
  <c r="H1690" i="4" s="1"/>
  <c r="J1691" i="2"/>
  <c r="H1691" i="4" s="1"/>
  <c r="J1692" i="2"/>
  <c r="H1692" i="4" s="1"/>
  <c r="J1693" i="2"/>
  <c r="H1693" i="4" s="1"/>
  <c r="J1694" i="2"/>
  <c r="H1694" i="4" s="1"/>
  <c r="J1695" i="2"/>
  <c r="H1695" i="4" s="1"/>
  <c r="J1696" i="2"/>
  <c r="H1696" i="4" s="1"/>
  <c r="J1697" i="2"/>
  <c r="H1697" i="4" s="1"/>
  <c r="J1698" i="2"/>
  <c r="H1698" i="4" s="1"/>
  <c r="J1699" i="2"/>
  <c r="H1699" i="4" s="1"/>
  <c r="J1700" i="2"/>
  <c r="H1700" i="4" s="1"/>
  <c r="J1701" i="2"/>
  <c r="H1701" i="4" s="1"/>
  <c r="J1702" i="2"/>
  <c r="H1702" i="4" s="1"/>
  <c r="J1703" i="2"/>
  <c r="H1703" i="4" s="1"/>
  <c r="J1704" i="2"/>
  <c r="H1704" i="4" s="1"/>
  <c r="J1705" i="2"/>
  <c r="H1705" i="4" s="1"/>
  <c r="J1706" i="2"/>
  <c r="H1706" i="4" s="1"/>
  <c r="J1707" i="2"/>
  <c r="H1707" i="4" s="1"/>
  <c r="J1708" i="2"/>
  <c r="H1708" i="4" s="1"/>
  <c r="J1709" i="2"/>
  <c r="H1709" i="4" s="1"/>
  <c r="J1710" i="2"/>
  <c r="H1710" i="4" s="1"/>
  <c r="J1711" i="2"/>
  <c r="H1711" i="4" s="1"/>
  <c r="J1712" i="2"/>
  <c r="H1712" i="4" s="1"/>
  <c r="J1713" i="2"/>
  <c r="H1713" i="4" s="1"/>
  <c r="J1714" i="2"/>
  <c r="H1714" i="4" s="1"/>
  <c r="J1715" i="2"/>
  <c r="H1715" i="4" s="1"/>
  <c r="J1716" i="2"/>
  <c r="H1716" i="4" s="1"/>
  <c r="J1717" i="2"/>
  <c r="H1717" i="4" s="1"/>
  <c r="J1718" i="2"/>
  <c r="H1718" i="4" s="1"/>
  <c r="J1719" i="2"/>
  <c r="H1719" i="4" s="1"/>
  <c r="J1720" i="2"/>
  <c r="H1720" i="4" s="1"/>
  <c r="J1721" i="2"/>
  <c r="H1721" i="4" s="1"/>
  <c r="J1722" i="2"/>
  <c r="H1722" i="4" s="1"/>
  <c r="J1723" i="2"/>
  <c r="H1723" i="4" s="1"/>
  <c r="J1724" i="2"/>
  <c r="H1724" i="4" s="1"/>
  <c r="J1725" i="2"/>
  <c r="H1725" i="4" s="1"/>
  <c r="J1726" i="2"/>
  <c r="H1726" i="4" s="1"/>
  <c r="J1727" i="2"/>
  <c r="H1727" i="4" s="1"/>
  <c r="J1728" i="2"/>
  <c r="H1728" i="4" s="1"/>
  <c r="J1729" i="2"/>
  <c r="H1729" i="4" s="1"/>
  <c r="J1730" i="2"/>
  <c r="H1730" i="4" s="1"/>
  <c r="J1731" i="2"/>
  <c r="H1731" i="4" s="1"/>
  <c r="J1732" i="2"/>
  <c r="H1732" i="4" s="1"/>
  <c r="J1733" i="2"/>
  <c r="H1733" i="4" s="1"/>
  <c r="J1734" i="2"/>
  <c r="H1734" i="4" s="1"/>
  <c r="J1735" i="2"/>
  <c r="H1735" i="4" s="1"/>
  <c r="J1736" i="2"/>
  <c r="H1736" i="4" s="1"/>
  <c r="J1737" i="2"/>
  <c r="H1737" i="4" s="1"/>
  <c r="J1738" i="2"/>
  <c r="H1738" i="4" s="1"/>
  <c r="J1739" i="2"/>
  <c r="H1739" i="4" s="1"/>
  <c r="J1740" i="2"/>
  <c r="H1740" i="4" s="1"/>
  <c r="J1741" i="2"/>
  <c r="H1741" i="4" s="1"/>
  <c r="J1742" i="2"/>
  <c r="H1742" i="4" s="1"/>
  <c r="J1743" i="2"/>
  <c r="H1743" i="4" s="1"/>
  <c r="J1744" i="2"/>
  <c r="H1744" i="4" s="1"/>
  <c r="J1745" i="2"/>
  <c r="H1745" i="4" s="1"/>
  <c r="J1746" i="2"/>
  <c r="H1746" i="4" s="1"/>
  <c r="J1747" i="2"/>
  <c r="H1747" i="4" s="1"/>
  <c r="J1748" i="2"/>
  <c r="H1748" i="4" s="1"/>
  <c r="J1749" i="2"/>
  <c r="H1749" i="4" s="1"/>
  <c r="J1750" i="2"/>
  <c r="H1750" i="4" s="1"/>
  <c r="J1751" i="2"/>
  <c r="H1751" i="4" s="1"/>
  <c r="J1752" i="2"/>
  <c r="H1752" i="4" s="1"/>
  <c r="J1753" i="2"/>
  <c r="H1753" i="4" s="1"/>
  <c r="J1754" i="2"/>
  <c r="H1754" i="4" s="1"/>
  <c r="J1755" i="2"/>
  <c r="H1755" i="4" s="1"/>
  <c r="J1756" i="2"/>
  <c r="H1756" i="4" s="1"/>
  <c r="J1757" i="2"/>
  <c r="H1757" i="4" s="1"/>
  <c r="J1758" i="2"/>
  <c r="H1758" i="4" s="1"/>
  <c r="J1759" i="2"/>
  <c r="H1759" i="4" s="1"/>
  <c r="J1760" i="2"/>
  <c r="H1760" i="4" s="1"/>
  <c r="J1761" i="2"/>
  <c r="H1761" i="4" s="1"/>
  <c r="J1762" i="2"/>
  <c r="H1762" i="4" s="1"/>
  <c r="J1763" i="2"/>
  <c r="H1763" i="4" s="1"/>
  <c r="J1764" i="2"/>
  <c r="H1764" i="4" s="1"/>
  <c r="J1765" i="2"/>
  <c r="H1765" i="4" s="1"/>
  <c r="J1766" i="2"/>
  <c r="H1766" i="4" s="1"/>
  <c r="J1767" i="2"/>
  <c r="H1767" i="4" s="1"/>
  <c r="J1768" i="2"/>
  <c r="H1768" i="4" s="1"/>
  <c r="J1769" i="2"/>
  <c r="H1769" i="4" s="1"/>
  <c r="J1770" i="2"/>
  <c r="H1770" i="4" s="1"/>
  <c r="J1771" i="2"/>
  <c r="H1771" i="4" s="1"/>
  <c r="J1772" i="2"/>
  <c r="H1772" i="4" s="1"/>
  <c r="J1773" i="2"/>
  <c r="H1773" i="4" s="1"/>
  <c r="J1774" i="2"/>
  <c r="H1774" i="4" s="1"/>
  <c r="J1775" i="2"/>
  <c r="H1775" i="4" s="1"/>
  <c r="J1776" i="2"/>
  <c r="H1776" i="4" s="1"/>
  <c r="J1777" i="2"/>
  <c r="H1777" i="4" s="1"/>
  <c r="J1778" i="2"/>
  <c r="H1778" i="4" s="1"/>
  <c r="J1779" i="2"/>
  <c r="H1779" i="4" s="1"/>
  <c r="J1780" i="2"/>
  <c r="H1780" i="4" s="1"/>
  <c r="J1781" i="2"/>
  <c r="H1781" i="4" s="1"/>
  <c r="J1782" i="2"/>
  <c r="H1782" i="4" s="1"/>
  <c r="J1783" i="2"/>
  <c r="H1783" i="4" s="1"/>
  <c r="J1784" i="2"/>
  <c r="H1784" i="4" s="1"/>
  <c r="J1785" i="2"/>
  <c r="H1785" i="4" s="1"/>
  <c r="J1786" i="2"/>
  <c r="H1786" i="4" s="1"/>
  <c r="J1787" i="2"/>
  <c r="H1787" i="4" s="1"/>
  <c r="J1788" i="2"/>
  <c r="H1788" i="4" s="1"/>
  <c r="J1789" i="2"/>
  <c r="H1789" i="4" s="1"/>
  <c r="J1790" i="2"/>
  <c r="H1790" i="4" s="1"/>
  <c r="J1791" i="2"/>
  <c r="H1791" i="4" s="1"/>
  <c r="J1792" i="2"/>
  <c r="H1792" i="4" s="1"/>
  <c r="J1793" i="2"/>
  <c r="H1793" i="4" s="1"/>
  <c r="J1794" i="2"/>
  <c r="H1794" i="4" s="1"/>
  <c r="J1795" i="2"/>
  <c r="H1795" i="4" s="1"/>
  <c r="J1796" i="2"/>
  <c r="H1796" i="4" s="1"/>
  <c r="J1797" i="2"/>
  <c r="H1797" i="4" s="1"/>
  <c r="J1798" i="2"/>
  <c r="H1798" i="4" s="1"/>
  <c r="J1799" i="2"/>
  <c r="H1799" i="4" s="1"/>
  <c r="J1800" i="2"/>
  <c r="H1800" i="4" s="1"/>
  <c r="J1801" i="2"/>
  <c r="H1801" i="4" s="1"/>
  <c r="J1802" i="2"/>
  <c r="H1802" i="4" s="1"/>
  <c r="J1803" i="2"/>
  <c r="H1803" i="4" s="1"/>
  <c r="J1804" i="2"/>
  <c r="H1804" i="4" s="1"/>
  <c r="J1805" i="2"/>
  <c r="H1805" i="4" s="1"/>
  <c r="J1806" i="2"/>
  <c r="H1806" i="4" s="1"/>
  <c r="J1807" i="2"/>
  <c r="H1807" i="4" s="1"/>
  <c r="J1808" i="2"/>
  <c r="H1808" i="4" s="1"/>
  <c r="J1809" i="2"/>
  <c r="H1809" i="4" s="1"/>
  <c r="J1810" i="2"/>
  <c r="H1810" i="4" s="1"/>
  <c r="J1811" i="2"/>
  <c r="H1811" i="4" s="1"/>
  <c r="J1812" i="2"/>
  <c r="H1812" i="4" s="1"/>
  <c r="J1813" i="2"/>
  <c r="H1813" i="4" s="1"/>
  <c r="J1814" i="2"/>
  <c r="H1814" i="4" s="1"/>
  <c r="J1815" i="2"/>
  <c r="H1815" i="4" s="1"/>
  <c r="J1816" i="2"/>
  <c r="H1816" i="4" s="1"/>
  <c r="J1817" i="2"/>
  <c r="H1817" i="4" s="1"/>
  <c r="J1818" i="2"/>
  <c r="H1818" i="4" s="1"/>
  <c r="J1819" i="2"/>
  <c r="H1819" i="4" s="1"/>
  <c r="J1820" i="2"/>
  <c r="H1820" i="4" s="1"/>
  <c r="J1821" i="2"/>
  <c r="H1821" i="4" s="1"/>
  <c r="J1822" i="2"/>
  <c r="H1822" i="4" s="1"/>
  <c r="J1823" i="2"/>
  <c r="H1823" i="4" s="1"/>
  <c r="J1824" i="2"/>
  <c r="H1824" i="4" s="1"/>
  <c r="J1825" i="2"/>
  <c r="H1825" i="4" s="1"/>
  <c r="J1826" i="2"/>
  <c r="H1826" i="4" s="1"/>
  <c r="J1827" i="2"/>
  <c r="H1827" i="4" s="1"/>
  <c r="J1828" i="2"/>
  <c r="H1828" i="4" s="1"/>
  <c r="J1829" i="2"/>
  <c r="H1829" i="4" s="1"/>
  <c r="J1830" i="2"/>
  <c r="H1830" i="4" s="1"/>
  <c r="J1831" i="2"/>
  <c r="H1831" i="4" s="1"/>
  <c r="J1832" i="2"/>
  <c r="H1832" i="4" s="1"/>
  <c r="J1833" i="2"/>
  <c r="H1833" i="4" s="1"/>
  <c r="J1834" i="2"/>
  <c r="H1834" i="4" s="1"/>
  <c r="J1835" i="2"/>
  <c r="H1835" i="4" s="1"/>
  <c r="J1836" i="2"/>
  <c r="H1836" i="4" s="1"/>
  <c r="J1837" i="2"/>
  <c r="H1837" i="4" s="1"/>
  <c r="J1838" i="2"/>
  <c r="H1838" i="4" s="1"/>
  <c r="J1839" i="2"/>
  <c r="H1839" i="4" s="1"/>
  <c r="J1840" i="2"/>
  <c r="H1840" i="4" s="1"/>
  <c r="J1841" i="2"/>
  <c r="H1841" i="4" s="1"/>
  <c r="J1842" i="2"/>
  <c r="H1842" i="4" s="1"/>
  <c r="J1843" i="2"/>
  <c r="H1843" i="4" s="1"/>
  <c r="J1844" i="2"/>
  <c r="H1844" i="4" s="1"/>
  <c r="J1845" i="2"/>
  <c r="H1845" i="4" s="1"/>
  <c r="J1846" i="2"/>
  <c r="H1846" i="4" s="1"/>
  <c r="J1847" i="2"/>
  <c r="H1847" i="4" s="1"/>
  <c r="J1848" i="2"/>
  <c r="H1848" i="4" s="1"/>
  <c r="J1849" i="2"/>
  <c r="H1849" i="4" s="1"/>
  <c r="J1850" i="2"/>
  <c r="H1850" i="4" s="1"/>
  <c r="J1851" i="2"/>
  <c r="H1851" i="4" s="1"/>
  <c r="J1852" i="2"/>
  <c r="H1852" i="4" s="1"/>
  <c r="J1853" i="2"/>
  <c r="H1853" i="4" s="1"/>
  <c r="J1854" i="2"/>
  <c r="H1854" i="4" s="1"/>
  <c r="J1855" i="2"/>
  <c r="H1855" i="4" s="1"/>
  <c r="J1856" i="2"/>
  <c r="H1856" i="4" s="1"/>
  <c r="J1857" i="2"/>
  <c r="H1857" i="4" s="1"/>
  <c r="J1858" i="2"/>
  <c r="H1858" i="4" s="1"/>
  <c r="J1859" i="2"/>
  <c r="H1859" i="4" s="1"/>
  <c r="J1860" i="2"/>
  <c r="H1860" i="4" s="1"/>
  <c r="J1861" i="2"/>
  <c r="H1861" i="4" s="1"/>
  <c r="J1862" i="2"/>
  <c r="H1862" i="4" s="1"/>
  <c r="J1863" i="2"/>
  <c r="H1863" i="4" s="1"/>
  <c r="J1864" i="2"/>
  <c r="H1864" i="4" s="1"/>
  <c r="J1865" i="2"/>
  <c r="H1865" i="4" s="1"/>
  <c r="J1866" i="2"/>
  <c r="H1866" i="4" s="1"/>
  <c r="J1867" i="2"/>
  <c r="H1867" i="4" s="1"/>
  <c r="J1868" i="2"/>
  <c r="H1868" i="4" s="1"/>
  <c r="J1869" i="2"/>
  <c r="H1869" i="4" s="1"/>
  <c r="J1870" i="2"/>
  <c r="H1870" i="4" s="1"/>
  <c r="J1871" i="2"/>
  <c r="H1871" i="4" s="1"/>
  <c r="J1872" i="2"/>
  <c r="H1872" i="4" s="1"/>
  <c r="J1873" i="2"/>
  <c r="H1873" i="4" s="1"/>
  <c r="J1874" i="2"/>
  <c r="H1874" i="4" s="1"/>
  <c r="J1875" i="2"/>
  <c r="H1875" i="4" s="1"/>
  <c r="J1876" i="2"/>
  <c r="H1876" i="4" s="1"/>
  <c r="J1877" i="2"/>
  <c r="H1877" i="4" s="1"/>
  <c r="J1878" i="2"/>
  <c r="H1878" i="4" s="1"/>
  <c r="J1879" i="2"/>
  <c r="H1879" i="4" s="1"/>
  <c r="J1880" i="2"/>
  <c r="H1880" i="4" s="1"/>
  <c r="J1881" i="2"/>
  <c r="H1881" i="4" s="1"/>
  <c r="J1882" i="2"/>
  <c r="H1882" i="4" s="1"/>
  <c r="J1883" i="2"/>
  <c r="H1883" i="4" s="1"/>
  <c r="J1884" i="2"/>
  <c r="H1884" i="4" s="1"/>
  <c r="J1885" i="2"/>
  <c r="H1885" i="4" s="1"/>
  <c r="J1886" i="2"/>
  <c r="H1886" i="4" s="1"/>
  <c r="J1887" i="2"/>
  <c r="H1887" i="4" s="1"/>
  <c r="J1888" i="2"/>
  <c r="H1888" i="4" s="1"/>
  <c r="J1889" i="2"/>
  <c r="H1889" i="4" s="1"/>
  <c r="J1890" i="2"/>
  <c r="H1890" i="4" s="1"/>
  <c r="J1891" i="2"/>
  <c r="H1891" i="4" s="1"/>
  <c r="J1892" i="2"/>
  <c r="H1892" i="4" s="1"/>
  <c r="J1893" i="2"/>
  <c r="H1893" i="4" s="1"/>
  <c r="J1894" i="2"/>
  <c r="H1894" i="4" s="1"/>
  <c r="J1895" i="2"/>
  <c r="H1895" i="4" s="1"/>
  <c r="J1896" i="2"/>
  <c r="H1896" i="4" s="1"/>
  <c r="J1897" i="2"/>
  <c r="H1897" i="4" s="1"/>
  <c r="J1898" i="2"/>
  <c r="H1898" i="4" s="1"/>
  <c r="J1899" i="2"/>
  <c r="H1899" i="4" s="1"/>
  <c r="J1900" i="2"/>
  <c r="H1900" i="4" s="1"/>
  <c r="J1901" i="2"/>
  <c r="H1901" i="4" s="1"/>
  <c r="J1902" i="2"/>
  <c r="H1902" i="4" s="1"/>
  <c r="J1903" i="2"/>
  <c r="H1903" i="4" s="1"/>
  <c r="J1904" i="2"/>
  <c r="H1904" i="4" s="1"/>
  <c r="J1905" i="2"/>
  <c r="H1905" i="4" s="1"/>
  <c r="J1906" i="2"/>
  <c r="H1906" i="4" s="1"/>
  <c r="J1907" i="2"/>
  <c r="H1907" i="4" s="1"/>
  <c r="J1908" i="2"/>
  <c r="H1908" i="4" s="1"/>
  <c r="J1909" i="2"/>
  <c r="H1909" i="4" s="1"/>
  <c r="J1910" i="2"/>
  <c r="H1910" i="4" s="1"/>
  <c r="J1911" i="2"/>
  <c r="H1911" i="4" s="1"/>
  <c r="J1912" i="2"/>
  <c r="H1912" i="4" s="1"/>
  <c r="J1913" i="2"/>
  <c r="H1913" i="4" s="1"/>
  <c r="J1914" i="2"/>
  <c r="H1914" i="4" s="1"/>
  <c r="J1915" i="2"/>
  <c r="H1915" i="4" s="1"/>
  <c r="J1916" i="2"/>
  <c r="H1916" i="4" s="1"/>
  <c r="J1917" i="2"/>
  <c r="H1917" i="4" s="1"/>
  <c r="J1918" i="2"/>
  <c r="H1918" i="4" s="1"/>
  <c r="J1919" i="2"/>
  <c r="H1919" i="4" s="1"/>
  <c r="J1920" i="2"/>
  <c r="H1920" i="4" s="1"/>
  <c r="J1921" i="2"/>
  <c r="H1921" i="4" s="1"/>
  <c r="J1922" i="2"/>
  <c r="H1922" i="4" s="1"/>
  <c r="J1923" i="2"/>
  <c r="H1923" i="4" s="1"/>
  <c r="J1924" i="2"/>
  <c r="H1924" i="4" s="1"/>
  <c r="J1925" i="2"/>
  <c r="H1925" i="4" s="1"/>
  <c r="J1926" i="2"/>
  <c r="H1926" i="4" s="1"/>
  <c r="J1927" i="2"/>
  <c r="H1927" i="4" s="1"/>
  <c r="J1928" i="2"/>
  <c r="H1928" i="4" s="1"/>
  <c r="J1929" i="2"/>
  <c r="H1929" i="4" s="1"/>
  <c r="J1930" i="2"/>
  <c r="H1930" i="4" s="1"/>
  <c r="J1931" i="2"/>
  <c r="H1931" i="4" s="1"/>
  <c r="J1932" i="2"/>
  <c r="H1932" i="4" s="1"/>
  <c r="J1933" i="2"/>
  <c r="H1933" i="4" s="1"/>
  <c r="J1934" i="2"/>
  <c r="H1934" i="4" s="1"/>
  <c r="J1935" i="2"/>
  <c r="H1935" i="4" s="1"/>
  <c r="J1936" i="2"/>
  <c r="H1936" i="4" s="1"/>
  <c r="J1937" i="2"/>
  <c r="H1937" i="4" s="1"/>
  <c r="J1938" i="2"/>
  <c r="H1938" i="4" s="1"/>
  <c r="J1939" i="2"/>
  <c r="H1939" i="4" s="1"/>
  <c r="J1940" i="2"/>
  <c r="H1940" i="4" s="1"/>
  <c r="J1941" i="2"/>
  <c r="H1941" i="4" s="1"/>
  <c r="J1942" i="2"/>
  <c r="H1942" i="4" s="1"/>
  <c r="J1943" i="2"/>
  <c r="H1943" i="4" s="1"/>
  <c r="J1944" i="2"/>
  <c r="H1944" i="4" s="1"/>
  <c r="J1945" i="2"/>
  <c r="H1945" i="4" s="1"/>
  <c r="J1946" i="2"/>
  <c r="H1946" i="4" s="1"/>
  <c r="J1947" i="2"/>
  <c r="H1947" i="4" s="1"/>
  <c r="J1948" i="2"/>
  <c r="H1948" i="4" s="1"/>
  <c r="J1949" i="2"/>
  <c r="H1949" i="4" s="1"/>
  <c r="J1950" i="2"/>
  <c r="H1950" i="4" s="1"/>
  <c r="J1951" i="2"/>
  <c r="H1951" i="4" s="1"/>
  <c r="J1952" i="2"/>
  <c r="H1952" i="4" s="1"/>
  <c r="J1953" i="2"/>
  <c r="H1953" i="4" s="1"/>
  <c r="J1954" i="2"/>
  <c r="H1954" i="4" s="1"/>
  <c r="J1955" i="2"/>
  <c r="H1955" i="4" s="1"/>
  <c r="J1956" i="2"/>
  <c r="H1956" i="4" s="1"/>
  <c r="J1957" i="2"/>
  <c r="H1957" i="4" s="1"/>
  <c r="J1958" i="2"/>
  <c r="H1958" i="4" s="1"/>
  <c r="J1959" i="2"/>
  <c r="H1959" i="4" s="1"/>
  <c r="J1960" i="2"/>
  <c r="H1960" i="4" s="1"/>
  <c r="J1961" i="2"/>
  <c r="H1961" i="4" s="1"/>
  <c r="J1962" i="2"/>
  <c r="H1962" i="4" s="1"/>
  <c r="J1963" i="2"/>
  <c r="H1963" i="4" s="1"/>
  <c r="J1964" i="2"/>
  <c r="H1964" i="4" s="1"/>
  <c r="J1965" i="2"/>
  <c r="H1965" i="4" s="1"/>
  <c r="J1966" i="2"/>
  <c r="H1966" i="4" s="1"/>
  <c r="J1967" i="2"/>
  <c r="H1967" i="4" s="1"/>
  <c r="J1968" i="2"/>
  <c r="H1968" i="4" s="1"/>
  <c r="J1969" i="2"/>
  <c r="H1969" i="4" s="1"/>
  <c r="J1970" i="2"/>
  <c r="H1970" i="4" s="1"/>
  <c r="J1971" i="2"/>
  <c r="H1971" i="4" s="1"/>
  <c r="J1972" i="2"/>
  <c r="H1972" i="4" s="1"/>
  <c r="J1973" i="2"/>
  <c r="H1973" i="4" s="1"/>
  <c r="J1974" i="2"/>
  <c r="H1974" i="4" s="1"/>
  <c r="J1975" i="2"/>
  <c r="H1975" i="4" s="1"/>
  <c r="J1976" i="2"/>
  <c r="H1976" i="4" s="1"/>
  <c r="J1977" i="2"/>
  <c r="H1977" i="4" s="1"/>
  <c r="J1978" i="2"/>
  <c r="H1978" i="4" s="1"/>
  <c r="J1979" i="2"/>
  <c r="H1979" i="4" s="1"/>
  <c r="J1980" i="2"/>
  <c r="H1980" i="4" s="1"/>
  <c r="J1981" i="2"/>
  <c r="H1981" i="4" s="1"/>
  <c r="J1982" i="2"/>
  <c r="H1982" i="4" s="1"/>
  <c r="J1983" i="2"/>
  <c r="H1983" i="4" s="1"/>
  <c r="J1984" i="2"/>
  <c r="H1984" i="4" s="1"/>
  <c r="J1985" i="2"/>
  <c r="H1985" i="4" s="1"/>
  <c r="J1986" i="2"/>
  <c r="H1986" i="4" s="1"/>
  <c r="J1987" i="2"/>
  <c r="H1987" i="4" s="1"/>
  <c r="J1988" i="2"/>
  <c r="H1988" i="4" s="1"/>
  <c r="J1989" i="2"/>
  <c r="H1989" i="4" s="1"/>
  <c r="J1990" i="2"/>
  <c r="H1990" i="4" s="1"/>
  <c r="J1991" i="2"/>
  <c r="H1991" i="4" s="1"/>
  <c r="J1992" i="2"/>
  <c r="H1992" i="4" s="1"/>
  <c r="J1993" i="2"/>
  <c r="H1993" i="4" s="1"/>
  <c r="J1994" i="2"/>
  <c r="H1994" i="4" s="1"/>
  <c r="J1995" i="2"/>
  <c r="H1995" i="4" s="1"/>
  <c r="J1996" i="2"/>
  <c r="H1996" i="4" s="1"/>
  <c r="J1997" i="2"/>
  <c r="H1997" i="4" s="1"/>
  <c r="J1998" i="2"/>
  <c r="H1998" i="4" s="1"/>
  <c r="J1999" i="2"/>
  <c r="H1999" i="4" s="1"/>
  <c r="J2000" i="2"/>
  <c r="H2000" i="4" s="1"/>
  <c r="J2001" i="2"/>
  <c r="H2001" i="4" s="1"/>
  <c r="J2002" i="2"/>
  <c r="H2002" i="4" s="1"/>
  <c r="J2003" i="2"/>
  <c r="H2003" i="4" s="1"/>
  <c r="J2004" i="2"/>
  <c r="H2004" i="4" s="1"/>
  <c r="J2005" i="2"/>
  <c r="H2005" i="4" s="1"/>
  <c r="J2006" i="2"/>
  <c r="H2006" i="4" s="1"/>
  <c r="J2007" i="2"/>
  <c r="H2007" i="4" s="1"/>
  <c r="J2008" i="2"/>
  <c r="H2008" i="4" s="1"/>
  <c r="J2009" i="2"/>
  <c r="H2009" i="4" s="1"/>
  <c r="J2010" i="2"/>
  <c r="H2010" i="4" s="1"/>
  <c r="J2011" i="2"/>
  <c r="H2011" i="4" s="1"/>
  <c r="J2012" i="2"/>
  <c r="H2012" i="4" s="1"/>
  <c r="J2013" i="2"/>
  <c r="H2013" i="4" s="1"/>
  <c r="J2014" i="2"/>
  <c r="H2014" i="4" s="1"/>
  <c r="J2015" i="2"/>
  <c r="H2015" i="4" s="1"/>
  <c r="J2016" i="2"/>
  <c r="H2016" i="4" s="1"/>
  <c r="J2017" i="2"/>
  <c r="H2017" i="4" s="1"/>
  <c r="J2018" i="2"/>
  <c r="H2018" i="4" s="1"/>
  <c r="J2019" i="2"/>
  <c r="H2019" i="4" s="1"/>
  <c r="J2020" i="2"/>
  <c r="H2020" i="4" s="1"/>
  <c r="J2021" i="2"/>
  <c r="H2021" i="4" s="1"/>
  <c r="J2022" i="2"/>
  <c r="H2022" i="4" s="1"/>
  <c r="J2023" i="2"/>
  <c r="H2023" i="4" s="1"/>
  <c r="J2024" i="2"/>
  <c r="H2024" i="4" s="1"/>
  <c r="J2025" i="2"/>
  <c r="H2025" i="4" s="1"/>
  <c r="J2026" i="2"/>
  <c r="H2026" i="4" s="1"/>
  <c r="J2027" i="2"/>
  <c r="H2027" i="4" s="1"/>
  <c r="J2028" i="2"/>
  <c r="H2028" i="4" s="1"/>
  <c r="J2029" i="2"/>
  <c r="H2029" i="4" s="1"/>
  <c r="J2030" i="2"/>
  <c r="H2030" i="4" s="1"/>
  <c r="J2031" i="2"/>
  <c r="H2031" i="4" s="1"/>
  <c r="J2032" i="2"/>
  <c r="H2032" i="4" s="1"/>
  <c r="J2033" i="2"/>
  <c r="H2033" i="4" s="1"/>
  <c r="J2034" i="2"/>
  <c r="H2034" i="4" s="1"/>
  <c r="J2035" i="2"/>
  <c r="H2035" i="4" s="1"/>
  <c r="J2036" i="2"/>
  <c r="H2036" i="4" s="1"/>
  <c r="J2037" i="2"/>
  <c r="H2037" i="4" s="1"/>
  <c r="J2038" i="2"/>
  <c r="H2038" i="4" s="1"/>
  <c r="J2039" i="2"/>
  <c r="H2039" i="4" s="1"/>
  <c r="J2040" i="2"/>
  <c r="H2040" i="4" s="1"/>
  <c r="J2041" i="2"/>
  <c r="H2041" i="4" s="1"/>
  <c r="J2042" i="2"/>
  <c r="H2042" i="4" s="1"/>
  <c r="J2043" i="2"/>
  <c r="H2043" i="4" s="1"/>
  <c r="J2044" i="2"/>
  <c r="H2044" i="4" s="1"/>
  <c r="J2045" i="2"/>
  <c r="H2045" i="4" s="1"/>
  <c r="J2046" i="2"/>
  <c r="H2046" i="4" s="1"/>
  <c r="J2047" i="2"/>
  <c r="H2047" i="4" s="1"/>
  <c r="J2048" i="2"/>
  <c r="H2048" i="4" s="1"/>
  <c r="J2049" i="2"/>
  <c r="H2049" i="4" s="1"/>
  <c r="J2050" i="2"/>
  <c r="H2050" i="4" s="1"/>
  <c r="J2051" i="2"/>
  <c r="H2051" i="4" s="1"/>
  <c r="J2052" i="2"/>
  <c r="H2052" i="4" s="1"/>
  <c r="J2053" i="2"/>
  <c r="H2053" i="4" s="1"/>
  <c r="J2054" i="2"/>
  <c r="H2054" i="4" s="1"/>
  <c r="J2055" i="2"/>
  <c r="H2055" i="4" s="1"/>
  <c r="J2056" i="2"/>
  <c r="H2056" i="4" s="1"/>
  <c r="J2057" i="2"/>
  <c r="H2057" i="4" s="1"/>
  <c r="J2058" i="2"/>
  <c r="H2058" i="4" s="1"/>
  <c r="J2059" i="2"/>
  <c r="H2059" i="4" s="1"/>
  <c r="J2060" i="2"/>
  <c r="H2060" i="4" s="1"/>
  <c r="J2061" i="2"/>
  <c r="H2061" i="4" s="1"/>
  <c r="J2062" i="2"/>
  <c r="H2062" i="4" s="1"/>
  <c r="J2063" i="2"/>
  <c r="H2063" i="4" s="1"/>
  <c r="J2064" i="2"/>
  <c r="H2064" i="4" s="1"/>
  <c r="J2065" i="2"/>
  <c r="H2065" i="4" s="1"/>
  <c r="J2066" i="2"/>
  <c r="H2066" i="4" s="1"/>
  <c r="J2067" i="2"/>
  <c r="H2067" i="4" s="1"/>
  <c r="J2068" i="2"/>
  <c r="H2068" i="4" s="1"/>
  <c r="J2069" i="2"/>
  <c r="H2069" i="4" s="1"/>
  <c r="J2070" i="2"/>
  <c r="H2070" i="4" s="1"/>
  <c r="J2071" i="2"/>
  <c r="H2071" i="4" s="1"/>
  <c r="J2072" i="2"/>
  <c r="H2072" i="4" s="1"/>
  <c r="J2073" i="2"/>
  <c r="H2073" i="4" s="1"/>
  <c r="J2074" i="2"/>
  <c r="H2074" i="4" s="1"/>
  <c r="J2075" i="2"/>
  <c r="H2075" i="4" s="1"/>
  <c r="J2076" i="2"/>
  <c r="H2076" i="4" s="1"/>
  <c r="J2077" i="2"/>
  <c r="H2077" i="4" s="1"/>
  <c r="J2078" i="2"/>
  <c r="H2078" i="4" s="1"/>
  <c r="J2079" i="2"/>
  <c r="H2079" i="4" s="1"/>
  <c r="J2080" i="2"/>
  <c r="H2080" i="4" s="1"/>
  <c r="J2081" i="2"/>
  <c r="H2081" i="4" s="1"/>
  <c r="J2082" i="2"/>
  <c r="H2082" i="4" s="1"/>
  <c r="J2083" i="2"/>
  <c r="H2083" i="4" s="1"/>
  <c r="J2084" i="2"/>
  <c r="H2084" i="4" s="1"/>
  <c r="J2085" i="2"/>
  <c r="H2085" i="4" s="1"/>
  <c r="J2086" i="2"/>
  <c r="H2086" i="4" s="1"/>
  <c r="J2087" i="2"/>
  <c r="H2087" i="4" s="1"/>
  <c r="J2088" i="2"/>
  <c r="H2088" i="4" s="1"/>
  <c r="J2089" i="2"/>
  <c r="H2089" i="4" s="1"/>
  <c r="J2090" i="2"/>
  <c r="H2090" i="4" s="1"/>
  <c r="J2091" i="2"/>
  <c r="H2091" i="4" s="1"/>
  <c r="J2092" i="2"/>
  <c r="H2092" i="4" s="1"/>
  <c r="J2093" i="2"/>
  <c r="H2093" i="4" s="1"/>
  <c r="J2094" i="2"/>
  <c r="H2094" i="4" s="1"/>
  <c r="J2095" i="2"/>
  <c r="H2095" i="4" s="1"/>
  <c r="J2096" i="2"/>
  <c r="H2096" i="4" s="1"/>
  <c r="J2097" i="2"/>
  <c r="H2097" i="4" s="1"/>
  <c r="J2098" i="2"/>
  <c r="H2098" i="4" s="1"/>
  <c r="J2099" i="2"/>
  <c r="H2099" i="4" s="1"/>
  <c r="J2100" i="2"/>
  <c r="H2100" i="4" s="1"/>
  <c r="J2101" i="2"/>
  <c r="H2101" i="4" s="1"/>
  <c r="J2102" i="2"/>
  <c r="H2102" i="4" s="1"/>
  <c r="J2103" i="2"/>
  <c r="H2103" i="4" s="1"/>
  <c r="J2104" i="2"/>
  <c r="H2104" i="4" s="1"/>
  <c r="J2105" i="2"/>
  <c r="H2105" i="4" s="1"/>
  <c r="J2106" i="2"/>
  <c r="H2106" i="4" s="1"/>
  <c r="J2107" i="2"/>
  <c r="H2107" i="4" s="1"/>
  <c r="J2108" i="2"/>
  <c r="H2108" i="4" s="1"/>
  <c r="J2109" i="2"/>
  <c r="H2109" i="4" s="1"/>
  <c r="J2110" i="2"/>
  <c r="H2110" i="4" s="1"/>
  <c r="J2111" i="2"/>
  <c r="H2111" i="4" s="1"/>
  <c r="J2112" i="2"/>
  <c r="H2112" i="4" s="1"/>
  <c r="J2113" i="2"/>
  <c r="H2113" i="4" s="1"/>
  <c r="J2114" i="2"/>
  <c r="H2114" i="4" s="1"/>
  <c r="J2115" i="2"/>
  <c r="H2115" i="4" s="1"/>
  <c r="J2116" i="2"/>
  <c r="H2116" i="4" s="1"/>
  <c r="J2117" i="2"/>
  <c r="H2117" i="4" s="1"/>
  <c r="J2118" i="2"/>
  <c r="H2118" i="4" s="1"/>
  <c r="J2119" i="2"/>
  <c r="H2119" i="4" s="1"/>
  <c r="J2120" i="2"/>
  <c r="H2120" i="4" s="1"/>
  <c r="J2121" i="2"/>
  <c r="H2121" i="4" s="1"/>
  <c r="J2122" i="2"/>
  <c r="H2122" i="4" s="1"/>
  <c r="J2123" i="2"/>
  <c r="H2123" i="4" s="1"/>
  <c r="J2124" i="2"/>
  <c r="H2124" i="4" s="1"/>
  <c r="J2125" i="2"/>
  <c r="H2125" i="4" s="1"/>
  <c r="J2126" i="2"/>
  <c r="H2126" i="4" s="1"/>
  <c r="J2127" i="2"/>
  <c r="H2127" i="4" s="1"/>
  <c r="J2128" i="2"/>
  <c r="H2128" i="4" s="1"/>
  <c r="J2129" i="2"/>
  <c r="H2129" i="4" s="1"/>
  <c r="J2130" i="2"/>
  <c r="H2130" i="4" s="1"/>
  <c r="J2131" i="2"/>
  <c r="H2131" i="4" s="1"/>
  <c r="J2132" i="2"/>
  <c r="H2132" i="4" s="1"/>
  <c r="J2133" i="2"/>
  <c r="H2133" i="4" s="1"/>
  <c r="J2134" i="2"/>
  <c r="H2134" i="4" s="1"/>
  <c r="J2135" i="2"/>
  <c r="H2135" i="4" s="1"/>
  <c r="J2136" i="2"/>
  <c r="H2136" i="4" s="1"/>
  <c r="J2137" i="2"/>
  <c r="H2137" i="4" s="1"/>
  <c r="J2138" i="2"/>
  <c r="H2138" i="4" s="1"/>
  <c r="J2139" i="2"/>
  <c r="H2139" i="4" s="1"/>
  <c r="J2140" i="2"/>
  <c r="H2140" i="4" s="1"/>
  <c r="J2141" i="2"/>
  <c r="H2141" i="4" s="1"/>
  <c r="J2142" i="2"/>
  <c r="H2142" i="4" s="1"/>
  <c r="J2143" i="2"/>
  <c r="H2143" i="4" s="1"/>
  <c r="J2144" i="2"/>
  <c r="H2144" i="4" s="1"/>
  <c r="J2145" i="2"/>
  <c r="H2145" i="4" s="1"/>
  <c r="J2146" i="2"/>
  <c r="H2146" i="4" s="1"/>
  <c r="J2147" i="2"/>
  <c r="H2147" i="4" s="1"/>
  <c r="J2148" i="2"/>
  <c r="H2148" i="4" s="1"/>
  <c r="J2149" i="2"/>
  <c r="H2149" i="4" s="1"/>
  <c r="J2150" i="2"/>
  <c r="H2150" i="4" s="1"/>
  <c r="J2151" i="2"/>
  <c r="H2151" i="4" s="1"/>
  <c r="J2152" i="2"/>
  <c r="H2152" i="4" s="1"/>
  <c r="J2153" i="2"/>
  <c r="H2153" i="4" s="1"/>
  <c r="J2154" i="2"/>
  <c r="H2154" i="4" s="1"/>
  <c r="J2155" i="2"/>
  <c r="H2155" i="4" s="1"/>
  <c r="J2156" i="2"/>
  <c r="H2156" i="4" s="1"/>
  <c r="J2157" i="2"/>
  <c r="H2157" i="4" s="1"/>
  <c r="J2158" i="2"/>
  <c r="H2158" i="4" s="1"/>
  <c r="J2159" i="2"/>
  <c r="H2159" i="4" s="1"/>
  <c r="J2160" i="2"/>
  <c r="J2161" i="2"/>
  <c r="H2161" i="4" s="1"/>
  <c r="J2162" i="2"/>
  <c r="H2162" i="4" s="1"/>
  <c r="J2163" i="2"/>
  <c r="H2163" i="4" s="1"/>
  <c r="J2164" i="2"/>
  <c r="H2164" i="4" s="1"/>
  <c r="J2165" i="2"/>
  <c r="H2165" i="4" s="1"/>
  <c r="J2166" i="2"/>
  <c r="H2166" i="4" s="1"/>
  <c r="J2167" i="2"/>
  <c r="H2167" i="4" s="1"/>
  <c r="J2168" i="2"/>
  <c r="J2169" i="2"/>
  <c r="H2169" i="4" s="1"/>
  <c r="J2170" i="2"/>
  <c r="H2170" i="4" s="1"/>
  <c r="J2171" i="2"/>
  <c r="H2171" i="4" s="1"/>
  <c r="J2172" i="2"/>
  <c r="H2172" i="4" s="1"/>
  <c r="J2173" i="2"/>
  <c r="H2173" i="4" s="1"/>
  <c r="J2174" i="2"/>
  <c r="H2174" i="4" s="1"/>
  <c r="J2175" i="2"/>
  <c r="H2175" i="4" s="1"/>
  <c r="J2176" i="2"/>
  <c r="H2176" i="4" s="1"/>
  <c r="J2177" i="2"/>
  <c r="H2177" i="4" s="1"/>
  <c r="J2178" i="2"/>
  <c r="H2178" i="4" s="1"/>
  <c r="J2179" i="2"/>
  <c r="H2179" i="4" s="1"/>
  <c r="J2180" i="2"/>
  <c r="H2180" i="4" s="1"/>
  <c r="J2181" i="2"/>
  <c r="H2181" i="4" s="1"/>
  <c r="J2182" i="2"/>
  <c r="H2182" i="4" s="1"/>
  <c r="J2183" i="2"/>
  <c r="H2183" i="4" s="1"/>
  <c r="J2184" i="2"/>
  <c r="H2184" i="4" s="1"/>
  <c r="J2185" i="2"/>
  <c r="H2185" i="4" s="1"/>
  <c r="J2186" i="2"/>
  <c r="H2186" i="4" s="1"/>
  <c r="J2187" i="2"/>
  <c r="H2187" i="4" s="1"/>
  <c r="J2188" i="2"/>
  <c r="H2188" i="4" s="1"/>
  <c r="J2189" i="2"/>
  <c r="H2189" i="4" s="1"/>
  <c r="J2190" i="2"/>
  <c r="H2190" i="4" s="1"/>
  <c r="J2191" i="2"/>
  <c r="H2191" i="4" s="1"/>
  <c r="J2192" i="2"/>
  <c r="H2192" i="4" s="1"/>
  <c r="J2193" i="2"/>
  <c r="H2193" i="4" s="1"/>
  <c r="J2194" i="2"/>
  <c r="H2194" i="4" s="1"/>
  <c r="J2195" i="2"/>
  <c r="H2195" i="4" s="1"/>
  <c r="J2196" i="2"/>
  <c r="H2196" i="4" s="1"/>
  <c r="J2197" i="2"/>
  <c r="H2197" i="4" s="1"/>
  <c r="J2198" i="2"/>
  <c r="H2198" i="4" s="1"/>
  <c r="J2199" i="2"/>
  <c r="H2199" i="4" s="1"/>
  <c r="J2200" i="2"/>
  <c r="H2200" i="4" s="1"/>
  <c r="J2201" i="2"/>
  <c r="H2201" i="4" s="1"/>
  <c r="J2202" i="2"/>
  <c r="H2202" i="4" s="1"/>
  <c r="J2203" i="2"/>
  <c r="H2203" i="4" s="1"/>
  <c r="J2204" i="2"/>
  <c r="H2204" i="4" s="1"/>
  <c r="J2205" i="2"/>
  <c r="H2205" i="4" s="1"/>
  <c r="J2206" i="2"/>
  <c r="H2206" i="4" s="1"/>
  <c r="J2207" i="2"/>
  <c r="H2207" i="4" s="1"/>
  <c r="J2208" i="2"/>
  <c r="H2208" i="4" s="1"/>
  <c r="J2209" i="2"/>
  <c r="H2209" i="4" s="1"/>
  <c r="J2210" i="2"/>
  <c r="H2210" i="4" s="1"/>
  <c r="J2211" i="2"/>
  <c r="H2211" i="4" s="1"/>
  <c r="J2212" i="2"/>
  <c r="H2212" i="4" s="1"/>
  <c r="J2213" i="2"/>
  <c r="H2213" i="4" s="1"/>
  <c r="J2214" i="2"/>
  <c r="H2214" i="4" s="1"/>
  <c r="J2215" i="2"/>
  <c r="H2215" i="4" s="1"/>
  <c r="J2216" i="2"/>
  <c r="H2216" i="4" s="1"/>
  <c r="J2217" i="2"/>
  <c r="H2217" i="4" s="1"/>
  <c r="J2218" i="2"/>
  <c r="H2218" i="4" s="1"/>
  <c r="J2219" i="2"/>
  <c r="H2219" i="4" s="1"/>
  <c r="J2220" i="2"/>
  <c r="H2220" i="4" s="1"/>
  <c r="J2221" i="2"/>
  <c r="H2221" i="4" s="1"/>
  <c r="J2222" i="2"/>
  <c r="H2222" i="4" s="1"/>
  <c r="J2223" i="2"/>
  <c r="H2223" i="4" s="1"/>
  <c r="J2224" i="2"/>
  <c r="J2225" i="2"/>
  <c r="H2225" i="4" s="1"/>
  <c r="J2226" i="2"/>
  <c r="H2226" i="4" s="1"/>
  <c r="J2227" i="2"/>
  <c r="H2227" i="4" s="1"/>
  <c r="J2228" i="2"/>
  <c r="H2228" i="4" s="1"/>
  <c r="J2229" i="2"/>
  <c r="H2229" i="4" s="1"/>
  <c r="J2230" i="2"/>
  <c r="H2230" i="4" s="1"/>
  <c r="J2231" i="2"/>
  <c r="H2231" i="4" s="1"/>
  <c r="J2232" i="2"/>
  <c r="J2233" i="2"/>
  <c r="H2233" i="4" s="1"/>
  <c r="J2234" i="2"/>
  <c r="H2234" i="4" s="1"/>
  <c r="J2235" i="2"/>
  <c r="H2235" i="4" s="1"/>
  <c r="J2236" i="2"/>
  <c r="H2236" i="4" s="1"/>
  <c r="J2237" i="2"/>
  <c r="H2237" i="4" s="1"/>
  <c r="J2238" i="2"/>
  <c r="H2238" i="4" s="1"/>
  <c r="J2239" i="2"/>
  <c r="H2239" i="4" s="1"/>
  <c r="J2240" i="2"/>
  <c r="H2240" i="4" s="1"/>
  <c r="J2241" i="2"/>
  <c r="H2241" i="4" s="1"/>
  <c r="J2242" i="2"/>
  <c r="H2242" i="4" s="1"/>
  <c r="J2243" i="2"/>
  <c r="H2243" i="4" s="1"/>
  <c r="J2244" i="2"/>
  <c r="H2244" i="4" s="1"/>
  <c r="J2245" i="2"/>
  <c r="H2245" i="4" s="1"/>
  <c r="J2246" i="2"/>
  <c r="H2246" i="4" s="1"/>
  <c r="J2247" i="2"/>
  <c r="H2247" i="4" s="1"/>
  <c r="J2248" i="2"/>
  <c r="H2248" i="4" s="1"/>
  <c r="J2249" i="2"/>
  <c r="H2249" i="4" s="1"/>
  <c r="J2250" i="2"/>
  <c r="H2250" i="4" s="1"/>
  <c r="J2251" i="2"/>
  <c r="H2251" i="4" s="1"/>
  <c r="J2252" i="2"/>
  <c r="H2252" i="4" s="1"/>
  <c r="J2253" i="2"/>
  <c r="H2253" i="4" s="1"/>
  <c r="J2254" i="2"/>
  <c r="H2254" i="4" s="1"/>
  <c r="J2255" i="2"/>
  <c r="H2255" i="4" s="1"/>
  <c r="J2256" i="2"/>
  <c r="H2256" i="4" s="1"/>
  <c r="J2257" i="2"/>
  <c r="H2257" i="4" s="1"/>
  <c r="J2258" i="2"/>
  <c r="H2258" i="4" s="1"/>
  <c r="J2259" i="2"/>
  <c r="H2259" i="4" s="1"/>
  <c r="J2260" i="2"/>
  <c r="H2260" i="4" s="1"/>
  <c r="J2261" i="2"/>
  <c r="H2261" i="4" s="1"/>
  <c r="J2262" i="2"/>
  <c r="H2262" i="4" s="1"/>
  <c r="J2263" i="2"/>
  <c r="H2263" i="4" s="1"/>
  <c r="J2264" i="2"/>
  <c r="H2264" i="4" s="1"/>
  <c r="J2265" i="2"/>
  <c r="H2265" i="4" s="1"/>
  <c r="J2266" i="2"/>
  <c r="H2266" i="4" s="1"/>
  <c r="J2267" i="2"/>
  <c r="H2267" i="4" s="1"/>
  <c r="J2268" i="2"/>
  <c r="H2268" i="4" s="1"/>
  <c r="J2269" i="2"/>
  <c r="H2269" i="4" s="1"/>
  <c r="J2270" i="2"/>
  <c r="H2270" i="4" s="1"/>
  <c r="J2271" i="2"/>
  <c r="H2271" i="4" s="1"/>
  <c r="J2272" i="2"/>
  <c r="H2272" i="4" s="1"/>
  <c r="J2273" i="2"/>
  <c r="H2273" i="4" s="1"/>
  <c r="J2274" i="2"/>
  <c r="H2274" i="4" s="1"/>
  <c r="J2275" i="2"/>
  <c r="H2275" i="4" s="1"/>
  <c r="J2276" i="2"/>
  <c r="H2276" i="4" s="1"/>
  <c r="J2277" i="2"/>
  <c r="H2277" i="4" s="1"/>
  <c r="J2278" i="2"/>
  <c r="H2278" i="4" s="1"/>
  <c r="J2279" i="2"/>
  <c r="H2279" i="4" s="1"/>
  <c r="J2280" i="2"/>
  <c r="H2280" i="4" s="1"/>
  <c r="J2281" i="2"/>
  <c r="H2281" i="4" s="1"/>
  <c r="J2282" i="2"/>
  <c r="H2282" i="4" s="1"/>
  <c r="J2283" i="2"/>
  <c r="H2283" i="4" s="1"/>
  <c r="J2284" i="2"/>
  <c r="H2284" i="4" s="1"/>
  <c r="J2285" i="2"/>
  <c r="H2285" i="4" s="1"/>
  <c r="J2286" i="2"/>
  <c r="H2286" i="4" s="1"/>
  <c r="J2287" i="2"/>
  <c r="H2287" i="4" s="1"/>
  <c r="J2288" i="2"/>
  <c r="J2289" i="2"/>
  <c r="H2289" i="4" s="1"/>
  <c r="J2290" i="2"/>
  <c r="H2290" i="4" s="1"/>
  <c r="J2291" i="2"/>
  <c r="H2291" i="4" s="1"/>
  <c r="J2292" i="2"/>
  <c r="H2292" i="4" s="1"/>
  <c r="J2293" i="2"/>
  <c r="H2293" i="4" s="1"/>
  <c r="J2294" i="2"/>
  <c r="H2294" i="4" s="1"/>
  <c r="J2295" i="2"/>
  <c r="H2295" i="4" s="1"/>
  <c r="J2296" i="2"/>
  <c r="J2297" i="2"/>
  <c r="H2297" i="4" s="1"/>
  <c r="J2298" i="2"/>
  <c r="H2298" i="4" s="1"/>
  <c r="J2299" i="2"/>
  <c r="H2299" i="4" s="1"/>
  <c r="J2300" i="2"/>
  <c r="H2300" i="4" s="1"/>
  <c r="J2301" i="2"/>
  <c r="H2301" i="4" s="1"/>
  <c r="J2302" i="2"/>
  <c r="H2302" i="4" s="1"/>
  <c r="J2303" i="2"/>
  <c r="H2303" i="4" s="1"/>
  <c r="J2304" i="2"/>
  <c r="H2304" i="4" s="1"/>
  <c r="J2305" i="2"/>
  <c r="H2305" i="4" s="1"/>
  <c r="J2306" i="2"/>
  <c r="H2306" i="4" s="1"/>
  <c r="J2307" i="2"/>
  <c r="H2307" i="4" s="1"/>
  <c r="J2308" i="2"/>
  <c r="H2308" i="4" s="1"/>
  <c r="J2309" i="2"/>
  <c r="H2309" i="4" s="1"/>
  <c r="J2310" i="2"/>
  <c r="H2310" i="4" s="1"/>
  <c r="J2311" i="2"/>
  <c r="H2311" i="4" s="1"/>
  <c r="J2312" i="2"/>
  <c r="H2312" i="4" s="1"/>
  <c r="J2313" i="2"/>
  <c r="H2313" i="4" s="1"/>
  <c r="J2314" i="2"/>
  <c r="H2314" i="4" s="1"/>
  <c r="J2315" i="2"/>
  <c r="H2315" i="4" s="1"/>
  <c r="J2316" i="2"/>
  <c r="H2316" i="4" s="1"/>
  <c r="J2317" i="2"/>
  <c r="H2317" i="4" s="1"/>
  <c r="J2318" i="2"/>
  <c r="H2318" i="4" s="1"/>
  <c r="J2319" i="2"/>
  <c r="H2319" i="4" s="1"/>
  <c r="J2320" i="2"/>
  <c r="H2320" i="4" s="1"/>
  <c r="J2321" i="2"/>
  <c r="H2321" i="4" s="1"/>
  <c r="J2322" i="2"/>
  <c r="H2322" i="4" s="1"/>
  <c r="J2323" i="2"/>
  <c r="H2323" i="4" s="1"/>
  <c r="J2324" i="2"/>
  <c r="H2324" i="4" s="1"/>
  <c r="J2325" i="2"/>
  <c r="H2325" i="4" s="1"/>
  <c r="J2326" i="2"/>
  <c r="H2326" i="4" s="1"/>
  <c r="J2327" i="2"/>
  <c r="H2327" i="4" s="1"/>
  <c r="J2328" i="2"/>
  <c r="H2328" i="4" s="1"/>
  <c r="J2329" i="2"/>
  <c r="H2329" i="4" s="1"/>
  <c r="J2330" i="2"/>
  <c r="H2330" i="4" s="1"/>
  <c r="J2331" i="2"/>
  <c r="H2331" i="4" s="1"/>
  <c r="J2332" i="2"/>
  <c r="H2332" i="4" s="1"/>
  <c r="J2333" i="2"/>
  <c r="H2333" i="4" s="1"/>
  <c r="J2334" i="2"/>
  <c r="H2334" i="4" s="1"/>
  <c r="J2335" i="2"/>
  <c r="H2335" i="4" s="1"/>
  <c r="J2336" i="2"/>
  <c r="H2336" i="4" s="1"/>
  <c r="J2" i="2"/>
  <c r="H2" i="4" s="1"/>
  <c r="D4" i="3"/>
  <c r="B4" i="4" s="1"/>
  <c r="D5" i="3"/>
  <c r="B5" i="4" s="1"/>
  <c r="D6" i="3"/>
  <c r="B6" i="4" s="1"/>
  <c r="D7" i="3"/>
  <c r="B7" i="4" s="1"/>
  <c r="D8" i="3"/>
  <c r="B8" i="4" s="1"/>
  <c r="D9" i="3"/>
  <c r="B9" i="4" s="1"/>
  <c r="D10" i="3"/>
  <c r="B10" i="4" s="1"/>
  <c r="D11" i="3"/>
  <c r="B11" i="4" s="1"/>
  <c r="D12" i="3"/>
  <c r="B12" i="4" s="1"/>
  <c r="D13" i="3"/>
  <c r="B13" i="4" s="1"/>
  <c r="D14" i="3"/>
  <c r="B14" i="4" s="1"/>
  <c r="D15" i="3"/>
  <c r="B15" i="4" s="1"/>
  <c r="D16" i="3"/>
  <c r="B16" i="4" s="1"/>
  <c r="D17" i="3"/>
  <c r="B17" i="4" s="1"/>
  <c r="D18" i="3"/>
  <c r="B18" i="4" s="1"/>
  <c r="D19" i="3"/>
  <c r="B19" i="4" s="1"/>
  <c r="D20" i="3"/>
  <c r="B20" i="4" s="1"/>
  <c r="D21" i="3"/>
  <c r="B21" i="4" s="1"/>
  <c r="D22" i="3"/>
  <c r="B22" i="4" s="1"/>
  <c r="D23" i="3"/>
  <c r="B23" i="4" s="1"/>
  <c r="D24" i="3"/>
  <c r="B24" i="4" s="1"/>
  <c r="D25" i="3"/>
  <c r="B25" i="4" s="1"/>
  <c r="D26" i="3"/>
  <c r="B26" i="4" s="1"/>
  <c r="D27" i="3"/>
  <c r="B27" i="4" s="1"/>
  <c r="D28" i="3"/>
  <c r="B28" i="4" s="1"/>
  <c r="D29" i="3"/>
  <c r="B29" i="4" s="1"/>
  <c r="D30" i="3"/>
  <c r="B30" i="4" s="1"/>
  <c r="D31" i="3"/>
  <c r="B31" i="4" s="1"/>
  <c r="D32" i="3"/>
  <c r="B32" i="4" s="1"/>
  <c r="D33" i="3"/>
  <c r="B33" i="4" s="1"/>
  <c r="D34" i="3"/>
  <c r="B34" i="4" s="1"/>
  <c r="D35" i="3"/>
  <c r="B35" i="4" s="1"/>
  <c r="D36" i="3"/>
  <c r="B36" i="4" s="1"/>
  <c r="D37" i="3"/>
  <c r="B37" i="4" s="1"/>
  <c r="D38" i="3"/>
  <c r="B38" i="4" s="1"/>
  <c r="D39" i="3"/>
  <c r="B39" i="4" s="1"/>
  <c r="D40" i="3"/>
  <c r="D41" i="3"/>
  <c r="D42" i="3"/>
  <c r="B42" i="4" s="1"/>
  <c r="D43" i="3"/>
  <c r="B43" i="4" s="1"/>
  <c r="D44" i="3"/>
  <c r="B44" i="4" s="1"/>
  <c r="D45" i="3"/>
  <c r="B45" i="4" s="1"/>
  <c r="D46" i="3"/>
  <c r="B46" i="4" s="1"/>
  <c r="D47" i="3"/>
  <c r="B47" i="4" s="1"/>
  <c r="D48" i="3"/>
  <c r="B48" i="4" s="1"/>
  <c r="D49" i="3"/>
  <c r="B49" i="4" s="1"/>
  <c r="D50" i="3"/>
  <c r="B50" i="4" s="1"/>
  <c r="D51" i="3"/>
  <c r="B51" i="4" s="1"/>
  <c r="D52" i="3"/>
  <c r="B52" i="4" s="1"/>
  <c r="D53" i="3"/>
  <c r="B53" i="4" s="1"/>
  <c r="D54" i="3"/>
  <c r="B54" i="4" s="1"/>
  <c r="D55" i="3"/>
  <c r="B55" i="4" s="1"/>
  <c r="D56" i="3"/>
  <c r="B56" i="4" s="1"/>
  <c r="D57" i="3"/>
  <c r="B57" i="4" s="1"/>
  <c r="D58" i="3"/>
  <c r="B58" i="4" s="1"/>
  <c r="D59" i="3"/>
  <c r="B59" i="4" s="1"/>
  <c r="D60" i="3"/>
  <c r="B60" i="4" s="1"/>
  <c r="D61" i="3"/>
  <c r="B61" i="4" s="1"/>
  <c r="D62" i="3"/>
  <c r="B62" i="4" s="1"/>
  <c r="D63" i="3"/>
  <c r="D64" i="3"/>
  <c r="D65" i="3"/>
  <c r="D66" i="3"/>
  <c r="B66" i="4" s="1"/>
  <c r="D67" i="3"/>
  <c r="B67" i="4" s="1"/>
  <c r="D68" i="3"/>
  <c r="B68" i="4" s="1"/>
  <c r="D69" i="3"/>
  <c r="B69" i="4" s="1"/>
  <c r="D70" i="3"/>
  <c r="B70" i="4" s="1"/>
  <c r="D71" i="3"/>
  <c r="B71" i="4" s="1"/>
  <c r="D72" i="3"/>
  <c r="B72" i="4" s="1"/>
  <c r="D73" i="3"/>
  <c r="B73" i="4" s="1"/>
  <c r="D74" i="3"/>
  <c r="B74" i="4" s="1"/>
  <c r="D75" i="3"/>
  <c r="B75" i="4" s="1"/>
  <c r="D76" i="3"/>
  <c r="B76" i="4" s="1"/>
  <c r="D77" i="3"/>
  <c r="B77" i="4" s="1"/>
  <c r="D78" i="3"/>
  <c r="B78" i="4" s="1"/>
  <c r="D79" i="3"/>
  <c r="B79" i="4" s="1"/>
  <c r="D80" i="3"/>
  <c r="B80" i="4" s="1"/>
  <c r="D81" i="3"/>
  <c r="B81" i="4" s="1"/>
  <c r="D82" i="3"/>
  <c r="B82" i="4" s="1"/>
  <c r="D83" i="3"/>
  <c r="B83" i="4" s="1"/>
  <c r="D84" i="3"/>
  <c r="B84" i="4" s="1"/>
  <c r="D85" i="3"/>
  <c r="B85" i="4" s="1"/>
  <c r="D86" i="3"/>
  <c r="B86" i="4" s="1"/>
  <c r="D87" i="3"/>
  <c r="B87" i="4" s="1"/>
  <c r="D88" i="3"/>
  <c r="B88" i="4" s="1"/>
  <c r="D89" i="3"/>
  <c r="B89" i="4" s="1"/>
  <c r="D90" i="3"/>
  <c r="B90" i="4" s="1"/>
  <c r="D91" i="3"/>
  <c r="B91" i="4" s="1"/>
  <c r="D92" i="3"/>
  <c r="B92" i="4" s="1"/>
  <c r="D93" i="3"/>
  <c r="B93" i="4" s="1"/>
  <c r="D94" i="3"/>
  <c r="B94" i="4" s="1"/>
  <c r="D95" i="3"/>
  <c r="B95" i="4" s="1"/>
  <c r="D96" i="3"/>
  <c r="B96" i="4" s="1"/>
  <c r="D97" i="3"/>
  <c r="B97" i="4" s="1"/>
  <c r="D98" i="3"/>
  <c r="B98" i="4" s="1"/>
  <c r="D99" i="3"/>
  <c r="B99" i="4" s="1"/>
  <c r="D100" i="3"/>
  <c r="B100" i="4" s="1"/>
  <c r="D101" i="3"/>
  <c r="B101" i="4" s="1"/>
  <c r="D102" i="3"/>
  <c r="B102" i="4" s="1"/>
  <c r="D103" i="3"/>
  <c r="D104" i="3"/>
  <c r="D105" i="3"/>
  <c r="D106" i="3"/>
  <c r="B106" i="4" s="1"/>
  <c r="D107" i="3"/>
  <c r="B107" i="4" s="1"/>
  <c r="D108" i="3"/>
  <c r="B108" i="4" s="1"/>
  <c r="D109" i="3"/>
  <c r="B109" i="4" s="1"/>
  <c r="D110" i="3"/>
  <c r="B110" i="4" s="1"/>
  <c r="D111" i="3"/>
  <c r="B111" i="4" s="1"/>
  <c r="D112" i="3"/>
  <c r="B112" i="4" s="1"/>
  <c r="D113" i="3"/>
  <c r="B113" i="4" s="1"/>
  <c r="D114" i="3"/>
  <c r="B114" i="4" s="1"/>
  <c r="D115" i="3"/>
  <c r="B115" i="4" s="1"/>
  <c r="D116" i="3"/>
  <c r="B116" i="4" s="1"/>
  <c r="D117" i="3"/>
  <c r="B117" i="4" s="1"/>
  <c r="D118" i="3"/>
  <c r="B118" i="4" s="1"/>
  <c r="D119" i="3"/>
  <c r="B119" i="4" s="1"/>
  <c r="D120" i="3"/>
  <c r="B120" i="4" s="1"/>
  <c r="D121" i="3"/>
  <c r="B121" i="4" s="1"/>
  <c r="D122" i="3"/>
  <c r="B122" i="4" s="1"/>
  <c r="D123" i="3"/>
  <c r="B123" i="4" s="1"/>
  <c r="D124" i="3"/>
  <c r="B124" i="4" s="1"/>
  <c r="D125" i="3"/>
  <c r="B125" i="4" s="1"/>
  <c r="D126" i="3"/>
  <c r="B126" i="4" s="1"/>
  <c r="D127" i="3"/>
  <c r="D128" i="3"/>
  <c r="B128" i="4" s="1"/>
  <c r="D129" i="3"/>
  <c r="B129" i="4" s="1"/>
  <c r="D130" i="3"/>
  <c r="B130" i="4" s="1"/>
  <c r="D131" i="3"/>
  <c r="B131" i="4" s="1"/>
  <c r="D132" i="3"/>
  <c r="B132" i="4" s="1"/>
  <c r="D133" i="3"/>
  <c r="B133" i="4" s="1"/>
  <c r="D134" i="3"/>
  <c r="B134" i="4" s="1"/>
  <c r="D135" i="3"/>
  <c r="B135" i="4" s="1"/>
  <c r="D136" i="3"/>
  <c r="B136" i="4" s="1"/>
  <c r="D137" i="3"/>
  <c r="B137" i="4" s="1"/>
  <c r="D138" i="3"/>
  <c r="B138" i="4" s="1"/>
  <c r="D139" i="3"/>
  <c r="B139" i="4" s="1"/>
  <c r="D140" i="3"/>
  <c r="B140" i="4" s="1"/>
  <c r="D141" i="3"/>
  <c r="B141" i="4" s="1"/>
  <c r="D142" i="3"/>
  <c r="B142" i="4" s="1"/>
  <c r="D143" i="3"/>
  <c r="D144" i="3"/>
  <c r="B144" i="4" s="1"/>
  <c r="D145" i="3"/>
  <c r="B145" i="4" s="1"/>
  <c r="D146" i="3"/>
  <c r="B146" i="4" s="1"/>
  <c r="D147" i="3"/>
  <c r="B147" i="4" s="1"/>
  <c r="D148" i="3"/>
  <c r="B148" i="4" s="1"/>
  <c r="D149" i="3"/>
  <c r="B149" i="4" s="1"/>
  <c r="D150" i="3"/>
  <c r="B150" i="4" s="1"/>
  <c r="D151" i="3"/>
  <c r="B151" i="4" s="1"/>
  <c r="D152" i="3"/>
  <c r="B152" i="4" s="1"/>
  <c r="D153" i="3"/>
  <c r="B153" i="4" s="1"/>
  <c r="D154" i="3"/>
  <c r="B154" i="4" s="1"/>
  <c r="D155" i="3"/>
  <c r="B155" i="4" s="1"/>
  <c r="D156" i="3"/>
  <c r="B156" i="4" s="1"/>
  <c r="D157" i="3"/>
  <c r="B157" i="4" s="1"/>
  <c r="D158" i="3"/>
  <c r="B158" i="4" s="1"/>
  <c r="D159" i="3"/>
  <c r="D160" i="3"/>
  <c r="B160" i="4" s="1"/>
  <c r="D161" i="3"/>
  <c r="B161" i="4" s="1"/>
  <c r="D162" i="3"/>
  <c r="B162" i="4" s="1"/>
  <c r="D163" i="3"/>
  <c r="B163" i="4" s="1"/>
  <c r="D164" i="3"/>
  <c r="B164" i="4" s="1"/>
  <c r="D165" i="3"/>
  <c r="B165" i="4" s="1"/>
  <c r="D166" i="3"/>
  <c r="B166" i="4" s="1"/>
  <c r="D167" i="3"/>
  <c r="D168" i="3"/>
  <c r="D169" i="3"/>
  <c r="B169" i="4" s="1"/>
  <c r="D170" i="3"/>
  <c r="B170" i="4" s="1"/>
  <c r="D171" i="3"/>
  <c r="B171" i="4" s="1"/>
  <c r="D172" i="3"/>
  <c r="B172" i="4" s="1"/>
  <c r="D173" i="3"/>
  <c r="B173" i="4" s="1"/>
  <c r="D174" i="3"/>
  <c r="B174" i="4" s="1"/>
  <c r="D175" i="3"/>
  <c r="B175" i="4" s="1"/>
  <c r="D176" i="3"/>
  <c r="B176" i="4" s="1"/>
  <c r="D177" i="3"/>
  <c r="B177" i="4" s="1"/>
  <c r="D178" i="3"/>
  <c r="B178" i="4" s="1"/>
  <c r="D179" i="3"/>
  <c r="B179" i="4" s="1"/>
  <c r="D180" i="3"/>
  <c r="B180" i="4" s="1"/>
  <c r="D181" i="3"/>
  <c r="B181" i="4" s="1"/>
  <c r="D182" i="3"/>
  <c r="B182" i="4" s="1"/>
  <c r="D183" i="3"/>
  <c r="B183" i="4" s="1"/>
  <c r="D184" i="3"/>
  <c r="B184" i="4" s="1"/>
  <c r="D185" i="3"/>
  <c r="B185" i="4" s="1"/>
  <c r="D186" i="3"/>
  <c r="B186" i="4" s="1"/>
  <c r="D187" i="3"/>
  <c r="B187" i="4" s="1"/>
  <c r="D188" i="3"/>
  <c r="B188" i="4" s="1"/>
  <c r="D189" i="3"/>
  <c r="B189" i="4" s="1"/>
  <c r="D190" i="3"/>
  <c r="B190" i="4" s="1"/>
  <c r="D191" i="3"/>
  <c r="B191" i="4" s="1"/>
  <c r="D192" i="3"/>
  <c r="B192" i="4" s="1"/>
  <c r="D193" i="3"/>
  <c r="B193" i="4" s="1"/>
  <c r="D194" i="3"/>
  <c r="B194" i="4" s="1"/>
  <c r="D195" i="3"/>
  <c r="B195" i="4" s="1"/>
  <c r="D196" i="3"/>
  <c r="B196" i="4" s="1"/>
  <c r="D197" i="3"/>
  <c r="B197" i="4" s="1"/>
  <c r="D198" i="3"/>
  <c r="B198" i="4" s="1"/>
  <c r="D199" i="3"/>
  <c r="B199" i="4" s="1"/>
  <c r="D200" i="3"/>
  <c r="B200" i="4" s="1"/>
  <c r="D201" i="3"/>
  <c r="B201" i="4" s="1"/>
  <c r="D202" i="3"/>
  <c r="B202" i="4" s="1"/>
  <c r="D203" i="3"/>
  <c r="D204" i="3"/>
  <c r="B204" i="4" s="1"/>
  <c r="D205" i="3"/>
  <c r="B205" i="4" s="1"/>
  <c r="D206" i="3"/>
  <c r="B206" i="4" s="1"/>
  <c r="D207" i="3"/>
  <c r="D208" i="3"/>
  <c r="B208" i="4" s="1"/>
  <c r="D209" i="3"/>
  <c r="B209" i="4" s="1"/>
  <c r="D210" i="3"/>
  <c r="B210" i="4" s="1"/>
  <c r="D211" i="3"/>
  <c r="B211" i="4" s="1"/>
  <c r="D212" i="3"/>
  <c r="B212" i="4" s="1"/>
  <c r="D213" i="3"/>
  <c r="B213" i="4" s="1"/>
  <c r="D214" i="3"/>
  <c r="B214" i="4" s="1"/>
  <c r="D215" i="3"/>
  <c r="B215" i="4" s="1"/>
  <c r="D216" i="3"/>
  <c r="B216" i="4" s="1"/>
  <c r="D217" i="3"/>
  <c r="B217" i="4" s="1"/>
  <c r="D218" i="3"/>
  <c r="B218" i="4" s="1"/>
  <c r="D219" i="3"/>
  <c r="B219" i="4" s="1"/>
  <c r="D220" i="3"/>
  <c r="B220" i="4" s="1"/>
  <c r="D221" i="3"/>
  <c r="B221" i="4" s="1"/>
  <c r="D222" i="3"/>
  <c r="B222" i="4" s="1"/>
  <c r="D223" i="3"/>
  <c r="D224" i="3"/>
  <c r="B224" i="4" s="1"/>
  <c r="D225" i="3"/>
  <c r="B225" i="4" s="1"/>
  <c r="D226" i="3"/>
  <c r="B226" i="4" s="1"/>
  <c r="D227" i="3"/>
  <c r="B227" i="4" s="1"/>
  <c r="D228" i="3"/>
  <c r="B228" i="4" s="1"/>
  <c r="D229" i="3"/>
  <c r="B229" i="4" s="1"/>
  <c r="D230" i="3"/>
  <c r="B230" i="4" s="1"/>
  <c r="D231" i="3"/>
  <c r="B231" i="4" s="1"/>
  <c r="D232" i="3"/>
  <c r="B232" i="4" s="1"/>
  <c r="D233" i="3"/>
  <c r="B233" i="4" s="1"/>
  <c r="D234" i="3"/>
  <c r="B234" i="4" s="1"/>
  <c r="D235" i="3"/>
  <c r="B235" i="4" s="1"/>
  <c r="D236" i="3"/>
  <c r="B236" i="4" s="1"/>
  <c r="D237" i="3"/>
  <c r="B237" i="4" s="1"/>
  <c r="D238" i="3"/>
  <c r="B238" i="4" s="1"/>
  <c r="D239" i="3"/>
  <c r="B239" i="4" s="1"/>
  <c r="D240" i="3"/>
  <c r="B240" i="4" s="1"/>
  <c r="D241" i="3"/>
  <c r="B241" i="4" s="1"/>
  <c r="D242" i="3"/>
  <c r="B242" i="4" s="1"/>
  <c r="D243" i="3"/>
  <c r="B243" i="4" s="1"/>
  <c r="D244" i="3"/>
  <c r="B244" i="4" s="1"/>
  <c r="D245" i="3"/>
  <c r="B245" i="4" s="1"/>
  <c r="D246" i="3"/>
  <c r="B246" i="4" s="1"/>
  <c r="D247" i="3"/>
  <c r="B247" i="4" s="1"/>
  <c r="D248" i="3"/>
  <c r="B248" i="4" s="1"/>
  <c r="D249" i="3"/>
  <c r="B249" i="4" s="1"/>
  <c r="D250" i="3"/>
  <c r="B250" i="4" s="1"/>
  <c r="D251" i="3"/>
  <c r="B251" i="4" s="1"/>
  <c r="D252" i="3"/>
  <c r="B252" i="4" s="1"/>
  <c r="D253" i="3"/>
  <c r="B253" i="4" s="1"/>
  <c r="D254" i="3"/>
  <c r="B254" i="4" s="1"/>
  <c r="D255" i="3"/>
  <c r="D256" i="3"/>
  <c r="B256" i="4" s="1"/>
  <c r="D257" i="3"/>
  <c r="B257" i="4" s="1"/>
  <c r="D258" i="3"/>
  <c r="B258" i="4" s="1"/>
  <c r="D259" i="3"/>
  <c r="B259" i="4" s="1"/>
  <c r="D260" i="3"/>
  <c r="B260" i="4" s="1"/>
  <c r="D261" i="3"/>
  <c r="B261" i="4" s="1"/>
  <c r="D262" i="3"/>
  <c r="B262" i="4" s="1"/>
  <c r="D263" i="3"/>
  <c r="B263" i="4" s="1"/>
  <c r="D264" i="3"/>
  <c r="B264" i="4" s="1"/>
  <c r="D265" i="3"/>
  <c r="B265" i="4" s="1"/>
  <c r="D266" i="3"/>
  <c r="D267" i="3"/>
  <c r="D268" i="3"/>
  <c r="B268" i="4" s="1"/>
  <c r="D269" i="3"/>
  <c r="B269" i="4" s="1"/>
  <c r="D270" i="3"/>
  <c r="B270" i="4" s="1"/>
  <c r="D271" i="3"/>
  <c r="D272" i="3"/>
  <c r="B272" i="4" s="1"/>
  <c r="D273" i="3"/>
  <c r="B273" i="4" s="1"/>
  <c r="D274" i="3"/>
  <c r="B274" i="4" s="1"/>
  <c r="D275" i="3"/>
  <c r="B275" i="4" s="1"/>
  <c r="D276" i="3"/>
  <c r="B276" i="4" s="1"/>
  <c r="D277" i="3"/>
  <c r="B277" i="4" s="1"/>
  <c r="D278" i="3"/>
  <c r="B278" i="4" s="1"/>
  <c r="D279" i="3"/>
  <c r="B279" i="4" s="1"/>
  <c r="D280" i="3"/>
  <c r="B280" i="4" s="1"/>
  <c r="D281" i="3"/>
  <c r="B281" i="4" s="1"/>
  <c r="D282" i="3"/>
  <c r="B282" i="4" s="1"/>
  <c r="D283" i="3"/>
  <c r="B283" i="4" s="1"/>
  <c r="D284" i="3"/>
  <c r="B284" i="4" s="1"/>
  <c r="D285" i="3"/>
  <c r="B285" i="4" s="1"/>
  <c r="D286" i="3"/>
  <c r="B286" i="4" s="1"/>
  <c r="D287" i="3"/>
  <c r="B287" i="4" s="1"/>
  <c r="D288" i="3"/>
  <c r="B288" i="4" s="1"/>
  <c r="D289" i="3"/>
  <c r="B289" i="4" s="1"/>
  <c r="D290" i="3"/>
  <c r="B290" i="4" s="1"/>
  <c r="D291" i="3"/>
  <c r="B291" i="4" s="1"/>
  <c r="D292" i="3"/>
  <c r="B292" i="4" s="1"/>
  <c r="D293" i="3"/>
  <c r="B293" i="4" s="1"/>
  <c r="D294" i="3"/>
  <c r="B294" i="4" s="1"/>
  <c r="D295" i="3"/>
  <c r="B295" i="4" s="1"/>
  <c r="D296" i="3"/>
  <c r="B296" i="4" s="1"/>
  <c r="D297" i="3"/>
  <c r="B297" i="4" s="1"/>
  <c r="D298" i="3"/>
  <c r="B298" i="4" s="1"/>
  <c r="D299" i="3"/>
  <c r="B299" i="4" s="1"/>
  <c r="D300" i="3"/>
  <c r="B300" i="4" s="1"/>
  <c r="D301" i="3"/>
  <c r="B301" i="4" s="1"/>
  <c r="D302" i="3"/>
  <c r="B302" i="4" s="1"/>
  <c r="D303" i="3"/>
  <c r="B303" i="4" s="1"/>
  <c r="D304" i="3"/>
  <c r="B304" i="4" s="1"/>
  <c r="D305" i="3"/>
  <c r="D306" i="3"/>
  <c r="B306" i="4" s="1"/>
  <c r="D307" i="3"/>
  <c r="B307" i="4" s="1"/>
  <c r="D308" i="3"/>
  <c r="B308" i="4" s="1"/>
  <c r="D309" i="3"/>
  <c r="B309" i="4" s="1"/>
  <c r="D310" i="3"/>
  <c r="B310" i="4" s="1"/>
  <c r="D311" i="3"/>
  <c r="B311" i="4" s="1"/>
  <c r="D312" i="3"/>
  <c r="B312" i="4" s="1"/>
  <c r="D313" i="3"/>
  <c r="B313" i="4" s="1"/>
  <c r="D314" i="3"/>
  <c r="B314" i="4" s="1"/>
  <c r="D315" i="3"/>
  <c r="B315" i="4" s="1"/>
  <c r="D316" i="3"/>
  <c r="B316" i="4" s="1"/>
  <c r="D317" i="3"/>
  <c r="B317" i="4" s="1"/>
  <c r="D318" i="3"/>
  <c r="B318" i="4" s="1"/>
  <c r="D319" i="3"/>
  <c r="B319" i="4" s="1"/>
  <c r="D320" i="3"/>
  <c r="B320" i="4" s="1"/>
  <c r="D321" i="3"/>
  <c r="B321" i="4" s="1"/>
  <c r="D322" i="3"/>
  <c r="B322" i="4" s="1"/>
  <c r="D323" i="3"/>
  <c r="B323" i="4" s="1"/>
  <c r="D324" i="3"/>
  <c r="B324" i="4" s="1"/>
  <c r="D325" i="3"/>
  <c r="B325" i="4" s="1"/>
  <c r="D326" i="3"/>
  <c r="B326" i="4" s="1"/>
  <c r="D327" i="3"/>
  <c r="B327" i="4" s="1"/>
  <c r="D328" i="3"/>
  <c r="B328" i="4" s="1"/>
  <c r="D329" i="3"/>
  <c r="B329" i="4" s="1"/>
  <c r="D330" i="3"/>
  <c r="D331" i="3"/>
  <c r="B331" i="4" s="1"/>
  <c r="D332" i="3"/>
  <c r="B332" i="4" s="1"/>
  <c r="D333" i="3"/>
  <c r="B333" i="4" s="1"/>
  <c r="D334" i="3"/>
  <c r="B334" i="4" s="1"/>
  <c r="D335" i="3"/>
  <c r="B335" i="4" s="1"/>
  <c r="D336" i="3"/>
  <c r="B336" i="4" s="1"/>
  <c r="D337" i="3"/>
  <c r="B337" i="4" s="1"/>
  <c r="D338" i="3"/>
  <c r="B338" i="4" s="1"/>
  <c r="D339" i="3"/>
  <c r="B339" i="4" s="1"/>
  <c r="D340" i="3"/>
  <c r="B340" i="4" s="1"/>
  <c r="D341" i="3"/>
  <c r="B341" i="4" s="1"/>
  <c r="D342" i="3"/>
  <c r="B342" i="4" s="1"/>
  <c r="D343" i="3"/>
  <c r="B343" i="4" s="1"/>
  <c r="D344" i="3"/>
  <c r="B344" i="4" s="1"/>
  <c r="D345" i="3"/>
  <c r="B345" i="4" s="1"/>
  <c r="D346" i="3"/>
  <c r="B346" i="4" s="1"/>
  <c r="D347" i="3"/>
  <c r="B347" i="4" s="1"/>
  <c r="D348" i="3"/>
  <c r="B348" i="4" s="1"/>
  <c r="D349" i="3"/>
  <c r="B349" i="4" s="1"/>
  <c r="D350" i="3"/>
  <c r="B350" i="4" s="1"/>
  <c r="D351" i="3"/>
  <c r="B351" i="4" s="1"/>
  <c r="D352" i="3"/>
  <c r="B352" i="4" s="1"/>
  <c r="D353" i="3"/>
  <c r="B353" i="4" s="1"/>
  <c r="D354" i="3"/>
  <c r="B354" i="4" s="1"/>
  <c r="D355" i="3"/>
  <c r="B355" i="4" s="1"/>
  <c r="D356" i="3"/>
  <c r="B356" i="4" s="1"/>
  <c r="D357" i="3"/>
  <c r="B357" i="4" s="1"/>
  <c r="D358" i="3"/>
  <c r="B358" i="4" s="1"/>
  <c r="D359" i="3"/>
  <c r="B359" i="4" s="1"/>
  <c r="D360" i="3"/>
  <c r="B360" i="4" s="1"/>
  <c r="D361" i="3"/>
  <c r="B361" i="4" s="1"/>
  <c r="D362" i="3"/>
  <c r="D363" i="3"/>
  <c r="B363" i="4" s="1"/>
  <c r="D364" i="3"/>
  <c r="B364" i="4" s="1"/>
  <c r="D365" i="3"/>
  <c r="B365" i="4" s="1"/>
  <c r="D366" i="3"/>
  <c r="B366" i="4" s="1"/>
  <c r="D367" i="3"/>
  <c r="B367" i="4" s="1"/>
  <c r="D368" i="3"/>
  <c r="B368" i="4" s="1"/>
  <c r="D369" i="3"/>
  <c r="D370" i="3"/>
  <c r="D371" i="3"/>
  <c r="B371" i="4" s="1"/>
  <c r="D372" i="3"/>
  <c r="B372" i="4" s="1"/>
  <c r="D373" i="3"/>
  <c r="B373" i="4" s="1"/>
  <c r="D374" i="3"/>
  <c r="B374" i="4" s="1"/>
  <c r="D375" i="3"/>
  <c r="B375" i="4" s="1"/>
  <c r="D376" i="3"/>
  <c r="B376" i="4" s="1"/>
  <c r="D377" i="3"/>
  <c r="B377" i="4" s="1"/>
  <c r="D378" i="3"/>
  <c r="B378" i="4" s="1"/>
  <c r="D379" i="3"/>
  <c r="B379" i="4" s="1"/>
  <c r="D380" i="3"/>
  <c r="B380" i="4" s="1"/>
  <c r="D381" i="3"/>
  <c r="B381" i="4" s="1"/>
  <c r="D382" i="3"/>
  <c r="B382" i="4" s="1"/>
  <c r="D383" i="3"/>
  <c r="B383" i="4" s="1"/>
  <c r="D384" i="3"/>
  <c r="B384" i="4" s="1"/>
  <c r="D385" i="3"/>
  <c r="B385" i="4" s="1"/>
  <c r="D386" i="3"/>
  <c r="D387" i="3"/>
  <c r="B387" i="4" s="1"/>
  <c r="D388" i="3"/>
  <c r="B388" i="4" s="1"/>
  <c r="D389" i="3"/>
  <c r="B389" i="4" s="1"/>
  <c r="D390" i="3"/>
  <c r="B390" i="4" s="1"/>
  <c r="D391" i="3"/>
  <c r="B391" i="4" s="1"/>
  <c r="D392" i="3"/>
  <c r="B392" i="4" s="1"/>
  <c r="D393" i="3"/>
  <c r="B393" i="4" s="1"/>
  <c r="D394" i="3"/>
  <c r="B394" i="4" s="1"/>
  <c r="D395" i="3"/>
  <c r="B395" i="4" s="1"/>
  <c r="D396" i="3"/>
  <c r="B396" i="4" s="1"/>
  <c r="D397" i="3"/>
  <c r="B397" i="4" s="1"/>
  <c r="D398" i="3"/>
  <c r="B398" i="4" s="1"/>
  <c r="D399" i="3"/>
  <c r="B399" i="4" s="1"/>
  <c r="D400" i="3"/>
  <c r="B400" i="4" s="1"/>
  <c r="D401" i="3"/>
  <c r="B401" i="4" s="1"/>
  <c r="D402" i="3"/>
  <c r="B402" i="4" s="1"/>
  <c r="D403" i="3"/>
  <c r="B403" i="4" s="1"/>
  <c r="D404" i="3"/>
  <c r="B404" i="4" s="1"/>
  <c r="D405" i="3"/>
  <c r="B405" i="4" s="1"/>
  <c r="D406" i="3"/>
  <c r="B406" i="4" s="1"/>
  <c r="D407" i="3"/>
  <c r="B407" i="4" s="1"/>
  <c r="D408" i="3"/>
  <c r="D409" i="3"/>
  <c r="B409" i="4" s="1"/>
  <c r="D410" i="3"/>
  <c r="B410" i="4" s="1"/>
  <c r="D411" i="3"/>
  <c r="B411" i="4" s="1"/>
  <c r="D412" i="3"/>
  <c r="B412" i="4" s="1"/>
  <c r="D413" i="3"/>
  <c r="B413" i="4" s="1"/>
  <c r="D414" i="3"/>
  <c r="B414" i="4" s="1"/>
  <c r="D415" i="3"/>
  <c r="D416" i="3"/>
  <c r="B416" i="4" s="1"/>
  <c r="D417" i="3"/>
  <c r="B417" i="4" s="1"/>
  <c r="D418" i="3"/>
  <c r="B418" i="4" s="1"/>
  <c r="D419" i="3"/>
  <c r="B419" i="4" s="1"/>
  <c r="D420" i="3"/>
  <c r="B420" i="4" s="1"/>
  <c r="D421" i="3"/>
  <c r="B421" i="4" s="1"/>
  <c r="D422" i="3"/>
  <c r="B422" i="4" s="1"/>
  <c r="D423" i="3"/>
  <c r="B423" i="4" s="1"/>
  <c r="D424" i="3"/>
  <c r="B424" i="4" s="1"/>
  <c r="D425" i="3"/>
  <c r="D426" i="3"/>
  <c r="D427" i="3"/>
  <c r="B427" i="4" s="1"/>
  <c r="D428" i="3"/>
  <c r="B428" i="4" s="1"/>
  <c r="D429" i="3"/>
  <c r="B429" i="4" s="1"/>
  <c r="D430" i="3"/>
  <c r="B430" i="4" s="1"/>
  <c r="D431" i="3"/>
  <c r="B431" i="4" s="1"/>
  <c r="D432" i="3"/>
  <c r="B432" i="4" s="1"/>
  <c r="D433" i="3"/>
  <c r="D434" i="3"/>
  <c r="B434" i="4" s="1"/>
  <c r="D435" i="3"/>
  <c r="B435" i="4" s="1"/>
  <c r="D436" i="3"/>
  <c r="B436" i="4" s="1"/>
  <c r="D437" i="3"/>
  <c r="B437" i="4" s="1"/>
  <c r="D438" i="3"/>
  <c r="B438" i="4" s="1"/>
  <c r="D439" i="3"/>
  <c r="B439" i="4" s="1"/>
  <c r="D440" i="3"/>
  <c r="B440" i="4" s="1"/>
  <c r="D441" i="3"/>
  <c r="B441" i="4" s="1"/>
  <c r="D442" i="3"/>
  <c r="B442" i="4" s="1"/>
  <c r="D443" i="3"/>
  <c r="B443" i="4" s="1"/>
  <c r="D444" i="3"/>
  <c r="B444" i="4" s="1"/>
  <c r="D445" i="3"/>
  <c r="B445" i="4" s="1"/>
  <c r="D446" i="3"/>
  <c r="B446" i="4" s="1"/>
  <c r="D447" i="3"/>
  <c r="B447" i="4" s="1"/>
  <c r="D448" i="3"/>
  <c r="B448" i="4" s="1"/>
  <c r="D449" i="3"/>
  <c r="B449" i="4" s="1"/>
  <c r="D450" i="3"/>
  <c r="B450" i="4" s="1"/>
  <c r="D451" i="3"/>
  <c r="B451" i="4" s="1"/>
  <c r="D452" i="3"/>
  <c r="B452" i="4" s="1"/>
  <c r="D453" i="3"/>
  <c r="B453" i="4" s="1"/>
  <c r="D454" i="3"/>
  <c r="B454" i="4" s="1"/>
  <c r="D455" i="3"/>
  <c r="B455" i="4" s="1"/>
  <c r="D456" i="3"/>
  <c r="B456" i="4" s="1"/>
  <c r="D457" i="3"/>
  <c r="B457" i="4" s="1"/>
  <c r="D458" i="3"/>
  <c r="B458" i="4" s="1"/>
  <c r="D459" i="3"/>
  <c r="B459" i="4" s="1"/>
  <c r="D460" i="3"/>
  <c r="B460" i="4" s="1"/>
  <c r="D461" i="3"/>
  <c r="B461" i="4" s="1"/>
  <c r="D462" i="3"/>
  <c r="B462" i="4" s="1"/>
  <c r="D463" i="3"/>
  <c r="B463" i="4" s="1"/>
  <c r="D464" i="3"/>
  <c r="B464" i="4" s="1"/>
  <c r="D465" i="3"/>
  <c r="D466" i="3"/>
  <c r="B466" i="4" s="1"/>
  <c r="D467" i="3"/>
  <c r="B467" i="4" s="1"/>
  <c r="D468" i="3"/>
  <c r="B468" i="4" s="1"/>
  <c r="D469" i="3"/>
  <c r="B469" i="4" s="1"/>
  <c r="D470" i="3"/>
  <c r="B470" i="4" s="1"/>
  <c r="D471" i="3"/>
  <c r="B471" i="4" s="1"/>
  <c r="D472" i="3"/>
  <c r="D473" i="3"/>
  <c r="B473" i="4" s="1"/>
  <c r="D474" i="3"/>
  <c r="B474" i="4" s="1"/>
  <c r="D475" i="3"/>
  <c r="B475" i="4" s="1"/>
  <c r="D476" i="3"/>
  <c r="B476" i="4" s="1"/>
  <c r="D477" i="3"/>
  <c r="B477" i="4" s="1"/>
  <c r="D478" i="3"/>
  <c r="B478" i="4" s="1"/>
  <c r="D479" i="3"/>
  <c r="B479" i="4" s="1"/>
  <c r="D480" i="3"/>
  <c r="B480" i="4" s="1"/>
  <c r="D481" i="3"/>
  <c r="B481" i="4" s="1"/>
  <c r="D482" i="3"/>
  <c r="B482" i="4" s="1"/>
  <c r="D483" i="3"/>
  <c r="B483" i="4" s="1"/>
  <c r="D484" i="3"/>
  <c r="B484" i="4" s="1"/>
  <c r="D485" i="3"/>
  <c r="B485" i="4" s="1"/>
  <c r="D486" i="3"/>
  <c r="B486" i="4" s="1"/>
  <c r="D487" i="3"/>
  <c r="B487" i="4" s="1"/>
  <c r="D488" i="3"/>
  <c r="D489" i="3"/>
  <c r="D490" i="3"/>
  <c r="B490" i="4" s="1"/>
  <c r="D491" i="3"/>
  <c r="B491" i="4" s="1"/>
  <c r="D492" i="3"/>
  <c r="B492" i="4" s="1"/>
  <c r="D493" i="3"/>
  <c r="B493" i="4" s="1"/>
  <c r="D494" i="3"/>
  <c r="B494" i="4" s="1"/>
  <c r="D495" i="3"/>
  <c r="B495" i="4" s="1"/>
  <c r="D496" i="3"/>
  <c r="B496" i="4" s="1"/>
  <c r="D497" i="3"/>
  <c r="B497" i="4" s="1"/>
  <c r="D498" i="3"/>
  <c r="B498" i="4" s="1"/>
  <c r="D499" i="3"/>
  <c r="B499" i="4" s="1"/>
  <c r="D500" i="3"/>
  <c r="B500" i="4" s="1"/>
  <c r="D501" i="3"/>
  <c r="B501" i="4" s="1"/>
  <c r="D502" i="3"/>
  <c r="B502" i="4" s="1"/>
  <c r="D503" i="3"/>
  <c r="B503" i="4" s="1"/>
  <c r="D504" i="3"/>
  <c r="B504" i="4" s="1"/>
  <c r="D505" i="3"/>
  <c r="B505" i="4" s="1"/>
  <c r="D506" i="3"/>
  <c r="B506" i="4" s="1"/>
  <c r="D507" i="3"/>
  <c r="B507" i="4" s="1"/>
  <c r="D508" i="3"/>
  <c r="B508" i="4" s="1"/>
  <c r="D509" i="3"/>
  <c r="B509" i="4" s="1"/>
  <c r="D510" i="3"/>
  <c r="B510" i="4" s="1"/>
  <c r="D511" i="3"/>
  <c r="B511" i="4" s="1"/>
  <c r="D512" i="3"/>
  <c r="B512" i="4" s="1"/>
  <c r="D513" i="3"/>
  <c r="B513" i="4" s="1"/>
  <c r="D514" i="3"/>
  <c r="B514" i="4" s="1"/>
  <c r="D515" i="3"/>
  <c r="B515" i="4" s="1"/>
  <c r="D516" i="3"/>
  <c r="B516" i="4" s="1"/>
  <c r="D517" i="3"/>
  <c r="B517" i="4" s="1"/>
  <c r="D518" i="3"/>
  <c r="B518" i="4" s="1"/>
  <c r="D519" i="3"/>
  <c r="B519" i="4" s="1"/>
  <c r="D520" i="3"/>
  <c r="B520" i="4" s="1"/>
  <c r="D521" i="3"/>
  <c r="B521" i="4" s="1"/>
  <c r="D522" i="3"/>
  <c r="B522" i="4" s="1"/>
  <c r="D523" i="3"/>
  <c r="B523" i="4" s="1"/>
  <c r="D524" i="3"/>
  <c r="B524" i="4" s="1"/>
  <c r="D525" i="3"/>
  <c r="B525" i="4" s="1"/>
  <c r="D526" i="3"/>
  <c r="B526" i="4" s="1"/>
  <c r="D527" i="3"/>
  <c r="D528" i="3"/>
  <c r="D529" i="3"/>
  <c r="B529" i="4" s="1"/>
  <c r="D530" i="3"/>
  <c r="B530" i="4" s="1"/>
  <c r="D531" i="3"/>
  <c r="B531" i="4" s="1"/>
  <c r="D532" i="3"/>
  <c r="B532" i="4" s="1"/>
  <c r="D533" i="3"/>
  <c r="B533" i="4" s="1"/>
  <c r="D534" i="3"/>
  <c r="B534" i="4" s="1"/>
  <c r="D535" i="3"/>
  <c r="B535" i="4" s="1"/>
  <c r="D536" i="3"/>
  <c r="B536" i="4" s="1"/>
  <c r="D537" i="3"/>
  <c r="B537" i="4" s="1"/>
  <c r="D538" i="3"/>
  <c r="B538" i="4" s="1"/>
  <c r="D539" i="3"/>
  <c r="B539" i="4" s="1"/>
  <c r="D540" i="3"/>
  <c r="B540" i="4" s="1"/>
  <c r="D541" i="3"/>
  <c r="B541" i="4" s="1"/>
  <c r="D542" i="3"/>
  <c r="B542" i="4" s="1"/>
  <c r="D543" i="3"/>
  <c r="B543" i="4" s="1"/>
  <c r="D544" i="3"/>
  <c r="B544" i="4" s="1"/>
  <c r="D545" i="3"/>
  <c r="B545" i="4" s="1"/>
  <c r="D546" i="3"/>
  <c r="B546" i="4" s="1"/>
  <c r="D547" i="3"/>
  <c r="B547" i="4" s="1"/>
  <c r="D548" i="3"/>
  <c r="B548" i="4" s="1"/>
  <c r="D549" i="3"/>
  <c r="B549" i="4" s="1"/>
  <c r="D550" i="3"/>
  <c r="B550" i="4" s="1"/>
  <c r="D551" i="3"/>
  <c r="B551" i="4" s="1"/>
  <c r="D552" i="3"/>
  <c r="B552" i="4" s="1"/>
  <c r="D553" i="3"/>
  <c r="B553" i="4" s="1"/>
  <c r="D554" i="3"/>
  <c r="B554" i="4" s="1"/>
  <c r="D555" i="3"/>
  <c r="B555" i="4" s="1"/>
  <c r="D556" i="3"/>
  <c r="B556" i="4" s="1"/>
  <c r="D557" i="3"/>
  <c r="B557" i="4" s="1"/>
  <c r="D558" i="3"/>
  <c r="B558" i="4" s="1"/>
  <c r="D559" i="3"/>
  <c r="B559" i="4" s="1"/>
  <c r="D560" i="3"/>
  <c r="D561" i="3"/>
  <c r="B561" i="4" s="1"/>
  <c r="D562" i="3"/>
  <c r="B562" i="4" s="1"/>
  <c r="D563" i="3"/>
  <c r="B563" i="4" s="1"/>
  <c r="D564" i="3"/>
  <c r="B564" i="4" s="1"/>
  <c r="D565" i="3"/>
  <c r="B565" i="4" s="1"/>
  <c r="D566" i="3"/>
  <c r="B566" i="4" s="1"/>
  <c r="D567" i="3"/>
  <c r="B567" i="4" s="1"/>
  <c r="D568" i="3"/>
  <c r="B568" i="4" s="1"/>
  <c r="D569" i="3"/>
  <c r="D570" i="3"/>
  <c r="B570" i="4" s="1"/>
  <c r="D571" i="3"/>
  <c r="B571" i="4" s="1"/>
  <c r="D572" i="3"/>
  <c r="B572" i="4" s="1"/>
  <c r="D573" i="3"/>
  <c r="B573" i="4" s="1"/>
  <c r="D574" i="3"/>
  <c r="B574" i="4" s="1"/>
  <c r="D575" i="3"/>
  <c r="B575" i="4" s="1"/>
  <c r="D576" i="3"/>
  <c r="B576" i="4" s="1"/>
  <c r="D577" i="3"/>
  <c r="B577" i="4" s="1"/>
  <c r="D578" i="3"/>
  <c r="D579" i="3"/>
  <c r="B579" i="4" s="1"/>
  <c r="D580" i="3"/>
  <c r="B580" i="4" s="1"/>
  <c r="D581" i="3"/>
  <c r="B581" i="4" s="1"/>
  <c r="D582" i="3"/>
  <c r="B582" i="4" s="1"/>
  <c r="D583" i="3"/>
  <c r="B583" i="4" s="1"/>
  <c r="D584" i="3"/>
  <c r="B584" i="4" s="1"/>
  <c r="D585" i="3"/>
  <c r="B585" i="4" s="1"/>
  <c r="D586" i="3"/>
  <c r="B586" i="4" s="1"/>
  <c r="D587" i="3"/>
  <c r="B587" i="4" s="1"/>
  <c r="D588" i="3"/>
  <c r="B588" i="4" s="1"/>
  <c r="D589" i="3"/>
  <c r="B589" i="4" s="1"/>
  <c r="D590" i="3"/>
  <c r="B590" i="4" s="1"/>
  <c r="D591" i="3"/>
  <c r="B591" i="4" s="1"/>
  <c r="D592" i="3"/>
  <c r="B592" i="4" s="1"/>
  <c r="D593" i="3"/>
  <c r="B593" i="4" s="1"/>
  <c r="D594" i="3"/>
  <c r="B594" i="4" s="1"/>
  <c r="D595" i="3"/>
  <c r="B595" i="4" s="1"/>
  <c r="D596" i="3"/>
  <c r="B596" i="4" s="1"/>
  <c r="D597" i="3"/>
  <c r="B597" i="4" s="1"/>
  <c r="D598" i="3"/>
  <c r="B598" i="4" s="1"/>
  <c r="D599" i="3"/>
  <c r="B599" i="4" s="1"/>
  <c r="D600" i="3"/>
  <c r="B600" i="4" s="1"/>
  <c r="D601" i="3"/>
  <c r="D602" i="3"/>
  <c r="B602" i="4" s="1"/>
  <c r="D603" i="3"/>
  <c r="B603" i="4" s="1"/>
  <c r="D604" i="3"/>
  <c r="B604" i="4" s="1"/>
  <c r="D605" i="3"/>
  <c r="B605" i="4" s="1"/>
  <c r="D606" i="3"/>
  <c r="B606" i="4" s="1"/>
  <c r="D607" i="3"/>
  <c r="B607" i="4" s="1"/>
  <c r="D608" i="3"/>
  <c r="B608" i="4" s="1"/>
  <c r="D609" i="3"/>
  <c r="B609" i="4" s="1"/>
  <c r="D610" i="3"/>
  <c r="B610" i="4" s="1"/>
  <c r="D611" i="3"/>
  <c r="B611" i="4" s="1"/>
  <c r="D612" i="3"/>
  <c r="B612" i="4" s="1"/>
  <c r="D613" i="3"/>
  <c r="B613" i="4" s="1"/>
  <c r="D614" i="3"/>
  <c r="B614" i="4" s="1"/>
  <c r="D615" i="3"/>
  <c r="B615" i="4" s="1"/>
  <c r="D616" i="3"/>
  <c r="B616" i="4" s="1"/>
  <c r="D617" i="3"/>
  <c r="B617" i="4" s="1"/>
  <c r="D618" i="3"/>
  <c r="B618" i="4" s="1"/>
  <c r="D619" i="3"/>
  <c r="B619" i="4" s="1"/>
  <c r="D620" i="3"/>
  <c r="B620" i="4" s="1"/>
  <c r="D621" i="3"/>
  <c r="B621" i="4" s="1"/>
  <c r="D622" i="3"/>
  <c r="B622" i="4" s="1"/>
  <c r="D623" i="3"/>
  <c r="B623" i="4" s="1"/>
  <c r="D624" i="3"/>
  <c r="B624" i="4" s="1"/>
  <c r="D625" i="3"/>
  <c r="B625" i="4" s="1"/>
  <c r="D626" i="3"/>
  <c r="B626" i="4" s="1"/>
  <c r="D627" i="3"/>
  <c r="B627" i="4" s="1"/>
  <c r="D628" i="3"/>
  <c r="B628" i="4" s="1"/>
  <c r="D629" i="3"/>
  <c r="B629" i="4" s="1"/>
  <c r="D630" i="3"/>
  <c r="B630" i="4" s="1"/>
  <c r="D631" i="3"/>
  <c r="D632" i="3"/>
  <c r="B632" i="4" s="1"/>
  <c r="D633" i="3"/>
  <c r="B633" i="4" s="1"/>
  <c r="D634" i="3"/>
  <c r="B634" i="4" s="1"/>
  <c r="D635" i="3"/>
  <c r="B635" i="4" s="1"/>
  <c r="D636" i="3"/>
  <c r="B636" i="4" s="1"/>
  <c r="D637" i="3"/>
  <c r="B637" i="4" s="1"/>
  <c r="D638" i="3"/>
  <c r="B638" i="4" s="1"/>
  <c r="D639" i="3"/>
  <c r="B639" i="4" s="1"/>
  <c r="D640" i="3"/>
  <c r="D641" i="3"/>
  <c r="B641" i="4" s="1"/>
  <c r="D642" i="3"/>
  <c r="B642" i="4" s="1"/>
  <c r="D643" i="3"/>
  <c r="B643" i="4" s="1"/>
  <c r="D644" i="3"/>
  <c r="B644" i="4" s="1"/>
  <c r="D645" i="3"/>
  <c r="B645" i="4" s="1"/>
  <c r="D646" i="3"/>
  <c r="B646" i="4" s="1"/>
  <c r="D647" i="3"/>
  <c r="B647" i="4" s="1"/>
  <c r="D648" i="3"/>
  <c r="B648" i="4" s="1"/>
  <c r="D649" i="3"/>
  <c r="B649" i="4" s="1"/>
  <c r="D650" i="3"/>
  <c r="B650" i="4" s="1"/>
  <c r="D651" i="3"/>
  <c r="B651" i="4" s="1"/>
  <c r="D652" i="3"/>
  <c r="B652" i="4" s="1"/>
  <c r="D653" i="3"/>
  <c r="D654" i="3"/>
  <c r="B654" i="4" s="1"/>
  <c r="D655" i="3"/>
  <c r="B655" i="4" s="1"/>
  <c r="D656" i="3"/>
  <c r="B656" i="4" s="1"/>
  <c r="D657" i="3"/>
  <c r="B657" i="4" s="1"/>
  <c r="D658" i="3"/>
  <c r="B658" i="4" s="1"/>
  <c r="D659" i="3"/>
  <c r="B659" i="4" s="1"/>
  <c r="D660" i="3"/>
  <c r="B660" i="4" s="1"/>
  <c r="D661" i="3"/>
  <c r="B661" i="4" s="1"/>
  <c r="D662" i="3"/>
  <c r="B662" i="4" s="1"/>
  <c r="D663" i="3"/>
  <c r="D664" i="3"/>
  <c r="B664" i="4" s="1"/>
  <c r="D665" i="3"/>
  <c r="B665" i="4" s="1"/>
  <c r="D666" i="3"/>
  <c r="B666" i="4" s="1"/>
  <c r="D667" i="3"/>
  <c r="B667" i="4" s="1"/>
  <c r="D668" i="3"/>
  <c r="B668" i="4" s="1"/>
  <c r="D669" i="3"/>
  <c r="B669" i="4" s="1"/>
  <c r="D670" i="3"/>
  <c r="B670" i="4" s="1"/>
  <c r="D671" i="3"/>
  <c r="B671" i="4" s="1"/>
  <c r="D672" i="3"/>
  <c r="B672" i="4" s="1"/>
  <c r="D673" i="3"/>
  <c r="B673" i="4" s="1"/>
  <c r="D674" i="3"/>
  <c r="B674" i="4" s="1"/>
  <c r="D675" i="3"/>
  <c r="B675" i="4" s="1"/>
  <c r="D676" i="3"/>
  <c r="B676" i="4" s="1"/>
  <c r="D677" i="3"/>
  <c r="B677" i="4" s="1"/>
  <c r="D678" i="3"/>
  <c r="B678" i="4" s="1"/>
  <c r="D679" i="3"/>
  <c r="B679" i="4" s="1"/>
  <c r="D680" i="3"/>
  <c r="B680" i="4" s="1"/>
  <c r="D681" i="3"/>
  <c r="D682" i="3"/>
  <c r="D683" i="3"/>
  <c r="B683" i="4" s="1"/>
  <c r="D684" i="3"/>
  <c r="B684" i="4" s="1"/>
  <c r="D685" i="3"/>
  <c r="B685" i="4" s="1"/>
  <c r="D686" i="3"/>
  <c r="B686" i="4" s="1"/>
  <c r="D687" i="3"/>
  <c r="B687" i="4" s="1"/>
  <c r="D688" i="3"/>
  <c r="B688" i="4" s="1"/>
  <c r="D689" i="3"/>
  <c r="D690" i="3"/>
  <c r="B690" i="4" s="1"/>
  <c r="D691" i="3"/>
  <c r="B691" i="4" s="1"/>
  <c r="D692" i="3"/>
  <c r="B692" i="4" s="1"/>
  <c r="D693" i="3"/>
  <c r="B693" i="4" s="1"/>
  <c r="D694" i="3"/>
  <c r="B694" i="4" s="1"/>
  <c r="D695" i="3"/>
  <c r="B695" i="4" s="1"/>
  <c r="D696" i="3"/>
  <c r="D697" i="3"/>
  <c r="B697" i="4" s="1"/>
  <c r="D698" i="3"/>
  <c r="B698" i="4" s="1"/>
  <c r="D699" i="3"/>
  <c r="B699" i="4" s="1"/>
  <c r="D700" i="3"/>
  <c r="B700" i="4" s="1"/>
  <c r="D701" i="3"/>
  <c r="B701" i="4" s="1"/>
  <c r="D702" i="3"/>
  <c r="B702" i="4" s="1"/>
  <c r="D703" i="3"/>
  <c r="D704" i="3"/>
  <c r="B704" i="4" s="1"/>
  <c r="D705" i="3"/>
  <c r="B705" i="4" s="1"/>
  <c r="D706" i="3"/>
  <c r="B706" i="4" s="1"/>
  <c r="D707" i="3"/>
  <c r="B707" i="4" s="1"/>
  <c r="D708" i="3"/>
  <c r="B708" i="4" s="1"/>
  <c r="D709" i="3"/>
  <c r="B709" i="4" s="1"/>
  <c r="D710" i="3"/>
  <c r="B710" i="4" s="1"/>
  <c r="D711" i="3"/>
  <c r="B711" i="4" s="1"/>
  <c r="D712" i="3"/>
  <c r="B712" i="4" s="1"/>
  <c r="D713" i="3"/>
  <c r="B713" i="4" s="1"/>
  <c r="D714" i="3"/>
  <c r="B714" i="4" s="1"/>
  <c r="D715" i="3"/>
  <c r="B715" i="4" s="1"/>
  <c r="D716" i="3"/>
  <c r="B716" i="4" s="1"/>
  <c r="D717" i="3"/>
  <c r="B717" i="4" s="1"/>
  <c r="D718" i="3"/>
  <c r="B718" i="4" s="1"/>
  <c r="D719" i="3"/>
  <c r="D720" i="3"/>
  <c r="D721" i="3"/>
  <c r="D722" i="3"/>
  <c r="B722" i="4" s="1"/>
  <c r="D723" i="3"/>
  <c r="B723" i="4" s="1"/>
  <c r="D724" i="3"/>
  <c r="B724" i="4" s="1"/>
  <c r="D725" i="3"/>
  <c r="B725" i="4" s="1"/>
  <c r="D726" i="3"/>
  <c r="B726" i="4" s="1"/>
  <c r="D727" i="3"/>
  <c r="B727" i="4" s="1"/>
  <c r="D728" i="3"/>
  <c r="D729" i="3"/>
  <c r="D730" i="3"/>
  <c r="B730" i="4" s="1"/>
  <c r="D731" i="3"/>
  <c r="B731" i="4" s="1"/>
  <c r="D732" i="3"/>
  <c r="B732" i="4" s="1"/>
  <c r="D733" i="3"/>
  <c r="B733" i="4" s="1"/>
  <c r="D734" i="3"/>
  <c r="B734" i="4" s="1"/>
  <c r="D735" i="3"/>
  <c r="B735" i="4" s="1"/>
  <c r="D736" i="3"/>
  <c r="B736" i="4" s="1"/>
  <c r="D737" i="3"/>
  <c r="B737" i="4" s="1"/>
  <c r="D738" i="3"/>
  <c r="B738" i="4" s="1"/>
  <c r="D739" i="3"/>
  <c r="B739" i="4" s="1"/>
  <c r="D740" i="3"/>
  <c r="B740" i="4" s="1"/>
  <c r="D741" i="3"/>
  <c r="B741" i="4" s="1"/>
  <c r="D742" i="3"/>
  <c r="B742" i="4" s="1"/>
  <c r="D743" i="3"/>
  <c r="B743" i="4" s="1"/>
  <c r="D744" i="3"/>
  <c r="B744" i="4" s="1"/>
  <c r="D745" i="3"/>
  <c r="D746" i="3"/>
  <c r="D747" i="3"/>
  <c r="B747" i="4" s="1"/>
  <c r="D748" i="3"/>
  <c r="B748" i="4" s="1"/>
  <c r="D749" i="3"/>
  <c r="B749" i="4" s="1"/>
  <c r="D750" i="3"/>
  <c r="B750" i="4" s="1"/>
  <c r="D751" i="3"/>
  <c r="B751" i="4" s="1"/>
  <c r="D752" i="3"/>
  <c r="B752" i="4" s="1"/>
  <c r="D753" i="3"/>
  <c r="B753" i="4" s="1"/>
  <c r="D754" i="3"/>
  <c r="B754" i="4" s="1"/>
  <c r="D755" i="3"/>
  <c r="B755" i="4" s="1"/>
  <c r="D756" i="3"/>
  <c r="B756" i="4" s="1"/>
  <c r="D757" i="3"/>
  <c r="B757" i="4" s="1"/>
  <c r="D758" i="3"/>
  <c r="B758" i="4" s="1"/>
  <c r="D759" i="3"/>
  <c r="D760" i="3"/>
  <c r="D761" i="3"/>
  <c r="B761" i="4" s="1"/>
  <c r="D762" i="3"/>
  <c r="B762" i="4" s="1"/>
  <c r="D763" i="3"/>
  <c r="B763" i="4" s="1"/>
  <c r="D764" i="3"/>
  <c r="B764" i="4" s="1"/>
  <c r="D765" i="3"/>
  <c r="B765" i="4" s="1"/>
  <c r="D766" i="3"/>
  <c r="B766" i="4" s="1"/>
  <c r="D767" i="3"/>
  <c r="D768" i="3"/>
  <c r="B768" i="4" s="1"/>
  <c r="D769" i="3"/>
  <c r="B769" i="4" s="1"/>
  <c r="D770" i="3"/>
  <c r="B770" i="4" s="1"/>
  <c r="D771" i="3"/>
  <c r="B771" i="4" s="1"/>
  <c r="D772" i="3"/>
  <c r="B772" i="4" s="1"/>
  <c r="D773" i="3"/>
  <c r="B773" i="4" s="1"/>
  <c r="D774" i="3"/>
  <c r="B774" i="4" s="1"/>
  <c r="D775" i="3"/>
  <c r="B775" i="4" s="1"/>
  <c r="D776" i="3"/>
  <c r="B776" i="4" s="1"/>
  <c r="D777" i="3"/>
  <c r="B777" i="4" s="1"/>
  <c r="D778" i="3"/>
  <c r="B778" i="4" s="1"/>
  <c r="D779" i="3"/>
  <c r="B779" i="4" s="1"/>
  <c r="D780" i="3"/>
  <c r="B780" i="4" s="1"/>
  <c r="D781" i="3"/>
  <c r="B781" i="4" s="1"/>
  <c r="D782" i="3"/>
  <c r="B782" i="4" s="1"/>
  <c r="D783" i="3"/>
  <c r="D784" i="3"/>
  <c r="D785" i="3"/>
  <c r="D786" i="3"/>
  <c r="B786" i="4" s="1"/>
  <c r="D787" i="3"/>
  <c r="B787" i="4" s="1"/>
  <c r="D788" i="3"/>
  <c r="B788" i="4" s="1"/>
  <c r="D789" i="3"/>
  <c r="B789" i="4" s="1"/>
  <c r="D790" i="3"/>
  <c r="B790" i="4" s="1"/>
  <c r="D791" i="3"/>
  <c r="D792" i="3"/>
  <c r="B792" i="4" s="1"/>
  <c r="D793" i="3"/>
  <c r="B793" i="4" s="1"/>
  <c r="D794" i="3"/>
  <c r="B794" i="4" s="1"/>
  <c r="D795" i="3"/>
  <c r="B795" i="4" s="1"/>
  <c r="D796" i="3"/>
  <c r="B796" i="4" s="1"/>
  <c r="D797" i="3"/>
  <c r="D798" i="3"/>
  <c r="B798" i="4" s="1"/>
  <c r="D799" i="3"/>
  <c r="B799" i="4" s="1"/>
  <c r="D800" i="3"/>
  <c r="B800" i="4" s="1"/>
  <c r="D801" i="3"/>
  <c r="B801" i="4" s="1"/>
  <c r="D802" i="3"/>
  <c r="B802" i="4" s="1"/>
  <c r="D803" i="3"/>
  <c r="B803" i="4" s="1"/>
  <c r="D804" i="3"/>
  <c r="B804" i="4" s="1"/>
  <c r="D805" i="3"/>
  <c r="B805" i="4" s="1"/>
  <c r="D806" i="3"/>
  <c r="B806" i="4" s="1"/>
  <c r="D807" i="3"/>
  <c r="B807" i="4" s="1"/>
  <c r="D808" i="3"/>
  <c r="B808" i="4" s="1"/>
  <c r="D809" i="3"/>
  <c r="B809" i="4" s="1"/>
  <c r="D810" i="3"/>
  <c r="B810" i="4" s="1"/>
  <c r="D811" i="3"/>
  <c r="B811" i="4" s="1"/>
  <c r="D812" i="3"/>
  <c r="B812" i="4" s="1"/>
  <c r="D813" i="3"/>
  <c r="B813" i="4" s="1"/>
  <c r="D814" i="3"/>
  <c r="B814" i="4" s="1"/>
  <c r="D815" i="3"/>
  <c r="D816" i="3"/>
  <c r="D817" i="3"/>
  <c r="D818" i="3"/>
  <c r="B818" i="4" s="1"/>
  <c r="D819" i="3"/>
  <c r="B819" i="4" s="1"/>
  <c r="D820" i="3"/>
  <c r="B820" i="4" s="1"/>
  <c r="D821" i="3"/>
  <c r="B821" i="4" s="1"/>
  <c r="D822" i="3"/>
  <c r="B822" i="4" s="1"/>
  <c r="D823" i="3"/>
  <c r="D824" i="3"/>
  <c r="B824" i="4" s="1"/>
  <c r="D825" i="3"/>
  <c r="B825" i="4" s="1"/>
  <c r="D826" i="3"/>
  <c r="B826" i="4" s="1"/>
  <c r="D827" i="3"/>
  <c r="B827" i="4" s="1"/>
  <c r="D828" i="3"/>
  <c r="B828" i="4" s="1"/>
  <c r="D829" i="3"/>
  <c r="B829" i="4" s="1"/>
  <c r="D830" i="3"/>
  <c r="B830" i="4" s="1"/>
  <c r="D831" i="3"/>
  <c r="B831" i="4" s="1"/>
  <c r="D832" i="3"/>
  <c r="B832" i="4" s="1"/>
  <c r="D833" i="3"/>
  <c r="B833" i="4" s="1"/>
  <c r="D834" i="3"/>
  <c r="B834" i="4" s="1"/>
  <c r="D835" i="3"/>
  <c r="B835" i="4" s="1"/>
  <c r="D836" i="3"/>
  <c r="B836" i="4" s="1"/>
  <c r="D837" i="3"/>
  <c r="B837" i="4" s="1"/>
  <c r="D838" i="3"/>
  <c r="B838" i="4" s="1"/>
  <c r="D839" i="3"/>
  <c r="D840" i="3"/>
  <c r="B840" i="4" s="1"/>
  <c r="D841" i="3"/>
  <c r="B841" i="4" s="1"/>
  <c r="D842" i="3"/>
  <c r="B842" i="4" s="1"/>
  <c r="D843" i="3"/>
  <c r="B843" i="4" s="1"/>
  <c r="D844" i="3"/>
  <c r="B844" i="4" s="1"/>
  <c r="D845" i="3"/>
  <c r="B845" i="4" s="1"/>
  <c r="D846" i="3"/>
  <c r="B846" i="4" s="1"/>
  <c r="D847" i="3"/>
  <c r="B847" i="4" s="1"/>
  <c r="D848" i="3"/>
  <c r="D849" i="3"/>
  <c r="D850" i="3"/>
  <c r="B850" i="4" s="1"/>
  <c r="D851" i="3"/>
  <c r="B851" i="4" s="1"/>
  <c r="D852" i="3"/>
  <c r="B852" i="4" s="1"/>
  <c r="D853" i="3"/>
  <c r="B853" i="4" s="1"/>
  <c r="D854" i="3"/>
  <c r="B854" i="4" s="1"/>
  <c r="D855" i="3"/>
  <c r="B855" i="4" s="1"/>
  <c r="D856" i="3"/>
  <c r="B856" i="4" s="1"/>
  <c r="D857" i="3"/>
  <c r="B857" i="4" s="1"/>
  <c r="D858" i="3"/>
  <c r="B858" i="4" s="1"/>
  <c r="D859" i="3"/>
  <c r="B859" i="4" s="1"/>
  <c r="D860" i="3"/>
  <c r="B860" i="4" s="1"/>
  <c r="D861" i="3"/>
  <c r="B861" i="4" s="1"/>
  <c r="D862" i="3"/>
  <c r="B862" i="4" s="1"/>
  <c r="D863" i="3"/>
  <c r="B863" i="4" s="1"/>
  <c r="D864" i="3"/>
  <c r="B864" i="4" s="1"/>
  <c r="D865" i="3"/>
  <c r="B865" i="4" s="1"/>
  <c r="D866" i="3"/>
  <c r="B866" i="4" s="1"/>
  <c r="D867" i="3"/>
  <c r="B867" i="4" s="1"/>
  <c r="D868" i="3"/>
  <c r="B868" i="4" s="1"/>
  <c r="D869" i="3"/>
  <c r="D870" i="3"/>
  <c r="B870" i="4" s="1"/>
  <c r="D871" i="3"/>
  <c r="D872" i="3"/>
  <c r="B872" i="4" s="1"/>
  <c r="D873" i="3"/>
  <c r="B873" i="4" s="1"/>
  <c r="D874" i="3"/>
  <c r="B874" i="4" s="1"/>
  <c r="D875" i="3"/>
  <c r="B875" i="4" s="1"/>
  <c r="D876" i="3"/>
  <c r="B876" i="4" s="1"/>
  <c r="D877" i="3"/>
  <c r="B877" i="4" s="1"/>
  <c r="D878" i="3"/>
  <c r="B878" i="4" s="1"/>
  <c r="D879" i="3"/>
  <c r="B879" i="4" s="1"/>
  <c r="D880" i="3"/>
  <c r="B880" i="4" s="1"/>
  <c r="D881" i="3"/>
  <c r="B881" i="4" s="1"/>
  <c r="D882" i="3"/>
  <c r="B882" i="4" s="1"/>
  <c r="D883" i="3"/>
  <c r="B883" i="4" s="1"/>
  <c r="D884" i="3"/>
  <c r="B884" i="4" s="1"/>
  <c r="D885" i="3"/>
  <c r="B885" i="4" s="1"/>
  <c r="D886" i="3"/>
  <c r="B886" i="4" s="1"/>
  <c r="D887" i="3"/>
  <c r="B887" i="4" s="1"/>
  <c r="D888" i="3"/>
  <c r="B888" i="4" s="1"/>
  <c r="D889" i="3"/>
  <c r="D890" i="3"/>
  <c r="D891" i="3"/>
  <c r="B891" i="4" s="1"/>
  <c r="D892" i="3"/>
  <c r="B892" i="4" s="1"/>
  <c r="D893" i="3"/>
  <c r="B893" i="4" s="1"/>
  <c r="D894" i="3"/>
  <c r="B894" i="4" s="1"/>
  <c r="D895" i="3"/>
  <c r="B895" i="4" s="1"/>
  <c r="D896" i="3"/>
  <c r="B896" i="4" s="1"/>
  <c r="D897" i="3"/>
  <c r="B897" i="4" s="1"/>
  <c r="D898" i="3"/>
  <c r="B898" i="4" s="1"/>
  <c r="D899" i="3"/>
  <c r="B899" i="4" s="1"/>
  <c r="D900" i="3"/>
  <c r="B900" i="4" s="1"/>
  <c r="D901" i="3"/>
  <c r="D902" i="3"/>
  <c r="D903" i="3"/>
  <c r="D904" i="3"/>
  <c r="B904" i="4" s="1"/>
  <c r="D905" i="3"/>
  <c r="B905" i="4" s="1"/>
  <c r="D906" i="3"/>
  <c r="B906" i="4" s="1"/>
  <c r="D907" i="3"/>
  <c r="B907" i="4" s="1"/>
  <c r="D908" i="3"/>
  <c r="B908" i="4" s="1"/>
  <c r="D909" i="3"/>
  <c r="B909" i="4" s="1"/>
  <c r="D910" i="3"/>
  <c r="B910" i="4" s="1"/>
  <c r="D911" i="3"/>
  <c r="B911" i="4" s="1"/>
  <c r="D912" i="3"/>
  <c r="B912" i="4" s="1"/>
  <c r="D913" i="3"/>
  <c r="B913" i="4" s="1"/>
  <c r="D914" i="3"/>
  <c r="B914" i="4" s="1"/>
  <c r="D915" i="3"/>
  <c r="B915" i="4" s="1"/>
  <c r="D916" i="3"/>
  <c r="B916" i="4" s="1"/>
  <c r="D917" i="3"/>
  <c r="B917" i="4" s="1"/>
  <c r="D918" i="3"/>
  <c r="B918" i="4" s="1"/>
  <c r="D919" i="3"/>
  <c r="D920" i="3"/>
  <c r="D921" i="3"/>
  <c r="B921" i="4" s="1"/>
  <c r="D922" i="3"/>
  <c r="B922" i="4" s="1"/>
  <c r="D923" i="3"/>
  <c r="B923" i="4" s="1"/>
  <c r="D924" i="3"/>
  <c r="B924" i="4" s="1"/>
  <c r="D925" i="3"/>
  <c r="B925" i="4" s="1"/>
  <c r="D926" i="3"/>
  <c r="B926" i="4" s="1"/>
  <c r="D927" i="3"/>
  <c r="D928" i="3"/>
  <c r="B928" i="4" s="1"/>
  <c r="D929" i="3"/>
  <c r="B929" i="4" s="1"/>
  <c r="D930" i="3"/>
  <c r="B930" i="4" s="1"/>
  <c r="D931" i="3"/>
  <c r="B931" i="4" s="1"/>
  <c r="D932" i="3"/>
  <c r="B932" i="4" s="1"/>
  <c r="D933" i="3"/>
  <c r="B933" i="4" s="1"/>
  <c r="D934" i="3"/>
  <c r="B934" i="4" s="1"/>
  <c r="D935" i="3"/>
  <c r="B935" i="4" s="1"/>
  <c r="D936" i="3"/>
  <c r="B936" i="4" s="1"/>
  <c r="D937" i="3"/>
  <c r="B937" i="4" s="1"/>
  <c r="D938" i="3"/>
  <c r="B938" i="4" s="1"/>
  <c r="D939" i="3"/>
  <c r="B939" i="4" s="1"/>
  <c r="D940" i="3"/>
  <c r="B940" i="4" s="1"/>
  <c r="D941" i="3"/>
  <c r="B941" i="4" s="1"/>
  <c r="D942" i="3"/>
  <c r="B942" i="4" s="1"/>
  <c r="D943" i="3"/>
  <c r="D944" i="3"/>
  <c r="D945" i="3"/>
  <c r="B945" i="4" s="1"/>
  <c r="D946" i="3"/>
  <c r="B946" i="4" s="1"/>
  <c r="D947" i="3"/>
  <c r="B947" i="4" s="1"/>
  <c r="D948" i="3"/>
  <c r="B948" i="4" s="1"/>
  <c r="D949" i="3"/>
  <c r="B949" i="4" s="1"/>
  <c r="D950" i="3"/>
  <c r="B950" i="4" s="1"/>
  <c r="D951" i="3"/>
  <c r="B951" i="4" s="1"/>
  <c r="D952" i="3"/>
  <c r="B952" i="4" s="1"/>
  <c r="D953" i="3"/>
  <c r="B953" i="4" s="1"/>
  <c r="D954" i="3"/>
  <c r="B954" i="4" s="1"/>
  <c r="D955" i="3"/>
  <c r="B955" i="4" s="1"/>
  <c r="D956" i="3"/>
  <c r="B956" i="4" s="1"/>
  <c r="D957" i="3"/>
  <c r="B957" i="4" s="1"/>
  <c r="D958" i="3"/>
  <c r="B958" i="4" s="1"/>
  <c r="D959" i="3"/>
  <c r="D960" i="3"/>
  <c r="B960" i="4" s="1"/>
  <c r="D961" i="3"/>
  <c r="B961" i="4" s="1"/>
  <c r="D962" i="3"/>
  <c r="B962" i="4" s="1"/>
  <c r="D963" i="3"/>
  <c r="B963" i="4" s="1"/>
  <c r="D964" i="3"/>
  <c r="B964" i="4" s="1"/>
  <c r="D965" i="3"/>
  <c r="B965" i="4" s="1"/>
  <c r="D966" i="3"/>
  <c r="B966" i="4" s="1"/>
  <c r="D967" i="3"/>
  <c r="D968" i="3"/>
  <c r="B968" i="4" s="1"/>
  <c r="D969" i="3"/>
  <c r="B969" i="4" s="1"/>
  <c r="D970" i="3"/>
  <c r="B970" i="4" s="1"/>
  <c r="D971" i="3"/>
  <c r="B971" i="4" s="1"/>
  <c r="D972" i="3"/>
  <c r="B972" i="4" s="1"/>
  <c r="D973" i="3"/>
  <c r="B973" i="4" s="1"/>
  <c r="D974" i="3"/>
  <c r="B974" i="4" s="1"/>
  <c r="D975" i="3"/>
  <c r="B975" i="4" s="1"/>
  <c r="D976" i="3"/>
  <c r="B976" i="4" s="1"/>
  <c r="D977" i="3"/>
  <c r="B977" i="4" s="1"/>
  <c r="D978" i="3"/>
  <c r="B978" i="4" s="1"/>
  <c r="D979" i="3"/>
  <c r="B979" i="4" s="1"/>
  <c r="D980" i="3"/>
  <c r="B980" i="4" s="1"/>
  <c r="D981" i="3"/>
  <c r="B981" i="4" s="1"/>
  <c r="D982" i="3"/>
  <c r="B982" i="4" s="1"/>
  <c r="D983" i="3"/>
  <c r="D984" i="3"/>
  <c r="D985" i="3"/>
  <c r="B985" i="4" s="1"/>
  <c r="D986" i="3"/>
  <c r="B986" i="4" s="1"/>
  <c r="D987" i="3"/>
  <c r="B987" i="4" s="1"/>
  <c r="D988" i="3"/>
  <c r="B988" i="4" s="1"/>
  <c r="D989" i="3"/>
  <c r="B989" i="4" s="1"/>
  <c r="D990" i="3"/>
  <c r="B990" i="4" s="1"/>
  <c r="D991" i="3"/>
  <c r="B991" i="4" s="1"/>
  <c r="D992" i="3"/>
  <c r="B992" i="4" s="1"/>
  <c r="D993" i="3"/>
  <c r="B993" i="4" s="1"/>
  <c r="D994" i="3"/>
  <c r="B994" i="4" s="1"/>
  <c r="D995" i="3"/>
  <c r="B995" i="4" s="1"/>
  <c r="D996" i="3"/>
  <c r="B996" i="4" s="1"/>
  <c r="D997" i="3"/>
  <c r="B997" i="4" s="1"/>
  <c r="D998" i="3"/>
  <c r="B998" i="4" s="1"/>
  <c r="D999" i="3"/>
  <c r="B999" i="4" s="1"/>
  <c r="D1000" i="3"/>
  <c r="B1000" i="4" s="1"/>
  <c r="D1001" i="3"/>
  <c r="B1001" i="4" s="1"/>
  <c r="D1002" i="3"/>
  <c r="B1002" i="4" s="1"/>
  <c r="D1003" i="3"/>
  <c r="B1003" i="4" s="1"/>
  <c r="D1004" i="3"/>
  <c r="B1004" i="4" s="1"/>
  <c r="D1005" i="3"/>
  <c r="B1005" i="4" s="1"/>
  <c r="D1006" i="3"/>
  <c r="B1006" i="4" s="1"/>
  <c r="D1007" i="3"/>
  <c r="D1008" i="3"/>
  <c r="B1008" i="4" s="1"/>
  <c r="D1009" i="3"/>
  <c r="B1009" i="4" s="1"/>
  <c r="D1010" i="3"/>
  <c r="B1010" i="4" s="1"/>
  <c r="D1011" i="3"/>
  <c r="B1011" i="4" s="1"/>
  <c r="D1012" i="3"/>
  <c r="B1012" i="4" s="1"/>
  <c r="D1013" i="3"/>
  <c r="B1013" i="4" s="1"/>
  <c r="D1014" i="3"/>
  <c r="B1014" i="4" s="1"/>
  <c r="D1015" i="3"/>
  <c r="B1015" i="4" s="1"/>
  <c r="D1016" i="3"/>
  <c r="B1016" i="4" s="1"/>
  <c r="D1017" i="3"/>
  <c r="B1017" i="4" s="1"/>
  <c r="D1018" i="3"/>
  <c r="B1018" i="4" s="1"/>
  <c r="D1019" i="3"/>
  <c r="B1019" i="4" s="1"/>
  <c r="D1020" i="3"/>
  <c r="B1020" i="4" s="1"/>
  <c r="D1021" i="3"/>
  <c r="B1021" i="4" s="1"/>
  <c r="D1022" i="3"/>
  <c r="B1022" i="4" s="1"/>
  <c r="D1023" i="3"/>
  <c r="D1024" i="3"/>
  <c r="B1024" i="4" s="1"/>
  <c r="D1025" i="3"/>
  <c r="B1025" i="4" s="1"/>
  <c r="D1026" i="3"/>
  <c r="B1026" i="4" s="1"/>
  <c r="D1027" i="3"/>
  <c r="B1027" i="4" s="1"/>
  <c r="D1028" i="3"/>
  <c r="B1028" i="4" s="1"/>
  <c r="D1029" i="3"/>
  <c r="B1029" i="4" s="1"/>
  <c r="D1030" i="3"/>
  <c r="D1031" i="3"/>
  <c r="B1031" i="4" s="1"/>
  <c r="D1032" i="3"/>
  <c r="B1032" i="4" s="1"/>
  <c r="D1033" i="3"/>
  <c r="B1033" i="4" s="1"/>
  <c r="D1034" i="3"/>
  <c r="B1034" i="4" s="1"/>
  <c r="D1035" i="3"/>
  <c r="B1035" i="4" s="1"/>
  <c r="D1036" i="3"/>
  <c r="B1036" i="4" s="1"/>
  <c r="D1037" i="3"/>
  <c r="B1037" i="4" s="1"/>
  <c r="D1038" i="3"/>
  <c r="B1038" i="4" s="1"/>
  <c r="D1039" i="3"/>
  <c r="B1039" i="4" s="1"/>
  <c r="D1040" i="3"/>
  <c r="B1040" i="4" s="1"/>
  <c r="D1041" i="3"/>
  <c r="B1041" i="4" s="1"/>
  <c r="D1042" i="3"/>
  <c r="B1042" i="4" s="1"/>
  <c r="D1043" i="3"/>
  <c r="B1043" i="4" s="1"/>
  <c r="D1044" i="3"/>
  <c r="B1044" i="4" s="1"/>
  <c r="D1045" i="3"/>
  <c r="B1045" i="4" s="1"/>
  <c r="D1046" i="3"/>
  <c r="B1046" i="4" s="1"/>
  <c r="D1047" i="3"/>
  <c r="D1048" i="3"/>
  <c r="B1048" i="4" s="1"/>
  <c r="D1049" i="3"/>
  <c r="B1049" i="4" s="1"/>
  <c r="D1050" i="3"/>
  <c r="B1050" i="4" s="1"/>
  <c r="D1051" i="3"/>
  <c r="B1051" i="4" s="1"/>
  <c r="D1052" i="3"/>
  <c r="B1052" i="4" s="1"/>
  <c r="D1053" i="3"/>
  <c r="B1053" i="4" s="1"/>
  <c r="D1054" i="3"/>
  <c r="B1054" i="4" s="1"/>
  <c r="D1055" i="3"/>
  <c r="B1055" i="4" s="1"/>
  <c r="D1056" i="3"/>
  <c r="B1056" i="4" s="1"/>
  <c r="D1057" i="3"/>
  <c r="B1057" i="4" s="1"/>
  <c r="D1058" i="3"/>
  <c r="B1058" i="4" s="1"/>
  <c r="D1059" i="3"/>
  <c r="B1059" i="4" s="1"/>
  <c r="D1060" i="3"/>
  <c r="B1060" i="4" s="1"/>
  <c r="D1061" i="3"/>
  <c r="B1061" i="4" s="1"/>
  <c r="D1062" i="3"/>
  <c r="B1062" i="4" s="1"/>
  <c r="D1063" i="3"/>
  <c r="B1063" i="4" s="1"/>
  <c r="D1064" i="3"/>
  <c r="B1064" i="4" s="1"/>
  <c r="D1065" i="3"/>
  <c r="B1065" i="4" s="1"/>
  <c r="D1066" i="3"/>
  <c r="B1066" i="4" s="1"/>
  <c r="D1067" i="3"/>
  <c r="B1067" i="4" s="1"/>
  <c r="D1068" i="3"/>
  <c r="B1068" i="4" s="1"/>
  <c r="D1069" i="3"/>
  <c r="D1070" i="3"/>
  <c r="D1071" i="3"/>
  <c r="B1071" i="4" s="1"/>
  <c r="D1072" i="3"/>
  <c r="B1072" i="4" s="1"/>
  <c r="D1073" i="3"/>
  <c r="B1073" i="4" s="1"/>
  <c r="D1074" i="3"/>
  <c r="B1074" i="4" s="1"/>
  <c r="D1075" i="3"/>
  <c r="B1075" i="4" s="1"/>
  <c r="D1076" i="3"/>
  <c r="B1076" i="4" s="1"/>
  <c r="D1077" i="3"/>
  <c r="B1077" i="4" s="1"/>
  <c r="D1078" i="3"/>
  <c r="B1078" i="4" s="1"/>
  <c r="D1079" i="3"/>
  <c r="B1079" i="4" s="1"/>
  <c r="D1080" i="3"/>
  <c r="D1081" i="3"/>
  <c r="B1081" i="4" s="1"/>
  <c r="D1082" i="3"/>
  <c r="B1082" i="4" s="1"/>
  <c r="D1083" i="3"/>
  <c r="B1083" i="4" s="1"/>
  <c r="D1084" i="3"/>
  <c r="B1084" i="4" s="1"/>
  <c r="D1085" i="3"/>
  <c r="B1085" i="4" s="1"/>
  <c r="D1086" i="3"/>
  <c r="B1086" i="4" s="1"/>
  <c r="D1087" i="3"/>
  <c r="D1088" i="3"/>
  <c r="B1088" i="4" s="1"/>
  <c r="D1089" i="3"/>
  <c r="B1089" i="4" s="1"/>
  <c r="D1090" i="3"/>
  <c r="B1090" i="4" s="1"/>
  <c r="D1091" i="3"/>
  <c r="B1091" i="4" s="1"/>
  <c r="D1092" i="3"/>
  <c r="B1092" i="4" s="1"/>
  <c r="D1093" i="3"/>
  <c r="B1093" i="4" s="1"/>
  <c r="D1094" i="3"/>
  <c r="B1094" i="4" s="1"/>
  <c r="D1095" i="3"/>
  <c r="B1095" i="4" s="1"/>
  <c r="D1096" i="3"/>
  <c r="B1096" i="4" s="1"/>
  <c r="D1097" i="3"/>
  <c r="B1097" i="4" s="1"/>
  <c r="D1098" i="3"/>
  <c r="B1098" i="4" s="1"/>
  <c r="D1099" i="3"/>
  <c r="B1099" i="4" s="1"/>
  <c r="D1100" i="3"/>
  <c r="B1100" i="4" s="1"/>
  <c r="D1101" i="3"/>
  <c r="D1102" i="3"/>
  <c r="B1102" i="4" s="1"/>
  <c r="D1103" i="3"/>
  <c r="B1103" i="4" s="1"/>
  <c r="D1104" i="3"/>
  <c r="B1104" i="4" s="1"/>
  <c r="D1105" i="3"/>
  <c r="B1105" i="4" s="1"/>
  <c r="D1106" i="3"/>
  <c r="B1106" i="4" s="1"/>
  <c r="D1107" i="3"/>
  <c r="B1107" i="4" s="1"/>
  <c r="D1108" i="3"/>
  <c r="D1109" i="3"/>
  <c r="D1110" i="3"/>
  <c r="B1110" i="4" s="1"/>
  <c r="D1111" i="3"/>
  <c r="B1111" i="4" s="1"/>
  <c r="D1112" i="3"/>
  <c r="B1112" i="4" s="1"/>
  <c r="D1113" i="3"/>
  <c r="B1113" i="4" s="1"/>
  <c r="D1114" i="3"/>
  <c r="B1114" i="4" s="1"/>
  <c r="D1115" i="3"/>
  <c r="B1115" i="4" s="1"/>
  <c r="D1116" i="3"/>
  <c r="B1116" i="4" s="1"/>
  <c r="D1117" i="3"/>
  <c r="B1117" i="4" s="1"/>
  <c r="D1118" i="3"/>
  <c r="B1118" i="4" s="1"/>
  <c r="D1119" i="3"/>
  <c r="B1119" i="4" s="1"/>
  <c r="D1120" i="3"/>
  <c r="D1121" i="3"/>
  <c r="B1121" i="4" s="1"/>
  <c r="D1122" i="3"/>
  <c r="B1122" i="4" s="1"/>
  <c r="D1123" i="3"/>
  <c r="B1123" i="4" s="1"/>
  <c r="D1124" i="3"/>
  <c r="B1124" i="4" s="1"/>
  <c r="D1125" i="3"/>
  <c r="B1125" i="4" s="1"/>
  <c r="D1126" i="3"/>
  <c r="B1126" i="4" s="1"/>
  <c r="D1127" i="3"/>
  <c r="B1127" i="4" s="1"/>
  <c r="D1128" i="3"/>
  <c r="B1128" i="4" s="1"/>
  <c r="D1129" i="3"/>
  <c r="B1129" i="4" s="1"/>
  <c r="D1130" i="3"/>
  <c r="B1130" i="4" s="1"/>
  <c r="D1131" i="3"/>
  <c r="B1131" i="4" s="1"/>
  <c r="D1132" i="3"/>
  <c r="B1132" i="4" s="1"/>
  <c r="D1133" i="3"/>
  <c r="D1134" i="3"/>
  <c r="B1134" i="4" s="1"/>
  <c r="D1135" i="3"/>
  <c r="B1135" i="4" s="1"/>
  <c r="D1136" i="3"/>
  <c r="B1136" i="4" s="1"/>
  <c r="D1137" i="3"/>
  <c r="B1137" i="4" s="1"/>
  <c r="D1138" i="3"/>
  <c r="B1138" i="4" s="1"/>
  <c r="D1139" i="3"/>
  <c r="B1139" i="4" s="1"/>
  <c r="D1140" i="3"/>
  <c r="B1140" i="4" s="1"/>
  <c r="D1141" i="3"/>
  <c r="B1141" i="4" s="1"/>
  <c r="D1142" i="3"/>
  <c r="B1142" i="4" s="1"/>
  <c r="D1143" i="3"/>
  <c r="B1143" i="4" s="1"/>
  <c r="D1144" i="3"/>
  <c r="D1145" i="3"/>
  <c r="B1145" i="4" s="1"/>
  <c r="D1146" i="3"/>
  <c r="B1146" i="4" s="1"/>
  <c r="D1147" i="3"/>
  <c r="B1147" i="4" s="1"/>
  <c r="D1148" i="3"/>
  <c r="D1149" i="3"/>
  <c r="B1149" i="4" s="1"/>
  <c r="D1150" i="3"/>
  <c r="B1150" i="4" s="1"/>
  <c r="D1151" i="3"/>
  <c r="B1151" i="4" s="1"/>
  <c r="D1152" i="3"/>
  <c r="B1152" i="4" s="1"/>
  <c r="D1153" i="3"/>
  <c r="B1153" i="4" s="1"/>
  <c r="D1154" i="3"/>
  <c r="B1154" i="4" s="1"/>
  <c r="D1155" i="3"/>
  <c r="B1155" i="4" s="1"/>
  <c r="D1156" i="3"/>
  <c r="B1156" i="4" s="1"/>
  <c r="D1157" i="3"/>
  <c r="B1157" i="4" s="1"/>
  <c r="D1158" i="3"/>
  <c r="B1158" i="4" s="1"/>
  <c r="D1159" i="3"/>
  <c r="D1160" i="3"/>
  <c r="D1161" i="3"/>
  <c r="B1161" i="4" s="1"/>
  <c r="D1162" i="3"/>
  <c r="B1162" i="4" s="1"/>
  <c r="D1163" i="3"/>
  <c r="D1164" i="3"/>
  <c r="B1164" i="4" s="1"/>
  <c r="D1165" i="3"/>
  <c r="B1165" i="4" s="1"/>
  <c r="D1166" i="3"/>
  <c r="B1166" i="4" s="1"/>
  <c r="D1167" i="3"/>
  <c r="D1168" i="3"/>
  <c r="D1169" i="3"/>
  <c r="B1169" i="4" s="1"/>
  <c r="D1170" i="3"/>
  <c r="B1170" i="4" s="1"/>
  <c r="D1171" i="3"/>
  <c r="B1171" i="4" s="1"/>
  <c r="D1172" i="3"/>
  <c r="B1172" i="4" s="1"/>
  <c r="D1173" i="3"/>
  <c r="B1173" i="4" s="1"/>
  <c r="D1174" i="3"/>
  <c r="B1174" i="4" s="1"/>
  <c r="D1175" i="3"/>
  <c r="B1175" i="4" s="1"/>
  <c r="D1176" i="3"/>
  <c r="B1176" i="4" s="1"/>
  <c r="D1177" i="3"/>
  <c r="B1177" i="4" s="1"/>
  <c r="D1178" i="3"/>
  <c r="B1178" i="4" s="1"/>
  <c r="D1179" i="3"/>
  <c r="B1179" i="4" s="1"/>
  <c r="D1180" i="3"/>
  <c r="D1181" i="3"/>
  <c r="B1181" i="4" s="1"/>
  <c r="D1182" i="3"/>
  <c r="B1182" i="4" s="1"/>
  <c r="D1183" i="3"/>
  <c r="D1184" i="3"/>
  <c r="B1184" i="4" s="1"/>
  <c r="D1185" i="3"/>
  <c r="B1185" i="4" s="1"/>
  <c r="D1186" i="3"/>
  <c r="B1186" i="4" s="1"/>
  <c r="D1187" i="3"/>
  <c r="B1187" i="4" s="1"/>
  <c r="D1188" i="3"/>
  <c r="B1188" i="4" s="1"/>
  <c r="D1189" i="3"/>
  <c r="B1189" i="4" s="1"/>
  <c r="D1190" i="3"/>
  <c r="B1190" i="4" s="1"/>
  <c r="D1191" i="3"/>
  <c r="B1191" i="4" s="1"/>
  <c r="D1192" i="3"/>
  <c r="D1193" i="3"/>
  <c r="B1193" i="4" s="1"/>
  <c r="D1194" i="3"/>
  <c r="B1194" i="4" s="1"/>
  <c r="D1195" i="3"/>
  <c r="D1196" i="3"/>
  <c r="B1196" i="4" s="1"/>
  <c r="D1197" i="3"/>
  <c r="B1197" i="4" s="1"/>
  <c r="D1198" i="3"/>
  <c r="B1198" i="4" s="1"/>
  <c r="D1199" i="3"/>
  <c r="D1200" i="3"/>
  <c r="D1201" i="3"/>
  <c r="B1201" i="4" s="1"/>
  <c r="D1202" i="3"/>
  <c r="B1202" i="4" s="1"/>
  <c r="D1203" i="3"/>
  <c r="D1204" i="3"/>
  <c r="B1204" i="4" s="1"/>
  <c r="D1205" i="3"/>
  <c r="B1205" i="4" s="1"/>
  <c r="D1206" i="3"/>
  <c r="B1206" i="4" s="1"/>
  <c r="D1207" i="3"/>
  <c r="B1207" i="4" s="1"/>
  <c r="D1208" i="3"/>
  <c r="B1208" i="4" s="1"/>
  <c r="D1209" i="3"/>
  <c r="B1209" i="4" s="1"/>
  <c r="D1210" i="3"/>
  <c r="B1210" i="4" s="1"/>
  <c r="D1211" i="3"/>
  <c r="B1211" i="4" s="1"/>
  <c r="D1212" i="3"/>
  <c r="B1212" i="4" s="1"/>
  <c r="D1213" i="3"/>
  <c r="B1213" i="4" s="1"/>
  <c r="D1214" i="3"/>
  <c r="B1214" i="4" s="1"/>
  <c r="D1215" i="3"/>
  <c r="D1216" i="3"/>
  <c r="B1216" i="4" s="1"/>
  <c r="D1217" i="3"/>
  <c r="B1217" i="4" s="1"/>
  <c r="D1218" i="3"/>
  <c r="B1218" i="4" s="1"/>
  <c r="D1219" i="3"/>
  <c r="B1219" i="4" s="1"/>
  <c r="D1220" i="3"/>
  <c r="B1220" i="4" s="1"/>
  <c r="D1221" i="3"/>
  <c r="B1221" i="4" s="1"/>
  <c r="D1222" i="3"/>
  <c r="B1222" i="4" s="1"/>
  <c r="D1223" i="3"/>
  <c r="B1223" i="4" s="1"/>
  <c r="D1224" i="3"/>
  <c r="B1224" i="4" s="1"/>
  <c r="D1225" i="3"/>
  <c r="B1225" i="4" s="1"/>
  <c r="D1226" i="3"/>
  <c r="B1226" i="4" s="1"/>
  <c r="D1227" i="3"/>
  <c r="B1227" i="4" s="1"/>
  <c r="D1228" i="3"/>
  <c r="B1228" i="4" s="1"/>
  <c r="D1229" i="3"/>
  <c r="B1229" i="4" s="1"/>
  <c r="D1230" i="3"/>
  <c r="B1230" i="4" s="1"/>
  <c r="D1231" i="3"/>
  <c r="D1232" i="3"/>
  <c r="D1233" i="3"/>
  <c r="B1233" i="4" s="1"/>
  <c r="D1234" i="3"/>
  <c r="B1234" i="4" s="1"/>
  <c r="D1235" i="3"/>
  <c r="D1236" i="3"/>
  <c r="D1237" i="3"/>
  <c r="B1237" i="4" s="1"/>
  <c r="D1238" i="3"/>
  <c r="B1238" i="4" s="1"/>
  <c r="D1239" i="3"/>
  <c r="B1239" i="4" s="1"/>
  <c r="D1240" i="3"/>
  <c r="B1240" i="4" s="1"/>
  <c r="D1241" i="3"/>
  <c r="B1241" i="4" s="1"/>
  <c r="D1242" i="3"/>
  <c r="B1242" i="4" s="1"/>
  <c r="D1243" i="3"/>
  <c r="B1243" i="4" s="1"/>
  <c r="D1244" i="3"/>
  <c r="B1244" i="4" s="1"/>
  <c r="D1245" i="3"/>
  <c r="B1245" i="4" s="1"/>
  <c r="D1246" i="3"/>
  <c r="B1246" i="4" s="1"/>
  <c r="D1247" i="3"/>
  <c r="B1247" i="4" s="1"/>
  <c r="D1248" i="3"/>
  <c r="B1248" i="4" s="1"/>
  <c r="D1249" i="3"/>
  <c r="B1249" i="4" s="1"/>
  <c r="D1250" i="3"/>
  <c r="B1250" i="4" s="1"/>
  <c r="D1251" i="3"/>
  <c r="B1251" i="4" s="1"/>
  <c r="D1252" i="3"/>
  <c r="B1252" i="4" s="1"/>
  <c r="D1253" i="3"/>
  <c r="B1253" i="4" s="1"/>
  <c r="D1254" i="3"/>
  <c r="B1254" i="4" s="1"/>
  <c r="D1255" i="3"/>
  <c r="B1255" i="4" s="1"/>
  <c r="D1256" i="3"/>
  <c r="B1256" i="4" s="1"/>
  <c r="D1257" i="3"/>
  <c r="B1257" i="4" s="1"/>
  <c r="D1258" i="3"/>
  <c r="B1258" i="4" s="1"/>
  <c r="D1259" i="3"/>
  <c r="B1259" i="4" s="1"/>
  <c r="D1260" i="3"/>
  <c r="D1261" i="3"/>
  <c r="D1262" i="3"/>
  <c r="D1263" i="3"/>
  <c r="D1264" i="3"/>
  <c r="B1264" i="4" s="1"/>
  <c r="D1265" i="3"/>
  <c r="B1265" i="4" s="1"/>
  <c r="D1266" i="3"/>
  <c r="B1266" i="4" s="1"/>
  <c r="D1267" i="3"/>
  <c r="B1267" i="4" s="1"/>
  <c r="D1268" i="3"/>
  <c r="B1268" i="4" s="1"/>
  <c r="D1269" i="3"/>
  <c r="B1269" i="4" s="1"/>
  <c r="D1270" i="3"/>
  <c r="B1270" i="4" s="1"/>
  <c r="D1271" i="3"/>
  <c r="D1272" i="3"/>
  <c r="B1272" i="4" s="1"/>
  <c r="D1273" i="3"/>
  <c r="D1274" i="3"/>
  <c r="B1274" i="4" s="1"/>
  <c r="D1275" i="3"/>
  <c r="D1276" i="3"/>
  <c r="B1276" i="4" s="1"/>
  <c r="D1277" i="3"/>
  <c r="B1277" i="4" s="1"/>
  <c r="D1278" i="3"/>
  <c r="B1278" i="4" s="1"/>
  <c r="D1279" i="3"/>
  <c r="D1280" i="3"/>
  <c r="B1280" i="4" s="1"/>
  <c r="D1281" i="3"/>
  <c r="D1282" i="3"/>
  <c r="B1282" i="4" s="1"/>
  <c r="D1283" i="3"/>
  <c r="D1284" i="3"/>
  <c r="D1285" i="3"/>
  <c r="B1285" i="4" s="1"/>
  <c r="D1286" i="3"/>
  <c r="B1286" i="4" s="1"/>
  <c r="D1287" i="3"/>
  <c r="B1287" i="4" s="1"/>
  <c r="D1288" i="3"/>
  <c r="B1288" i="4" s="1"/>
  <c r="D1289" i="3"/>
  <c r="B1289" i="4" s="1"/>
  <c r="D1290" i="3"/>
  <c r="B1290" i="4" s="1"/>
  <c r="D1291" i="3"/>
  <c r="B1291" i="4" s="1"/>
  <c r="D1292" i="3"/>
  <c r="B1292" i="4" s="1"/>
  <c r="D1293" i="3"/>
  <c r="B1293" i="4" s="1"/>
  <c r="D1294" i="3"/>
  <c r="B1294" i="4" s="1"/>
  <c r="D1295" i="3"/>
  <c r="D1296" i="3"/>
  <c r="B1296" i="4" s="1"/>
  <c r="D1297" i="3"/>
  <c r="B1297" i="4" s="1"/>
  <c r="D1298" i="3"/>
  <c r="B1298" i="4" s="1"/>
  <c r="D1299" i="3"/>
  <c r="B1299" i="4" s="1"/>
  <c r="D1300" i="3"/>
  <c r="B1300" i="4" s="1"/>
  <c r="D1301" i="3"/>
  <c r="B1301" i="4" s="1"/>
  <c r="D1302" i="3"/>
  <c r="B1302" i="4" s="1"/>
  <c r="D1303" i="3"/>
  <c r="D1304" i="3"/>
  <c r="B1304" i="4" s="1"/>
  <c r="D1305" i="3"/>
  <c r="D1306" i="3"/>
  <c r="B1306" i="4" s="1"/>
  <c r="D1307" i="3"/>
  <c r="B1307" i="4" s="1"/>
  <c r="D1308" i="3"/>
  <c r="B1308" i="4" s="1"/>
  <c r="D1309" i="3"/>
  <c r="B1309" i="4" s="1"/>
  <c r="D1310" i="3"/>
  <c r="B1310" i="4" s="1"/>
  <c r="D1311" i="3"/>
  <c r="D1312" i="3"/>
  <c r="B1312" i="4" s="1"/>
  <c r="D1313" i="3"/>
  <c r="D1314" i="3"/>
  <c r="B1314" i="4" s="1"/>
  <c r="D1315" i="3"/>
  <c r="D1316" i="3"/>
  <c r="D1317" i="3"/>
  <c r="D1318" i="3"/>
  <c r="B1318" i="4" s="1"/>
  <c r="D1319" i="3"/>
  <c r="B1319" i="4" s="1"/>
  <c r="D1320" i="3"/>
  <c r="B1320" i="4" s="1"/>
  <c r="D1321" i="3"/>
  <c r="B1321" i="4" s="1"/>
  <c r="D1322" i="3"/>
  <c r="B1322" i="4" s="1"/>
  <c r="D1323" i="3"/>
  <c r="B1323" i="4" s="1"/>
  <c r="D1324" i="3"/>
  <c r="D1325" i="3"/>
  <c r="D1326" i="3"/>
  <c r="B1326" i="4" s="1"/>
  <c r="D1327" i="3"/>
  <c r="D1328" i="3"/>
  <c r="B1328" i="4" s="1"/>
  <c r="D1329" i="3"/>
  <c r="B1329" i="4" s="1"/>
  <c r="D1330" i="3"/>
  <c r="B1330" i="4" s="1"/>
  <c r="D1331" i="3"/>
  <c r="B1331" i="4" s="1"/>
  <c r="D1332" i="3"/>
  <c r="B1332" i="4" s="1"/>
  <c r="D1333" i="3"/>
  <c r="B1333" i="4" s="1"/>
  <c r="D1334" i="3"/>
  <c r="B1334" i="4" s="1"/>
  <c r="D1335" i="3"/>
  <c r="D1336" i="3"/>
  <c r="B1336" i="4" s="1"/>
  <c r="D1337" i="3"/>
  <c r="D1338" i="3"/>
  <c r="B1338" i="4" s="1"/>
  <c r="D1339" i="3"/>
  <c r="D1340" i="3"/>
  <c r="B1340" i="4" s="1"/>
  <c r="D1341" i="3"/>
  <c r="B1341" i="4" s="1"/>
  <c r="D1342" i="3"/>
  <c r="B1342" i="4" s="1"/>
  <c r="D1343" i="3"/>
  <c r="D1344" i="3"/>
  <c r="B1344" i="4" s="1"/>
  <c r="D1345" i="3"/>
  <c r="D1346" i="3"/>
  <c r="B1346" i="4" s="1"/>
  <c r="D1347" i="3"/>
  <c r="B1347" i="4" s="1"/>
  <c r="D1348" i="3"/>
  <c r="B1348" i="4" s="1"/>
  <c r="D1349" i="3"/>
  <c r="B1349" i="4" s="1"/>
  <c r="D1350" i="3"/>
  <c r="B1350" i="4" s="1"/>
  <c r="D1351" i="3"/>
  <c r="B1351" i="4" s="1"/>
  <c r="D1352" i="3"/>
  <c r="B1352" i="4" s="1"/>
  <c r="D1353" i="3"/>
  <c r="B1353" i="4" s="1"/>
  <c r="D1354" i="3"/>
  <c r="B1354" i="4" s="1"/>
  <c r="D1355" i="3"/>
  <c r="B1355" i="4" s="1"/>
  <c r="D1356" i="3"/>
  <c r="B1356" i="4" s="1"/>
  <c r="D1357" i="3"/>
  <c r="B1357" i="4" s="1"/>
  <c r="D1358" i="3"/>
  <c r="B1358" i="4" s="1"/>
  <c r="D1359" i="3"/>
  <c r="D1360" i="3"/>
  <c r="B1360" i="4" s="1"/>
  <c r="D1361" i="3"/>
  <c r="B1361" i="4" s="1"/>
  <c r="D1362" i="3"/>
  <c r="B1362" i="4" s="1"/>
  <c r="D1363" i="3"/>
  <c r="B1363" i="4" s="1"/>
  <c r="D1364" i="3"/>
  <c r="B1364" i="4" s="1"/>
  <c r="D1365" i="3"/>
  <c r="B1365" i="4" s="1"/>
  <c r="D1366" i="3"/>
  <c r="D1367" i="3"/>
  <c r="D1368" i="3"/>
  <c r="B1368" i="4" s="1"/>
  <c r="D1369" i="3"/>
  <c r="D1370" i="3"/>
  <c r="B1370" i="4" s="1"/>
  <c r="D1371" i="3"/>
  <c r="B1371" i="4" s="1"/>
  <c r="D1372" i="3"/>
  <c r="B1372" i="4" s="1"/>
  <c r="D1373" i="3"/>
  <c r="B1373" i="4" s="1"/>
  <c r="D1374" i="3"/>
  <c r="B1374" i="4" s="1"/>
  <c r="D1375" i="3"/>
  <c r="D1376" i="3"/>
  <c r="B1376" i="4" s="1"/>
  <c r="D1377" i="3"/>
  <c r="D1378" i="3"/>
  <c r="B1378" i="4" s="1"/>
  <c r="D1379" i="3"/>
  <c r="D1380" i="3"/>
  <c r="D1381" i="3"/>
  <c r="D1382" i="3"/>
  <c r="B1382" i="4" s="1"/>
  <c r="D1383" i="3"/>
  <c r="B1383" i="4" s="1"/>
  <c r="D1384" i="3"/>
  <c r="B1384" i="4" s="1"/>
  <c r="D1385" i="3"/>
  <c r="B1385" i="4" s="1"/>
  <c r="D1386" i="3"/>
  <c r="B1386" i="4" s="1"/>
  <c r="D1387" i="3"/>
  <c r="B1387" i="4" s="1"/>
  <c r="D1388" i="3"/>
  <c r="B1388" i="4" s="1"/>
  <c r="D1389" i="3"/>
  <c r="B1389" i="4" s="1"/>
  <c r="D1390" i="3"/>
  <c r="B1390" i="4" s="1"/>
  <c r="D1391" i="3"/>
  <c r="D1392" i="3"/>
  <c r="B1392" i="4" s="1"/>
  <c r="D1393" i="3"/>
  <c r="B1393" i="4" s="1"/>
  <c r="D1394" i="3"/>
  <c r="B1394" i="4" s="1"/>
  <c r="D1395" i="3"/>
  <c r="B1395" i="4" s="1"/>
  <c r="D1396" i="3"/>
  <c r="B1396" i="4" s="1"/>
  <c r="D1397" i="3"/>
  <c r="B1397" i="4" s="1"/>
  <c r="D1398" i="3"/>
  <c r="B1398" i="4" s="1"/>
  <c r="D1399" i="3"/>
  <c r="D1400" i="3"/>
  <c r="B1400" i="4" s="1"/>
  <c r="D1401" i="3"/>
  <c r="D1402" i="3"/>
  <c r="B1402" i="4" s="1"/>
  <c r="D1403" i="3"/>
  <c r="D1404" i="3"/>
  <c r="B1404" i="4" s="1"/>
  <c r="D1405" i="3"/>
  <c r="B1405" i="4" s="1"/>
  <c r="D1406" i="3"/>
  <c r="B1406" i="4" s="1"/>
  <c r="D1407" i="3"/>
  <c r="D1408" i="3"/>
  <c r="B1408" i="4" s="1"/>
  <c r="D1409" i="3"/>
  <c r="D1410" i="3"/>
  <c r="B1410" i="4" s="1"/>
  <c r="D1411" i="3"/>
  <c r="B1411" i="4" s="1"/>
  <c r="D1412" i="3"/>
  <c r="B1412" i="4" s="1"/>
  <c r="D1413" i="3"/>
  <c r="B1413" i="4" s="1"/>
  <c r="D1414" i="3"/>
  <c r="B1414" i="4" s="1"/>
  <c r="D1415" i="3"/>
  <c r="B1415" i="4" s="1"/>
  <c r="D1416" i="3"/>
  <c r="B1416" i="4" s="1"/>
  <c r="D1417" i="3"/>
  <c r="B1417" i="4" s="1"/>
  <c r="D1418" i="3"/>
  <c r="B1418" i="4" s="1"/>
  <c r="D1419" i="3"/>
  <c r="B1419" i="4" s="1"/>
  <c r="D1420" i="3"/>
  <c r="D1421" i="3"/>
  <c r="D1422" i="3"/>
  <c r="D1423" i="3"/>
  <c r="D1424" i="3"/>
  <c r="B1424" i="4" s="1"/>
  <c r="D1425" i="3"/>
  <c r="B1425" i="4" s="1"/>
  <c r="D1426" i="3"/>
  <c r="B1426" i="4" s="1"/>
  <c r="D1427" i="3"/>
  <c r="B1427" i="4" s="1"/>
  <c r="D1428" i="3"/>
  <c r="B1428" i="4" s="1"/>
  <c r="D1429" i="3"/>
  <c r="B1429" i="4" s="1"/>
  <c r="D1430" i="3"/>
  <c r="B1430" i="4" s="1"/>
  <c r="D1431" i="3"/>
  <c r="D1432" i="3"/>
  <c r="B1432" i="4" s="1"/>
  <c r="D1433" i="3"/>
  <c r="D1434" i="3"/>
  <c r="B1434" i="4" s="1"/>
  <c r="D1435" i="3"/>
  <c r="D1436" i="3"/>
  <c r="B1436" i="4" s="1"/>
  <c r="D1437" i="3"/>
  <c r="B1437" i="4" s="1"/>
  <c r="D1438" i="3"/>
  <c r="B1438" i="4" s="1"/>
  <c r="D1439" i="3"/>
  <c r="D1440" i="3"/>
  <c r="B1440" i="4" s="1"/>
  <c r="D1441" i="3"/>
  <c r="D1442" i="3"/>
  <c r="B1442" i="4" s="1"/>
  <c r="D1443" i="3"/>
  <c r="D1444" i="3"/>
  <c r="B1444" i="4" s="1"/>
  <c r="D1445" i="3"/>
  <c r="B1445" i="4" s="1"/>
  <c r="D1446" i="3"/>
  <c r="B1446" i="4" s="1"/>
  <c r="D1447" i="3"/>
  <c r="B1447" i="4" s="1"/>
  <c r="D1448" i="3"/>
  <c r="B1448" i="4" s="1"/>
  <c r="D1449" i="3"/>
  <c r="B1449" i="4" s="1"/>
  <c r="D1450" i="3"/>
  <c r="B1450" i="4" s="1"/>
  <c r="D1451" i="3"/>
  <c r="B1451" i="4" s="1"/>
  <c r="D1452" i="3"/>
  <c r="B1452" i="4" s="1"/>
  <c r="D1453" i="3"/>
  <c r="B1453" i="4" s="1"/>
  <c r="D1454" i="3"/>
  <c r="B1454" i="4" s="1"/>
  <c r="D1455" i="3"/>
  <c r="D1456" i="3"/>
  <c r="B1456" i="4" s="1"/>
  <c r="D1457" i="3"/>
  <c r="B1457" i="4" s="1"/>
  <c r="D1458" i="3"/>
  <c r="B1458" i="4" s="1"/>
  <c r="D1459" i="3"/>
  <c r="B1459" i="4" s="1"/>
  <c r="D1460" i="3"/>
  <c r="B1460" i="4" s="1"/>
  <c r="D1461" i="3"/>
  <c r="B1461" i="4" s="1"/>
  <c r="D1462" i="3"/>
  <c r="D1463" i="3"/>
  <c r="D1464" i="3"/>
  <c r="B1464" i="4" s="1"/>
  <c r="D1465" i="3"/>
  <c r="D1466" i="3"/>
  <c r="B1466" i="4" s="1"/>
  <c r="D1467" i="3"/>
  <c r="B1467" i="4" s="1"/>
  <c r="D1468" i="3"/>
  <c r="B1468" i="4" s="1"/>
  <c r="D1469" i="3"/>
  <c r="B1469" i="4" s="1"/>
  <c r="D1470" i="3"/>
  <c r="B1470" i="4" s="1"/>
  <c r="D1471" i="3"/>
  <c r="D1472" i="3"/>
  <c r="B1472" i="4" s="1"/>
  <c r="D1473" i="3"/>
  <c r="D1474" i="3"/>
  <c r="B1474" i="4" s="1"/>
  <c r="D1475" i="3"/>
  <c r="D1476" i="3"/>
  <c r="D1477" i="3"/>
  <c r="D1478" i="3"/>
  <c r="B1478" i="4" s="1"/>
  <c r="D1479" i="3"/>
  <c r="B1479" i="4" s="1"/>
  <c r="D1480" i="3"/>
  <c r="B1480" i="4" s="1"/>
  <c r="D1481" i="3"/>
  <c r="B1481" i="4" s="1"/>
  <c r="D1482" i="3"/>
  <c r="B1482" i="4" s="1"/>
  <c r="D1483" i="3"/>
  <c r="B1483" i="4" s="1"/>
  <c r="D1484" i="3"/>
  <c r="D1485" i="3"/>
  <c r="B1485" i="4" s="1"/>
  <c r="D1486" i="3"/>
  <c r="B1486" i="4" s="1"/>
  <c r="D1487" i="3"/>
  <c r="D1488" i="3"/>
  <c r="B1488" i="4" s="1"/>
  <c r="D1489" i="3"/>
  <c r="B1489" i="4" s="1"/>
  <c r="D1490" i="3"/>
  <c r="B1490" i="4" s="1"/>
  <c r="D1491" i="3"/>
  <c r="B1491" i="4" s="1"/>
  <c r="D1492" i="3"/>
  <c r="B1492" i="4" s="1"/>
  <c r="D1493" i="3"/>
  <c r="B1493" i="4" s="1"/>
  <c r="D1494" i="3"/>
  <c r="B1494" i="4" s="1"/>
  <c r="D1495" i="3"/>
  <c r="D1496" i="3"/>
  <c r="B1496" i="4" s="1"/>
  <c r="D1497" i="3"/>
  <c r="D1498" i="3"/>
  <c r="B1498" i="4" s="1"/>
  <c r="D1499" i="3"/>
  <c r="D1500" i="3"/>
  <c r="B1500" i="4" s="1"/>
  <c r="D1501" i="3"/>
  <c r="B1501" i="4" s="1"/>
  <c r="D1502" i="3"/>
  <c r="B1502" i="4" s="1"/>
  <c r="D1503" i="3"/>
  <c r="D1504" i="3"/>
  <c r="B1504" i="4" s="1"/>
  <c r="D1505" i="3"/>
  <c r="D1506" i="3"/>
  <c r="B1506" i="4" s="1"/>
  <c r="D1507" i="3"/>
  <c r="B1507" i="4" s="1"/>
  <c r="D1508" i="3"/>
  <c r="B1508" i="4" s="1"/>
  <c r="D1509" i="3"/>
  <c r="B1509" i="4" s="1"/>
  <c r="D1510" i="3"/>
  <c r="B1510" i="4" s="1"/>
  <c r="D1511" i="3"/>
  <c r="B1511" i="4" s="1"/>
  <c r="D1512" i="3"/>
  <c r="B1512" i="4" s="1"/>
  <c r="D1513" i="3"/>
  <c r="B1513" i="4" s="1"/>
  <c r="D1514" i="3"/>
  <c r="B1514" i="4" s="1"/>
  <c r="D1515" i="3"/>
  <c r="B1515" i="4" s="1"/>
  <c r="D1516" i="3"/>
  <c r="D1517" i="3"/>
  <c r="D1518" i="3"/>
  <c r="D1519" i="3"/>
  <c r="D1520" i="3"/>
  <c r="B1520" i="4" s="1"/>
  <c r="D1521" i="3"/>
  <c r="B1521" i="4" s="1"/>
  <c r="D1522" i="3"/>
  <c r="B1522" i="4" s="1"/>
  <c r="D1523" i="3"/>
  <c r="B1523" i="4" s="1"/>
  <c r="D1524" i="3"/>
  <c r="B1524" i="4" s="1"/>
  <c r="D1525" i="3"/>
  <c r="B1525" i="4" s="1"/>
  <c r="D1526" i="3"/>
  <c r="B1526" i="4" s="1"/>
  <c r="D1527" i="3"/>
  <c r="D1528" i="3"/>
  <c r="B1528" i="4" s="1"/>
  <c r="D1529" i="3"/>
  <c r="D1530" i="3"/>
  <c r="B1530" i="4" s="1"/>
  <c r="D1531" i="3"/>
  <c r="D1532" i="3"/>
  <c r="B1532" i="4" s="1"/>
  <c r="D1533" i="3"/>
  <c r="B1533" i="4" s="1"/>
  <c r="D1534" i="3"/>
  <c r="B1534" i="4" s="1"/>
  <c r="D1535" i="3"/>
  <c r="D1536" i="3"/>
  <c r="B1536" i="4" s="1"/>
  <c r="D1537" i="3"/>
  <c r="D1538" i="3"/>
  <c r="B1538" i="4" s="1"/>
  <c r="D1539" i="3"/>
  <c r="D1540" i="3"/>
  <c r="D1541" i="3"/>
  <c r="B1541" i="4" s="1"/>
  <c r="D1542" i="3"/>
  <c r="B1542" i="4" s="1"/>
  <c r="D1543" i="3"/>
  <c r="B1543" i="4" s="1"/>
  <c r="D1544" i="3"/>
  <c r="B1544" i="4" s="1"/>
  <c r="D1545" i="3"/>
  <c r="B1545" i="4" s="1"/>
  <c r="D1546" i="3"/>
  <c r="B1546" i="4" s="1"/>
  <c r="D1547" i="3"/>
  <c r="B1547" i="4" s="1"/>
  <c r="D1548" i="3"/>
  <c r="B1548" i="4" s="1"/>
  <c r="D1549" i="3"/>
  <c r="B1549" i="4" s="1"/>
  <c r="D1550" i="3"/>
  <c r="B1550" i="4" s="1"/>
  <c r="D1551" i="3"/>
  <c r="D1552" i="3"/>
  <c r="B1552" i="4" s="1"/>
  <c r="D1553" i="3"/>
  <c r="B1553" i="4" s="1"/>
  <c r="D1554" i="3"/>
  <c r="B1554" i="4" s="1"/>
  <c r="D1555" i="3"/>
  <c r="B1555" i="4" s="1"/>
  <c r="D1556" i="3"/>
  <c r="B1556" i="4" s="1"/>
  <c r="D1557" i="3"/>
  <c r="B1557" i="4" s="1"/>
  <c r="D1558" i="3"/>
  <c r="B1558" i="4" s="1"/>
  <c r="D1559" i="3"/>
  <c r="D1560" i="3"/>
  <c r="B1560" i="4" s="1"/>
  <c r="D1561" i="3"/>
  <c r="D1562" i="3"/>
  <c r="B1562" i="4" s="1"/>
  <c r="D1563" i="3"/>
  <c r="B1563" i="4" s="1"/>
  <c r="D1564" i="3"/>
  <c r="B1564" i="4" s="1"/>
  <c r="D1565" i="3"/>
  <c r="B1565" i="4" s="1"/>
  <c r="D1566" i="3"/>
  <c r="B1566" i="4" s="1"/>
  <c r="D1567" i="3"/>
  <c r="D1568" i="3"/>
  <c r="B1568" i="4" s="1"/>
  <c r="D1569" i="3"/>
  <c r="D1570" i="3"/>
  <c r="B1570" i="4" s="1"/>
  <c r="D1571" i="3"/>
  <c r="D1572" i="3"/>
  <c r="D1573" i="3"/>
  <c r="D1574" i="3"/>
  <c r="B1574" i="4" s="1"/>
  <c r="D1575" i="3"/>
  <c r="B1575" i="4" s="1"/>
  <c r="D1576" i="3"/>
  <c r="B1576" i="4" s="1"/>
  <c r="D1577" i="3"/>
  <c r="B1577" i="4" s="1"/>
  <c r="D1578" i="3"/>
  <c r="B1578" i="4" s="1"/>
  <c r="D1579" i="3"/>
  <c r="D1580" i="3"/>
  <c r="D1581" i="3"/>
  <c r="B1581" i="4" s="1"/>
  <c r="D1582" i="3"/>
  <c r="B1582" i="4" s="1"/>
  <c r="D1583" i="3"/>
  <c r="D1584" i="3"/>
  <c r="B1584" i="4" s="1"/>
  <c r="D1585" i="3"/>
  <c r="B1585" i="4" s="1"/>
  <c r="D1586" i="3"/>
  <c r="B1586" i="4" s="1"/>
  <c r="D1587" i="3"/>
  <c r="B1587" i="4" s="1"/>
  <c r="D1588" i="3"/>
  <c r="B1588" i="4" s="1"/>
  <c r="D1589" i="3"/>
  <c r="B1589" i="4" s="1"/>
  <c r="D1590" i="3"/>
  <c r="B1590" i="4" s="1"/>
  <c r="D1591" i="3"/>
  <c r="D1592" i="3"/>
  <c r="B1592" i="4" s="1"/>
  <c r="D1593" i="3"/>
  <c r="D1594" i="3"/>
  <c r="B1594" i="4" s="1"/>
  <c r="D1595" i="3"/>
  <c r="D1596" i="3"/>
  <c r="B1596" i="4" s="1"/>
  <c r="D1597" i="3"/>
  <c r="B1597" i="4" s="1"/>
  <c r="D1598" i="3"/>
  <c r="B1598" i="4" s="1"/>
  <c r="D1599" i="3"/>
  <c r="D1600" i="3"/>
  <c r="B1600" i="4" s="1"/>
  <c r="D1601" i="3"/>
  <c r="D1602" i="3"/>
  <c r="B1602" i="4" s="1"/>
  <c r="D1603" i="3"/>
  <c r="B1603" i="4" s="1"/>
  <c r="D1604" i="3"/>
  <c r="B1604" i="4" s="1"/>
  <c r="D1605" i="3"/>
  <c r="B1605" i="4" s="1"/>
  <c r="D1606" i="3"/>
  <c r="B1606" i="4" s="1"/>
  <c r="D1607" i="3"/>
  <c r="B1607" i="4" s="1"/>
  <c r="D1608" i="3"/>
  <c r="B1608" i="4" s="1"/>
  <c r="D1609" i="3"/>
  <c r="B1609" i="4" s="1"/>
  <c r="D1610" i="3"/>
  <c r="B1610" i="4" s="1"/>
  <c r="D1611" i="3"/>
  <c r="D1612" i="3"/>
  <c r="D1613" i="3"/>
  <c r="D1614" i="3"/>
  <c r="B1614" i="4" s="1"/>
  <c r="D1615" i="3"/>
  <c r="D1616" i="3"/>
  <c r="B1616" i="4" s="1"/>
  <c r="D1617" i="3"/>
  <c r="B1617" i="4" s="1"/>
  <c r="D1618" i="3"/>
  <c r="B1618" i="4" s="1"/>
  <c r="D1619" i="3"/>
  <c r="B1619" i="4" s="1"/>
  <c r="D1620" i="3"/>
  <c r="B1620" i="4" s="1"/>
  <c r="D1621" i="3"/>
  <c r="B1621" i="4" s="1"/>
  <c r="D1622" i="3"/>
  <c r="B1622" i="4" s="1"/>
  <c r="D1623" i="3"/>
  <c r="D1624" i="3"/>
  <c r="B1624" i="4" s="1"/>
  <c r="D1625" i="3"/>
  <c r="D1626" i="3"/>
  <c r="B1626" i="4" s="1"/>
  <c r="D1627" i="3"/>
  <c r="D1628" i="3"/>
  <c r="B1628" i="4" s="1"/>
  <c r="D1629" i="3"/>
  <c r="B1629" i="4" s="1"/>
  <c r="D1630" i="3"/>
  <c r="B1630" i="4" s="1"/>
  <c r="D1631" i="3"/>
  <c r="D1632" i="3"/>
  <c r="B1632" i="4" s="1"/>
  <c r="D1633" i="3"/>
  <c r="D1634" i="3"/>
  <c r="B1634" i="4" s="1"/>
  <c r="D1635" i="3"/>
  <c r="B1635" i="4" s="1"/>
  <c r="D1636" i="3"/>
  <c r="B1636" i="4" s="1"/>
  <c r="D1637" i="3"/>
  <c r="B1637" i="4" s="1"/>
  <c r="D1638" i="3"/>
  <c r="B1638" i="4" s="1"/>
  <c r="D1639" i="3"/>
  <c r="B1639" i="4" s="1"/>
  <c r="D1640" i="3"/>
  <c r="B1640" i="4" s="1"/>
  <c r="D1641" i="3"/>
  <c r="B1641" i="4" s="1"/>
  <c r="D1642" i="3"/>
  <c r="B1642" i="4" s="1"/>
  <c r="D1643" i="3"/>
  <c r="D1644" i="3"/>
  <c r="D1645" i="3"/>
  <c r="D1646" i="3"/>
  <c r="D1647" i="3"/>
  <c r="D1648" i="3"/>
  <c r="B1648" i="4" s="1"/>
  <c r="D1649" i="3"/>
  <c r="B1649" i="4" s="1"/>
  <c r="D1650" i="3"/>
  <c r="B1650" i="4" s="1"/>
  <c r="D1651" i="3"/>
  <c r="B1651" i="4" s="1"/>
  <c r="D1652" i="3"/>
  <c r="B1652" i="4" s="1"/>
  <c r="D1653" i="3"/>
  <c r="B1653" i="4" s="1"/>
  <c r="D1654" i="3"/>
  <c r="B1654" i="4" s="1"/>
  <c r="D1655" i="3"/>
  <c r="D1656" i="3"/>
  <c r="B1656" i="4" s="1"/>
  <c r="D1657" i="3"/>
  <c r="D1658" i="3"/>
  <c r="B1658" i="4" s="1"/>
  <c r="D1659" i="3"/>
  <c r="D1660" i="3"/>
  <c r="B1660" i="4" s="1"/>
  <c r="D1661" i="3"/>
  <c r="B1661" i="4" s="1"/>
  <c r="D1662" i="3"/>
  <c r="B1662" i="4" s="1"/>
  <c r="D1663" i="3"/>
  <c r="D1664" i="3"/>
  <c r="B1664" i="4" s="1"/>
  <c r="D1665" i="3"/>
  <c r="D1666" i="3"/>
  <c r="B1666" i="4" s="1"/>
  <c r="D1667" i="3"/>
  <c r="B1667" i="4" s="1"/>
  <c r="D1668" i="3"/>
  <c r="B1668" i="4" s="1"/>
  <c r="D1669" i="3"/>
  <c r="B1669" i="4" s="1"/>
  <c r="D1670" i="3"/>
  <c r="B1670" i="4" s="1"/>
  <c r="D1671" i="3"/>
  <c r="B1671" i="4" s="1"/>
  <c r="D1672" i="3"/>
  <c r="B1672" i="4" s="1"/>
  <c r="D1673" i="3"/>
  <c r="B1673" i="4" s="1"/>
  <c r="D1674" i="3"/>
  <c r="B1674" i="4" s="1"/>
  <c r="D1675" i="3"/>
  <c r="D1676" i="3"/>
  <c r="D1677" i="3"/>
  <c r="D1678" i="3"/>
  <c r="D1679" i="3"/>
  <c r="D1680" i="3"/>
  <c r="B1680" i="4" s="1"/>
  <c r="D1681" i="3"/>
  <c r="B1681" i="4" s="1"/>
  <c r="D1682" i="3"/>
  <c r="B1682" i="4" s="1"/>
  <c r="D1683" i="3"/>
  <c r="B1683" i="4" s="1"/>
  <c r="D1684" i="3"/>
  <c r="B1684" i="4" s="1"/>
  <c r="D1685" i="3"/>
  <c r="B1685" i="4" s="1"/>
  <c r="D1686" i="3"/>
  <c r="B1686" i="4" s="1"/>
  <c r="D1687" i="3"/>
  <c r="D1688" i="3"/>
  <c r="B1688" i="4" s="1"/>
  <c r="D1689" i="3"/>
  <c r="D1690" i="3"/>
  <c r="B1690" i="4" s="1"/>
  <c r="D1691" i="3"/>
  <c r="D1692" i="3"/>
  <c r="B1692" i="4" s="1"/>
  <c r="D1693" i="3"/>
  <c r="B1693" i="4" s="1"/>
  <c r="D1694" i="3"/>
  <c r="B1694" i="4" s="1"/>
  <c r="D1695" i="3"/>
  <c r="D1696" i="3"/>
  <c r="B1696" i="4" s="1"/>
  <c r="D1697" i="3"/>
  <c r="D1698" i="3"/>
  <c r="B1698" i="4" s="1"/>
  <c r="D1699" i="3"/>
  <c r="D1700" i="3"/>
  <c r="B1700" i="4" s="1"/>
  <c r="D1701" i="3"/>
  <c r="B1701" i="4" s="1"/>
  <c r="D1702" i="3"/>
  <c r="B1702" i="4" s="1"/>
  <c r="D1703" i="3"/>
  <c r="B1703" i="4" s="1"/>
  <c r="D1704" i="3"/>
  <c r="B1704" i="4" s="1"/>
  <c r="D1705" i="3"/>
  <c r="B1705" i="4" s="1"/>
  <c r="D1706" i="3"/>
  <c r="B1706" i="4" s="1"/>
  <c r="D1707" i="3"/>
  <c r="D1708" i="3"/>
  <c r="D1709" i="3"/>
  <c r="D1710" i="3"/>
  <c r="D1711" i="3"/>
  <c r="B1711" i="4" s="1"/>
  <c r="D1712" i="3"/>
  <c r="B1712" i="4" s="1"/>
  <c r="D1713" i="3"/>
  <c r="B1713" i="4" s="1"/>
  <c r="D1714" i="3"/>
  <c r="B1714" i="4" s="1"/>
  <c r="D1715" i="3"/>
  <c r="D1716" i="3"/>
  <c r="B1716" i="4" s="1"/>
  <c r="D1717" i="3"/>
  <c r="B1717" i="4" s="1"/>
  <c r="D1718" i="3"/>
  <c r="B1718" i="4" s="1"/>
  <c r="D1719" i="3"/>
  <c r="D1720" i="3"/>
  <c r="B1720" i="4" s="1"/>
  <c r="D1721" i="3"/>
  <c r="B1721" i="4" s="1"/>
  <c r="D1722" i="3"/>
  <c r="B1722" i="4" s="1"/>
  <c r="D1723" i="3"/>
  <c r="B1723" i="4" s="1"/>
  <c r="D1724" i="3"/>
  <c r="D1725" i="3"/>
  <c r="D1726" i="3"/>
  <c r="D1727" i="3"/>
  <c r="D1728" i="3"/>
  <c r="B1728" i="4" s="1"/>
  <c r="D1729" i="3"/>
  <c r="D1730" i="3"/>
  <c r="B1730" i="4" s="1"/>
  <c r="D1731" i="3"/>
  <c r="B1731" i="4" s="1"/>
  <c r="D1732" i="3"/>
  <c r="B1732" i="4" s="1"/>
  <c r="D1733" i="3"/>
  <c r="B1733" i="4" s="1"/>
  <c r="D1734" i="3"/>
  <c r="B1734" i="4" s="1"/>
  <c r="D1735" i="3"/>
  <c r="D1736" i="3"/>
  <c r="B1736" i="4" s="1"/>
  <c r="D1737" i="3"/>
  <c r="D1738" i="3"/>
  <c r="D1739" i="3"/>
  <c r="B1739" i="4" s="1"/>
  <c r="D1740" i="3"/>
  <c r="B1740" i="4" s="1"/>
  <c r="D1741" i="3"/>
  <c r="B1741" i="4" s="1"/>
  <c r="D1742" i="3"/>
  <c r="D1743" i="3"/>
  <c r="D1744" i="3"/>
  <c r="B1744" i="4" s="1"/>
  <c r="D1745" i="3"/>
  <c r="D1746" i="3"/>
  <c r="B1746" i="4" s="1"/>
  <c r="D1747" i="3"/>
  <c r="B1747" i="4" s="1"/>
  <c r="D1748" i="3"/>
  <c r="B1748" i="4" s="1"/>
  <c r="D1749" i="3"/>
  <c r="B1749" i="4" s="1"/>
  <c r="D1750" i="3"/>
  <c r="B1750" i="4" s="1"/>
  <c r="D1751" i="3"/>
  <c r="D1752" i="3"/>
  <c r="B1752" i="4" s="1"/>
  <c r="D1753" i="3"/>
  <c r="D1754" i="3"/>
  <c r="D1755" i="3"/>
  <c r="D1756" i="3"/>
  <c r="D1757" i="3"/>
  <c r="B1757" i="4" s="1"/>
  <c r="D1758" i="3"/>
  <c r="B1758" i="4" s="1"/>
  <c r="D1759" i="3"/>
  <c r="B1759" i="4" s="1"/>
  <c r="D1760" i="3"/>
  <c r="B1760" i="4" s="1"/>
  <c r="D1761" i="3"/>
  <c r="D1762" i="3"/>
  <c r="B1762" i="4" s="1"/>
  <c r="D1763" i="3"/>
  <c r="B1763" i="4" s="1"/>
  <c r="D1764" i="3"/>
  <c r="B1764" i="4" s="1"/>
  <c r="D1765" i="3"/>
  <c r="B1765" i="4" s="1"/>
  <c r="D1766" i="3"/>
  <c r="B1766" i="4" s="1"/>
  <c r="D1767" i="3"/>
  <c r="B1767" i="4" s="1"/>
  <c r="D1768" i="3"/>
  <c r="B1768" i="4" s="1"/>
  <c r="D1769" i="3"/>
  <c r="B1769" i="4" s="1"/>
  <c r="D1770" i="3"/>
  <c r="D1771" i="3"/>
  <c r="D1772" i="3"/>
  <c r="D1773" i="3"/>
  <c r="B1773" i="4" s="1"/>
  <c r="D1774" i="3"/>
  <c r="B1774" i="4" s="1"/>
  <c r="D1775" i="3"/>
  <c r="B1775" i="4" s="1"/>
  <c r="D1776" i="3"/>
  <c r="B1776" i="4" s="1"/>
  <c r="D1777" i="3"/>
  <c r="B1777" i="4" s="1"/>
  <c r="D1778" i="3"/>
  <c r="B1778" i="4" s="1"/>
  <c r="D1779" i="3"/>
  <c r="B1779" i="4" s="1"/>
  <c r="D1780" i="3"/>
  <c r="B1780" i="4" s="1"/>
  <c r="D1781" i="3"/>
  <c r="B1781" i="4" s="1"/>
  <c r="D1782" i="3"/>
  <c r="B1782" i="4" s="1"/>
  <c r="D1783" i="3"/>
  <c r="D1784" i="3"/>
  <c r="B1784" i="4" s="1"/>
  <c r="D1785" i="3"/>
  <c r="B1785" i="4" s="1"/>
  <c r="D1786" i="3"/>
  <c r="B1786" i="4" s="1"/>
  <c r="D1787" i="3"/>
  <c r="B1787" i="4" s="1"/>
  <c r="D1788" i="3"/>
  <c r="D1789" i="3"/>
  <c r="B1789" i="4" s="1"/>
  <c r="D1790" i="3"/>
  <c r="B1790" i="4" s="1"/>
  <c r="D1791" i="3"/>
  <c r="D1792" i="3"/>
  <c r="B1792" i="4" s="1"/>
  <c r="D1793" i="3"/>
  <c r="D1794" i="3"/>
  <c r="B1794" i="4" s="1"/>
  <c r="D1795" i="3"/>
  <c r="B1795" i="4" s="1"/>
  <c r="D1796" i="3"/>
  <c r="B1796" i="4" s="1"/>
  <c r="D1797" i="3"/>
  <c r="B1797" i="4" s="1"/>
  <c r="D1798" i="3"/>
  <c r="B1798" i="4" s="1"/>
  <c r="D1799" i="3"/>
  <c r="D1800" i="3"/>
  <c r="B1800" i="4" s="1"/>
  <c r="D1801" i="3"/>
  <c r="D1802" i="3"/>
  <c r="B1802" i="4" s="1"/>
  <c r="D1803" i="3"/>
  <c r="B1803" i="4" s="1"/>
  <c r="D1804" i="3"/>
  <c r="B1804" i="4" s="1"/>
  <c r="D1805" i="3"/>
  <c r="B1805" i="4" s="1"/>
  <c r="D1806" i="3"/>
  <c r="B1806" i="4" s="1"/>
  <c r="D1807" i="3"/>
  <c r="D1808" i="3"/>
  <c r="B1808" i="4" s="1"/>
  <c r="D1809" i="3"/>
  <c r="D1810" i="3"/>
  <c r="D1811" i="3"/>
  <c r="D1812" i="3"/>
  <c r="B1812" i="4" s="1"/>
  <c r="D1813" i="3"/>
  <c r="B1813" i="4" s="1"/>
  <c r="D1814" i="3"/>
  <c r="B1814" i="4" s="1"/>
  <c r="D1815" i="3"/>
  <c r="D1816" i="3"/>
  <c r="B1816" i="4" s="1"/>
  <c r="D1817" i="3"/>
  <c r="D1818" i="3"/>
  <c r="B1818" i="4" s="1"/>
  <c r="D1819" i="3"/>
  <c r="B1819" i="4" s="1"/>
  <c r="D1820" i="3"/>
  <c r="B1820" i="4" s="1"/>
  <c r="D1821" i="3"/>
  <c r="B1821" i="4" s="1"/>
  <c r="D1822" i="3"/>
  <c r="B1822" i="4" s="1"/>
  <c r="D1823" i="3"/>
  <c r="B1823" i="4" s="1"/>
  <c r="D1824" i="3"/>
  <c r="B1824" i="4" s="1"/>
  <c r="D1825" i="3"/>
  <c r="D1826" i="3"/>
  <c r="D1827" i="3"/>
  <c r="D1828" i="3"/>
  <c r="D1829" i="3"/>
  <c r="D1830" i="3"/>
  <c r="B1830" i="4" s="1"/>
  <c r="D1831" i="3"/>
  <c r="B1831" i="4" s="1"/>
  <c r="D1832" i="3"/>
  <c r="B1832" i="4" s="1"/>
  <c r="D1833" i="3"/>
  <c r="B1833" i="4" s="1"/>
  <c r="D1834" i="3"/>
  <c r="B1834" i="4" s="1"/>
  <c r="D1835" i="3"/>
  <c r="B1835" i="4" s="1"/>
  <c r="D1836" i="3"/>
  <c r="B1836" i="4" s="1"/>
  <c r="D1837" i="3"/>
  <c r="B1837" i="4" s="1"/>
  <c r="D1838" i="3"/>
  <c r="B1838" i="4" s="1"/>
  <c r="D1839" i="3"/>
  <c r="B1839" i="4" s="1"/>
  <c r="D1840" i="3"/>
  <c r="B1840" i="4" s="1"/>
  <c r="D1841" i="3"/>
  <c r="B1841" i="4" s="1"/>
  <c r="D1842" i="3"/>
  <c r="B1842" i="4" s="1"/>
  <c r="D1843" i="3"/>
  <c r="D1844" i="3"/>
  <c r="D1845" i="3"/>
  <c r="D1846" i="3"/>
  <c r="B1846" i="4" s="1"/>
  <c r="D1847" i="3"/>
  <c r="D1848" i="3"/>
  <c r="B1848" i="4" s="1"/>
  <c r="D1849" i="3"/>
  <c r="B1849" i="4" s="1"/>
  <c r="D1850" i="3"/>
  <c r="B1850" i="4" s="1"/>
  <c r="D1851" i="3"/>
  <c r="B1851" i="4" s="1"/>
  <c r="D1852" i="3"/>
  <c r="B1852" i="4" s="1"/>
  <c r="D1853" i="3"/>
  <c r="B1853" i="4" s="1"/>
  <c r="D1854" i="3"/>
  <c r="B1854" i="4" s="1"/>
  <c r="D1855" i="3"/>
  <c r="D1856" i="3"/>
  <c r="B1856" i="4" s="1"/>
  <c r="D1857" i="3"/>
  <c r="D1858" i="3"/>
  <c r="B1858" i="4" s="1"/>
  <c r="D1859" i="3"/>
  <c r="B1859" i="4" s="1"/>
  <c r="D1860" i="3"/>
  <c r="B1860" i="4" s="1"/>
  <c r="D1861" i="3"/>
  <c r="D1862" i="3"/>
  <c r="B1862" i="4" s="1"/>
  <c r="D1863" i="3"/>
  <c r="D1864" i="3"/>
  <c r="B1864" i="4" s="1"/>
  <c r="D1865" i="3"/>
  <c r="D1866" i="3"/>
  <c r="D1867" i="3"/>
  <c r="B1867" i="4" s="1"/>
  <c r="D1868" i="3"/>
  <c r="B1868" i="4" s="1"/>
  <c r="D1869" i="3"/>
  <c r="B1869" i="4" s="1"/>
  <c r="D1870" i="3"/>
  <c r="B1870" i="4" s="1"/>
  <c r="D1871" i="3"/>
  <c r="D1872" i="3"/>
  <c r="B1872" i="4" s="1"/>
  <c r="D1873" i="3"/>
  <c r="D1874" i="3"/>
  <c r="D1875" i="3"/>
  <c r="B1875" i="4" s="1"/>
  <c r="D1876" i="3"/>
  <c r="B1876" i="4" s="1"/>
  <c r="D1877" i="3"/>
  <c r="B1877" i="4" s="1"/>
  <c r="D1878" i="3"/>
  <c r="B1878" i="4" s="1"/>
  <c r="D1879" i="3"/>
  <c r="D1880" i="3"/>
  <c r="B1880" i="4" s="1"/>
  <c r="D1881" i="3"/>
  <c r="D1882" i="3"/>
  <c r="D1883" i="3"/>
  <c r="D1884" i="3"/>
  <c r="D1885" i="3"/>
  <c r="B1885" i="4" s="1"/>
  <c r="D1886" i="3"/>
  <c r="B1886" i="4" s="1"/>
  <c r="D1887" i="3"/>
  <c r="B1887" i="4" s="1"/>
  <c r="D1888" i="3"/>
  <c r="B1888" i="4" s="1"/>
  <c r="D1889" i="3"/>
  <c r="D1890" i="3"/>
  <c r="D1891" i="3"/>
  <c r="B1891" i="4" s="1"/>
  <c r="D1892" i="3"/>
  <c r="B1892" i="4" s="1"/>
  <c r="D1893" i="3"/>
  <c r="B1893" i="4" s="1"/>
  <c r="D1894" i="3"/>
  <c r="B1894" i="4" s="1"/>
  <c r="D1895" i="3"/>
  <c r="B1895" i="4" s="1"/>
  <c r="D1896" i="3"/>
  <c r="B1896" i="4" s="1"/>
  <c r="D1897" i="3"/>
  <c r="B1897" i="4" s="1"/>
  <c r="D1898" i="3"/>
  <c r="D1899" i="3"/>
  <c r="D1900" i="3"/>
  <c r="D1901" i="3"/>
  <c r="D1902" i="3"/>
  <c r="D1903" i="3"/>
  <c r="B1903" i="4" s="1"/>
  <c r="D1904" i="3"/>
  <c r="B1904" i="4" s="1"/>
  <c r="D1905" i="3"/>
  <c r="B1905" i="4" s="1"/>
  <c r="D1906" i="3"/>
  <c r="B1906" i="4" s="1"/>
  <c r="D1907" i="3"/>
  <c r="B1907" i="4" s="1"/>
  <c r="D1908" i="3"/>
  <c r="B1908" i="4" s="1"/>
  <c r="D1909" i="3"/>
  <c r="B1909" i="4" s="1"/>
  <c r="D1910" i="3"/>
  <c r="B1910" i="4" s="1"/>
  <c r="D1911" i="3"/>
  <c r="D1912" i="3"/>
  <c r="B1912" i="4" s="1"/>
  <c r="D1913" i="3"/>
  <c r="B1913" i="4" s="1"/>
  <c r="D1914" i="3"/>
  <c r="B1914" i="4" s="1"/>
  <c r="D1915" i="3"/>
  <c r="B1915" i="4" s="1"/>
  <c r="D1916" i="3"/>
  <c r="D1917" i="3"/>
  <c r="D1918" i="3"/>
  <c r="D1919" i="3"/>
  <c r="D1920" i="3"/>
  <c r="B1920" i="4" s="1"/>
  <c r="D1921" i="3"/>
  <c r="D1922" i="3"/>
  <c r="B1922" i="4" s="1"/>
  <c r="D1923" i="3"/>
  <c r="B1923" i="4" s="1"/>
  <c r="D1924" i="3"/>
  <c r="B1924" i="4" s="1"/>
  <c r="D1925" i="3"/>
  <c r="B1925" i="4" s="1"/>
  <c r="D1926" i="3"/>
  <c r="B1926" i="4" s="1"/>
  <c r="D1927" i="3"/>
  <c r="D1928" i="3"/>
  <c r="B1928" i="4" s="1"/>
  <c r="D1929" i="3"/>
  <c r="D1930" i="3"/>
  <c r="D1931" i="3"/>
  <c r="B1931" i="4" s="1"/>
  <c r="D1932" i="3"/>
  <c r="B1932" i="4" s="1"/>
  <c r="D1933" i="3"/>
  <c r="B1933" i="4" s="1"/>
  <c r="D1934" i="3"/>
  <c r="D1935" i="3"/>
  <c r="D1936" i="3"/>
  <c r="B1936" i="4" s="1"/>
  <c r="D1937" i="3"/>
  <c r="D1938" i="3"/>
  <c r="B1938" i="4" s="1"/>
  <c r="D1939" i="3"/>
  <c r="D1940" i="3"/>
  <c r="B1940" i="4" s="1"/>
  <c r="D1941" i="3"/>
  <c r="B1941" i="4" s="1"/>
  <c r="D1942" i="3"/>
  <c r="B1942" i="4" s="1"/>
  <c r="D1943" i="3"/>
  <c r="D1944" i="3"/>
  <c r="B1944" i="4" s="1"/>
  <c r="D1945" i="3"/>
  <c r="D1946" i="3"/>
  <c r="D1947" i="3"/>
  <c r="D1948" i="3"/>
  <c r="B1948" i="4" s="1"/>
  <c r="D1949" i="3"/>
  <c r="B1949" i="4" s="1"/>
  <c r="D1950" i="3"/>
  <c r="B1950" i="4" s="1"/>
  <c r="D1951" i="3"/>
  <c r="B1951" i="4" s="1"/>
  <c r="D1952" i="3"/>
  <c r="B1952" i="4" s="1"/>
  <c r="D1953" i="3"/>
  <c r="D1954" i="3"/>
  <c r="B1954" i="4" s="1"/>
  <c r="D1955" i="3"/>
  <c r="D1956" i="3"/>
  <c r="D1957" i="3"/>
  <c r="D1958" i="3"/>
  <c r="B1958" i="4" s="1"/>
  <c r="D1959" i="3"/>
  <c r="B1959" i="4" s="1"/>
  <c r="D1960" i="3"/>
  <c r="B1960" i="4" s="1"/>
  <c r="D1961" i="3"/>
  <c r="B1961" i="4" s="1"/>
  <c r="D1962" i="3"/>
  <c r="D1963" i="3"/>
  <c r="D1964" i="3"/>
  <c r="B1964" i="4" s="1"/>
  <c r="D1965" i="3"/>
  <c r="B1965" i="4" s="1"/>
  <c r="D1966" i="3"/>
  <c r="B1966" i="4" s="1"/>
  <c r="D1967" i="3"/>
  <c r="B1967" i="4" s="1"/>
  <c r="D1968" i="3"/>
  <c r="B1968" i="4" s="1"/>
  <c r="D1969" i="3"/>
  <c r="B1969" i="4" s="1"/>
  <c r="D1970" i="3"/>
  <c r="B1970" i="4" s="1"/>
  <c r="D1971" i="3"/>
  <c r="D1972" i="3"/>
  <c r="D1973" i="3"/>
  <c r="D1974" i="3"/>
  <c r="D1975" i="3"/>
  <c r="D1976" i="3"/>
  <c r="B1976" i="4" s="1"/>
  <c r="D1977" i="3"/>
  <c r="B1977" i="4" s="1"/>
  <c r="D1978" i="3"/>
  <c r="B1978" i="4" s="1"/>
  <c r="D1979" i="3"/>
  <c r="B1979" i="4" s="1"/>
  <c r="D1980" i="3"/>
  <c r="B1980" i="4" s="1"/>
  <c r="D1981" i="3"/>
  <c r="B1981" i="4" s="1"/>
  <c r="D1982" i="3"/>
  <c r="B1982" i="4" s="1"/>
  <c r="D1983" i="3"/>
  <c r="D1984" i="3"/>
  <c r="B1984" i="4" s="1"/>
  <c r="D1985" i="3"/>
  <c r="D1986" i="3"/>
  <c r="B1986" i="4" s="1"/>
  <c r="D1987" i="3"/>
  <c r="B1987" i="4" s="1"/>
  <c r="D1988" i="3"/>
  <c r="B1988" i="4" s="1"/>
  <c r="D1989" i="3"/>
  <c r="D1990" i="3"/>
  <c r="D1991" i="3"/>
  <c r="D1992" i="3"/>
  <c r="B1992" i="4" s="1"/>
  <c r="D1993" i="3"/>
  <c r="D1994" i="3"/>
  <c r="B1994" i="4" s="1"/>
  <c r="D1995" i="3"/>
  <c r="B1995" i="4" s="1"/>
  <c r="D1996" i="3"/>
  <c r="B1996" i="4" s="1"/>
  <c r="D1997" i="3"/>
  <c r="B1997" i="4" s="1"/>
  <c r="D1998" i="3"/>
  <c r="B1998" i="4" s="1"/>
  <c r="D1999" i="3"/>
  <c r="D2000" i="3"/>
  <c r="B2000" i="4" s="1"/>
  <c r="D2001" i="3"/>
  <c r="D2002" i="3"/>
  <c r="D2003" i="3"/>
  <c r="D2004" i="3"/>
  <c r="B2004" i="4" s="1"/>
  <c r="D2005" i="3"/>
  <c r="B2005" i="4" s="1"/>
  <c r="D2006" i="3"/>
  <c r="B2006" i="4" s="1"/>
  <c r="D2007" i="3"/>
  <c r="D2008" i="3"/>
  <c r="B2008" i="4" s="1"/>
  <c r="D2009" i="3"/>
  <c r="D2010" i="3"/>
  <c r="B2010" i="4" s="1"/>
  <c r="D2011" i="3"/>
  <c r="B2011" i="4" s="1"/>
  <c r="D2012" i="3"/>
  <c r="B2012" i="4" s="1"/>
  <c r="D2013" i="3"/>
  <c r="B2013" i="4" s="1"/>
  <c r="D2014" i="3"/>
  <c r="B2014" i="4" s="1"/>
  <c r="D2015" i="3"/>
  <c r="B2015" i="4" s="1"/>
  <c r="D2016" i="3"/>
  <c r="B2016" i="4" s="1"/>
  <c r="D2017" i="3"/>
  <c r="D2018" i="3"/>
  <c r="D2019" i="3"/>
  <c r="D2020" i="3"/>
  <c r="D2021" i="3"/>
  <c r="B2021" i="4" s="1"/>
  <c r="D2022" i="3"/>
  <c r="B2022" i="4" s="1"/>
  <c r="D2023" i="3"/>
  <c r="B2023" i="4" s="1"/>
  <c r="D2024" i="3"/>
  <c r="B2024" i="4" s="1"/>
  <c r="D2025" i="3"/>
  <c r="B2025" i="4" s="1"/>
  <c r="D2026" i="3"/>
  <c r="B2026" i="4" s="1"/>
  <c r="D2027" i="3"/>
  <c r="B2027" i="4" s="1"/>
  <c r="D2028" i="3"/>
  <c r="B2028" i="4" s="1"/>
  <c r="D2029" i="3"/>
  <c r="B2029" i="4" s="1"/>
  <c r="D2030" i="3"/>
  <c r="B2030" i="4" s="1"/>
  <c r="D2031" i="3"/>
  <c r="B2031" i="4" s="1"/>
  <c r="D2032" i="3"/>
  <c r="B2032" i="4" s="1"/>
  <c r="D2033" i="3"/>
  <c r="B2033" i="4" s="1"/>
  <c r="D2034" i="3"/>
  <c r="B2034" i="4" s="1"/>
  <c r="D2035" i="3"/>
  <c r="D2036" i="3"/>
  <c r="D2037" i="3"/>
  <c r="B2037" i="4" s="1"/>
  <c r="D2038" i="3"/>
  <c r="B2038" i="4" s="1"/>
  <c r="D2039" i="3"/>
  <c r="D2040" i="3"/>
  <c r="B2040" i="4" s="1"/>
  <c r="D2041" i="3"/>
  <c r="B2041" i="4" s="1"/>
  <c r="D2042" i="3"/>
  <c r="B2042" i="4" s="1"/>
  <c r="D2043" i="3"/>
  <c r="B2043" i="4" s="1"/>
  <c r="D2044" i="3"/>
  <c r="B2044" i="4" s="1"/>
  <c r="D2045" i="3"/>
  <c r="B2045" i="4" s="1"/>
  <c r="D2046" i="3"/>
  <c r="B2046" i="4" s="1"/>
  <c r="D2047" i="3"/>
  <c r="D2048" i="3"/>
  <c r="B2048" i="4" s="1"/>
  <c r="D2049" i="3"/>
  <c r="D2050" i="3"/>
  <c r="B2050" i="4" s="1"/>
  <c r="D2051" i="3"/>
  <c r="B2051" i="4" s="1"/>
  <c r="D2052" i="3"/>
  <c r="B2052" i="4" s="1"/>
  <c r="D2053" i="3"/>
  <c r="B2053" i="4" s="1"/>
  <c r="D2054" i="3"/>
  <c r="B2054" i="4" s="1"/>
  <c r="D2055" i="3"/>
  <c r="D2056" i="3"/>
  <c r="B2056" i="4" s="1"/>
  <c r="D2057" i="3"/>
  <c r="D2058" i="3"/>
  <c r="D2059" i="3"/>
  <c r="B2059" i="4" s="1"/>
  <c r="D2060" i="3"/>
  <c r="B2060" i="4" s="1"/>
  <c r="D2061" i="3"/>
  <c r="B2061" i="4" s="1"/>
  <c r="D2062" i="3"/>
  <c r="B2062" i="4" s="1"/>
  <c r="D2063" i="3"/>
  <c r="D2064" i="3"/>
  <c r="B2064" i="4" s="1"/>
  <c r="D2065" i="3"/>
  <c r="D2066" i="3"/>
  <c r="B2066" i="4" s="1"/>
  <c r="D2067" i="3"/>
  <c r="B2067" i="4" s="1"/>
  <c r="D2068" i="3"/>
  <c r="B2068" i="4" s="1"/>
  <c r="D2069" i="3"/>
  <c r="B2069" i="4" s="1"/>
  <c r="D2070" i="3"/>
  <c r="B2070" i="4" s="1"/>
  <c r="D2071" i="3"/>
  <c r="D2072" i="3"/>
  <c r="B2072" i="4" s="1"/>
  <c r="D2073" i="3"/>
  <c r="D2074" i="3"/>
  <c r="D2075" i="3"/>
  <c r="D2076" i="3"/>
  <c r="D2077" i="3"/>
  <c r="B2077" i="4" s="1"/>
  <c r="D2078" i="3"/>
  <c r="B2078" i="4" s="1"/>
  <c r="D2079" i="3"/>
  <c r="B2079" i="4" s="1"/>
  <c r="D2080" i="3"/>
  <c r="B2080" i="4" s="1"/>
  <c r="D2081" i="3"/>
  <c r="D2082" i="3"/>
  <c r="B2082" i="4" s="1"/>
  <c r="D2083" i="3"/>
  <c r="B2083" i="4" s="1"/>
  <c r="D2084" i="3"/>
  <c r="B2084" i="4" s="1"/>
  <c r="D2085" i="3"/>
  <c r="B2085" i="4" s="1"/>
  <c r="D2086" i="3"/>
  <c r="B2086" i="4" s="1"/>
  <c r="D2087" i="3"/>
  <c r="B2087" i="4" s="1"/>
  <c r="D2088" i="3"/>
  <c r="B2088" i="4" s="1"/>
  <c r="D2089" i="3"/>
  <c r="B2089" i="4" s="1"/>
  <c r="D2090" i="3"/>
  <c r="D2091" i="3"/>
  <c r="D2092" i="3"/>
  <c r="D2093" i="3"/>
  <c r="D2094" i="3"/>
  <c r="B2094" i="4" s="1"/>
  <c r="D2095" i="3"/>
  <c r="B2095" i="4" s="1"/>
  <c r="D2096" i="3"/>
  <c r="B2096" i="4" s="1"/>
  <c r="D2097" i="3"/>
  <c r="B2097" i="4" s="1"/>
  <c r="D2098" i="3"/>
  <c r="B2098" i="4" s="1"/>
  <c r="D2099" i="3"/>
  <c r="B2099" i="4" s="1"/>
  <c r="D2100" i="3"/>
  <c r="B2100" i="4" s="1"/>
  <c r="D2101" i="3"/>
  <c r="B2101" i="4" s="1"/>
  <c r="D2102" i="3"/>
  <c r="B2102" i="4" s="1"/>
  <c r="D2103" i="3"/>
  <c r="D2104" i="3"/>
  <c r="B2104" i="4" s="1"/>
  <c r="D2105" i="3"/>
  <c r="B2105" i="4" s="1"/>
  <c r="D2106" i="3"/>
  <c r="B2106" i="4" s="1"/>
  <c r="D2107" i="3"/>
  <c r="B2107" i="4" s="1"/>
  <c r="D2108" i="3"/>
  <c r="D2109" i="3"/>
  <c r="D2110" i="3"/>
  <c r="B2110" i="4" s="1"/>
  <c r="D2111" i="3"/>
  <c r="D2112" i="3"/>
  <c r="D2113" i="3"/>
  <c r="B2113" i="4" s="1"/>
  <c r="D2114" i="3"/>
  <c r="B2114" i="4" s="1"/>
  <c r="D2115" i="3"/>
  <c r="B2115" i="4" s="1"/>
  <c r="D2116" i="3"/>
  <c r="B2116" i="4" s="1"/>
  <c r="D2117" i="3"/>
  <c r="B2117" i="4" s="1"/>
  <c r="D2118" i="3"/>
  <c r="B2118" i="4" s="1"/>
  <c r="D2119" i="3"/>
  <c r="D2120" i="3"/>
  <c r="D2121" i="3"/>
  <c r="B2121" i="4" s="1"/>
  <c r="D2122" i="3"/>
  <c r="B2122" i="4" s="1"/>
  <c r="D2123" i="3"/>
  <c r="B2123" i="4" s="1"/>
  <c r="D2124" i="3"/>
  <c r="B2124" i="4" s="1"/>
  <c r="D2125" i="3"/>
  <c r="B2125" i="4" s="1"/>
  <c r="D2126" i="3"/>
  <c r="B2126" i="4" s="1"/>
  <c r="D2127" i="3"/>
  <c r="D2128" i="3"/>
  <c r="D2129" i="3"/>
  <c r="B2129" i="4" s="1"/>
  <c r="D2130" i="3"/>
  <c r="B2130" i="4" s="1"/>
  <c r="D2131" i="3"/>
  <c r="B2131" i="4" s="1"/>
  <c r="D2132" i="3"/>
  <c r="D2133" i="3"/>
  <c r="D2134" i="3"/>
  <c r="D2135" i="3"/>
  <c r="D2136" i="3"/>
  <c r="D2137" i="3"/>
  <c r="B2137" i="4" s="1"/>
  <c r="D2138" i="3"/>
  <c r="B2138" i="4" s="1"/>
  <c r="D2139" i="3"/>
  <c r="B2139" i="4" s="1"/>
  <c r="D2140" i="3"/>
  <c r="B2140" i="4" s="1"/>
  <c r="D2141" i="3"/>
  <c r="B2141" i="4" s="1"/>
  <c r="D2142" i="3"/>
  <c r="B2142" i="4" s="1"/>
  <c r="D2143" i="3"/>
  <c r="D2144" i="3"/>
  <c r="D2145" i="3"/>
  <c r="B2145" i="4" s="1"/>
  <c r="D2146" i="3"/>
  <c r="B2146" i="4" s="1"/>
  <c r="D2147" i="3"/>
  <c r="B2147" i="4" s="1"/>
  <c r="D2148" i="3"/>
  <c r="D2149" i="3"/>
  <c r="B2149" i="4" s="1"/>
  <c r="D2150" i="3"/>
  <c r="B2150" i="4" s="1"/>
  <c r="D2151" i="3"/>
  <c r="D2152" i="3"/>
  <c r="D2153" i="3"/>
  <c r="B2153" i="4" s="1"/>
  <c r="D2154" i="3"/>
  <c r="B2154" i="4" s="1"/>
  <c r="D2155" i="3"/>
  <c r="B2155" i="4" s="1"/>
  <c r="D2156" i="3"/>
  <c r="D2157" i="3"/>
  <c r="D2158" i="3"/>
  <c r="D2159" i="3"/>
  <c r="D2160" i="3"/>
  <c r="D2161" i="3"/>
  <c r="B2161" i="4" s="1"/>
  <c r="D2162" i="3"/>
  <c r="B2162" i="4" s="1"/>
  <c r="D2163" i="3"/>
  <c r="B2163" i="4" s="1"/>
  <c r="D2164" i="3"/>
  <c r="B2164" i="4" s="1"/>
  <c r="D2165" i="3"/>
  <c r="B2165" i="4" s="1"/>
  <c r="D2166" i="3"/>
  <c r="B2166" i="4" s="1"/>
  <c r="D2167" i="3"/>
  <c r="D2168" i="3"/>
  <c r="D2169" i="3"/>
  <c r="B2169" i="4" s="1"/>
  <c r="D2170" i="3"/>
  <c r="B2170" i="4" s="1"/>
  <c r="D2171" i="3"/>
  <c r="B2171" i="4" s="1"/>
  <c r="D2172" i="3"/>
  <c r="D2173" i="3"/>
  <c r="D2174" i="3"/>
  <c r="B2174" i="4" s="1"/>
  <c r="D2175" i="3"/>
  <c r="D2176" i="3"/>
  <c r="D2177" i="3"/>
  <c r="B2177" i="4" s="1"/>
  <c r="D2178" i="3"/>
  <c r="B2178" i="4" s="1"/>
  <c r="D2179" i="3"/>
  <c r="B2179" i="4" s="1"/>
  <c r="D2180" i="3"/>
  <c r="B2180" i="4" s="1"/>
  <c r="D2181" i="3"/>
  <c r="B2181" i="4" s="1"/>
  <c r="D2182" i="3"/>
  <c r="B2182" i="4" s="1"/>
  <c r="D2183" i="3"/>
  <c r="D2184" i="3"/>
  <c r="D2185" i="3"/>
  <c r="B2185" i="4" s="1"/>
  <c r="D2186" i="3"/>
  <c r="B2186" i="4" s="1"/>
  <c r="D2187" i="3"/>
  <c r="B2187" i="4" s="1"/>
  <c r="D2188" i="3"/>
  <c r="B2188" i="4" s="1"/>
  <c r="D2189" i="3"/>
  <c r="B2189" i="4" s="1"/>
  <c r="D2190" i="3"/>
  <c r="B2190" i="4" s="1"/>
  <c r="D2191" i="3"/>
  <c r="D2192" i="3"/>
  <c r="D2193" i="3"/>
  <c r="B2193" i="4" s="1"/>
  <c r="D2194" i="3"/>
  <c r="B2194" i="4" s="1"/>
  <c r="D2195" i="3"/>
  <c r="B2195" i="4" s="1"/>
  <c r="D2196" i="3"/>
  <c r="D2197" i="3"/>
  <c r="D2198" i="3"/>
  <c r="D2199" i="3"/>
  <c r="D2200" i="3"/>
  <c r="D2201" i="3"/>
  <c r="B2201" i="4" s="1"/>
  <c r="D2202" i="3"/>
  <c r="B2202" i="4" s="1"/>
  <c r="D2203" i="3"/>
  <c r="B2203" i="4" s="1"/>
  <c r="D2204" i="3"/>
  <c r="B2204" i="4" s="1"/>
  <c r="D2205" i="3"/>
  <c r="B2205" i="4" s="1"/>
  <c r="D2206" i="3"/>
  <c r="B2206" i="4" s="1"/>
  <c r="D2207" i="3"/>
  <c r="D2208" i="3"/>
  <c r="D2209" i="3"/>
  <c r="B2209" i="4" s="1"/>
  <c r="D2210" i="3"/>
  <c r="B2210" i="4" s="1"/>
  <c r="D2211" i="3"/>
  <c r="B2211" i="4" s="1"/>
  <c r="D2212" i="3"/>
  <c r="D2213" i="3"/>
  <c r="B2213" i="4" s="1"/>
  <c r="D2214" i="3"/>
  <c r="B2214" i="4" s="1"/>
  <c r="D2215" i="3"/>
  <c r="D2216" i="3"/>
  <c r="D2217" i="3"/>
  <c r="B2217" i="4" s="1"/>
  <c r="D2218" i="3"/>
  <c r="B2218" i="4" s="1"/>
  <c r="D2219" i="3"/>
  <c r="B2219" i="4" s="1"/>
  <c r="D2220" i="3"/>
  <c r="D2221" i="3"/>
  <c r="D2222" i="3"/>
  <c r="D2223" i="3"/>
  <c r="D2224" i="3"/>
  <c r="D2225" i="3"/>
  <c r="B2225" i="4" s="1"/>
  <c r="D2226" i="3"/>
  <c r="B2226" i="4" s="1"/>
  <c r="D2227" i="3"/>
  <c r="B2227" i="4" s="1"/>
  <c r="D2228" i="3"/>
  <c r="B2228" i="4" s="1"/>
  <c r="D2229" i="3"/>
  <c r="B2229" i="4" s="1"/>
  <c r="D2230" i="3"/>
  <c r="B2230" i="4" s="1"/>
  <c r="D2231" i="3"/>
  <c r="D2232" i="3"/>
  <c r="D2233" i="3"/>
  <c r="B2233" i="4" s="1"/>
  <c r="D2234" i="3"/>
  <c r="B2234" i="4" s="1"/>
  <c r="D2235" i="3"/>
  <c r="B2235" i="4" s="1"/>
  <c r="D2236" i="3"/>
  <c r="D2237" i="3"/>
  <c r="D2238" i="3"/>
  <c r="B2238" i="4" s="1"/>
  <c r="D2239" i="3"/>
  <c r="D2240" i="3"/>
  <c r="D2241" i="3"/>
  <c r="B2241" i="4" s="1"/>
  <c r="D2242" i="3"/>
  <c r="B2242" i="4" s="1"/>
  <c r="D2243" i="3"/>
  <c r="B2243" i="4" s="1"/>
  <c r="D2244" i="3"/>
  <c r="B2244" i="4" s="1"/>
  <c r="D2245" i="3"/>
  <c r="B2245" i="4" s="1"/>
  <c r="D2246" i="3"/>
  <c r="B2246" i="4" s="1"/>
  <c r="D2247" i="3"/>
  <c r="D2248" i="3"/>
  <c r="D2249" i="3"/>
  <c r="B2249" i="4" s="1"/>
  <c r="D2250" i="3"/>
  <c r="B2250" i="4" s="1"/>
  <c r="D2251" i="3"/>
  <c r="B2251" i="4" s="1"/>
  <c r="D2252" i="3"/>
  <c r="B2252" i="4" s="1"/>
  <c r="D2253" i="3"/>
  <c r="B2253" i="4" s="1"/>
  <c r="D2254" i="3"/>
  <c r="B2254" i="4" s="1"/>
  <c r="D2255" i="3"/>
  <c r="D2256" i="3"/>
  <c r="D2257" i="3"/>
  <c r="B2257" i="4" s="1"/>
  <c r="D2258" i="3"/>
  <c r="B2258" i="4" s="1"/>
  <c r="D2259" i="3"/>
  <c r="B2259" i="4" s="1"/>
  <c r="D2260" i="3"/>
  <c r="D2261" i="3"/>
  <c r="D2262" i="3"/>
  <c r="D2263" i="3"/>
  <c r="D2264" i="3"/>
  <c r="D2265" i="3"/>
  <c r="B2265" i="4" s="1"/>
  <c r="D2266" i="3"/>
  <c r="B2266" i="4" s="1"/>
  <c r="D2267" i="3"/>
  <c r="B2267" i="4" s="1"/>
  <c r="D2268" i="3"/>
  <c r="B2268" i="4" s="1"/>
  <c r="D2269" i="3"/>
  <c r="B2269" i="4" s="1"/>
  <c r="D2270" i="3"/>
  <c r="B2270" i="4" s="1"/>
  <c r="D2271" i="3"/>
  <c r="D2272" i="3"/>
  <c r="D2273" i="3"/>
  <c r="B2273" i="4" s="1"/>
  <c r="D2274" i="3"/>
  <c r="B2274" i="4" s="1"/>
  <c r="D2275" i="3"/>
  <c r="B2275" i="4" s="1"/>
  <c r="D2276" i="3"/>
  <c r="D2277" i="3"/>
  <c r="B2277" i="4" s="1"/>
  <c r="D2278" i="3"/>
  <c r="B2278" i="4" s="1"/>
  <c r="D2279" i="3"/>
  <c r="D2280" i="3"/>
  <c r="D2281" i="3"/>
  <c r="B2281" i="4" s="1"/>
  <c r="D2282" i="3"/>
  <c r="B2282" i="4" s="1"/>
  <c r="D2283" i="3"/>
  <c r="B2283" i="4" s="1"/>
  <c r="D2284" i="3"/>
  <c r="D2285" i="3"/>
  <c r="D2286" i="3"/>
  <c r="D2287" i="3"/>
  <c r="D2288" i="3"/>
  <c r="D2289" i="3"/>
  <c r="B2289" i="4" s="1"/>
  <c r="D2290" i="3"/>
  <c r="B2290" i="4" s="1"/>
  <c r="D2291" i="3"/>
  <c r="B2291" i="4" s="1"/>
  <c r="D2292" i="3"/>
  <c r="B2292" i="4" s="1"/>
  <c r="D2293" i="3"/>
  <c r="B2293" i="4" s="1"/>
  <c r="D2294" i="3"/>
  <c r="B2294" i="4" s="1"/>
  <c r="D2295" i="3"/>
  <c r="D2296" i="3"/>
  <c r="D2297" i="3"/>
  <c r="B2297" i="4" s="1"/>
  <c r="D2298" i="3"/>
  <c r="B2298" i="4" s="1"/>
  <c r="D2299" i="3"/>
  <c r="B2299" i="4" s="1"/>
  <c r="D2300" i="3"/>
  <c r="D2301" i="3"/>
  <c r="D2302" i="3"/>
  <c r="B2302" i="4" s="1"/>
  <c r="D2303" i="3"/>
  <c r="D2304" i="3"/>
  <c r="D2305" i="3"/>
  <c r="B2305" i="4" s="1"/>
  <c r="D2306" i="3"/>
  <c r="B2306" i="4" s="1"/>
  <c r="D2307" i="3"/>
  <c r="B2307" i="4" s="1"/>
  <c r="D2308" i="3"/>
  <c r="B2308" i="4" s="1"/>
  <c r="D2309" i="3"/>
  <c r="B2309" i="4" s="1"/>
  <c r="D2310" i="3"/>
  <c r="B2310" i="4" s="1"/>
  <c r="D2311" i="3"/>
  <c r="D2312" i="3"/>
  <c r="D2313" i="3"/>
  <c r="B2313" i="4" s="1"/>
  <c r="D2314" i="3"/>
  <c r="B2314" i="4" s="1"/>
  <c r="D2315" i="3"/>
  <c r="B2315" i="4" s="1"/>
  <c r="D2316" i="3"/>
  <c r="B2316" i="4" s="1"/>
  <c r="D2317" i="3"/>
  <c r="B2317" i="4" s="1"/>
  <c r="D2318" i="3"/>
  <c r="B2318" i="4" s="1"/>
  <c r="D2319" i="3"/>
  <c r="D2320" i="3"/>
  <c r="D2321" i="3"/>
  <c r="B2321" i="4" s="1"/>
  <c r="D2322" i="3"/>
  <c r="B2322" i="4" s="1"/>
  <c r="D2323" i="3"/>
  <c r="B2323" i="4" s="1"/>
  <c r="D2324" i="3"/>
  <c r="D2325" i="3"/>
  <c r="D2326" i="3"/>
  <c r="D2327" i="3"/>
  <c r="D2328" i="3"/>
  <c r="D2329" i="3"/>
  <c r="B2329" i="4" s="1"/>
  <c r="D2330" i="3"/>
  <c r="B2330" i="4" s="1"/>
  <c r="D2331" i="3"/>
  <c r="B2331" i="4" s="1"/>
  <c r="D2332" i="3"/>
  <c r="B2332" i="4" s="1"/>
  <c r="D2333" i="3"/>
  <c r="B2333" i="4" s="1"/>
  <c r="D2334" i="3"/>
  <c r="B2334" i="4" s="1"/>
  <c r="D2335" i="3"/>
  <c r="D2336" i="3"/>
  <c r="D3" i="3"/>
  <c r="D2" i="3"/>
  <c r="B2" i="4" s="1"/>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3" i="3"/>
  <c r="E2" i="3"/>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 i="1"/>
  <c r="S10" i="1"/>
  <c r="S9" i="1"/>
  <c r="S8"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 i="1"/>
  <c r="S5" i="1"/>
  <c r="S4" i="1"/>
  <c r="S3" i="1"/>
  <c r="M3" i="2"/>
  <c r="M2"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G1051" i="1" s="1"/>
  <c r="H1051" i="1" s="1"/>
  <c r="C1052" i="1"/>
  <c r="C1053" i="1"/>
  <c r="C1054" i="1"/>
  <c r="C1055" i="1"/>
  <c r="C1056" i="1"/>
  <c r="C1057" i="1"/>
  <c r="C1058" i="1"/>
  <c r="C1059" i="1"/>
  <c r="G1059" i="1" s="1"/>
  <c r="H1059" i="1" s="1"/>
  <c r="C1060" i="1"/>
  <c r="C1061" i="1"/>
  <c r="C1062" i="1"/>
  <c r="C1063" i="1"/>
  <c r="C1064" i="1"/>
  <c r="C1065" i="1"/>
  <c r="C1066" i="1"/>
  <c r="C1067" i="1"/>
  <c r="G1067" i="1" s="1"/>
  <c r="H1067" i="1" s="1"/>
  <c r="C1068" i="1"/>
  <c r="C1069" i="1"/>
  <c r="C1070" i="1"/>
  <c r="C1071" i="1"/>
  <c r="C1072" i="1"/>
  <c r="C1073" i="1"/>
  <c r="C1074" i="1"/>
  <c r="C1075" i="1"/>
  <c r="G1075" i="1" s="1"/>
  <c r="H1075" i="1" s="1"/>
  <c r="C1076" i="1"/>
  <c r="C1077" i="1"/>
  <c r="C1078" i="1"/>
  <c r="C1079" i="1"/>
  <c r="C1080" i="1"/>
  <c r="C1081" i="1"/>
  <c r="C1082" i="1"/>
  <c r="C1083" i="1"/>
  <c r="G1083" i="1" s="1"/>
  <c r="H1083" i="1" s="1"/>
  <c r="C1084" i="1"/>
  <c r="C1085" i="1"/>
  <c r="C1086" i="1"/>
  <c r="C1087" i="1"/>
  <c r="C1088" i="1"/>
  <c r="C1089" i="1"/>
  <c r="C1090" i="1"/>
  <c r="C1091" i="1"/>
  <c r="G1091" i="1" s="1"/>
  <c r="H1091" i="1" s="1"/>
  <c r="C1092" i="1"/>
  <c r="C1093" i="1"/>
  <c r="C1094" i="1"/>
  <c r="C1095" i="1"/>
  <c r="C1096" i="1"/>
  <c r="C1097" i="1"/>
  <c r="C1098" i="1"/>
  <c r="C1099" i="1"/>
  <c r="G1099" i="1" s="1"/>
  <c r="H1099" i="1" s="1"/>
  <c r="C1100" i="1"/>
  <c r="C1101" i="1"/>
  <c r="C1102" i="1"/>
  <c r="C1103" i="1"/>
  <c r="C1104" i="1"/>
  <c r="C1105" i="1"/>
  <c r="C1106" i="1"/>
  <c r="C1107" i="1"/>
  <c r="G1107" i="1" s="1"/>
  <c r="H1107" i="1" s="1"/>
  <c r="C1108" i="1"/>
  <c r="C1109" i="1"/>
  <c r="C1110" i="1"/>
  <c r="C1111" i="1"/>
  <c r="C1112" i="1"/>
  <c r="C1113" i="1"/>
  <c r="C1114" i="1"/>
  <c r="C1115" i="1"/>
  <c r="G1115" i="1" s="1"/>
  <c r="H1115" i="1" s="1"/>
  <c r="C1116" i="1"/>
  <c r="C1117" i="1"/>
  <c r="C1118" i="1"/>
  <c r="C1119" i="1"/>
  <c r="C1120" i="1"/>
  <c r="C1121" i="1"/>
  <c r="C1122" i="1"/>
  <c r="C1123" i="1"/>
  <c r="G1123" i="1" s="1"/>
  <c r="H1123" i="1" s="1"/>
  <c r="C1124" i="1"/>
  <c r="C1125" i="1"/>
  <c r="C1126" i="1"/>
  <c r="C1127" i="1"/>
  <c r="C1128" i="1"/>
  <c r="C1129" i="1"/>
  <c r="C1130" i="1"/>
  <c r="C1131" i="1"/>
  <c r="G1131" i="1" s="1"/>
  <c r="H1131" i="1" s="1"/>
  <c r="C1132" i="1"/>
  <c r="C1133" i="1"/>
  <c r="C1134" i="1"/>
  <c r="C1135" i="1"/>
  <c r="C1136" i="1"/>
  <c r="C1137" i="1"/>
  <c r="C1138" i="1"/>
  <c r="C1139" i="1"/>
  <c r="G1139" i="1" s="1"/>
  <c r="H1139" i="1" s="1"/>
  <c r="C1140" i="1"/>
  <c r="C1141" i="1"/>
  <c r="C1142" i="1"/>
  <c r="C1143" i="1"/>
  <c r="C1144" i="1"/>
  <c r="C1145" i="1"/>
  <c r="C1146" i="1"/>
  <c r="C1147" i="1"/>
  <c r="G1147" i="1" s="1"/>
  <c r="H1147" i="1" s="1"/>
  <c r="C1148" i="1"/>
  <c r="C1149" i="1"/>
  <c r="C1150" i="1"/>
  <c r="C1151" i="1"/>
  <c r="C1152" i="1"/>
  <c r="C1153" i="1"/>
  <c r="C1154" i="1"/>
  <c r="C1155" i="1"/>
  <c r="G1155" i="1" s="1"/>
  <c r="H1155" i="1" s="1"/>
  <c r="C1156" i="1"/>
  <c r="C1157" i="1"/>
  <c r="C1158" i="1"/>
  <c r="C1159" i="1"/>
  <c r="C1160" i="1"/>
  <c r="C1161" i="1"/>
  <c r="C1162" i="1"/>
  <c r="C1163" i="1"/>
  <c r="G1163" i="1" s="1"/>
  <c r="H1163" i="1" s="1"/>
  <c r="C1164" i="1"/>
  <c r="C1165" i="1"/>
  <c r="C1166" i="1"/>
  <c r="C1167" i="1"/>
  <c r="C1168" i="1"/>
  <c r="C1169" i="1"/>
  <c r="C1170" i="1"/>
  <c r="C1171" i="1"/>
  <c r="G1171" i="1" s="1"/>
  <c r="H1171" i="1" s="1"/>
  <c r="C1172" i="1"/>
  <c r="C1173" i="1"/>
  <c r="C1174" i="1"/>
  <c r="C1175" i="1"/>
  <c r="C1176" i="1"/>
  <c r="C1177" i="1"/>
  <c r="C1178" i="1"/>
  <c r="C1179" i="1"/>
  <c r="G1179" i="1" s="1"/>
  <c r="H1179" i="1" s="1"/>
  <c r="C1180" i="1"/>
  <c r="C1181" i="1"/>
  <c r="C1182" i="1"/>
  <c r="C1183" i="1"/>
  <c r="C1184" i="1"/>
  <c r="C1185" i="1"/>
  <c r="C1186" i="1"/>
  <c r="C1187" i="1"/>
  <c r="G1187" i="1" s="1"/>
  <c r="H1187" i="1" s="1"/>
  <c r="C1188" i="1"/>
  <c r="C1189" i="1"/>
  <c r="C1190" i="1"/>
  <c r="C1191" i="1"/>
  <c r="C1192" i="1"/>
  <c r="C1193" i="1"/>
  <c r="C1194" i="1"/>
  <c r="C1195" i="1"/>
  <c r="G1195" i="1" s="1"/>
  <c r="H1195" i="1" s="1"/>
  <c r="C1196" i="1"/>
  <c r="C1197" i="1"/>
  <c r="C1198" i="1"/>
  <c r="C1199" i="1"/>
  <c r="C1200" i="1"/>
  <c r="C1201" i="1"/>
  <c r="C1202" i="1"/>
  <c r="C1203" i="1"/>
  <c r="G1203" i="1" s="1"/>
  <c r="H1203" i="1" s="1"/>
  <c r="C1204" i="1"/>
  <c r="C1205" i="1"/>
  <c r="C1206" i="1"/>
  <c r="C1207" i="1"/>
  <c r="C1208" i="1"/>
  <c r="C1209" i="1"/>
  <c r="C1210" i="1"/>
  <c r="C1211" i="1"/>
  <c r="G1211" i="1" s="1"/>
  <c r="H1211" i="1" s="1"/>
  <c r="C1212" i="1"/>
  <c r="C1213" i="1"/>
  <c r="C1214" i="1"/>
  <c r="C1215" i="1"/>
  <c r="C1216" i="1"/>
  <c r="C1217" i="1"/>
  <c r="C1218" i="1"/>
  <c r="C1219" i="1"/>
  <c r="G1219" i="1" s="1"/>
  <c r="H1219" i="1" s="1"/>
  <c r="C1220" i="1"/>
  <c r="C1221" i="1"/>
  <c r="C1222" i="1"/>
  <c r="C1223" i="1"/>
  <c r="C1224" i="1"/>
  <c r="C1225" i="1"/>
  <c r="C1226" i="1"/>
  <c r="C1227" i="1"/>
  <c r="G1227" i="1" s="1"/>
  <c r="H1227" i="1" s="1"/>
  <c r="C1228" i="1"/>
  <c r="C1229" i="1"/>
  <c r="C1230" i="1"/>
  <c r="C1231" i="1"/>
  <c r="C1232" i="1"/>
  <c r="C1233" i="1"/>
  <c r="C1234" i="1"/>
  <c r="C1235" i="1"/>
  <c r="G1235" i="1" s="1"/>
  <c r="H1235" i="1" s="1"/>
  <c r="C1236" i="1"/>
  <c r="C1237" i="1"/>
  <c r="C1238" i="1"/>
  <c r="C1239" i="1"/>
  <c r="C1240" i="1"/>
  <c r="C1241" i="1"/>
  <c r="C1242" i="1"/>
  <c r="C1243" i="1"/>
  <c r="G1243" i="1" s="1"/>
  <c r="H1243" i="1" s="1"/>
  <c r="C1244" i="1"/>
  <c r="C1245" i="1"/>
  <c r="C1246" i="1"/>
  <c r="C1247" i="1"/>
  <c r="C1248" i="1"/>
  <c r="C1249" i="1"/>
  <c r="C1250" i="1"/>
  <c r="C1251" i="1"/>
  <c r="G1251" i="1" s="1"/>
  <c r="H1251" i="1" s="1"/>
  <c r="C1252" i="1"/>
  <c r="C1253" i="1"/>
  <c r="C1254" i="1"/>
  <c r="C1255" i="1"/>
  <c r="C1256" i="1"/>
  <c r="C1257" i="1"/>
  <c r="C1258" i="1"/>
  <c r="C1259" i="1"/>
  <c r="G1259" i="1" s="1"/>
  <c r="H1259" i="1" s="1"/>
  <c r="C1260" i="1"/>
  <c r="C1261" i="1"/>
  <c r="C1262" i="1"/>
  <c r="C1263" i="1"/>
  <c r="C1264" i="1"/>
  <c r="C1265" i="1"/>
  <c r="C1266" i="1"/>
  <c r="C1267" i="1"/>
  <c r="G1267" i="1" s="1"/>
  <c r="H1267" i="1" s="1"/>
  <c r="C1268" i="1"/>
  <c r="C1269" i="1"/>
  <c r="C1270" i="1"/>
  <c r="C1271" i="1"/>
  <c r="C1272" i="1"/>
  <c r="C1273" i="1"/>
  <c r="C1274" i="1"/>
  <c r="C1275" i="1"/>
  <c r="G1275" i="1" s="1"/>
  <c r="H1275" i="1" s="1"/>
  <c r="C1276" i="1"/>
  <c r="C1277" i="1"/>
  <c r="C1278" i="1"/>
  <c r="C1279" i="1"/>
  <c r="C1280" i="1"/>
  <c r="C1281" i="1"/>
  <c r="C1282" i="1"/>
  <c r="C1283" i="1"/>
  <c r="G1283" i="1" s="1"/>
  <c r="H1283" i="1" s="1"/>
  <c r="C1284" i="1"/>
  <c r="C1285" i="1"/>
  <c r="C1286" i="1"/>
  <c r="C1287" i="1"/>
  <c r="C1288" i="1"/>
  <c r="C1289" i="1"/>
  <c r="C1290" i="1"/>
  <c r="C1291" i="1"/>
  <c r="G1291" i="1" s="1"/>
  <c r="H1291" i="1" s="1"/>
  <c r="C1292" i="1"/>
  <c r="C1293" i="1"/>
  <c r="C1294" i="1"/>
  <c r="C1295" i="1"/>
  <c r="C1296" i="1"/>
  <c r="C1297" i="1"/>
  <c r="C1298" i="1"/>
  <c r="C1299" i="1"/>
  <c r="G1299" i="1" s="1"/>
  <c r="H1299" i="1" s="1"/>
  <c r="C1300" i="1"/>
  <c r="C1301" i="1"/>
  <c r="C1302" i="1"/>
  <c r="C1303" i="1"/>
  <c r="C1304" i="1"/>
  <c r="C1305" i="1"/>
  <c r="C1306" i="1"/>
  <c r="C1307" i="1"/>
  <c r="G1307" i="1" s="1"/>
  <c r="H1307" i="1" s="1"/>
  <c r="C1308" i="1"/>
  <c r="C1309" i="1"/>
  <c r="C1310" i="1"/>
  <c r="C1311" i="1"/>
  <c r="C1312" i="1"/>
  <c r="C1313" i="1"/>
  <c r="C1314" i="1"/>
  <c r="C1315" i="1"/>
  <c r="G1315" i="1" s="1"/>
  <c r="H1315" i="1" s="1"/>
  <c r="C1316" i="1"/>
  <c r="C1317" i="1"/>
  <c r="C1318" i="1"/>
  <c r="C1319" i="1"/>
  <c r="C1320" i="1"/>
  <c r="C1321" i="1"/>
  <c r="C1322" i="1"/>
  <c r="C1323" i="1"/>
  <c r="G1323" i="1" s="1"/>
  <c r="H1323" i="1" s="1"/>
  <c r="C1324" i="1"/>
  <c r="C1325" i="1"/>
  <c r="C1326" i="1"/>
  <c r="C1327" i="1"/>
  <c r="C1328" i="1"/>
  <c r="C1329" i="1"/>
  <c r="C1330" i="1"/>
  <c r="C1331" i="1"/>
  <c r="G1331" i="1" s="1"/>
  <c r="H1331" i="1" s="1"/>
  <c r="C1332" i="1"/>
  <c r="C1333" i="1"/>
  <c r="C1334" i="1"/>
  <c r="C1335" i="1"/>
  <c r="C1336" i="1"/>
  <c r="C1337" i="1"/>
  <c r="C1338" i="1"/>
  <c r="C1339" i="1"/>
  <c r="G1339" i="1" s="1"/>
  <c r="H1339" i="1" s="1"/>
  <c r="C1340" i="1"/>
  <c r="C1341" i="1"/>
  <c r="C1342" i="1"/>
  <c r="C1343" i="1"/>
  <c r="C1344" i="1"/>
  <c r="C1345" i="1"/>
  <c r="C1346" i="1"/>
  <c r="C1347" i="1"/>
  <c r="G1347" i="1" s="1"/>
  <c r="H1347" i="1" s="1"/>
  <c r="C1348" i="1"/>
  <c r="C1349" i="1"/>
  <c r="C1350" i="1"/>
  <c r="C1351" i="1"/>
  <c r="C1352" i="1"/>
  <c r="C1353" i="1"/>
  <c r="C1354" i="1"/>
  <c r="C1355" i="1"/>
  <c r="G1355" i="1" s="1"/>
  <c r="H1355" i="1" s="1"/>
  <c r="C1356" i="1"/>
  <c r="C1357" i="1"/>
  <c r="C1358" i="1"/>
  <c r="C1359" i="1"/>
  <c r="C1360" i="1"/>
  <c r="C1361" i="1"/>
  <c r="C1362" i="1"/>
  <c r="C1363" i="1"/>
  <c r="G1363" i="1" s="1"/>
  <c r="H1363" i="1" s="1"/>
  <c r="C1364" i="1"/>
  <c r="C1365" i="1"/>
  <c r="C1366" i="1"/>
  <c r="C1367" i="1"/>
  <c r="C1368" i="1"/>
  <c r="C1369" i="1"/>
  <c r="C1370" i="1"/>
  <c r="C1371" i="1"/>
  <c r="G1371" i="1" s="1"/>
  <c r="H1371" i="1" s="1"/>
  <c r="C1372" i="1"/>
  <c r="C1373" i="1"/>
  <c r="C1374" i="1"/>
  <c r="C1375" i="1"/>
  <c r="C1376" i="1"/>
  <c r="C1377" i="1"/>
  <c r="C1378" i="1"/>
  <c r="C1379" i="1"/>
  <c r="G1379" i="1" s="1"/>
  <c r="H1379" i="1" s="1"/>
  <c r="C1380" i="1"/>
  <c r="C1381" i="1"/>
  <c r="C1382" i="1"/>
  <c r="C1383" i="1"/>
  <c r="C1384" i="1"/>
  <c r="C1385" i="1"/>
  <c r="C1386" i="1"/>
  <c r="C1387" i="1"/>
  <c r="G1387" i="1" s="1"/>
  <c r="H1387" i="1" s="1"/>
  <c r="C1388" i="1"/>
  <c r="C1389" i="1"/>
  <c r="C1390" i="1"/>
  <c r="C1391" i="1"/>
  <c r="C1392" i="1"/>
  <c r="C1393" i="1"/>
  <c r="C1394" i="1"/>
  <c r="C1395" i="1"/>
  <c r="G1395" i="1" s="1"/>
  <c r="H1395" i="1" s="1"/>
  <c r="C1396" i="1"/>
  <c r="C1397" i="1"/>
  <c r="C1398" i="1"/>
  <c r="C1399" i="1"/>
  <c r="C1400" i="1"/>
  <c r="C1401" i="1"/>
  <c r="C1402" i="1"/>
  <c r="C1403" i="1"/>
  <c r="G1403" i="1" s="1"/>
  <c r="H1403" i="1" s="1"/>
  <c r="C1404" i="1"/>
  <c r="C1405" i="1"/>
  <c r="C1406" i="1"/>
  <c r="C1407" i="1"/>
  <c r="C1408" i="1"/>
  <c r="C1409" i="1"/>
  <c r="C1410" i="1"/>
  <c r="C1411" i="1"/>
  <c r="G1411" i="1" s="1"/>
  <c r="H1411" i="1" s="1"/>
  <c r="C1412" i="1"/>
  <c r="C1413" i="1"/>
  <c r="C1414" i="1"/>
  <c r="C1415" i="1"/>
  <c r="C1416" i="1"/>
  <c r="C1417" i="1"/>
  <c r="C1418" i="1"/>
  <c r="C1419" i="1"/>
  <c r="G1419" i="1" s="1"/>
  <c r="H1419" i="1" s="1"/>
  <c r="C1420" i="1"/>
  <c r="C1421" i="1"/>
  <c r="C1422" i="1"/>
  <c r="C1423" i="1"/>
  <c r="C1424" i="1"/>
  <c r="C1425" i="1"/>
  <c r="C1426" i="1"/>
  <c r="C1427" i="1"/>
  <c r="G1427" i="1" s="1"/>
  <c r="H1427" i="1" s="1"/>
  <c r="C1428" i="1"/>
  <c r="C1429" i="1"/>
  <c r="C1430" i="1"/>
  <c r="C1431" i="1"/>
  <c r="C1432" i="1"/>
  <c r="C1433" i="1"/>
  <c r="C1434" i="1"/>
  <c r="C1435" i="1"/>
  <c r="G1435" i="1" s="1"/>
  <c r="H1435" i="1" s="1"/>
  <c r="C1436" i="1"/>
  <c r="C1437" i="1"/>
  <c r="C1438" i="1"/>
  <c r="C1439" i="1"/>
  <c r="C1440" i="1"/>
  <c r="C1441" i="1"/>
  <c r="C1442" i="1"/>
  <c r="C1443" i="1"/>
  <c r="G1443" i="1" s="1"/>
  <c r="H1443" i="1" s="1"/>
  <c r="C1444" i="1"/>
  <c r="C1445" i="1"/>
  <c r="C1446" i="1"/>
  <c r="C1447" i="1"/>
  <c r="C1448" i="1"/>
  <c r="C1449" i="1"/>
  <c r="C1450" i="1"/>
  <c r="C1451" i="1"/>
  <c r="G1451" i="1" s="1"/>
  <c r="H1451" i="1" s="1"/>
  <c r="C1452" i="1"/>
  <c r="C1453" i="1"/>
  <c r="C1454" i="1"/>
  <c r="C1455" i="1"/>
  <c r="C1456" i="1"/>
  <c r="C1457" i="1"/>
  <c r="C1458" i="1"/>
  <c r="C1459" i="1"/>
  <c r="G1459" i="1" s="1"/>
  <c r="H1459" i="1" s="1"/>
  <c r="C1460" i="1"/>
  <c r="C1461" i="1"/>
  <c r="C1462" i="1"/>
  <c r="C1463" i="1"/>
  <c r="C1464" i="1"/>
  <c r="C1465" i="1"/>
  <c r="C1466" i="1"/>
  <c r="C1467" i="1"/>
  <c r="G1467" i="1" s="1"/>
  <c r="H1467" i="1" s="1"/>
  <c r="C1468" i="1"/>
  <c r="C1469" i="1"/>
  <c r="C1470" i="1"/>
  <c r="C1471" i="1"/>
  <c r="C1472" i="1"/>
  <c r="C1473" i="1"/>
  <c r="C1474" i="1"/>
  <c r="C1475" i="1"/>
  <c r="G1475" i="1" s="1"/>
  <c r="H1475" i="1" s="1"/>
  <c r="C1476" i="1"/>
  <c r="C1477" i="1"/>
  <c r="C1478" i="1"/>
  <c r="C1479" i="1"/>
  <c r="C1480" i="1"/>
  <c r="C1481" i="1"/>
  <c r="C1482" i="1"/>
  <c r="C1483" i="1"/>
  <c r="G1483" i="1" s="1"/>
  <c r="H1483" i="1" s="1"/>
  <c r="C1484" i="1"/>
  <c r="C1485" i="1"/>
  <c r="C1486" i="1"/>
  <c r="C1487" i="1"/>
  <c r="C1488" i="1"/>
  <c r="C1489" i="1"/>
  <c r="C1490" i="1"/>
  <c r="C1491" i="1"/>
  <c r="G1491" i="1" s="1"/>
  <c r="H1491" i="1" s="1"/>
  <c r="C1492" i="1"/>
  <c r="C1493" i="1"/>
  <c r="C1494" i="1"/>
  <c r="C1495" i="1"/>
  <c r="C1496" i="1"/>
  <c r="C1497" i="1"/>
  <c r="C1498" i="1"/>
  <c r="C1499" i="1"/>
  <c r="G1499" i="1" s="1"/>
  <c r="H1499" i="1" s="1"/>
  <c r="C1500" i="1"/>
  <c r="C1501" i="1"/>
  <c r="C1502" i="1"/>
  <c r="C1503" i="1"/>
  <c r="C1504" i="1"/>
  <c r="C1505" i="1"/>
  <c r="C1506" i="1"/>
  <c r="C1507" i="1"/>
  <c r="G1507" i="1" s="1"/>
  <c r="H1507" i="1" s="1"/>
  <c r="C1508" i="1"/>
  <c r="C1509" i="1"/>
  <c r="C1510" i="1"/>
  <c r="C1511" i="1"/>
  <c r="C1512" i="1"/>
  <c r="C1513" i="1"/>
  <c r="C1514" i="1"/>
  <c r="C1515" i="1"/>
  <c r="G1515" i="1" s="1"/>
  <c r="H1515" i="1" s="1"/>
  <c r="C1516" i="1"/>
  <c r="C1517" i="1"/>
  <c r="C1518" i="1"/>
  <c r="C1519" i="1"/>
  <c r="C1520" i="1"/>
  <c r="C1521" i="1"/>
  <c r="C1522" i="1"/>
  <c r="C1523" i="1"/>
  <c r="G1523" i="1" s="1"/>
  <c r="H1523" i="1" s="1"/>
  <c r="C1524" i="1"/>
  <c r="C1525" i="1"/>
  <c r="C1526" i="1"/>
  <c r="C1527" i="1"/>
  <c r="C1528" i="1"/>
  <c r="C1529" i="1"/>
  <c r="C1530" i="1"/>
  <c r="C1531" i="1"/>
  <c r="G1531" i="1" s="1"/>
  <c r="H1531" i="1" s="1"/>
  <c r="C1532" i="1"/>
  <c r="C1533" i="1"/>
  <c r="C1534" i="1"/>
  <c r="C1535" i="1"/>
  <c r="C1536" i="1"/>
  <c r="C1537" i="1"/>
  <c r="C1538" i="1"/>
  <c r="C1539" i="1"/>
  <c r="G1539" i="1" s="1"/>
  <c r="H1539" i="1" s="1"/>
  <c r="C1540" i="1"/>
  <c r="C1541" i="1"/>
  <c r="C1542" i="1"/>
  <c r="C1543" i="1"/>
  <c r="C1544" i="1"/>
  <c r="C1545" i="1"/>
  <c r="C1546" i="1"/>
  <c r="C1547" i="1"/>
  <c r="G1547" i="1" s="1"/>
  <c r="H1547" i="1" s="1"/>
  <c r="C1548" i="1"/>
  <c r="C1549" i="1"/>
  <c r="C1550" i="1"/>
  <c r="C1551" i="1"/>
  <c r="C1552" i="1"/>
  <c r="C1553" i="1"/>
  <c r="C1554" i="1"/>
  <c r="C1555" i="1"/>
  <c r="G1555" i="1" s="1"/>
  <c r="H1555" i="1" s="1"/>
  <c r="C1556" i="1"/>
  <c r="C1557" i="1"/>
  <c r="C1558" i="1"/>
  <c r="C1559" i="1"/>
  <c r="C1560" i="1"/>
  <c r="C1561" i="1"/>
  <c r="C1562" i="1"/>
  <c r="C1563" i="1"/>
  <c r="G1563" i="1" s="1"/>
  <c r="H1563" i="1" s="1"/>
  <c r="C1564" i="1"/>
  <c r="C1565" i="1"/>
  <c r="C1566" i="1"/>
  <c r="C1567" i="1"/>
  <c r="C1568" i="1"/>
  <c r="C1569" i="1"/>
  <c r="C1570" i="1"/>
  <c r="C1571" i="1"/>
  <c r="G1571" i="1" s="1"/>
  <c r="H1571" i="1" s="1"/>
  <c r="C1572" i="1"/>
  <c r="C1573" i="1"/>
  <c r="C1574" i="1"/>
  <c r="C1575" i="1"/>
  <c r="C1576" i="1"/>
  <c r="C1577" i="1"/>
  <c r="C1578" i="1"/>
  <c r="C1579" i="1"/>
  <c r="G1579" i="1" s="1"/>
  <c r="H1579" i="1" s="1"/>
  <c r="C1580" i="1"/>
  <c r="C1581" i="1"/>
  <c r="C1582" i="1"/>
  <c r="C1583" i="1"/>
  <c r="C1584" i="1"/>
  <c r="C1585" i="1"/>
  <c r="C1586" i="1"/>
  <c r="C1587" i="1"/>
  <c r="G1587" i="1" s="1"/>
  <c r="H1587" i="1" s="1"/>
  <c r="C1588" i="1"/>
  <c r="C1589" i="1"/>
  <c r="C1590" i="1"/>
  <c r="C1591" i="1"/>
  <c r="C1592" i="1"/>
  <c r="C1593" i="1"/>
  <c r="C1594" i="1"/>
  <c r="C1595" i="1"/>
  <c r="G1595" i="1" s="1"/>
  <c r="H1595" i="1" s="1"/>
  <c r="C1596" i="1"/>
  <c r="C1597" i="1"/>
  <c r="C1598" i="1"/>
  <c r="C1599" i="1"/>
  <c r="C1600" i="1"/>
  <c r="C1601" i="1"/>
  <c r="C1602" i="1"/>
  <c r="C1603" i="1"/>
  <c r="G1603" i="1" s="1"/>
  <c r="H1603" i="1" s="1"/>
  <c r="C1604" i="1"/>
  <c r="C1605" i="1"/>
  <c r="C1606" i="1"/>
  <c r="C1607" i="1"/>
  <c r="C1608" i="1"/>
  <c r="C1609" i="1"/>
  <c r="C1610" i="1"/>
  <c r="C1611" i="1"/>
  <c r="G1611" i="1" s="1"/>
  <c r="H1611" i="1" s="1"/>
  <c r="C1612" i="1"/>
  <c r="C1613" i="1"/>
  <c r="C1614" i="1"/>
  <c r="C1615" i="1"/>
  <c r="C1616" i="1"/>
  <c r="C1617" i="1"/>
  <c r="C1618" i="1"/>
  <c r="C1619" i="1"/>
  <c r="G1619" i="1" s="1"/>
  <c r="H1619" i="1" s="1"/>
  <c r="C1620" i="1"/>
  <c r="C1621" i="1"/>
  <c r="C1622" i="1"/>
  <c r="C1623" i="1"/>
  <c r="C1624" i="1"/>
  <c r="C1625" i="1"/>
  <c r="C1626" i="1"/>
  <c r="C1627" i="1"/>
  <c r="G1627" i="1" s="1"/>
  <c r="H1627" i="1" s="1"/>
  <c r="C1628" i="1"/>
  <c r="C1629" i="1"/>
  <c r="C1630" i="1"/>
  <c r="C1631" i="1"/>
  <c r="C1632" i="1"/>
  <c r="C1633" i="1"/>
  <c r="C1634" i="1"/>
  <c r="C1635" i="1"/>
  <c r="G1635" i="1" s="1"/>
  <c r="H1635" i="1" s="1"/>
  <c r="C1636" i="1"/>
  <c r="C1637" i="1"/>
  <c r="C1638" i="1"/>
  <c r="C1639" i="1"/>
  <c r="C1640" i="1"/>
  <c r="C1641" i="1"/>
  <c r="C1642" i="1"/>
  <c r="C1643" i="1"/>
  <c r="G1643" i="1" s="1"/>
  <c r="H1643" i="1" s="1"/>
  <c r="C1644" i="1"/>
  <c r="C1645" i="1"/>
  <c r="C1646" i="1"/>
  <c r="C1647" i="1"/>
  <c r="C1648" i="1"/>
  <c r="C1649" i="1"/>
  <c r="C1650" i="1"/>
  <c r="C1651" i="1"/>
  <c r="G1651" i="1" s="1"/>
  <c r="H1651" i="1" s="1"/>
  <c r="C1652" i="1"/>
  <c r="C1653" i="1"/>
  <c r="C1654" i="1"/>
  <c r="C1655" i="1"/>
  <c r="C1656" i="1"/>
  <c r="C1657" i="1"/>
  <c r="C1658" i="1"/>
  <c r="C1659" i="1"/>
  <c r="G1659" i="1" s="1"/>
  <c r="H1659" i="1" s="1"/>
  <c r="C1660" i="1"/>
  <c r="C1661" i="1"/>
  <c r="C1662" i="1"/>
  <c r="C1663" i="1"/>
  <c r="C1664" i="1"/>
  <c r="C1665" i="1"/>
  <c r="C1666" i="1"/>
  <c r="C1667" i="1"/>
  <c r="G1667" i="1" s="1"/>
  <c r="H1667" i="1" s="1"/>
  <c r="C1668" i="1"/>
  <c r="C1669" i="1"/>
  <c r="C1670" i="1"/>
  <c r="C1671" i="1"/>
  <c r="C1672" i="1"/>
  <c r="C1673" i="1"/>
  <c r="C1674" i="1"/>
  <c r="C1675" i="1"/>
  <c r="G1675" i="1" s="1"/>
  <c r="H1675" i="1" s="1"/>
  <c r="C1676" i="1"/>
  <c r="C1677" i="1"/>
  <c r="C1678" i="1"/>
  <c r="C1679" i="1"/>
  <c r="C1680" i="1"/>
  <c r="C1681" i="1"/>
  <c r="C1682" i="1"/>
  <c r="C1683" i="1"/>
  <c r="G1683" i="1" s="1"/>
  <c r="H1683" i="1" s="1"/>
  <c r="C1684" i="1"/>
  <c r="C1685" i="1"/>
  <c r="C1686" i="1"/>
  <c r="C1687" i="1"/>
  <c r="C1688" i="1"/>
  <c r="C1689" i="1"/>
  <c r="C1690" i="1"/>
  <c r="C1691" i="1"/>
  <c r="G1691" i="1" s="1"/>
  <c r="H1691" i="1" s="1"/>
  <c r="C1692" i="1"/>
  <c r="C1693" i="1"/>
  <c r="C1694" i="1"/>
  <c r="C1695" i="1"/>
  <c r="C1696" i="1"/>
  <c r="C1697" i="1"/>
  <c r="C1698" i="1"/>
  <c r="C1699" i="1"/>
  <c r="G1699" i="1" s="1"/>
  <c r="H1699" i="1" s="1"/>
  <c r="C1700" i="1"/>
  <c r="C1701" i="1"/>
  <c r="C1702" i="1"/>
  <c r="C1703" i="1"/>
  <c r="C1704" i="1"/>
  <c r="C1705" i="1"/>
  <c r="C1706" i="1"/>
  <c r="C1707" i="1"/>
  <c r="G1707" i="1" s="1"/>
  <c r="H1707" i="1" s="1"/>
  <c r="C1708" i="1"/>
  <c r="C1709" i="1"/>
  <c r="C1710" i="1"/>
  <c r="C1711" i="1"/>
  <c r="C1712" i="1"/>
  <c r="C1713" i="1"/>
  <c r="C1714" i="1"/>
  <c r="C1715" i="1"/>
  <c r="G1715" i="1" s="1"/>
  <c r="H1715" i="1" s="1"/>
  <c r="C1716" i="1"/>
  <c r="C1717" i="1"/>
  <c r="C1718" i="1"/>
  <c r="C1719" i="1"/>
  <c r="C1720" i="1"/>
  <c r="C1721" i="1"/>
  <c r="C1722" i="1"/>
  <c r="C1723" i="1"/>
  <c r="G1723" i="1" s="1"/>
  <c r="H1723" i="1" s="1"/>
  <c r="C1724" i="1"/>
  <c r="C1725" i="1"/>
  <c r="C1726" i="1"/>
  <c r="C1727" i="1"/>
  <c r="C1728" i="1"/>
  <c r="C1729" i="1"/>
  <c r="C1730" i="1"/>
  <c r="C1731" i="1"/>
  <c r="G1731" i="1" s="1"/>
  <c r="H1731" i="1" s="1"/>
  <c r="C1732" i="1"/>
  <c r="C1733" i="1"/>
  <c r="C1734" i="1"/>
  <c r="C1735" i="1"/>
  <c r="C1736" i="1"/>
  <c r="C1737" i="1"/>
  <c r="C1738" i="1"/>
  <c r="C1739" i="1"/>
  <c r="G1739" i="1" s="1"/>
  <c r="H1739" i="1" s="1"/>
  <c r="C1740" i="1"/>
  <c r="C1741" i="1"/>
  <c r="C1742" i="1"/>
  <c r="C1743" i="1"/>
  <c r="C1744" i="1"/>
  <c r="C1745" i="1"/>
  <c r="C1746" i="1"/>
  <c r="C1747" i="1"/>
  <c r="G1747" i="1" s="1"/>
  <c r="H1747" i="1" s="1"/>
  <c r="C1748" i="1"/>
  <c r="C1749" i="1"/>
  <c r="C1750" i="1"/>
  <c r="C1751" i="1"/>
  <c r="C1752" i="1"/>
  <c r="C1753" i="1"/>
  <c r="C1754" i="1"/>
  <c r="C1755" i="1"/>
  <c r="G1755" i="1" s="1"/>
  <c r="H1755" i="1" s="1"/>
  <c r="C1756" i="1"/>
  <c r="C1757" i="1"/>
  <c r="C1758" i="1"/>
  <c r="C1759" i="1"/>
  <c r="C1760" i="1"/>
  <c r="C1761" i="1"/>
  <c r="C1762" i="1"/>
  <c r="C1763" i="1"/>
  <c r="G1763" i="1" s="1"/>
  <c r="H1763" i="1" s="1"/>
  <c r="C1764" i="1"/>
  <c r="C1765" i="1"/>
  <c r="C1766" i="1"/>
  <c r="C1767" i="1"/>
  <c r="C1768" i="1"/>
  <c r="C1769" i="1"/>
  <c r="C1770" i="1"/>
  <c r="C1771" i="1"/>
  <c r="G1771" i="1" s="1"/>
  <c r="H1771" i="1" s="1"/>
  <c r="C1772" i="1"/>
  <c r="C1773" i="1"/>
  <c r="C1774" i="1"/>
  <c r="C1775" i="1"/>
  <c r="C1776" i="1"/>
  <c r="C1777" i="1"/>
  <c r="C1778" i="1"/>
  <c r="C1779" i="1"/>
  <c r="G1779" i="1" s="1"/>
  <c r="H1779" i="1" s="1"/>
  <c r="C1780" i="1"/>
  <c r="C1781" i="1"/>
  <c r="C1782" i="1"/>
  <c r="C1783" i="1"/>
  <c r="C1784" i="1"/>
  <c r="C1785" i="1"/>
  <c r="C1786" i="1"/>
  <c r="C1787" i="1"/>
  <c r="G1787" i="1" s="1"/>
  <c r="H1787" i="1" s="1"/>
  <c r="C1788" i="1"/>
  <c r="C1789" i="1"/>
  <c r="C1790" i="1"/>
  <c r="C1791" i="1"/>
  <c r="C1792" i="1"/>
  <c r="C1793" i="1"/>
  <c r="C1794" i="1"/>
  <c r="C1795" i="1"/>
  <c r="G1795" i="1" s="1"/>
  <c r="H1795" i="1" s="1"/>
  <c r="C1796" i="1"/>
  <c r="C1797" i="1"/>
  <c r="C1798" i="1"/>
  <c r="C1799" i="1"/>
  <c r="C1800" i="1"/>
  <c r="C1801" i="1"/>
  <c r="C1802" i="1"/>
  <c r="C1803" i="1"/>
  <c r="G1803" i="1" s="1"/>
  <c r="H1803" i="1" s="1"/>
  <c r="C1804" i="1"/>
  <c r="C1805" i="1"/>
  <c r="C1806" i="1"/>
  <c r="C1807" i="1"/>
  <c r="C1808" i="1"/>
  <c r="C1809" i="1"/>
  <c r="C1810" i="1"/>
  <c r="C1811" i="1"/>
  <c r="G1811" i="1" s="1"/>
  <c r="H1811" i="1" s="1"/>
  <c r="C1812" i="1"/>
  <c r="C1813" i="1"/>
  <c r="C1814" i="1"/>
  <c r="C1815" i="1"/>
  <c r="C1816" i="1"/>
  <c r="C1817" i="1"/>
  <c r="C1818" i="1"/>
  <c r="C1819" i="1"/>
  <c r="G1819" i="1" s="1"/>
  <c r="H1819" i="1" s="1"/>
  <c r="C1820" i="1"/>
  <c r="C1821" i="1"/>
  <c r="C1822" i="1"/>
  <c r="C1823" i="1"/>
  <c r="C1824" i="1"/>
  <c r="C1825" i="1"/>
  <c r="C1826" i="1"/>
  <c r="C1827" i="1"/>
  <c r="G1827" i="1" s="1"/>
  <c r="H1827" i="1" s="1"/>
  <c r="C1828" i="1"/>
  <c r="C1829" i="1"/>
  <c r="C1830" i="1"/>
  <c r="C1831" i="1"/>
  <c r="C1832" i="1"/>
  <c r="C1833" i="1"/>
  <c r="C1834" i="1"/>
  <c r="C1835" i="1"/>
  <c r="G1835" i="1" s="1"/>
  <c r="H1835" i="1" s="1"/>
  <c r="C1836" i="1"/>
  <c r="C1837" i="1"/>
  <c r="C1838" i="1"/>
  <c r="C1839" i="1"/>
  <c r="C1840" i="1"/>
  <c r="C1841" i="1"/>
  <c r="C1842" i="1"/>
  <c r="C1843" i="1"/>
  <c r="G1843" i="1" s="1"/>
  <c r="H1843" i="1" s="1"/>
  <c r="C1844" i="1"/>
  <c r="C1845" i="1"/>
  <c r="C1846" i="1"/>
  <c r="C1847" i="1"/>
  <c r="C1848" i="1"/>
  <c r="C1849" i="1"/>
  <c r="C1850" i="1"/>
  <c r="C1851" i="1"/>
  <c r="G1851" i="1" s="1"/>
  <c r="H1851" i="1" s="1"/>
  <c r="C1852" i="1"/>
  <c r="C1853" i="1"/>
  <c r="C1854" i="1"/>
  <c r="C1855" i="1"/>
  <c r="C1856" i="1"/>
  <c r="C1857" i="1"/>
  <c r="C1858" i="1"/>
  <c r="C1859" i="1"/>
  <c r="G1859" i="1" s="1"/>
  <c r="H1859" i="1" s="1"/>
  <c r="C1860" i="1"/>
  <c r="C1861" i="1"/>
  <c r="C1862" i="1"/>
  <c r="C1863" i="1"/>
  <c r="C1864" i="1"/>
  <c r="C1865" i="1"/>
  <c r="C1866" i="1"/>
  <c r="C1867" i="1"/>
  <c r="G1867" i="1" s="1"/>
  <c r="H1867" i="1" s="1"/>
  <c r="C1868" i="1"/>
  <c r="C1869" i="1"/>
  <c r="C1870" i="1"/>
  <c r="C1871" i="1"/>
  <c r="C1872" i="1"/>
  <c r="C1873" i="1"/>
  <c r="C1874" i="1"/>
  <c r="C1875" i="1"/>
  <c r="G1875" i="1" s="1"/>
  <c r="H1875" i="1" s="1"/>
  <c r="C1876" i="1"/>
  <c r="C1877" i="1"/>
  <c r="C1878" i="1"/>
  <c r="C1879" i="1"/>
  <c r="C1880" i="1"/>
  <c r="C1881" i="1"/>
  <c r="C1882" i="1"/>
  <c r="C1883" i="1"/>
  <c r="G1883" i="1" s="1"/>
  <c r="H1883" i="1" s="1"/>
  <c r="C1884" i="1"/>
  <c r="C1885" i="1"/>
  <c r="C1886" i="1"/>
  <c r="C1887" i="1"/>
  <c r="C1888" i="1"/>
  <c r="C1889" i="1"/>
  <c r="C1890" i="1"/>
  <c r="C1891" i="1"/>
  <c r="G1891" i="1" s="1"/>
  <c r="H1891" i="1" s="1"/>
  <c r="C1892" i="1"/>
  <c r="C1893" i="1"/>
  <c r="C1894" i="1"/>
  <c r="C1895" i="1"/>
  <c r="C1896" i="1"/>
  <c r="C1897" i="1"/>
  <c r="C1898" i="1"/>
  <c r="C1899" i="1"/>
  <c r="G1899" i="1" s="1"/>
  <c r="H1899" i="1" s="1"/>
  <c r="C1900" i="1"/>
  <c r="C1901" i="1"/>
  <c r="C1902" i="1"/>
  <c r="C1903" i="1"/>
  <c r="C1904" i="1"/>
  <c r="C1905" i="1"/>
  <c r="C1906" i="1"/>
  <c r="C1907" i="1"/>
  <c r="G1907" i="1" s="1"/>
  <c r="H1907" i="1" s="1"/>
  <c r="C1908" i="1"/>
  <c r="C1909" i="1"/>
  <c r="C1910" i="1"/>
  <c r="C1911" i="1"/>
  <c r="C1912" i="1"/>
  <c r="C1913" i="1"/>
  <c r="C1914" i="1"/>
  <c r="C1915" i="1"/>
  <c r="G1915" i="1" s="1"/>
  <c r="H1915" i="1" s="1"/>
  <c r="C1916" i="1"/>
  <c r="C1917" i="1"/>
  <c r="C1918" i="1"/>
  <c r="C1919" i="1"/>
  <c r="C1920" i="1"/>
  <c r="C1921" i="1"/>
  <c r="C1922" i="1"/>
  <c r="C1923" i="1"/>
  <c r="G1923" i="1" s="1"/>
  <c r="H1923" i="1" s="1"/>
  <c r="C1924" i="1"/>
  <c r="C1925" i="1"/>
  <c r="C1926" i="1"/>
  <c r="C1927" i="1"/>
  <c r="C1928" i="1"/>
  <c r="C1929" i="1"/>
  <c r="C1930" i="1"/>
  <c r="C1931" i="1"/>
  <c r="G1931" i="1" s="1"/>
  <c r="H1931" i="1" s="1"/>
  <c r="C1932" i="1"/>
  <c r="C1933" i="1"/>
  <c r="C1934" i="1"/>
  <c r="C1935" i="1"/>
  <c r="C1936" i="1"/>
  <c r="C1937" i="1"/>
  <c r="C1938" i="1"/>
  <c r="C1939" i="1"/>
  <c r="G1939" i="1" s="1"/>
  <c r="H1939" i="1" s="1"/>
  <c r="C1940" i="1"/>
  <c r="C1941" i="1"/>
  <c r="C1942" i="1"/>
  <c r="C1943" i="1"/>
  <c r="C1944" i="1"/>
  <c r="C1945" i="1"/>
  <c r="C1946" i="1"/>
  <c r="C1947" i="1"/>
  <c r="G1947" i="1" s="1"/>
  <c r="H1947" i="1" s="1"/>
  <c r="C1948" i="1"/>
  <c r="C1949" i="1"/>
  <c r="C1950" i="1"/>
  <c r="C1951" i="1"/>
  <c r="C1952" i="1"/>
  <c r="C1953" i="1"/>
  <c r="C1954" i="1"/>
  <c r="C1955" i="1"/>
  <c r="G1955" i="1" s="1"/>
  <c r="H1955" i="1" s="1"/>
  <c r="C1956" i="1"/>
  <c r="C1957" i="1"/>
  <c r="C1958" i="1"/>
  <c r="C1959" i="1"/>
  <c r="C1960" i="1"/>
  <c r="C1961" i="1"/>
  <c r="C1962" i="1"/>
  <c r="C1963" i="1"/>
  <c r="G1963" i="1" s="1"/>
  <c r="H1963" i="1" s="1"/>
  <c r="C1964" i="1"/>
  <c r="C1965" i="1"/>
  <c r="C1966" i="1"/>
  <c r="C1967" i="1"/>
  <c r="C1968" i="1"/>
  <c r="C1969" i="1"/>
  <c r="C1970" i="1"/>
  <c r="C1971" i="1"/>
  <c r="G1971" i="1" s="1"/>
  <c r="H1971" i="1" s="1"/>
  <c r="C1972" i="1"/>
  <c r="C1973" i="1"/>
  <c r="C1974" i="1"/>
  <c r="C1975" i="1"/>
  <c r="C1976" i="1"/>
  <c r="C1977" i="1"/>
  <c r="C1978" i="1"/>
  <c r="C1979" i="1"/>
  <c r="G1979" i="1" s="1"/>
  <c r="H1979" i="1" s="1"/>
  <c r="C1980" i="1"/>
  <c r="C1981" i="1"/>
  <c r="C1982" i="1"/>
  <c r="C1983" i="1"/>
  <c r="C1984" i="1"/>
  <c r="C1985" i="1"/>
  <c r="C1986" i="1"/>
  <c r="C1987" i="1"/>
  <c r="G1987" i="1" s="1"/>
  <c r="H1987" i="1" s="1"/>
  <c r="C1988" i="1"/>
  <c r="C1989" i="1"/>
  <c r="C1990" i="1"/>
  <c r="C1991" i="1"/>
  <c r="C1992" i="1"/>
  <c r="C1993" i="1"/>
  <c r="C1994" i="1"/>
  <c r="C1995" i="1"/>
  <c r="G1995" i="1" s="1"/>
  <c r="H1995" i="1" s="1"/>
  <c r="C1996" i="1"/>
  <c r="C1997" i="1"/>
  <c r="C1998" i="1"/>
  <c r="C1999" i="1"/>
  <c r="C2000" i="1"/>
  <c r="C2001" i="1"/>
  <c r="C2002" i="1"/>
  <c r="C2003" i="1"/>
  <c r="G2003" i="1" s="1"/>
  <c r="H2003" i="1" s="1"/>
  <c r="C2004" i="1"/>
  <c r="C2005" i="1"/>
  <c r="C2006" i="1"/>
  <c r="C2007" i="1"/>
  <c r="C2008" i="1"/>
  <c r="C2009" i="1"/>
  <c r="C2010" i="1"/>
  <c r="C2011" i="1"/>
  <c r="G2011" i="1" s="1"/>
  <c r="H2011" i="1" s="1"/>
  <c r="C2012" i="1"/>
  <c r="C2013" i="1"/>
  <c r="C2014" i="1"/>
  <c r="C2015" i="1"/>
  <c r="C2016" i="1"/>
  <c r="C2017" i="1"/>
  <c r="C2018" i="1"/>
  <c r="C2019" i="1"/>
  <c r="G2019" i="1" s="1"/>
  <c r="H2019" i="1" s="1"/>
  <c r="C2020" i="1"/>
  <c r="C2021" i="1"/>
  <c r="C2022" i="1"/>
  <c r="C2023" i="1"/>
  <c r="C2024" i="1"/>
  <c r="C2025" i="1"/>
  <c r="C2026" i="1"/>
  <c r="C2027" i="1"/>
  <c r="G2027" i="1" s="1"/>
  <c r="H2027" i="1" s="1"/>
  <c r="C2028" i="1"/>
  <c r="C2029" i="1"/>
  <c r="C2030" i="1"/>
  <c r="C2031" i="1"/>
  <c r="C2032" i="1"/>
  <c r="C2033" i="1"/>
  <c r="C2034" i="1"/>
  <c r="C2035" i="1"/>
  <c r="G2035" i="1" s="1"/>
  <c r="H2035" i="1" s="1"/>
  <c r="C2036" i="1"/>
  <c r="C2037" i="1"/>
  <c r="C2038" i="1"/>
  <c r="C2039" i="1"/>
  <c r="C2040" i="1"/>
  <c r="C2041" i="1"/>
  <c r="C2042" i="1"/>
  <c r="C2043" i="1"/>
  <c r="G2043" i="1" s="1"/>
  <c r="H2043" i="1" s="1"/>
  <c r="C2044" i="1"/>
  <c r="C2045" i="1"/>
  <c r="C2046" i="1"/>
  <c r="C2047" i="1"/>
  <c r="C2048" i="1"/>
  <c r="C2049" i="1"/>
  <c r="C2050" i="1"/>
  <c r="C2051" i="1"/>
  <c r="G2051" i="1" s="1"/>
  <c r="H2051" i="1" s="1"/>
  <c r="C2052" i="1"/>
  <c r="C2053" i="1"/>
  <c r="C2054" i="1"/>
  <c r="C2055" i="1"/>
  <c r="C2056" i="1"/>
  <c r="C2057" i="1"/>
  <c r="C2058" i="1"/>
  <c r="C2059" i="1"/>
  <c r="G2059" i="1" s="1"/>
  <c r="H2059" i="1" s="1"/>
  <c r="C2060" i="1"/>
  <c r="C2061" i="1"/>
  <c r="C2062" i="1"/>
  <c r="C2063" i="1"/>
  <c r="C2064" i="1"/>
  <c r="C2065" i="1"/>
  <c r="C2066" i="1"/>
  <c r="C2067" i="1"/>
  <c r="G2067" i="1" s="1"/>
  <c r="H2067" i="1" s="1"/>
  <c r="C2068" i="1"/>
  <c r="C2069" i="1"/>
  <c r="C2070" i="1"/>
  <c r="C2071" i="1"/>
  <c r="C2072" i="1"/>
  <c r="C2073" i="1"/>
  <c r="C2074" i="1"/>
  <c r="C2075" i="1"/>
  <c r="G2075" i="1" s="1"/>
  <c r="H2075" i="1" s="1"/>
  <c r="C2076" i="1"/>
  <c r="C2077" i="1"/>
  <c r="C2078" i="1"/>
  <c r="C2079" i="1"/>
  <c r="C2080" i="1"/>
  <c r="C2081" i="1"/>
  <c r="C2082" i="1"/>
  <c r="C2083" i="1"/>
  <c r="G2083" i="1" s="1"/>
  <c r="H2083" i="1" s="1"/>
  <c r="C2084" i="1"/>
  <c r="C2085" i="1"/>
  <c r="C2086" i="1"/>
  <c r="C2087" i="1"/>
  <c r="C2088" i="1"/>
  <c r="C2089" i="1"/>
  <c r="C2090" i="1"/>
  <c r="C2091" i="1"/>
  <c r="G2091" i="1" s="1"/>
  <c r="H2091" i="1" s="1"/>
  <c r="C2092" i="1"/>
  <c r="C2093" i="1"/>
  <c r="C2094" i="1"/>
  <c r="C2095" i="1"/>
  <c r="C2096" i="1"/>
  <c r="C2097" i="1"/>
  <c r="C2098" i="1"/>
  <c r="C2099" i="1"/>
  <c r="G2099" i="1" s="1"/>
  <c r="H2099" i="1" s="1"/>
  <c r="C2100" i="1"/>
  <c r="C2101" i="1"/>
  <c r="C2102" i="1"/>
  <c r="C2103" i="1"/>
  <c r="C2104" i="1"/>
  <c r="C2105" i="1"/>
  <c r="C2106" i="1"/>
  <c r="C2107" i="1"/>
  <c r="G2107" i="1" s="1"/>
  <c r="H2107" i="1" s="1"/>
  <c r="C2108" i="1"/>
  <c r="C2109" i="1"/>
  <c r="C2110" i="1"/>
  <c r="C2111" i="1"/>
  <c r="C2112" i="1"/>
  <c r="C2113" i="1"/>
  <c r="C2114" i="1"/>
  <c r="C2115" i="1"/>
  <c r="G2115" i="1" s="1"/>
  <c r="H2115" i="1" s="1"/>
  <c r="C2116" i="1"/>
  <c r="C2117" i="1"/>
  <c r="C2118" i="1"/>
  <c r="C2119" i="1"/>
  <c r="C2120" i="1"/>
  <c r="C2121" i="1"/>
  <c r="C2122" i="1"/>
  <c r="C2123" i="1"/>
  <c r="G2123" i="1" s="1"/>
  <c r="H2123" i="1" s="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G2163" i="1" s="1"/>
  <c r="H2163" i="1" s="1"/>
  <c r="C2164" i="1"/>
  <c r="C2165" i="1"/>
  <c r="C2166" i="1"/>
  <c r="C2167" i="1"/>
  <c r="C2168" i="1"/>
  <c r="C2169" i="1"/>
  <c r="C2170" i="1"/>
  <c r="C2171" i="1"/>
  <c r="G2171" i="1" s="1"/>
  <c r="H2171" i="1" s="1"/>
  <c r="C2172" i="1"/>
  <c r="C2173" i="1"/>
  <c r="C2174" i="1"/>
  <c r="C2175" i="1"/>
  <c r="C2176" i="1"/>
  <c r="C2177" i="1"/>
  <c r="C2178" i="1"/>
  <c r="C2179" i="1"/>
  <c r="G2179" i="1" s="1"/>
  <c r="H2179" i="1" s="1"/>
  <c r="C2180" i="1"/>
  <c r="C2181" i="1"/>
  <c r="C2182" i="1"/>
  <c r="C2183" i="1"/>
  <c r="C2184" i="1"/>
  <c r="C2185" i="1"/>
  <c r="C2186" i="1"/>
  <c r="C2187" i="1"/>
  <c r="G2187" i="1" s="1"/>
  <c r="H2187" i="1" s="1"/>
  <c r="C2188" i="1"/>
  <c r="C2189" i="1"/>
  <c r="C2190" i="1"/>
  <c r="C2191" i="1"/>
  <c r="C2192" i="1"/>
  <c r="C2193" i="1"/>
  <c r="C2194" i="1"/>
  <c r="C2195" i="1"/>
  <c r="G2195" i="1" s="1"/>
  <c r="H2195" i="1" s="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G88" i="1" s="1"/>
  <c r="H88" i="1" s="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G1919" i="1" s="1"/>
  <c r="H1919" i="1" s="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G1967" i="1" s="1"/>
  <c r="H1967" i="1" s="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G1991" i="1" s="1"/>
  <c r="H1991" i="1" s="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G2023" i="1" s="1"/>
  <c r="H2023" i="1" s="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G2047" i="1" s="1"/>
  <c r="H2047" i="1" s="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G2079" i="1" s="1"/>
  <c r="H2079" i="1" s="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G2111" i="1" s="1"/>
  <c r="H2111" i="1" s="1"/>
  <c r="E2112" i="1"/>
  <c r="E2113" i="1"/>
  <c r="E2114" i="1"/>
  <c r="E2115" i="1"/>
  <c r="E2116" i="1"/>
  <c r="E2117" i="1"/>
  <c r="E2118" i="1"/>
  <c r="E2119" i="1"/>
  <c r="E2120" i="1"/>
  <c r="E2121" i="1"/>
  <c r="E2122" i="1"/>
  <c r="E2123" i="1"/>
  <c r="E2124" i="1"/>
  <c r="E2125" i="1"/>
  <c r="E2126" i="1"/>
  <c r="G2126" i="1" s="1"/>
  <c r="H2126" i="1" s="1"/>
  <c r="E2127" i="1"/>
  <c r="E2128" i="1"/>
  <c r="E2129" i="1"/>
  <c r="E2130" i="1"/>
  <c r="E2131" i="1"/>
  <c r="E2132" i="1"/>
  <c r="E2133" i="1"/>
  <c r="E2134" i="1"/>
  <c r="E2135" i="1"/>
  <c r="E2136" i="1"/>
  <c r="E2137" i="1"/>
  <c r="E2138" i="1"/>
  <c r="E2139" i="1"/>
  <c r="E2140" i="1"/>
  <c r="E2141" i="1"/>
  <c r="E2142" i="1"/>
  <c r="G2142" i="1" s="1"/>
  <c r="H2142" i="1" s="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G2165" i="1" s="1"/>
  <c r="H2165" i="1" s="1"/>
  <c r="E2166" i="1"/>
  <c r="E2167" i="1"/>
  <c r="E2168" i="1"/>
  <c r="E2169" i="1"/>
  <c r="E2170" i="1"/>
  <c r="E2171" i="1"/>
  <c r="E2172" i="1"/>
  <c r="E2173" i="1"/>
  <c r="G2173" i="1" s="1"/>
  <c r="H2173" i="1" s="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G2197" i="1" s="1"/>
  <c r="H2197" i="1" s="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 i="1"/>
  <c r="G2148" i="1" l="1"/>
  <c r="H2148" i="1" s="1"/>
  <c r="G2140" i="1"/>
  <c r="H2140" i="1" s="1"/>
  <c r="G2132" i="1"/>
  <c r="H2132" i="1" s="1"/>
  <c r="G292" i="1"/>
  <c r="H292" i="1" s="1"/>
  <c r="G284" i="1"/>
  <c r="H284" i="1" s="1"/>
  <c r="G276" i="1"/>
  <c r="H276" i="1" s="1"/>
  <c r="G268" i="1"/>
  <c r="H268" i="1" s="1"/>
  <c r="G260" i="1"/>
  <c r="H260" i="1" s="1"/>
  <c r="G252" i="1"/>
  <c r="H252" i="1" s="1"/>
  <c r="G244" i="1"/>
  <c r="H244" i="1" s="1"/>
  <c r="G236" i="1"/>
  <c r="H236" i="1" s="1"/>
  <c r="G228" i="1"/>
  <c r="H228" i="1" s="1"/>
  <c r="G220" i="1"/>
  <c r="H220" i="1" s="1"/>
  <c r="G212" i="1"/>
  <c r="H212" i="1" s="1"/>
  <c r="G204" i="1"/>
  <c r="H204" i="1" s="1"/>
  <c r="G196" i="1"/>
  <c r="H196" i="1" s="1"/>
  <c r="G188" i="1"/>
  <c r="H188" i="1" s="1"/>
  <c r="G180" i="1"/>
  <c r="H180" i="1" s="1"/>
  <c r="G172" i="1"/>
  <c r="H172" i="1" s="1"/>
  <c r="G164" i="1"/>
  <c r="H164" i="1" s="1"/>
  <c r="G156" i="1"/>
  <c r="H156" i="1" s="1"/>
  <c r="G148" i="1"/>
  <c r="H148" i="1" s="1"/>
  <c r="G140" i="1"/>
  <c r="H140" i="1" s="1"/>
  <c r="G132" i="1"/>
  <c r="H132" i="1" s="1"/>
  <c r="G124" i="1"/>
  <c r="H124" i="1" s="1"/>
  <c r="G116" i="1"/>
  <c r="H116" i="1" s="1"/>
  <c r="G108" i="1"/>
  <c r="H108" i="1" s="1"/>
  <c r="G100" i="1"/>
  <c r="H100" i="1" s="1"/>
  <c r="G92" i="1"/>
  <c r="H92" i="1" s="1"/>
  <c r="G84" i="1"/>
  <c r="H84" i="1" s="1"/>
  <c r="G76" i="1"/>
  <c r="H76" i="1" s="1"/>
  <c r="G68" i="1"/>
  <c r="H68" i="1" s="1"/>
  <c r="G60" i="1"/>
  <c r="H60" i="1" s="1"/>
  <c r="G52" i="1"/>
  <c r="H52" i="1" s="1"/>
  <c r="G1776" i="1"/>
  <c r="H1776" i="1" s="1"/>
  <c r="G2193" i="1"/>
  <c r="H2193" i="1" s="1"/>
  <c r="G2153" i="1"/>
  <c r="H2153" i="1" s="1"/>
  <c r="G2314" i="1"/>
  <c r="H2314" i="1" s="1"/>
  <c r="G2266" i="1"/>
  <c r="H2266" i="1" s="1"/>
  <c r="G2210" i="1"/>
  <c r="H2210" i="1" s="1"/>
  <c r="G2130" i="1"/>
  <c r="H2130" i="1" s="1"/>
  <c r="G2082" i="1"/>
  <c r="H2082" i="1" s="1"/>
  <c r="G2050" i="1"/>
  <c r="H2050" i="1" s="1"/>
  <c r="G2010" i="1"/>
  <c r="H2010" i="1" s="1"/>
  <c r="G1986" i="1"/>
  <c r="H1986" i="1" s="1"/>
  <c r="G1946" i="1"/>
  <c r="H1946" i="1" s="1"/>
  <c r="G1898" i="1"/>
  <c r="H1898" i="1" s="1"/>
  <c r="G1850" i="1"/>
  <c r="H1850" i="1" s="1"/>
  <c r="G1802" i="1"/>
  <c r="H1802" i="1" s="1"/>
  <c r="G1754" i="1"/>
  <c r="H1754" i="1" s="1"/>
  <c r="G1706" i="1"/>
  <c r="H1706" i="1" s="1"/>
  <c r="G1674" i="1"/>
  <c r="H1674" i="1" s="1"/>
  <c r="G1618" i="1"/>
  <c r="H1618" i="1" s="1"/>
  <c r="G1562" i="1"/>
  <c r="H1562" i="1" s="1"/>
  <c r="G1514" i="1"/>
  <c r="H1514" i="1" s="1"/>
  <c r="G1466" i="1"/>
  <c r="H1466" i="1" s="1"/>
  <c r="G1418" i="1"/>
  <c r="H1418" i="1" s="1"/>
  <c r="G1370" i="1"/>
  <c r="H1370" i="1" s="1"/>
  <c r="G1330" i="1"/>
  <c r="H1330" i="1" s="1"/>
  <c r="G1274" i="1"/>
  <c r="H1274" i="1" s="1"/>
  <c r="G1226" i="1"/>
  <c r="H1226" i="1" s="1"/>
  <c r="G1186" i="1"/>
  <c r="H1186" i="1" s="1"/>
  <c r="G1138" i="1"/>
  <c r="H1138" i="1" s="1"/>
  <c r="G1090" i="1"/>
  <c r="H1090" i="1" s="1"/>
  <c r="G1042" i="1"/>
  <c r="H1042" i="1" s="1"/>
  <c r="G994" i="1"/>
  <c r="H994" i="1" s="1"/>
  <c r="G946" i="1"/>
  <c r="H946" i="1" s="1"/>
  <c r="G898" i="1"/>
  <c r="H898" i="1" s="1"/>
  <c r="G850" i="1"/>
  <c r="H850" i="1" s="1"/>
  <c r="G810" i="1"/>
  <c r="H810" i="1" s="1"/>
  <c r="G738" i="1"/>
  <c r="H738" i="1" s="1"/>
  <c r="G2129" i="1"/>
  <c r="H2129" i="1" s="1"/>
  <c r="G2312" i="1"/>
  <c r="H2312" i="1" s="1"/>
  <c r="G2288" i="1"/>
  <c r="H2288" i="1" s="1"/>
  <c r="G2256" i="1"/>
  <c r="H2256" i="1" s="1"/>
  <c r="G2224" i="1"/>
  <c r="H2224" i="1" s="1"/>
  <c r="G2200" i="1"/>
  <c r="H2200" i="1" s="1"/>
  <c r="G2176" i="1"/>
  <c r="H2176" i="1" s="1"/>
  <c r="G2104" i="1"/>
  <c r="H2104" i="1" s="1"/>
  <c r="G2080" i="1"/>
  <c r="H2080" i="1" s="1"/>
  <c r="G2056" i="1"/>
  <c r="H2056" i="1" s="1"/>
  <c r="G2024" i="1"/>
  <c r="H2024" i="1" s="1"/>
  <c r="G1992" i="1"/>
  <c r="H1992" i="1" s="1"/>
  <c r="G1960" i="1"/>
  <c r="H1960" i="1" s="1"/>
  <c r="G1936" i="1"/>
  <c r="H1936" i="1" s="1"/>
  <c r="G1912" i="1"/>
  <c r="H1912" i="1" s="1"/>
  <c r="G1880" i="1"/>
  <c r="H1880" i="1" s="1"/>
  <c r="G1824" i="1"/>
  <c r="H1824" i="1" s="1"/>
  <c r="G2338" i="1"/>
  <c r="H2338" i="1" s="1"/>
  <c r="G2306" i="1"/>
  <c r="H2306" i="1" s="1"/>
  <c r="G2282" i="1"/>
  <c r="H2282" i="1" s="1"/>
  <c r="G2250" i="1"/>
  <c r="H2250" i="1" s="1"/>
  <c r="G2218" i="1"/>
  <c r="H2218" i="1" s="1"/>
  <c r="G2146" i="1"/>
  <c r="H2146" i="1" s="1"/>
  <c r="G2114" i="1"/>
  <c r="H2114" i="1" s="1"/>
  <c r="G2090" i="1"/>
  <c r="H2090" i="1" s="1"/>
  <c r="G2066" i="1"/>
  <c r="H2066" i="1" s="1"/>
  <c r="G2042" i="1"/>
  <c r="H2042" i="1" s="1"/>
  <c r="G2026" i="1"/>
  <c r="H2026" i="1" s="1"/>
  <c r="G2002" i="1"/>
  <c r="H2002" i="1" s="1"/>
  <c r="G1978" i="1"/>
  <c r="H1978" i="1" s="1"/>
  <c r="G1962" i="1"/>
  <c r="H1962" i="1" s="1"/>
  <c r="G1930" i="1"/>
  <c r="H1930" i="1" s="1"/>
  <c r="G1906" i="1"/>
  <c r="H1906" i="1" s="1"/>
  <c r="G1874" i="1"/>
  <c r="H1874" i="1" s="1"/>
  <c r="G1842" i="1"/>
  <c r="H1842" i="1" s="1"/>
  <c r="G1818" i="1"/>
  <c r="H1818" i="1" s="1"/>
  <c r="G1786" i="1"/>
  <c r="H1786" i="1" s="1"/>
  <c r="G1762" i="1"/>
  <c r="H1762" i="1" s="1"/>
  <c r="G1730" i="1"/>
  <c r="H1730" i="1" s="1"/>
  <c r="G1698" i="1"/>
  <c r="H1698" i="1" s="1"/>
  <c r="G1666" i="1"/>
  <c r="H1666" i="1" s="1"/>
  <c r="G1626" i="1"/>
  <c r="H1626" i="1" s="1"/>
  <c r="G1594" i="1"/>
  <c r="H1594" i="1" s="1"/>
  <c r="G1570" i="1"/>
  <c r="H1570" i="1" s="1"/>
  <c r="G1538" i="1"/>
  <c r="H1538" i="1" s="1"/>
  <c r="G1498" i="1"/>
  <c r="H1498" i="1" s="1"/>
  <c r="G1474" i="1"/>
  <c r="H1474" i="1" s="1"/>
  <c r="G1442" i="1"/>
  <c r="H1442" i="1" s="1"/>
  <c r="G1410" i="1"/>
  <c r="H1410" i="1" s="1"/>
  <c r="G1386" i="1"/>
  <c r="H1386" i="1" s="1"/>
  <c r="G1354" i="1"/>
  <c r="H1354" i="1" s="1"/>
  <c r="G1322" i="1"/>
  <c r="H1322" i="1" s="1"/>
  <c r="G1298" i="1"/>
  <c r="H1298" i="1" s="1"/>
  <c r="G1266" i="1"/>
  <c r="H1266" i="1" s="1"/>
  <c r="G1234" i="1"/>
  <c r="H1234" i="1" s="1"/>
  <c r="G1202" i="1"/>
  <c r="H1202" i="1" s="1"/>
  <c r="G1170" i="1"/>
  <c r="H1170" i="1" s="1"/>
  <c r="G1130" i="1"/>
  <c r="H1130" i="1" s="1"/>
  <c r="G1106" i="1"/>
  <c r="H1106" i="1" s="1"/>
  <c r="G1074" i="1"/>
  <c r="H1074" i="1" s="1"/>
  <c r="G1050" i="1"/>
  <c r="H1050" i="1" s="1"/>
  <c r="G1018" i="1"/>
  <c r="H1018" i="1" s="1"/>
  <c r="G986" i="1"/>
  <c r="H986" i="1" s="1"/>
  <c r="G962" i="1"/>
  <c r="H962" i="1" s="1"/>
  <c r="G930" i="1"/>
  <c r="H930" i="1" s="1"/>
  <c r="G906" i="1"/>
  <c r="H906" i="1" s="1"/>
  <c r="G874" i="1"/>
  <c r="H874" i="1" s="1"/>
  <c r="G842" i="1"/>
  <c r="H842" i="1" s="1"/>
  <c r="G818" i="1"/>
  <c r="H818" i="1" s="1"/>
  <c r="G786" i="1"/>
  <c r="H786" i="1" s="1"/>
  <c r="G754" i="1"/>
  <c r="H754" i="1" s="1"/>
  <c r="G2169" i="1"/>
  <c r="H2169" i="1" s="1"/>
  <c r="G2137" i="1"/>
  <c r="H2137" i="1" s="1"/>
  <c r="G2328" i="1"/>
  <c r="H2328" i="1" s="1"/>
  <c r="G2304" i="1"/>
  <c r="H2304" i="1" s="1"/>
  <c r="G2280" i="1"/>
  <c r="H2280" i="1" s="1"/>
  <c r="G2264" i="1"/>
  <c r="H2264" i="1" s="1"/>
  <c r="G2240" i="1"/>
  <c r="H2240" i="1" s="1"/>
  <c r="G2216" i="1"/>
  <c r="H2216" i="1" s="1"/>
  <c r="G2192" i="1"/>
  <c r="H2192" i="1" s="1"/>
  <c r="G2160" i="1"/>
  <c r="H2160" i="1" s="1"/>
  <c r="G2112" i="1"/>
  <c r="H2112" i="1" s="1"/>
  <c r="G2096" i="1"/>
  <c r="H2096" i="1" s="1"/>
  <c r="G2064" i="1"/>
  <c r="H2064" i="1" s="1"/>
  <c r="G2040" i="1"/>
  <c r="H2040" i="1" s="1"/>
  <c r="G2016" i="1"/>
  <c r="H2016" i="1" s="1"/>
  <c r="G2000" i="1"/>
  <c r="H2000" i="1" s="1"/>
  <c r="G1976" i="1"/>
  <c r="H1976" i="1" s="1"/>
  <c r="G1952" i="1"/>
  <c r="H1952" i="1" s="1"/>
  <c r="G1928" i="1"/>
  <c r="H1928" i="1" s="1"/>
  <c r="G1904" i="1"/>
  <c r="H1904" i="1" s="1"/>
  <c r="G1888" i="1"/>
  <c r="H1888" i="1" s="1"/>
  <c r="G1864" i="1"/>
  <c r="H1864" i="1" s="1"/>
  <c r="G1856" i="1"/>
  <c r="H1856" i="1" s="1"/>
  <c r="G1848" i="1"/>
  <c r="H1848" i="1" s="1"/>
  <c r="G1832" i="1"/>
  <c r="H1832" i="1" s="1"/>
  <c r="G2322" i="1"/>
  <c r="H2322" i="1" s="1"/>
  <c r="G2290" i="1"/>
  <c r="H2290" i="1" s="1"/>
  <c r="G2258" i="1"/>
  <c r="H2258" i="1" s="1"/>
  <c r="G2234" i="1"/>
  <c r="H2234" i="1" s="1"/>
  <c r="G2202" i="1"/>
  <c r="H2202" i="1" s="1"/>
  <c r="G2154" i="1"/>
  <c r="H2154" i="1" s="1"/>
  <c r="G2122" i="1"/>
  <c r="H2122" i="1" s="1"/>
  <c r="G2106" i="1"/>
  <c r="H2106" i="1" s="1"/>
  <c r="G2074" i="1"/>
  <c r="H2074" i="1" s="1"/>
  <c r="G2058" i="1"/>
  <c r="H2058" i="1" s="1"/>
  <c r="G2034" i="1"/>
  <c r="H2034" i="1" s="1"/>
  <c r="G2018" i="1"/>
  <c r="H2018" i="1" s="1"/>
  <c r="G1994" i="1"/>
  <c r="H1994" i="1" s="1"/>
  <c r="G1970" i="1"/>
  <c r="H1970" i="1" s="1"/>
  <c r="G1938" i="1"/>
  <c r="H1938" i="1" s="1"/>
  <c r="G1914" i="1"/>
  <c r="H1914" i="1" s="1"/>
  <c r="G1882" i="1"/>
  <c r="H1882" i="1" s="1"/>
  <c r="G1858" i="1"/>
  <c r="H1858" i="1" s="1"/>
  <c r="G1826" i="1"/>
  <c r="H1826" i="1" s="1"/>
  <c r="G1794" i="1"/>
  <c r="H1794" i="1" s="1"/>
  <c r="G1770" i="1"/>
  <c r="H1770" i="1" s="1"/>
  <c r="G1738" i="1"/>
  <c r="H1738" i="1" s="1"/>
  <c r="G1714" i="1"/>
  <c r="H1714" i="1" s="1"/>
  <c r="G1682" i="1"/>
  <c r="H1682" i="1" s="1"/>
  <c r="G1650" i="1"/>
  <c r="H1650" i="1" s="1"/>
  <c r="G1634" i="1"/>
  <c r="H1634" i="1" s="1"/>
  <c r="G1602" i="1"/>
  <c r="H1602" i="1" s="1"/>
  <c r="G1578" i="1"/>
  <c r="H1578" i="1" s="1"/>
  <c r="G1546" i="1"/>
  <c r="H1546" i="1" s="1"/>
  <c r="G1522" i="1"/>
  <c r="H1522" i="1" s="1"/>
  <c r="G1490" i="1"/>
  <c r="H1490" i="1" s="1"/>
  <c r="G1458" i="1"/>
  <c r="H1458" i="1" s="1"/>
  <c r="G1434" i="1"/>
  <c r="H1434" i="1" s="1"/>
  <c r="G1402" i="1"/>
  <c r="H1402" i="1" s="1"/>
  <c r="G1378" i="1"/>
  <c r="H1378" i="1" s="1"/>
  <c r="G1346" i="1"/>
  <c r="H1346" i="1" s="1"/>
  <c r="G1314" i="1"/>
  <c r="H1314" i="1" s="1"/>
  <c r="G1290" i="1"/>
  <c r="H1290" i="1" s="1"/>
  <c r="G1258" i="1"/>
  <c r="H1258" i="1" s="1"/>
  <c r="G1242" i="1"/>
  <c r="H1242" i="1" s="1"/>
  <c r="G1210" i="1"/>
  <c r="H1210" i="1" s="1"/>
  <c r="G1178" i="1"/>
  <c r="H1178" i="1" s="1"/>
  <c r="G1154" i="1"/>
  <c r="H1154" i="1" s="1"/>
  <c r="G1122" i="1"/>
  <c r="H1122" i="1" s="1"/>
  <c r="G1098" i="1"/>
  <c r="H1098" i="1" s="1"/>
  <c r="G1066" i="1"/>
  <c r="H1066" i="1" s="1"/>
  <c r="G1034" i="1"/>
  <c r="H1034" i="1" s="1"/>
  <c r="G1010" i="1"/>
  <c r="H1010" i="1" s="1"/>
  <c r="G978" i="1"/>
  <c r="H978" i="1" s="1"/>
  <c r="G954" i="1"/>
  <c r="H954" i="1" s="1"/>
  <c r="G922" i="1"/>
  <c r="H922" i="1" s="1"/>
  <c r="G890" i="1"/>
  <c r="H890" i="1" s="1"/>
  <c r="G866" i="1"/>
  <c r="H866" i="1" s="1"/>
  <c r="G826" i="1"/>
  <c r="H826" i="1" s="1"/>
  <c r="G794" i="1"/>
  <c r="H794" i="1" s="1"/>
  <c r="G778" i="1"/>
  <c r="H778" i="1" s="1"/>
  <c r="G762" i="1"/>
  <c r="H762" i="1" s="1"/>
  <c r="G2177" i="1"/>
  <c r="H2177" i="1" s="1"/>
  <c r="G2161" i="1"/>
  <c r="H2161" i="1" s="1"/>
  <c r="G2336" i="1"/>
  <c r="H2336" i="1" s="1"/>
  <c r="G2320" i="1"/>
  <c r="H2320" i="1" s="1"/>
  <c r="G2296" i="1"/>
  <c r="H2296" i="1" s="1"/>
  <c r="G2272" i="1"/>
  <c r="H2272" i="1" s="1"/>
  <c r="G2248" i="1"/>
  <c r="H2248" i="1" s="1"/>
  <c r="G2232" i="1"/>
  <c r="H2232" i="1" s="1"/>
  <c r="G2208" i="1"/>
  <c r="H2208" i="1" s="1"/>
  <c r="G2184" i="1"/>
  <c r="H2184" i="1" s="1"/>
  <c r="G2168" i="1"/>
  <c r="H2168" i="1" s="1"/>
  <c r="G2120" i="1"/>
  <c r="H2120" i="1" s="1"/>
  <c r="G2088" i="1"/>
  <c r="H2088" i="1" s="1"/>
  <c r="G2072" i="1"/>
  <c r="H2072" i="1" s="1"/>
  <c r="G2048" i="1"/>
  <c r="H2048" i="1" s="1"/>
  <c r="G2032" i="1"/>
  <c r="H2032" i="1" s="1"/>
  <c r="G2008" i="1"/>
  <c r="H2008" i="1" s="1"/>
  <c r="G1984" i="1"/>
  <c r="H1984" i="1" s="1"/>
  <c r="G1968" i="1"/>
  <c r="H1968" i="1" s="1"/>
  <c r="G1944" i="1"/>
  <c r="H1944" i="1" s="1"/>
  <c r="G1920" i="1"/>
  <c r="H1920" i="1" s="1"/>
  <c r="G1896" i="1"/>
  <c r="H1896" i="1" s="1"/>
  <c r="G1872" i="1"/>
  <c r="H1872" i="1" s="1"/>
  <c r="G1840" i="1"/>
  <c r="H1840" i="1" s="1"/>
  <c r="G1048" i="1"/>
  <c r="H1048" i="1" s="1"/>
  <c r="G2330" i="1"/>
  <c r="H2330" i="1" s="1"/>
  <c r="G2298" i="1"/>
  <c r="H2298" i="1" s="1"/>
  <c r="G2274" i="1"/>
  <c r="H2274" i="1" s="1"/>
  <c r="G2242" i="1"/>
  <c r="H2242" i="1" s="1"/>
  <c r="G2226" i="1"/>
  <c r="H2226" i="1" s="1"/>
  <c r="G2138" i="1"/>
  <c r="H2138" i="1" s="1"/>
  <c r="G2098" i="1"/>
  <c r="H2098" i="1" s="1"/>
  <c r="G1954" i="1"/>
  <c r="H1954" i="1" s="1"/>
  <c r="G1922" i="1"/>
  <c r="H1922" i="1" s="1"/>
  <c r="G1890" i="1"/>
  <c r="H1890" i="1" s="1"/>
  <c r="G1866" i="1"/>
  <c r="H1866" i="1" s="1"/>
  <c r="G1834" i="1"/>
  <c r="H1834" i="1" s="1"/>
  <c r="G1810" i="1"/>
  <c r="H1810" i="1" s="1"/>
  <c r="G1778" i="1"/>
  <c r="H1778" i="1" s="1"/>
  <c r="G1746" i="1"/>
  <c r="H1746" i="1" s="1"/>
  <c r="G1722" i="1"/>
  <c r="H1722" i="1" s="1"/>
  <c r="G1690" i="1"/>
  <c r="H1690" i="1" s="1"/>
  <c r="G1658" i="1"/>
  <c r="H1658" i="1" s="1"/>
  <c r="G1642" i="1"/>
  <c r="H1642" i="1" s="1"/>
  <c r="G1610" i="1"/>
  <c r="H1610" i="1" s="1"/>
  <c r="G1586" i="1"/>
  <c r="H1586" i="1" s="1"/>
  <c r="G1554" i="1"/>
  <c r="H1554" i="1" s="1"/>
  <c r="G1530" i="1"/>
  <c r="H1530" i="1" s="1"/>
  <c r="G1506" i="1"/>
  <c r="H1506" i="1" s="1"/>
  <c r="G1482" i="1"/>
  <c r="H1482" i="1" s="1"/>
  <c r="G1450" i="1"/>
  <c r="H1450" i="1" s="1"/>
  <c r="G1426" i="1"/>
  <c r="H1426" i="1" s="1"/>
  <c r="G1394" i="1"/>
  <c r="H1394" i="1" s="1"/>
  <c r="G1362" i="1"/>
  <c r="H1362" i="1" s="1"/>
  <c r="G1338" i="1"/>
  <c r="H1338" i="1" s="1"/>
  <c r="G1306" i="1"/>
  <c r="H1306" i="1" s="1"/>
  <c r="G1282" i="1"/>
  <c r="H1282" i="1" s="1"/>
  <c r="G1250" i="1"/>
  <c r="H1250" i="1" s="1"/>
  <c r="G1218" i="1"/>
  <c r="H1218" i="1" s="1"/>
  <c r="G1194" i="1"/>
  <c r="H1194" i="1" s="1"/>
  <c r="G1162" i="1"/>
  <c r="H1162" i="1" s="1"/>
  <c r="G1146" i="1"/>
  <c r="H1146" i="1" s="1"/>
  <c r="G1114" i="1"/>
  <c r="H1114" i="1" s="1"/>
  <c r="G1082" i="1"/>
  <c r="H1082" i="1" s="1"/>
  <c r="G1058" i="1"/>
  <c r="H1058" i="1" s="1"/>
  <c r="G1026" i="1"/>
  <c r="H1026" i="1" s="1"/>
  <c r="G1002" i="1"/>
  <c r="H1002" i="1" s="1"/>
  <c r="G970" i="1"/>
  <c r="H970" i="1" s="1"/>
  <c r="G938" i="1"/>
  <c r="H938" i="1" s="1"/>
  <c r="G914" i="1"/>
  <c r="H914" i="1" s="1"/>
  <c r="G882" i="1"/>
  <c r="H882" i="1" s="1"/>
  <c r="G858" i="1"/>
  <c r="H858" i="1" s="1"/>
  <c r="G834" i="1"/>
  <c r="H834" i="1" s="1"/>
  <c r="G802" i="1"/>
  <c r="H802" i="1" s="1"/>
  <c r="G770" i="1"/>
  <c r="H770" i="1" s="1"/>
  <c r="G746" i="1"/>
  <c r="H746" i="1" s="1"/>
  <c r="G2185" i="1"/>
  <c r="H2185" i="1" s="1"/>
  <c r="G2145" i="1"/>
  <c r="H2145" i="1" s="1"/>
  <c r="G1760" i="1"/>
  <c r="H1760" i="1" s="1"/>
  <c r="G1744" i="1"/>
  <c r="H1744" i="1" s="1"/>
  <c r="G1728" i="1"/>
  <c r="H1728" i="1" s="1"/>
  <c r="G1712" i="1"/>
  <c r="H1712" i="1" s="1"/>
  <c r="G1696" i="1"/>
  <c r="H1696" i="1" s="1"/>
  <c r="G1680" i="1"/>
  <c r="H1680" i="1" s="1"/>
  <c r="G1664" i="1"/>
  <c r="H1664" i="1" s="1"/>
  <c r="G1648" i="1"/>
  <c r="H1648" i="1" s="1"/>
  <c r="G1632" i="1"/>
  <c r="H1632" i="1" s="1"/>
  <c r="G1616" i="1"/>
  <c r="H1616" i="1" s="1"/>
  <c r="G1600" i="1"/>
  <c r="H1600" i="1" s="1"/>
  <c r="G1584" i="1"/>
  <c r="H1584" i="1" s="1"/>
  <c r="G1568" i="1"/>
  <c r="H1568" i="1" s="1"/>
  <c r="G1552" i="1"/>
  <c r="H1552" i="1" s="1"/>
  <c r="G1536" i="1"/>
  <c r="H1536" i="1" s="1"/>
  <c r="G1520" i="1"/>
  <c r="H1520" i="1" s="1"/>
  <c r="G1504" i="1"/>
  <c r="H1504" i="1" s="1"/>
  <c r="G1488" i="1"/>
  <c r="H1488" i="1" s="1"/>
  <c r="G1472" i="1"/>
  <c r="H1472" i="1" s="1"/>
  <c r="G1456" i="1"/>
  <c r="H1456" i="1" s="1"/>
  <c r="G1440" i="1"/>
  <c r="H1440" i="1" s="1"/>
  <c r="G1424" i="1"/>
  <c r="H1424" i="1" s="1"/>
  <c r="G1408" i="1"/>
  <c r="H1408" i="1" s="1"/>
  <c r="G1392" i="1"/>
  <c r="H1392" i="1" s="1"/>
  <c r="G1376" i="1"/>
  <c r="H1376" i="1" s="1"/>
  <c r="G1360" i="1"/>
  <c r="H1360" i="1" s="1"/>
  <c r="G1344" i="1"/>
  <c r="H1344" i="1" s="1"/>
  <c r="G1328" i="1"/>
  <c r="H1328" i="1" s="1"/>
  <c r="G1312" i="1"/>
  <c r="H1312" i="1" s="1"/>
  <c r="G1296" i="1"/>
  <c r="H1296" i="1" s="1"/>
  <c r="G1280" i="1"/>
  <c r="H1280" i="1" s="1"/>
  <c r="G1264" i="1"/>
  <c r="H1264" i="1" s="1"/>
  <c r="G1248" i="1"/>
  <c r="H1248" i="1" s="1"/>
  <c r="G1232" i="1"/>
  <c r="H1232" i="1" s="1"/>
  <c r="G1216" i="1"/>
  <c r="H1216" i="1" s="1"/>
  <c r="G1200" i="1"/>
  <c r="H1200" i="1" s="1"/>
  <c r="G1184" i="1"/>
  <c r="H1184" i="1" s="1"/>
  <c r="G1168" i="1"/>
  <c r="H1168" i="1" s="1"/>
  <c r="G1152" i="1"/>
  <c r="H1152" i="1" s="1"/>
  <c r="G1136" i="1"/>
  <c r="H1136" i="1" s="1"/>
  <c r="G1120" i="1"/>
  <c r="H1120" i="1" s="1"/>
  <c r="G1104" i="1"/>
  <c r="H1104" i="1" s="1"/>
  <c r="G1088" i="1"/>
  <c r="H1088" i="1" s="1"/>
  <c r="G1072" i="1"/>
  <c r="H1072" i="1" s="1"/>
  <c r="G1056" i="1"/>
  <c r="H1056" i="1" s="1"/>
  <c r="G24" i="1"/>
  <c r="H24" i="1" s="1"/>
  <c r="G1816" i="1"/>
  <c r="H1816" i="1" s="1"/>
  <c r="G1808" i="1"/>
  <c r="H1808" i="1" s="1"/>
  <c r="G1800" i="1"/>
  <c r="H1800" i="1" s="1"/>
  <c r="G1792" i="1"/>
  <c r="H1792" i="1" s="1"/>
  <c r="G1784" i="1"/>
  <c r="H1784" i="1" s="1"/>
  <c r="G1768" i="1"/>
  <c r="H1768" i="1" s="1"/>
  <c r="G1752" i="1"/>
  <c r="H1752" i="1" s="1"/>
  <c r="G1736" i="1"/>
  <c r="H1736" i="1" s="1"/>
  <c r="G1720" i="1"/>
  <c r="H1720" i="1" s="1"/>
  <c r="G1704" i="1"/>
  <c r="H1704" i="1" s="1"/>
  <c r="G1688" i="1"/>
  <c r="H1688" i="1" s="1"/>
  <c r="G1672" i="1"/>
  <c r="H1672" i="1" s="1"/>
  <c r="G1656" i="1"/>
  <c r="H1656" i="1" s="1"/>
  <c r="G1640" i="1"/>
  <c r="H1640" i="1" s="1"/>
  <c r="G1624" i="1"/>
  <c r="H1624" i="1" s="1"/>
  <c r="G1608" i="1"/>
  <c r="H1608" i="1" s="1"/>
  <c r="G1592" i="1"/>
  <c r="H1592" i="1" s="1"/>
  <c r="G1576" i="1"/>
  <c r="H1576" i="1" s="1"/>
  <c r="G1560" i="1"/>
  <c r="H1560" i="1" s="1"/>
  <c r="G1544" i="1"/>
  <c r="H1544" i="1" s="1"/>
  <c r="G1528" i="1"/>
  <c r="H1528" i="1" s="1"/>
  <c r="G1512" i="1"/>
  <c r="H1512" i="1" s="1"/>
  <c r="G1496" i="1"/>
  <c r="H1496" i="1" s="1"/>
  <c r="G1480" i="1"/>
  <c r="H1480" i="1" s="1"/>
  <c r="G1464" i="1"/>
  <c r="H1464" i="1" s="1"/>
  <c r="G1448" i="1"/>
  <c r="H1448" i="1" s="1"/>
  <c r="G1432" i="1"/>
  <c r="H1432" i="1" s="1"/>
  <c r="G1416" i="1"/>
  <c r="H1416" i="1" s="1"/>
  <c r="G1400" i="1"/>
  <c r="H1400" i="1" s="1"/>
  <c r="G1384" i="1"/>
  <c r="H1384" i="1" s="1"/>
  <c r="G1368" i="1"/>
  <c r="H1368" i="1" s="1"/>
  <c r="G1352" i="1"/>
  <c r="H1352" i="1" s="1"/>
  <c r="G1336" i="1"/>
  <c r="H1336" i="1" s="1"/>
  <c r="G1320" i="1"/>
  <c r="H1320" i="1" s="1"/>
  <c r="G1304" i="1"/>
  <c r="H1304" i="1" s="1"/>
  <c r="G1288" i="1"/>
  <c r="H1288" i="1" s="1"/>
  <c r="G1272" i="1"/>
  <c r="H1272" i="1" s="1"/>
  <c r="G1256" i="1"/>
  <c r="H1256" i="1" s="1"/>
  <c r="G1240" i="1"/>
  <c r="H1240" i="1" s="1"/>
  <c r="G1224" i="1"/>
  <c r="H1224" i="1" s="1"/>
  <c r="G1208" i="1"/>
  <c r="H1208" i="1" s="1"/>
  <c r="G1192" i="1"/>
  <c r="H1192" i="1" s="1"/>
  <c r="G1176" i="1"/>
  <c r="H1176" i="1" s="1"/>
  <c r="G1160" i="1"/>
  <c r="H1160" i="1" s="1"/>
  <c r="G1144" i="1"/>
  <c r="H1144" i="1" s="1"/>
  <c r="G1128" i="1"/>
  <c r="H1128" i="1" s="1"/>
  <c r="G1112" i="1"/>
  <c r="H1112" i="1" s="1"/>
  <c r="G1096" i="1"/>
  <c r="H1096" i="1" s="1"/>
  <c r="G1080" i="1"/>
  <c r="H1080" i="1" s="1"/>
  <c r="G1064" i="1"/>
  <c r="H1064" i="1" s="1"/>
  <c r="G32" i="1"/>
  <c r="H32" i="1" s="1"/>
  <c r="G2335" i="1"/>
  <c r="H2335" i="1" s="1"/>
  <c r="G2327" i="1"/>
  <c r="H2327" i="1" s="1"/>
  <c r="G2319" i="1"/>
  <c r="H2319" i="1" s="1"/>
  <c r="G2311" i="1"/>
  <c r="H2311" i="1" s="1"/>
  <c r="G2303" i="1"/>
  <c r="H2303" i="1" s="1"/>
  <c r="G2295" i="1"/>
  <c r="H2295" i="1" s="1"/>
  <c r="G2287" i="1"/>
  <c r="H2287" i="1" s="1"/>
  <c r="G2279" i="1"/>
  <c r="H2279" i="1" s="1"/>
  <c r="G2271" i="1"/>
  <c r="H2271" i="1" s="1"/>
  <c r="G2263" i="1"/>
  <c r="H2263" i="1" s="1"/>
  <c r="G2255" i="1"/>
  <c r="H2255" i="1" s="1"/>
  <c r="G2247" i="1"/>
  <c r="H2247" i="1" s="1"/>
  <c r="G2239" i="1"/>
  <c r="H2239" i="1" s="1"/>
  <c r="G2231" i="1"/>
  <c r="H2231" i="1" s="1"/>
  <c r="G2223" i="1"/>
  <c r="H2223" i="1" s="1"/>
  <c r="G2215" i="1"/>
  <c r="H2215" i="1" s="1"/>
  <c r="G2207" i="1"/>
  <c r="H2207" i="1" s="1"/>
  <c r="G2199" i="1"/>
  <c r="H2199" i="1" s="1"/>
  <c r="G2151" i="1"/>
  <c r="H2151" i="1" s="1"/>
  <c r="G2143" i="1"/>
  <c r="H2143" i="1" s="1"/>
  <c r="G2135" i="1"/>
  <c r="H2135" i="1" s="1"/>
  <c r="G287" i="1"/>
  <c r="H287" i="1" s="1"/>
  <c r="G271" i="1"/>
  <c r="H271" i="1" s="1"/>
  <c r="G255" i="1"/>
  <c r="H255" i="1" s="1"/>
  <c r="G239" i="1"/>
  <c r="H239" i="1" s="1"/>
  <c r="G231" i="1"/>
  <c r="H231" i="1" s="1"/>
  <c r="G223" i="1"/>
  <c r="H223" i="1" s="1"/>
  <c r="G199" i="1"/>
  <c r="H199" i="1" s="1"/>
  <c r="G175" i="1"/>
  <c r="H175" i="1" s="1"/>
  <c r="G167" i="1"/>
  <c r="H167" i="1" s="1"/>
  <c r="G159" i="1"/>
  <c r="H159" i="1" s="1"/>
  <c r="G143" i="1"/>
  <c r="H143" i="1" s="1"/>
  <c r="G119" i="1"/>
  <c r="H119" i="1" s="1"/>
  <c r="G87" i="1"/>
  <c r="H87" i="1" s="1"/>
  <c r="G2198" i="1"/>
  <c r="H2198" i="1" s="1"/>
  <c r="G2190" i="1"/>
  <c r="H2190" i="1" s="1"/>
  <c r="G2182" i="1"/>
  <c r="H2182" i="1" s="1"/>
  <c r="G2174" i="1"/>
  <c r="H2174" i="1" s="1"/>
  <c r="G2166" i="1"/>
  <c r="H2166" i="1" s="1"/>
  <c r="G2158" i="1"/>
  <c r="H2158" i="1" s="1"/>
  <c r="G726" i="1"/>
  <c r="H726" i="1" s="1"/>
  <c r="G702" i="1"/>
  <c r="H702" i="1" s="1"/>
  <c r="G678" i="1"/>
  <c r="H678" i="1" s="1"/>
  <c r="G670" i="1"/>
  <c r="H670" i="1" s="1"/>
  <c r="G654" i="1"/>
  <c r="H654" i="1" s="1"/>
  <c r="G638" i="1"/>
  <c r="H638" i="1" s="1"/>
  <c r="G622" i="1"/>
  <c r="H622" i="1" s="1"/>
  <c r="G614" i="1"/>
  <c r="H614" i="1" s="1"/>
  <c r="G582" i="1"/>
  <c r="H582" i="1" s="1"/>
  <c r="G558" i="1"/>
  <c r="H558" i="1" s="1"/>
  <c r="G542" i="1"/>
  <c r="H542" i="1" s="1"/>
  <c r="G526" i="1"/>
  <c r="H526" i="1" s="1"/>
  <c r="G486" i="1"/>
  <c r="H486" i="1" s="1"/>
  <c r="G478" i="1"/>
  <c r="H478" i="1" s="1"/>
  <c r="G430" i="1"/>
  <c r="H430" i="1" s="1"/>
  <c r="G422" i="1"/>
  <c r="H422" i="1" s="1"/>
  <c r="G382" i="1"/>
  <c r="H382" i="1" s="1"/>
  <c r="G366" i="1"/>
  <c r="H366" i="1" s="1"/>
  <c r="G350" i="1"/>
  <c r="H350" i="1" s="1"/>
  <c r="G326" i="1"/>
  <c r="H326" i="1" s="1"/>
  <c r="G40" i="1"/>
  <c r="H40" i="1" s="1"/>
  <c r="G2300" i="1"/>
  <c r="H2300" i="1" s="1"/>
  <c r="G2260" i="1"/>
  <c r="H2260" i="1" s="1"/>
  <c r="G2228" i="1"/>
  <c r="H2228" i="1" s="1"/>
  <c r="G2333" i="1"/>
  <c r="H2333" i="1" s="1"/>
  <c r="G2325" i="1"/>
  <c r="H2325" i="1" s="1"/>
  <c r="G2317" i="1"/>
  <c r="H2317" i="1" s="1"/>
  <c r="G2309" i="1"/>
  <c r="H2309" i="1" s="1"/>
  <c r="G2301" i="1"/>
  <c r="H2301" i="1" s="1"/>
  <c r="G2293" i="1"/>
  <c r="H2293" i="1" s="1"/>
  <c r="G2285" i="1"/>
  <c r="H2285" i="1" s="1"/>
  <c r="G2277" i="1"/>
  <c r="H2277" i="1" s="1"/>
  <c r="G2269" i="1"/>
  <c r="H2269" i="1" s="1"/>
  <c r="G2261" i="1"/>
  <c r="H2261" i="1" s="1"/>
  <c r="G2253" i="1"/>
  <c r="H2253" i="1" s="1"/>
  <c r="G2245" i="1"/>
  <c r="H2245" i="1" s="1"/>
  <c r="G2237" i="1"/>
  <c r="H2237" i="1" s="1"/>
  <c r="G2229" i="1"/>
  <c r="H2229" i="1" s="1"/>
  <c r="G2221" i="1"/>
  <c r="H2221" i="1" s="1"/>
  <c r="G2213" i="1"/>
  <c r="H2213" i="1" s="1"/>
  <c r="G2205" i="1"/>
  <c r="H2205" i="1" s="1"/>
  <c r="G2125" i="1"/>
  <c r="H2125" i="1" s="1"/>
  <c r="G2117" i="1"/>
  <c r="H2117" i="1" s="1"/>
  <c r="G2109" i="1"/>
  <c r="H2109" i="1" s="1"/>
  <c r="G2101" i="1"/>
  <c r="H2101" i="1" s="1"/>
  <c r="G2093" i="1"/>
  <c r="H2093" i="1" s="1"/>
  <c r="G2085" i="1"/>
  <c r="H2085" i="1" s="1"/>
  <c r="G2077" i="1"/>
  <c r="H2077" i="1" s="1"/>
  <c r="G2069" i="1"/>
  <c r="H2069" i="1" s="1"/>
  <c r="G2061" i="1"/>
  <c r="H2061" i="1" s="1"/>
  <c r="G2053" i="1"/>
  <c r="H2053" i="1" s="1"/>
  <c r="G1701" i="1"/>
  <c r="H1701" i="1" s="1"/>
  <c r="G1693" i="1"/>
  <c r="H1693" i="1" s="1"/>
  <c r="G1685" i="1"/>
  <c r="H1685" i="1" s="1"/>
  <c r="G1669" i="1"/>
  <c r="H1669" i="1" s="1"/>
  <c r="G1661" i="1"/>
  <c r="H1661" i="1" s="1"/>
  <c r="G1653" i="1"/>
  <c r="H1653" i="1" s="1"/>
  <c r="G1637" i="1"/>
  <c r="H1637" i="1" s="1"/>
  <c r="G1629" i="1"/>
  <c r="H1629" i="1" s="1"/>
  <c r="G1621" i="1"/>
  <c r="H1621" i="1" s="1"/>
  <c r="G1605" i="1"/>
  <c r="H1605" i="1" s="1"/>
  <c r="G723" i="1"/>
  <c r="H723" i="1" s="1"/>
  <c r="G715" i="1"/>
  <c r="H715" i="1" s="1"/>
  <c r="G707" i="1"/>
  <c r="H707" i="1" s="1"/>
  <c r="G699" i="1"/>
  <c r="H699" i="1" s="1"/>
  <c r="G691" i="1"/>
  <c r="H691" i="1" s="1"/>
  <c r="G683" i="1"/>
  <c r="H683" i="1" s="1"/>
  <c r="G675" i="1"/>
  <c r="H675" i="1" s="1"/>
  <c r="G667" i="1"/>
  <c r="H667" i="1" s="1"/>
  <c r="G659" i="1"/>
  <c r="H659" i="1" s="1"/>
  <c r="G651" i="1"/>
  <c r="H651" i="1" s="1"/>
  <c r="G643" i="1"/>
  <c r="H643" i="1" s="1"/>
  <c r="G635" i="1"/>
  <c r="H635" i="1" s="1"/>
  <c r="G627" i="1"/>
  <c r="H627" i="1" s="1"/>
  <c r="G619" i="1"/>
  <c r="H619" i="1" s="1"/>
  <c r="G611" i="1"/>
  <c r="H611" i="1" s="1"/>
  <c r="G603" i="1"/>
  <c r="H603" i="1" s="1"/>
  <c r="G595" i="1"/>
  <c r="H595" i="1" s="1"/>
  <c r="G587" i="1"/>
  <c r="H587" i="1" s="1"/>
  <c r="G579" i="1"/>
  <c r="H579" i="1" s="1"/>
  <c r="G571" i="1"/>
  <c r="H571" i="1" s="1"/>
  <c r="G563" i="1"/>
  <c r="H563" i="1" s="1"/>
  <c r="G555" i="1"/>
  <c r="H555" i="1" s="1"/>
  <c r="G547" i="1"/>
  <c r="H547" i="1" s="1"/>
  <c r="G539" i="1"/>
  <c r="H539" i="1" s="1"/>
  <c r="G531" i="1"/>
  <c r="H531" i="1" s="1"/>
  <c r="G523" i="1"/>
  <c r="H523" i="1" s="1"/>
  <c r="G515" i="1"/>
  <c r="H515" i="1" s="1"/>
  <c r="G507" i="1"/>
  <c r="H507" i="1" s="1"/>
  <c r="G499" i="1"/>
  <c r="H499" i="1" s="1"/>
  <c r="G491" i="1"/>
  <c r="H491" i="1" s="1"/>
  <c r="G483" i="1"/>
  <c r="H483" i="1" s="1"/>
  <c r="G475" i="1"/>
  <c r="H475" i="1" s="1"/>
  <c r="G467" i="1"/>
  <c r="H467" i="1" s="1"/>
  <c r="G459" i="1"/>
  <c r="H459" i="1" s="1"/>
  <c r="G451" i="1"/>
  <c r="H451" i="1" s="1"/>
  <c r="G443" i="1"/>
  <c r="H443" i="1" s="1"/>
  <c r="G435" i="1"/>
  <c r="H435" i="1" s="1"/>
  <c r="G427" i="1"/>
  <c r="H427" i="1" s="1"/>
  <c r="G419" i="1"/>
  <c r="H419" i="1" s="1"/>
  <c r="G411" i="1"/>
  <c r="H411" i="1" s="1"/>
  <c r="G403" i="1"/>
  <c r="H403" i="1" s="1"/>
  <c r="G395" i="1"/>
  <c r="H395" i="1" s="1"/>
  <c r="G387" i="1"/>
  <c r="H387" i="1" s="1"/>
  <c r="G379" i="1"/>
  <c r="H379" i="1" s="1"/>
  <c r="G371" i="1"/>
  <c r="H371" i="1" s="1"/>
  <c r="G363" i="1"/>
  <c r="H363" i="1" s="1"/>
  <c r="G355" i="1"/>
  <c r="H355" i="1" s="1"/>
  <c r="G347" i="1"/>
  <c r="H347" i="1" s="1"/>
  <c r="G339" i="1"/>
  <c r="H339" i="1" s="1"/>
  <c r="G331" i="1"/>
  <c r="H331" i="1" s="1"/>
  <c r="G323" i="1"/>
  <c r="H323" i="1" s="1"/>
  <c r="G315" i="1"/>
  <c r="H315" i="1" s="1"/>
  <c r="G307" i="1"/>
  <c r="H307" i="1" s="1"/>
  <c r="G299" i="1"/>
  <c r="H299" i="1" s="1"/>
  <c r="G1597" i="1"/>
  <c r="H1597" i="1" s="1"/>
  <c r="G1589" i="1"/>
  <c r="H1589" i="1" s="1"/>
  <c r="G1573" i="1"/>
  <c r="H1573" i="1" s="1"/>
  <c r="G1565" i="1"/>
  <c r="H1565" i="1" s="1"/>
  <c r="G1557" i="1"/>
  <c r="H1557" i="1" s="1"/>
  <c r="G1541" i="1"/>
  <c r="H1541" i="1" s="1"/>
  <c r="G1533" i="1"/>
  <c r="H1533" i="1" s="1"/>
  <c r="G1525" i="1"/>
  <c r="H1525" i="1" s="1"/>
  <c r="G1509" i="1"/>
  <c r="H1509" i="1" s="1"/>
  <c r="G1501" i="1"/>
  <c r="H1501" i="1" s="1"/>
  <c r="G1493" i="1"/>
  <c r="H1493" i="1" s="1"/>
  <c r="G1477" i="1"/>
  <c r="H1477" i="1" s="1"/>
  <c r="G1469" i="1"/>
  <c r="H1469" i="1" s="1"/>
  <c r="G1461" i="1"/>
  <c r="H1461" i="1" s="1"/>
  <c r="G1445" i="1"/>
  <c r="H1445" i="1" s="1"/>
  <c r="G1437" i="1"/>
  <c r="H1437" i="1" s="1"/>
  <c r="G1429" i="1"/>
  <c r="H1429" i="1" s="1"/>
  <c r="G1413" i="1"/>
  <c r="H1413" i="1" s="1"/>
  <c r="G1405" i="1"/>
  <c r="H1405" i="1" s="1"/>
  <c r="G1397" i="1"/>
  <c r="H1397" i="1" s="1"/>
  <c r="G1381" i="1"/>
  <c r="H1381" i="1" s="1"/>
  <c r="G1373" i="1"/>
  <c r="H1373" i="1" s="1"/>
  <c r="G1365" i="1"/>
  <c r="H1365" i="1" s="1"/>
  <c r="G1349" i="1"/>
  <c r="H1349" i="1" s="1"/>
  <c r="G1341" i="1"/>
  <c r="H1341" i="1" s="1"/>
  <c r="G1333" i="1"/>
  <c r="H1333" i="1" s="1"/>
  <c r="G1317" i="1"/>
  <c r="H1317" i="1" s="1"/>
  <c r="G1309" i="1"/>
  <c r="H1309" i="1" s="1"/>
  <c r="G1301" i="1"/>
  <c r="H1301" i="1" s="1"/>
  <c r="G1285" i="1"/>
  <c r="H1285" i="1" s="1"/>
  <c r="G1277" i="1"/>
  <c r="H1277" i="1" s="1"/>
  <c r="G1269" i="1"/>
  <c r="H1269" i="1" s="1"/>
  <c r="G1253" i="1"/>
  <c r="H1253" i="1" s="1"/>
  <c r="G1245" i="1"/>
  <c r="H1245" i="1" s="1"/>
  <c r="G1237" i="1"/>
  <c r="H1237" i="1" s="1"/>
  <c r="G1221" i="1"/>
  <c r="H1221" i="1" s="1"/>
  <c r="G1213" i="1"/>
  <c r="H1213" i="1" s="1"/>
  <c r="G1205" i="1"/>
  <c r="H1205" i="1" s="1"/>
  <c r="G1189" i="1"/>
  <c r="H1189" i="1" s="1"/>
  <c r="G1181" i="1"/>
  <c r="H1181" i="1" s="1"/>
  <c r="G1173" i="1"/>
  <c r="H1173" i="1" s="1"/>
  <c r="G1157" i="1"/>
  <c r="H1157" i="1" s="1"/>
  <c r="G1149" i="1"/>
  <c r="H1149" i="1" s="1"/>
  <c r="G1141" i="1"/>
  <c r="H1141" i="1" s="1"/>
  <c r="G1125" i="1"/>
  <c r="H1125" i="1" s="1"/>
  <c r="G1117" i="1"/>
  <c r="H1117" i="1" s="1"/>
  <c r="G1109" i="1"/>
  <c r="H1109" i="1" s="1"/>
  <c r="G1093" i="1"/>
  <c r="H1093" i="1" s="1"/>
  <c r="G1085" i="1"/>
  <c r="H1085" i="1" s="1"/>
  <c r="G1077" i="1"/>
  <c r="H1077" i="1" s="1"/>
  <c r="G1061" i="1"/>
  <c r="H1061" i="1" s="1"/>
  <c r="G1053" i="1"/>
  <c r="H1053" i="1" s="1"/>
  <c r="G1045" i="1"/>
  <c r="H1045" i="1" s="1"/>
  <c r="G1029" i="1"/>
  <c r="H1029" i="1" s="1"/>
  <c r="G1021" i="1"/>
  <c r="H1021" i="1" s="1"/>
  <c r="G1013" i="1"/>
  <c r="H1013" i="1" s="1"/>
  <c r="G997" i="1"/>
  <c r="H997" i="1" s="1"/>
  <c r="G989" i="1"/>
  <c r="H989" i="1" s="1"/>
  <c r="G981" i="1"/>
  <c r="H981" i="1" s="1"/>
  <c r="G965" i="1"/>
  <c r="H965" i="1" s="1"/>
  <c r="G957" i="1"/>
  <c r="H957" i="1" s="1"/>
  <c r="G949" i="1"/>
  <c r="H949" i="1" s="1"/>
  <c r="G933" i="1"/>
  <c r="H933" i="1" s="1"/>
  <c r="G925" i="1"/>
  <c r="H925" i="1" s="1"/>
  <c r="G917" i="1"/>
  <c r="H917" i="1" s="1"/>
  <c r="G901" i="1"/>
  <c r="H901" i="1" s="1"/>
  <c r="G893" i="1"/>
  <c r="H893" i="1" s="1"/>
  <c r="G885" i="1"/>
  <c r="H885" i="1" s="1"/>
  <c r="G869" i="1"/>
  <c r="H869" i="1" s="1"/>
  <c r="G861" i="1"/>
  <c r="H861" i="1" s="1"/>
  <c r="G845" i="1"/>
  <c r="H845" i="1" s="1"/>
  <c r="G821" i="1"/>
  <c r="H821" i="1" s="1"/>
  <c r="G813" i="1"/>
  <c r="H813" i="1" s="1"/>
  <c r="G797" i="1"/>
  <c r="H797" i="1" s="1"/>
  <c r="G789" i="1"/>
  <c r="H789" i="1" s="1"/>
  <c r="G773" i="1"/>
  <c r="H773" i="1" s="1"/>
  <c r="G757" i="1"/>
  <c r="H757" i="1" s="1"/>
  <c r="G741" i="1"/>
  <c r="H741" i="1" s="1"/>
  <c r="G733" i="1"/>
  <c r="H733" i="1" s="1"/>
  <c r="G45" i="1"/>
  <c r="H45" i="1" s="1"/>
  <c r="G37" i="1"/>
  <c r="H37" i="1" s="1"/>
  <c r="G29" i="1"/>
  <c r="H29" i="1" s="1"/>
  <c r="G21" i="1"/>
  <c r="H21" i="1" s="1"/>
  <c r="G13" i="1"/>
  <c r="H13" i="1" s="1"/>
  <c r="G5" i="1"/>
  <c r="H5" i="1" s="1"/>
  <c r="G2337" i="1"/>
  <c r="H2337" i="1" s="1"/>
  <c r="G2265" i="1"/>
  <c r="H2265" i="1" s="1"/>
  <c r="G2233" i="1"/>
  <c r="H2233" i="1" s="1"/>
  <c r="G2201" i="1"/>
  <c r="H2201" i="1" s="1"/>
  <c r="G2170" i="1"/>
  <c r="H2170" i="1" s="1"/>
  <c r="G2139" i="1"/>
  <c r="H2139" i="1" s="1"/>
  <c r="G2068" i="1"/>
  <c r="H2068" i="1" s="1"/>
  <c r="G2036" i="1"/>
  <c r="H2036" i="1" s="1"/>
  <c r="G2004" i="1"/>
  <c r="H2004" i="1" s="1"/>
  <c r="G1948" i="1"/>
  <c r="H1948" i="1" s="1"/>
  <c r="G1916" i="1"/>
  <c r="H1916" i="1" s="1"/>
  <c r="G1876" i="1"/>
  <c r="H1876" i="1" s="1"/>
  <c r="G1852" i="1"/>
  <c r="H1852" i="1" s="1"/>
  <c r="G1764" i="1"/>
  <c r="H1764" i="1" s="1"/>
  <c r="G1732" i="1"/>
  <c r="H1732" i="1" s="1"/>
  <c r="G1628" i="1"/>
  <c r="H1628" i="1" s="1"/>
  <c r="G1548" i="1"/>
  <c r="H1548" i="1" s="1"/>
  <c r="G1516" i="1"/>
  <c r="H1516" i="1" s="1"/>
  <c r="G1484" i="1"/>
  <c r="H1484" i="1" s="1"/>
  <c r="G1420" i="1"/>
  <c r="H1420" i="1" s="1"/>
  <c r="G1308" i="1"/>
  <c r="H1308" i="1" s="1"/>
  <c r="G1236" i="1"/>
  <c r="H1236" i="1" s="1"/>
  <c r="G1172" i="1"/>
  <c r="H1172" i="1" s="1"/>
  <c r="G1116" i="1"/>
  <c r="H1116" i="1" s="1"/>
  <c r="G1052" i="1"/>
  <c r="H1052" i="1" s="1"/>
  <c r="G988" i="1"/>
  <c r="H988" i="1" s="1"/>
  <c r="G916" i="1"/>
  <c r="H916" i="1" s="1"/>
  <c r="G876" i="1"/>
  <c r="H876" i="1" s="1"/>
  <c r="G844" i="1"/>
  <c r="H844" i="1" s="1"/>
  <c r="G701" i="1"/>
  <c r="H701" i="1" s="1"/>
  <c r="G565" i="1"/>
  <c r="H565" i="1" s="1"/>
  <c r="G501" i="1"/>
  <c r="H501" i="1" s="1"/>
  <c r="G413" i="1"/>
  <c r="H413" i="1" s="1"/>
  <c r="G357" i="1"/>
  <c r="H357" i="1" s="1"/>
  <c r="G309" i="1"/>
  <c r="H309" i="1" s="1"/>
  <c r="G254" i="1"/>
  <c r="H254" i="1" s="1"/>
  <c r="G2321" i="1"/>
  <c r="H2321" i="1" s="1"/>
  <c r="G2281" i="1"/>
  <c r="H2281" i="1" s="1"/>
  <c r="G2249" i="1"/>
  <c r="H2249" i="1" s="1"/>
  <c r="G2209" i="1"/>
  <c r="H2209" i="1" s="1"/>
  <c r="G2178" i="1"/>
  <c r="H2178" i="1" s="1"/>
  <c r="G2147" i="1"/>
  <c r="H2147" i="1" s="1"/>
  <c r="G2108" i="1"/>
  <c r="H2108" i="1" s="1"/>
  <c r="G2092" i="1"/>
  <c r="H2092" i="1" s="1"/>
  <c r="G2052" i="1"/>
  <c r="H2052" i="1" s="1"/>
  <c r="G2012" i="1"/>
  <c r="H2012" i="1" s="1"/>
  <c r="G1972" i="1"/>
  <c r="H1972" i="1" s="1"/>
  <c r="G1940" i="1"/>
  <c r="H1940" i="1" s="1"/>
  <c r="G1908" i="1"/>
  <c r="H1908" i="1" s="1"/>
  <c r="G1828" i="1"/>
  <c r="H1828" i="1" s="1"/>
  <c r="G1788" i="1"/>
  <c r="H1788" i="1" s="1"/>
  <c r="G1676" i="1"/>
  <c r="H1676" i="1" s="1"/>
  <c r="G1532" i="1"/>
  <c r="H1532" i="1" s="1"/>
  <c r="G1460" i="1"/>
  <c r="H1460" i="1" s="1"/>
  <c r="G1428" i="1"/>
  <c r="H1428" i="1" s="1"/>
  <c r="G1388" i="1"/>
  <c r="H1388" i="1" s="1"/>
  <c r="G1356" i="1"/>
  <c r="H1356" i="1" s="1"/>
  <c r="G1260" i="1"/>
  <c r="H1260" i="1" s="1"/>
  <c r="G1228" i="1"/>
  <c r="H1228" i="1" s="1"/>
  <c r="G1164" i="1"/>
  <c r="H1164" i="1" s="1"/>
  <c r="G1132" i="1"/>
  <c r="H1132" i="1" s="1"/>
  <c r="G1036" i="1"/>
  <c r="H1036" i="1" s="1"/>
  <c r="G1004" i="1"/>
  <c r="H1004" i="1" s="1"/>
  <c r="G908" i="1"/>
  <c r="H908" i="1" s="1"/>
  <c r="G740" i="1"/>
  <c r="H740" i="1" s="1"/>
  <c r="G677" i="1"/>
  <c r="H677" i="1" s="1"/>
  <c r="G637" i="1"/>
  <c r="H637" i="1" s="1"/>
  <c r="G262" i="1"/>
  <c r="H262" i="1" s="1"/>
  <c r="G2033" i="1"/>
  <c r="H2033" i="1" s="1"/>
  <c r="G841" i="1"/>
  <c r="H841" i="1" s="1"/>
  <c r="G2329" i="1"/>
  <c r="H2329" i="1" s="1"/>
  <c r="G2297" i="1"/>
  <c r="H2297" i="1" s="1"/>
  <c r="G2225" i="1"/>
  <c r="H2225" i="1" s="1"/>
  <c r="G2194" i="1"/>
  <c r="H2194" i="1" s="1"/>
  <c r="G2162" i="1"/>
  <c r="H2162" i="1" s="1"/>
  <c r="G2131" i="1"/>
  <c r="H2131" i="1" s="1"/>
  <c r="G2100" i="1"/>
  <c r="H2100" i="1" s="1"/>
  <c r="G2044" i="1"/>
  <c r="H2044" i="1" s="1"/>
  <c r="G1980" i="1"/>
  <c r="H1980" i="1" s="1"/>
  <c r="G1924" i="1"/>
  <c r="H1924" i="1" s="1"/>
  <c r="G1844" i="1"/>
  <c r="H1844" i="1" s="1"/>
  <c r="G1812" i="1"/>
  <c r="H1812" i="1" s="1"/>
  <c r="G1780" i="1"/>
  <c r="H1780" i="1" s="1"/>
  <c r="G1716" i="1"/>
  <c r="H1716" i="1" s="1"/>
  <c r="G1684" i="1"/>
  <c r="H1684" i="1" s="1"/>
  <c r="G1644" i="1"/>
  <c r="H1644" i="1" s="1"/>
  <c r="G1564" i="1"/>
  <c r="H1564" i="1" s="1"/>
  <c r="G1492" i="1"/>
  <c r="H1492" i="1" s="1"/>
  <c r="G1404" i="1"/>
  <c r="H1404" i="1" s="1"/>
  <c r="G1364" i="1"/>
  <c r="H1364" i="1" s="1"/>
  <c r="G1332" i="1"/>
  <c r="H1332" i="1" s="1"/>
  <c r="G1292" i="1"/>
  <c r="H1292" i="1" s="1"/>
  <c r="G1204" i="1"/>
  <c r="H1204" i="1" s="1"/>
  <c r="G1148" i="1"/>
  <c r="H1148" i="1" s="1"/>
  <c r="G1076" i="1"/>
  <c r="H1076" i="1" s="1"/>
  <c r="G1044" i="1"/>
  <c r="H1044" i="1" s="1"/>
  <c r="G980" i="1"/>
  <c r="H980" i="1" s="1"/>
  <c r="G892" i="1"/>
  <c r="H892" i="1" s="1"/>
  <c r="G772" i="1"/>
  <c r="H772" i="1" s="1"/>
  <c r="G732" i="1"/>
  <c r="H732" i="1" s="1"/>
  <c r="G669" i="1"/>
  <c r="H669" i="1" s="1"/>
  <c r="G541" i="1"/>
  <c r="H541" i="1" s="1"/>
  <c r="G485" i="1"/>
  <c r="H485" i="1" s="1"/>
  <c r="G389" i="1"/>
  <c r="H389" i="1" s="1"/>
  <c r="G2313" i="1"/>
  <c r="H2313" i="1" s="1"/>
  <c r="G2273" i="1"/>
  <c r="H2273" i="1" s="1"/>
  <c r="G2241" i="1"/>
  <c r="H2241" i="1" s="1"/>
  <c r="G2217" i="1"/>
  <c r="H2217" i="1" s="1"/>
  <c r="G2186" i="1"/>
  <c r="H2186" i="1" s="1"/>
  <c r="G2155" i="1"/>
  <c r="H2155" i="1" s="1"/>
  <c r="G2116" i="1"/>
  <c r="H2116" i="1" s="1"/>
  <c r="G2076" i="1"/>
  <c r="H2076" i="1" s="1"/>
  <c r="G2060" i="1"/>
  <c r="H2060" i="1" s="1"/>
  <c r="G2020" i="1"/>
  <c r="H2020" i="1" s="1"/>
  <c r="G1956" i="1"/>
  <c r="H1956" i="1" s="1"/>
  <c r="G1892" i="1"/>
  <c r="H1892" i="1" s="1"/>
  <c r="G1860" i="1"/>
  <c r="H1860" i="1" s="1"/>
  <c r="G1820" i="1"/>
  <c r="H1820" i="1" s="1"/>
  <c r="G1796" i="1"/>
  <c r="H1796" i="1" s="1"/>
  <c r="G1756" i="1"/>
  <c r="H1756" i="1" s="1"/>
  <c r="G1724" i="1"/>
  <c r="H1724" i="1" s="1"/>
  <c r="G1692" i="1"/>
  <c r="H1692" i="1" s="1"/>
  <c r="G1620" i="1"/>
  <c r="H1620" i="1" s="1"/>
  <c r="G1556" i="1"/>
  <c r="H1556" i="1" s="1"/>
  <c r="G1500" i="1"/>
  <c r="H1500" i="1" s="1"/>
  <c r="G1436" i="1"/>
  <c r="H1436" i="1" s="1"/>
  <c r="G1372" i="1"/>
  <c r="H1372" i="1" s="1"/>
  <c r="G1276" i="1"/>
  <c r="H1276" i="1" s="1"/>
  <c r="G1244" i="1"/>
  <c r="H1244" i="1" s="1"/>
  <c r="G1180" i="1"/>
  <c r="H1180" i="1" s="1"/>
  <c r="G1108" i="1"/>
  <c r="H1108" i="1" s="1"/>
  <c r="G1020" i="1"/>
  <c r="H1020" i="1" s="1"/>
  <c r="G924" i="1"/>
  <c r="H924" i="1" s="1"/>
  <c r="G860" i="1"/>
  <c r="H860" i="1" s="1"/>
  <c r="G788" i="1"/>
  <c r="H788" i="1" s="1"/>
  <c r="G725" i="1"/>
  <c r="H725" i="1" s="1"/>
  <c r="G613" i="1"/>
  <c r="H613" i="1" s="1"/>
  <c r="G581" i="1"/>
  <c r="H581" i="1" s="1"/>
  <c r="G509" i="1"/>
  <c r="H509" i="1" s="1"/>
  <c r="G373" i="1"/>
  <c r="H373" i="1" s="1"/>
  <c r="G182" i="1"/>
  <c r="H182" i="1" s="1"/>
  <c r="G1841" i="1"/>
  <c r="H1841" i="1" s="1"/>
  <c r="G1043" i="1"/>
  <c r="H1043" i="1" s="1"/>
  <c r="G1035" i="1"/>
  <c r="H1035" i="1" s="1"/>
  <c r="G1027" i="1"/>
  <c r="H1027" i="1" s="1"/>
  <c r="G1019" i="1"/>
  <c r="H1019" i="1" s="1"/>
  <c r="G1011" i="1"/>
  <c r="H1011" i="1" s="1"/>
  <c r="G1003" i="1"/>
  <c r="H1003" i="1" s="1"/>
  <c r="G995" i="1"/>
  <c r="H995" i="1" s="1"/>
  <c r="G987" i="1"/>
  <c r="H987" i="1" s="1"/>
  <c r="G979" i="1"/>
  <c r="H979" i="1" s="1"/>
  <c r="G971" i="1"/>
  <c r="H971" i="1" s="1"/>
  <c r="G963" i="1"/>
  <c r="H963" i="1" s="1"/>
  <c r="G955" i="1"/>
  <c r="H955" i="1" s="1"/>
  <c r="G947" i="1"/>
  <c r="H947" i="1" s="1"/>
  <c r="G939" i="1"/>
  <c r="H939" i="1" s="1"/>
  <c r="G931" i="1"/>
  <c r="H931" i="1" s="1"/>
  <c r="G923" i="1"/>
  <c r="H923" i="1" s="1"/>
  <c r="G915" i="1"/>
  <c r="H915" i="1" s="1"/>
  <c r="G907" i="1"/>
  <c r="H907" i="1" s="1"/>
  <c r="G899" i="1"/>
  <c r="H899" i="1" s="1"/>
  <c r="G891" i="1"/>
  <c r="H891" i="1" s="1"/>
  <c r="G883" i="1"/>
  <c r="H883" i="1" s="1"/>
  <c r="G875" i="1"/>
  <c r="H875" i="1" s="1"/>
  <c r="G867" i="1"/>
  <c r="H867" i="1" s="1"/>
  <c r="G859" i="1"/>
  <c r="H859" i="1" s="1"/>
  <c r="G851" i="1"/>
  <c r="H851" i="1" s="1"/>
  <c r="G843" i="1"/>
  <c r="H843" i="1" s="1"/>
  <c r="G835" i="1"/>
  <c r="H835" i="1" s="1"/>
  <c r="G827" i="1"/>
  <c r="H827" i="1" s="1"/>
  <c r="G819" i="1"/>
  <c r="H819" i="1" s="1"/>
  <c r="G811" i="1"/>
  <c r="H811" i="1" s="1"/>
  <c r="G803" i="1"/>
  <c r="H803" i="1" s="1"/>
  <c r="G795" i="1"/>
  <c r="H795" i="1" s="1"/>
  <c r="G787" i="1"/>
  <c r="H787" i="1" s="1"/>
  <c r="G779" i="1"/>
  <c r="H779" i="1" s="1"/>
  <c r="G771" i="1"/>
  <c r="H771" i="1" s="1"/>
  <c r="G763" i="1"/>
  <c r="H763" i="1" s="1"/>
  <c r="G755" i="1"/>
  <c r="H755" i="1" s="1"/>
  <c r="G747" i="1"/>
  <c r="H747" i="1" s="1"/>
  <c r="G739" i="1"/>
  <c r="H739" i="1" s="1"/>
  <c r="G731" i="1"/>
  <c r="H731" i="1" s="1"/>
  <c r="G724" i="1"/>
  <c r="H724" i="1" s="1"/>
  <c r="G716" i="1"/>
  <c r="H716" i="1" s="1"/>
  <c r="G708" i="1"/>
  <c r="H708" i="1" s="1"/>
  <c r="G700" i="1"/>
  <c r="H700" i="1" s="1"/>
  <c r="G692" i="1"/>
  <c r="H692" i="1" s="1"/>
  <c r="G684" i="1"/>
  <c r="H684" i="1" s="1"/>
  <c r="G676" i="1"/>
  <c r="H676" i="1" s="1"/>
  <c r="G668" i="1"/>
  <c r="H668" i="1" s="1"/>
  <c r="G660" i="1"/>
  <c r="H660" i="1" s="1"/>
  <c r="G652" i="1"/>
  <c r="H652" i="1" s="1"/>
  <c r="G644" i="1"/>
  <c r="H644" i="1" s="1"/>
  <c r="G636" i="1"/>
  <c r="H636" i="1" s="1"/>
  <c r="G628" i="1"/>
  <c r="H628" i="1" s="1"/>
  <c r="G620" i="1"/>
  <c r="H620" i="1" s="1"/>
  <c r="G612" i="1"/>
  <c r="H612" i="1" s="1"/>
  <c r="G604" i="1"/>
  <c r="H604" i="1" s="1"/>
  <c r="G596" i="1"/>
  <c r="H596" i="1" s="1"/>
  <c r="G588" i="1"/>
  <c r="H588" i="1" s="1"/>
  <c r="G580" i="1"/>
  <c r="H580" i="1" s="1"/>
  <c r="G572" i="1"/>
  <c r="H572" i="1" s="1"/>
  <c r="G564" i="1"/>
  <c r="H564" i="1" s="1"/>
  <c r="G556" i="1"/>
  <c r="H556" i="1" s="1"/>
  <c r="G548" i="1"/>
  <c r="H548" i="1" s="1"/>
  <c r="G540" i="1"/>
  <c r="H540" i="1" s="1"/>
  <c r="G532" i="1"/>
  <c r="H532" i="1" s="1"/>
  <c r="G524" i="1"/>
  <c r="H524" i="1" s="1"/>
  <c r="G516" i="1"/>
  <c r="H516" i="1" s="1"/>
  <c r="G508" i="1"/>
  <c r="H508" i="1" s="1"/>
  <c r="G500" i="1"/>
  <c r="H500" i="1" s="1"/>
  <c r="G492" i="1"/>
  <c r="H492" i="1" s="1"/>
  <c r="G484" i="1"/>
  <c r="H484" i="1" s="1"/>
  <c r="G476" i="1"/>
  <c r="H476" i="1" s="1"/>
  <c r="G468" i="1"/>
  <c r="H468" i="1" s="1"/>
  <c r="G460" i="1"/>
  <c r="H460" i="1" s="1"/>
  <c r="G452" i="1"/>
  <c r="H452" i="1" s="1"/>
  <c r="G444" i="1"/>
  <c r="H444" i="1" s="1"/>
  <c r="G436" i="1"/>
  <c r="H436" i="1" s="1"/>
  <c r="G428" i="1"/>
  <c r="H428" i="1" s="1"/>
  <c r="G420" i="1"/>
  <c r="H420" i="1" s="1"/>
  <c r="G412" i="1"/>
  <c r="H412" i="1" s="1"/>
  <c r="G404" i="1"/>
  <c r="H404" i="1" s="1"/>
  <c r="G396" i="1"/>
  <c r="H396" i="1" s="1"/>
  <c r="G388" i="1"/>
  <c r="H388" i="1" s="1"/>
  <c r="G380" i="1"/>
  <c r="H380" i="1" s="1"/>
  <c r="G372" i="1"/>
  <c r="H372" i="1" s="1"/>
  <c r="G364" i="1"/>
  <c r="H364" i="1" s="1"/>
  <c r="G356" i="1"/>
  <c r="H356" i="1" s="1"/>
  <c r="G348" i="1"/>
  <c r="H348" i="1" s="1"/>
  <c r="G340" i="1"/>
  <c r="H340" i="1" s="1"/>
  <c r="G332" i="1"/>
  <c r="H332" i="1" s="1"/>
  <c r="G324" i="1"/>
  <c r="H324" i="1" s="1"/>
  <c r="G316" i="1"/>
  <c r="H316" i="1" s="1"/>
  <c r="G308" i="1"/>
  <c r="H308" i="1" s="1"/>
  <c r="G300" i="1"/>
  <c r="H300" i="1" s="1"/>
  <c r="G293" i="1"/>
  <c r="H293" i="1" s="1"/>
  <c r="G285" i="1"/>
  <c r="H285" i="1" s="1"/>
  <c r="G277" i="1"/>
  <c r="H277" i="1" s="1"/>
  <c r="G269" i="1"/>
  <c r="H269" i="1" s="1"/>
  <c r="G261" i="1"/>
  <c r="H261" i="1" s="1"/>
  <c r="G253" i="1"/>
  <c r="H253" i="1" s="1"/>
  <c r="G245" i="1"/>
  <c r="H245" i="1" s="1"/>
  <c r="G237" i="1"/>
  <c r="H237" i="1" s="1"/>
  <c r="G229" i="1"/>
  <c r="H229" i="1" s="1"/>
  <c r="G221" i="1"/>
  <c r="H221" i="1" s="1"/>
  <c r="G213" i="1"/>
  <c r="H213" i="1" s="1"/>
  <c r="G205" i="1"/>
  <c r="H205" i="1" s="1"/>
  <c r="G197" i="1"/>
  <c r="H197" i="1" s="1"/>
  <c r="G189" i="1"/>
  <c r="H189" i="1" s="1"/>
  <c r="G181" i="1"/>
  <c r="H181" i="1" s="1"/>
  <c r="G173" i="1"/>
  <c r="H173" i="1" s="1"/>
  <c r="G165" i="1"/>
  <c r="H165" i="1" s="1"/>
  <c r="G157" i="1"/>
  <c r="H157" i="1" s="1"/>
  <c r="G149" i="1"/>
  <c r="H149" i="1" s="1"/>
  <c r="G141" i="1"/>
  <c r="H141" i="1" s="1"/>
  <c r="G133" i="1"/>
  <c r="H133" i="1" s="1"/>
  <c r="G125" i="1"/>
  <c r="H125" i="1" s="1"/>
  <c r="G117" i="1"/>
  <c r="H117" i="1" s="1"/>
  <c r="G109" i="1"/>
  <c r="H109" i="1" s="1"/>
  <c r="G101" i="1"/>
  <c r="H101" i="1" s="1"/>
  <c r="G93" i="1"/>
  <c r="H93" i="1" s="1"/>
  <c r="G85" i="1"/>
  <c r="H85" i="1" s="1"/>
  <c r="G77" i="1"/>
  <c r="H77" i="1" s="1"/>
  <c r="G69" i="1"/>
  <c r="H69" i="1" s="1"/>
  <c r="G61" i="1"/>
  <c r="H61" i="1" s="1"/>
  <c r="G53" i="1"/>
  <c r="H53" i="1" s="1"/>
  <c r="G46" i="1"/>
  <c r="H46" i="1" s="1"/>
  <c r="G38" i="1"/>
  <c r="H38" i="1" s="1"/>
  <c r="G30" i="1"/>
  <c r="H30" i="1" s="1"/>
  <c r="G22" i="1"/>
  <c r="H22" i="1" s="1"/>
  <c r="G14" i="1"/>
  <c r="H14" i="1" s="1"/>
  <c r="G6" i="1"/>
  <c r="H6" i="1" s="1"/>
  <c r="G1823" i="1"/>
  <c r="H1823" i="1" s="1"/>
  <c r="G1791" i="1"/>
  <c r="H1791" i="1" s="1"/>
  <c r="G1767" i="1"/>
  <c r="H1767" i="1" s="1"/>
  <c r="G1703" i="1"/>
  <c r="H1703" i="1" s="1"/>
  <c r="G1503" i="1"/>
  <c r="H1503" i="1" s="1"/>
  <c r="G1415" i="1"/>
  <c r="H1415" i="1" s="1"/>
  <c r="G1375" i="1"/>
  <c r="H1375" i="1" s="1"/>
  <c r="G1359" i="1"/>
  <c r="H1359" i="1" s="1"/>
  <c r="G1319" i="1"/>
  <c r="H1319" i="1" s="1"/>
  <c r="G1287" i="1"/>
  <c r="H1287" i="1" s="1"/>
  <c r="G1231" i="1"/>
  <c r="H1231" i="1" s="1"/>
  <c r="G1191" i="1"/>
  <c r="H1191" i="1" s="1"/>
  <c r="G991" i="1"/>
  <c r="H991" i="1" s="1"/>
  <c r="G903" i="1"/>
  <c r="H903" i="1" s="1"/>
  <c r="G863" i="1"/>
  <c r="H863" i="1" s="1"/>
  <c r="G815" i="1"/>
  <c r="H815" i="1" s="1"/>
  <c r="G783" i="1"/>
  <c r="H783" i="1" s="1"/>
  <c r="G688" i="1"/>
  <c r="H688" i="1" s="1"/>
  <c r="G656" i="1"/>
  <c r="H656" i="1" s="1"/>
  <c r="G592" i="1"/>
  <c r="H592" i="1" s="1"/>
  <c r="G201" i="1"/>
  <c r="H201" i="1" s="1"/>
  <c r="G153" i="1"/>
  <c r="H153" i="1" s="1"/>
  <c r="G89" i="1"/>
  <c r="H89" i="1" s="1"/>
  <c r="G1961" i="1"/>
  <c r="H1961" i="1" s="1"/>
  <c r="G1801" i="1"/>
  <c r="H1801" i="1" s="1"/>
  <c r="G849" i="1"/>
  <c r="H849" i="1" s="1"/>
  <c r="G1032" i="1"/>
  <c r="H1032" i="1" s="1"/>
  <c r="G1000" i="1"/>
  <c r="H1000" i="1" s="1"/>
  <c r="G992" i="1"/>
  <c r="H992" i="1" s="1"/>
  <c r="G976" i="1"/>
  <c r="H976" i="1" s="1"/>
  <c r="G928" i="1"/>
  <c r="H928" i="1" s="1"/>
  <c r="G904" i="1"/>
  <c r="H904" i="1" s="1"/>
  <c r="G872" i="1"/>
  <c r="H872" i="1" s="1"/>
  <c r="G657" i="1"/>
  <c r="H657" i="1" s="1"/>
  <c r="G601" i="1"/>
  <c r="H601" i="1" s="1"/>
  <c r="G593" i="1"/>
  <c r="H593" i="1" s="1"/>
  <c r="G553" i="1"/>
  <c r="H553" i="1" s="1"/>
  <c r="G465" i="1"/>
  <c r="H465" i="1" s="1"/>
  <c r="G441" i="1"/>
  <c r="H441" i="1" s="1"/>
  <c r="G409" i="1"/>
  <c r="H409" i="1" s="1"/>
  <c r="G401" i="1"/>
  <c r="H401" i="1" s="1"/>
  <c r="G329" i="1"/>
  <c r="H329" i="1" s="1"/>
  <c r="G313" i="1"/>
  <c r="H313" i="1" s="1"/>
  <c r="G297" i="1"/>
  <c r="H297" i="1" s="1"/>
  <c r="G282" i="1"/>
  <c r="H282" i="1" s="1"/>
  <c r="G202" i="1"/>
  <c r="H202" i="1" s="1"/>
  <c r="G130" i="1"/>
  <c r="H130" i="1" s="1"/>
  <c r="G98" i="1"/>
  <c r="H98" i="1" s="1"/>
  <c r="G90" i="1"/>
  <c r="H90" i="1" s="1"/>
  <c r="G2332" i="1"/>
  <c r="H2332" i="1" s="1"/>
  <c r="G2324" i="1"/>
  <c r="H2324" i="1" s="1"/>
  <c r="G2308" i="1"/>
  <c r="H2308" i="1" s="1"/>
  <c r="G2292" i="1"/>
  <c r="H2292" i="1" s="1"/>
  <c r="G2268" i="1"/>
  <c r="H2268" i="1" s="1"/>
  <c r="G2236" i="1"/>
  <c r="H2236" i="1" s="1"/>
  <c r="G2204" i="1"/>
  <c r="H2204" i="1" s="1"/>
  <c r="G2134" i="1"/>
  <c r="H2134" i="1" s="1"/>
  <c r="G2103" i="1"/>
  <c r="H2103" i="1" s="1"/>
  <c r="G2071" i="1"/>
  <c r="H2071" i="1" s="1"/>
  <c r="G1951" i="1"/>
  <c r="H1951" i="1" s="1"/>
  <c r="G1935" i="1"/>
  <c r="H1935" i="1" s="1"/>
  <c r="G1895" i="1"/>
  <c r="H1895" i="1" s="1"/>
  <c r="G1887" i="1"/>
  <c r="H1887" i="1" s="1"/>
  <c r="G1855" i="1"/>
  <c r="H1855" i="1" s="1"/>
  <c r="G1735" i="1"/>
  <c r="H1735" i="1" s="1"/>
  <c r="G1671" i="1"/>
  <c r="H1671" i="1" s="1"/>
  <c r="G1631" i="1"/>
  <c r="H1631" i="1" s="1"/>
  <c r="G1615" i="1"/>
  <c r="H1615" i="1" s="1"/>
  <c r="G1575" i="1"/>
  <c r="H1575" i="1" s="1"/>
  <c r="G1543" i="1"/>
  <c r="H1543" i="1" s="1"/>
  <c r="G1487" i="1"/>
  <c r="H1487" i="1" s="1"/>
  <c r="G1447" i="1"/>
  <c r="H1447" i="1" s="1"/>
  <c r="G1247" i="1"/>
  <c r="H1247" i="1" s="1"/>
  <c r="G1159" i="1"/>
  <c r="H1159" i="1" s="1"/>
  <c r="G1119" i="1"/>
  <c r="H1119" i="1" s="1"/>
  <c r="G1103" i="1"/>
  <c r="H1103" i="1" s="1"/>
  <c r="G1063" i="1"/>
  <c r="H1063" i="1" s="1"/>
  <c r="G1031" i="1"/>
  <c r="H1031" i="1" s="1"/>
  <c r="G975" i="1"/>
  <c r="H975" i="1" s="1"/>
  <c r="G935" i="1"/>
  <c r="H935" i="1" s="1"/>
  <c r="G720" i="1"/>
  <c r="H720" i="1" s="1"/>
  <c r="G440" i="1"/>
  <c r="H440" i="1" s="1"/>
  <c r="G408" i="1"/>
  <c r="H408" i="1" s="1"/>
  <c r="G328" i="1"/>
  <c r="H328" i="1" s="1"/>
  <c r="G281" i="1"/>
  <c r="H281" i="1" s="1"/>
  <c r="G185" i="1"/>
  <c r="H185" i="1" s="1"/>
  <c r="G2" i="1"/>
  <c r="H2" i="1" s="1"/>
  <c r="G2331" i="1"/>
  <c r="H2331" i="1" s="1"/>
  <c r="G2323" i="1"/>
  <c r="H2323" i="1" s="1"/>
  <c r="G2315" i="1"/>
  <c r="H2315" i="1" s="1"/>
  <c r="G2307" i="1"/>
  <c r="H2307" i="1" s="1"/>
  <c r="G2299" i="1"/>
  <c r="H2299" i="1" s="1"/>
  <c r="G2291" i="1"/>
  <c r="H2291" i="1" s="1"/>
  <c r="G2283" i="1"/>
  <c r="H2283" i="1" s="1"/>
  <c r="G2275" i="1"/>
  <c r="H2275" i="1" s="1"/>
  <c r="G2267" i="1"/>
  <c r="H2267" i="1" s="1"/>
  <c r="G2259" i="1"/>
  <c r="H2259" i="1" s="1"/>
  <c r="G2251" i="1"/>
  <c r="H2251" i="1" s="1"/>
  <c r="G2243" i="1"/>
  <c r="H2243" i="1" s="1"/>
  <c r="G2235" i="1"/>
  <c r="H2235" i="1" s="1"/>
  <c r="G2227" i="1"/>
  <c r="H2227" i="1" s="1"/>
  <c r="G2219" i="1"/>
  <c r="H2219" i="1" s="1"/>
  <c r="G2211" i="1"/>
  <c r="H2211" i="1" s="1"/>
  <c r="G2203" i="1"/>
  <c r="H2203" i="1" s="1"/>
  <c r="G2196" i="1"/>
  <c r="H2196" i="1" s="1"/>
  <c r="G2188" i="1"/>
  <c r="H2188" i="1" s="1"/>
  <c r="G2180" i="1"/>
  <c r="H2180" i="1" s="1"/>
  <c r="G2172" i="1"/>
  <c r="H2172" i="1" s="1"/>
  <c r="G2164" i="1"/>
  <c r="H2164" i="1" s="1"/>
  <c r="G2156" i="1"/>
  <c r="H2156" i="1" s="1"/>
  <c r="G2149" i="1"/>
  <c r="H2149" i="1" s="1"/>
  <c r="G2141" i="1"/>
  <c r="H2141" i="1" s="1"/>
  <c r="G2133" i="1"/>
  <c r="H2133" i="1" s="1"/>
  <c r="G2118" i="1"/>
  <c r="H2118" i="1" s="1"/>
  <c r="G2110" i="1"/>
  <c r="H2110" i="1" s="1"/>
  <c r="G2102" i="1"/>
  <c r="H2102" i="1" s="1"/>
  <c r="G2094" i="1"/>
  <c r="H2094" i="1" s="1"/>
  <c r="G1630" i="1"/>
  <c r="H1630" i="1" s="1"/>
  <c r="G2084" i="1"/>
  <c r="H2084" i="1" s="1"/>
  <c r="G1988" i="1"/>
  <c r="H1988" i="1" s="1"/>
  <c r="G1300" i="1"/>
  <c r="H1300" i="1" s="1"/>
  <c r="G972" i="1"/>
  <c r="H972" i="1" s="1"/>
  <c r="G812" i="1"/>
  <c r="H812" i="1" s="1"/>
  <c r="G214" i="1"/>
  <c r="H214" i="1" s="1"/>
  <c r="G2009" i="1"/>
  <c r="H2009" i="1" s="1"/>
  <c r="G1937" i="1"/>
  <c r="H1937" i="1" s="1"/>
  <c r="G1833" i="1"/>
  <c r="H1833" i="1" s="1"/>
  <c r="G1809" i="1"/>
  <c r="H1809" i="1" s="1"/>
  <c r="G2086" i="1"/>
  <c r="H2086" i="1" s="1"/>
  <c r="G2078" i="1"/>
  <c r="H2078" i="1" s="1"/>
  <c r="G2070" i="1"/>
  <c r="H2070" i="1" s="1"/>
  <c r="G2062" i="1"/>
  <c r="H2062" i="1" s="1"/>
  <c r="G2054" i="1"/>
  <c r="H2054" i="1" s="1"/>
  <c r="G2046" i="1"/>
  <c r="H2046" i="1" s="1"/>
  <c r="G2038" i="1"/>
  <c r="H2038" i="1" s="1"/>
  <c r="G2030" i="1"/>
  <c r="H2030" i="1" s="1"/>
  <c r="G2022" i="1"/>
  <c r="H2022" i="1" s="1"/>
  <c r="G2014" i="1"/>
  <c r="H2014" i="1" s="1"/>
  <c r="G2006" i="1"/>
  <c r="H2006" i="1" s="1"/>
  <c r="G1998" i="1"/>
  <c r="H1998" i="1" s="1"/>
  <c r="G1990" i="1"/>
  <c r="H1990" i="1" s="1"/>
  <c r="G1982" i="1"/>
  <c r="H1982" i="1" s="1"/>
  <c r="G1974" i="1"/>
  <c r="H1974" i="1" s="1"/>
  <c r="G1966" i="1"/>
  <c r="H1966" i="1" s="1"/>
  <c r="G1958" i="1"/>
  <c r="H1958" i="1" s="1"/>
  <c r="G1950" i="1"/>
  <c r="H1950" i="1" s="1"/>
  <c r="G1942" i="1"/>
  <c r="H1942" i="1" s="1"/>
  <c r="G1934" i="1"/>
  <c r="H1934" i="1" s="1"/>
  <c r="G1926" i="1"/>
  <c r="H1926" i="1" s="1"/>
  <c r="G1918" i="1"/>
  <c r="H1918" i="1" s="1"/>
  <c r="G1910" i="1"/>
  <c r="H1910" i="1" s="1"/>
  <c r="G1902" i="1"/>
  <c r="H1902" i="1" s="1"/>
  <c r="G1894" i="1"/>
  <c r="H1894" i="1" s="1"/>
  <c r="G1886" i="1"/>
  <c r="H1886" i="1" s="1"/>
  <c r="G1878" i="1"/>
  <c r="H1878" i="1" s="1"/>
  <c r="G1870" i="1"/>
  <c r="H1870" i="1" s="1"/>
  <c r="G1862" i="1"/>
  <c r="H1862" i="1" s="1"/>
  <c r="G1854" i="1"/>
  <c r="H1854" i="1" s="1"/>
  <c r="G1846" i="1"/>
  <c r="H1846" i="1" s="1"/>
  <c r="G1838" i="1"/>
  <c r="H1838" i="1" s="1"/>
  <c r="G1830" i="1"/>
  <c r="H1830" i="1" s="1"/>
  <c r="G1822" i="1"/>
  <c r="H1822" i="1" s="1"/>
  <c r="G1814" i="1"/>
  <c r="H1814" i="1" s="1"/>
  <c r="G1806" i="1"/>
  <c r="H1806" i="1" s="1"/>
  <c r="G1798" i="1"/>
  <c r="H1798" i="1" s="1"/>
  <c r="G1790" i="1"/>
  <c r="H1790" i="1" s="1"/>
  <c r="G1782" i="1"/>
  <c r="H1782" i="1" s="1"/>
  <c r="G1774" i="1"/>
  <c r="H1774" i="1" s="1"/>
  <c r="G1766" i="1"/>
  <c r="H1766" i="1" s="1"/>
  <c r="G1758" i="1"/>
  <c r="H1758" i="1" s="1"/>
  <c r="G1750" i="1"/>
  <c r="H1750" i="1" s="1"/>
  <c r="G1742" i="1"/>
  <c r="H1742" i="1" s="1"/>
  <c r="G1734" i="1"/>
  <c r="H1734" i="1" s="1"/>
  <c r="G1726" i="1"/>
  <c r="H1726" i="1" s="1"/>
  <c r="G1718" i="1"/>
  <c r="H1718" i="1" s="1"/>
  <c r="G1710" i="1"/>
  <c r="H1710" i="1" s="1"/>
  <c r="G1702" i="1"/>
  <c r="H1702" i="1" s="1"/>
  <c r="G1694" i="1"/>
  <c r="H1694" i="1" s="1"/>
  <c r="G1686" i="1"/>
  <c r="H1686" i="1" s="1"/>
  <c r="G1678" i="1"/>
  <c r="H1678" i="1" s="1"/>
  <c r="G1670" i="1"/>
  <c r="H1670" i="1" s="1"/>
  <c r="G1662" i="1"/>
  <c r="H1662" i="1" s="1"/>
  <c r="G1654" i="1"/>
  <c r="H1654" i="1" s="1"/>
  <c r="G1646" i="1"/>
  <c r="H1646" i="1" s="1"/>
  <c r="G1638" i="1"/>
  <c r="H1638" i="1" s="1"/>
  <c r="G1622" i="1"/>
  <c r="H1622" i="1" s="1"/>
  <c r="G1614" i="1"/>
  <c r="H1614" i="1" s="1"/>
  <c r="G1606" i="1"/>
  <c r="H1606" i="1" s="1"/>
  <c r="G1598" i="1"/>
  <c r="H1598" i="1" s="1"/>
  <c r="G1590" i="1"/>
  <c r="H1590" i="1" s="1"/>
  <c r="G1582" i="1"/>
  <c r="H1582" i="1" s="1"/>
  <c r="G1574" i="1"/>
  <c r="H1574" i="1" s="1"/>
  <c r="G1566" i="1"/>
  <c r="H1566" i="1" s="1"/>
  <c r="G1558" i="1"/>
  <c r="H1558" i="1" s="1"/>
  <c r="G1550" i="1"/>
  <c r="H1550" i="1" s="1"/>
  <c r="G1542" i="1"/>
  <c r="H1542" i="1" s="1"/>
  <c r="G1534" i="1"/>
  <c r="H1534" i="1" s="1"/>
  <c r="G1526" i="1"/>
  <c r="H1526" i="1" s="1"/>
  <c r="G1518" i="1"/>
  <c r="H1518" i="1" s="1"/>
  <c r="G1510" i="1"/>
  <c r="H1510" i="1" s="1"/>
  <c r="G1502" i="1"/>
  <c r="H1502" i="1" s="1"/>
  <c r="G1494" i="1"/>
  <c r="H1494" i="1" s="1"/>
  <c r="G1486" i="1"/>
  <c r="H1486" i="1" s="1"/>
  <c r="G1478" i="1"/>
  <c r="H1478" i="1" s="1"/>
  <c r="G1470" i="1"/>
  <c r="H1470" i="1" s="1"/>
  <c r="G1462" i="1"/>
  <c r="H1462" i="1" s="1"/>
  <c r="G1454" i="1"/>
  <c r="H1454" i="1" s="1"/>
  <c r="G1446" i="1"/>
  <c r="H1446" i="1" s="1"/>
  <c r="G1438" i="1"/>
  <c r="H1438" i="1" s="1"/>
  <c r="G1430" i="1"/>
  <c r="H1430" i="1" s="1"/>
  <c r="G1422" i="1"/>
  <c r="H1422" i="1" s="1"/>
  <c r="G1414" i="1"/>
  <c r="H1414" i="1" s="1"/>
  <c r="G1406" i="1"/>
  <c r="H1406" i="1" s="1"/>
  <c r="G1398" i="1"/>
  <c r="H1398" i="1" s="1"/>
  <c r="G1390" i="1"/>
  <c r="H1390" i="1" s="1"/>
  <c r="G1382" i="1"/>
  <c r="H1382" i="1" s="1"/>
  <c r="G1374" i="1"/>
  <c r="H1374" i="1" s="1"/>
  <c r="G1366" i="1"/>
  <c r="H1366" i="1" s="1"/>
  <c r="G1358" i="1"/>
  <c r="H1358" i="1" s="1"/>
  <c r="G1350" i="1"/>
  <c r="H1350" i="1" s="1"/>
  <c r="G1342" i="1"/>
  <c r="H1342" i="1" s="1"/>
  <c r="G1334" i="1"/>
  <c r="H1334" i="1" s="1"/>
  <c r="G1326" i="1"/>
  <c r="H1326" i="1" s="1"/>
  <c r="G1318" i="1"/>
  <c r="H1318" i="1" s="1"/>
  <c r="G1310" i="1"/>
  <c r="H1310" i="1" s="1"/>
  <c r="G1302" i="1"/>
  <c r="H1302" i="1" s="1"/>
  <c r="G1294" i="1"/>
  <c r="H1294" i="1" s="1"/>
  <c r="G1286" i="1"/>
  <c r="H1286" i="1" s="1"/>
  <c r="G1278" i="1"/>
  <c r="H1278" i="1" s="1"/>
  <c r="G1270" i="1"/>
  <c r="H1270" i="1" s="1"/>
  <c r="G1262" i="1"/>
  <c r="H1262" i="1" s="1"/>
  <c r="G1254" i="1"/>
  <c r="H1254" i="1" s="1"/>
  <c r="G1246" i="1"/>
  <c r="H1246" i="1" s="1"/>
  <c r="G1238" i="1"/>
  <c r="H1238" i="1" s="1"/>
  <c r="G1230" i="1"/>
  <c r="H1230" i="1" s="1"/>
  <c r="G1222" i="1"/>
  <c r="H1222" i="1" s="1"/>
  <c r="G1214" i="1"/>
  <c r="H1214" i="1" s="1"/>
  <c r="G1206" i="1"/>
  <c r="H1206" i="1" s="1"/>
  <c r="G1198" i="1"/>
  <c r="H1198" i="1" s="1"/>
  <c r="G1190" i="1"/>
  <c r="H1190" i="1" s="1"/>
  <c r="G1182" i="1"/>
  <c r="H1182" i="1" s="1"/>
  <c r="G1174" i="1"/>
  <c r="H1174" i="1" s="1"/>
  <c r="G1166" i="1"/>
  <c r="H1166" i="1" s="1"/>
  <c r="G1158" i="1"/>
  <c r="H1158" i="1" s="1"/>
  <c r="G1150" i="1"/>
  <c r="H1150" i="1" s="1"/>
  <c r="G1142" i="1"/>
  <c r="H1142" i="1" s="1"/>
  <c r="G1134" i="1"/>
  <c r="H1134" i="1" s="1"/>
  <c r="G1126" i="1"/>
  <c r="H1126" i="1" s="1"/>
  <c r="G1118" i="1"/>
  <c r="H1118" i="1" s="1"/>
  <c r="G1110" i="1"/>
  <c r="H1110" i="1" s="1"/>
  <c r="G1102" i="1"/>
  <c r="H1102" i="1" s="1"/>
  <c r="G1094" i="1"/>
  <c r="H1094" i="1" s="1"/>
  <c r="G1086" i="1"/>
  <c r="H1086" i="1" s="1"/>
  <c r="G1078" i="1"/>
  <c r="H1078" i="1" s="1"/>
  <c r="G1070" i="1"/>
  <c r="H1070" i="1" s="1"/>
  <c r="G1062" i="1"/>
  <c r="H1062" i="1" s="1"/>
  <c r="G1054" i="1"/>
  <c r="H1054" i="1" s="1"/>
  <c r="G1046" i="1"/>
  <c r="H1046" i="1" s="1"/>
  <c r="G1038" i="1"/>
  <c r="H1038" i="1" s="1"/>
  <c r="G1030" i="1"/>
  <c r="H1030" i="1" s="1"/>
  <c r="G1022" i="1"/>
  <c r="H1022" i="1" s="1"/>
  <c r="G1014" i="1"/>
  <c r="H1014" i="1" s="1"/>
  <c r="G1006" i="1"/>
  <c r="H1006" i="1" s="1"/>
  <c r="G998" i="1"/>
  <c r="H998" i="1" s="1"/>
  <c r="G990" i="1"/>
  <c r="H990" i="1" s="1"/>
  <c r="G982" i="1"/>
  <c r="H982" i="1" s="1"/>
  <c r="G974" i="1"/>
  <c r="H974" i="1" s="1"/>
  <c r="G966" i="1"/>
  <c r="H966" i="1" s="1"/>
  <c r="G958" i="1"/>
  <c r="H958" i="1" s="1"/>
  <c r="G950" i="1"/>
  <c r="H950" i="1" s="1"/>
  <c r="G942" i="1"/>
  <c r="H942" i="1" s="1"/>
  <c r="G934" i="1"/>
  <c r="H934" i="1" s="1"/>
  <c r="G926" i="1"/>
  <c r="H926" i="1" s="1"/>
  <c r="G918" i="1"/>
  <c r="H918" i="1" s="1"/>
  <c r="G910" i="1"/>
  <c r="H910" i="1" s="1"/>
  <c r="G902" i="1"/>
  <c r="H902" i="1" s="1"/>
  <c r="G894" i="1"/>
  <c r="H894" i="1" s="1"/>
  <c r="G886" i="1"/>
  <c r="H886" i="1" s="1"/>
  <c r="G878" i="1"/>
  <c r="H878" i="1" s="1"/>
  <c r="G870" i="1"/>
  <c r="H870" i="1" s="1"/>
  <c r="G862" i="1"/>
  <c r="H862" i="1" s="1"/>
  <c r="G854" i="1"/>
  <c r="H854" i="1" s="1"/>
  <c r="G846" i="1"/>
  <c r="H846" i="1" s="1"/>
  <c r="G838" i="1"/>
  <c r="H838" i="1" s="1"/>
  <c r="G830" i="1"/>
  <c r="H830" i="1" s="1"/>
  <c r="G822" i="1"/>
  <c r="H822" i="1" s="1"/>
  <c r="G814" i="1"/>
  <c r="H814" i="1" s="1"/>
  <c r="G806" i="1"/>
  <c r="H806" i="1" s="1"/>
  <c r="G798" i="1"/>
  <c r="H798" i="1" s="1"/>
  <c r="G790" i="1"/>
  <c r="H790" i="1" s="1"/>
  <c r="G782" i="1"/>
  <c r="H782" i="1" s="1"/>
  <c r="G774" i="1"/>
  <c r="H774" i="1" s="1"/>
  <c r="G766" i="1"/>
  <c r="H766" i="1" s="1"/>
  <c r="G758" i="1"/>
  <c r="H758" i="1" s="1"/>
  <c r="G750" i="1"/>
  <c r="H750" i="1" s="1"/>
  <c r="G742" i="1"/>
  <c r="H742" i="1" s="1"/>
  <c r="G734" i="1"/>
  <c r="H734" i="1" s="1"/>
  <c r="G727" i="1"/>
  <c r="H727" i="1" s="1"/>
  <c r="G719" i="1"/>
  <c r="H719" i="1" s="1"/>
  <c r="G711" i="1"/>
  <c r="H711" i="1" s="1"/>
  <c r="G703" i="1"/>
  <c r="H703" i="1" s="1"/>
  <c r="G695" i="1"/>
  <c r="H695" i="1" s="1"/>
  <c r="G687" i="1"/>
  <c r="H687" i="1" s="1"/>
  <c r="G679" i="1"/>
  <c r="H679" i="1" s="1"/>
  <c r="G671" i="1"/>
  <c r="H671" i="1" s="1"/>
  <c r="G663" i="1"/>
  <c r="H663" i="1" s="1"/>
  <c r="G655" i="1"/>
  <c r="H655" i="1" s="1"/>
  <c r="G647" i="1"/>
  <c r="H647" i="1" s="1"/>
  <c r="G639" i="1"/>
  <c r="H639" i="1" s="1"/>
  <c r="G631" i="1"/>
  <c r="H631" i="1" s="1"/>
  <c r="G623" i="1"/>
  <c r="H623" i="1" s="1"/>
  <c r="G615" i="1"/>
  <c r="H615" i="1" s="1"/>
  <c r="G607" i="1"/>
  <c r="H607" i="1" s="1"/>
  <c r="G599" i="1"/>
  <c r="H599" i="1" s="1"/>
  <c r="G591" i="1"/>
  <c r="H591" i="1" s="1"/>
  <c r="G583" i="1"/>
  <c r="H583" i="1" s="1"/>
  <c r="G575" i="1"/>
  <c r="H575" i="1" s="1"/>
  <c r="G567" i="1"/>
  <c r="H567" i="1" s="1"/>
  <c r="G559" i="1"/>
  <c r="H559" i="1" s="1"/>
  <c r="G551" i="1"/>
  <c r="H551" i="1" s="1"/>
  <c r="G543" i="1"/>
  <c r="H543" i="1" s="1"/>
  <c r="G535" i="1"/>
  <c r="H535" i="1" s="1"/>
  <c r="G527" i="1"/>
  <c r="H527" i="1" s="1"/>
  <c r="G519" i="1"/>
  <c r="H519" i="1" s="1"/>
  <c r="G511" i="1"/>
  <c r="H511" i="1" s="1"/>
  <c r="G503" i="1"/>
  <c r="H503" i="1" s="1"/>
  <c r="G495" i="1"/>
  <c r="H495" i="1" s="1"/>
  <c r="G487" i="1"/>
  <c r="H487" i="1" s="1"/>
  <c r="G479" i="1"/>
  <c r="H479" i="1" s="1"/>
  <c r="G471" i="1"/>
  <c r="H471" i="1" s="1"/>
  <c r="G463" i="1"/>
  <c r="H463" i="1" s="1"/>
  <c r="G455" i="1"/>
  <c r="H455" i="1" s="1"/>
  <c r="G447" i="1"/>
  <c r="H447" i="1" s="1"/>
  <c r="G439" i="1"/>
  <c r="H439" i="1" s="1"/>
  <c r="G431" i="1"/>
  <c r="H431" i="1" s="1"/>
  <c r="G423" i="1"/>
  <c r="H423" i="1" s="1"/>
  <c r="G415" i="1"/>
  <c r="H415" i="1" s="1"/>
  <c r="G407" i="1"/>
  <c r="H407" i="1" s="1"/>
  <c r="G399" i="1"/>
  <c r="H399" i="1" s="1"/>
  <c r="G391" i="1"/>
  <c r="H391" i="1" s="1"/>
  <c r="G383" i="1"/>
  <c r="H383" i="1" s="1"/>
  <c r="G375" i="1"/>
  <c r="H375" i="1" s="1"/>
  <c r="G367" i="1"/>
  <c r="H367" i="1" s="1"/>
  <c r="G359" i="1"/>
  <c r="H359" i="1" s="1"/>
  <c r="G351" i="1"/>
  <c r="H351" i="1" s="1"/>
  <c r="G343" i="1"/>
  <c r="H343" i="1" s="1"/>
  <c r="G335" i="1"/>
  <c r="H335" i="1" s="1"/>
  <c r="G327" i="1"/>
  <c r="H327" i="1" s="1"/>
  <c r="G319" i="1"/>
  <c r="H319" i="1" s="1"/>
  <c r="G311" i="1"/>
  <c r="H311" i="1" s="1"/>
  <c r="G303" i="1"/>
  <c r="H303" i="1" s="1"/>
  <c r="G295" i="1"/>
  <c r="H295" i="1" s="1"/>
  <c r="G288" i="1"/>
  <c r="H288" i="1" s="1"/>
  <c r="G280" i="1"/>
  <c r="H280" i="1" s="1"/>
  <c r="G272" i="1"/>
  <c r="H272" i="1" s="1"/>
  <c r="G264" i="1"/>
  <c r="H264" i="1" s="1"/>
  <c r="G256" i="1"/>
  <c r="H256" i="1" s="1"/>
  <c r="G248" i="1"/>
  <c r="H248" i="1" s="1"/>
  <c r="G240" i="1"/>
  <c r="H240" i="1" s="1"/>
  <c r="G232" i="1"/>
  <c r="H232" i="1" s="1"/>
  <c r="G224" i="1"/>
  <c r="H224" i="1" s="1"/>
  <c r="G216" i="1"/>
  <c r="H216" i="1" s="1"/>
  <c r="G208" i="1"/>
  <c r="H208" i="1" s="1"/>
  <c r="G200" i="1"/>
  <c r="H200" i="1" s="1"/>
  <c r="G192" i="1"/>
  <c r="H192" i="1" s="1"/>
  <c r="G184" i="1"/>
  <c r="H184" i="1" s="1"/>
  <c r="G176" i="1"/>
  <c r="H176" i="1" s="1"/>
  <c r="G168" i="1"/>
  <c r="H168" i="1" s="1"/>
  <c r="G160" i="1"/>
  <c r="H160" i="1" s="1"/>
  <c r="G152" i="1"/>
  <c r="H152" i="1" s="1"/>
  <c r="G144" i="1"/>
  <c r="H144" i="1" s="1"/>
  <c r="G136" i="1"/>
  <c r="H136" i="1" s="1"/>
  <c r="G128" i="1"/>
  <c r="H128" i="1" s="1"/>
  <c r="G120" i="1"/>
  <c r="H120" i="1" s="1"/>
  <c r="G112" i="1"/>
  <c r="H112" i="1" s="1"/>
  <c r="G104" i="1"/>
  <c r="H104" i="1" s="1"/>
  <c r="G96" i="1"/>
  <c r="H96" i="1" s="1"/>
  <c r="G80" i="1"/>
  <c r="H80" i="1" s="1"/>
  <c r="G72" i="1"/>
  <c r="H72" i="1" s="1"/>
  <c r="G64" i="1"/>
  <c r="H64" i="1" s="1"/>
  <c r="G56" i="1"/>
  <c r="H56" i="1" s="1"/>
  <c r="G48" i="1"/>
  <c r="H48" i="1" s="1"/>
  <c r="G41" i="1"/>
  <c r="H41" i="1" s="1"/>
  <c r="G33" i="1"/>
  <c r="H33" i="1" s="1"/>
  <c r="G25" i="1"/>
  <c r="H25" i="1" s="1"/>
  <c r="G2305" i="1"/>
  <c r="H2305" i="1" s="1"/>
  <c r="G2289" i="1"/>
  <c r="H2289" i="1" s="1"/>
  <c r="G2257" i="1"/>
  <c r="H2257" i="1" s="1"/>
  <c r="G2124" i="1"/>
  <c r="H2124" i="1" s="1"/>
  <c r="G2028" i="1"/>
  <c r="H2028" i="1" s="1"/>
  <c r="G1996" i="1"/>
  <c r="H1996" i="1" s="1"/>
  <c r="G1964" i="1"/>
  <c r="H1964" i="1" s="1"/>
  <c r="G1932" i="1"/>
  <c r="H1932" i="1" s="1"/>
  <c r="G1900" i="1"/>
  <c r="H1900" i="1" s="1"/>
  <c r="G1884" i="1"/>
  <c r="H1884" i="1" s="1"/>
  <c r="G1868" i="1"/>
  <c r="H1868" i="1" s="1"/>
  <c r="G1836" i="1"/>
  <c r="H1836" i="1" s="1"/>
  <c r="G1804" i="1"/>
  <c r="H1804" i="1" s="1"/>
  <c r="G1772" i="1"/>
  <c r="H1772" i="1" s="1"/>
  <c r="G1748" i="1"/>
  <c r="H1748" i="1" s="1"/>
  <c r="G1740" i="1"/>
  <c r="H1740" i="1" s="1"/>
  <c r="G1708" i="1"/>
  <c r="H1708" i="1" s="1"/>
  <c r="G1660" i="1"/>
  <c r="H1660" i="1" s="1"/>
  <c r="G1652" i="1"/>
  <c r="H1652" i="1" s="1"/>
  <c r="G1612" i="1"/>
  <c r="H1612" i="1" s="1"/>
  <c r="G1596" i="1"/>
  <c r="H1596" i="1" s="1"/>
  <c r="G1588" i="1"/>
  <c r="H1588" i="1" s="1"/>
  <c r="G1580" i="1"/>
  <c r="H1580" i="1" s="1"/>
  <c r="G1524" i="1"/>
  <c r="H1524" i="1" s="1"/>
  <c r="G1468" i="1"/>
  <c r="H1468" i="1" s="1"/>
  <c r="G1452" i="1"/>
  <c r="H1452" i="1" s="1"/>
  <c r="G1396" i="1"/>
  <c r="H1396" i="1" s="1"/>
  <c r="G1340" i="1"/>
  <c r="H1340" i="1" s="1"/>
  <c r="G1324" i="1"/>
  <c r="H1324" i="1" s="1"/>
  <c r="G1268" i="1"/>
  <c r="H1268" i="1" s="1"/>
  <c r="G1212" i="1"/>
  <c r="H1212" i="1" s="1"/>
  <c r="G1196" i="1"/>
  <c r="H1196" i="1" s="1"/>
  <c r="G1140" i="1"/>
  <c r="H1140" i="1" s="1"/>
  <c r="G1100" i="1"/>
  <c r="H1100" i="1" s="1"/>
  <c r="G1084" i="1"/>
  <c r="H1084" i="1" s="1"/>
  <c r="G1068" i="1"/>
  <c r="H1068" i="1" s="1"/>
  <c r="G1012" i="1"/>
  <c r="H1012" i="1" s="1"/>
  <c r="G956" i="1"/>
  <c r="H956" i="1" s="1"/>
  <c r="G948" i="1"/>
  <c r="H948" i="1" s="1"/>
  <c r="G940" i="1"/>
  <c r="H940" i="1" s="1"/>
  <c r="G884" i="1"/>
  <c r="H884" i="1" s="1"/>
  <c r="G852" i="1"/>
  <c r="H852" i="1" s="1"/>
  <c r="G836" i="1"/>
  <c r="H836" i="1" s="1"/>
  <c r="G804" i="1"/>
  <c r="H804" i="1" s="1"/>
  <c r="G796" i="1"/>
  <c r="H796" i="1" s="1"/>
  <c r="G756" i="1"/>
  <c r="H756" i="1" s="1"/>
  <c r="G629" i="1"/>
  <c r="H629" i="1" s="1"/>
  <c r="G597" i="1"/>
  <c r="H597" i="1" s="1"/>
  <c r="G573" i="1"/>
  <c r="H573" i="1" s="1"/>
  <c r="G517" i="1"/>
  <c r="H517" i="1" s="1"/>
  <c r="G469" i="1"/>
  <c r="H469" i="1" s="1"/>
  <c r="G453" i="1"/>
  <c r="H453" i="1" s="1"/>
  <c r="G445" i="1"/>
  <c r="H445" i="1" s="1"/>
  <c r="G317" i="1"/>
  <c r="H317" i="1" s="1"/>
  <c r="G198" i="1"/>
  <c r="H198" i="1" s="1"/>
  <c r="G17" i="1"/>
  <c r="H17" i="1" s="1"/>
  <c r="G9" i="1"/>
  <c r="H9" i="1" s="1"/>
  <c r="G2334" i="1"/>
  <c r="H2334" i="1" s="1"/>
  <c r="G2326" i="1"/>
  <c r="H2326" i="1" s="1"/>
  <c r="G2318" i="1"/>
  <c r="H2318" i="1" s="1"/>
  <c r="G2310" i="1"/>
  <c r="H2310" i="1" s="1"/>
  <c r="G2302" i="1"/>
  <c r="H2302" i="1" s="1"/>
  <c r="G2294" i="1"/>
  <c r="H2294" i="1" s="1"/>
  <c r="G2286" i="1"/>
  <c r="H2286" i="1" s="1"/>
  <c r="G2278" i="1"/>
  <c r="H2278" i="1" s="1"/>
  <c r="G2270" i="1"/>
  <c r="H2270" i="1" s="1"/>
  <c r="G2262" i="1"/>
  <c r="H2262" i="1" s="1"/>
  <c r="G2254" i="1"/>
  <c r="H2254" i="1" s="1"/>
  <c r="G2246" i="1"/>
  <c r="H2246" i="1" s="1"/>
  <c r="G2238" i="1"/>
  <c r="H2238" i="1" s="1"/>
  <c r="G2230" i="1"/>
  <c r="H2230" i="1" s="1"/>
  <c r="G2222" i="1"/>
  <c r="H2222" i="1" s="1"/>
  <c r="G2214" i="1"/>
  <c r="H2214" i="1" s="1"/>
  <c r="G2206" i="1"/>
  <c r="H2206" i="1" s="1"/>
  <c r="G2191" i="1"/>
  <c r="H2191" i="1" s="1"/>
  <c r="G2183" i="1"/>
  <c r="H2183" i="1" s="1"/>
  <c r="G2175" i="1"/>
  <c r="H2175" i="1" s="1"/>
  <c r="G2167" i="1"/>
  <c r="H2167" i="1" s="1"/>
  <c r="G2159" i="1"/>
  <c r="H2159" i="1" s="1"/>
  <c r="G2152" i="1"/>
  <c r="H2152" i="1" s="1"/>
  <c r="G2144" i="1"/>
  <c r="H2144" i="1" s="1"/>
  <c r="G2136" i="1"/>
  <c r="H2136" i="1" s="1"/>
  <c r="G2128" i="1"/>
  <c r="H2128" i="1" s="1"/>
  <c r="G2121" i="1"/>
  <c r="H2121" i="1" s="1"/>
  <c r="G2113" i="1"/>
  <c r="H2113" i="1" s="1"/>
  <c r="G2105" i="1"/>
  <c r="H2105" i="1" s="1"/>
  <c r="G2097" i="1"/>
  <c r="H2097" i="1" s="1"/>
  <c r="G2089" i="1"/>
  <c r="H2089" i="1" s="1"/>
  <c r="G2081" i="1"/>
  <c r="H2081" i="1" s="1"/>
  <c r="G2073" i="1"/>
  <c r="H2073" i="1" s="1"/>
  <c r="G2065" i="1"/>
  <c r="H2065" i="1" s="1"/>
  <c r="G2057" i="1"/>
  <c r="H2057" i="1" s="1"/>
  <c r="G2049" i="1"/>
  <c r="H2049" i="1" s="1"/>
  <c r="G2041" i="1"/>
  <c r="H2041" i="1" s="1"/>
  <c r="G2025" i="1"/>
  <c r="H2025" i="1" s="1"/>
  <c r="G2017" i="1"/>
  <c r="H2017" i="1" s="1"/>
  <c r="G2001" i="1"/>
  <c r="H2001" i="1" s="1"/>
  <c r="G1993" i="1"/>
  <c r="H1993" i="1" s="1"/>
  <c r="G1985" i="1"/>
  <c r="H1985" i="1" s="1"/>
  <c r="G1977" i="1"/>
  <c r="H1977" i="1" s="1"/>
  <c r="G1969" i="1"/>
  <c r="H1969" i="1" s="1"/>
  <c r="G1953" i="1"/>
  <c r="H1953" i="1" s="1"/>
  <c r="G1945" i="1"/>
  <c r="H1945" i="1" s="1"/>
  <c r="G1929" i="1"/>
  <c r="H1929" i="1" s="1"/>
  <c r="G1921" i="1"/>
  <c r="H1921" i="1" s="1"/>
  <c r="G1913" i="1"/>
  <c r="H1913" i="1" s="1"/>
  <c r="G1905" i="1"/>
  <c r="H1905" i="1" s="1"/>
  <c r="G1897" i="1"/>
  <c r="H1897" i="1" s="1"/>
  <c r="G1889" i="1"/>
  <c r="H1889" i="1" s="1"/>
  <c r="G1881" i="1"/>
  <c r="H1881" i="1" s="1"/>
  <c r="G1873" i="1"/>
  <c r="H1873" i="1" s="1"/>
  <c r="G1865" i="1"/>
  <c r="H1865" i="1" s="1"/>
  <c r="G1857" i="1"/>
  <c r="H1857" i="1" s="1"/>
  <c r="G1849" i="1"/>
  <c r="H1849" i="1" s="1"/>
  <c r="G1825" i="1"/>
  <c r="H1825" i="1" s="1"/>
  <c r="G1817" i="1"/>
  <c r="H1817" i="1" s="1"/>
  <c r="G1793" i="1"/>
  <c r="H1793" i="1" s="1"/>
  <c r="G1785" i="1"/>
  <c r="H1785" i="1" s="1"/>
  <c r="G1777" i="1"/>
  <c r="H1777" i="1" s="1"/>
  <c r="G1769" i="1"/>
  <c r="H1769" i="1" s="1"/>
  <c r="G1761" i="1"/>
  <c r="H1761" i="1" s="1"/>
  <c r="G1753" i="1"/>
  <c r="H1753" i="1" s="1"/>
  <c r="G1745" i="1"/>
  <c r="H1745" i="1" s="1"/>
  <c r="G1737" i="1"/>
  <c r="H1737" i="1" s="1"/>
  <c r="G1729" i="1"/>
  <c r="H1729" i="1" s="1"/>
  <c r="G1721" i="1"/>
  <c r="H1721" i="1" s="1"/>
  <c r="G1713" i="1"/>
  <c r="H1713" i="1" s="1"/>
  <c r="G1705" i="1"/>
  <c r="H1705" i="1" s="1"/>
  <c r="G1697" i="1"/>
  <c r="H1697" i="1" s="1"/>
  <c r="G1689" i="1"/>
  <c r="H1689" i="1" s="1"/>
  <c r="G1681" i="1"/>
  <c r="H1681" i="1" s="1"/>
  <c r="G1673" i="1"/>
  <c r="H1673" i="1" s="1"/>
  <c r="G1665" i="1"/>
  <c r="H1665" i="1" s="1"/>
  <c r="G1657" i="1"/>
  <c r="H1657" i="1" s="1"/>
  <c r="G1649" i="1"/>
  <c r="H1649" i="1" s="1"/>
  <c r="G1641" i="1"/>
  <c r="H1641" i="1" s="1"/>
  <c r="G1633" i="1"/>
  <c r="H1633" i="1" s="1"/>
  <c r="G1625" i="1"/>
  <c r="H1625" i="1" s="1"/>
  <c r="G1617" i="1"/>
  <c r="H1617" i="1" s="1"/>
  <c r="G1609" i="1"/>
  <c r="H1609" i="1" s="1"/>
  <c r="G1601" i="1"/>
  <c r="H1601" i="1" s="1"/>
  <c r="G1593" i="1"/>
  <c r="H1593" i="1" s="1"/>
  <c r="G1585" i="1"/>
  <c r="H1585" i="1" s="1"/>
  <c r="G1577" i="1"/>
  <c r="H1577" i="1" s="1"/>
  <c r="G1569" i="1"/>
  <c r="H1569" i="1" s="1"/>
  <c r="G1561" i="1"/>
  <c r="H1561" i="1" s="1"/>
  <c r="G1553" i="1"/>
  <c r="H1553" i="1" s="1"/>
  <c r="G1545" i="1"/>
  <c r="H1545" i="1" s="1"/>
  <c r="G1537" i="1"/>
  <c r="H1537" i="1" s="1"/>
  <c r="G1529" i="1"/>
  <c r="H1529" i="1" s="1"/>
  <c r="G1521" i="1"/>
  <c r="H1521" i="1" s="1"/>
  <c r="G1513" i="1"/>
  <c r="H1513" i="1" s="1"/>
  <c r="G1505" i="1"/>
  <c r="H1505" i="1" s="1"/>
  <c r="G1497" i="1"/>
  <c r="H1497" i="1" s="1"/>
  <c r="G1489" i="1"/>
  <c r="H1489" i="1" s="1"/>
  <c r="G1481" i="1"/>
  <c r="H1481" i="1" s="1"/>
  <c r="G1473" i="1"/>
  <c r="H1473" i="1" s="1"/>
  <c r="G1465" i="1"/>
  <c r="H1465" i="1" s="1"/>
  <c r="G1457" i="1"/>
  <c r="H1457" i="1" s="1"/>
  <c r="G1449" i="1"/>
  <c r="H1449" i="1" s="1"/>
  <c r="G1441" i="1"/>
  <c r="H1441" i="1" s="1"/>
  <c r="G1433" i="1"/>
  <c r="H1433" i="1" s="1"/>
  <c r="G1425" i="1"/>
  <c r="H1425" i="1" s="1"/>
  <c r="G1417" i="1"/>
  <c r="H1417" i="1" s="1"/>
  <c r="G1409" i="1"/>
  <c r="H1409" i="1" s="1"/>
  <c r="G1401" i="1"/>
  <c r="H1401" i="1" s="1"/>
  <c r="G1393" i="1"/>
  <c r="H1393" i="1" s="1"/>
  <c r="G1385" i="1"/>
  <c r="H1385" i="1" s="1"/>
  <c r="G1377" i="1"/>
  <c r="H1377" i="1" s="1"/>
  <c r="G1369" i="1"/>
  <c r="H1369" i="1" s="1"/>
  <c r="G1361" i="1"/>
  <c r="H1361" i="1" s="1"/>
  <c r="G1353" i="1"/>
  <c r="H1353" i="1" s="1"/>
  <c r="G1345" i="1"/>
  <c r="H1345" i="1" s="1"/>
  <c r="G1337" i="1"/>
  <c r="H1337" i="1" s="1"/>
  <c r="G1329" i="1"/>
  <c r="H1329" i="1" s="1"/>
  <c r="G1321" i="1"/>
  <c r="H1321" i="1" s="1"/>
  <c r="G1313" i="1"/>
  <c r="H1313" i="1" s="1"/>
  <c r="G1305" i="1"/>
  <c r="H1305" i="1" s="1"/>
  <c r="G1297" i="1"/>
  <c r="H1297" i="1" s="1"/>
  <c r="G1289" i="1"/>
  <c r="H1289" i="1" s="1"/>
  <c r="G1281" i="1"/>
  <c r="H1281" i="1" s="1"/>
  <c r="G1273" i="1"/>
  <c r="H1273" i="1" s="1"/>
  <c r="G1265" i="1"/>
  <c r="H1265" i="1" s="1"/>
  <c r="G1257" i="1"/>
  <c r="H1257" i="1" s="1"/>
  <c r="G1249" i="1"/>
  <c r="H1249" i="1" s="1"/>
  <c r="G1241" i="1"/>
  <c r="H1241" i="1" s="1"/>
  <c r="G1233" i="1"/>
  <c r="H1233" i="1" s="1"/>
  <c r="G1225" i="1"/>
  <c r="H1225" i="1" s="1"/>
  <c r="G1217" i="1"/>
  <c r="H1217" i="1" s="1"/>
  <c r="G1209" i="1"/>
  <c r="H1209" i="1" s="1"/>
  <c r="G1201" i="1"/>
  <c r="H1201" i="1" s="1"/>
  <c r="G1193" i="1"/>
  <c r="H1193" i="1" s="1"/>
  <c r="G1185" i="1"/>
  <c r="H1185" i="1" s="1"/>
  <c r="G1177" i="1"/>
  <c r="H1177" i="1" s="1"/>
  <c r="G1169" i="1"/>
  <c r="H1169" i="1" s="1"/>
  <c r="G1161" i="1"/>
  <c r="H1161" i="1" s="1"/>
  <c r="G1153" i="1"/>
  <c r="H1153" i="1" s="1"/>
  <c r="G1145" i="1"/>
  <c r="H1145" i="1" s="1"/>
  <c r="G1137" i="1"/>
  <c r="H1137" i="1" s="1"/>
  <c r="G1129" i="1"/>
  <c r="H1129" i="1" s="1"/>
  <c r="G1121" i="1"/>
  <c r="H1121" i="1" s="1"/>
  <c r="G1113" i="1"/>
  <c r="H1113" i="1" s="1"/>
  <c r="G1105" i="1"/>
  <c r="H1105" i="1" s="1"/>
  <c r="G1097" i="1"/>
  <c r="H1097" i="1" s="1"/>
  <c r="G1089" i="1"/>
  <c r="H1089" i="1" s="1"/>
  <c r="G1081" i="1"/>
  <c r="H1081" i="1" s="1"/>
  <c r="G1073" i="1"/>
  <c r="H1073" i="1" s="1"/>
  <c r="G1065" i="1"/>
  <c r="H1065" i="1" s="1"/>
  <c r="G1057" i="1"/>
  <c r="H1057" i="1" s="1"/>
  <c r="G1049" i="1"/>
  <c r="H1049" i="1" s="1"/>
  <c r="G1041" i="1"/>
  <c r="H1041" i="1" s="1"/>
  <c r="G1033" i="1"/>
  <c r="H1033" i="1" s="1"/>
  <c r="G1025" i="1"/>
  <c r="H1025" i="1" s="1"/>
  <c r="G1017" i="1"/>
  <c r="H1017" i="1" s="1"/>
  <c r="G1009" i="1"/>
  <c r="H1009" i="1" s="1"/>
  <c r="G1001" i="1"/>
  <c r="H1001" i="1" s="1"/>
  <c r="G993" i="1"/>
  <c r="H993" i="1" s="1"/>
  <c r="G985" i="1"/>
  <c r="H985" i="1" s="1"/>
  <c r="G977" i="1"/>
  <c r="H977" i="1" s="1"/>
  <c r="G969" i="1"/>
  <c r="H969" i="1" s="1"/>
  <c r="G961" i="1"/>
  <c r="H961" i="1" s="1"/>
  <c r="G953" i="1"/>
  <c r="H953" i="1" s="1"/>
  <c r="G945" i="1"/>
  <c r="H945" i="1" s="1"/>
  <c r="G937" i="1"/>
  <c r="H937" i="1" s="1"/>
  <c r="G929" i="1"/>
  <c r="H929" i="1" s="1"/>
  <c r="G825" i="1"/>
  <c r="H825" i="1" s="1"/>
  <c r="G921" i="1"/>
  <c r="H921" i="1" s="1"/>
  <c r="G913" i="1"/>
  <c r="H913" i="1" s="1"/>
  <c r="G905" i="1"/>
  <c r="H905" i="1" s="1"/>
  <c r="G897" i="1"/>
  <c r="H897" i="1" s="1"/>
  <c r="G889" i="1"/>
  <c r="H889" i="1" s="1"/>
  <c r="G881" i="1"/>
  <c r="H881" i="1" s="1"/>
  <c r="G873" i="1"/>
  <c r="H873" i="1" s="1"/>
  <c r="G865" i="1"/>
  <c r="H865" i="1" s="1"/>
  <c r="G857" i="1"/>
  <c r="H857" i="1" s="1"/>
  <c r="G833" i="1"/>
  <c r="H833" i="1" s="1"/>
  <c r="G817" i="1"/>
  <c r="H817" i="1" s="1"/>
  <c r="G809" i="1"/>
  <c r="H809" i="1" s="1"/>
  <c r="G801" i="1"/>
  <c r="H801" i="1" s="1"/>
  <c r="G793" i="1"/>
  <c r="H793" i="1" s="1"/>
  <c r="G785" i="1"/>
  <c r="H785" i="1" s="1"/>
  <c r="G777" i="1"/>
  <c r="H777" i="1" s="1"/>
  <c r="G769" i="1"/>
  <c r="H769" i="1" s="1"/>
  <c r="G761" i="1"/>
  <c r="H761" i="1" s="1"/>
  <c r="G753" i="1"/>
  <c r="H753" i="1" s="1"/>
  <c r="G745" i="1"/>
  <c r="H745" i="1" s="1"/>
  <c r="G737" i="1"/>
  <c r="H737" i="1" s="1"/>
  <c r="G730" i="1"/>
  <c r="H730" i="1" s="1"/>
  <c r="G722" i="1"/>
  <c r="H722" i="1" s="1"/>
  <c r="G714" i="1"/>
  <c r="H714" i="1" s="1"/>
  <c r="G706" i="1"/>
  <c r="H706" i="1" s="1"/>
  <c r="G698" i="1"/>
  <c r="H698" i="1" s="1"/>
  <c r="G690" i="1"/>
  <c r="H690" i="1" s="1"/>
  <c r="G682" i="1"/>
  <c r="H682" i="1" s="1"/>
  <c r="G674" i="1"/>
  <c r="H674" i="1" s="1"/>
  <c r="G666" i="1"/>
  <c r="H666" i="1" s="1"/>
  <c r="G658" i="1"/>
  <c r="H658" i="1" s="1"/>
  <c r="G650" i="1"/>
  <c r="H650" i="1" s="1"/>
  <c r="G642" i="1"/>
  <c r="H642" i="1" s="1"/>
  <c r="G634" i="1"/>
  <c r="H634" i="1" s="1"/>
  <c r="G626" i="1"/>
  <c r="H626" i="1" s="1"/>
  <c r="G618" i="1"/>
  <c r="H618" i="1" s="1"/>
  <c r="G610" i="1"/>
  <c r="H610" i="1" s="1"/>
  <c r="G602" i="1"/>
  <c r="H602" i="1" s="1"/>
  <c r="G594" i="1"/>
  <c r="H594" i="1" s="1"/>
  <c r="G586" i="1"/>
  <c r="H586" i="1" s="1"/>
  <c r="G578" i="1"/>
  <c r="H578" i="1" s="1"/>
  <c r="G570" i="1"/>
  <c r="H570" i="1" s="1"/>
  <c r="G562" i="1"/>
  <c r="H562" i="1" s="1"/>
  <c r="G554" i="1"/>
  <c r="H554" i="1" s="1"/>
  <c r="G546" i="1"/>
  <c r="H546" i="1" s="1"/>
  <c r="G538" i="1"/>
  <c r="H538" i="1" s="1"/>
  <c r="G530" i="1"/>
  <c r="H530" i="1" s="1"/>
  <c r="G522" i="1"/>
  <c r="H522" i="1" s="1"/>
  <c r="G514" i="1"/>
  <c r="H514" i="1" s="1"/>
  <c r="G506" i="1"/>
  <c r="H506" i="1" s="1"/>
  <c r="G498" i="1"/>
  <c r="H498" i="1" s="1"/>
  <c r="G490" i="1"/>
  <c r="H490" i="1" s="1"/>
  <c r="G482" i="1"/>
  <c r="H482" i="1" s="1"/>
  <c r="G474" i="1"/>
  <c r="H474" i="1" s="1"/>
  <c r="G466" i="1"/>
  <c r="H466" i="1" s="1"/>
  <c r="G458" i="1"/>
  <c r="H458" i="1" s="1"/>
  <c r="G450" i="1"/>
  <c r="H450" i="1" s="1"/>
  <c r="G442" i="1"/>
  <c r="H442" i="1" s="1"/>
  <c r="G434" i="1"/>
  <c r="H434" i="1" s="1"/>
  <c r="G426" i="1"/>
  <c r="H426" i="1" s="1"/>
  <c r="G418" i="1"/>
  <c r="H418" i="1" s="1"/>
  <c r="G410" i="1"/>
  <c r="H410" i="1" s="1"/>
  <c r="G402" i="1"/>
  <c r="H402" i="1" s="1"/>
  <c r="G394" i="1"/>
  <c r="H394" i="1" s="1"/>
  <c r="G386" i="1"/>
  <c r="H386" i="1" s="1"/>
  <c r="G378" i="1"/>
  <c r="H378" i="1" s="1"/>
  <c r="G370" i="1"/>
  <c r="H370" i="1" s="1"/>
  <c r="G362" i="1"/>
  <c r="H362" i="1" s="1"/>
  <c r="G354" i="1"/>
  <c r="H354" i="1" s="1"/>
  <c r="G346" i="1"/>
  <c r="H346" i="1" s="1"/>
  <c r="G338" i="1"/>
  <c r="H338" i="1" s="1"/>
  <c r="G330" i="1"/>
  <c r="H330" i="1" s="1"/>
  <c r="G322" i="1"/>
  <c r="H322" i="1" s="1"/>
  <c r="G314" i="1"/>
  <c r="H314" i="1" s="1"/>
  <c r="G306" i="1"/>
  <c r="H306" i="1" s="1"/>
  <c r="G298" i="1"/>
  <c r="H298" i="1" s="1"/>
  <c r="G291" i="1"/>
  <c r="H291" i="1" s="1"/>
  <c r="G283" i="1"/>
  <c r="H283" i="1" s="1"/>
  <c r="G275" i="1"/>
  <c r="H275" i="1" s="1"/>
  <c r="G267" i="1"/>
  <c r="H267" i="1" s="1"/>
  <c r="G259" i="1"/>
  <c r="H259" i="1" s="1"/>
  <c r="G251" i="1"/>
  <c r="H251" i="1" s="1"/>
  <c r="G243" i="1"/>
  <c r="H243" i="1" s="1"/>
  <c r="G235" i="1"/>
  <c r="H235" i="1" s="1"/>
  <c r="G227" i="1"/>
  <c r="H227" i="1" s="1"/>
  <c r="G219" i="1"/>
  <c r="H219" i="1" s="1"/>
  <c r="G211" i="1"/>
  <c r="H211" i="1" s="1"/>
  <c r="G203" i="1"/>
  <c r="H203" i="1" s="1"/>
  <c r="G195" i="1"/>
  <c r="H195" i="1" s="1"/>
  <c r="G187" i="1"/>
  <c r="H187" i="1" s="1"/>
  <c r="G179" i="1"/>
  <c r="H179" i="1" s="1"/>
  <c r="G171" i="1"/>
  <c r="H171" i="1" s="1"/>
  <c r="G163" i="1"/>
  <c r="H163" i="1" s="1"/>
  <c r="G155" i="1"/>
  <c r="H155" i="1" s="1"/>
  <c r="G147" i="1"/>
  <c r="H147" i="1" s="1"/>
  <c r="G139" i="1"/>
  <c r="H139" i="1" s="1"/>
  <c r="G131" i="1"/>
  <c r="H131" i="1" s="1"/>
  <c r="G123" i="1"/>
  <c r="H123" i="1" s="1"/>
  <c r="G115" i="1"/>
  <c r="H115" i="1" s="1"/>
  <c r="G107" i="1"/>
  <c r="H107" i="1" s="1"/>
  <c r="G99" i="1"/>
  <c r="H99" i="1" s="1"/>
  <c r="G91" i="1"/>
  <c r="H91" i="1" s="1"/>
  <c r="G83" i="1"/>
  <c r="H83" i="1" s="1"/>
  <c r="G75" i="1"/>
  <c r="H75" i="1" s="1"/>
  <c r="G67" i="1"/>
  <c r="H67" i="1" s="1"/>
  <c r="G59" i="1"/>
  <c r="H59" i="1" s="1"/>
  <c r="G51" i="1"/>
  <c r="H51" i="1" s="1"/>
  <c r="G44" i="1"/>
  <c r="H44" i="1" s="1"/>
  <c r="G36" i="1"/>
  <c r="H36" i="1" s="1"/>
  <c r="G28" i="1"/>
  <c r="H28" i="1" s="1"/>
  <c r="G20" i="1"/>
  <c r="H20" i="1" s="1"/>
  <c r="G12" i="1"/>
  <c r="H12" i="1" s="1"/>
  <c r="G4" i="1"/>
  <c r="H4" i="1" s="1"/>
  <c r="G1040" i="1"/>
  <c r="H1040" i="1" s="1"/>
  <c r="G1024" i="1"/>
  <c r="H1024" i="1" s="1"/>
  <c r="G1016" i="1"/>
  <c r="H1016" i="1" s="1"/>
  <c r="G1008" i="1"/>
  <c r="H1008" i="1" s="1"/>
  <c r="G984" i="1"/>
  <c r="H984" i="1" s="1"/>
  <c r="G968" i="1"/>
  <c r="H968" i="1" s="1"/>
  <c r="G960" i="1"/>
  <c r="H960" i="1" s="1"/>
  <c r="G952" i="1"/>
  <c r="H952" i="1" s="1"/>
  <c r="G944" i="1"/>
  <c r="H944" i="1" s="1"/>
  <c r="G936" i="1"/>
  <c r="H936" i="1" s="1"/>
  <c r="G920" i="1"/>
  <c r="H920" i="1" s="1"/>
  <c r="G912" i="1"/>
  <c r="H912" i="1" s="1"/>
  <c r="G896" i="1"/>
  <c r="H896" i="1" s="1"/>
  <c r="G888" i="1"/>
  <c r="H888" i="1" s="1"/>
  <c r="G880" i="1"/>
  <c r="H880" i="1" s="1"/>
  <c r="G864" i="1"/>
  <c r="H864" i="1" s="1"/>
  <c r="G856" i="1"/>
  <c r="H856" i="1" s="1"/>
  <c r="G848" i="1"/>
  <c r="H848" i="1" s="1"/>
  <c r="G840" i="1"/>
  <c r="H840" i="1" s="1"/>
  <c r="G832" i="1"/>
  <c r="H832" i="1" s="1"/>
  <c r="G824" i="1"/>
  <c r="H824" i="1" s="1"/>
  <c r="G816" i="1"/>
  <c r="H816" i="1" s="1"/>
  <c r="G808" i="1"/>
  <c r="H808" i="1" s="1"/>
  <c r="G800" i="1"/>
  <c r="H800" i="1" s="1"/>
  <c r="G792" i="1"/>
  <c r="H792" i="1" s="1"/>
  <c r="G784" i="1"/>
  <c r="H784" i="1" s="1"/>
  <c r="G776" i="1"/>
  <c r="H776" i="1" s="1"/>
  <c r="G768" i="1"/>
  <c r="H768" i="1" s="1"/>
  <c r="G760" i="1"/>
  <c r="H760" i="1" s="1"/>
  <c r="G752" i="1"/>
  <c r="H752" i="1" s="1"/>
  <c r="G744" i="1"/>
  <c r="H744" i="1" s="1"/>
  <c r="G736" i="1"/>
  <c r="H736" i="1" s="1"/>
  <c r="G729" i="1"/>
  <c r="H729" i="1" s="1"/>
  <c r="G721" i="1"/>
  <c r="H721" i="1" s="1"/>
  <c r="G713" i="1"/>
  <c r="H713" i="1" s="1"/>
  <c r="G705" i="1"/>
  <c r="H705" i="1" s="1"/>
  <c r="G697" i="1"/>
  <c r="H697" i="1" s="1"/>
  <c r="G689" i="1"/>
  <c r="H689" i="1" s="1"/>
  <c r="G681" i="1"/>
  <c r="H681" i="1" s="1"/>
  <c r="G673" i="1"/>
  <c r="H673" i="1" s="1"/>
  <c r="G665" i="1"/>
  <c r="H665" i="1" s="1"/>
  <c r="G649" i="1"/>
  <c r="H649" i="1" s="1"/>
  <c r="G641" i="1"/>
  <c r="H641" i="1" s="1"/>
  <c r="G633" i="1"/>
  <c r="H633" i="1" s="1"/>
  <c r="G625" i="1"/>
  <c r="H625" i="1" s="1"/>
  <c r="G617" i="1"/>
  <c r="H617" i="1" s="1"/>
  <c r="G609" i="1"/>
  <c r="H609" i="1" s="1"/>
  <c r="G585" i="1"/>
  <c r="H585" i="1" s="1"/>
  <c r="G577" i="1"/>
  <c r="H577" i="1" s="1"/>
  <c r="G569" i="1"/>
  <c r="H569" i="1" s="1"/>
  <c r="G561" i="1"/>
  <c r="H561" i="1" s="1"/>
  <c r="G545" i="1"/>
  <c r="H545" i="1" s="1"/>
  <c r="G537" i="1"/>
  <c r="H537" i="1" s="1"/>
  <c r="G529" i="1"/>
  <c r="H529" i="1" s="1"/>
  <c r="G521" i="1"/>
  <c r="H521" i="1" s="1"/>
  <c r="G513" i="1"/>
  <c r="H513" i="1" s="1"/>
  <c r="G505" i="1"/>
  <c r="H505" i="1" s="1"/>
  <c r="G497" i="1"/>
  <c r="H497" i="1" s="1"/>
  <c r="G489" i="1"/>
  <c r="H489" i="1" s="1"/>
  <c r="G481" i="1"/>
  <c r="H481" i="1" s="1"/>
  <c r="G473" i="1"/>
  <c r="H473" i="1" s="1"/>
  <c r="G457" i="1"/>
  <c r="H457" i="1" s="1"/>
  <c r="G449" i="1"/>
  <c r="H449" i="1" s="1"/>
  <c r="G433" i="1"/>
  <c r="H433" i="1" s="1"/>
  <c r="G425" i="1"/>
  <c r="H425" i="1" s="1"/>
  <c r="G417" i="1"/>
  <c r="H417" i="1" s="1"/>
  <c r="G393" i="1"/>
  <c r="H393" i="1" s="1"/>
  <c r="G385" i="1"/>
  <c r="H385" i="1" s="1"/>
  <c r="G377" i="1"/>
  <c r="H377" i="1" s="1"/>
  <c r="G369" i="1"/>
  <c r="H369" i="1" s="1"/>
  <c r="G361" i="1"/>
  <c r="H361" i="1" s="1"/>
  <c r="G353" i="1"/>
  <c r="H353" i="1" s="1"/>
  <c r="G345" i="1"/>
  <c r="H345" i="1" s="1"/>
  <c r="G337" i="1"/>
  <c r="H337" i="1" s="1"/>
  <c r="G321" i="1"/>
  <c r="H321" i="1" s="1"/>
  <c r="G305" i="1"/>
  <c r="H305" i="1" s="1"/>
  <c r="G290" i="1"/>
  <c r="H290" i="1" s="1"/>
  <c r="G274" i="1"/>
  <c r="H274" i="1" s="1"/>
  <c r="G266" i="1"/>
  <c r="H266" i="1" s="1"/>
  <c r="G258" i="1"/>
  <c r="H258" i="1" s="1"/>
  <c r="G250" i="1"/>
  <c r="H250" i="1" s="1"/>
  <c r="G242" i="1"/>
  <c r="H242" i="1" s="1"/>
  <c r="G234" i="1"/>
  <c r="H234" i="1" s="1"/>
  <c r="G226" i="1"/>
  <c r="H226" i="1" s="1"/>
  <c r="G218" i="1"/>
  <c r="H218" i="1" s="1"/>
  <c r="G210" i="1"/>
  <c r="H210" i="1" s="1"/>
  <c r="G194" i="1"/>
  <c r="H194" i="1" s="1"/>
  <c r="G186" i="1"/>
  <c r="H186" i="1" s="1"/>
  <c r="G178" i="1"/>
  <c r="H178" i="1" s="1"/>
  <c r="G170" i="1"/>
  <c r="H170" i="1" s="1"/>
  <c r="G162" i="1"/>
  <c r="H162" i="1" s="1"/>
  <c r="G154" i="1"/>
  <c r="H154" i="1" s="1"/>
  <c r="G146" i="1"/>
  <c r="H146" i="1" s="1"/>
  <c r="G138" i="1"/>
  <c r="H138" i="1" s="1"/>
  <c r="G122" i="1"/>
  <c r="H122" i="1" s="1"/>
  <c r="G114" i="1"/>
  <c r="H114" i="1" s="1"/>
  <c r="G106" i="1"/>
  <c r="H106" i="1" s="1"/>
  <c r="G82" i="1"/>
  <c r="H82" i="1" s="1"/>
  <c r="G74" i="1"/>
  <c r="H74" i="1" s="1"/>
  <c r="G66" i="1"/>
  <c r="H66" i="1" s="1"/>
  <c r="G58" i="1"/>
  <c r="H58" i="1" s="1"/>
  <c r="G50" i="1"/>
  <c r="H50" i="1" s="1"/>
  <c r="G43" i="1"/>
  <c r="H43" i="1" s="1"/>
  <c r="G35" i="1"/>
  <c r="H35" i="1" s="1"/>
  <c r="G27" i="1"/>
  <c r="H27" i="1" s="1"/>
  <c r="G19" i="1"/>
  <c r="H19" i="1" s="1"/>
  <c r="G11" i="1"/>
  <c r="H11" i="1" s="1"/>
  <c r="G3" i="1"/>
  <c r="H3" i="1" s="1"/>
  <c r="G2316" i="1"/>
  <c r="H2316" i="1" s="1"/>
  <c r="G2284" i="1"/>
  <c r="H2284" i="1" s="1"/>
  <c r="G2276" i="1"/>
  <c r="H2276" i="1" s="1"/>
  <c r="G2252" i="1"/>
  <c r="H2252" i="1" s="1"/>
  <c r="G2244" i="1"/>
  <c r="H2244" i="1" s="1"/>
  <c r="G2220" i="1"/>
  <c r="H2220" i="1" s="1"/>
  <c r="G2212" i="1"/>
  <c r="H2212" i="1" s="1"/>
  <c r="G2189" i="1"/>
  <c r="H2189" i="1" s="1"/>
  <c r="G2181" i="1"/>
  <c r="H2181" i="1" s="1"/>
  <c r="G2157" i="1"/>
  <c r="H2157" i="1" s="1"/>
  <c r="G2150" i="1"/>
  <c r="H2150" i="1" s="1"/>
  <c r="G2127" i="1"/>
  <c r="H2127" i="1" s="1"/>
  <c r="G2119" i="1"/>
  <c r="H2119" i="1" s="1"/>
  <c r="G2095" i="1"/>
  <c r="H2095" i="1" s="1"/>
  <c r="G2087" i="1"/>
  <c r="H2087" i="1" s="1"/>
  <c r="G2063" i="1"/>
  <c r="H2063" i="1" s="1"/>
  <c r="G2055" i="1"/>
  <c r="H2055" i="1" s="1"/>
  <c r="G2039" i="1"/>
  <c r="H2039" i="1" s="1"/>
  <c r="G2031" i="1"/>
  <c r="H2031" i="1" s="1"/>
  <c r="G2015" i="1"/>
  <c r="H2015" i="1" s="1"/>
  <c r="G2007" i="1"/>
  <c r="H2007" i="1" s="1"/>
  <c r="G1999" i="1"/>
  <c r="H1999" i="1" s="1"/>
  <c r="G1983" i="1"/>
  <c r="H1983" i="1" s="1"/>
  <c r="G1975" i="1"/>
  <c r="H1975" i="1" s="1"/>
  <c r="G1959" i="1"/>
  <c r="H1959" i="1" s="1"/>
  <c r="G1943" i="1"/>
  <c r="H1943" i="1" s="1"/>
  <c r="G1927" i="1"/>
  <c r="H1927" i="1" s="1"/>
  <c r="G1911" i="1"/>
  <c r="H1911" i="1" s="1"/>
  <c r="G1903" i="1"/>
  <c r="H1903" i="1" s="1"/>
  <c r="G1879" i="1"/>
  <c r="H1879" i="1" s="1"/>
  <c r="G1871" i="1"/>
  <c r="H1871" i="1" s="1"/>
  <c r="G1863" i="1"/>
  <c r="H1863" i="1" s="1"/>
  <c r="G1847" i="1"/>
  <c r="H1847" i="1" s="1"/>
  <c r="G1839" i="1"/>
  <c r="H1839" i="1" s="1"/>
  <c r="G1831" i="1"/>
  <c r="H1831" i="1" s="1"/>
  <c r="G1815" i="1"/>
  <c r="H1815" i="1" s="1"/>
  <c r="G1807" i="1"/>
  <c r="H1807" i="1" s="1"/>
  <c r="G1799" i="1"/>
  <c r="H1799" i="1" s="1"/>
  <c r="G1783" i="1"/>
  <c r="H1783" i="1" s="1"/>
  <c r="G1775" i="1"/>
  <c r="H1775" i="1" s="1"/>
  <c r="G1759" i="1"/>
  <c r="H1759" i="1" s="1"/>
  <c r="G1751" i="1"/>
  <c r="H1751" i="1" s="1"/>
  <c r="G1743" i="1"/>
  <c r="H1743" i="1" s="1"/>
  <c r="G1727" i="1"/>
  <c r="H1727" i="1" s="1"/>
  <c r="G1719" i="1"/>
  <c r="H1719" i="1" s="1"/>
  <c r="G1711" i="1"/>
  <c r="H1711" i="1" s="1"/>
  <c r="G1695" i="1"/>
  <c r="H1695" i="1" s="1"/>
  <c r="G1687" i="1"/>
  <c r="H1687" i="1" s="1"/>
  <c r="G1679" i="1"/>
  <c r="H1679" i="1" s="1"/>
  <c r="G1663" i="1"/>
  <c r="H1663" i="1" s="1"/>
  <c r="G1655" i="1"/>
  <c r="H1655" i="1" s="1"/>
  <c r="G1647" i="1"/>
  <c r="H1647" i="1" s="1"/>
  <c r="G1639" i="1"/>
  <c r="H1639" i="1" s="1"/>
  <c r="G1623" i="1"/>
  <c r="H1623" i="1" s="1"/>
  <c r="G1607" i="1"/>
  <c r="H1607" i="1" s="1"/>
  <c r="G1599" i="1"/>
  <c r="H1599" i="1" s="1"/>
  <c r="G1591" i="1"/>
  <c r="H1591" i="1" s="1"/>
  <c r="G1583" i="1"/>
  <c r="H1583" i="1" s="1"/>
  <c r="G1567" i="1"/>
  <c r="H1567" i="1" s="1"/>
  <c r="G1559" i="1"/>
  <c r="H1559" i="1" s="1"/>
  <c r="G1551" i="1"/>
  <c r="H1551" i="1" s="1"/>
  <c r="G1535" i="1"/>
  <c r="H1535" i="1" s="1"/>
  <c r="G1527" i="1"/>
  <c r="H1527" i="1" s="1"/>
  <c r="G1519" i="1"/>
  <c r="H1519" i="1" s="1"/>
  <c r="G1511" i="1"/>
  <c r="H1511" i="1" s="1"/>
  <c r="G1495" i="1"/>
  <c r="H1495" i="1" s="1"/>
  <c r="G1479" i="1"/>
  <c r="H1479" i="1" s="1"/>
  <c r="G1471" i="1"/>
  <c r="H1471" i="1" s="1"/>
  <c r="G1463" i="1"/>
  <c r="H1463" i="1" s="1"/>
  <c r="G1455" i="1"/>
  <c r="H1455" i="1" s="1"/>
  <c r="G1439" i="1"/>
  <c r="H1439" i="1" s="1"/>
  <c r="G1431" i="1"/>
  <c r="H1431" i="1" s="1"/>
  <c r="G1423" i="1"/>
  <c r="H1423" i="1" s="1"/>
  <c r="G1407" i="1"/>
  <c r="H1407" i="1" s="1"/>
  <c r="G1399" i="1"/>
  <c r="H1399" i="1" s="1"/>
  <c r="G1391" i="1"/>
  <c r="H1391" i="1" s="1"/>
  <c r="G1383" i="1"/>
  <c r="H1383" i="1" s="1"/>
  <c r="G1367" i="1"/>
  <c r="H1367" i="1" s="1"/>
  <c r="G1351" i="1"/>
  <c r="H1351" i="1" s="1"/>
  <c r="G1343" i="1"/>
  <c r="H1343" i="1" s="1"/>
  <c r="G1335" i="1"/>
  <c r="H1335" i="1" s="1"/>
  <c r="G1327" i="1"/>
  <c r="H1327" i="1" s="1"/>
  <c r="G1311" i="1"/>
  <c r="H1311" i="1" s="1"/>
  <c r="G1303" i="1"/>
  <c r="H1303" i="1" s="1"/>
  <c r="G1295" i="1"/>
  <c r="H1295" i="1" s="1"/>
  <c r="G1279" i="1"/>
  <c r="H1279" i="1" s="1"/>
  <c r="G1271" i="1"/>
  <c r="H1271" i="1" s="1"/>
  <c r="G1263" i="1"/>
  <c r="H1263" i="1" s="1"/>
  <c r="G1255" i="1"/>
  <c r="H1255" i="1" s="1"/>
  <c r="G1239" i="1"/>
  <c r="H1239" i="1" s="1"/>
  <c r="G1223" i="1"/>
  <c r="H1223" i="1" s="1"/>
  <c r="G1215" i="1"/>
  <c r="H1215" i="1" s="1"/>
  <c r="G1207" i="1"/>
  <c r="H1207" i="1" s="1"/>
  <c r="G1199" i="1"/>
  <c r="H1199" i="1" s="1"/>
  <c r="G1183" i="1"/>
  <c r="H1183" i="1" s="1"/>
  <c r="G1175" i="1"/>
  <c r="H1175" i="1" s="1"/>
  <c r="G1167" i="1"/>
  <c r="H1167" i="1" s="1"/>
  <c r="G1151" i="1"/>
  <c r="H1151" i="1" s="1"/>
  <c r="G1143" i="1"/>
  <c r="H1143" i="1" s="1"/>
  <c r="G1135" i="1"/>
  <c r="H1135" i="1" s="1"/>
  <c r="G1127" i="1"/>
  <c r="H1127" i="1" s="1"/>
  <c r="G1111" i="1"/>
  <c r="H1111" i="1" s="1"/>
  <c r="G1095" i="1"/>
  <c r="H1095" i="1" s="1"/>
  <c r="G1087" i="1"/>
  <c r="H1087" i="1" s="1"/>
  <c r="G1079" i="1"/>
  <c r="H1079" i="1" s="1"/>
  <c r="G1071" i="1"/>
  <c r="H1071" i="1" s="1"/>
  <c r="G1055" i="1"/>
  <c r="H1055" i="1" s="1"/>
  <c r="G1047" i="1"/>
  <c r="H1047" i="1" s="1"/>
  <c r="G1039" i="1"/>
  <c r="H1039" i="1" s="1"/>
  <c r="G1023" i="1"/>
  <c r="H1023" i="1" s="1"/>
  <c r="G1015" i="1"/>
  <c r="H1015" i="1" s="1"/>
  <c r="G1007" i="1"/>
  <c r="H1007" i="1" s="1"/>
  <c r="G999" i="1"/>
  <c r="H999" i="1" s="1"/>
  <c r="G983" i="1"/>
  <c r="H983" i="1" s="1"/>
  <c r="G967" i="1"/>
  <c r="H967" i="1" s="1"/>
  <c r="G959" i="1"/>
  <c r="H959" i="1" s="1"/>
  <c r="G951" i="1"/>
  <c r="H951" i="1" s="1"/>
  <c r="G943" i="1"/>
  <c r="H943" i="1" s="1"/>
  <c r="G927" i="1"/>
  <c r="H927" i="1" s="1"/>
  <c r="G919" i="1"/>
  <c r="H919" i="1" s="1"/>
  <c r="G911" i="1"/>
  <c r="H911" i="1" s="1"/>
  <c r="G895" i="1"/>
  <c r="H895" i="1" s="1"/>
  <c r="G887" i="1"/>
  <c r="H887" i="1" s="1"/>
  <c r="G879" i="1"/>
  <c r="H879" i="1" s="1"/>
  <c r="G871" i="1"/>
  <c r="H871" i="1" s="1"/>
  <c r="G855" i="1"/>
  <c r="H855" i="1" s="1"/>
  <c r="G847" i="1"/>
  <c r="H847" i="1" s="1"/>
  <c r="G839" i="1"/>
  <c r="H839" i="1" s="1"/>
  <c r="G831" i="1"/>
  <c r="H831" i="1" s="1"/>
  <c r="G823" i="1"/>
  <c r="H823" i="1" s="1"/>
  <c r="G807" i="1"/>
  <c r="H807" i="1" s="1"/>
  <c r="G799" i="1"/>
  <c r="H799" i="1" s="1"/>
  <c r="G791" i="1"/>
  <c r="H791" i="1" s="1"/>
  <c r="G775" i="1"/>
  <c r="H775" i="1" s="1"/>
  <c r="G767" i="1"/>
  <c r="H767" i="1" s="1"/>
  <c r="G759" i="1"/>
  <c r="H759" i="1" s="1"/>
  <c r="G751" i="1"/>
  <c r="H751" i="1" s="1"/>
  <c r="G743" i="1"/>
  <c r="H743" i="1" s="1"/>
  <c r="G735" i="1"/>
  <c r="H735" i="1" s="1"/>
  <c r="G728" i="1"/>
  <c r="H728" i="1" s="1"/>
  <c r="G712" i="1"/>
  <c r="H712" i="1" s="1"/>
  <c r="G704" i="1"/>
  <c r="H704" i="1" s="1"/>
  <c r="G696" i="1"/>
  <c r="H696" i="1" s="1"/>
  <c r="G680" i="1"/>
  <c r="H680" i="1" s="1"/>
  <c r="G672" i="1"/>
  <c r="H672" i="1" s="1"/>
  <c r="G664" i="1"/>
  <c r="H664" i="1" s="1"/>
  <c r="G648" i="1"/>
  <c r="H648" i="1" s="1"/>
  <c r="G640" i="1"/>
  <c r="H640" i="1" s="1"/>
  <c r="G632" i="1"/>
  <c r="H632" i="1" s="1"/>
  <c r="G624" i="1"/>
  <c r="H624" i="1" s="1"/>
  <c r="G616" i="1"/>
  <c r="H616" i="1" s="1"/>
  <c r="G608" i="1"/>
  <c r="H608" i="1" s="1"/>
  <c r="G600" i="1"/>
  <c r="H600" i="1" s="1"/>
  <c r="G584" i="1"/>
  <c r="H584" i="1" s="1"/>
  <c r="G576" i="1"/>
  <c r="H576" i="1" s="1"/>
  <c r="G568" i="1"/>
  <c r="H568" i="1" s="1"/>
  <c r="G560" i="1"/>
  <c r="H560" i="1" s="1"/>
  <c r="G552" i="1"/>
  <c r="H552" i="1" s="1"/>
  <c r="G544" i="1"/>
  <c r="H544" i="1" s="1"/>
  <c r="G536" i="1"/>
  <c r="H536" i="1" s="1"/>
  <c r="G528" i="1"/>
  <c r="H528" i="1" s="1"/>
  <c r="G520" i="1"/>
  <c r="H520" i="1" s="1"/>
  <c r="G512" i="1"/>
  <c r="H512" i="1" s="1"/>
  <c r="G504" i="1"/>
  <c r="H504" i="1" s="1"/>
  <c r="G496" i="1"/>
  <c r="H496" i="1" s="1"/>
  <c r="G488" i="1"/>
  <c r="H488" i="1" s="1"/>
  <c r="G480" i="1"/>
  <c r="H480" i="1" s="1"/>
  <c r="G472" i="1"/>
  <c r="H472" i="1" s="1"/>
  <c r="G464" i="1"/>
  <c r="H464" i="1" s="1"/>
  <c r="G456" i="1"/>
  <c r="H456" i="1" s="1"/>
  <c r="G448" i="1"/>
  <c r="H448" i="1" s="1"/>
  <c r="G432" i="1"/>
  <c r="H432" i="1" s="1"/>
  <c r="G424" i="1"/>
  <c r="H424" i="1" s="1"/>
  <c r="G416" i="1"/>
  <c r="H416" i="1" s="1"/>
  <c r="G400" i="1"/>
  <c r="H400" i="1" s="1"/>
  <c r="G392" i="1"/>
  <c r="H392" i="1" s="1"/>
  <c r="G384" i="1"/>
  <c r="H384" i="1" s="1"/>
  <c r="G376" i="1"/>
  <c r="H376" i="1" s="1"/>
  <c r="G368" i="1"/>
  <c r="H368" i="1" s="1"/>
  <c r="G360" i="1"/>
  <c r="H360" i="1" s="1"/>
  <c r="G352" i="1"/>
  <c r="H352" i="1" s="1"/>
  <c r="G344" i="1"/>
  <c r="H344" i="1" s="1"/>
  <c r="G336" i="1"/>
  <c r="H336" i="1" s="1"/>
  <c r="G320" i="1"/>
  <c r="H320" i="1" s="1"/>
  <c r="G312" i="1"/>
  <c r="H312" i="1" s="1"/>
  <c r="G304" i="1"/>
  <c r="H304" i="1" s="1"/>
  <c r="G296" i="1"/>
  <c r="H296" i="1" s="1"/>
  <c r="G289" i="1"/>
  <c r="H289" i="1" s="1"/>
  <c r="G273" i="1"/>
  <c r="H273" i="1" s="1"/>
  <c r="G265" i="1"/>
  <c r="H265" i="1" s="1"/>
  <c r="G257" i="1"/>
  <c r="H257" i="1" s="1"/>
  <c r="G249" i="1"/>
  <c r="H249" i="1" s="1"/>
  <c r="G241" i="1"/>
  <c r="H241" i="1" s="1"/>
  <c r="G233" i="1"/>
  <c r="H233" i="1" s="1"/>
  <c r="G225" i="1"/>
  <c r="H225" i="1" s="1"/>
  <c r="G217" i="1"/>
  <c r="H217" i="1" s="1"/>
  <c r="G209" i="1"/>
  <c r="H209" i="1" s="1"/>
  <c r="G193" i="1"/>
  <c r="H193" i="1" s="1"/>
  <c r="G177" i="1"/>
  <c r="H177" i="1" s="1"/>
  <c r="G169" i="1"/>
  <c r="H169" i="1" s="1"/>
  <c r="G161" i="1"/>
  <c r="H161" i="1" s="1"/>
  <c r="G145" i="1"/>
  <c r="H145" i="1" s="1"/>
  <c r="G137" i="1"/>
  <c r="H137" i="1" s="1"/>
  <c r="G129" i="1"/>
  <c r="H129" i="1" s="1"/>
  <c r="G121" i="1"/>
  <c r="H121" i="1" s="1"/>
  <c r="G113" i="1"/>
  <c r="H113" i="1" s="1"/>
  <c r="G105" i="1"/>
  <c r="H105" i="1" s="1"/>
  <c r="G97" i="1"/>
  <c r="H97" i="1" s="1"/>
  <c r="G81" i="1"/>
  <c r="H81" i="1" s="1"/>
  <c r="G73" i="1"/>
  <c r="H73" i="1" s="1"/>
  <c r="G65" i="1"/>
  <c r="H65" i="1" s="1"/>
  <c r="G57" i="1"/>
  <c r="H57" i="1" s="1"/>
  <c r="G49" i="1"/>
  <c r="H49" i="1" s="1"/>
  <c r="G42" i="1"/>
  <c r="H42" i="1" s="1"/>
  <c r="G34" i="1"/>
  <c r="H34" i="1" s="1"/>
  <c r="G26" i="1"/>
  <c r="H26" i="1" s="1"/>
  <c r="G18" i="1"/>
  <c r="H18" i="1" s="1"/>
  <c r="G10" i="1"/>
  <c r="H10" i="1" s="1"/>
  <c r="G2045" i="1"/>
  <c r="H2045" i="1" s="1"/>
  <c r="G2037" i="1"/>
  <c r="H2037" i="1" s="1"/>
  <c r="G2029" i="1"/>
  <c r="H2029" i="1" s="1"/>
  <c r="G2021" i="1"/>
  <c r="H2021" i="1" s="1"/>
  <c r="G2013" i="1"/>
  <c r="H2013" i="1" s="1"/>
  <c r="G2005" i="1"/>
  <c r="H2005" i="1" s="1"/>
  <c r="G1997" i="1"/>
  <c r="H1997" i="1" s="1"/>
  <c r="G1989" i="1"/>
  <c r="H1989" i="1" s="1"/>
  <c r="G1981" i="1"/>
  <c r="H1981" i="1" s="1"/>
  <c r="G1973" i="1"/>
  <c r="H1973" i="1" s="1"/>
  <c r="G1965" i="1"/>
  <c r="H1965" i="1" s="1"/>
  <c r="G1957" i="1"/>
  <c r="H1957" i="1" s="1"/>
  <c r="G1949" i="1"/>
  <c r="H1949" i="1" s="1"/>
  <c r="G1941" i="1"/>
  <c r="H1941" i="1" s="1"/>
  <c r="G1933" i="1"/>
  <c r="H1933" i="1" s="1"/>
  <c r="G1925" i="1"/>
  <c r="H1925" i="1" s="1"/>
  <c r="G1917" i="1"/>
  <c r="H1917" i="1" s="1"/>
  <c r="G1909" i="1"/>
  <c r="H1909" i="1" s="1"/>
  <c r="G1901" i="1"/>
  <c r="H1901" i="1" s="1"/>
  <c r="G1893" i="1"/>
  <c r="H1893" i="1" s="1"/>
  <c r="G1885" i="1"/>
  <c r="H1885" i="1" s="1"/>
  <c r="G1877" i="1"/>
  <c r="H1877" i="1" s="1"/>
  <c r="G1869" i="1"/>
  <c r="H1869" i="1" s="1"/>
  <c r="G1861" i="1"/>
  <c r="H1861" i="1" s="1"/>
  <c r="G1853" i="1"/>
  <c r="H1853" i="1" s="1"/>
  <c r="G1845" i="1"/>
  <c r="H1845" i="1" s="1"/>
  <c r="G1837" i="1"/>
  <c r="H1837" i="1" s="1"/>
  <c r="G1829" i="1"/>
  <c r="H1829" i="1" s="1"/>
  <c r="G1821" i="1"/>
  <c r="H1821" i="1" s="1"/>
  <c r="G1813" i="1"/>
  <c r="H1813" i="1" s="1"/>
  <c r="G1805" i="1"/>
  <c r="H1805" i="1" s="1"/>
  <c r="G1797" i="1"/>
  <c r="H1797" i="1" s="1"/>
  <c r="G1789" i="1"/>
  <c r="H1789" i="1" s="1"/>
  <c r="G1781" i="1"/>
  <c r="H1781" i="1" s="1"/>
  <c r="G1773" i="1"/>
  <c r="H1773" i="1" s="1"/>
  <c r="G1765" i="1"/>
  <c r="H1765" i="1" s="1"/>
  <c r="G1757" i="1"/>
  <c r="H1757" i="1" s="1"/>
  <c r="G1749" i="1"/>
  <c r="H1749" i="1" s="1"/>
  <c r="G1741" i="1"/>
  <c r="H1741" i="1" s="1"/>
  <c r="G1733" i="1"/>
  <c r="H1733" i="1" s="1"/>
  <c r="G1725" i="1"/>
  <c r="H1725" i="1" s="1"/>
  <c r="G1717" i="1"/>
  <c r="H1717" i="1" s="1"/>
  <c r="G1709" i="1"/>
  <c r="H1709" i="1" s="1"/>
  <c r="G1677" i="1"/>
  <c r="H1677" i="1" s="1"/>
  <c r="G1645" i="1"/>
  <c r="H1645" i="1" s="1"/>
  <c r="G1613" i="1"/>
  <c r="H1613" i="1" s="1"/>
  <c r="G1581" i="1"/>
  <c r="H1581" i="1" s="1"/>
  <c r="G1549" i="1"/>
  <c r="H1549" i="1" s="1"/>
  <c r="G1517" i="1"/>
  <c r="H1517" i="1" s="1"/>
  <c r="G1485" i="1"/>
  <c r="H1485" i="1" s="1"/>
  <c r="G1453" i="1"/>
  <c r="H1453" i="1" s="1"/>
  <c r="G1421" i="1"/>
  <c r="H1421" i="1" s="1"/>
  <c r="G1389" i="1"/>
  <c r="H1389" i="1" s="1"/>
  <c r="G1357" i="1"/>
  <c r="H1357" i="1" s="1"/>
  <c r="G1325" i="1"/>
  <c r="H1325" i="1" s="1"/>
  <c r="G1293" i="1"/>
  <c r="H1293" i="1" s="1"/>
  <c r="G1261" i="1"/>
  <c r="H1261" i="1" s="1"/>
  <c r="G1229" i="1"/>
  <c r="H1229" i="1" s="1"/>
  <c r="G1197" i="1"/>
  <c r="H1197" i="1" s="1"/>
  <c r="G1165" i="1"/>
  <c r="H1165" i="1" s="1"/>
  <c r="G1133" i="1"/>
  <c r="H1133" i="1" s="1"/>
  <c r="G1101" i="1"/>
  <c r="H1101" i="1" s="1"/>
  <c r="G1069" i="1"/>
  <c r="H1069" i="1" s="1"/>
  <c r="G1037" i="1"/>
  <c r="H1037" i="1" s="1"/>
  <c r="G1005" i="1"/>
  <c r="H1005" i="1" s="1"/>
  <c r="G973" i="1"/>
  <c r="H973" i="1" s="1"/>
  <c r="G941" i="1"/>
  <c r="H941" i="1" s="1"/>
  <c r="G909" i="1"/>
  <c r="H909" i="1" s="1"/>
  <c r="G877" i="1"/>
  <c r="H877" i="1" s="1"/>
  <c r="G853" i="1"/>
  <c r="H853" i="1" s="1"/>
  <c r="G837" i="1"/>
  <c r="H837" i="1" s="1"/>
  <c r="G829" i="1"/>
  <c r="H829" i="1" s="1"/>
  <c r="G805" i="1"/>
  <c r="H805" i="1" s="1"/>
  <c r="G781" i="1"/>
  <c r="H781" i="1" s="1"/>
  <c r="G765" i="1"/>
  <c r="H765" i="1" s="1"/>
  <c r="G749" i="1"/>
  <c r="H749" i="1" s="1"/>
  <c r="G718" i="1"/>
  <c r="H718" i="1" s="1"/>
  <c r="G710" i="1"/>
  <c r="H710" i="1" s="1"/>
  <c r="G694" i="1"/>
  <c r="H694" i="1" s="1"/>
  <c r="G686" i="1"/>
  <c r="H686" i="1" s="1"/>
  <c r="G662" i="1"/>
  <c r="H662" i="1" s="1"/>
  <c r="G646" i="1"/>
  <c r="H646" i="1" s="1"/>
  <c r="G630" i="1"/>
  <c r="H630" i="1" s="1"/>
  <c r="G606" i="1"/>
  <c r="H606" i="1" s="1"/>
  <c r="G598" i="1"/>
  <c r="H598" i="1" s="1"/>
  <c r="G590" i="1"/>
  <c r="H590" i="1" s="1"/>
  <c r="G574" i="1"/>
  <c r="H574" i="1" s="1"/>
  <c r="G566" i="1"/>
  <c r="H566" i="1" s="1"/>
  <c r="G550" i="1"/>
  <c r="H550" i="1" s="1"/>
  <c r="G534" i="1"/>
  <c r="H534" i="1" s="1"/>
  <c r="G518" i="1"/>
  <c r="H518" i="1" s="1"/>
  <c r="G510" i="1"/>
  <c r="H510" i="1" s="1"/>
  <c r="G502" i="1"/>
  <c r="H502" i="1" s="1"/>
  <c r="G494" i="1"/>
  <c r="H494" i="1" s="1"/>
  <c r="G470" i="1"/>
  <c r="H470" i="1" s="1"/>
  <c r="G462" i="1"/>
  <c r="H462" i="1" s="1"/>
  <c r="G454" i="1"/>
  <c r="H454" i="1" s="1"/>
  <c r="G446" i="1"/>
  <c r="H446" i="1" s="1"/>
  <c r="G438" i="1"/>
  <c r="H438" i="1" s="1"/>
  <c r="G414" i="1"/>
  <c r="H414" i="1" s="1"/>
  <c r="G406" i="1"/>
  <c r="H406" i="1" s="1"/>
  <c r="G398" i="1"/>
  <c r="H398" i="1" s="1"/>
  <c r="G390" i="1"/>
  <c r="H390" i="1" s="1"/>
  <c r="G374" i="1"/>
  <c r="H374" i="1" s="1"/>
  <c r="G358" i="1"/>
  <c r="H358" i="1" s="1"/>
  <c r="G342" i="1"/>
  <c r="H342" i="1" s="1"/>
  <c r="G334" i="1"/>
  <c r="H334" i="1" s="1"/>
  <c r="G318" i="1"/>
  <c r="H318" i="1" s="1"/>
  <c r="G310" i="1"/>
  <c r="H310" i="1" s="1"/>
  <c r="G302" i="1"/>
  <c r="H302" i="1" s="1"/>
  <c r="G279" i="1"/>
  <c r="H279" i="1" s="1"/>
  <c r="G263" i="1"/>
  <c r="H263" i="1" s="1"/>
  <c r="G247" i="1"/>
  <c r="H247" i="1" s="1"/>
  <c r="G215" i="1"/>
  <c r="H215" i="1" s="1"/>
  <c r="G207" i="1"/>
  <c r="H207" i="1" s="1"/>
  <c r="G191" i="1"/>
  <c r="H191" i="1" s="1"/>
  <c r="G183" i="1"/>
  <c r="H183" i="1" s="1"/>
  <c r="G151" i="1"/>
  <c r="H151" i="1" s="1"/>
  <c r="G135" i="1"/>
  <c r="H135" i="1" s="1"/>
  <c r="G127" i="1"/>
  <c r="H127" i="1" s="1"/>
  <c r="G111" i="1"/>
  <c r="H111" i="1" s="1"/>
  <c r="G103" i="1"/>
  <c r="H103" i="1" s="1"/>
  <c r="G95" i="1"/>
  <c r="H95" i="1" s="1"/>
  <c r="G79" i="1"/>
  <c r="H79" i="1" s="1"/>
  <c r="G71" i="1"/>
  <c r="H71" i="1" s="1"/>
  <c r="G63" i="1"/>
  <c r="H63" i="1" s="1"/>
  <c r="G55" i="1"/>
  <c r="H55" i="1" s="1"/>
  <c r="G47" i="1"/>
  <c r="H47" i="1" s="1"/>
  <c r="G16" i="1"/>
  <c r="H16" i="1" s="1"/>
  <c r="G8" i="1"/>
  <c r="H8" i="1" s="1"/>
  <c r="G1700" i="1"/>
  <c r="H1700" i="1" s="1"/>
  <c r="G1668" i="1"/>
  <c r="H1668" i="1" s="1"/>
  <c r="G1636" i="1"/>
  <c r="H1636" i="1" s="1"/>
  <c r="G1604" i="1"/>
  <c r="H1604" i="1" s="1"/>
  <c r="G1572" i="1"/>
  <c r="H1572" i="1" s="1"/>
  <c r="G1540" i="1"/>
  <c r="H1540" i="1" s="1"/>
  <c r="G1508" i="1"/>
  <c r="H1508" i="1" s="1"/>
  <c r="G1476" i="1"/>
  <c r="H1476" i="1" s="1"/>
  <c r="G1444" i="1"/>
  <c r="H1444" i="1" s="1"/>
  <c r="G1412" i="1"/>
  <c r="H1412" i="1" s="1"/>
  <c r="G1380" i="1"/>
  <c r="H1380" i="1" s="1"/>
  <c r="G1348" i="1"/>
  <c r="H1348" i="1" s="1"/>
  <c r="G1316" i="1"/>
  <c r="H1316" i="1" s="1"/>
  <c r="G1284" i="1"/>
  <c r="H1284" i="1" s="1"/>
  <c r="G1252" i="1"/>
  <c r="H1252" i="1" s="1"/>
  <c r="G1220" i="1"/>
  <c r="H1220" i="1" s="1"/>
  <c r="G1188" i="1"/>
  <c r="H1188" i="1" s="1"/>
  <c r="G1156" i="1"/>
  <c r="H1156" i="1" s="1"/>
  <c r="G1124" i="1"/>
  <c r="H1124" i="1" s="1"/>
  <c r="G1092" i="1"/>
  <c r="H1092" i="1" s="1"/>
  <c r="G1060" i="1"/>
  <c r="H1060" i="1" s="1"/>
  <c r="G1028" i="1"/>
  <c r="H1028" i="1" s="1"/>
  <c r="G996" i="1"/>
  <c r="H996" i="1" s="1"/>
  <c r="G964" i="1"/>
  <c r="H964" i="1" s="1"/>
  <c r="G932" i="1"/>
  <c r="H932" i="1" s="1"/>
  <c r="G900" i="1"/>
  <c r="H900" i="1" s="1"/>
  <c r="G868" i="1"/>
  <c r="H868" i="1" s="1"/>
  <c r="G828" i="1"/>
  <c r="H828" i="1" s="1"/>
  <c r="G820" i="1"/>
  <c r="H820" i="1" s="1"/>
  <c r="G780" i="1"/>
  <c r="H780" i="1" s="1"/>
  <c r="G764" i="1"/>
  <c r="H764" i="1" s="1"/>
  <c r="G748" i="1"/>
  <c r="H748" i="1" s="1"/>
  <c r="G717" i="1"/>
  <c r="H717" i="1" s="1"/>
  <c r="G709" i="1"/>
  <c r="H709" i="1" s="1"/>
  <c r="G693" i="1"/>
  <c r="H693" i="1" s="1"/>
  <c r="G685" i="1"/>
  <c r="H685" i="1" s="1"/>
  <c r="G661" i="1"/>
  <c r="H661" i="1" s="1"/>
  <c r="G653" i="1"/>
  <c r="H653" i="1" s="1"/>
  <c r="G645" i="1"/>
  <c r="H645" i="1" s="1"/>
  <c r="G621" i="1"/>
  <c r="H621" i="1" s="1"/>
  <c r="G605" i="1"/>
  <c r="H605" i="1" s="1"/>
  <c r="G589" i="1"/>
  <c r="H589" i="1" s="1"/>
  <c r="G557" i="1"/>
  <c r="H557" i="1" s="1"/>
  <c r="G549" i="1"/>
  <c r="H549" i="1" s="1"/>
  <c r="G533" i="1"/>
  <c r="H533" i="1" s="1"/>
  <c r="G525" i="1"/>
  <c r="H525" i="1" s="1"/>
  <c r="G493" i="1"/>
  <c r="H493" i="1" s="1"/>
  <c r="G477" i="1"/>
  <c r="H477" i="1" s="1"/>
  <c r="G461" i="1"/>
  <c r="H461" i="1" s="1"/>
  <c r="G437" i="1"/>
  <c r="H437" i="1" s="1"/>
  <c r="G429" i="1"/>
  <c r="H429" i="1" s="1"/>
  <c r="G421" i="1"/>
  <c r="H421" i="1" s="1"/>
  <c r="G405" i="1"/>
  <c r="H405" i="1" s="1"/>
  <c r="G397" i="1"/>
  <c r="H397" i="1" s="1"/>
  <c r="G381" i="1"/>
  <c r="H381" i="1" s="1"/>
  <c r="G365" i="1"/>
  <c r="H365" i="1" s="1"/>
  <c r="G349" i="1"/>
  <c r="H349" i="1" s="1"/>
  <c r="G341" i="1"/>
  <c r="H341" i="1" s="1"/>
  <c r="G333" i="1"/>
  <c r="H333" i="1" s="1"/>
  <c r="G325" i="1"/>
  <c r="H325" i="1" s="1"/>
  <c r="G301" i="1"/>
  <c r="H301" i="1" s="1"/>
  <c r="G294" i="1"/>
  <c r="H294" i="1" s="1"/>
  <c r="G286" i="1"/>
  <c r="H286" i="1" s="1"/>
  <c r="G278" i="1"/>
  <c r="H278" i="1" s="1"/>
  <c r="G270" i="1"/>
  <c r="H270" i="1" s="1"/>
  <c r="G246" i="1"/>
  <c r="H246" i="1" s="1"/>
  <c r="G238" i="1"/>
  <c r="H238" i="1" s="1"/>
  <c r="G230" i="1"/>
  <c r="H230" i="1" s="1"/>
  <c r="G222" i="1"/>
  <c r="H222" i="1" s="1"/>
  <c r="G206" i="1"/>
  <c r="H206" i="1" s="1"/>
  <c r="G190" i="1"/>
  <c r="H190" i="1" s="1"/>
  <c r="G174" i="1"/>
  <c r="H174" i="1" s="1"/>
  <c r="G166" i="1"/>
  <c r="H166" i="1" s="1"/>
  <c r="G158" i="1"/>
  <c r="H158" i="1" s="1"/>
  <c r="G150" i="1"/>
  <c r="H150" i="1" s="1"/>
  <c r="G142" i="1"/>
  <c r="H142" i="1" s="1"/>
  <c r="G134" i="1"/>
  <c r="H134" i="1" s="1"/>
  <c r="G126" i="1"/>
  <c r="H126" i="1" s="1"/>
  <c r="G118" i="1"/>
  <c r="H118" i="1" s="1"/>
  <c r="G110" i="1"/>
  <c r="H110" i="1" s="1"/>
  <c r="G102" i="1"/>
  <c r="H102" i="1" s="1"/>
  <c r="G94" i="1"/>
  <c r="H94" i="1" s="1"/>
  <c r="G86" i="1"/>
  <c r="H86" i="1" s="1"/>
  <c r="G78" i="1"/>
  <c r="H78" i="1" s="1"/>
  <c r="G70" i="1"/>
  <c r="H70" i="1" s="1"/>
  <c r="G62" i="1"/>
  <c r="H62" i="1" s="1"/>
  <c r="G54" i="1"/>
  <c r="H54" i="1" s="1"/>
  <c r="G39" i="1"/>
  <c r="H39" i="1" s="1"/>
  <c r="G31" i="1"/>
  <c r="H31" i="1" s="1"/>
  <c r="G23" i="1"/>
  <c r="H23" i="1" s="1"/>
  <c r="G15" i="1"/>
  <c r="H15" i="1" s="1"/>
  <c r="G7" i="1"/>
  <c r="H7" i="1" s="1"/>
</calcChain>
</file>

<file path=xl/sharedStrings.xml><?xml version="1.0" encoding="utf-8"?>
<sst xmlns="http://schemas.openxmlformats.org/spreadsheetml/2006/main" count="31571" uniqueCount="4768">
  <si>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</si>
  <si>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</si>
  <si>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</si>
  <si>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</si>
  <si>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</si>
  <si>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</si>
  <si>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</si>
  <si>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</si>
  <si>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</si>
  <si>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</si>
  <si>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</si>
  <si>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</si>
  <si>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</si>
  <si>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</si>
  <si>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</si>
  <si>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</si>
  <si>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</si>
  <si>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</si>
  <si>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</si>
  <si>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</si>
  <si>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</si>
  <si>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</si>
  <si>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</si>
  <si>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</si>
  <si>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</si>
  <si>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</si>
  <si>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</si>
  <si>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</si>
  <si>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</si>
  <si>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</si>
  <si>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</si>
  <si>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</si>
  <si>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</si>
  <si>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</si>
  <si>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</si>
  <si>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</si>
  <si>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</si>
  <si>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</si>
  <si>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</si>
  <si>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</si>
  <si>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</si>
  <si>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</si>
  <si>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</si>
  <si>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</si>
  <si>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</si>
  <si>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</si>
  <si>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</si>
  <si>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</si>
  <si>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</si>
  <si>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</si>
  <si>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</si>
  <si>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</si>
  <si>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</si>
  <si>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</si>
  <si>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</si>
  <si>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</si>
  <si>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</si>
  <si>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</si>
  <si>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</si>
  <si>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</si>
  <si>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</si>
  <si>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</si>
  <si>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</si>
  <si>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</si>
  <si>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</si>
  <si>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</si>
  <si>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</si>
  <si>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</si>
  <si>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</si>
  <si>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</si>
  <si>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</si>
  <si>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</si>
  <si>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</si>
  <si>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</si>
  <si>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</si>
  <si>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</si>
  <si>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</si>
  <si>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</si>
  <si>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</si>
  <si>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</si>
  <si>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</si>
  <si>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</si>
  <si>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</si>
  <si>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</si>
  <si>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</si>
  <si>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</si>
  <si>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</si>
  <si>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</si>
  <si>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</si>
  <si>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</si>
  <si>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</si>
  <si>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</si>
  <si>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</si>
  <si>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</si>
  <si>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</si>
  <si>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</si>
  <si>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</si>
  <si>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</si>
  <si>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</si>
  <si>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</si>
  <si>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</si>
  <si>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</si>
  <si>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</si>
  <si>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</si>
  <si>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</si>
  <si>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</si>
  <si>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</si>
  <si>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</si>
  <si>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</si>
  <si>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</si>
  <si>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</si>
  <si>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</si>
  <si>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</si>
  <si>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</si>
  <si>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</si>
  <si>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</si>
  <si>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</si>
  <si>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</si>
  <si>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</si>
  <si>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</si>
  <si>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</si>
  <si>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</si>
  <si>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</si>
  <si>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</si>
  <si>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</si>
  <si>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</si>
  <si>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</si>
  <si>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</si>
  <si>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</si>
  <si>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</si>
  <si>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</si>
  <si>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</si>
  <si>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</si>
  <si>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</si>
  <si>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</si>
  <si>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</si>
  <si>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</si>
  <si>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</si>
  <si>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</si>
  <si>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</si>
  <si>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</si>
  <si>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</si>
  <si>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</si>
  <si>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</si>
  <si>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</si>
  <si>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</si>
  <si>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</si>
  <si>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</si>
  <si>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</si>
  <si>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</si>
  <si>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</si>
  <si>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</si>
  <si>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</si>
  <si>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</si>
  <si>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</si>
  <si>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</si>
  <si>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</si>
  <si>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</si>
  <si>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</si>
  <si>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</si>
  <si>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</si>
  <si>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</si>
  <si>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</si>
  <si>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</si>
  <si>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</si>
  <si>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</si>
  <si>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</si>
  <si>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</si>
  <si>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</si>
  <si>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</si>
  <si>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</si>
  <si>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</si>
  <si>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</si>
  <si>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</si>
  <si>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</si>
  <si>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</si>
  <si>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</si>
  <si>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</si>
  <si>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</si>
  <si>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</si>
  <si>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</si>
  <si>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</si>
  <si>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</si>
  <si>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</si>
  <si>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</si>
  <si>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</si>
  <si>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</si>
  <si>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</si>
  <si>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</si>
  <si>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</si>
  <si>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</si>
  <si>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</si>
  <si>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</si>
  <si>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</si>
  <si>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</si>
  <si>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</si>
  <si>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</si>
  <si>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</si>
  <si>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</si>
  <si>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</si>
  <si>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</si>
  <si>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</si>
  <si>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</si>
  <si>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</si>
  <si>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</si>
  <si>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</si>
  <si>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</si>
  <si>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</si>
  <si>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</si>
  <si>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</si>
  <si>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</si>
  <si>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</si>
  <si>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</si>
  <si>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</si>
  <si>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</si>
  <si>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</si>
  <si>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</si>
  <si>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</si>
  <si>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</si>
  <si>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</si>
  <si>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</si>
  <si>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</si>
  <si>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</si>
  <si>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</si>
  <si>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</si>
  <si>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</si>
  <si>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</si>
  <si>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</si>
  <si>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</si>
  <si>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</si>
  <si>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</si>
  <si>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</si>
  <si>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</si>
  <si>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</si>
  <si>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</si>
  <si>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</si>
  <si>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</si>
  <si>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</si>
  <si>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</si>
  <si>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</si>
  <si>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</si>
  <si>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</si>
  <si>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</si>
  <si>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</si>
  <si>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</si>
  <si>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</si>
  <si>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</si>
  <si>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</si>
  <si>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</si>
  <si>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</si>
  <si>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</si>
  <si>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</si>
  <si>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</si>
  <si>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</si>
  <si>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</si>
  <si>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</si>
  <si>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</si>
  <si>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</si>
  <si>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</si>
  <si>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</si>
  <si>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</si>
  <si>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</si>
  <si>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</si>
  <si>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</si>
  <si>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</si>
  <si>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</si>
  <si>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</si>
  <si>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</si>
  <si>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</si>
  <si>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</si>
  <si>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</si>
  <si>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</si>
  <si>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</si>
  <si>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</si>
  <si>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</si>
  <si>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</si>
  <si>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</si>
  <si>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</si>
  <si>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</si>
  <si>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</si>
  <si>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</si>
  <si>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</si>
  <si>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</si>
  <si>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</si>
  <si>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</si>
  <si>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</si>
  <si>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</si>
  <si>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</si>
  <si>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</si>
  <si>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</si>
  <si>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</si>
  <si>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</si>
  <si>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</si>
  <si>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</si>
  <si>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</si>
  <si>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</si>
  <si>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</si>
  <si>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</si>
  <si>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</si>
  <si>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</si>
  <si>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</si>
  <si>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</si>
  <si>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</si>
  <si>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</si>
  <si>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</si>
  <si>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</si>
  <si>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</si>
  <si>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</si>
  <si>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</si>
  <si>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</si>
  <si>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</si>
  <si>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</si>
  <si>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</si>
  <si>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</si>
  <si>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</si>
  <si>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</si>
  <si>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</si>
  <si>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</si>
  <si>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</si>
  <si>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</si>
  <si>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</si>
  <si>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</si>
  <si>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</si>
  <si>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</si>
  <si>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</si>
  <si>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</si>
  <si>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</si>
  <si>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</si>
  <si>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</si>
  <si>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</si>
  <si>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</si>
  <si>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</si>
  <si>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</si>
  <si>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</si>
  <si>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</si>
  <si>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</si>
  <si>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</si>
  <si>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</si>
  <si>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</si>
  <si>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</si>
  <si>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</si>
  <si>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</si>
  <si>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</si>
  <si>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</si>
  <si>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</si>
  <si>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</si>
  <si>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</si>
  <si>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</si>
  <si>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</si>
  <si>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</si>
  <si>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</si>
  <si>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</si>
  <si>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</si>
  <si>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</si>
  <si>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</si>
  <si>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</si>
  <si>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</si>
  <si>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</si>
  <si>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</si>
  <si>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</si>
  <si>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</si>
  <si>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</si>
  <si>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</si>
  <si>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</si>
  <si>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</si>
  <si>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</si>
  <si>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</si>
  <si>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</si>
  <si>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</si>
  <si>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</si>
  <si>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</si>
  <si>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</si>
  <si>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</si>
  <si>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</si>
  <si>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</si>
  <si>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</si>
  <si>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</si>
  <si>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</si>
  <si>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</si>
  <si>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</si>
  <si>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</si>
  <si>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</si>
  <si>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</si>
  <si>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</si>
  <si>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</si>
  <si>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</si>
  <si>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</si>
  <si>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</si>
  <si>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</si>
  <si>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</si>
  <si>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</si>
  <si>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</si>
  <si>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</si>
  <si>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</si>
  <si>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</si>
  <si>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</si>
  <si>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</si>
  <si>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</si>
  <si>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</si>
  <si>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</si>
  <si>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</si>
  <si>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</si>
  <si>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</si>
  <si>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</si>
  <si>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</si>
  <si>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</si>
  <si>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</si>
  <si>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</si>
  <si>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</si>
  <si>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</si>
  <si>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</si>
  <si>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</si>
  <si>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</si>
  <si>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</si>
  <si>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</si>
  <si>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</si>
  <si>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</si>
  <si>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</si>
  <si>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</si>
  <si>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</si>
  <si>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</si>
  <si>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</si>
  <si>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</si>
  <si>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</si>
  <si>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</si>
  <si>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</si>
  <si>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</si>
  <si>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</si>
  <si>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</si>
  <si>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</si>
  <si>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</si>
  <si>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</si>
  <si>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</si>
  <si>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</si>
  <si>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</si>
  <si>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</si>
  <si>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</si>
  <si>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</si>
  <si>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</si>
  <si>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</si>
  <si>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</si>
  <si>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</si>
  <si>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</si>
  <si>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</si>
  <si>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</si>
  <si>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</si>
  <si>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</si>
  <si>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</si>
  <si>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</si>
  <si>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</si>
  <si>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</si>
  <si>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</si>
  <si>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</si>
  <si>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</si>
  <si>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</si>
  <si>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</si>
  <si>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</si>
  <si>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</si>
  <si>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</si>
  <si>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</si>
  <si>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</si>
  <si>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</si>
  <si>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</si>
  <si>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</si>
  <si>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</si>
  <si>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</si>
  <si>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</si>
  <si>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</si>
  <si>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</si>
  <si>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</si>
  <si>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</si>
  <si>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</si>
  <si>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</si>
  <si>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</si>
  <si>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</si>
  <si>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</si>
  <si>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</si>
  <si>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</si>
  <si>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</si>
  <si>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</si>
  <si>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</si>
  <si>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</si>
  <si>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</si>
  <si>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</si>
  <si>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</si>
  <si>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</si>
  <si>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</si>
  <si>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</si>
  <si>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</si>
  <si>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</si>
  <si>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</si>
  <si>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</si>
  <si>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</si>
  <si>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</si>
  <si>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</si>
  <si>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</si>
  <si>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</si>
  <si>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</si>
  <si>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</si>
  <si>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</si>
  <si>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</si>
  <si>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</si>
  <si>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</si>
  <si>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</si>
  <si>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</si>
  <si>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</si>
  <si>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</si>
  <si>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</si>
  <si>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</si>
  <si>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</si>
  <si>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</si>
  <si>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</si>
  <si>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</si>
  <si>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</si>
  <si>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</si>
  <si>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</si>
  <si>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</si>
  <si>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</si>
  <si>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</si>
  <si>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</si>
  <si>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</si>
  <si>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</si>
  <si>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</si>
  <si>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</si>
  <si>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</si>
  <si>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</si>
  <si>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</si>
  <si>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</si>
  <si>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</si>
  <si>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</si>
  <si>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</si>
  <si>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</si>
  <si>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</si>
  <si>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</si>
  <si>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</si>
  <si>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</si>
  <si>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</si>
  <si>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</si>
  <si>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</si>
  <si>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</si>
  <si>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</si>
  <si>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</si>
  <si>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</si>
  <si>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</si>
  <si>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</si>
  <si>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</si>
  <si>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</si>
  <si>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</si>
  <si>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</si>
  <si>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</si>
  <si>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</si>
  <si>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</si>
  <si>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</si>
  <si>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</si>
  <si>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</si>
  <si>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</si>
  <si>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</si>
  <si>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</si>
  <si>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</si>
  <si>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</si>
  <si>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</si>
  <si>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</si>
  <si>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</si>
  <si>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</si>
  <si>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</si>
  <si>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</si>
  <si>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</si>
  <si>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</si>
  <si>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</si>
  <si>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</si>
  <si>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</si>
  <si>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</si>
  <si>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</si>
  <si>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</si>
  <si>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</si>
  <si>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</si>
  <si>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</si>
  <si>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</si>
  <si>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</si>
  <si>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</si>
  <si>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</si>
  <si>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</si>
  <si>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</si>
  <si>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</si>
  <si>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</si>
  <si>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</si>
  <si>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</si>
  <si>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</si>
  <si>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</si>
  <si>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</si>
  <si>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</si>
  <si>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</si>
  <si>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</si>
  <si>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</si>
  <si>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</si>
  <si>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</si>
  <si>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</si>
  <si>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</si>
  <si>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</si>
  <si>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</si>
  <si>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</si>
  <si>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</si>
  <si>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</si>
  <si>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</si>
  <si>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</si>
  <si>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</si>
  <si>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</si>
  <si>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</si>
  <si>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</si>
  <si>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</si>
  <si>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</si>
  <si>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</si>
  <si>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</si>
  <si>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</si>
  <si>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</si>
  <si>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</si>
  <si>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</si>
  <si>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</si>
  <si>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</si>
  <si>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</si>
  <si>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</si>
  <si>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</si>
  <si>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</si>
  <si>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</si>
  <si>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</si>
  <si>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</si>
  <si>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</si>
  <si>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</si>
  <si>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</si>
  <si>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</si>
  <si>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</si>
  <si>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</si>
  <si>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</si>
  <si>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</si>
  <si>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</si>
  <si>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</si>
  <si>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</si>
  <si>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</si>
  <si>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</si>
  <si>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</si>
  <si>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</si>
  <si>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</si>
  <si>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</si>
  <si>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</si>
  <si>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</si>
  <si>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</si>
  <si>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</si>
  <si>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</si>
  <si>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</si>
  <si>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</si>
  <si>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</si>
  <si>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</si>
  <si>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</si>
  <si>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</si>
  <si>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</si>
  <si>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</si>
  <si>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</si>
  <si>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</si>
  <si>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</si>
  <si>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</si>
  <si>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</si>
  <si>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</si>
  <si>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</si>
  <si>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</si>
  <si>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</si>
  <si>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</si>
  <si>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</si>
  <si>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</si>
  <si>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</si>
  <si>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</si>
  <si>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</si>
  <si>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</si>
  <si>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</si>
  <si>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</si>
  <si>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</si>
  <si>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</si>
  <si>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</si>
  <si>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</si>
  <si>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</si>
  <si>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</si>
  <si>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</si>
  <si>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</si>
  <si>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</si>
  <si>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</si>
  <si>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</si>
  <si>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</si>
  <si>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</si>
  <si>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</si>
  <si>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</si>
  <si>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</si>
  <si>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</si>
  <si>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</si>
  <si>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</si>
  <si>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</si>
  <si>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</si>
  <si>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</si>
  <si>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</si>
  <si>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</si>
  <si>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</si>
  <si>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</si>
  <si>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</si>
  <si>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</si>
  <si>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</si>
  <si>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</si>
  <si>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</si>
  <si>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</si>
  <si>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</si>
  <si>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</si>
  <si>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</si>
  <si>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</si>
  <si>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</si>
  <si>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</si>
  <si>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</si>
  <si>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</si>
  <si>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</si>
  <si>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</si>
  <si>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</si>
  <si>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</si>
  <si>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</si>
  <si>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</si>
  <si>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</si>
  <si>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</si>
  <si>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</si>
  <si>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</si>
  <si>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</si>
  <si>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</si>
  <si>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</si>
  <si>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</si>
  <si>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</si>
  <si>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</si>
  <si>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</si>
  <si>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</si>
  <si>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</si>
  <si>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</si>
  <si>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</si>
  <si>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</si>
  <si>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</si>
  <si>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</si>
  <si>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</si>
  <si>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</si>
  <si>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</si>
  <si>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</si>
  <si>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</si>
  <si>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</si>
  <si>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</si>
  <si>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</si>
  <si>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</si>
  <si>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</si>
  <si>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</si>
  <si>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</si>
  <si>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</si>
  <si>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</si>
  <si>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</si>
  <si>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</si>
  <si>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</si>
  <si>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</si>
  <si>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</si>
  <si>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</si>
  <si>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</si>
  <si>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</si>
  <si>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</si>
  <si>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</si>
  <si>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</si>
  <si>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</si>
  <si>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</si>
  <si>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</si>
  <si>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</si>
  <si>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</si>
  <si>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</si>
  <si>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</si>
  <si>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</si>
  <si>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</si>
  <si>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</si>
  <si>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</si>
  <si>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</si>
  <si>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</si>
  <si>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</si>
  <si>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</si>
  <si>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</si>
  <si>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</si>
  <si>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</si>
  <si>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</si>
  <si>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</si>
  <si>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</si>
  <si>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</si>
  <si>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</si>
  <si>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</si>
  <si>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</si>
  <si>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</si>
  <si>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</si>
  <si>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</si>
  <si>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</si>
  <si>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</si>
  <si>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</si>
  <si>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</si>
  <si>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</si>
  <si>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</si>
  <si>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</si>
  <si>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</si>
  <si>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</si>
  <si>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</si>
  <si>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</si>
  <si>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</si>
  <si>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</si>
  <si>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</si>
  <si>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</si>
  <si>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</si>
  <si>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</si>
  <si>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</si>
  <si>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</si>
  <si>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</si>
  <si>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</si>
  <si>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</si>
  <si>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</si>
  <si>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</si>
  <si>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</si>
  <si>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</si>
  <si>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</si>
  <si>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</si>
  <si>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</si>
  <si>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</si>
  <si>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</si>
  <si>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</si>
  <si>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</si>
  <si>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</si>
  <si>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</si>
  <si>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</si>
  <si>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</si>
  <si>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</si>
  <si>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</si>
  <si>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</si>
  <si>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</si>
  <si>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</si>
  <si>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</si>
  <si>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</si>
  <si>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</si>
  <si>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</si>
  <si>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</si>
  <si>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</si>
  <si>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</si>
  <si>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</si>
  <si>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</si>
  <si>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</si>
  <si>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</si>
  <si>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</si>
  <si>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</si>
  <si>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</si>
  <si>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</si>
  <si>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</si>
  <si>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</si>
  <si>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</si>
  <si>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</si>
  <si>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</si>
  <si>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</si>
  <si>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</si>
  <si>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</si>
  <si>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</si>
  <si>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</si>
  <si>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</si>
  <si>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</si>
  <si>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</si>
  <si>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</si>
  <si>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</si>
  <si>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</si>
  <si>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</si>
  <si>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</si>
  <si>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</si>
  <si>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</si>
  <si>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</si>
  <si>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</si>
  <si>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</si>
  <si>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</si>
  <si>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</si>
  <si>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</si>
  <si>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</si>
  <si>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</si>
  <si>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</si>
  <si>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</si>
  <si>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</si>
  <si>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</si>
  <si>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</si>
  <si>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</si>
  <si>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</si>
  <si>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</si>
  <si>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</si>
  <si>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</si>
  <si>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</si>
  <si>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</si>
  <si>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</si>
  <si>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</si>
  <si>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</si>
  <si>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</si>
  <si>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</si>
  <si>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</si>
  <si>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</si>
  <si>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</si>
  <si>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</si>
  <si>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</si>
  <si>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</si>
  <si>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</si>
  <si>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</si>
  <si>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</si>
  <si>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</si>
  <si>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</si>
  <si>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</si>
  <si>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</si>
  <si>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</si>
  <si>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</si>
  <si>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</si>
  <si>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</si>
  <si>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</si>
  <si>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</si>
  <si>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</si>
  <si>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</si>
  <si>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</si>
  <si>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</si>
  <si>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</si>
  <si>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</si>
  <si>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</si>
  <si>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</si>
  <si>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</si>
  <si>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</si>
  <si>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</si>
  <si>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</si>
  <si>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</si>
  <si>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</si>
  <si>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</si>
  <si>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</si>
  <si>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</si>
  <si>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</si>
  <si>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</si>
  <si>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</si>
  <si>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</si>
  <si>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</si>
  <si>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</si>
  <si>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</si>
  <si>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</si>
  <si>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</si>
  <si>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</si>
  <si>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</si>
  <si>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</si>
  <si>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</si>
  <si>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</si>
  <si>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</si>
  <si>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</si>
  <si>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</si>
  <si>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</si>
  <si>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</si>
  <si>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</si>
  <si>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</si>
  <si>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</si>
  <si>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</si>
  <si>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</si>
  <si>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</si>
  <si>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</si>
  <si>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</si>
  <si>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</si>
  <si>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</si>
  <si>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</si>
  <si>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</si>
  <si>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</si>
  <si>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</si>
  <si>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</si>
  <si>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</si>
  <si>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</si>
  <si>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</si>
  <si>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</si>
  <si>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</si>
  <si>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</si>
  <si>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</si>
  <si>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</si>
  <si>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</si>
  <si>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</si>
  <si>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</si>
  <si>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</si>
  <si>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</si>
  <si>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</si>
  <si>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</si>
  <si>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</si>
  <si>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</si>
  <si>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</si>
  <si>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</si>
  <si>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</si>
  <si>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</si>
  <si>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</si>
  <si>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</si>
  <si>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</si>
  <si>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</si>
  <si>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</si>
  <si>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</si>
  <si>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</si>
  <si>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</si>
  <si>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</si>
  <si>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</si>
  <si>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</si>
  <si>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</si>
  <si>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</si>
  <si>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</si>
  <si>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</si>
  <si>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</si>
  <si>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</si>
  <si>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</si>
  <si>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</si>
  <si>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</si>
  <si>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</si>
  <si>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</si>
  <si>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</si>
  <si>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</si>
  <si>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</si>
  <si>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</si>
  <si>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</si>
  <si>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</si>
  <si>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</si>
  <si>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</si>
  <si>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</si>
  <si>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</si>
  <si>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</si>
  <si>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</si>
  <si>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</si>
  <si>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</si>
  <si>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</si>
  <si>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</si>
  <si>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</si>
  <si>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</si>
  <si>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</si>
  <si>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</si>
  <si>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</si>
  <si>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</si>
  <si>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</si>
  <si>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</si>
  <si>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</si>
  <si>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</si>
  <si>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</si>
  <si>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</si>
  <si>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</si>
  <si>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</si>
  <si>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</si>
  <si>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</si>
  <si>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</si>
  <si>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</si>
  <si>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</si>
  <si>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</si>
  <si>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</si>
  <si>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</si>
  <si>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</si>
  <si>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</si>
  <si>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</si>
  <si>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</si>
  <si>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</si>
  <si>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</si>
  <si>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</si>
  <si>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</si>
  <si>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</si>
  <si>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</si>
  <si>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</si>
  <si>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</si>
  <si>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</si>
  <si>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</si>
  <si>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</si>
  <si>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</si>
  <si>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</si>
  <si>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</si>
  <si>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</si>
  <si>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</si>
  <si>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</si>
  <si>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</si>
  <si>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</si>
  <si>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</si>
  <si>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</si>
  <si>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</si>
  <si>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</si>
  <si>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</si>
  <si>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</si>
  <si>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</si>
  <si>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</si>
  <si>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</si>
  <si>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</si>
  <si>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</si>
  <si>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</si>
  <si>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</si>
  <si>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</si>
  <si>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</si>
  <si>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</si>
  <si>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</si>
  <si>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</si>
  <si>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</si>
  <si>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</si>
  <si>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</si>
  <si>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</si>
  <si>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</si>
  <si>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</si>
  <si>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</si>
  <si>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</si>
  <si>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</si>
  <si>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</si>
  <si>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</si>
  <si>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</si>
  <si>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</si>
  <si>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</si>
  <si>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</si>
  <si>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</si>
  <si>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</si>
  <si>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</si>
  <si>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</si>
  <si>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</si>
  <si>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</si>
  <si>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</si>
  <si>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</si>
  <si>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</si>
  <si>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</si>
  <si>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</si>
  <si>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</si>
  <si>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</si>
  <si>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</si>
  <si>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</si>
  <si>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</si>
  <si>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</si>
  <si>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</si>
  <si>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</si>
  <si>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</si>
  <si>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</si>
  <si>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</si>
  <si>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</si>
  <si>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</si>
  <si>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</si>
  <si>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</si>
  <si>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</si>
  <si>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</si>
  <si>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</si>
  <si>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</si>
  <si>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</si>
  <si>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</si>
  <si>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</si>
  <si>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</si>
  <si>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</si>
  <si>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</si>
  <si>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</si>
  <si>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</si>
  <si>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</si>
  <si>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</si>
  <si>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</si>
  <si>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</si>
  <si>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</si>
  <si>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</si>
  <si>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</si>
  <si>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</si>
  <si>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</si>
  <si>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</si>
  <si>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</si>
  <si>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</si>
  <si>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</si>
  <si>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</si>
  <si>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</si>
  <si>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</si>
  <si>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</si>
  <si>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</si>
  <si>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</si>
  <si>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</si>
  <si>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</si>
  <si>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</si>
  <si>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</si>
  <si>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</si>
  <si>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</si>
  <si>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</si>
  <si>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</si>
  <si>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</si>
  <si>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</si>
  <si>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</si>
  <si>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</si>
  <si>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</si>
  <si>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</si>
  <si>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</si>
  <si>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</si>
  <si>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</si>
  <si>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</si>
  <si>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</si>
  <si>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</si>
  <si>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</si>
  <si>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</si>
  <si>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</si>
  <si>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</si>
  <si>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</si>
  <si>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</si>
  <si>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</si>
  <si>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</si>
  <si>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</si>
  <si>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</si>
  <si>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</si>
  <si>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</si>
  <si>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</si>
  <si>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</si>
  <si>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</si>
  <si>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</si>
  <si>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</si>
  <si>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</si>
  <si>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</si>
  <si>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</si>
  <si>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</si>
  <si>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</si>
  <si>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</si>
  <si>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</si>
  <si>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</si>
  <si>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</si>
  <si>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</si>
  <si>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</si>
  <si>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</si>
  <si>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</si>
  <si>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</si>
  <si>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</si>
  <si>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</si>
  <si>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</si>
  <si>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</si>
  <si>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</si>
  <si>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</si>
  <si>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</si>
  <si>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</si>
  <si>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</si>
  <si>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</si>
  <si>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</si>
  <si>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</si>
  <si>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</si>
  <si>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</si>
  <si>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</si>
  <si>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</si>
  <si>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</si>
  <si>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</si>
  <si>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</si>
  <si>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</si>
  <si>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</si>
  <si>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</si>
  <si>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</si>
  <si>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</si>
  <si>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</si>
  <si>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</si>
  <si>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</si>
  <si>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</si>
  <si>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</si>
  <si>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</si>
  <si>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</si>
  <si>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</si>
  <si>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</si>
  <si>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</si>
  <si>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</si>
  <si>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</si>
  <si>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</si>
  <si>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</si>
  <si>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</si>
  <si>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</si>
  <si>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</si>
  <si>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</si>
  <si>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</si>
  <si>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</si>
  <si>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</si>
  <si>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</si>
  <si>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</si>
  <si>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</si>
  <si>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</si>
  <si>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</si>
  <si>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</si>
  <si>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</si>
  <si>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</si>
  <si>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</si>
  <si>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</si>
  <si>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</si>
  <si>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</si>
  <si>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</si>
  <si>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</si>
  <si>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</si>
  <si>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</si>
  <si>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</si>
  <si>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</si>
  <si>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</si>
  <si>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</si>
  <si>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</si>
  <si>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</si>
  <si>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</si>
  <si>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</si>
  <si>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</si>
  <si>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</si>
  <si>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</si>
  <si>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</si>
  <si>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</si>
  <si>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</si>
  <si>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</si>
  <si>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</si>
  <si>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</si>
  <si>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</si>
  <si>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</si>
  <si>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</si>
  <si>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</si>
  <si>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</si>
  <si>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</si>
  <si>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</si>
  <si>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</si>
  <si>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</si>
  <si>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</si>
  <si>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</si>
  <si>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</si>
  <si>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</si>
  <si>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</si>
  <si>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</si>
  <si>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</si>
  <si>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</si>
  <si>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</si>
  <si>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</si>
  <si>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</si>
  <si>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</si>
  <si>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</si>
  <si>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</si>
  <si>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</si>
  <si>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</si>
  <si>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</si>
  <si>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</si>
  <si>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</si>
  <si>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</si>
  <si>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</si>
  <si>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</si>
  <si>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</si>
  <si>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</si>
  <si>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</si>
  <si>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</si>
  <si>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</si>
  <si>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</si>
  <si>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</si>
  <si>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</si>
  <si>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</si>
  <si>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</si>
  <si>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</si>
  <si>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</si>
  <si>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</si>
  <si>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</si>
  <si>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</si>
  <si>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</si>
  <si>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</si>
  <si>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</si>
  <si>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</si>
  <si>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</si>
  <si>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</si>
  <si>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</si>
  <si>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</si>
  <si>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</si>
  <si>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</si>
  <si>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</si>
  <si>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</si>
  <si>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</si>
  <si>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</si>
  <si>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</si>
  <si>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</si>
  <si>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</si>
  <si>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</si>
  <si>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</si>
  <si>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</si>
  <si>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</si>
  <si>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</si>
  <si>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</si>
  <si>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</si>
  <si>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</si>
  <si>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</si>
  <si>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</si>
  <si>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</si>
  <si>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</si>
  <si>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</si>
  <si>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</si>
  <si>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</si>
  <si>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</si>
  <si>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</si>
  <si>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</si>
  <si>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</si>
  <si>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</si>
  <si>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</si>
  <si>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</si>
  <si>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</si>
  <si>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</si>
  <si>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</si>
  <si>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</si>
  <si>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</si>
  <si>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</si>
  <si>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</si>
  <si>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</si>
  <si>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</si>
  <si>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</si>
  <si>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</si>
  <si>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</si>
  <si>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</si>
  <si>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</si>
  <si>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</si>
  <si>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</si>
  <si>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</si>
  <si>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</si>
  <si>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</si>
  <si>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</si>
  <si>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</si>
  <si>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</si>
  <si>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</si>
  <si>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</si>
  <si>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</si>
  <si>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</si>
  <si>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</si>
  <si>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</si>
  <si>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</si>
  <si>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</si>
  <si>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</si>
  <si>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</si>
  <si>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</si>
  <si>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</si>
  <si>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</si>
  <si>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</si>
  <si>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</si>
  <si>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</si>
  <si>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</si>
  <si>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</si>
  <si>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</si>
  <si>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</si>
  <si>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</si>
  <si>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</si>
  <si>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</si>
  <si>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</si>
  <si>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</si>
  <si>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</si>
  <si>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</si>
  <si>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</si>
  <si>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</si>
  <si>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</si>
  <si>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</si>
  <si>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</si>
  <si>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</si>
  <si>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</si>
  <si>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</si>
  <si>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</si>
  <si>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</si>
  <si>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</si>
  <si>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</si>
  <si>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</si>
  <si>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</si>
  <si>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</si>
  <si>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</si>
  <si>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</si>
  <si>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</si>
  <si>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</si>
  <si>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</si>
  <si>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</si>
  <si>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</si>
  <si>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</si>
  <si>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</si>
  <si>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</si>
  <si>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</si>
  <si>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</si>
  <si>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</si>
  <si>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</si>
  <si>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</si>
  <si>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</si>
  <si>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</si>
  <si>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</si>
  <si>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</si>
  <si>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</si>
  <si>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</si>
  <si>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</si>
  <si>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</si>
  <si>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</si>
  <si>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</si>
  <si>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</si>
  <si>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</si>
  <si>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</si>
  <si>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</si>
  <si>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</si>
  <si>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</si>
  <si>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</si>
  <si>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</si>
  <si>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</si>
  <si>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</si>
  <si>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</si>
  <si>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</si>
  <si>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</si>
  <si>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</si>
  <si>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</si>
  <si>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</si>
  <si>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</si>
  <si>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</si>
  <si>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</si>
  <si>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</si>
  <si>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</si>
  <si>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</si>
  <si>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</si>
  <si>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</si>
  <si>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</si>
  <si>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</si>
  <si>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</si>
  <si>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</si>
  <si>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</si>
  <si>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</si>
  <si>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</si>
  <si>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</si>
  <si>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</si>
  <si>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</si>
  <si>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</si>
  <si>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</si>
  <si>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</si>
  <si>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</si>
  <si>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</si>
  <si>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</si>
  <si>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</si>
  <si>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</si>
  <si>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</si>
  <si>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</si>
  <si>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</si>
  <si>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</si>
  <si>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</si>
  <si>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</si>
  <si>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</si>
  <si>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</si>
  <si>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</si>
  <si>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</si>
  <si>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</si>
  <si>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</si>
  <si>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</si>
  <si>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</si>
  <si>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</si>
  <si>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</si>
  <si>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</si>
  <si>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</si>
  <si>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</si>
  <si>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</si>
  <si>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</si>
  <si>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</si>
  <si>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</si>
  <si>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</si>
  <si>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</si>
  <si>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</si>
  <si>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</si>
  <si>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</si>
  <si>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</si>
  <si>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</si>
  <si>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</si>
  <si>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</si>
  <si>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</si>
  <si>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</si>
  <si>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</si>
  <si>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</si>
  <si>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</si>
  <si>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</si>
  <si>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</si>
  <si>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</si>
  <si>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</si>
  <si>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</si>
  <si>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</si>
  <si>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</si>
  <si>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</si>
  <si>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</si>
  <si>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</si>
  <si>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</si>
  <si>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</si>
  <si>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</si>
  <si>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</si>
  <si>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</si>
  <si>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</si>
  <si>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</si>
  <si>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</si>
  <si>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</si>
  <si>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</si>
  <si>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</si>
  <si>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</si>
  <si>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</si>
  <si>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</si>
  <si>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</si>
  <si>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</si>
  <si>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</si>
  <si>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</si>
  <si>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</si>
  <si>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</si>
  <si>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</si>
  <si>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</si>
  <si>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</si>
  <si>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</si>
  <si>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</si>
  <si>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</si>
  <si>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</si>
  <si>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</si>
  <si>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</si>
  <si>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</si>
  <si>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</si>
  <si>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</si>
  <si>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</si>
  <si>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</si>
  <si>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</si>
  <si>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</si>
  <si>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</si>
  <si>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</si>
  <si>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</si>
  <si>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</si>
  <si>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</si>
  <si>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</si>
  <si>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</si>
  <si>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</si>
  <si>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</si>
  <si>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</si>
  <si>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</si>
  <si>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</si>
  <si>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</si>
  <si>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</si>
  <si>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</si>
  <si>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</si>
  <si>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</si>
  <si>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</si>
  <si>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</si>
  <si>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</si>
  <si>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</si>
  <si>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</si>
  <si>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</si>
  <si>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</si>
  <si>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</si>
  <si>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</si>
  <si>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</si>
  <si>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</si>
  <si>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</si>
  <si>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</si>
  <si>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</si>
  <si>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</si>
  <si>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</si>
  <si>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</si>
  <si>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</si>
  <si>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</si>
  <si>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</si>
  <si>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</si>
  <si>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</si>
  <si>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</si>
  <si>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</si>
  <si>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</si>
  <si>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</si>
  <si>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</si>
  <si>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</si>
  <si>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</si>
  <si>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</si>
  <si>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</si>
  <si>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</si>
  <si>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</si>
  <si>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</si>
  <si>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</si>
  <si>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</si>
  <si>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</si>
  <si>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</si>
  <si>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</si>
  <si>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</si>
  <si>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</si>
  <si>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</si>
  <si>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</si>
  <si>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</si>
  <si>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</si>
  <si>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</si>
  <si>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</si>
  <si>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</si>
  <si>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</si>
  <si>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</si>
  <si>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</si>
  <si>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</si>
  <si>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</si>
  <si>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</si>
  <si>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</si>
  <si>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</si>
  <si>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</si>
  <si>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</si>
  <si>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</si>
  <si>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</si>
  <si>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</si>
  <si>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</si>
  <si>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</si>
  <si>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</si>
  <si>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</si>
  <si>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</si>
  <si>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</si>
  <si>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</si>
  <si>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</si>
  <si>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</si>
  <si>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</si>
  <si>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</si>
  <si>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</si>
  <si>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</si>
  <si>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</si>
  <si>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</si>
  <si>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</si>
  <si>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</si>
  <si>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</si>
  <si>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</si>
  <si>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</si>
  <si>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</si>
  <si>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</si>
  <si>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</si>
  <si>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</si>
  <si>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</si>
  <si>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</si>
  <si>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</si>
  <si>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</si>
  <si>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</si>
  <si>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</si>
  <si>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</si>
  <si>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</si>
  <si>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</si>
  <si>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</si>
  <si>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</si>
  <si>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</si>
  <si>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</si>
  <si>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</si>
  <si>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</si>
  <si>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</si>
  <si>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</si>
  <si>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</si>
  <si>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</si>
  <si>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</si>
  <si>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</si>
  <si>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</si>
  <si>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</si>
  <si>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</si>
  <si>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</si>
  <si>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</si>
  <si>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</si>
  <si>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</si>
  <si>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</si>
  <si>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</si>
  <si>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</si>
  <si>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</si>
  <si>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</si>
  <si>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</si>
  <si>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</si>
  <si>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</si>
  <si>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</si>
  <si>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</si>
  <si>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</si>
  <si>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</si>
  <si>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</si>
  <si>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</si>
  <si>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</si>
  <si>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</si>
  <si>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</si>
  <si>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</si>
  <si>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</si>
  <si>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</si>
  <si>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</si>
  <si>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</si>
  <si>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</si>
  <si>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</si>
  <si>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</si>
  <si>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</si>
  <si>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</si>
  <si>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</si>
  <si>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</si>
  <si>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</si>
  <si>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</si>
  <si>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</si>
  <si>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</si>
  <si>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</si>
  <si>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</si>
  <si>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</si>
  <si>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</si>
  <si>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</si>
  <si>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</si>
  <si>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</si>
  <si>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</si>
  <si>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</si>
  <si>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</si>
  <si>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</si>
  <si>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</si>
  <si>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</si>
  <si>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</si>
  <si>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</si>
  <si>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</si>
  <si>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</si>
  <si>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</si>
  <si>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</si>
  <si>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</si>
  <si>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</si>
  <si>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</si>
  <si>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</si>
  <si>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</si>
  <si>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</si>
  <si>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</si>
  <si>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</si>
  <si>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</si>
  <si>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</si>
  <si>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</si>
  <si>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</si>
  <si>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</si>
  <si>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</si>
  <si>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</si>
  <si>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</si>
  <si>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</si>
  <si>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</si>
  <si>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</si>
  <si>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</si>
  <si>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</si>
  <si>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</si>
  <si>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</si>
  <si>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</si>
  <si>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</si>
  <si>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</si>
  <si>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</si>
  <si>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</si>
  <si>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</si>
  <si>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</si>
  <si>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</si>
  <si>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</si>
  <si>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</si>
  <si>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</si>
  <si>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</si>
  <si>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</si>
  <si>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</si>
  <si>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</si>
  <si>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</si>
  <si>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</si>
  <si>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</si>
  <si>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</si>
  <si>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</si>
  <si>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</si>
  <si>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</si>
  <si>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</si>
  <si>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</si>
  <si>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</si>
  <si>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</si>
  <si>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</si>
  <si>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</si>
  <si>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</si>
  <si>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</si>
  <si>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</si>
  <si>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</si>
  <si>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</si>
  <si>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</si>
  <si>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</si>
  <si>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</si>
  <si>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</si>
  <si>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</si>
  <si>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</si>
  <si>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</si>
  <si>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</si>
  <si>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</si>
  <si>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</si>
  <si>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</si>
  <si>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</si>
  <si>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</si>
  <si>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</si>
  <si>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</si>
  <si>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</si>
  <si>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</si>
  <si>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</si>
  <si>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</si>
  <si>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</si>
  <si>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</si>
  <si>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</si>
  <si>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</si>
  <si>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</si>
  <si>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</si>
  <si>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</si>
  <si>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</si>
  <si>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</si>
  <si>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</si>
  <si>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</si>
  <si>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</si>
  <si>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</si>
  <si>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</si>
  <si>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</si>
  <si>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</si>
  <si>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</si>
  <si>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</si>
  <si>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</si>
  <si>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</si>
  <si>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</si>
  <si>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</si>
  <si>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</si>
  <si>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</si>
  <si>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</si>
  <si>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</si>
  <si>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</si>
  <si>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</si>
  <si>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</si>
  <si>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</si>
  <si>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</si>
  <si>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</si>
  <si>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</si>
  <si>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</si>
  <si>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</si>
  <si>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</si>
  <si>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</si>
  <si>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</si>
  <si>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</si>
  <si>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</si>
  <si>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</si>
  <si>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</si>
  <si>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</si>
  <si>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</si>
  <si>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</si>
  <si>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</si>
  <si>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</si>
  <si>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</si>
  <si>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</si>
  <si>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</si>
  <si>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</si>
  <si>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</si>
  <si>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</si>
  <si>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</si>
  <si>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</si>
  <si>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</si>
  <si>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</si>
  <si>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</si>
  <si>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</si>
  <si>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</si>
  <si>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</si>
  <si>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</si>
  <si>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</si>
  <si>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</si>
  <si>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</si>
  <si>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</si>
  <si>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</si>
  <si>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</si>
  <si>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</si>
  <si>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</si>
  <si>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</si>
  <si>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</si>
  <si>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</si>
  <si>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</si>
  <si>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</si>
  <si>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</si>
  <si>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</si>
  <si>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</si>
  <si>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</si>
  <si>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</si>
  <si>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</si>
  <si>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</si>
  <si>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</si>
  <si>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</si>
  <si>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</si>
  <si>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</si>
  <si>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</si>
  <si>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</si>
  <si>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</si>
  <si>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</si>
  <si>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</si>
  <si>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</si>
  <si>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</si>
  <si>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</si>
  <si>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</si>
  <si>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</si>
  <si>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</si>
  <si>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</si>
  <si>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</si>
  <si>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</si>
  <si>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</si>
  <si>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</si>
  <si>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</si>
  <si>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</si>
  <si>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</si>
  <si>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</si>
  <si>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</si>
  <si>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</si>
  <si>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</si>
  <si>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</si>
  <si>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</si>
  <si>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</si>
  <si>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</si>
  <si>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</si>
  <si>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</si>
  <si>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</si>
  <si>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</si>
  <si>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</si>
  <si>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</si>
  <si>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</si>
  <si>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</si>
  <si>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</si>
  <si>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</si>
  <si>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</si>
  <si>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</si>
  <si>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</si>
  <si>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</si>
  <si>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</si>
  <si>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</si>
  <si>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</si>
  <si>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</si>
  <si>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</si>
  <si>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</si>
  <si>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</si>
  <si>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</si>
  <si>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</si>
  <si>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</si>
  <si>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</si>
  <si>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</si>
  <si>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</si>
  <si>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</si>
  <si>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</si>
  <si>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</si>
  <si>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</si>
  <si>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</si>
  <si>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</si>
  <si>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</si>
  <si>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</si>
  <si>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</si>
  <si>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</si>
  <si>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</si>
  <si>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</si>
  <si>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</si>
  <si>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</si>
  <si>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</si>
  <si>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</si>
  <si>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</si>
  <si>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</si>
  <si>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</si>
  <si>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</si>
  <si>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</si>
  <si>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</si>
  <si>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</si>
  <si>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</si>
  <si>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</si>
  <si>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</si>
  <si>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</si>
  <si>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</si>
  <si>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</si>
  <si>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</si>
  <si>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</si>
  <si>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</si>
  <si>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</si>
  <si>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</si>
  <si>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</si>
  <si>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</si>
  <si>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</si>
  <si>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</si>
  <si>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</si>
  <si>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</si>
  <si>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</si>
  <si>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</si>
  <si>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</si>
  <si>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</si>
  <si>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</si>
  <si>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</si>
  <si>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</si>
  <si>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</si>
  <si>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</si>
  <si>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</si>
  <si>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</si>
  <si>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</si>
  <si>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</si>
  <si>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</si>
  <si>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</si>
  <si>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</si>
  <si>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</si>
  <si>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</si>
  <si>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</si>
  <si>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</si>
  <si>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</si>
  <si>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</si>
  <si>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</si>
  <si>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</si>
  <si>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</si>
  <si>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</si>
  <si>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</si>
  <si>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</si>
  <si>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</si>
  <si>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</si>
  <si>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</si>
  <si>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</si>
  <si>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</si>
  <si>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</si>
  <si>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</si>
  <si>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</si>
  <si>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</si>
  <si>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</si>
  <si>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</si>
  <si>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</si>
  <si>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</si>
  <si>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</si>
  <si>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</si>
  <si>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</si>
  <si>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</si>
  <si>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</si>
  <si>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</si>
  <si>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</si>
  <si>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</si>
  <si>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</si>
  <si>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</si>
  <si>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</si>
  <si>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</si>
  <si>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</si>
  <si>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</si>
  <si>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</si>
  <si>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</si>
  <si>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</si>
  <si>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</si>
  <si>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</si>
  <si>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</si>
  <si>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</si>
  <si>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</si>
  <si>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</si>
  <si>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</si>
  <si>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</si>
  <si>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</si>
  <si>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</si>
  <si>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</si>
  <si>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</si>
  <si>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</si>
  <si>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</si>
  <si>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</si>
  <si>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</si>
  <si>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</si>
  <si>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</si>
  <si>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</si>
  <si>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</si>
  <si>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</si>
  <si>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</si>
  <si>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</si>
  <si>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</si>
  <si>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</si>
  <si>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</si>
  <si>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</si>
  <si>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</si>
  <si>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</si>
  <si>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</si>
  <si>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</si>
  <si>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</si>
  <si>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</si>
  <si>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</si>
  <si>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</si>
  <si>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</si>
  <si>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</si>
  <si>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</si>
  <si>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</si>
  <si>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</si>
  <si>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</si>
  <si>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</si>
  <si>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</si>
  <si>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</si>
  <si>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</si>
  <si>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</si>
  <si>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</si>
  <si>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</si>
  <si>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</si>
  <si>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</si>
  <si>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</si>
  <si>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</si>
  <si>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</si>
  <si>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</si>
  <si>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</si>
  <si>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</si>
  <si>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</si>
  <si>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</si>
  <si>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</si>
  <si>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</si>
  <si>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</si>
  <si>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</si>
  <si>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</si>
  <si>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</si>
  <si>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</si>
  <si>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</si>
  <si>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</si>
  <si>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</si>
  <si>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</si>
  <si>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</si>
  <si>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</si>
  <si>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</si>
  <si>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</si>
  <si>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</si>
  <si>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</si>
  <si>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</si>
  <si>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</si>
  <si>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</si>
  <si>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</si>
  <si>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</si>
  <si>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</si>
  <si>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</si>
  <si>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</si>
  <si>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</si>
  <si>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</si>
  <si>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</si>
  <si>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</si>
  <si>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</si>
  <si>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</si>
  <si>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</si>
  <si>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</si>
  <si>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</si>
  <si>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</si>
  <si>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</si>
  <si>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</si>
  <si>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</si>
  <si>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</si>
  <si>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</si>
  <si>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</si>
  <si>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</si>
  <si>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</si>
  <si>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</si>
  <si>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</si>
  <si>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</si>
  <si>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</si>
  <si>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</si>
  <si>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</si>
  <si>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</si>
  <si>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</si>
  <si>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</si>
  <si>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</si>
  <si>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</si>
  <si>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</si>
  <si>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</si>
  <si>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</si>
  <si>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</si>
  <si>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</si>
  <si>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</si>
  <si>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</si>
  <si>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</si>
  <si>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</si>
  <si>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</si>
  <si>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</si>
  <si>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</si>
  <si>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</si>
  <si>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</si>
  <si>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</si>
  <si>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</si>
  <si>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</si>
  <si>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</si>
  <si>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</si>
  <si>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</si>
  <si>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</si>
  <si>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</si>
  <si>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</si>
  <si>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</si>
  <si>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</si>
  <si>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</si>
  <si>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</si>
  <si>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</si>
  <si>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</si>
  <si>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</si>
  <si>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</si>
  <si>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</si>
  <si>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</si>
  <si>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</si>
  <si>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</si>
  <si>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</si>
  <si>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</si>
  <si>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</si>
  <si>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</si>
  <si>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</si>
  <si>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</si>
  <si>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</si>
  <si>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</si>
  <si>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</si>
  <si>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</si>
  <si>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</si>
  <si>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</si>
  <si>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</si>
  <si>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</si>
  <si>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</si>
  <si>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</si>
  <si>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</si>
  <si>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</si>
  <si>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</si>
  <si>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</si>
  <si>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</si>
  <si>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</si>
  <si>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</si>
  <si>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</si>
  <si>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</si>
  <si>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</si>
  <si>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</si>
  <si>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</si>
  <si>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</si>
  <si>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</si>
  <si>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</si>
  <si>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</si>
  <si>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</si>
  <si>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</si>
  <si>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</si>
  <si>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</si>
  <si>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</si>
  <si>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</si>
  <si>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</si>
  <si>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</si>
  <si>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</si>
  <si>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</si>
  <si>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</si>
  <si>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</si>
  <si>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</si>
  <si>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</si>
  <si>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</si>
  <si>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</si>
  <si>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</si>
  <si>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</si>
  <si>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</si>
  <si>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</si>
  <si>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</si>
  <si>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</si>
  <si>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</si>
  <si>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</si>
  <si>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</si>
  <si>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</si>
  <si>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</si>
  <si>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</si>
  <si>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</si>
  <si>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</si>
  <si>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</si>
  <si>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</si>
  <si>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</si>
  <si>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</si>
  <si>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</si>
  <si>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</si>
  <si>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</si>
  <si>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</si>
  <si>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</si>
  <si>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</si>
  <si>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</si>
  <si>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</si>
  <si>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</si>
  <si>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</si>
  <si>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</si>
  <si>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</si>
  <si>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</si>
  <si>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</si>
  <si>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</si>
  <si>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</si>
  <si>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</si>
  <si>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</si>
  <si>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</si>
  <si>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</si>
  <si>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</si>
  <si>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</si>
  <si>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</si>
  <si>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</si>
  <si>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</si>
  <si>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</si>
  <si>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</si>
  <si>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</si>
  <si>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</si>
  <si>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</si>
  <si>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</si>
  <si>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</si>
  <si>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</si>
  <si>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</si>
  <si>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</si>
  <si>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</si>
  <si>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</si>
  <si>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</si>
  <si>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</si>
  <si>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</si>
  <si>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</si>
  <si>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</si>
  <si>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</si>
  <si>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</si>
  <si>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</si>
  <si>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</si>
  <si>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</si>
  <si>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</si>
  <si>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</si>
  <si>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</si>
  <si>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</si>
  <si>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</si>
  <si>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</si>
  <si>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</si>
  <si>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</si>
  <si>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</si>
  <si>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</si>
  <si>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</si>
  <si>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</si>
  <si>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</si>
  <si>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</si>
  <si>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</si>
  <si>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</si>
  <si>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</si>
  <si>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</si>
  <si>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</si>
  <si>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</si>
  <si>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</si>
  <si>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</si>
  <si>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</si>
  <si>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</si>
  <si>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</si>
  <si>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</si>
  <si>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</si>
  <si>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</si>
  <si>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</si>
  <si>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</si>
  <si>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</si>
  <si>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</si>
  <si>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</si>
  <si>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</si>
  <si>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</si>
  <si>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</si>
  <si>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</si>
  <si>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</si>
  <si>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</si>
  <si>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</si>
  <si>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</si>
  <si>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</si>
  <si>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</si>
  <si>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</si>
  <si>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</si>
  <si>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</si>
  <si>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</si>
  <si>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</si>
  <si>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</si>
  <si>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</si>
  <si>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</si>
  <si>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</si>
  <si>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</si>
  <si>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</si>
  <si>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</si>
  <si>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</si>
  <si>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</si>
  <si>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</si>
  <si>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</si>
  <si>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</si>
  <si>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</si>
  <si>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</si>
  <si>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</si>
  <si>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</si>
  <si>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</si>
  <si>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</si>
  <si>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</si>
  <si>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</si>
  <si>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</si>
  <si>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</si>
  <si>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</si>
  <si>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</si>
  <si>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</si>
  <si>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</si>
  <si>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</si>
  <si>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</si>
  <si>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</si>
  <si>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</si>
  <si>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</si>
  <si>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</si>
  <si>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</si>
  <si>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</si>
  <si>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</si>
  <si>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</si>
  <si>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</si>
  <si>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</si>
  <si>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</si>
  <si>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</si>
  <si>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</si>
  <si>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</si>
  <si>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</si>
  <si>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</si>
  <si>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</si>
  <si>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</si>
  <si>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</si>
  <si>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</si>
  <si>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</si>
  <si>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</si>
  <si>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</si>
  <si>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</si>
  <si>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</si>
  <si>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</si>
  <si>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</si>
  <si>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</si>
  <si>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</si>
  <si>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</si>
  <si>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</si>
  <si>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</si>
  <si>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</si>
  <si>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</si>
  <si>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</si>
  <si>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</si>
  <si>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</si>
  <si>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</si>
  <si>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</si>
  <si>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</si>
  <si>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</si>
  <si>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</si>
  <si>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</si>
  <si>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</si>
  <si>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</si>
  <si>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</si>
  <si>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</si>
  <si>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</si>
  <si>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</si>
  <si>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</si>
  <si>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</si>
  <si>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</si>
  <si>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</si>
  <si>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</si>
  <si>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</si>
  <si>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</si>
  <si>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</si>
  <si>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</si>
  <si>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</si>
  <si>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</si>
  <si>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</si>
  <si>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</si>
  <si>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</si>
  <si>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</si>
  <si>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</si>
  <si>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</si>
  <si>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</si>
  <si>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</si>
  <si>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</si>
  <si>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</si>
  <si>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</si>
  <si>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</si>
  <si>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</si>
  <si>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</si>
  <si>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</si>
  <si>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</si>
  <si>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</si>
  <si>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</si>
  <si>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</si>
  <si>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</si>
  <si>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</si>
  <si>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</si>
  <si>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</si>
  <si>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</si>
  <si>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</si>
  <si>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</si>
  <si>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</si>
  <si>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</si>
  <si>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</si>
  <si>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</si>
  <si>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</si>
  <si>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</si>
  <si>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</si>
  <si>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</si>
  <si>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</si>
  <si>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</si>
  <si>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</si>
  <si>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</si>
  <si>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</si>
  <si>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</si>
  <si>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</si>
  <si>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</si>
  <si>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</si>
  <si>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</si>
  <si>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</si>
  <si>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</si>
  <si>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</si>
  <si>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</si>
  <si>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</si>
  <si>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</si>
  <si>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</si>
  <si>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</si>
  <si>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</si>
  <si>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</si>
  <si>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</si>
  <si>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</si>
  <si>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</si>
  <si>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</si>
  <si>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</si>
  <si>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</si>
  <si>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</si>
  <si>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</si>
  <si>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</si>
  <si>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</si>
  <si>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</si>
  <si>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</si>
  <si>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</si>
  <si>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</si>
  <si>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</si>
  <si>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</si>
  <si>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</si>
  <si>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</si>
  <si>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</si>
  <si>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</si>
  <si>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</si>
  <si>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</si>
  <si>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</si>
  <si>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</si>
  <si>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</si>
  <si>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</si>
  <si>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</si>
  <si>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</si>
  <si>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</si>
  <si>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</si>
  <si>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</si>
  <si>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</si>
  <si>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</si>
  <si>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</si>
  <si>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</si>
  <si>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</si>
  <si>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</si>
  <si>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</si>
  <si>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</si>
  <si>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</si>
  <si>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</si>
  <si>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</si>
  <si>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</si>
  <si>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</si>
  <si>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</si>
  <si>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</si>
  <si>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</si>
  <si>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</si>
  <si>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</si>
  <si>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</si>
  <si>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</si>
  <si>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</si>
  <si>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</si>
  <si>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</si>
  <si>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</si>
  <si>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</si>
  <si>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</si>
  <si>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</si>
  <si>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</si>
  <si>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</si>
  <si>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</si>
  <si>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</si>
  <si>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</si>
  <si>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</si>
  <si>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</si>
  <si>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</si>
  <si>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</si>
  <si>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</si>
  <si>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</si>
  <si>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</si>
  <si>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</si>
  <si>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</si>
  <si>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</si>
  <si>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</si>
  <si>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</si>
  <si>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</si>
  <si>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</si>
  <si>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</si>
  <si>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</si>
  <si>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</si>
  <si>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</si>
  <si>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</si>
  <si>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</si>
  <si>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</si>
  <si>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</si>
  <si>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</si>
  <si>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</si>
  <si>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</si>
  <si>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</si>
  <si>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</si>
  <si>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</si>
  <si>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</si>
  <si>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</si>
  <si>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</si>
  <si>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</si>
  <si>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</si>
  <si>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</si>
  <si>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</si>
  <si>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</si>
  <si>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</si>
  <si>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</si>
  <si>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</si>
  <si>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</si>
  <si>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</si>
  <si>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</si>
  <si>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</si>
  <si>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</si>
  <si>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</si>
  <si>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</si>
  <si>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</si>
  <si>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</si>
  <si>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</si>
  <si>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</si>
  <si>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</si>
  <si>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</si>
  <si>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</si>
  <si>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</si>
  <si>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</si>
  <si>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</si>
  <si>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</si>
  <si>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</si>
  <si>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</si>
  <si>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</si>
  <si>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</si>
  <si>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</si>
  <si>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</si>
  <si>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</si>
  <si>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</si>
  <si>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</si>
  <si>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</si>
  <si>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</si>
  <si>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</si>
  <si>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</si>
  <si>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</si>
  <si>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</si>
  <si>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</si>
  <si>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</si>
  <si>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</si>
  <si>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</si>
  <si>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</si>
  <si>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</si>
  <si>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</si>
  <si>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</si>
  <si>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</si>
  <si>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</si>
  <si>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</si>
  <si>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</si>
  <si>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</si>
  <si>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</si>
  <si>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</si>
  <si>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</si>
  <si>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</si>
  <si>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</si>
  <si>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</si>
  <si>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</si>
  <si>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</si>
  <si>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</si>
  <si>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</si>
  <si>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</si>
  <si>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</si>
  <si>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</si>
  <si>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</si>
  <si>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</si>
  <si>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</si>
  <si>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</si>
  <si>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</si>
  <si>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</si>
  <si>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</si>
  <si>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</si>
  <si>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</si>
  <si>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</si>
  <si>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</si>
  <si>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</si>
  <si>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</si>
  <si>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</si>
  <si>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</si>
  <si>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</si>
  <si>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</si>
  <si>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</si>
  <si>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</si>
  <si>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</si>
  <si>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</si>
  <si>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</si>
  <si>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</si>
  <si>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</si>
  <si>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</si>
  <si>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</si>
  <si>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</si>
  <si>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</si>
  <si>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</si>
  <si>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</si>
  <si>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</si>
  <si>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</si>
  <si>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</si>
  <si>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</si>
  <si>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</si>
  <si>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</si>
  <si>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</si>
  <si>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</si>
  <si>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</si>
  <si>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</si>
  <si>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</si>
  <si>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</si>
  <si>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</si>
  <si>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</si>
  <si>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</si>
  <si>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</si>
  <si>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</si>
  <si>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</si>
  <si>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</si>
  <si>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</si>
  <si>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</si>
  <si>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</si>
  <si>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</si>
  <si>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</si>
  <si>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</si>
  <si>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</si>
  <si>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</si>
  <si>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</si>
  <si>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</si>
  <si>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</si>
  <si>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</si>
  <si>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</si>
  <si>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</si>
  <si>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</si>
  <si>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</si>
  <si>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</si>
  <si>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</si>
  <si>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</si>
  <si>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</si>
  <si>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</si>
  <si>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</si>
  <si>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</si>
  <si>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</si>
  <si>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</si>
  <si>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</si>
  <si>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</si>
  <si>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</si>
  <si>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</si>
  <si>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</si>
  <si>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</si>
  <si>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</si>
  <si>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</si>
  <si>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</si>
  <si>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</si>
  <si>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</si>
  <si>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</si>
  <si>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</si>
  <si>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</si>
  <si>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</si>
  <si>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</si>
  <si>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</si>
  <si>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</si>
  <si>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</si>
  <si>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</si>
  <si>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</si>
  <si>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</si>
  <si>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</si>
  <si>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</si>
  <si>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</si>
  <si>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</si>
  <si>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</si>
  <si>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</si>
  <si>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</si>
  <si>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</si>
  <si>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</si>
  <si>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</si>
  <si>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</si>
  <si>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</si>
  <si>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</si>
  <si>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</si>
  <si>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</si>
  <si>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</si>
  <si>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</si>
  <si>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</si>
  <si>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</si>
  <si>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</si>
  <si>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</si>
  <si>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</si>
  <si>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</si>
  <si>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</si>
  <si>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</si>
  <si>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</si>
  <si>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</si>
  <si>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</si>
  <si>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</si>
  <si>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</si>
  <si>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</si>
  <si>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</si>
  <si>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</si>
  <si>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</si>
  <si>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</si>
  <si>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</si>
  <si>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</si>
  <si>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</si>
  <si>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</si>
  <si>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</si>
  <si>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</si>
  <si>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</si>
  <si>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</si>
  <si>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</si>
  <si>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</si>
  <si>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</si>
  <si>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</si>
  <si>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</si>
  <si>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</si>
  <si>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</si>
  <si>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</si>
  <si>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</si>
  <si>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</si>
  <si>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</si>
  <si>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</si>
  <si>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</si>
  <si>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</si>
  <si>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</si>
  <si>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</si>
  <si>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</si>
  <si>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</si>
  <si>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</si>
  <si>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</si>
  <si>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</si>
  <si>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</si>
  <si>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</si>
  <si>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</si>
  <si>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</si>
  <si>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</si>
  <si>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</si>
  <si>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</si>
  <si>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</si>
  <si>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</si>
  <si>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</si>
  <si>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</si>
  <si>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</si>
  <si>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</si>
  <si>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</si>
  <si>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</si>
  <si>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</si>
  <si>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</si>
  <si>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</si>
  <si>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</si>
  <si>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</si>
  <si>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</si>
  <si>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</si>
  <si>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</si>
  <si>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</si>
  <si>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</si>
  <si>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</si>
  <si>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</si>
  <si>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</si>
  <si>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</si>
  <si>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</si>
  <si>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</si>
  <si>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</si>
  <si>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</si>
  <si>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</si>
  <si>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</si>
  <si>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</si>
  <si>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</si>
  <si>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</si>
  <si>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</si>
  <si>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</si>
  <si>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</si>
  <si>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</si>
  <si>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</si>
  <si>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</si>
  <si>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</si>
  <si>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</si>
  <si>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</si>
  <si>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</si>
  <si>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</si>
  <si>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</si>
  <si>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</si>
  <si>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</si>
  <si>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</si>
  <si>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</si>
  <si>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</si>
  <si>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</si>
  <si>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</si>
  <si>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</si>
  <si>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</si>
  <si>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</si>
  <si>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</si>
  <si>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</si>
  <si>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</si>
  <si>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</si>
  <si>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</si>
  <si>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</si>
  <si>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</si>
  <si>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</si>
  <si>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</si>
  <si>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</si>
  <si>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</si>
  <si>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</si>
  <si>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</si>
  <si>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</si>
  <si>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</si>
  <si>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</si>
  <si>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</si>
  <si>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</si>
  <si>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</si>
  <si>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</si>
  <si>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</si>
  <si>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</si>
  <si>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</si>
  <si>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</si>
  <si>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</si>
  <si>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</si>
  <si>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</si>
  <si>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</si>
  <si>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</si>
  <si>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</si>
  <si>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</si>
  <si>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</si>
  <si>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</si>
  <si>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</si>
  <si>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</si>
  <si>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</si>
  <si>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</si>
  <si>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</si>
  <si>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</si>
  <si>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</si>
  <si>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</si>
  <si>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</si>
  <si>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</si>
  <si>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</si>
  <si>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</si>
  <si>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</si>
  <si>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</si>
  <si>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</si>
  <si>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</si>
  <si>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</si>
  <si>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</si>
  <si>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</si>
  <si>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</si>
  <si>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</si>
  <si>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</si>
  <si>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</si>
  <si>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</si>
  <si>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</si>
  <si>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</si>
  <si>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</si>
  <si>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</si>
  <si>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</si>
  <si>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</si>
  <si>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</si>
  <si>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</si>
  <si>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</si>
  <si>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</si>
  <si>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</si>
  <si>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</si>
  <si>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</si>
  <si>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</si>
  <si>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</si>
  <si>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</si>
  <si>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</si>
  <si>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</si>
  <si>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</si>
  <si>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</si>
  <si>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</si>
  <si>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</si>
  <si>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</si>
  <si>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</si>
  <si>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</si>
  <si>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</si>
  <si>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</si>
  <si>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</si>
  <si>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</si>
  <si>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</si>
  <si>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</si>
  <si>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</si>
  <si>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</si>
  <si>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</si>
  <si>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</si>
  <si>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</si>
  <si>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</si>
  <si>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</si>
  <si>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</si>
  <si>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</si>
  <si>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</si>
  <si>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</si>
  <si>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</si>
  <si>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</si>
  <si>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</si>
  <si>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</si>
  <si>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</si>
  <si>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</si>
  <si>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</si>
  <si>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</si>
  <si>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</si>
  <si>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</si>
  <si>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</si>
  <si>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</si>
  <si>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</si>
  <si>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</si>
  <si>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</si>
  <si>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</si>
  <si>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</si>
  <si>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</si>
  <si>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</si>
  <si>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</si>
  <si>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</si>
  <si>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</si>
  <si>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</si>
  <si>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</si>
  <si>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</si>
  <si>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</si>
  <si>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</si>
  <si>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</si>
  <si>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</si>
  <si>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</si>
  <si>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</si>
  <si>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</si>
  <si>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</si>
  <si>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</si>
  <si>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</si>
  <si>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</si>
  <si>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</si>
  <si>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</si>
  <si>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</si>
  <si>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</si>
  <si>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</si>
  <si>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</si>
  <si>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</si>
  <si>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</si>
  <si>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</si>
  <si>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</si>
  <si>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</si>
  <si>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</si>
  <si>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</si>
  <si>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</si>
  <si>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</si>
  <si>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</si>
  <si>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</si>
  <si>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</si>
  <si>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</si>
  <si>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</si>
  <si>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</si>
  <si>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</si>
  <si>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</si>
  <si>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</si>
  <si>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</si>
  <si>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</si>
  <si>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</si>
  <si>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</si>
  <si>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</si>
  <si>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</si>
  <si>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</si>
  <si>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</si>
  <si>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</si>
  <si>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</si>
  <si>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</si>
  <si>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</si>
  <si>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</si>
  <si>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</si>
  <si>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</si>
  <si>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</si>
  <si>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</si>
  <si>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</si>
  <si>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</si>
  <si>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</si>
  <si>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</si>
  <si>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</si>
  <si>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</si>
  <si>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</si>
  <si>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</si>
  <si>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</si>
  <si>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</si>
  <si>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</si>
  <si>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</si>
  <si>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</si>
  <si>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</si>
  <si>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</si>
  <si>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</si>
  <si>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</si>
  <si>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</si>
  <si>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</si>
  <si>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</si>
  <si>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</si>
  <si>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</si>
  <si>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</si>
  <si>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</si>
  <si>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</si>
  <si>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</si>
  <si>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</si>
  <si>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</si>
  <si>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</si>
  <si>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</si>
  <si>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</si>
  <si>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</si>
  <si>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</si>
  <si>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</si>
  <si>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</si>
  <si>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</si>
  <si>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</si>
  <si>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</si>
  <si>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</si>
  <si>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</si>
  <si>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</si>
  <si>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</si>
  <si>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</si>
  <si>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</si>
  <si>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</si>
  <si>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</si>
  <si>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</si>
  <si>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</si>
  <si>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</si>
  <si>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</si>
  <si>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</si>
  <si>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</si>
  <si>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</si>
  <si>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</si>
  <si>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</si>
  <si>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</si>
  <si>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</si>
  <si>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</si>
  <si>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</si>
  <si>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</si>
  <si>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</si>
  <si>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</si>
  <si>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</si>
  <si>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</si>
  <si>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</si>
  <si>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</si>
  <si>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</si>
  <si>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</si>
  <si>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</si>
  <si>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</si>
  <si>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</si>
  <si>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</si>
  <si>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</si>
  <si>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</si>
  <si>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</si>
  <si>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</si>
  <si>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</si>
  <si>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</si>
  <si>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</si>
  <si>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</si>
  <si>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</si>
  <si>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</si>
  <si>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</si>
  <si>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</si>
  <si>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</si>
  <si>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</si>
  <si>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</si>
  <si>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</si>
  <si>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</si>
  <si>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</si>
  <si>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</si>
  <si>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</si>
  <si>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</si>
  <si>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</si>
  <si>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</si>
  <si>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</si>
  <si>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</si>
  <si>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</si>
  <si>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</si>
  <si>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</si>
  <si>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</si>
  <si>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</si>
  <si>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</si>
  <si>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</si>
  <si>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</si>
  <si>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</si>
  <si>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</si>
  <si>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</si>
  <si>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</si>
  <si>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</si>
  <si>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</si>
  <si>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</si>
  <si>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</si>
  <si>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</si>
  <si>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</si>
  <si>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</si>
  <si>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</si>
  <si>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</si>
  <si>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</si>
  <si>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</si>
  <si>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</si>
  <si>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</si>
  <si>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</si>
  <si>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</si>
  <si>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</si>
  <si>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</si>
  <si>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</si>
  <si>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</si>
  <si>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</si>
  <si>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</si>
  <si>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</si>
  <si>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</si>
  <si>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</si>
  <si>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</si>
  <si>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</si>
  <si>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</si>
  <si>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</si>
  <si>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</si>
  <si>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</si>
  <si>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</si>
  <si>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</si>
  <si>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</si>
  <si>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</si>
  <si>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</si>
  <si>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</si>
  <si>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</si>
  <si>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</si>
  <si>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</si>
  <si>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</si>
  <si>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</si>
  <si>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</si>
  <si>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</si>
  <si>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</si>
  <si>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</si>
  <si>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</si>
  <si>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</si>
  <si>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</si>
  <si>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</si>
  <si>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</si>
  <si>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</si>
  <si>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</si>
  <si>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</si>
  <si>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</si>
  <si>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</si>
  <si>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</si>
  <si>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</si>
  <si>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</si>
  <si>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</si>
  <si>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</si>
  <si>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</si>
  <si>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</si>
  <si>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</si>
  <si>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</si>
  <si>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</si>
  <si>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</si>
  <si>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</si>
  <si>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</si>
  <si>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</si>
  <si>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</si>
  <si>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</si>
  <si>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</si>
  <si>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</si>
  <si>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</si>
  <si>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</si>
  <si>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</si>
  <si>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</si>
  <si>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</si>
  <si>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</si>
  <si>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</si>
  <si>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</si>
  <si>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</si>
  <si>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</si>
  <si>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</si>
  <si>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</si>
  <si>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</si>
  <si>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</si>
  <si>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</si>
  <si>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</si>
  <si>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</si>
  <si>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</si>
  <si>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</si>
  <si>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</si>
  <si>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</si>
  <si>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</si>
  <si>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</si>
  <si>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</si>
  <si>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</si>
  <si>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</si>
  <si>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</si>
  <si>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</si>
  <si>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</si>
  <si>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</si>
  <si>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</si>
  <si>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</si>
  <si>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</si>
  <si>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</si>
  <si>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</si>
  <si>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</si>
  <si>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</si>
  <si>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</si>
  <si>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</si>
  <si>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</si>
  <si>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</si>
  <si>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</si>
  <si>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</si>
  <si>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</si>
  <si>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</si>
  <si>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</si>
  <si>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</si>
  <si>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</si>
  <si>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</si>
  <si>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</si>
  <si>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</si>
  <si>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</si>
  <si>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</si>
  <si>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</si>
  <si>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</si>
  <si>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</si>
  <si>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</si>
  <si>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</si>
  <si>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</si>
  <si>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</si>
  <si>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</si>
  <si>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</si>
  <si>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</si>
  <si>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</si>
  <si>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</si>
  <si>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</si>
  <si>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</si>
  <si>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</si>
  <si>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</si>
  <si>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</si>
  <si>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</si>
  <si>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</si>
  <si>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</si>
  <si>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</si>
  <si>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</si>
  <si>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</si>
  <si>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</si>
  <si>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</si>
  <si>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</si>
  <si>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</si>
  <si>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</si>
  <si>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</si>
  <si>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</si>
  <si>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</si>
  <si>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</si>
  <si>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</si>
  <si>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</si>
  <si>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</si>
  <si>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</si>
  <si>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</si>
  <si>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</si>
  <si>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</si>
  <si>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</si>
  <si>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</si>
  <si>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</si>
  <si>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</si>
  <si>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</si>
  <si>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</si>
  <si>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</si>
  <si>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</si>
  <si>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</si>
  <si>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</si>
  <si>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</si>
  <si>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</si>
  <si>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</si>
  <si>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</si>
  <si>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</si>
  <si>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</si>
  <si>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</si>
  <si>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</si>
  <si>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</si>
  <si>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</si>
  <si>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</si>
  <si>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</si>
  <si>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</si>
  <si>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</si>
  <si>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</si>
  <si>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</si>
  <si>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</si>
  <si>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</si>
  <si>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</si>
  <si>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</si>
  <si>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</si>
  <si>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</si>
  <si>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</si>
  <si>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</si>
  <si>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</si>
  <si>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</si>
  <si>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</si>
  <si>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</si>
  <si>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</si>
  <si>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</si>
  <si>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</si>
  <si>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</si>
  <si>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</si>
  <si>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</si>
  <si>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</si>
  <si>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</si>
  <si>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</si>
  <si>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</si>
  <si>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</si>
  <si>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</si>
  <si>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</si>
  <si>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</si>
  <si>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</si>
  <si>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</si>
  <si>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</si>
  <si>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</si>
  <si>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</si>
  <si>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</si>
  <si>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</si>
  <si>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</si>
  <si>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</si>
  <si>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</si>
  <si>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</si>
  <si>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</si>
  <si>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</si>
  <si>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</si>
  <si>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</si>
  <si>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</si>
  <si>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</si>
  <si>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</si>
  <si>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</si>
  <si>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</si>
  <si>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</si>
  <si>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</si>
  <si>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</si>
  <si>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</si>
  <si>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</si>
  <si>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</si>
  <si>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</si>
  <si>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</si>
  <si>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</si>
  <si>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</si>
  <si>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</si>
  <si>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</si>
  <si>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</si>
  <si>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</si>
  <si>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</si>
  <si>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</si>
  <si>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</si>
  <si>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</si>
  <si>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</si>
  <si>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</si>
  <si>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</si>
  <si>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</si>
  <si>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</si>
  <si>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</si>
  <si>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</si>
  <si>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</si>
  <si>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</si>
  <si>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</si>
  <si>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</si>
  <si>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</si>
  <si>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</si>
  <si>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</si>
  <si>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</si>
  <si>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</si>
  <si>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</si>
  <si>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</si>
  <si>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</si>
  <si>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</si>
  <si>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</si>
  <si>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</si>
  <si>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</si>
  <si>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</si>
  <si>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</si>
  <si>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</si>
  <si>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</si>
  <si>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</si>
  <si>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</si>
  <si>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</si>
  <si>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</si>
  <si>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</si>
  <si>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</si>
  <si>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</si>
  <si>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</si>
  <si>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</si>
  <si>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</si>
  <si>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</si>
  <si>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</si>
  <si>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</si>
  <si>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</si>
  <si>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</si>
  <si>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</si>
  <si>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</si>
  <si>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</si>
  <si>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</si>
  <si>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</si>
  <si>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</si>
  <si>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</si>
  <si>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</si>
  <si>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</si>
  <si>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</si>
  <si>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</si>
  <si>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</si>
  <si>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</si>
  <si>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</si>
  <si>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</si>
  <si>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</si>
  <si>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</si>
  <si>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</si>
  <si>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</si>
  <si>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</si>
  <si>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</si>
  <si>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</si>
  <si>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</si>
  <si>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</si>
  <si>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</si>
  <si>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</si>
  <si>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</si>
  <si>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</si>
  <si>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</si>
  <si>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</si>
  <si>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</si>
  <si>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</si>
  <si>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</si>
  <si>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</si>
  <si>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</si>
  <si>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</si>
  <si>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</si>
  <si>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</si>
  <si>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</si>
  <si>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</si>
  <si>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</si>
  <si>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</si>
  <si>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</si>
  <si>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</si>
  <si>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</si>
  <si>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</si>
  <si>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</si>
  <si>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</si>
  <si>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</si>
  <si>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</si>
  <si>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</si>
  <si>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</si>
  <si>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</si>
  <si>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</si>
  <si>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</si>
  <si>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</si>
  <si>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</si>
  <si>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</si>
  <si>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</si>
  <si>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</si>
  <si>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</si>
  <si>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</si>
  <si>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</si>
  <si>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</si>
  <si>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</si>
  <si>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</si>
  <si>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</si>
  <si>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</si>
  <si>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</si>
  <si>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</si>
  <si>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</si>
  <si>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</si>
  <si>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</si>
  <si>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</si>
  <si>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</si>
  <si>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</si>
  <si>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</si>
  <si>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</si>
  <si>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</si>
  <si>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</si>
  <si>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</si>
  <si>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</si>
  <si>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</si>
  <si>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</si>
  <si>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</si>
  <si>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</si>
  <si>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</si>
  <si>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</si>
  <si>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</si>
  <si>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</si>
  <si>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</si>
  <si>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</si>
  <si>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</si>
  <si>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</si>
  <si>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</si>
  <si>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</si>
  <si>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</si>
  <si>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</si>
  <si>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</si>
  <si>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</si>
  <si>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</si>
  <si>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</si>
  <si>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</si>
  <si>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</si>
  <si>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</si>
  <si>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</si>
  <si>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</si>
  <si>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</si>
  <si>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</si>
  <si>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</si>
  <si>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</si>
  <si>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</si>
  <si>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</si>
  <si>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</si>
  <si>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</si>
  <si>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</si>
  <si>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</si>
  <si>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</si>
  <si>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</si>
  <si>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</si>
  <si>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</si>
  <si>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</si>
  <si>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</si>
  <si>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</si>
  <si>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</si>
  <si>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</si>
  <si>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</si>
  <si>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</si>
  <si>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</si>
  <si>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</si>
  <si>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</si>
  <si>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</si>
  <si>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</si>
  <si>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</si>
  <si>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</si>
  <si>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</si>
  <si>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</si>
  <si>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</si>
  <si>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</si>
  <si>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</si>
  <si>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</si>
  <si>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</si>
  <si>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</si>
  <si>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</si>
  <si>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</si>
  <si>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</si>
  <si>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</si>
  <si>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</si>
  <si>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</si>
  <si>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</si>
  <si>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</si>
  <si>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</si>
  <si>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</si>
  <si>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</si>
  <si>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</si>
  <si>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</si>
  <si>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</si>
  <si>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</si>
  <si>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</si>
  <si>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</si>
  <si>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</si>
  <si>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</si>
  <si>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</si>
  <si>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</si>
  <si>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</si>
  <si>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</si>
  <si>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</si>
  <si>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</si>
  <si>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</si>
  <si>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</si>
  <si>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</si>
  <si>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</si>
  <si>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</si>
  <si>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</si>
  <si>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</si>
  <si>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</si>
  <si>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</si>
  <si>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</si>
  <si>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</si>
  <si>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</si>
  <si>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</si>
  <si>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</si>
  <si>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</si>
  <si>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</si>
  <si>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</si>
  <si>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</si>
  <si>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</si>
  <si>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</si>
  <si>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</si>
  <si>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</si>
  <si>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</si>
  <si>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</si>
  <si>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</si>
  <si>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</si>
  <si>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</si>
  <si>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</si>
  <si>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</si>
  <si>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</si>
  <si>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</si>
  <si>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</si>
  <si>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</si>
  <si>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</si>
  <si>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</si>
  <si>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</si>
  <si>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</si>
  <si>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</si>
  <si>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</si>
  <si>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</si>
  <si>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</si>
  <si>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</si>
  <si>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</si>
  <si>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</si>
  <si>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</si>
  <si>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</si>
  <si>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</si>
  <si>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</si>
  <si>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</si>
  <si>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</si>
  <si>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</si>
  <si>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</si>
  <si>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</si>
  <si>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</si>
  <si>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</si>
  <si>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</si>
  <si>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</si>
  <si>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</si>
  <si>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</si>
  <si>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</si>
  <si>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</si>
  <si>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</si>
  <si>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</si>
  <si>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</si>
  <si>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</si>
  <si>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</si>
  <si>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</si>
  <si>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</si>
  <si>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</si>
  <si>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</si>
  <si>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</si>
  <si>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</si>
  <si>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</si>
  <si>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</si>
  <si>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</si>
  <si>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</si>
  <si>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</si>
  <si>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</si>
  <si>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</si>
  <si>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</si>
  <si>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</si>
  <si>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</si>
  <si>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</si>
  <si>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</si>
  <si>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</si>
  <si>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</si>
  <si>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</si>
  <si>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</si>
  <si>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</si>
  <si>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</si>
  <si>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</si>
  <si>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</si>
  <si>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</si>
  <si>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</si>
  <si>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</si>
  <si>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</si>
  <si>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</si>
  <si>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</si>
  <si>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</si>
  <si>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</si>
  <si>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</si>
  <si>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</si>
  <si>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</si>
  <si>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</si>
  <si>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</si>
  <si>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</si>
  <si>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</si>
  <si>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</si>
  <si>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</si>
  <si>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</si>
  <si>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</si>
  <si>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</si>
  <si>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</si>
  <si>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</si>
  <si>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</si>
  <si>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</si>
  <si>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</si>
  <si>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</si>
  <si>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</si>
  <si>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</si>
  <si>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</si>
  <si>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</si>
  <si>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</si>
  <si>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</si>
  <si>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</si>
  <si>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</si>
  <si>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</si>
  <si>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</si>
  <si>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</si>
  <si>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</si>
  <si>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</si>
  <si>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</si>
  <si>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</si>
  <si>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</si>
  <si>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</si>
  <si>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</si>
  <si>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</si>
  <si>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</si>
  <si>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</si>
  <si>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</si>
  <si>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</si>
  <si>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</si>
  <si>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</si>
  <si>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</si>
  <si>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</si>
  <si>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</si>
  <si>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</si>
  <si>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</si>
  <si>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</si>
  <si>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</si>
  <si>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</si>
  <si>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</si>
  <si>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</si>
  <si>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</si>
  <si>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</si>
  <si>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</si>
  <si>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</si>
  <si>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</si>
  <si>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</si>
  <si>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</si>
  <si>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</si>
  <si>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</si>
  <si>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</si>
  <si>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</si>
  <si>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</si>
  <si>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</si>
  <si>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</si>
  <si>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</si>
  <si>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</si>
  <si>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</si>
  <si>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</si>
  <si>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</si>
  <si>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</si>
  <si>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</si>
  <si>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</si>
  <si>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</si>
  <si>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</si>
  <si>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</si>
  <si>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</si>
  <si>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</si>
  <si>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</si>
  <si>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</si>
  <si>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</si>
  <si>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</si>
  <si>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</si>
  <si>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</si>
  <si>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</si>
  <si>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</si>
  <si>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</si>
  <si>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</si>
  <si>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</si>
  <si>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</si>
  <si>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</si>
  <si>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</si>
  <si>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</si>
  <si>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</si>
  <si>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</si>
  <si>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</si>
  <si>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</si>
  <si>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</si>
  <si>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</si>
  <si>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</si>
  <si>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</si>
  <si>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</si>
  <si>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</si>
  <si>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</si>
  <si>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</si>
  <si>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</si>
  <si>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</si>
  <si>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</si>
  <si>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</si>
  <si>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</si>
  <si>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</si>
  <si>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</si>
  <si>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</si>
  <si>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</si>
  <si>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</si>
  <si>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</si>
  <si>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</si>
  <si>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</si>
  <si>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</si>
  <si>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</si>
  <si>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</si>
  <si>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</si>
  <si>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</si>
  <si>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</si>
  <si>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</si>
  <si>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</si>
  <si>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</si>
  <si>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</si>
  <si>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</si>
  <si>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</si>
  <si>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</si>
  <si>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</si>
  <si>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</si>
  <si>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</si>
  <si>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</si>
  <si>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</si>
  <si>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</si>
  <si>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</si>
  <si>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</si>
  <si>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</si>
  <si>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</si>
  <si>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</si>
  <si>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</si>
  <si>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</si>
  <si>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</si>
  <si>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</si>
  <si>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</si>
  <si>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</si>
  <si>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</si>
  <si>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</si>
  <si>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</si>
  <si>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</si>
  <si>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</si>
  <si>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</si>
  <si>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</si>
  <si>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</si>
  <si>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</si>
  <si>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</si>
  <si>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</si>
  <si>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</si>
  <si>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</si>
  <si>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</si>
  <si>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</si>
  <si>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</si>
  <si>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</si>
  <si>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</si>
  <si>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</si>
  <si>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</si>
  <si>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</si>
  <si>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</si>
  <si>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</si>
  <si>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</si>
  <si>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</si>
  <si>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</si>
  <si>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</si>
  <si>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</si>
  <si>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</si>
  <si>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</si>
  <si>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</si>
  <si>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</si>
  <si>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</si>
  <si>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</si>
  <si>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</si>
  <si>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</si>
  <si>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</si>
  <si>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</si>
  <si>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</si>
  <si>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</si>
  <si>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</si>
  <si>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</si>
  <si>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</si>
  <si>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</si>
  <si>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</si>
  <si>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</si>
  <si>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</si>
  <si>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</si>
  <si>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</si>
  <si>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</si>
  <si>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</si>
  <si>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</si>
  <si>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</si>
  <si>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</si>
  <si>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</si>
  <si>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</si>
  <si>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</si>
  <si>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</si>
  <si>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</si>
  <si>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</si>
  <si>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</si>
  <si>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</si>
  <si>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</si>
  <si>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</si>
  <si>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</si>
  <si>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</si>
  <si>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</si>
  <si>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</si>
  <si>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</si>
  <si>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</si>
  <si>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</si>
  <si>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</si>
  <si>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</si>
  <si>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</si>
  <si>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</si>
  <si>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</si>
  <si>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</si>
  <si>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</si>
  <si>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</si>
  <si>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</si>
  <si>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</si>
  <si>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</si>
  <si>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</si>
  <si>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</si>
  <si>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</si>
  <si>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</si>
  <si>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</si>
  <si>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</si>
  <si>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</si>
  <si>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</si>
  <si>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</si>
  <si>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</si>
  <si>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</si>
  <si>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</si>
  <si>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</si>
  <si>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</si>
  <si>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</si>
  <si>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</si>
  <si>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</si>
  <si>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</si>
  <si>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</si>
  <si>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</si>
  <si>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</si>
  <si>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</si>
  <si>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</si>
  <si>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</si>
  <si>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</si>
  <si>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</si>
  <si>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</si>
  <si>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</si>
  <si>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</si>
  <si>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</si>
  <si>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</si>
  <si>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</si>
  <si>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</si>
  <si>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</si>
  <si>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</si>
  <si>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</si>
  <si>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</si>
  <si>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</si>
  <si>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</si>
  <si>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</si>
  <si>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</si>
  <si>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</si>
  <si>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</si>
  <si>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</si>
  <si>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</si>
  <si>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</si>
  <si>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</si>
  <si>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</si>
  <si>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</si>
  <si>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</si>
  <si>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</si>
  <si>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</si>
  <si>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</si>
  <si>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</si>
  <si>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</si>
  <si>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</si>
  <si>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</si>
  <si>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</si>
  <si>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</si>
  <si>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</si>
  <si>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</si>
  <si>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</si>
  <si>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</si>
  <si>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</si>
  <si>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</si>
  <si>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</si>
  <si>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</si>
  <si>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</si>
  <si>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</si>
  <si>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</si>
  <si>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</si>
  <si>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</si>
  <si>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</si>
  <si>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</si>
  <si>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</si>
  <si>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</si>
  <si>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</si>
  <si>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</si>
  <si>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</si>
  <si>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</si>
  <si>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</si>
  <si>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</si>
  <si>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</si>
  <si>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</si>
  <si>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</si>
  <si>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</si>
  <si>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</si>
  <si>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</si>
  <si>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</si>
  <si>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</si>
  <si>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</si>
  <si>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</si>
  <si>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</si>
  <si>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</si>
  <si>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</si>
  <si>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</si>
  <si>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</si>
  <si>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</si>
  <si>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</si>
  <si>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</si>
  <si>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</si>
  <si>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</si>
  <si>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</si>
  <si>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</si>
  <si>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</si>
  <si>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</si>
  <si>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</si>
  <si>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</si>
  <si>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</si>
  <si>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</si>
  <si>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</si>
  <si>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</si>
  <si>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</si>
  <si>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</si>
  <si>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</si>
  <si>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</si>
  <si>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</si>
  <si>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</si>
  <si>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</si>
  <si>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</si>
  <si>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</si>
  <si>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</si>
  <si>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</si>
  <si>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</si>
  <si>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</si>
  <si>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</si>
  <si>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</si>
  <si>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</si>
  <si>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</si>
  <si>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</si>
  <si>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</si>
  <si>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</si>
  <si>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</si>
  <si>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</si>
  <si>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</si>
  <si>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</si>
  <si>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</si>
  <si>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</si>
  <si>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</si>
  <si>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</si>
  <si>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</si>
  <si>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</si>
  <si>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</si>
  <si>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</si>
  <si>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</si>
  <si>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</si>
  <si>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</si>
  <si>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</si>
  <si>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</si>
  <si>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</si>
  <si>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</si>
  <si>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</si>
  <si>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</si>
  <si>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</si>
  <si>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</si>
  <si>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</si>
  <si>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</si>
  <si>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</si>
  <si>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</si>
  <si>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</si>
  <si>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</si>
  <si>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</si>
  <si>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</si>
  <si>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</si>
  <si>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</si>
  <si>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</si>
  <si>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</si>
  <si>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</si>
  <si>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</si>
  <si>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</si>
  <si>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</si>
  <si>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</si>
  <si>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</si>
  <si>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</si>
  <si>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</si>
  <si>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</si>
  <si>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</si>
  <si>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</si>
  <si>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</si>
  <si>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</si>
  <si>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</si>
  <si>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</si>
  <si>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</si>
  <si>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</si>
  <si>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</si>
  <si>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</si>
  <si>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</si>
  <si>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</si>
  <si>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</si>
  <si>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</si>
  <si>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</si>
  <si>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</si>
  <si>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</si>
  <si>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</si>
  <si>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</si>
  <si>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</si>
  <si>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</si>
  <si>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</si>
  <si>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</si>
  <si>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</si>
  <si>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</si>
  <si>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</si>
  <si>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</si>
  <si>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</si>
  <si>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</si>
  <si>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</si>
  <si>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</si>
  <si>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</si>
  <si>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</si>
  <si>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</si>
  <si>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</si>
  <si>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</si>
  <si>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</si>
  <si>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</si>
  <si>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</si>
  <si>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</si>
  <si>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</si>
  <si>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</si>
  <si>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</si>
  <si>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</si>
  <si>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</si>
  <si>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</si>
  <si>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</si>
  <si>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</si>
  <si>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</si>
  <si>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</si>
  <si>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</si>
  <si>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</si>
  <si>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</si>
  <si>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</si>
  <si>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</si>
  <si>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</si>
  <si>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</si>
  <si>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</si>
  <si>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</si>
  <si>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</si>
  <si>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</si>
  <si>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</si>
  <si>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</si>
  <si>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</si>
  <si>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</si>
  <si>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</si>
  <si>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</si>
  <si>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</si>
  <si>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</si>
  <si>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</si>
  <si>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</si>
  <si>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</si>
  <si>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</si>
  <si>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</si>
  <si>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</si>
  <si>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</si>
  <si>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</si>
  <si>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</si>
  <si>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</si>
  <si>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</si>
  <si>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</si>
  <si>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</si>
  <si>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</si>
  <si>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</si>
  <si>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</si>
  <si>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</si>
  <si>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</si>
  <si>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</si>
  <si>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</si>
  <si>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</si>
  <si>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</si>
  <si>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</si>
  <si>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</si>
  <si>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</si>
  <si>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</si>
  <si>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</si>
  <si>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</si>
  <si>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</si>
  <si>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</si>
  <si>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</si>
  <si>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</si>
  <si>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</si>
  <si>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</si>
  <si>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</si>
  <si>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</si>
  <si>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</si>
  <si>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</si>
  <si>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</si>
  <si>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</si>
  <si>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</si>
  <si>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</si>
  <si>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</si>
  <si>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</si>
  <si>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</si>
  <si>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</si>
  <si>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</si>
  <si>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</si>
  <si>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</si>
  <si>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</si>
  <si>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</si>
  <si>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</si>
  <si>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</si>
  <si>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</si>
  <si>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</si>
  <si>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</si>
  <si>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</si>
  <si>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</si>
  <si>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</si>
  <si>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</si>
  <si>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</si>
  <si>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</si>
  <si>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</si>
  <si>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</si>
  <si>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</si>
  <si>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</si>
  <si>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</si>
  <si>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</si>
  <si>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</si>
  <si>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</si>
  <si>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</si>
  <si>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</si>
  <si>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</si>
  <si>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</si>
  <si>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</si>
  <si>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</si>
  <si>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</si>
  <si>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</si>
  <si>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</si>
  <si>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</si>
  <si>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</si>
  <si>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</si>
  <si>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</si>
  <si>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</si>
  <si>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</si>
  <si>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</si>
  <si>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</si>
  <si>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</si>
  <si>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</si>
  <si>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</si>
  <si>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</si>
  <si>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</si>
  <si>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</si>
  <si>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</si>
  <si>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</si>
  <si>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</si>
  <si>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</si>
  <si>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</si>
  <si>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</si>
  <si>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</si>
  <si>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</si>
  <si>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</si>
  <si>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</si>
  <si>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</si>
  <si>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</si>
  <si>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</si>
  <si>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</si>
  <si>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</si>
  <si>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</si>
  <si>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</si>
  <si>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</si>
  <si>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</si>
  <si>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</si>
  <si>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</si>
  <si>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</si>
  <si>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</si>
  <si>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</si>
  <si>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</si>
  <si>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</si>
  <si>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</si>
  <si>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</si>
  <si>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</si>
  <si>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</si>
  <si>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</si>
  <si>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</si>
  <si>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</si>
  <si>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</si>
  <si>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</si>
  <si>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</si>
  <si>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</si>
  <si>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</si>
  <si>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</si>
  <si>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</si>
  <si>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</si>
  <si>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</si>
  <si>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</si>
  <si>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</si>
  <si>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</si>
  <si>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</si>
  <si>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</si>
  <si>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</si>
  <si>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</si>
  <si>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</si>
  <si>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</si>
  <si>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</si>
  <si>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</si>
  <si>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</si>
  <si>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</si>
  <si>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</si>
  <si>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</si>
  <si>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</si>
  <si>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</si>
  <si>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</si>
  <si>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</si>
  <si>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</si>
  <si>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</si>
  <si>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</si>
  <si>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</si>
  <si>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</si>
  <si>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</si>
  <si>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</si>
  <si>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</si>
  <si>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</si>
  <si>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</si>
  <si>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</si>
  <si>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</si>
  <si>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</si>
  <si>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</si>
  <si>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</si>
  <si>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</si>
  <si>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</si>
  <si>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</si>
  <si>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</si>
  <si>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</si>
  <si>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</si>
  <si>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</si>
  <si>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</si>
  <si>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</si>
  <si>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</si>
  <si>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</si>
  <si>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</si>
  <si>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</si>
  <si>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</si>
  <si>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</si>
  <si>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</si>
  <si>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</si>
  <si>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</si>
  <si>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</si>
  <si>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</si>
  <si>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</si>
  <si>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</si>
  <si>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</si>
  <si>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</si>
  <si>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</si>
  <si>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</si>
  <si>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</si>
  <si>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</si>
  <si>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</si>
  <si>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</si>
  <si>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</si>
  <si>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</si>
  <si>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</si>
  <si>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</si>
  <si>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</si>
  <si>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</si>
  <si>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</si>
  <si>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</si>
  <si>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</si>
  <si>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</si>
  <si>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</si>
  <si>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</si>
  <si>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</si>
  <si>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</si>
  <si>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</si>
  <si>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</si>
  <si>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</si>
  <si>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</si>
  <si>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</si>
  <si>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</si>
  <si>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</si>
  <si>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</si>
  <si>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</si>
  <si>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</si>
  <si>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</si>
  <si>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</si>
  <si>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</si>
  <si>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</si>
  <si>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</si>
  <si>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</si>
  <si>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</si>
  <si>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</si>
  <si>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</si>
  <si>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</si>
  <si>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</si>
  <si>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</si>
  <si>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</si>
  <si>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</si>
  <si>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</si>
  <si>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</si>
  <si>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</si>
  <si>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</si>
  <si>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</si>
  <si>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</si>
  <si>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</si>
  <si>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</si>
  <si>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</si>
  <si>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</si>
  <si>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</si>
  <si>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</si>
  <si>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</si>
  <si>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</si>
  <si>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</si>
  <si>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</si>
  <si>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</si>
  <si>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</si>
  <si>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</si>
  <si>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</si>
  <si>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</si>
  <si>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</si>
  <si>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</si>
  <si>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</si>
  <si>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</si>
  <si>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</si>
  <si>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</si>
  <si>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</si>
  <si>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</si>
  <si>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</si>
  <si>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</si>
  <si>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</si>
  <si>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</si>
  <si>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</si>
  <si>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</si>
  <si>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</si>
  <si>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</si>
  <si>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</si>
  <si>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</si>
  <si>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</si>
  <si>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</si>
  <si>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</si>
  <si>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</si>
  <si>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</si>
  <si>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</si>
  <si>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</si>
  <si>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</si>
  <si>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</si>
  <si>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</si>
  <si>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</si>
  <si>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</si>
  <si>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</si>
  <si>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</si>
  <si>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</si>
  <si>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</si>
  <si>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</si>
  <si>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</si>
  <si>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</si>
  <si>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</si>
  <si>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</si>
  <si>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</si>
  <si>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</si>
  <si>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</si>
  <si>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</si>
  <si>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</si>
  <si>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</si>
  <si>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</si>
  <si>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</si>
  <si>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</si>
  <si>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</si>
  <si>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</si>
  <si>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</si>
  <si>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</si>
  <si>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</si>
  <si>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</si>
  <si>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</si>
  <si>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</si>
  <si>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</si>
  <si>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</si>
  <si>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</si>
  <si>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</si>
  <si>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</si>
  <si>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</si>
  <si>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</si>
  <si>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</si>
  <si>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</si>
  <si>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</si>
  <si>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</si>
  <si>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</si>
  <si>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</si>
  <si>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</si>
  <si>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</si>
  <si>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</si>
  <si>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</si>
  <si>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</si>
  <si>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</si>
  <si>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</si>
  <si>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</si>
  <si>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</si>
  <si>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</si>
  <si>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</si>
  <si>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</si>
  <si>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</si>
  <si>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</si>
  <si>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</si>
  <si>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</si>
  <si>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</si>
  <si>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</si>
  <si>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</si>
  <si>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</si>
  <si>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</si>
  <si>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</si>
  <si>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</si>
  <si>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</si>
  <si>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</si>
  <si>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</si>
  <si>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</si>
  <si>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</si>
  <si>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</si>
  <si>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</si>
  <si>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</si>
  <si>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</si>
  <si>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</si>
  <si>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</si>
  <si>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</si>
  <si>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</si>
  <si>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</si>
  <si>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</si>
  <si>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</si>
  <si>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</si>
  <si>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</si>
  <si>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</si>
  <si>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</si>
  <si>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</si>
  <si>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</si>
  <si>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</si>
  <si>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</si>
  <si>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</si>
  <si>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</si>
  <si>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</si>
  <si>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</si>
  <si>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</si>
  <si>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</si>
  <si>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</si>
  <si>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</si>
  <si>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</si>
  <si>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</si>
  <si>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</si>
  <si>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</si>
  <si>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</si>
  <si>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</si>
  <si>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</si>
  <si>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</si>
  <si>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</si>
  <si>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</si>
  <si>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</si>
  <si>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</si>
  <si>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</si>
  <si>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</si>
  <si>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</si>
  <si>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</si>
  <si>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</si>
  <si>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</si>
  <si>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</si>
  <si>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</si>
  <si>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</si>
  <si>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</si>
  <si>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</si>
  <si>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</si>
  <si>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</si>
  <si>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</si>
  <si>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</si>
  <si>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</si>
  <si>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</si>
  <si>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</si>
  <si>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</si>
  <si>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</si>
  <si>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</si>
  <si>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</si>
  <si>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</si>
  <si>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</si>
  <si>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</si>
  <si>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</si>
  <si>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</si>
  <si>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</si>
  <si>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</si>
  <si>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</si>
  <si>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</si>
  <si>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</si>
  <si>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</si>
  <si>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</si>
  <si>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</si>
  <si>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</si>
  <si>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</si>
  <si>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</si>
  <si>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</si>
  <si>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</si>
  <si>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</si>
  <si>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</si>
  <si>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</si>
  <si>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</si>
  <si>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</si>
  <si>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</si>
  <si>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</si>
  <si>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</si>
  <si>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</si>
  <si>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</si>
  <si>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</si>
  <si>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</si>
  <si>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</si>
  <si>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</si>
  <si>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</si>
  <si>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</si>
  <si>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</si>
  <si>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</si>
  <si>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</si>
  <si>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</si>
  <si>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</si>
  <si>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</si>
  <si>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</si>
  <si>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</si>
  <si>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</si>
  <si>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</si>
  <si>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</si>
  <si>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</si>
  <si>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</si>
  <si>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</si>
  <si>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</si>
  <si>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</si>
  <si>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</si>
  <si>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</si>
  <si>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</si>
  <si>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</si>
  <si>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</si>
  <si>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</si>
  <si>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</si>
  <si>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</si>
  <si>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</si>
  <si>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</si>
  <si>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</si>
  <si>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</si>
  <si>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</si>
  <si>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</si>
  <si>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</si>
  <si>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</si>
  <si>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Month modified</t>
  </si>
  <si>
    <t>year modified</t>
  </si>
  <si>
    <t>Smokers</t>
  </si>
  <si>
    <t>Non-Smokers</t>
  </si>
  <si>
    <t>Tier 1</t>
  </si>
  <si>
    <t>Tier2</t>
  </si>
  <si>
    <t>Tier 3</t>
  </si>
  <si>
    <t>Hospital tier modified</t>
  </si>
  <si>
    <t>Hospital Tier - Most Frequent</t>
  </si>
  <si>
    <t>City Tier - Most frequent</t>
  </si>
  <si>
    <t>City tier modified</t>
  </si>
  <si>
    <t>State ID modified</t>
  </si>
  <si>
    <t>Title</t>
  </si>
  <si>
    <t>First Name</t>
  </si>
  <si>
    <t>Last Name</t>
  </si>
  <si>
    <t>Number of Major Surgeries Converted</t>
  </si>
  <si>
    <t>smoker modified</t>
  </si>
  <si>
    <t>Weight Status</t>
  </si>
  <si>
    <t>Diabetes Status</t>
  </si>
  <si>
    <t>Date of Birth</t>
  </si>
  <si>
    <t>Age</t>
  </si>
  <si>
    <t>Cancer History</t>
  </si>
  <si>
    <t>Number of Major Surgeries</t>
  </si>
  <si>
    <t>Smoker</t>
  </si>
  <si>
    <t>Charges</t>
  </si>
  <si>
    <t>Hospital Tier</t>
  </si>
  <si>
    <t>City Tier</t>
  </si>
  <si>
    <t>Grand Total</t>
  </si>
  <si>
    <t>Column Labels</t>
  </si>
  <si>
    <t>Total</t>
  </si>
  <si>
    <t>Transplant History</t>
  </si>
  <si>
    <t>Average of HBA1C</t>
  </si>
  <si>
    <t>Total Major Surgeries</t>
  </si>
  <si>
    <t>Normal Weight</t>
  </si>
  <si>
    <t>Obesity</t>
  </si>
  <si>
    <t>Overweight</t>
  </si>
  <si>
    <t>Underweight</t>
  </si>
  <si>
    <t>Diabetes</t>
  </si>
  <si>
    <t>Normal</t>
  </si>
  <si>
    <t>Prediabeties</t>
  </si>
  <si>
    <t>Average of Charges</t>
  </si>
  <si>
    <t>Unknown</t>
  </si>
  <si>
    <t>18-27</t>
  </si>
  <si>
    <t>28-37</t>
  </si>
  <si>
    <t>38-47</t>
  </si>
  <si>
    <t>48-57</t>
  </si>
  <si>
    <t>58-67</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</si>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</sst>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
  </numFmts>
  <fonts count="5"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2">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2" fillId="3" borderId="0" xfId="0" applyFont="1" applyFill="1" applyAlignment="1">
      <alignment horizontal="center" vertical="center"/>
    </xf>
    <xf numFmtId="0" fontId="4" fillId="4" borderId="0" xfId="0" applyFont="1" applyFill="1" applyAlignment="1">
      <alignment horizontal="center" vertical="center"/>
    </xf>
    <xf numFmtId="1" fontId="0" fillId="0" borderId="0" xfId="0" applyNumberFormat="1"/>
    <xf numFmtId="14" fontId="0" fillId="0" borderId="0" xfId="0" applyNumberFormat="1"/>
    <xf numFmtId="1" fontId="2" fillId="3" borderId="2" xfId="0" applyNumberFormat="1" applyFont="1" applyFill="1" applyBorder="1" applyAlignment="1">
      <alignment horizontal="center" vertical="center"/>
    </xf>
    <xf numFmtId="14" fontId="2" fillId="3" borderId="2" xfId="0" applyNumberFormat="1" applyFont="1" applyFill="1" applyBorder="1" applyAlignment="1">
      <alignment horizontal="center" vertical="center"/>
    </xf>
    <xf numFmtId="165" fontId="2" fillId="3" borderId="2" xfId="0" applyNumberFormat="1" applyFont="1" applyFill="1" applyBorder="1" applyAlignment="1">
      <alignment horizontal="center" vertical="center"/>
    </xf>
    <xf numFmtId="165" fontId="0" fillId="0" borderId="0" xfId="0" applyNumberFormat="1"/>
    <xf numFmtId="0" fontId="1" fillId="0" borderId="0" xfId="1" applyAlignment="1">
      <alignment horizontal="center" vertical="center"/>
    </xf>
    <xf numFmtId="14"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2" fontId="3" fillId="2" borderId="1" xfId="0" applyNumberFormat="1" applyFont="1" applyFill="1" applyBorder="1" applyAlignment="1">
      <alignment horizontal="center" vertical="center"/>
    </xf>
  </cellXfs>
  <cellStyles count="2">
    <cellStyle name="Normal" xfId="0" builtinId="0"/>
    <cellStyle name="Normal 2" xfId="1" xr:uid="{00000000-0005-0000-0000-000001000000}"/>
  </cellStyles>
  <dxfs count="2">
    <dxf>
      <numFmt numFmtId="2" formatCode="0.00"/>
    </dxf>
    <dxf>
      <numFmt numFmtId="2" formatCode="0.0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Assesment.xlsx]Pivot Tables!Smokers | Cancer History</c:name>
    <c:fmtId val="20"/>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1"/>
              <a:t>Cancer History Among Smokers</a:t>
            </a:r>
            <a:endParaRPr lang="en-US" sz="1050" b="1" baseline="0"/>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s>
    <c:plotArea>
      <c:layout/>
      <c:pie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D5D5-4F07-9E2E-7AEF858814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D5D5-4F07-9E2E-7AEF858814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Tables'!$A$4:$A$6</c:f>
              <c:strCache>
                <c:ptCount val="2"/>
                <c:pt idx="0">
                  <c:v>No</c:v>
                </c:pt>
                <c:pt idx="1">
                  <c:v>Yes</c:v>
                </c:pt>
              </c:strCache>
            </c:strRef>
          </c:cat>
          <c:val>
            <c:numRef>
              <c:f>'Pivot Tables'!$B$4:$B$6</c:f>
              <c:numCache>
                <c:formatCode>General</c:formatCode>
                <c:ptCount val="2"/>
                <c:pt idx="0">
                  <c:v>404</c:v>
                </c:pt>
                <c:pt idx="1">
                  <c:v>84</c:v>
                </c:pt>
              </c:numCache>
            </c:numRef>
          </c:val>
          <c:extLst>
            <c:ext xmlns:c16="http://schemas.microsoft.com/office/drawing/2014/chart" uri="{C3380CC4-5D6E-409C-BE32-E72D297353CC}">
              <c16:uniqueId val="{0000000A-D5D5-4F07-9E2E-7AEF858814CE}"/>
            </c:ext>
          </c:extLst>
        </c:ser>
        <c:dLbls>
          <c:showLegendKey val="0"/>
          <c:showVal val="0"/>
          <c:showCatName val="0"/>
          <c:showSerName val="0"/>
          <c:showPercent val="0"/>
          <c:showBubbleSize val="0"/>
          <c:showLeaderLines val="1"/>
        </c:dLbls>
        <c:firstSliceAng val="0"/>
      </c:pieChart>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Assesment.xlsx]Pivot Tables!Smokers WO Cancer History</c:name>
    <c:fmtId val="19"/>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1"/>
              <a:t>Cancer</a:t>
            </a:r>
            <a:r>
              <a:rPr lang="en-US" sz="1050" b="1" baseline="0"/>
              <a:t> Histroy Among Non-Smokers</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03-4BD7-87AD-908FA70436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03-4BD7-87AD-908FA704360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Tables'!$A$12:$A$14</c:f>
              <c:strCache>
                <c:ptCount val="2"/>
                <c:pt idx="0">
                  <c:v>No</c:v>
                </c:pt>
                <c:pt idx="1">
                  <c:v>Yes</c:v>
                </c:pt>
              </c:strCache>
            </c:strRef>
          </c:cat>
          <c:val>
            <c:numRef>
              <c:f>'Pivot Tables'!$B$12:$B$14</c:f>
              <c:numCache>
                <c:formatCode>General</c:formatCode>
                <c:ptCount val="2"/>
                <c:pt idx="0">
                  <c:v>1540</c:v>
                </c:pt>
                <c:pt idx="1">
                  <c:v>307</c:v>
                </c:pt>
              </c:numCache>
            </c:numRef>
          </c:val>
          <c:extLst>
            <c:ext xmlns:c16="http://schemas.microsoft.com/office/drawing/2014/chart" uri="{C3380CC4-5D6E-409C-BE32-E72D297353CC}">
              <c16:uniqueId val="{00000004-3B03-4BD7-87AD-908FA704360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Assesment.xlsx]Pivot Tables!Transplant History Vs Surgery</c:name>
    <c:fmtId val="48"/>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Total Surgery vs</a:t>
            </a:r>
            <a:r>
              <a:rPr lang="en-US" sz="1050" b="1" baseline="0"/>
              <a:t> Transplant History</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Tables'!$B$20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8A-477C-B409-429837E40D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8A-477C-B409-429837E40D6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Tables'!$A$21:$A$23</c:f>
              <c:strCache>
                <c:ptCount val="2"/>
                <c:pt idx="0">
                  <c:v>No</c:v>
                </c:pt>
                <c:pt idx="1">
                  <c:v>yes</c:v>
                </c:pt>
              </c:strCache>
            </c:strRef>
          </c:cat>
          <c:val>
            <c:numRef>
              <c:f>'Pivot Tables'!$B$21:$B$23</c:f>
              <c:numCache>
                <c:formatCode>General</c:formatCode>
                <c:ptCount val="2"/>
                <c:pt idx="0">
                  <c:v>1417</c:v>
                </c:pt>
                <c:pt idx="1">
                  <c:v>162</c:v>
                </c:pt>
              </c:numCache>
            </c:numRef>
          </c:val>
          <c:extLst>
            <c:ext xmlns:c16="http://schemas.microsoft.com/office/drawing/2014/chart" uri="{C3380CC4-5D6E-409C-BE32-E72D297353CC}">
              <c16:uniqueId val="{00000004-AB8A-477C-B409-429837E40D6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Assesment.xlsx]Pivot Tables!Transplant History vs HBA1C</c:name>
    <c:fmtId val="51"/>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1"/>
              <a:t>Average</a:t>
            </a:r>
            <a:r>
              <a:rPr lang="en-US" sz="1050" b="1" baseline="0"/>
              <a:t> HBA1C vs Transplant History</a:t>
            </a:r>
            <a:endParaRPr lang="en-US" sz="1050" b="1"/>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DC-4119-94C5-EF8B9797E0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DC-4119-94C5-EF8B9797E0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Tables'!$A$26:$A$28</c:f>
              <c:strCache>
                <c:ptCount val="2"/>
                <c:pt idx="0">
                  <c:v>No</c:v>
                </c:pt>
                <c:pt idx="1">
                  <c:v>yes</c:v>
                </c:pt>
              </c:strCache>
            </c:strRef>
          </c:cat>
          <c:val>
            <c:numRef>
              <c:f>'Pivot Tables'!$B$26:$B$28</c:f>
              <c:numCache>
                <c:formatCode>0.00</c:formatCode>
                <c:ptCount val="2"/>
                <c:pt idx="0">
                  <c:v>6.6704427202190848</c:v>
                </c:pt>
                <c:pt idx="1">
                  <c:v>5.1876388888888894</c:v>
                </c:pt>
              </c:numCache>
            </c:numRef>
          </c:val>
          <c:extLst>
            <c:ext xmlns:c16="http://schemas.microsoft.com/office/drawing/2014/chart" uri="{C3380CC4-5D6E-409C-BE32-E72D297353CC}">
              <c16:uniqueId val="{00000004-D9DC-4119-94C5-EF8B9797E09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Assesment.xlsx]Pivot Tables!Health care charges by Weight &amp; diabetes status</c:name>
    <c:fmtId val="54"/>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1"/>
              <a:t>Average Healthcare</a:t>
            </a:r>
            <a:r>
              <a:rPr lang="en-IN" sz="1050" b="1" baseline="0"/>
              <a:t> charges by Weight &amp; Diabetes Status</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Tables'!$B$34:$B$35</c:f>
              <c:strCache>
                <c:ptCount val="1"/>
                <c:pt idx="0">
                  <c:v>Diabetes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Tables'!$A$36:$A$40</c:f>
              <c:strCache>
                <c:ptCount val="4"/>
                <c:pt idx="0">
                  <c:v>Normal Weight</c:v>
                </c:pt>
                <c:pt idx="1">
                  <c:v>Obesity</c:v>
                </c:pt>
                <c:pt idx="2">
                  <c:v>Overweight</c:v>
                </c:pt>
                <c:pt idx="3">
                  <c:v>Underweight</c:v>
                </c:pt>
              </c:strCache>
            </c:strRef>
          </c:cat>
          <c:val>
            <c:numRef>
              <c:f>'Pivot Tables'!$B$36:$B$40</c:f>
              <c:numCache>
                <c:formatCode>"₹"\ #,##0</c:formatCode>
                <c:ptCount val="4"/>
                <c:pt idx="0">
                  <c:v>12447.612877697848</c:v>
                </c:pt>
                <c:pt idx="1">
                  <c:v>19326.75851415093</c:v>
                </c:pt>
                <c:pt idx="2">
                  <c:v>14293.260576923074</c:v>
                </c:pt>
                <c:pt idx="3">
                  <c:v>7442.9649230769237</c:v>
                </c:pt>
              </c:numCache>
            </c:numRef>
          </c:val>
          <c:extLst>
            <c:ext xmlns:c16="http://schemas.microsoft.com/office/drawing/2014/chart" uri="{C3380CC4-5D6E-409C-BE32-E72D297353CC}">
              <c16:uniqueId val="{00000000-8D70-4D2C-8094-C7AC2F3BB109}"/>
            </c:ext>
          </c:extLst>
        </c:ser>
        <c:ser>
          <c:idx val="1"/>
          <c:order val="1"/>
          <c:tx>
            <c:strRef>
              <c:f>'Pivot Tables'!$C$34:$C$35</c:f>
              <c:strCache>
                <c:ptCount val="1"/>
                <c:pt idx="0">
                  <c:v>Normal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Tables'!$A$36:$A$40</c:f>
              <c:strCache>
                <c:ptCount val="4"/>
                <c:pt idx="0">
                  <c:v>Normal Weight</c:v>
                </c:pt>
                <c:pt idx="1">
                  <c:v>Obesity</c:v>
                </c:pt>
                <c:pt idx="2">
                  <c:v>Overweight</c:v>
                </c:pt>
                <c:pt idx="3">
                  <c:v>Underweight</c:v>
                </c:pt>
              </c:strCache>
            </c:strRef>
          </c:cat>
          <c:val>
            <c:numRef>
              <c:f>'Pivot Tables'!$C$36:$C$40</c:f>
              <c:numCache>
                <c:formatCode>"₹"\ #,##0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4-8D70-4D2C-8094-C7AC2F3BB109}"/>
            </c:ext>
          </c:extLst>
        </c:ser>
        <c:ser>
          <c:idx val="2"/>
          <c:order val="2"/>
          <c:tx>
            <c:strRef>
              <c:f>'Pivot Tables'!$D$34:$D$35</c:f>
              <c:strCache>
                <c:ptCount val="1"/>
                <c:pt idx="0">
                  <c:v>Prediabeties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Tables'!$A$36:$A$40</c:f>
              <c:strCache>
                <c:ptCount val="4"/>
                <c:pt idx="0">
                  <c:v>Normal Weight</c:v>
                </c:pt>
                <c:pt idx="1">
                  <c:v>Obesity</c:v>
                </c:pt>
                <c:pt idx="2">
                  <c:v>Overweight</c:v>
                </c:pt>
                <c:pt idx="3">
                  <c:v>Underweight</c:v>
                </c:pt>
              </c:strCache>
            </c:strRef>
          </c:cat>
          <c:val>
            <c:numRef>
              <c:f>'Pivot Tables'!$D$36:$D$40</c:f>
              <c:numCache>
                <c:formatCode>"₹"\ #,##0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5-8D70-4D2C-8094-C7AC2F3BB109}"/>
            </c:ext>
          </c:extLst>
        </c:ser>
        <c:dLbls>
          <c:dLblPos val="inEnd"/>
          <c:showLegendKey val="0"/>
          <c:showVal val="1"/>
          <c:showCatName val="0"/>
          <c:showSerName val="0"/>
          <c:showPercent val="0"/>
          <c:showBubbleSize val="0"/>
        </c:dLbls>
        <c:gapWidth val="150"/>
        <c:overlap val="100"/>
        <c:axId val="2078126159"/>
        <c:axId val="2078142959"/>
      </c:barChart>
      <c:catAx>
        <c:axId val="207812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8142959"/>
        <c:crosses val="autoZero"/>
        <c:auto val="1"/>
        <c:lblAlgn val="ctr"/>
        <c:lblOffset val="100"/>
        <c:noMultiLvlLbl val="0"/>
      </c:catAx>
      <c:valAx>
        <c:axId val="2078142959"/>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8126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Assesment.xlsx]Pivot Tables!Average Charges based on hospital tier &amp; state</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t>Average Charges based on States &amp;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Tables'!$B$51:$B$52</c:f>
              <c:strCache>
                <c:ptCount val="1"/>
                <c:pt idx="0">
                  <c:v>tier - 1</c:v>
                </c:pt>
              </c:strCache>
            </c:strRef>
          </c:tx>
          <c:spPr>
            <a:solidFill>
              <a:schemeClr val="accent1"/>
            </a:solidFill>
            <a:ln>
              <a:noFill/>
            </a:ln>
            <a:effectLst/>
          </c:spPr>
          <c:invertIfNegative val="0"/>
          <c:cat>
            <c:strRef>
              <c:f>'Pivot Tables'!$A$53:$A$70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Tables'!$B$53:$B$70</c:f>
              <c:numCache>
                <c:formatCode>"₹"\ #,##0</c:formatCode>
                <c:ptCount val="17"/>
                <c:pt idx="0">
                  <c:v>33081.373793103427</c:v>
                </c:pt>
                <c:pt idx="1">
                  <c:v>26111.457936507926</c:v>
                </c:pt>
                <c:pt idx="2">
                  <c:v>30877.688970588231</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B843-4651-A7E2-24A479222DE4}"/>
            </c:ext>
          </c:extLst>
        </c:ser>
        <c:ser>
          <c:idx val="1"/>
          <c:order val="1"/>
          <c:tx>
            <c:strRef>
              <c:f>'Pivot Tables'!$C$51:$C$52</c:f>
              <c:strCache>
                <c:ptCount val="1"/>
                <c:pt idx="0">
                  <c:v>tier - 2</c:v>
                </c:pt>
              </c:strCache>
            </c:strRef>
          </c:tx>
          <c:spPr>
            <a:solidFill>
              <a:schemeClr val="accent2"/>
            </a:solidFill>
            <a:ln>
              <a:noFill/>
            </a:ln>
            <a:effectLst/>
          </c:spPr>
          <c:invertIfNegative val="0"/>
          <c:cat>
            <c:strRef>
              <c:f>'Pivot Tables'!$A$53:$A$70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Tables'!$C$53:$C$70</c:f>
              <c:numCache>
                <c:formatCode>"₹"\ #,##0</c:formatCode>
                <c:ptCount val="17"/>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B843-4651-A7E2-24A479222DE4}"/>
            </c:ext>
          </c:extLst>
        </c:ser>
        <c:ser>
          <c:idx val="2"/>
          <c:order val="2"/>
          <c:tx>
            <c:strRef>
              <c:f>'Pivot Tables'!$D$51:$D$52</c:f>
              <c:strCache>
                <c:ptCount val="1"/>
                <c:pt idx="0">
                  <c:v>tier - 3</c:v>
                </c:pt>
              </c:strCache>
            </c:strRef>
          </c:tx>
          <c:spPr>
            <a:solidFill>
              <a:schemeClr val="accent3"/>
            </a:solidFill>
            <a:ln>
              <a:noFill/>
            </a:ln>
            <a:effectLst/>
          </c:spPr>
          <c:invertIfNegative val="0"/>
          <c:cat>
            <c:strRef>
              <c:f>'Pivot Tables'!$A$53:$A$70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Tables'!$D$53:$D$70</c:f>
              <c:numCache>
                <c:formatCode>"₹"\ #,##0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B843-4651-A7E2-24A479222DE4}"/>
            </c:ext>
          </c:extLst>
        </c:ser>
        <c:dLbls>
          <c:showLegendKey val="0"/>
          <c:showVal val="0"/>
          <c:showCatName val="0"/>
          <c:showSerName val="0"/>
          <c:showPercent val="0"/>
          <c:showBubbleSize val="0"/>
        </c:dLbls>
        <c:gapWidth val="219"/>
        <c:overlap val="100"/>
        <c:axId val="2009865007"/>
        <c:axId val="2009874127"/>
      </c:barChart>
      <c:catAx>
        <c:axId val="200986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874127"/>
        <c:crosses val="autoZero"/>
        <c:auto val="1"/>
        <c:lblAlgn val="ctr"/>
        <c:lblOffset val="100"/>
        <c:noMultiLvlLbl val="0"/>
      </c:catAx>
      <c:valAx>
        <c:axId val="2009874127"/>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865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Assesment.xlsx]Pivot Tables!Average charges based on BMI &amp; Age</c:name>
    <c:fmtId val="6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Health</a:t>
            </a:r>
            <a:r>
              <a:rPr lang="en-IN" b="1" baseline="0"/>
              <a:t> Care Charges Compared to Age Group</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none"/>
        </c:marker>
        <c:dLbl>
          <c:idx val="0"/>
          <c:layout>
            <c:manualLayout>
              <c:x val="1.0582010582010581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none"/>
        </c:marker>
        <c:dLbl>
          <c:idx val="0"/>
          <c:layout>
            <c:manualLayout>
              <c:x val="1.0582010582010647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cap="rnd">
            <a:solidFill>
              <a:schemeClr val="accent1"/>
            </a:solidFill>
            <a:round/>
          </a:ln>
          <a:effectLst/>
        </c:spPr>
        <c:marker>
          <c:symbol val="none"/>
        </c:marker>
        <c:dLbl>
          <c:idx val="0"/>
          <c:layout>
            <c:manualLayout>
              <c:x val="1.0582010582010453E-2"/>
              <c:y val="2.31481481481480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chemeClr val="accent1"/>
            </a:solidFill>
            <a:round/>
          </a:ln>
          <a:effectLst/>
        </c:spPr>
        <c:marker>
          <c:symbol val="none"/>
        </c:marker>
        <c:dLbl>
          <c:idx val="0"/>
          <c:layout>
            <c:manualLayout>
              <c:x val="1.0582010582010581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ln>
          <a:effectLst/>
        </c:spPr>
        <c:marker>
          <c:symbol val="none"/>
        </c:marker>
        <c:dLbl>
          <c:idx val="0"/>
          <c:layout>
            <c:manualLayout>
              <c:x val="1.0582010582010581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layout>
            <c:manualLayout>
              <c:x val="2.1164021164021163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none"/>
        </c:marker>
        <c:dLbl>
          <c:idx val="0"/>
          <c:layout>
            <c:manualLayout>
              <c:x val="1.0582010582010647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none"/>
        </c:marker>
        <c:dLbl>
          <c:idx val="0"/>
          <c:layout>
            <c:manualLayout>
              <c:x val="8.8183421516754845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none"/>
        </c:marker>
        <c:dLbl>
          <c:idx val="0"/>
          <c:layout>
            <c:manualLayout>
              <c:x val="3.5273368606701938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solidFill>
            <a:round/>
          </a:ln>
          <a:effectLst/>
        </c:spPr>
        <c:marker>
          <c:symbol val="none"/>
        </c:marker>
        <c:dLbl>
          <c:idx val="0"/>
          <c:layout>
            <c:manualLayout>
              <c:x val="1.0582010582010581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2"/>
            </a:solidFill>
            <a:round/>
          </a:ln>
          <a:effectLst/>
        </c:spPr>
        <c:marker>
          <c:symbol val="none"/>
        </c:marker>
        <c:dLbl>
          <c:idx val="0"/>
          <c:layout>
            <c:manualLayout>
              <c:x val="2.1164021164021163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2"/>
            </a:solidFill>
            <a:round/>
          </a:ln>
          <a:effectLst/>
        </c:spPr>
        <c:marker>
          <c:symbol val="none"/>
        </c:marker>
        <c:dLbl>
          <c:idx val="0"/>
          <c:layout>
            <c:manualLayout>
              <c:x val="1.0582010582010647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solidFill>
            <a:round/>
          </a:ln>
          <a:effectLst/>
        </c:spPr>
        <c:marker>
          <c:symbol val="none"/>
        </c:marker>
        <c:dLbl>
          <c:idx val="0"/>
          <c:layout>
            <c:manualLayout>
              <c:x val="8.8183421516754845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2"/>
            </a:solidFill>
            <a:round/>
          </a:ln>
          <a:effectLst/>
        </c:spPr>
        <c:marker>
          <c:symbol val="none"/>
        </c:marker>
        <c:dLbl>
          <c:idx val="0"/>
          <c:layout>
            <c:manualLayout>
              <c:x val="3.5273368606701938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38100" cap="rnd">
            <a:solidFill>
              <a:schemeClr val="accent1"/>
            </a:solidFill>
            <a:round/>
          </a:ln>
          <a:effectLst/>
        </c:spPr>
        <c:marker>
          <c:symbol val="none"/>
        </c:marker>
        <c:dLbl>
          <c:idx val="0"/>
          <c:layout>
            <c:manualLayout>
              <c:x val="1.0582010582010581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38100" cap="rnd">
            <a:solidFill>
              <a:schemeClr val="accent1"/>
            </a:solidFill>
            <a:round/>
          </a:ln>
          <a:effectLst/>
        </c:spPr>
        <c:marker>
          <c:symbol val="none"/>
        </c:marker>
        <c:dLbl>
          <c:idx val="0"/>
          <c:layout>
            <c:manualLayout>
              <c:x val="1.0582010582010581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38100" cap="rnd">
            <a:solidFill>
              <a:schemeClr val="accent1"/>
            </a:solidFill>
            <a:round/>
          </a:ln>
          <a:effectLst/>
        </c:spPr>
        <c:marker>
          <c:symbol val="none"/>
        </c:marker>
        <c:dLbl>
          <c:idx val="0"/>
          <c:layout>
            <c:manualLayout>
              <c:x val="1.0582010582010647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38100" cap="rnd">
            <a:solidFill>
              <a:schemeClr val="accent1"/>
            </a:solidFill>
            <a:round/>
          </a:ln>
          <a:effectLst/>
        </c:spPr>
        <c:marker>
          <c:symbol val="none"/>
        </c:marker>
        <c:dLbl>
          <c:idx val="0"/>
          <c:layout>
            <c:manualLayout>
              <c:x val="1.0582010582010453E-2"/>
              <c:y val="2.31481481481480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layout>
            <c:manualLayout>
              <c:x val="1.0582010582010581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layout>
            <c:manualLayout>
              <c:x val="2.1164021164021163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layout>
            <c:manualLayout>
              <c:x val="1.0582010582010647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layout>
            <c:manualLayout>
              <c:x val="8.8183421516754845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layout>
            <c:manualLayout>
              <c:x val="3.5273368606701938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38100" cap="rnd">
            <a:solidFill>
              <a:schemeClr val="accent1"/>
            </a:solidFill>
            <a:round/>
          </a:ln>
          <a:effectLst/>
        </c:spPr>
        <c:marker>
          <c:symbol val="none"/>
        </c:marker>
        <c:dLbl>
          <c:idx val="0"/>
          <c:layout>
            <c:manualLayout>
              <c:x val="1.0582010582010581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38100" cap="rnd">
            <a:solidFill>
              <a:schemeClr val="accent1"/>
            </a:solidFill>
            <a:round/>
          </a:ln>
          <a:effectLst/>
        </c:spPr>
        <c:marker>
          <c:symbol val="none"/>
        </c:marker>
        <c:dLbl>
          <c:idx val="0"/>
          <c:layout>
            <c:manualLayout>
              <c:x val="1.0582010582010581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38100" cap="rnd">
            <a:solidFill>
              <a:schemeClr val="accent1"/>
            </a:solidFill>
            <a:round/>
          </a:ln>
          <a:effectLst/>
        </c:spPr>
        <c:marker>
          <c:symbol val="none"/>
        </c:marker>
        <c:dLbl>
          <c:idx val="0"/>
          <c:layout>
            <c:manualLayout>
              <c:x val="1.0582010582010647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38100" cap="rnd">
            <a:solidFill>
              <a:schemeClr val="accent1"/>
            </a:solidFill>
            <a:round/>
          </a:ln>
          <a:effectLst/>
        </c:spPr>
        <c:marker>
          <c:symbol val="none"/>
        </c:marker>
        <c:dLbl>
          <c:idx val="0"/>
          <c:layout>
            <c:manualLayout>
              <c:x val="1.0582010582010453E-2"/>
              <c:y val="2.31481481481480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09759891124719E-2"/>
          <c:y val="2.2498796924771997E-2"/>
          <c:w val="0.85564679415073119"/>
          <c:h val="0.65934102441371856"/>
        </c:manualLayout>
      </c:layout>
      <c:lineChart>
        <c:grouping val="standard"/>
        <c:varyColors val="0"/>
        <c:ser>
          <c:idx val="1"/>
          <c:order val="1"/>
          <c:tx>
            <c:strRef>
              <c:f>'Pivot Tables'!$D$75</c:f>
              <c:strCache>
                <c:ptCount val="1"/>
                <c:pt idx="0">
                  <c:v>Average of Charges</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0-5CEE-4C0E-B78C-546C2063DDF4}"/>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1-5CEE-4C0E-B78C-546C2063DDF4}"/>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2-5CEE-4C0E-B78C-546C2063DDF4}"/>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3-5CEE-4C0E-B78C-546C2063DDF4}"/>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4-5CEE-4C0E-B78C-546C2063DDF4}"/>
              </c:ext>
            </c:extLst>
          </c:dPt>
          <c:dLbls>
            <c:dLbl>
              <c:idx val="0"/>
              <c:layout>
                <c:manualLayout>
                  <c:x val="1.0582010582010581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EE-4C0E-B78C-546C2063DDF4}"/>
                </c:ext>
              </c:extLst>
            </c:dLbl>
            <c:dLbl>
              <c:idx val="1"/>
              <c:layout>
                <c:manualLayout>
                  <c:x val="2.1164021164021163E-2"/>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EE-4C0E-B78C-546C2063DDF4}"/>
                </c:ext>
              </c:extLst>
            </c:dLbl>
            <c:dLbl>
              <c:idx val="2"/>
              <c:layout>
                <c:manualLayout>
                  <c:x val="1.0582010582010647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EE-4C0E-B78C-546C2063DDF4}"/>
                </c:ext>
              </c:extLst>
            </c:dLbl>
            <c:dLbl>
              <c:idx val="3"/>
              <c:layout>
                <c:manualLayout>
                  <c:x val="8.8183421516754845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EE-4C0E-B78C-546C2063DDF4}"/>
                </c:ext>
              </c:extLst>
            </c:dLbl>
            <c:dLbl>
              <c:idx val="4"/>
              <c:layout>
                <c:manualLayout>
                  <c:x val="3.5273368606701938E-3"/>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EE-4C0E-B78C-546C2063DD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Tables'!$B$76:$B$81</c:f>
              <c:strCache>
                <c:ptCount val="5"/>
                <c:pt idx="0">
                  <c:v>18-27</c:v>
                </c:pt>
                <c:pt idx="1">
                  <c:v>28-37</c:v>
                </c:pt>
                <c:pt idx="2">
                  <c:v>38-47</c:v>
                </c:pt>
                <c:pt idx="3">
                  <c:v>48-57</c:v>
                </c:pt>
                <c:pt idx="4">
                  <c:v>58-67</c:v>
                </c:pt>
              </c:strCache>
            </c:strRef>
          </c:cat>
          <c:val>
            <c:numRef>
              <c:f>'Pivot Tables'!$D$76:$D$81</c:f>
              <c:numCache>
                <c:formatCode>"₹"\ #,##0</c:formatCode>
                <c:ptCount val="5"/>
                <c:pt idx="0">
                  <c:v>8622.6848192771213</c:v>
                </c:pt>
                <c:pt idx="1">
                  <c:v>12159.758762475023</c:v>
                </c:pt>
                <c:pt idx="2">
                  <c:v>14848.524554655867</c:v>
                </c:pt>
                <c:pt idx="3">
                  <c:v>16480.544980916045</c:v>
                </c:pt>
                <c:pt idx="4">
                  <c:v>19232.182510638297</c:v>
                </c:pt>
              </c:numCache>
            </c:numRef>
          </c:val>
          <c:smooth val="0"/>
          <c:extLst>
            <c:ext xmlns:c16="http://schemas.microsoft.com/office/drawing/2014/chart" uri="{C3380CC4-5D6E-409C-BE32-E72D297353CC}">
              <c16:uniqueId val="{00000005-5CEE-4C0E-B78C-546C2063DDF4}"/>
            </c:ext>
          </c:extLst>
        </c:ser>
        <c:dLbls>
          <c:showLegendKey val="0"/>
          <c:showVal val="1"/>
          <c:showCatName val="0"/>
          <c:showSerName val="0"/>
          <c:showPercent val="0"/>
          <c:showBubbleSize val="0"/>
        </c:dLbls>
        <c:marker val="1"/>
        <c:smooth val="0"/>
        <c:axId val="2078173199"/>
        <c:axId val="2078173679"/>
      </c:lineChart>
      <c:lineChart>
        <c:grouping val="standard"/>
        <c:varyColors val="0"/>
        <c:ser>
          <c:idx val="0"/>
          <c:order val="0"/>
          <c:tx>
            <c:strRef>
              <c:f>'Pivot Tables'!$C$75</c:f>
              <c:strCache>
                <c:ptCount val="1"/>
                <c:pt idx="0">
                  <c:v>Average of BMI</c:v>
                </c:pt>
              </c:strCache>
            </c:strRef>
          </c:tx>
          <c:spPr>
            <a:ln w="38100" cap="rnd">
              <a:solidFill>
                <a:schemeClr val="accent1"/>
              </a:solidFill>
              <a:round/>
            </a:ln>
            <a:effectLst/>
          </c:spPr>
          <c:marker>
            <c:symbol val="none"/>
          </c:marker>
          <c:dPt>
            <c:idx val="0"/>
            <c:marker>
              <c:symbol val="none"/>
            </c:marker>
            <c:bubble3D val="0"/>
            <c:spPr>
              <a:ln w="38100" cap="rnd">
                <a:solidFill>
                  <a:schemeClr val="accent1"/>
                </a:solidFill>
                <a:round/>
              </a:ln>
              <a:effectLst/>
            </c:spPr>
            <c:extLst>
              <c:ext xmlns:c16="http://schemas.microsoft.com/office/drawing/2014/chart" uri="{C3380CC4-5D6E-409C-BE32-E72D297353CC}">
                <c16:uniqueId val="{00000006-5CEE-4C0E-B78C-546C2063DDF4}"/>
              </c:ext>
            </c:extLst>
          </c:dPt>
          <c:dPt>
            <c:idx val="1"/>
            <c:marker>
              <c:symbol val="none"/>
            </c:marker>
            <c:bubble3D val="0"/>
            <c:spPr>
              <a:ln w="38100" cap="rnd">
                <a:solidFill>
                  <a:schemeClr val="accent1"/>
                </a:solidFill>
                <a:round/>
              </a:ln>
              <a:effectLst/>
            </c:spPr>
            <c:extLst>
              <c:ext xmlns:c16="http://schemas.microsoft.com/office/drawing/2014/chart" uri="{C3380CC4-5D6E-409C-BE32-E72D297353CC}">
                <c16:uniqueId val="{00000007-5CEE-4C0E-B78C-546C2063DDF4}"/>
              </c:ext>
            </c:extLst>
          </c:dPt>
          <c:dPt>
            <c:idx val="2"/>
            <c:marker>
              <c:symbol val="none"/>
            </c:marker>
            <c:bubble3D val="0"/>
            <c:spPr>
              <a:ln w="38100" cap="rnd">
                <a:solidFill>
                  <a:schemeClr val="accent1"/>
                </a:solidFill>
                <a:round/>
              </a:ln>
              <a:effectLst/>
            </c:spPr>
            <c:extLst>
              <c:ext xmlns:c16="http://schemas.microsoft.com/office/drawing/2014/chart" uri="{C3380CC4-5D6E-409C-BE32-E72D297353CC}">
                <c16:uniqueId val="{00000008-5CEE-4C0E-B78C-546C2063DDF4}"/>
              </c:ext>
            </c:extLst>
          </c:dPt>
          <c:dPt>
            <c:idx val="3"/>
            <c:marker>
              <c:symbol val="none"/>
            </c:marker>
            <c:bubble3D val="0"/>
            <c:spPr>
              <a:ln w="38100" cap="rnd">
                <a:solidFill>
                  <a:schemeClr val="accent1"/>
                </a:solidFill>
                <a:round/>
              </a:ln>
              <a:effectLst/>
            </c:spPr>
            <c:extLst>
              <c:ext xmlns:c16="http://schemas.microsoft.com/office/drawing/2014/chart" uri="{C3380CC4-5D6E-409C-BE32-E72D297353CC}">
                <c16:uniqueId val="{00000009-5CEE-4C0E-B78C-546C2063DDF4}"/>
              </c:ext>
            </c:extLst>
          </c:dPt>
          <c:dLbls>
            <c:dLbl>
              <c:idx val="0"/>
              <c:layout>
                <c:manualLayout>
                  <c:x val="1.0582010582010581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EE-4C0E-B78C-546C2063DDF4}"/>
                </c:ext>
              </c:extLst>
            </c:dLbl>
            <c:dLbl>
              <c:idx val="1"/>
              <c:layout>
                <c:manualLayout>
                  <c:x val="1.0582010582010581E-2"/>
                  <c:y val="-9.25925925925934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EE-4C0E-B78C-546C2063DDF4}"/>
                </c:ext>
              </c:extLst>
            </c:dLbl>
            <c:dLbl>
              <c:idx val="2"/>
              <c:layout>
                <c:manualLayout>
                  <c:x val="1.0582010582010647E-2"/>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EE-4C0E-B78C-546C2063DDF4}"/>
                </c:ext>
              </c:extLst>
            </c:dLbl>
            <c:dLbl>
              <c:idx val="3"/>
              <c:layout>
                <c:manualLayout>
                  <c:x val="1.0582010582010453E-2"/>
                  <c:y val="2.31481481481480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EE-4C0E-B78C-546C2063DD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Tables'!$B$76:$B$81</c:f>
              <c:strCache>
                <c:ptCount val="5"/>
                <c:pt idx="0">
                  <c:v>18-27</c:v>
                </c:pt>
                <c:pt idx="1">
                  <c:v>28-37</c:v>
                </c:pt>
                <c:pt idx="2">
                  <c:v>38-47</c:v>
                </c:pt>
                <c:pt idx="3">
                  <c:v>48-57</c:v>
                </c:pt>
                <c:pt idx="4">
                  <c:v>58-67</c:v>
                </c:pt>
              </c:strCache>
            </c:strRef>
          </c:cat>
          <c:val>
            <c:numRef>
              <c:f>'Pivot Tables'!$C$76:$C$81</c:f>
              <c:numCache>
                <c:formatCode>0.00</c:formatCode>
                <c:ptCount val="5"/>
                <c:pt idx="0">
                  <c:v>30.220757314974154</c:v>
                </c:pt>
                <c:pt idx="1">
                  <c:v>31.27878243512972</c:v>
                </c:pt>
                <c:pt idx="2">
                  <c:v>30.721396761133615</c:v>
                </c:pt>
                <c:pt idx="3">
                  <c:v>31.264465648854994</c:v>
                </c:pt>
                <c:pt idx="4">
                  <c:v>32.056404255319144</c:v>
                </c:pt>
              </c:numCache>
            </c:numRef>
          </c:val>
          <c:smooth val="0"/>
          <c:extLst>
            <c:ext xmlns:c16="http://schemas.microsoft.com/office/drawing/2014/chart" uri="{C3380CC4-5D6E-409C-BE32-E72D297353CC}">
              <c16:uniqueId val="{0000000A-5CEE-4C0E-B78C-546C2063DDF4}"/>
            </c:ext>
          </c:extLst>
        </c:ser>
        <c:dLbls>
          <c:showLegendKey val="0"/>
          <c:showVal val="0"/>
          <c:showCatName val="0"/>
          <c:showSerName val="0"/>
          <c:showPercent val="0"/>
          <c:showBubbleSize val="0"/>
        </c:dLbls>
        <c:marker val="1"/>
        <c:smooth val="0"/>
        <c:axId val="2078137199"/>
        <c:axId val="2078134319"/>
      </c:lineChart>
      <c:catAx>
        <c:axId val="2078173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173679"/>
        <c:crosses val="autoZero"/>
        <c:auto val="1"/>
        <c:lblAlgn val="ctr"/>
        <c:lblOffset val="100"/>
        <c:noMultiLvlLbl val="0"/>
      </c:catAx>
      <c:valAx>
        <c:axId val="2078173679"/>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173199"/>
        <c:crosses val="autoZero"/>
        <c:crossBetween val="between"/>
        <c:majorUnit val="5000"/>
      </c:valAx>
      <c:valAx>
        <c:axId val="2078134319"/>
        <c:scaling>
          <c:orientation val="minMax"/>
          <c:max val="35.5"/>
          <c:min val="29.5"/>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137199"/>
        <c:crosses val="max"/>
        <c:crossBetween val="between"/>
        <c:majorUnit val="3"/>
      </c:valAx>
      <c:catAx>
        <c:axId val="2078137199"/>
        <c:scaling>
          <c:orientation val="minMax"/>
        </c:scaling>
        <c:delete val="1"/>
        <c:axPos val="b"/>
        <c:numFmt formatCode="General" sourceLinked="1"/>
        <c:majorTickMark val="out"/>
        <c:minorTickMark val="none"/>
        <c:tickLblPos val="nextTo"/>
        <c:crossAx val="20781343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9523</xdr:colOff>
      <xdr:row>1</xdr:row>
      <xdr:rowOff>1</xdr:rowOff>
    </xdr:from>
    <xdr:to>
      <xdr:col>21</xdr:col>
      <xdr:colOff>0</xdr:colOff>
      <xdr:row>2</xdr:row>
      <xdr:rowOff>133350</xdr:rowOff>
    </xdr:to>
    <xdr:sp macro="" textlink="">
      <xdr:nvSpPr>
        <xdr:cNvPr id="2" name="Rectangle: Rounded Corners 1">
          <a:extLst>
            <a:ext uri="{FF2B5EF4-FFF2-40B4-BE49-F238E27FC236}">
              <a16:creationId xmlns:a16="http://schemas.microsoft.com/office/drawing/2014/main" id="{6847E854-0297-5028-EDF2-109C4EF5269D}"/>
            </a:ext>
          </a:extLst>
        </xdr:cNvPr>
        <xdr:cNvSpPr/>
      </xdr:nvSpPr>
      <xdr:spPr>
        <a:xfrm>
          <a:off x="133348" y="57151"/>
          <a:ext cx="12401552" cy="323849"/>
        </a:xfrm>
        <a:prstGeom prst="roundRect">
          <a:avLst/>
        </a:prstGeom>
        <a:solidFill>
          <a:schemeClr val="accent5">
            <a:lumMod val="60000"/>
            <a:lumOff val="4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Health Care Analysis</a:t>
          </a:r>
          <a:r>
            <a:rPr lang="en-IN" sz="2800" b="1" baseline="0">
              <a:solidFill>
                <a:schemeClr val="tx1"/>
              </a:solidFill>
            </a:rPr>
            <a:t> Dash Board</a:t>
          </a:r>
          <a:endParaRPr lang="en-IN" sz="2800" b="1">
            <a:solidFill>
              <a:schemeClr val="tx1"/>
            </a:solidFill>
          </a:endParaRPr>
        </a:p>
      </xdr:txBody>
    </xdr:sp>
    <xdr:clientData/>
  </xdr:twoCellAnchor>
  <xdr:twoCellAnchor>
    <xdr:from>
      <xdr:col>0</xdr:col>
      <xdr:colOff>123824</xdr:colOff>
      <xdr:row>3</xdr:row>
      <xdr:rowOff>0</xdr:rowOff>
    </xdr:from>
    <xdr:to>
      <xdr:col>4</xdr:col>
      <xdr:colOff>0</xdr:colOff>
      <xdr:row>34</xdr:row>
      <xdr:rowOff>0</xdr:rowOff>
    </xdr:to>
    <xdr:sp macro="" textlink="">
      <xdr:nvSpPr>
        <xdr:cNvPr id="3" name="Rectangle 2">
          <a:extLst>
            <a:ext uri="{FF2B5EF4-FFF2-40B4-BE49-F238E27FC236}">
              <a16:creationId xmlns:a16="http://schemas.microsoft.com/office/drawing/2014/main" id="{4F23299F-3B3A-4FCA-839A-A5D2767AF401}"/>
            </a:ext>
          </a:extLst>
        </xdr:cNvPr>
        <xdr:cNvSpPr/>
      </xdr:nvSpPr>
      <xdr:spPr>
        <a:xfrm>
          <a:off x="123824" y="438150"/>
          <a:ext cx="1828801" cy="5905500"/>
        </a:xfrm>
        <a:prstGeom prst="rect">
          <a:avLst/>
        </a:prstGeom>
        <a:solidFill>
          <a:schemeClr val="accent5">
            <a:lumMod val="60000"/>
            <a:lumOff val="4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38100</xdr:colOff>
      <xdr:row>3</xdr:row>
      <xdr:rowOff>0</xdr:rowOff>
    </xdr:from>
    <xdr:to>
      <xdr:col>21</xdr:col>
      <xdr:colOff>0</xdr:colOff>
      <xdr:row>34</xdr:row>
      <xdr:rowOff>0</xdr:rowOff>
    </xdr:to>
    <xdr:sp macro="" textlink="">
      <xdr:nvSpPr>
        <xdr:cNvPr id="5" name="Rectangle 4">
          <a:extLst>
            <a:ext uri="{FF2B5EF4-FFF2-40B4-BE49-F238E27FC236}">
              <a16:creationId xmlns:a16="http://schemas.microsoft.com/office/drawing/2014/main" id="{A4C25F78-64CA-487C-96DD-2A811E76D06B}"/>
            </a:ext>
          </a:extLst>
        </xdr:cNvPr>
        <xdr:cNvSpPr/>
      </xdr:nvSpPr>
      <xdr:spPr>
        <a:xfrm>
          <a:off x="1990725" y="438150"/>
          <a:ext cx="10544175" cy="5905500"/>
        </a:xfrm>
        <a:prstGeom prst="rect">
          <a:avLst/>
        </a:prstGeom>
        <a:solidFill>
          <a:schemeClr val="accent5">
            <a:lumMod val="60000"/>
            <a:lumOff val="4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180974</xdr:colOff>
      <xdr:row>3</xdr:row>
      <xdr:rowOff>38100</xdr:rowOff>
    </xdr:from>
    <xdr:to>
      <xdr:col>8</xdr:col>
      <xdr:colOff>262574</xdr:colOff>
      <xdr:row>13</xdr:row>
      <xdr:rowOff>0</xdr:rowOff>
    </xdr:to>
    <xdr:graphicFrame macro="">
      <xdr:nvGraphicFramePr>
        <xdr:cNvPr id="7" name="Chart 6">
          <a:extLst>
            <a:ext uri="{FF2B5EF4-FFF2-40B4-BE49-F238E27FC236}">
              <a16:creationId xmlns:a16="http://schemas.microsoft.com/office/drawing/2014/main" id="{2039CBB4-2C1F-4C62-9FEC-F9AD63543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333376</xdr:colOff>
      <xdr:row>3</xdr:row>
      <xdr:rowOff>38100</xdr:rowOff>
    </xdr:from>
    <xdr:to>
      <xdr:col>12</xdr:col>
      <xdr:colOff>414976</xdr:colOff>
      <xdr:row>13</xdr:row>
      <xdr:rowOff>0</xdr:rowOff>
    </xdr:to>
    <xdr:graphicFrame macro="">
      <xdr:nvGraphicFramePr>
        <xdr:cNvPr id="8" name="Chart 7">
          <a:extLst>
            <a:ext uri="{FF2B5EF4-FFF2-40B4-BE49-F238E27FC236}">
              <a16:creationId xmlns:a16="http://schemas.microsoft.com/office/drawing/2014/main" id="{F24E70EF-0C2D-4556-A95A-D4966E3B3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485775</xdr:colOff>
      <xdr:row>3</xdr:row>
      <xdr:rowOff>38100</xdr:rowOff>
    </xdr:from>
    <xdr:to>
      <xdr:col>16</xdr:col>
      <xdr:colOff>567375</xdr:colOff>
      <xdr:row>13</xdr:row>
      <xdr:rowOff>0</xdr:rowOff>
    </xdr:to>
    <xdr:graphicFrame macro="">
      <xdr:nvGraphicFramePr>
        <xdr:cNvPr id="9" name="Chart 8">
          <a:extLst>
            <a:ext uri="{FF2B5EF4-FFF2-40B4-BE49-F238E27FC236}">
              <a16:creationId xmlns:a16="http://schemas.microsoft.com/office/drawing/2014/main" id="{54B85142-070F-4911-B779-C7C3C0DF5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28575</xdr:colOff>
      <xdr:row>3</xdr:row>
      <xdr:rowOff>38100</xdr:rowOff>
    </xdr:from>
    <xdr:to>
      <xdr:col>20</xdr:col>
      <xdr:colOff>719775</xdr:colOff>
      <xdr:row>13</xdr:row>
      <xdr:rowOff>0</xdr:rowOff>
    </xdr:to>
    <xdr:graphicFrame macro="">
      <xdr:nvGraphicFramePr>
        <xdr:cNvPr id="10" name="Chart 9">
          <a:extLst>
            <a:ext uri="{FF2B5EF4-FFF2-40B4-BE49-F238E27FC236}">
              <a16:creationId xmlns:a16="http://schemas.microsoft.com/office/drawing/2014/main" id="{3F9EB06A-E48B-41B4-B339-3099C098E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190500</xdr:colOff>
      <xdr:row>13</xdr:row>
      <xdr:rowOff>76200</xdr:rowOff>
    </xdr:from>
    <xdr:to>
      <xdr:col>12</xdr:col>
      <xdr:colOff>428625</xdr:colOff>
      <xdr:row>24</xdr:row>
      <xdr:rowOff>123825</xdr:rowOff>
    </xdr:to>
    <xdr:graphicFrame macro="">
      <xdr:nvGraphicFramePr>
        <xdr:cNvPr id="12" name="Chart 11">
          <a:extLst>
            <a:ext uri="{FF2B5EF4-FFF2-40B4-BE49-F238E27FC236}">
              <a16:creationId xmlns:a16="http://schemas.microsoft.com/office/drawing/2014/main" id="{747E35A3-6391-4D80-9D82-C8A8BC455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495300</xdr:colOff>
      <xdr:row>13</xdr:row>
      <xdr:rowOff>76200</xdr:rowOff>
    </xdr:from>
    <xdr:to>
      <xdr:col>20</xdr:col>
      <xdr:colOff>742950</xdr:colOff>
      <xdr:row>24</xdr:row>
      <xdr:rowOff>133350</xdr:rowOff>
    </xdr:to>
    <xdr:graphicFrame macro="">
      <xdr:nvGraphicFramePr>
        <xdr:cNvPr id="13" name="Chart 12">
          <a:extLst>
            <a:ext uri="{FF2B5EF4-FFF2-40B4-BE49-F238E27FC236}">
              <a16:creationId xmlns:a16="http://schemas.microsoft.com/office/drawing/2014/main" id="{5E85CFC5-E55F-4D73-805A-28A034E26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190499</xdr:colOff>
      <xdr:row>24</xdr:row>
      <xdr:rowOff>171451</xdr:rowOff>
    </xdr:from>
    <xdr:to>
      <xdr:col>20</xdr:col>
      <xdr:colOff>752474</xdr:colOff>
      <xdr:row>33</xdr:row>
      <xdr:rowOff>152401</xdr:rowOff>
    </xdr:to>
    <xdr:graphicFrame macro="">
      <xdr:nvGraphicFramePr>
        <xdr:cNvPr id="14" name="Chart 13">
          <a:extLst>
            <a:ext uri="{FF2B5EF4-FFF2-40B4-BE49-F238E27FC236}">
              <a16:creationId xmlns:a16="http://schemas.microsoft.com/office/drawing/2014/main" id="{1F3D522A-88CC-4134-92D7-FD1490195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47624</xdr:colOff>
      <xdr:row>3</xdr:row>
      <xdr:rowOff>47625</xdr:rowOff>
    </xdr:from>
    <xdr:to>
      <xdr:col>3</xdr:col>
      <xdr:colOff>520424</xdr:colOff>
      <xdr:row>10</xdr:row>
      <xdr:rowOff>154125</xdr:rowOff>
    </xdr:to>
    <mc:AlternateContent xmlns:mc="http://schemas.openxmlformats.org/markup-compatibility/2006" xmlns:a14="http://schemas.microsoft.com/office/drawing/2010/main">
      <mc:Choice Requires="a14">
        <xdr:graphicFrame macro="">
          <xdr:nvGraphicFramePr>
            <xdr:cNvPr id="15" name="Weight Status">
              <a:extLst>
                <a:ext uri="{FF2B5EF4-FFF2-40B4-BE49-F238E27FC236}">
                  <a16:creationId xmlns:a16="http://schemas.microsoft.com/office/drawing/2014/main" id="{FC69C89D-5B1D-415D-8A86-E88B5ED251EE}"/>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71449" y="485775"/>
              <a:ext cx="16920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xdr:colOff>
      <xdr:row>11</xdr:row>
      <xdr:rowOff>31200</xdr:rowOff>
    </xdr:from>
    <xdr:to>
      <xdr:col>3</xdr:col>
      <xdr:colOff>510900</xdr:colOff>
      <xdr:row>17</xdr:row>
      <xdr:rowOff>76200</xdr:rowOff>
    </xdr:to>
    <mc:AlternateContent xmlns:mc="http://schemas.openxmlformats.org/markup-compatibility/2006" xmlns:a14="http://schemas.microsoft.com/office/drawing/2010/main">
      <mc:Choice Requires="a14">
        <xdr:graphicFrame macro="">
          <xdr:nvGraphicFramePr>
            <xdr:cNvPr id="16" name="Diabetes Status">
              <a:extLst>
                <a:ext uri="{FF2B5EF4-FFF2-40B4-BE49-F238E27FC236}">
                  <a16:creationId xmlns:a16="http://schemas.microsoft.com/office/drawing/2014/main" id="{63FBBBED-9B62-4D38-9A7F-0C5B67ACCC41}"/>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61925" y="1993350"/>
              <a:ext cx="1692000"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563585</xdr:colOff>
      <xdr:row>29</xdr:row>
      <xdr:rowOff>172245</xdr:rowOff>
    </xdr:to>
    <xdr:pic>
      <xdr:nvPicPr>
        <xdr:cNvPr id="2" name="Picture 1">
          <a:extLst>
            <a:ext uri="{FF2B5EF4-FFF2-40B4-BE49-F238E27FC236}">
              <a16:creationId xmlns:a16="http://schemas.microsoft.com/office/drawing/2014/main" id="{A00953FC-12C7-72B9-0ED0-4F6460DA6356}"/>
            </a:ext>
          </a:extLst>
        </xdr:cNvPr>
        <xdr:cNvPicPr>
          <a:picLocks noChangeAspect="1"/>
        </xdr:cNvPicPr>
      </xdr:nvPicPr>
      <xdr:blipFill>
        <a:blip xmlns:r="http://schemas.openxmlformats.org/officeDocument/2006/relationships" r:embed="rId1"/>
        <a:stretch>
          <a:fillRect/>
        </a:stretch>
      </xdr:blipFill>
      <xdr:spPr>
        <a:xfrm>
          <a:off x="0" y="0"/>
          <a:ext cx="11536385" cy="569674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66.502965624997" createdVersion="8" refreshedVersion="8" minRefreshableVersion="3" recordCount="2335" xr:uid="{2A78035A-6630-4200-8F5C-FC9E311EEAB1}">
  <cacheSource type="worksheet">
    <worksheetSource ref="A1:Q2336" sheet="Health 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5">
        <s v="Obesity"/>
        <s v="Overweight"/>
        <s v="Normal Weight"/>
        <s v="Underweight"/>
        <b v="0" u="1"/>
      </sharedItems>
    </cacheField>
    <cacheField name="Diabetes Status" numFmtId="0">
      <sharedItems count="4">
        <s v="Diabetes"/>
        <s v="Prediabeties"/>
        <s v="Normal"/>
        <b v="0" u="1"/>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fieldGroup base="16">
        <rangePr startNum="18" endNum="65" groupInterval="10"/>
        <groupItems count="7">
          <s v="&lt;18"/>
          <s v="18-27"/>
          <s v="28-37"/>
          <s v="38-47"/>
          <s v="48-57"/>
          <s v="58-67"/>
          <s v="&gt;68"/>
        </groupItems>
      </fieldGroup>
    </cacheField>
  </cacheFields>
  <extLst>
    <ext xmlns:x14="http://schemas.microsoft.com/office/spreadsheetml/2009/9/main" uri="{725AE2AE-9491-48be-B2B4-4EB974FC3084}">
      <x14:pivotCacheDefinition pivotCacheId="2146557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d v="1968-10-12T00:00:00"/>
    <n v="63770.43"/>
    <x v="0"/>
    <s v="tier - 3"/>
    <x v="0"/>
    <x v="0"/>
  </r>
  <r>
    <s v="Id2"/>
    <s v="Matthew D"/>
    <n v="30.36"/>
    <n v="5.77"/>
    <s v="No"/>
    <x v="0"/>
    <x v="0"/>
    <n v="0"/>
    <x v="0"/>
    <x v="0"/>
    <x v="1"/>
    <d v="1977-06-08T00:00:00"/>
    <n v="62592.87"/>
    <x v="1"/>
    <s v="tier - 3"/>
    <x v="0"/>
    <x v="1"/>
  </r>
  <r>
    <s v="Id3"/>
    <s v="Phil"/>
    <n v="34.484999999999999"/>
    <n v="11.87"/>
    <s v="yes"/>
    <x v="0"/>
    <x v="0"/>
    <n v="2"/>
    <x v="0"/>
    <x v="0"/>
    <x v="0"/>
    <d v="1970-09-11T00:00:00"/>
    <n v="60021.4"/>
    <x v="0"/>
    <s v="tier - 1"/>
    <x v="1"/>
    <x v="2"/>
  </r>
  <r>
    <s v="Id4"/>
    <s v="Kelsey"/>
    <n v="38.094999999999999"/>
    <n v="6.05"/>
    <s v="No"/>
    <x v="0"/>
    <x v="0"/>
    <n v="0"/>
    <x v="0"/>
    <x v="0"/>
    <x v="1"/>
    <d v="1991-06-06T00:00:00"/>
    <n v="58571.07"/>
    <x v="0"/>
    <s v="tier - 3"/>
    <x v="2"/>
    <x v="3"/>
  </r>
  <r>
    <s v="Id5"/>
    <s v="Kristyn"/>
    <n v="35.53"/>
    <n v="5.45"/>
    <s v="No"/>
    <x v="0"/>
    <x v="0"/>
    <n v="0"/>
    <x v="0"/>
    <x v="0"/>
    <x v="2"/>
    <d v="1989-06-19T00:00:00"/>
    <n v="55135.4"/>
    <x v="0"/>
    <s v="tier - 2"/>
    <x v="1"/>
    <x v="4"/>
  </r>
  <r>
    <s v="Id6"/>
    <s v="Russell B."/>
    <n v="32.799999999999997"/>
    <n v="6.59"/>
    <s v="No"/>
    <x v="0"/>
    <x v="0"/>
    <n v="0"/>
    <x v="0"/>
    <x v="0"/>
    <x v="0"/>
    <d v="1962-08-04T00:00:00"/>
    <n v="52590.83"/>
    <x v="0"/>
    <s v="tier - 3"/>
    <x v="3"/>
    <x v="5"/>
  </r>
  <r>
    <s v="Id7"/>
    <s v="Scott"/>
    <n v="36.4"/>
    <n v="6.07"/>
    <s v="No"/>
    <x v="0"/>
    <x v="0"/>
    <n v="0"/>
    <x v="0"/>
    <x v="0"/>
    <x v="1"/>
    <d v="1994-10-27T00:00:00"/>
    <n v="51194.559999999998"/>
    <x v="0"/>
    <s v="tier - 3"/>
    <x v="3"/>
    <x v="6"/>
  </r>
  <r>
    <s v="Id8"/>
    <s v="Stephen"/>
    <n v="36.96"/>
    <n v="7.93"/>
    <s v="No"/>
    <x v="0"/>
    <x v="0"/>
    <n v="3"/>
    <x v="0"/>
    <x v="0"/>
    <x v="0"/>
    <d v="1958-06-27T00:00:00"/>
    <n v="49577.66"/>
    <x v="1"/>
    <s v="tier - 2"/>
    <x v="0"/>
    <x v="7"/>
  </r>
  <r>
    <s v="Id9"/>
    <s v="Patrick R."/>
    <n v="41.14"/>
    <n v="9.58"/>
    <s v="yes"/>
    <x v="0"/>
    <x v="1"/>
    <n v="1"/>
    <x v="0"/>
    <x v="0"/>
    <x v="0"/>
    <d v="1963-09-04T00:00:00"/>
    <n v="48970.25"/>
    <x v="0"/>
    <s v="tier - 2"/>
    <x v="0"/>
    <x v="8"/>
  </r>
  <r>
    <s v="Id10"/>
    <s v="Brooke N."/>
    <n v="38.06"/>
    <n v="10.79"/>
    <s v="No"/>
    <x v="0"/>
    <x v="0"/>
    <n v="0"/>
    <x v="0"/>
    <x v="0"/>
    <x v="0"/>
    <d v="1978-12-29T00:00:00"/>
    <n v="48885.14"/>
    <x v="0"/>
    <s v="tier - 2"/>
    <x v="0"/>
    <x v="9"/>
  </r>
  <r>
    <s v="Id11"/>
    <s v="Paola Andrea"/>
    <n v="37.700000000000003"/>
    <n v="5.96"/>
    <s v="yes"/>
    <x v="0"/>
    <x v="0"/>
    <n v="2"/>
    <x v="0"/>
    <x v="0"/>
    <x v="1"/>
    <d v="1959-07-22T00:00:00"/>
    <n v="48824.45"/>
    <x v="1"/>
    <s v="tier - 1"/>
    <x v="3"/>
    <x v="10"/>
  </r>
  <r>
    <s v="Id12"/>
    <s v="David"/>
    <n v="42.13"/>
    <n v="11.9"/>
    <s v="No"/>
    <x v="0"/>
    <x v="0"/>
    <n v="0"/>
    <x v="0"/>
    <x v="0"/>
    <x v="0"/>
    <d v="1965-10-27T00:00:00"/>
    <n v="48675.519999999997"/>
    <x v="0"/>
    <s v="tier - 2"/>
    <x v="0"/>
    <x v="11"/>
  </r>
  <r>
    <s v="Id13"/>
    <s v="Wade"/>
    <n v="40.92"/>
    <n v="8.41"/>
    <s v="No"/>
    <x v="0"/>
    <x v="0"/>
    <n v="0"/>
    <x v="0"/>
    <x v="0"/>
    <x v="0"/>
    <d v="1962-10-11T00:00:00"/>
    <n v="48673.56"/>
    <x v="0"/>
    <s v="tier - 2"/>
    <x v="0"/>
    <x v="5"/>
  </r>
  <r>
    <s v="Id14"/>
    <s v="Franklin"/>
    <n v="40.564999999999998"/>
    <n v="7.02"/>
    <s v="No"/>
    <x v="0"/>
    <x v="0"/>
    <n v="0"/>
    <x v="0"/>
    <x v="0"/>
    <x v="0"/>
    <d v="1968-12-01T00:00:00"/>
    <n v="48549.18"/>
    <x v="0"/>
    <s v="tier - 3"/>
    <x v="4"/>
    <x v="0"/>
  </r>
  <r>
    <s v="Id15"/>
    <s v="Leilani M."/>
    <n v="36.384999999999998"/>
    <n v="7.59"/>
    <s v="yes"/>
    <x v="0"/>
    <x v="0"/>
    <n v="2"/>
    <x v="0"/>
    <x v="0"/>
    <x v="0"/>
    <d v="1961-12-21T00:00:00"/>
    <n v="48517.56"/>
    <x v="0"/>
    <s v="tier - 3"/>
    <x v="2"/>
    <x v="12"/>
  </r>
  <r>
    <s v="Id16"/>
    <s v="Philippe"/>
    <n v="39.9"/>
    <n v="11.32"/>
    <s v="No"/>
    <x v="0"/>
    <x v="0"/>
    <n v="0"/>
    <x v="0"/>
    <x v="0"/>
    <x v="0"/>
    <d v="1962-08-27T00:00:00"/>
    <n v="48173.36"/>
    <x v="0"/>
    <s v="tier - 3"/>
    <x v="3"/>
    <x v="5"/>
  </r>
  <r>
    <s v="Id17"/>
    <s v="Jennifer A."/>
    <n v="33.799999999999997"/>
    <n v="7.67"/>
    <s v="No"/>
    <x v="0"/>
    <x v="0"/>
    <n v="3"/>
    <x v="0"/>
    <x v="0"/>
    <x v="0"/>
    <d v="1958-11-16T00:00:00"/>
    <n v="47928.03"/>
    <x v="1"/>
    <s v="tier - 3"/>
    <x v="3"/>
    <x v="7"/>
  </r>
  <r>
    <s v="Id18"/>
    <s v="Christina M."/>
    <n v="36.765000000000001"/>
    <n v="7.29"/>
    <s v="yes"/>
    <x v="0"/>
    <x v="1"/>
    <n v="1"/>
    <x v="0"/>
    <x v="0"/>
    <x v="0"/>
    <d v="1963-08-05T00:00:00"/>
    <n v="47896.79"/>
    <x v="0"/>
    <s v="tier - 3"/>
    <x v="2"/>
    <x v="8"/>
  </r>
  <r>
    <s v="Id19"/>
    <s v="Said Sr."/>
    <n v="36.954999999999998"/>
    <n v="4.72"/>
    <s v="yes"/>
    <x v="0"/>
    <x v="0"/>
    <n v="1"/>
    <x v="0"/>
    <x v="0"/>
    <x v="2"/>
    <d v="1964-11-07T00:00:00"/>
    <n v="47496.49"/>
    <x v="0"/>
    <s v="tier - 3"/>
    <x v="1"/>
    <x v="13"/>
  </r>
  <r>
    <s v="Id20"/>
    <s v="John"/>
    <n v="42.9"/>
    <n v="11.41"/>
    <s v="No"/>
    <x v="0"/>
    <x v="0"/>
    <n v="0"/>
    <x v="0"/>
    <x v="0"/>
    <x v="0"/>
    <d v="1971-09-27T00:00:00"/>
    <n v="47462.89"/>
    <x v="0"/>
    <s v="tier - 2"/>
    <x v="0"/>
    <x v="14"/>
  </r>
  <r>
    <s v="Id21"/>
    <s v="Myles"/>
    <n v="36.299999999999997"/>
    <n v="11.5"/>
    <s v="yes"/>
    <x v="0"/>
    <x v="0"/>
    <n v="2"/>
    <x v="0"/>
    <x v="0"/>
    <x v="0"/>
    <d v="1961-06-13T00:00:00"/>
    <n v="47403.88"/>
    <x v="0"/>
    <s v="tier - 3"/>
    <x v="3"/>
    <x v="12"/>
  </r>
  <r>
    <s v="Id22"/>
    <s v="Madelyn C"/>
    <n v="32.200000000000003"/>
    <n v="6.22"/>
    <s v="yes"/>
    <x v="0"/>
    <x v="0"/>
    <n v="2"/>
    <x v="0"/>
    <x v="0"/>
    <x v="1"/>
    <d v="1959-10-04T00:00:00"/>
    <n v="47305.31"/>
    <x v="1"/>
    <s v="tier - 1"/>
    <x v="3"/>
    <x v="10"/>
  </r>
  <r>
    <s v="Id23"/>
    <s v="Nicole"/>
    <n v="31.3"/>
    <n v="11.38"/>
    <s v="No"/>
    <x v="0"/>
    <x v="0"/>
    <n v="3"/>
    <x v="0"/>
    <x v="0"/>
    <x v="0"/>
    <d v="1958-09-03T00:00:00"/>
    <n v="47291.06"/>
    <x v="1"/>
    <s v="tier - 1"/>
    <x v="3"/>
    <x v="7"/>
  </r>
  <r>
    <s v="Id24"/>
    <s v="Eric A."/>
    <n v="41.8"/>
    <n v="7.89"/>
    <s v="yes"/>
    <x v="0"/>
    <x v="0"/>
    <n v="2"/>
    <x v="0"/>
    <x v="0"/>
    <x v="0"/>
    <d v="1970-12-28T00:00:00"/>
    <n v="47269.85"/>
    <x v="0"/>
    <s v="tier - 2"/>
    <x v="0"/>
    <x v="2"/>
  </r>
  <r>
    <s v="Id25"/>
    <s v="Emiliano I."/>
    <n v="35.090000000000003"/>
    <n v="4.38"/>
    <s v="yes"/>
    <x v="0"/>
    <x v="0"/>
    <n v="2"/>
    <x v="0"/>
    <x v="0"/>
    <x v="2"/>
    <d v="1959-07-14T00:00:00"/>
    <n v="47055.53"/>
    <x v="1"/>
    <s v="tier - 1"/>
    <x v="0"/>
    <x v="10"/>
  </r>
  <r>
    <s v="Id26"/>
    <s v="Adam"/>
    <n v="33.880000000000003"/>
    <n v="7.01"/>
    <s v="No"/>
    <x v="0"/>
    <x v="0"/>
    <n v="3"/>
    <x v="0"/>
    <x v="0"/>
    <x v="0"/>
    <d v="1958-09-15T00:00:00"/>
    <n v="46889.26"/>
    <x v="1"/>
    <s v="tier - 3"/>
    <x v="0"/>
    <x v="7"/>
  </r>
  <r>
    <s v="Id27"/>
    <s v="Zach"/>
    <n v="30.875"/>
    <n v="11.88"/>
    <s v="No"/>
    <x v="0"/>
    <x v="0"/>
    <n v="0"/>
    <x v="0"/>
    <x v="0"/>
    <x v="0"/>
    <d v="1960-11-17T00:00:00"/>
    <n v="46718.16"/>
    <x v="0"/>
    <s v="tier - 1"/>
    <x v="1"/>
    <x v="15"/>
  </r>
  <r>
    <s v="Id28"/>
    <s v="Stephanie W."/>
    <n v="36.86"/>
    <n v="5.19"/>
    <s v="yes"/>
    <x v="0"/>
    <x v="1"/>
    <n v="1"/>
    <x v="0"/>
    <x v="0"/>
    <x v="2"/>
    <d v="1969-06-23T00:00:00"/>
    <n v="46661.440000000002"/>
    <x v="0"/>
    <s v="tier - 3"/>
    <x v="1"/>
    <x v="16"/>
  </r>
  <r>
    <s v="Id29"/>
    <s v="Stephen"/>
    <n v="35.86"/>
    <n v="6.74"/>
    <s v="yes"/>
    <x v="0"/>
    <x v="0"/>
    <n v="2"/>
    <x v="0"/>
    <x v="0"/>
    <x v="0"/>
    <d v="1961-08-08T00:00:00"/>
    <n v="46599.11"/>
    <x v="0"/>
    <s v="tier - 1"/>
    <x v="0"/>
    <x v="12"/>
  </r>
  <r>
    <s v="Id30"/>
    <s v="Natalie"/>
    <n v="37.049999999999997"/>
    <n v="8.44"/>
    <s v="No"/>
    <x v="0"/>
    <x v="0"/>
    <n v="0"/>
    <x v="0"/>
    <x v="0"/>
    <x v="0"/>
    <d v="1971-12-06T00:00:00"/>
    <n v="46255.11"/>
    <x v="0"/>
    <s v="tier - 3"/>
    <x v="2"/>
    <x v="14"/>
  </r>
  <r>
    <s v="Id31"/>
    <s v="Nicole J."/>
    <n v="43.89"/>
    <n v="8.7100000000000009"/>
    <s v="No"/>
    <x v="0"/>
    <x v="0"/>
    <n v="0"/>
    <x v="0"/>
    <x v="0"/>
    <x v="0"/>
    <d v="1978-08-17T00:00:00"/>
    <n v="46200.99"/>
    <x v="0"/>
    <s v="tier - 1"/>
    <x v="0"/>
    <x v="9"/>
  </r>
  <r>
    <s v="Id32"/>
    <s v="Jefferson D"/>
    <n v="42.35"/>
    <n v="5.08"/>
    <s v="yes"/>
    <x v="0"/>
    <x v="0"/>
    <n v="0"/>
    <x v="0"/>
    <x v="0"/>
    <x v="2"/>
    <d v="1976-12-02T00:00:00"/>
    <n v="46151.12"/>
    <x v="0"/>
    <s v="tier - 3"/>
    <x v="0"/>
    <x v="1"/>
  </r>
  <r>
    <s v="Id33"/>
    <s v="Brendan D."/>
    <n v="31.35"/>
    <n v="6.86"/>
    <s v="No"/>
    <x v="0"/>
    <x v="0"/>
    <n v="0"/>
    <x v="0"/>
    <x v="0"/>
    <x v="0"/>
    <d v="1962-12-04T00:00:00"/>
    <n v="46130.53"/>
    <x v="0"/>
    <s v="tier - 1"/>
    <x v="1"/>
    <x v="5"/>
  </r>
  <r>
    <s v="Id34"/>
    <s v="Courtney"/>
    <n v="47.6"/>
    <n v="5.95"/>
    <s v="yes"/>
    <x v="0"/>
    <x v="0"/>
    <n v="0"/>
    <x v="0"/>
    <x v="0"/>
    <x v="1"/>
    <d v="1985-09-30T00:00:00"/>
    <n v="46113.51"/>
    <x v="1"/>
    <s v="tier - 3"/>
    <x v="3"/>
    <x v="17"/>
  </r>
  <r>
    <s v="Id35"/>
    <s v="Sydney L."/>
    <n v="46.2"/>
    <n v="6.09"/>
    <s v="No"/>
    <x v="0"/>
    <x v="1"/>
    <n v="1"/>
    <x v="0"/>
    <x v="0"/>
    <x v="1"/>
    <d v="1979-08-12T00:00:00"/>
    <n v="45863.21"/>
    <x v="1"/>
    <s v="tier - 1"/>
    <x v="0"/>
    <x v="18"/>
  </r>
  <r>
    <s v="Id36"/>
    <s v="Julien"/>
    <n v="32.015000000000001"/>
    <n v="11.75"/>
    <s v="No"/>
    <x v="0"/>
    <x v="0"/>
    <n v="0"/>
    <x v="0"/>
    <x v="0"/>
    <x v="0"/>
    <d v="1960-12-21T00:00:00"/>
    <n v="45710.21"/>
    <x v="1"/>
    <s v="tier - 2"/>
    <x v="4"/>
    <x v="15"/>
  </r>
  <r>
    <s v="Id37"/>
    <s v="Ryan M"/>
    <n v="40.564999999999998"/>
    <n v="7.37"/>
    <s v="No"/>
    <x v="0"/>
    <x v="0"/>
    <n v="0"/>
    <x v="0"/>
    <x v="0"/>
    <x v="0"/>
    <d v="1974-08-09T00:00:00"/>
    <n v="45702.02"/>
    <x v="1"/>
    <s v="tier - 2"/>
    <x v="1"/>
    <x v="19"/>
  </r>
  <r>
    <s v="Id38"/>
    <s v="Anna H."/>
    <n v="32.450000000000003"/>
    <n v="11.91"/>
    <s v="No"/>
    <x v="0"/>
    <x v="0"/>
    <n v="0"/>
    <x v="0"/>
    <x v="0"/>
    <x v="0"/>
    <d v="1962-12-17T00:00:00"/>
    <n v="45008.959999999999"/>
    <x v="1"/>
    <s v="tier - 2"/>
    <x v="0"/>
    <x v="5"/>
  </r>
  <r>
    <s v="Id39"/>
    <s v="Samantha"/>
    <n v="34.96"/>
    <n v="6.52"/>
    <s v="No"/>
    <x v="0"/>
    <x v="0"/>
    <n v="0"/>
    <x v="0"/>
    <x v="0"/>
    <x v="0"/>
    <d v="1971-08-13T00:00:00"/>
    <n v="44641.2"/>
    <x v="1"/>
    <s v="tier - 3"/>
    <x v="2"/>
    <x v="14"/>
  </r>
  <r>
    <s v="Id40"/>
    <s v="Robert"/>
    <n v="35.5"/>
    <n v="5.14"/>
    <s v="No"/>
    <x v="0"/>
    <x v="1"/>
    <n v="1"/>
    <x v="0"/>
    <x v="0"/>
    <x v="2"/>
    <d v="1993-10-11T00:00:00"/>
    <n v="44585.46"/>
    <x v="1"/>
    <s v="tier - 2"/>
    <x v="3"/>
    <x v="20"/>
  </r>
  <r>
    <s v="Id41"/>
    <s v="James R."/>
    <n v="52.58"/>
    <n v="4.1900000000000004"/>
    <s v="No"/>
    <x v="1"/>
    <x v="0"/>
    <n v="1"/>
    <x v="0"/>
    <x v="0"/>
    <x v="2"/>
    <d v="2000-08-02T00:00:00"/>
    <n v="44501.4"/>
    <x v="1"/>
    <s v="tier - 3"/>
    <x v="0"/>
    <x v="21"/>
  </r>
  <r>
    <s v="Id42"/>
    <s v="Roseann"/>
    <n v="35.200000000000003"/>
    <n v="11.68"/>
    <s v="yes"/>
    <x v="0"/>
    <x v="0"/>
    <n v="0"/>
    <x v="0"/>
    <x v="0"/>
    <x v="0"/>
    <d v="1967-09-14T00:00:00"/>
    <n v="44423.8"/>
    <x v="1"/>
    <s v="tier - 3"/>
    <x v="0"/>
    <x v="22"/>
  </r>
  <r>
    <s v="Id43"/>
    <s v="Nicole"/>
    <n v="38.06"/>
    <n v="6.98"/>
    <s v="No"/>
    <x v="0"/>
    <x v="0"/>
    <n v="0"/>
    <x v="0"/>
    <x v="0"/>
    <x v="0"/>
    <d v="1971-10-29T00:00:00"/>
    <n v="44400.41"/>
    <x v="1"/>
    <s v="tier - 2"/>
    <x v="0"/>
    <x v="14"/>
  </r>
  <r>
    <s v="Id44"/>
    <s v="Spencer"/>
    <n v="34.21"/>
    <n v="8.34"/>
    <s v="No"/>
    <x v="0"/>
    <x v="0"/>
    <n v="0"/>
    <x v="0"/>
    <x v="0"/>
    <x v="0"/>
    <d v="1968-11-24T00:00:00"/>
    <n v="44260.75"/>
    <x v="1"/>
    <s v="tier - 1"/>
    <x v="0"/>
    <x v="0"/>
  </r>
  <r>
    <s v="Id45"/>
    <s v="Eric W"/>
    <n v="38.94"/>
    <n v="8.49"/>
    <s v="yes"/>
    <x v="0"/>
    <x v="0"/>
    <n v="1"/>
    <x v="0"/>
    <x v="0"/>
    <x v="0"/>
    <d v="1975-06-01T00:00:00"/>
    <n v="44202.65"/>
    <x v="1"/>
    <s v="tier - 2"/>
    <x v="0"/>
    <x v="19"/>
  </r>
  <r>
    <s v="Id46"/>
    <s v="Brianna L"/>
    <n v="30.21"/>
    <n v="5.34"/>
    <s v="yes"/>
    <x v="0"/>
    <x v="0"/>
    <n v="1"/>
    <x v="0"/>
    <x v="0"/>
    <x v="2"/>
    <d v="1988-07-16T00:00:00"/>
    <n v="43943.88"/>
    <x v="1"/>
    <s v="tier - 1"/>
    <x v="1"/>
    <x v="23"/>
  </r>
  <r>
    <s v="Id47"/>
    <s v="Thomas J."/>
    <n v="33.630000000000003"/>
    <n v="4.43"/>
    <s v="yes"/>
    <x v="0"/>
    <x v="0"/>
    <n v="2"/>
    <x v="0"/>
    <x v="0"/>
    <x v="2"/>
    <d v="1966-10-05T00:00:00"/>
    <n v="43921.18"/>
    <x v="1"/>
    <s v="tier - 2"/>
    <x v="1"/>
    <x v="24"/>
  </r>
  <r>
    <s v="Id48"/>
    <s v="Melissa L"/>
    <n v="40.369999999999997"/>
    <n v="4.47"/>
    <s v="No"/>
    <x v="0"/>
    <x v="0"/>
    <n v="0"/>
    <x v="0"/>
    <x v="0"/>
    <x v="2"/>
    <d v="1980-11-10T00:00:00"/>
    <n v="43896.38"/>
    <x v="1"/>
    <s v="tier - 1"/>
    <x v="0"/>
    <x v="25"/>
  </r>
  <r>
    <s v="Id49"/>
    <s v="Flavio"/>
    <n v="53.09"/>
    <n v="4.82"/>
    <s v="yes"/>
    <x v="0"/>
    <x v="0"/>
    <n v="2"/>
    <x v="0"/>
    <x v="0"/>
    <x v="2"/>
    <d v="1966-07-02T00:00:00"/>
    <n v="43817.45"/>
    <x v="1"/>
    <s v="tier - 3"/>
    <x v="1"/>
    <x v="24"/>
  </r>
  <r>
    <s v="Id50"/>
    <s v="Ryan"/>
    <n v="31.79"/>
    <n v="5.51"/>
    <s v="yes"/>
    <x v="0"/>
    <x v="0"/>
    <n v="2"/>
    <x v="0"/>
    <x v="0"/>
    <x v="2"/>
    <d v="1966-10-25T00:00:00"/>
    <n v="43813.87"/>
    <x v="1"/>
    <s v="tier - 2"/>
    <x v="0"/>
    <x v="24"/>
  </r>
  <r>
    <s v="Id51"/>
    <s v="Anthony J."/>
    <n v="41.895000000000003"/>
    <n v="10.87"/>
    <s v="yes"/>
    <x v="0"/>
    <x v="0"/>
    <n v="1"/>
    <x v="0"/>
    <x v="0"/>
    <x v="0"/>
    <d v="1986-12-29T00:00:00"/>
    <n v="43753.34"/>
    <x v="1"/>
    <s v="tier - 1"/>
    <x v="5"/>
    <x v="26"/>
  </r>
  <r>
    <s v="Id52"/>
    <s v="Alex"/>
    <n v="31.16"/>
    <n v="9.34"/>
    <s v="No"/>
    <x v="0"/>
    <x v="0"/>
    <n v="0"/>
    <x v="0"/>
    <x v="0"/>
    <x v="0"/>
    <d v="1965-08-22T00:00:00"/>
    <n v="43578.94"/>
    <x v="1"/>
    <s v="tier - 2"/>
    <x v="1"/>
    <x v="11"/>
  </r>
  <r>
    <s v="Id53"/>
    <s v="David"/>
    <n v="34.104999999999997"/>
    <n v="5.03"/>
    <s v="yes"/>
    <x v="0"/>
    <x v="1"/>
    <n v="1"/>
    <x v="0"/>
    <x v="0"/>
    <x v="2"/>
    <d v="1969-12-03T00:00:00"/>
    <n v="43254.42"/>
    <x v="1"/>
    <s v="tier - 2"/>
    <x v="4"/>
    <x v="16"/>
  </r>
  <r>
    <s v="Id54"/>
    <s v="Andrew B"/>
    <n v="51.93"/>
    <n v="11.05"/>
    <s v="No"/>
    <x v="0"/>
    <x v="0"/>
    <n v="0"/>
    <x v="0"/>
    <x v="0"/>
    <x v="0"/>
    <d v="1965-11-29T00:00:00"/>
    <n v="43073.760000000002"/>
    <x v="1"/>
    <s v="tier - 2"/>
    <x v="3"/>
    <x v="11"/>
  </r>
  <r>
    <s v="Id55"/>
    <s v="Dara E"/>
    <n v="38.950000000000003"/>
    <n v="11.95"/>
    <s v="No"/>
    <x v="0"/>
    <x v="0"/>
    <n v="0"/>
    <x v="0"/>
    <x v="0"/>
    <x v="0"/>
    <d v="1978-11-04T00:00:00"/>
    <n v="42983.46"/>
    <x v="0"/>
    <s v="tier - 2"/>
    <x v="1"/>
    <x v="9"/>
  </r>
  <r>
    <s v="Id56"/>
    <s v="Inna"/>
    <n v="36.630000000000003"/>
    <n v="7.72"/>
    <s v="yes"/>
    <x v="0"/>
    <x v="0"/>
    <n v="1"/>
    <x v="0"/>
    <x v="0"/>
    <x v="0"/>
    <d v="1975-10-23T00:00:00"/>
    <n v="42969.85"/>
    <x v="0"/>
    <s v="tier - 3"/>
    <x v="0"/>
    <x v="27"/>
  </r>
  <r>
    <s v="Id57"/>
    <s v="Ari"/>
    <n v="34.200000000000003"/>
    <n v="5.75"/>
    <s v="No"/>
    <x v="0"/>
    <x v="0"/>
    <n v="2"/>
    <x v="0"/>
    <x v="0"/>
    <x v="1"/>
    <d v="1972-09-10T00:00:00"/>
    <n v="42856.84"/>
    <x v="0"/>
    <s v="tier - 1"/>
    <x v="3"/>
    <x v="28"/>
  </r>
  <r>
    <s v="Id58"/>
    <s v="Lindsey"/>
    <n v="50.63"/>
    <n v="11.89"/>
    <s v="No"/>
    <x v="0"/>
    <x v="0"/>
    <n v="0"/>
    <x v="0"/>
    <x v="0"/>
    <x v="0"/>
    <d v="1965-10-29T00:00:00"/>
    <n v="42764.12"/>
    <x v="0"/>
    <s v="tier - 2"/>
    <x v="3"/>
    <x v="11"/>
  </r>
  <r>
    <s v="Id59"/>
    <s v="Kenny"/>
    <n v="36.479999999999997"/>
    <n v="6.2"/>
    <s v="No"/>
    <x v="0"/>
    <x v="0"/>
    <n v="0"/>
    <x v="0"/>
    <x v="0"/>
    <x v="1"/>
    <d v="1977-10-21T00:00:00"/>
    <n v="42760.5"/>
    <x v="0"/>
    <s v="tier - 2"/>
    <x v="1"/>
    <x v="29"/>
  </r>
  <r>
    <s v="Id60"/>
    <s v="Louise"/>
    <n v="54.82"/>
    <n v="10.61"/>
    <s v="No"/>
    <x v="0"/>
    <x v="0"/>
    <n v="0"/>
    <x v="0"/>
    <x v="0"/>
    <x v="0"/>
    <d v="1971-11-03T00:00:00"/>
    <n v="42644.2"/>
    <x v="0"/>
    <s v="tier - 3"/>
    <x v="3"/>
    <x v="14"/>
  </r>
  <r>
    <s v="Id61"/>
    <s v="Cameron"/>
    <n v="38.06"/>
    <n v="6.04"/>
    <s v="No"/>
    <x v="0"/>
    <x v="1"/>
    <n v="1"/>
    <x v="0"/>
    <x v="0"/>
    <x v="1"/>
    <d v="1979-12-27T00:00:00"/>
    <n v="42560.43"/>
    <x v="0"/>
    <s v="tier - 3"/>
    <x v="0"/>
    <x v="18"/>
  </r>
  <r>
    <s v="Id62"/>
    <s v="Katie T."/>
    <n v="51.48"/>
    <n v="9.33"/>
    <s v="yes"/>
    <x v="0"/>
    <x v="0"/>
    <n v="0"/>
    <x v="0"/>
    <x v="0"/>
    <x v="0"/>
    <d v="1967-06-27T00:00:00"/>
    <n v="42538.720000000001"/>
    <x v="0"/>
    <s v="tier - 3"/>
    <x v="3"/>
    <x v="22"/>
  </r>
  <r>
    <s v="Id63"/>
    <s v="Casey"/>
    <n v="52.06"/>
    <n v="11.47"/>
    <s v="No"/>
    <x v="0"/>
    <x v="0"/>
    <n v="0"/>
    <x v="0"/>
    <x v="0"/>
    <x v="0"/>
    <d v="1968-08-03T00:00:00"/>
    <n v="42478.6"/>
    <x v="0"/>
    <s v="tier - 2"/>
    <x v="3"/>
    <x v="0"/>
  </r>
  <r>
    <s v="Id64"/>
    <s v="David"/>
    <n v="30.684999999999999"/>
    <n v="7.02"/>
    <s v="yes"/>
    <x v="0"/>
    <x v="0"/>
    <n v="0"/>
    <x v="0"/>
    <x v="0"/>
    <x v="0"/>
    <d v="1967-06-28T00:00:00"/>
    <n v="42303.69"/>
    <x v="0"/>
    <s v="tier - 2"/>
    <x v="4"/>
    <x v="22"/>
  </r>
  <r>
    <s v="Id65"/>
    <s v="Bryson C."/>
    <n v="36.08"/>
    <n v="8.8000000000000007"/>
    <s v="yes"/>
    <x v="0"/>
    <x v="0"/>
    <n v="1"/>
    <x v="0"/>
    <x v="0"/>
    <x v="0"/>
    <d v="1975-08-15T00:00:00"/>
    <n v="42211.14"/>
    <x v="0"/>
    <s v="tier - 3"/>
    <x v="0"/>
    <x v="27"/>
  </r>
  <r>
    <s v="Id66"/>
    <s v="Megan"/>
    <n v="54.99"/>
    <n v="8.68"/>
    <s v="No"/>
    <x v="0"/>
    <x v="0"/>
    <n v="2"/>
    <x v="0"/>
    <x v="0"/>
    <x v="0"/>
    <d v="1973-09-18T00:00:00"/>
    <n v="42188.15"/>
    <x v="0"/>
    <s v="tier - 1"/>
    <x v="3"/>
    <x v="30"/>
  </r>
  <r>
    <s v="Id67"/>
    <s v="Daniel"/>
    <n v="35.97"/>
    <n v="6.12"/>
    <s v="No"/>
    <x v="0"/>
    <x v="1"/>
    <n v="1"/>
    <x v="0"/>
    <x v="0"/>
    <x v="1"/>
    <d v="1979-07-03T00:00:00"/>
    <n v="42124.52"/>
    <x v="0"/>
    <s v="tier - 1"/>
    <x v="0"/>
    <x v="18"/>
  </r>
  <r>
    <s v="Id68"/>
    <s v="Steven M."/>
    <n v="45.54"/>
    <n v="5.4"/>
    <s v="yes"/>
    <x v="0"/>
    <x v="1"/>
    <n v="1"/>
    <x v="0"/>
    <x v="0"/>
    <x v="2"/>
    <d v="1997-12-09T00:00:00"/>
    <n v="42112.24"/>
    <x v="0"/>
    <s v="tier - 3"/>
    <x v="0"/>
    <x v="31"/>
  </r>
  <r>
    <s v="Id69"/>
    <s v="Jenna L."/>
    <n v="35.53"/>
    <n v="4.3600000000000003"/>
    <s v="yes"/>
    <x v="0"/>
    <x v="0"/>
    <n v="0"/>
    <x v="0"/>
    <x v="0"/>
    <x v="2"/>
    <d v="1976-11-28T00:00:00"/>
    <n v="42111.66"/>
    <x v="0"/>
    <s v="tier - 1"/>
    <x v="2"/>
    <x v="1"/>
  </r>
  <r>
    <s v="Id70"/>
    <s v="Freeman"/>
    <n v="30.8"/>
    <n v="9.77"/>
    <s v="No"/>
    <x v="0"/>
    <x v="0"/>
    <n v="0"/>
    <x v="0"/>
    <x v="0"/>
    <x v="0"/>
    <d v="1968-12-19T00:00:00"/>
    <n v="41999.519999999997"/>
    <x v="0"/>
    <s v="tier - 3"/>
    <x v="0"/>
    <x v="0"/>
  </r>
  <r>
    <s v="Id71"/>
    <s v="Jeff"/>
    <n v="38.39"/>
    <n v="4.25"/>
    <s v="No"/>
    <x v="0"/>
    <x v="0"/>
    <n v="1"/>
    <x v="0"/>
    <x v="0"/>
    <x v="2"/>
    <d v="1984-11-10T00:00:00"/>
    <n v="41949.24"/>
    <x v="0"/>
    <s v="tier - 1"/>
    <x v="0"/>
    <x v="32"/>
  </r>
  <r>
    <s v="Id72"/>
    <s v="Elenilton V. Sr."/>
    <n v="32.299999999999997"/>
    <n v="4.76"/>
    <s v="No"/>
    <x v="0"/>
    <x v="0"/>
    <n v="2"/>
    <x v="0"/>
    <x v="0"/>
    <x v="2"/>
    <d v="1972-06-08T00:00:00"/>
    <n v="41919.1"/>
    <x v="0"/>
    <s v="tier - 1"/>
    <x v="4"/>
    <x v="14"/>
  </r>
  <r>
    <s v="Id73"/>
    <s v="Maurya"/>
    <n v="48.8"/>
    <n v="6.22"/>
    <s v="yes"/>
    <x v="0"/>
    <x v="0"/>
    <n v="2"/>
    <x v="0"/>
    <x v="0"/>
    <x v="1"/>
    <d v="1966-09-21T00:00:00"/>
    <n v="41886.54"/>
    <x v="0"/>
    <s v="tier - 3"/>
    <x v="3"/>
    <x v="24"/>
  </r>
  <r>
    <s v="Id74"/>
    <s v="Samantha C"/>
    <n v="45.5"/>
    <n v="7.96"/>
    <s v="No"/>
    <x v="0"/>
    <x v="0"/>
    <n v="0"/>
    <x v="0"/>
    <x v="0"/>
    <x v="0"/>
    <d v="1962-09-22T00:00:00"/>
    <n v="41794.629999999997"/>
    <x v="0"/>
    <s v="tier - 3"/>
    <x v="3"/>
    <x v="5"/>
  </r>
  <r>
    <s v="Id75"/>
    <s v="Bethany A"/>
    <n v="53.61"/>
    <n v="10.92"/>
    <s v="yes"/>
    <x v="0"/>
    <x v="0"/>
    <n v="1"/>
    <x v="0"/>
    <x v="0"/>
    <x v="0"/>
    <d v="1975-09-29T00:00:00"/>
    <n v="41681.86"/>
    <x v="0"/>
    <s v="tier - 1"/>
    <x v="3"/>
    <x v="27"/>
  </r>
  <r>
    <s v="Id76"/>
    <s v="Yves"/>
    <n v="36.19"/>
    <n v="11.51"/>
    <s v="yes"/>
    <x v="0"/>
    <x v="0"/>
    <n v="1"/>
    <x v="0"/>
    <x v="0"/>
    <x v="0"/>
    <d v="1975-11-14T00:00:00"/>
    <n v="41676.080000000002"/>
    <x v="0"/>
    <s v="tier - 2"/>
    <x v="0"/>
    <x v="27"/>
  </r>
  <r>
    <s v="Id77"/>
    <s v="Danielle"/>
    <n v="34.6"/>
    <n v="5.99"/>
    <s v="yes"/>
    <x v="0"/>
    <x v="0"/>
    <n v="0"/>
    <x v="0"/>
    <x v="0"/>
    <x v="1"/>
    <d v="1976-10-29T00:00:00"/>
    <n v="41661.599999999999"/>
    <x v="0"/>
    <s v="tier - 3"/>
    <x v="3"/>
    <x v="1"/>
  </r>
  <r>
    <s v="Id78"/>
    <s v="Julia"/>
    <n v="54.12"/>
    <n v="11.57"/>
    <s v="No"/>
    <x v="0"/>
    <x v="0"/>
    <n v="0"/>
    <x v="0"/>
    <x v="0"/>
    <x v="0"/>
    <d v="1974-11-24T00:00:00"/>
    <n v="41636.199999999997"/>
    <x v="0"/>
    <s v="tier - 1"/>
    <x v="3"/>
    <x v="19"/>
  </r>
  <r>
    <s v="Id79"/>
    <s v="Joshua"/>
    <n v="48.82"/>
    <n v="6.67"/>
    <s v="yes"/>
    <x v="0"/>
    <x v="0"/>
    <n v="0"/>
    <x v="0"/>
    <x v="0"/>
    <x v="0"/>
    <d v="1967-12-22T00:00:00"/>
    <n v="41505.15"/>
    <x v="0"/>
    <s v="tier - 2"/>
    <x v="3"/>
    <x v="22"/>
  </r>
  <r>
    <s v="Id80"/>
    <s v="Jennifer"/>
    <n v="51.01"/>
    <n v="9.1999999999999993"/>
    <s v="No"/>
    <x v="0"/>
    <x v="0"/>
    <n v="0"/>
    <x v="0"/>
    <x v="0"/>
    <x v="0"/>
    <d v="1971-10-16T00:00:00"/>
    <n v="41351.879999999997"/>
    <x v="0"/>
    <s v="tier - 2"/>
    <x v="3"/>
    <x v="14"/>
  </r>
  <r>
    <s v="Id81"/>
    <s v="Gwen M."/>
    <n v="45.65"/>
    <n v="5.1100000000000003"/>
    <s v="yes"/>
    <x v="0"/>
    <x v="0"/>
    <n v="1"/>
    <x v="0"/>
    <x v="0"/>
    <x v="2"/>
    <d v="1964-10-07T00:00:00"/>
    <n v="41331.79"/>
    <x v="0"/>
    <s v="tier - 2"/>
    <x v="3"/>
    <x v="13"/>
  </r>
  <r>
    <s v="Id82"/>
    <s v="Patrick"/>
    <n v="52.9"/>
    <n v="5.34"/>
    <s v="No"/>
    <x v="0"/>
    <x v="0"/>
    <n v="0"/>
    <x v="0"/>
    <x v="0"/>
    <x v="2"/>
    <d v="1977-08-27T00:00:00"/>
    <n v="41271.5"/>
    <x v="0"/>
    <s v="tier - 2"/>
    <x v="3"/>
    <x v="29"/>
  </r>
  <r>
    <s v="Id83"/>
    <s v="Kate"/>
    <n v="45.41"/>
    <n v="4.03"/>
    <s v="yes"/>
    <x v="0"/>
    <x v="0"/>
    <n v="1"/>
    <x v="0"/>
    <x v="0"/>
    <x v="2"/>
    <d v="1964-06-06T00:00:00"/>
    <n v="41250.39"/>
    <x v="0"/>
    <s v="tier - 3"/>
    <x v="3"/>
    <x v="8"/>
  </r>
  <r>
    <s v="Id84"/>
    <s v="Kevin"/>
    <n v="49.41"/>
    <n v="4.2300000000000004"/>
    <s v="yes"/>
    <x v="0"/>
    <x v="1"/>
    <n v="1"/>
    <x v="0"/>
    <x v="0"/>
    <x v="2"/>
    <d v="1969-08-08T00:00:00"/>
    <n v="41191.57"/>
    <x v="0"/>
    <s v="tier - 2"/>
    <x v="3"/>
    <x v="16"/>
  </r>
  <r>
    <s v="Id85"/>
    <s v="Stephen II"/>
    <n v="31.824999999999999"/>
    <n v="4.0599999999999996"/>
    <s v="No"/>
    <x v="0"/>
    <x v="0"/>
    <n v="2"/>
    <x v="0"/>
    <x v="0"/>
    <x v="2"/>
    <d v="1972-09-06T00:00:00"/>
    <n v="41097.160000000003"/>
    <x v="0"/>
    <s v="tier - 3"/>
    <x v="4"/>
    <x v="28"/>
  </r>
  <r>
    <s v="Id86"/>
    <s v="Philip"/>
    <n v="51.28"/>
    <n v="4.68"/>
    <s v="No"/>
    <x v="0"/>
    <x v="0"/>
    <n v="2"/>
    <x v="0"/>
    <x v="0"/>
    <x v="2"/>
    <d v="1972-08-12T00:00:00"/>
    <n v="41055.29"/>
    <x v="0"/>
    <s v="tier - 2"/>
    <x v="3"/>
    <x v="28"/>
  </r>
  <r>
    <s v="Id87"/>
    <s v="Brett A"/>
    <n v="34.96"/>
    <n v="4.34"/>
    <s v="No"/>
    <x v="0"/>
    <x v="1"/>
    <n v="1"/>
    <x v="0"/>
    <x v="0"/>
    <x v="2"/>
    <d v="1979-10-11T00:00:00"/>
    <n v="41034.22"/>
    <x v="0"/>
    <s v="tier - 3"/>
    <x v="6"/>
    <x v="18"/>
  </r>
  <r>
    <s v="Id88"/>
    <s v="Rebecca"/>
    <n v="33.11"/>
    <n v="10.51"/>
    <s v="No"/>
    <x v="0"/>
    <x v="0"/>
    <n v="0"/>
    <x v="0"/>
    <x v="0"/>
    <x v="0"/>
    <d v="1974-06-05T00:00:00"/>
    <n v="40974.160000000003"/>
    <x v="0"/>
    <s v="tier - 2"/>
    <x v="0"/>
    <x v="30"/>
  </r>
  <r>
    <s v="Id89"/>
    <s v="Kelley"/>
    <n v="54.74"/>
    <n v="5.84"/>
    <s v="yes"/>
    <x v="0"/>
    <x v="1"/>
    <n v="1"/>
    <x v="0"/>
    <x v="0"/>
    <x v="1"/>
    <d v="1983-09-08T00:00:00"/>
    <n v="40961.29"/>
    <x v="0"/>
    <s v="tier - 2"/>
    <x v="3"/>
    <x v="33"/>
  </r>
  <r>
    <s v="Id90"/>
    <s v="Abigail K"/>
    <n v="32.56"/>
    <n v="5.41"/>
    <s v="No"/>
    <x v="0"/>
    <x v="1"/>
    <n v="1"/>
    <x v="0"/>
    <x v="0"/>
    <x v="2"/>
    <d v="1979-09-16T00:00:00"/>
    <n v="40941.29"/>
    <x v="0"/>
    <s v="tier - 2"/>
    <x v="0"/>
    <x v="18"/>
  </r>
  <r>
    <s v="Id91"/>
    <s v="Hope"/>
    <n v="39.049999999999997"/>
    <n v="6.06"/>
    <s v="No"/>
    <x v="0"/>
    <x v="0"/>
    <n v="1"/>
    <x v="0"/>
    <x v="0"/>
    <x v="1"/>
    <d v="1992-08-04T00:00:00"/>
    <n v="40932.43"/>
    <x v="0"/>
    <s v="tier - 2"/>
    <x v="0"/>
    <x v="34"/>
  </r>
  <r>
    <s v="Id92"/>
    <s v="Elyse M."/>
    <n v="42.75"/>
    <n v="4.22"/>
    <s v="No"/>
    <x v="0"/>
    <x v="0"/>
    <n v="0"/>
    <x v="0"/>
    <x v="0"/>
    <x v="2"/>
    <d v="1999-07-02T00:00:00"/>
    <n v="40904.199999999997"/>
    <x v="0"/>
    <s v="tier - 1"/>
    <x v="2"/>
    <x v="35"/>
  </r>
  <r>
    <s v="Id93"/>
    <s v="Nicholas"/>
    <n v="50.58"/>
    <n v="5.12"/>
    <s v="No"/>
    <x v="0"/>
    <x v="0"/>
    <n v="2"/>
    <x v="0"/>
    <x v="0"/>
    <x v="2"/>
    <d v="1972-06-10T00:00:00"/>
    <n v="40817.85"/>
    <x v="0"/>
    <s v="tier - 3"/>
    <x v="3"/>
    <x v="28"/>
  </r>
  <r>
    <s v="Id94"/>
    <s v="David"/>
    <n v="30.495000000000001"/>
    <n v="4.57"/>
    <s v="yes"/>
    <x v="0"/>
    <x v="0"/>
    <n v="0"/>
    <x v="0"/>
    <x v="0"/>
    <x v="2"/>
    <d v="1976-12-26T00:00:00"/>
    <n v="40720.550000000003"/>
    <x v="0"/>
    <s v="tier - 3"/>
    <x v="1"/>
    <x v="1"/>
  </r>
  <r>
    <s v="Id95"/>
    <s v="Natalie"/>
    <n v="48.31"/>
    <n v="9.58"/>
    <s v="yes"/>
    <x v="0"/>
    <x v="0"/>
    <n v="2"/>
    <x v="0"/>
    <x v="0"/>
    <x v="0"/>
    <d v="1970-09-25T00:00:00"/>
    <n v="40692.910000000003"/>
    <x v="0"/>
    <s v="tier - 1"/>
    <x v="3"/>
    <x v="2"/>
  </r>
  <r>
    <s v="Id96"/>
    <s v="Thomas"/>
    <n v="48.99"/>
    <n v="9.7799999999999994"/>
    <s v="yes"/>
    <x v="0"/>
    <x v="0"/>
    <n v="1"/>
    <x v="0"/>
    <x v="0"/>
    <x v="0"/>
    <d v="1975-07-10T00:00:00"/>
    <n v="40590.550000000003"/>
    <x v="0"/>
    <s v="tier - 3"/>
    <x v="1"/>
    <x v="27"/>
  </r>
  <r>
    <s v="Id97"/>
    <s v="Pamela J."/>
    <n v="38.39"/>
    <n v="4.1100000000000003"/>
    <s v="yes"/>
    <x v="0"/>
    <x v="0"/>
    <n v="0"/>
    <x v="0"/>
    <x v="0"/>
    <x v="2"/>
    <d v="1985-11-03T00:00:00"/>
    <n v="40419.019999999997"/>
    <x v="0"/>
    <s v="tier - 2"/>
    <x v="0"/>
    <x v="17"/>
  </r>
  <r>
    <s v="Id98"/>
    <s v="Jessica"/>
    <n v="44.34"/>
    <n v="4.0199999999999996"/>
    <s v="yes"/>
    <x v="0"/>
    <x v="0"/>
    <n v="2"/>
    <x v="0"/>
    <x v="0"/>
    <x v="2"/>
    <d v="1966-08-12T00:00:00"/>
    <n v="40373.74"/>
    <x v="0"/>
    <s v="tier - 3"/>
    <x v="3"/>
    <x v="24"/>
  </r>
  <r>
    <s v="Id99"/>
    <s v="Ron N"/>
    <n v="41.51"/>
    <n v="6.92"/>
    <s v="No"/>
    <x v="0"/>
    <x v="0"/>
    <n v="0"/>
    <x v="0"/>
    <x v="0"/>
    <x v="0"/>
    <d v="1962-09-04T00:00:00"/>
    <n v="40309.93"/>
    <x v="0"/>
    <s v="tier - 3"/>
    <x v="3"/>
    <x v="5"/>
  </r>
  <r>
    <s v="Id100"/>
    <s v="Daniel"/>
    <n v="48.2"/>
    <n v="4.84"/>
    <s v="No"/>
    <x v="0"/>
    <x v="0"/>
    <n v="0"/>
    <x v="0"/>
    <x v="0"/>
    <x v="2"/>
    <d v="1977-06-27T00:00:00"/>
    <n v="40284.379999999997"/>
    <x v="0"/>
    <s v="tier - 3"/>
    <x v="1"/>
    <x v="29"/>
  </r>
  <r>
    <s v="Id101"/>
    <s v="Brian"/>
    <n v="35.75"/>
    <n v="8"/>
    <s v="yes"/>
    <x v="0"/>
    <x v="0"/>
    <n v="0"/>
    <x v="0"/>
    <x v="0"/>
    <x v="0"/>
    <d v="1981-10-04T00:00:00"/>
    <n v="40273.65"/>
    <x v="0"/>
    <s v="tier - 3"/>
    <x v="0"/>
    <x v="36"/>
  </r>
  <r>
    <s v="Id102"/>
    <s v="Sari"/>
    <n v="53.81"/>
    <n v="8.77"/>
    <s v="yes"/>
    <x v="0"/>
    <x v="0"/>
    <n v="0"/>
    <x v="0"/>
    <x v="0"/>
    <x v="0"/>
    <d v="1981-07-28T00:00:00"/>
    <n v="40208.559999999998"/>
    <x v="0"/>
    <s v="tier - 2"/>
    <x v="3"/>
    <x v="36"/>
  </r>
  <r>
    <s v="Id103"/>
    <s v="Robert M."/>
    <n v="49.48"/>
    <n v="4.96"/>
    <s v="No"/>
    <x v="0"/>
    <x v="1"/>
    <n v="1"/>
    <x v="0"/>
    <x v="0"/>
    <x v="2"/>
    <d v="1979-08-18T00:00:00"/>
    <n v="40204.83"/>
    <x v="0"/>
    <s v="tier - 3"/>
    <x v="1"/>
    <x v="18"/>
  </r>
  <r>
    <s v="Id104"/>
    <s v="Ricardo"/>
    <n v="34.1"/>
    <n v="4.43"/>
    <s v="yes"/>
    <x v="0"/>
    <x v="0"/>
    <n v="0"/>
    <x v="0"/>
    <x v="0"/>
    <x v="2"/>
    <d v="1985-10-21T00:00:00"/>
    <n v="40182.25"/>
    <x v="0"/>
    <s v="tier - 2"/>
    <x v="3"/>
    <x v="17"/>
  </r>
  <r>
    <s v="Id105"/>
    <s v="Gedion"/>
    <n v="35.299999999999997"/>
    <n v="5.82"/>
    <s v="yes"/>
    <x v="0"/>
    <x v="1"/>
    <n v="1"/>
    <x v="0"/>
    <x v="0"/>
    <x v="1"/>
    <d v="1983-10-14T00:00:00"/>
    <n v="40103.89"/>
    <x v="0"/>
    <s v="tier - 2"/>
    <x v="3"/>
    <x v="33"/>
  </r>
  <r>
    <s v="Id106"/>
    <s v="Mark"/>
    <n v="43.83"/>
    <n v="6.03"/>
    <s v="yes"/>
    <x v="0"/>
    <x v="0"/>
    <n v="2"/>
    <x v="0"/>
    <x v="0"/>
    <x v="1"/>
    <d v="1966-08-12T00:00:00"/>
    <n v="40069.440000000002"/>
    <x v="0"/>
    <s v="tier - 3"/>
    <x v="3"/>
    <x v="24"/>
  </r>
  <r>
    <s v="Id107"/>
    <s v="Gamini P."/>
    <n v="50.07"/>
    <n v="9.27"/>
    <s v="No"/>
    <x v="0"/>
    <x v="0"/>
    <n v="0"/>
    <x v="0"/>
    <x v="0"/>
    <x v="0"/>
    <d v="1978-12-20T00:00:00"/>
    <n v="40054.730000000003"/>
    <x v="0"/>
    <s v="tier - 3"/>
    <x v="3"/>
    <x v="9"/>
  </r>
  <r>
    <s v="Id108"/>
    <s v="Emily J"/>
    <n v="32.774999999999999"/>
    <n v="5.53"/>
    <s v="No"/>
    <x v="0"/>
    <x v="0"/>
    <n v="0"/>
    <x v="0"/>
    <x v="0"/>
    <x v="2"/>
    <d v="1982-12-25T00:00:00"/>
    <n v="40003.33"/>
    <x v="0"/>
    <s v="tier - 1"/>
    <x v="1"/>
    <x v="37"/>
  </r>
  <r>
    <s v="Id109"/>
    <s v="Amanda"/>
    <n v="34.104999999999997"/>
    <n v="5.07"/>
    <s v="No"/>
    <x v="0"/>
    <x v="0"/>
    <n v="1"/>
    <x v="0"/>
    <x v="0"/>
    <x v="2"/>
    <d v="1987-08-08T00:00:00"/>
    <n v="39983.43"/>
    <x v="1"/>
    <s v="tier - 3"/>
    <x v="1"/>
    <x v="38"/>
  </r>
  <r>
    <s v="Id110"/>
    <s v="Nicholas"/>
    <n v="48.93"/>
    <n v="11.17"/>
    <s v="yes"/>
    <x v="0"/>
    <x v="0"/>
    <n v="1"/>
    <x v="0"/>
    <x v="0"/>
    <x v="0"/>
    <d v="1975-12-02T00:00:00"/>
    <n v="39963.120000000003"/>
    <x v="1"/>
    <s v="tier - 2"/>
    <x v="3"/>
    <x v="27"/>
  </r>
  <r>
    <s v="Id111"/>
    <s v="Knox"/>
    <n v="37.07"/>
    <n v="6.14"/>
    <s v="yes"/>
    <x v="0"/>
    <x v="0"/>
    <n v="0"/>
    <x v="0"/>
    <x v="0"/>
    <x v="1"/>
    <d v="1985-08-22T00:00:00"/>
    <n v="39871.699999999997"/>
    <x v="0"/>
    <s v="tier - 2"/>
    <x v="0"/>
    <x v="17"/>
  </r>
  <r>
    <s v="Id112"/>
    <s v="Yianna"/>
    <n v="51.51"/>
    <n v="6.26"/>
    <s v="yes"/>
    <x v="0"/>
    <x v="1"/>
    <n v="1"/>
    <x v="0"/>
    <x v="0"/>
    <x v="1"/>
    <d v="1983-06-01T00:00:00"/>
    <n v="39865.699999999997"/>
    <x v="1"/>
    <s v="tier - 2"/>
    <x v="3"/>
    <x v="37"/>
  </r>
  <r>
    <s v="Id113"/>
    <s v="Roberta"/>
    <n v="34.799999999999997"/>
    <n v="4.72"/>
    <s v="yes"/>
    <x v="0"/>
    <x v="0"/>
    <n v="0"/>
    <x v="0"/>
    <x v="0"/>
    <x v="2"/>
    <d v="1985-07-17T00:00:00"/>
    <n v="39836.519999999997"/>
    <x v="1"/>
    <s v="tier - 1"/>
    <x v="3"/>
    <x v="17"/>
  </r>
  <r>
    <s v="Id114"/>
    <s v="Benjamin P."/>
    <n v="36.67"/>
    <n v="5.18"/>
    <s v="No"/>
    <x v="0"/>
    <x v="0"/>
    <n v="1"/>
    <x v="0"/>
    <x v="0"/>
    <x v="2"/>
    <d v="1987-07-24T00:00:00"/>
    <n v="39774.28"/>
    <x v="0"/>
    <s v="tier - 1"/>
    <x v="7"/>
    <x v="38"/>
  </r>
  <r>
    <s v="Id115"/>
    <s v="Craig"/>
    <n v="30.9"/>
    <n v="9.4"/>
    <s v="No"/>
    <x v="0"/>
    <x v="0"/>
    <n v="2"/>
    <x v="0"/>
    <x v="0"/>
    <x v="0"/>
    <d v="1973-12-17T00:00:00"/>
    <n v="39727.61"/>
    <x v="0"/>
    <s v="tier - 2"/>
    <x v="3"/>
    <x v="30"/>
  </r>
  <r>
    <s v="Id116"/>
    <s v="Ann"/>
    <n v="30.495000000000001"/>
    <n v="6.29"/>
    <s v="No"/>
    <x v="0"/>
    <x v="0"/>
    <n v="0"/>
    <x v="0"/>
    <x v="0"/>
    <x v="1"/>
    <d v="1977-08-12T00:00:00"/>
    <n v="39725.519999999997"/>
    <x v="1"/>
    <s v="tier - 1"/>
    <x v="1"/>
    <x v="29"/>
  </r>
  <r>
    <s v="Id117"/>
    <s v="Jamie P"/>
    <n v="44.88"/>
    <n v="6.04"/>
    <s v="No"/>
    <x v="0"/>
    <x v="1"/>
    <n v="1"/>
    <x v="0"/>
    <x v="0"/>
    <x v="1"/>
    <d v="2003-07-16T00:00:00"/>
    <n v="39722.75"/>
    <x v="0"/>
    <s v="tier - 1"/>
    <x v="0"/>
    <x v="39"/>
  </r>
  <r>
    <s v="Id118"/>
    <s v="John"/>
    <n v="44.32"/>
    <n v="10.55"/>
    <s v="No"/>
    <x v="0"/>
    <x v="0"/>
    <n v="0"/>
    <x v="0"/>
    <x v="0"/>
    <x v="0"/>
    <d v="1968-09-29T00:00:00"/>
    <n v="39721.93"/>
    <x v="1"/>
    <s v="tier - 2"/>
    <x v="3"/>
    <x v="0"/>
  </r>
  <r>
    <s v="Id119"/>
    <s v="Charlie"/>
    <n v="46.39"/>
    <n v="5.09"/>
    <s v="No"/>
    <x v="0"/>
    <x v="0"/>
    <n v="0"/>
    <x v="0"/>
    <x v="0"/>
    <x v="2"/>
    <d v="1977-12-17T00:00:00"/>
    <n v="39670.44"/>
    <x v="1"/>
    <s v="tier - 1"/>
    <x v="1"/>
    <x v="29"/>
  </r>
  <r>
    <s v="Id120"/>
    <s v="Meb"/>
    <n v="42.13"/>
    <n v="5.2"/>
    <s v="yes"/>
    <x v="0"/>
    <x v="0"/>
    <n v="1"/>
    <x v="0"/>
    <x v="0"/>
    <x v="2"/>
    <d v="1995-08-07T00:00:00"/>
    <n v="39611.760000000002"/>
    <x v="0"/>
    <s v="tier - 3"/>
    <x v="0"/>
    <x v="40"/>
  </r>
  <r>
    <s v="Id121"/>
    <s v="Aaqib L."/>
    <n v="30.78"/>
    <n v="8.4499999999999993"/>
    <s v="yes"/>
    <x v="0"/>
    <x v="0"/>
    <n v="0"/>
    <x v="0"/>
    <x v="0"/>
    <x v="0"/>
    <d v="1981-07-05T00:00:00"/>
    <n v="39597.410000000003"/>
    <x v="0"/>
    <s v="tier - 2"/>
    <x v="6"/>
    <x v="36"/>
  </r>
  <r>
    <s v="Id122"/>
    <s v="Craig A."/>
    <n v="31.35"/>
    <n v="9.5399999999999991"/>
    <s v="No"/>
    <x v="0"/>
    <x v="0"/>
    <n v="0"/>
    <x v="0"/>
    <x v="0"/>
    <x v="0"/>
    <d v="1978-07-12T00:00:00"/>
    <n v="39556.49"/>
    <x v="0"/>
    <s v="tier - 2"/>
    <x v="5"/>
    <x v="9"/>
  </r>
  <r>
    <s v="Id123"/>
    <s v="Meredith"/>
    <n v="41.46"/>
    <n v="4.99"/>
    <s v="yes"/>
    <x v="0"/>
    <x v="0"/>
    <n v="2"/>
    <x v="0"/>
    <x v="0"/>
    <x v="2"/>
    <d v="1966-06-24T00:00:00"/>
    <n v="39396.86"/>
    <x v="1"/>
    <s v="tier - 2"/>
    <x v="3"/>
    <x v="24"/>
  </r>
  <r>
    <s v="Id124"/>
    <s v="Doug"/>
    <n v="48"/>
    <n v="10.54"/>
    <s v="No"/>
    <x v="0"/>
    <x v="0"/>
    <n v="0"/>
    <x v="0"/>
    <x v="0"/>
    <x v="0"/>
    <d v="1978-08-05T00:00:00"/>
    <n v="39352.6"/>
    <x v="1"/>
    <s v="tier - 3"/>
    <x v="3"/>
    <x v="9"/>
  </r>
  <r>
    <s v="Id125"/>
    <s v="Elizabeth J."/>
    <n v="49.13"/>
    <n v="4.54"/>
    <s v="No"/>
    <x v="0"/>
    <x v="0"/>
    <n v="0"/>
    <x v="0"/>
    <x v="0"/>
    <x v="2"/>
    <d v="1982-08-16T00:00:00"/>
    <n v="39315.279999999999"/>
    <x v="1"/>
    <s v="tier - 3"/>
    <x v="3"/>
    <x v="37"/>
  </r>
  <r>
    <s v="Id126"/>
    <s v="Matthew P"/>
    <n v="37.799999999999997"/>
    <n v="6.29"/>
    <s v="No"/>
    <x v="0"/>
    <x v="0"/>
    <n v="1"/>
    <x v="0"/>
    <x v="0"/>
    <x v="1"/>
    <d v="1992-11-30T00:00:00"/>
    <n v="39241.440000000002"/>
    <x v="0"/>
    <s v="tier - 3"/>
    <x v="3"/>
    <x v="34"/>
  </r>
  <r>
    <s v="Id127"/>
    <s v="Guillermo Sr."/>
    <n v="38.299999999999997"/>
    <n v="9.51"/>
    <s v="No"/>
    <x v="0"/>
    <x v="0"/>
    <n v="0"/>
    <x v="0"/>
    <x v="0"/>
    <x v="0"/>
    <d v="1962-07-07T00:00:00"/>
    <n v="39221.120000000003"/>
    <x v="1"/>
    <s v="tier - 1"/>
    <x v="3"/>
    <x v="5"/>
  </r>
  <r>
    <s v="Id128"/>
    <s v="Ryan C"/>
    <n v="32.774999999999999"/>
    <n v="4.72"/>
    <s v="No"/>
    <x v="0"/>
    <x v="0"/>
    <n v="0"/>
    <x v="0"/>
    <x v="0"/>
    <x v="2"/>
    <d v="1982-08-04T00:00:00"/>
    <n v="39125.33"/>
    <x v="0"/>
    <s v="tier - 1"/>
    <x v="4"/>
    <x v="37"/>
  </r>
  <r>
    <s v="Id129"/>
    <s v="Dane"/>
    <n v="34.200000000000003"/>
    <n v="5.91"/>
    <s v="yes"/>
    <x v="0"/>
    <x v="0"/>
    <n v="0"/>
    <x v="0"/>
    <x v="0"/>
    <x v="1"/>
    <d v="1985-09-20T00:00:00"/>
    <n v="39047.29"/>
    <x v="0"/>
    <s v="tier - 3"/>
    <x v="6"/>
    <x v="17"/>
  </r>
  <r>
    <s v="Id130"/>
    <s v="Jonas"/>
    <n v="30.2"/>
    <n v="9.58"/>
    <s v="No"/>
    <x v="0"/>
    <x v="0"/>
    <n v="0"/>
    <x v="0"/>
    <x v="0"/>
    <x v="0"/>
    <d v="1978-10-12T00:00:00"/>
    <n v="38998.550000000003"/>
    <x v="0"/>
    <s v="tier - 1"/>
    <x v="3"/>
    <x v="9"/>
  </r>
  <r>
    <s v="Id131"/>
    <s v="George E"/>
    <n v="48.32"/>
    <n v="5.77"/>
    <s v="No"/>
    <x v="0"/>
    <x v="0"/>
    <n v="0"/>
    <x v="0"/>
    <x v="0"/>
    <x v="1"/>
    <d v="1980-09-24T00:00:00"/>
    <n v="38947.43"/>
    <x v="1"/>
    <s v="tier - 3"/>
    <x v="3"/>
    <x v="25"/>
  </r>
  <r>
    <s v="Id132"/>
    <s v="Sara S"/>
    <n v="44.86"/>
    <n v="4.38"/>
    <s v="yes"/>
    <x v="0"/>
    <x v="0"/>
    <n v="0"/>
    <x v="0"/>
    <x v="0"/>
    <x v="2"/>
    <d v="1976-12-15T00:00:00"/>
    <n v="38932.559999999998"/>
    <x v="1"/>
    <s v="tier - 3"/>
    <x v="3"/>
    <x v="1"/>
  </r>
  <r>
    <s v="Id133"/>
    <s v="Nick"/>
    <n v="52.15"/>
    <n v="5.65"/>
    <s v="No"/>
    <x v="0"/>
    <x v="0"/>
    <n v="1"/>
    <x v="0"/>
    <x v="0"/>
    <x v="2"/>
    <d v="1987-06-16T00:00:00"/>
    <n v="38924.04"/>
    <x v="1"/>
    <s v="tier - 2"/>
    <x v="3"/>
    <x v="38"/>
  </r>
  <r>
    <s v="Id134"/>
    <s v="Timothy"/>
    <n v="41.12"/>
    <n v="7.54"/>
    <s v="yes"/>
    <x v="0"/>
    <x v="0"/>
    <n v="0"/>
    <x v="0"/>
    <x v="0"/>
    <x v="0"/>
    <d v="1967-07-30T00:00:00"/>
    <n v="38893.360000000001"/>
    <x v="0"/>
    <s v="tier - 2"/>
    <x v="3"/>
    <x v="22"/>
  </r>
  <r>
    <s v="Id135"/>
    <s v="Becky L"/>
    <n v="38.39"/>
    <n v="5.1100000000000003"/>
    <s v="yes"/>
    <x v="0"/>
    <x v="0"/>
    <n v="1"/>
    <x v="0"/>
    <x v="0"/>
    <x v="2"/>
    <d v="1964-06-06T00:00:00"/>
    <n v="38869.25"/>
    <x v="1"/>
    <s v="tier - 2"/>
    <x v="3"/>
    <x v="8"/>
  </r>
  <r>
    <s v="Id136"/>
    <s v="Steph K."/>
    <n v="46.85"/>
    <n v="4.25"/>
    <s v="No"/>
    <x v="0"/>
    <x v="1"/>
    <n v="1"/>
    <x v="0"/>
    <x v="0"/>
    <x v="2"/>
    <d v="1979-12-03T00:00:00"/>
    <n v="38836.980000000003"/>
    <x v="1"/>
    <s v="tier - 1"/>
    <x v="3"/>
    <x v="18"/>
  </r>
  <r>
    <s v="Id137"/>
    <s v="Kristine B."/>
    <n v="42.24"/>
    <n v="5.55"/>
    <s v="No"/>
    <x v="1"/>
    <x v="0"/>
    <n v="1"/>
    <x v="0"/>
    <x v="0"/>
    <x v="2"/>
    <d v="2004-12-05T00:00:00"/>
    <n v="38792.69"/>
    <x v="1"/>
    <s v="tier - 2"/>
    <x v="0"/>
    <x v="41"/>
  </r>
  <r>
    <s v="Id138"/>
    <s v="Taylor B"/>
    <n v="34.39"/>
    <n v="5.78"/>
    <s v="No"/>
    <x v="0"/>
    <x v="0"/>
    <n v="0"/>
    <x v="0"/>
    <x v="0"/>
    <x v="1"/>
    <d v="1991-11-08T00:00:00"/>
    <n v="38746.36"/>
    <x v="0"/>
    <s v="tier - 2"/>
    <x v="1"/>
    <x v="42"/>
  </r>
  <r>
    <s v="Id139"/>
    <s v="William"/>
    <n v="42.89"/>
    <n v="5.28"/>
    <s v="yes"/>
    <x v="0"/>
    <x v="0"/>
    <n v="0"/>
    <x v="0"/>
    <x v="0"/>
    <x v="2"/>
    <d v="1976-06-15T00:00:00"/>
    <n v="38740.120000000003"/>
    <x v="1"/>
    <s v="tier - 2"/>
    <x v="1"/>
    <x v="1"/>
  </r>
  <r>
    <s v="Id140"/>
    <s v="Sage"/>
    <n v="36.299999999999997"/>
    <n v="5.39"/>
    <s v="No"/>
    <x v="0"/>
    <x v="0"/>
    <n v="0"/>
    <x v="0"/>
    <x v="0"/>
    <x v="2"/>
    <d v="1991-11-02T00:00:00"/>
    <n v="38711"/>
    <x v="1"/>
    <s v="tier - 2"/>
    <x v="3"/>
    <x v="42"/>
  </r>
  <r>
    <s v="Id141"/>
    <s v="Cole"/>
    <n v="35.200000000000003"/>
    <n v="8.01"/>
    <s v="yes"/>
    <x v="0"/>
    <x v="0"/>
    <n v="1"/>
    <x v="0"/>
    <x v="0"/>
    <x v="0"/>
    <d v="1986-07-20T00:00:00"/>
    <n v="38709.18"/>
    <x v="0"/>
    <s v="tier - 3"/>
    <x v="0"/>
    <x v="26"/>
  </r>
  <r>
    <s v="Id142"/>
    <s v="Jesse"/>
    <n v="53.62"/>
    <n v="5.21"/>
    <s v="No"/>
    <x v="0"/>
    <x v="0"/>
    <n v="0"/>
    <x v="0"/>
    <x v="0"/>
    <x v="2"/>
    <d v="1990-07-13T00:00:00"/>
    <n v="38652.089999999997"/>
    <x v="1"/>
    <s v="tier - 2"/>
    <x v="3"/>
    <x v="3"/>
  </r>
  <r>
    <s v="Id143"/>
    <s v="Tammi J."/>
    <n v="36.67"/>
    <n v="6.27"/>
    <s v="No"/>
    <x v="0"/>
    <x v="0"/>
    <n v="0"/>
    <x v="0"/>
    <x v="0"/>
    <x v="1"/>
    <d v="1999-11-12T00:00:00"/>
    <n v="38511.629999999997"/>
    <x v="1"/>
    <s v="tier - 2"/>
    <x v="2"/>
    <x v="35"/>
  </r>
  <r>
    <s v="Id144"/>
    <s v="Matthew S."/>
    <n v="33.4"/>
    <n v="10.73"/>
    <s v="yes"/>
    <x v="0"/>
    <x v="0"/>
    <n v="1"/>
    <x v="0"/>
    <x v="0"/>
    <x v="0"/>
    <d v="1986-06-21T00:00:00"/>
    <n v="38415.47"/>
    <x v="0"/>
    <s v="tier - 2"/>
    <x v="3"/>
    <x v="26"/>
  </r>
  <r>
    <s v="Id145"/>
    <s v="Eric"/>
    <n v="42.71"/>
    <n v="10.52"/>
    <s v="No"/>
    <x v="0"/>
    <x v="0"/>
    <n v="0"/>
    <x v="0"/>
    <x v="0"/>
    <x v="0"/>
    <d v="1971-12-23T00:00:00"/>
    <n v="38405.26"/>
    <x v="1"/>
    <s v="tier - 1"/>
    <x v="3"/>
    <x v="14"/>
  </r>
  <r>
    <s v="Id146"/>
    <s v="Valeria R"/>
    <n v="41.52"/>
    <n v="11.82"/>
    <s v="yes"/>
    <x v="0"/>
    <x v="0"/>
    <n v="2"/>
    <x v="0"/>
    <x v="0"/>
    <x v="0"/>
    <d v="1970-08-22T00:00:00"/>
    <n v="38389.79"/>
    <x v="1"/>
    <s v="tier - 3"/>
    <x v="3"/>
    <x v="2"/>
  </r>
  <r>
    <s v="Id147"/>
    <s v="Michael P"/>
    <n v="39.4"/>
    <n v="6.76"/>
    <s v="No"/>
    <x v="0"/>
    <x v="0"/>
    <n v="0"/>
    <x v="0"/>
    <x v="0"/>
    <x v="0"/>
    <d v="2002-09-17T00:00:00"/>
    <n v="38344.57"/>
    <x v="0"/>
    <s v="tier - 3"/>
    <x v="3"/>
    <x v="43"/>
  </r>
  <r>
    <s v="Id148"/>
    <s v="Rami"/>
    <n v="46.45"/>
    <n v="5.62"/>
    <s v="No"/>
    <x v="0"/>
    <x v="0"/>
    <n v="0"/>
    <x v="0"/>
    <x v="0"/>
    <x v="2"/>
    <d v="1980-06-12T00:00:00"/>
    <n v="38313.129999999997"/>
    <x v="0"/>
    <s v="tier - 3"/>
    <x v="3"/>
    <x v="25"/>
  </r>
  <r>
    <s v="Id149"/>
    <s v="Denis"/>
    <n v="35.75"/>
    <n v="4.1900000000000004"/>
    <s v="No"/>
    <x v="0"/>
    <x v="0"/>
    <n v="0"/>
    <x v="0"/>
    <x v="0"/>
    <x v="2"/>
    <d v="1989-10-30T00:00:00"/>
    <n v="38282.75"/>
    <x v="0"/>
    <s v="tier - 2"/>
    <x v="0"/>
    <x v="4"/>
  </r>
  <r>
    <s v="Id150"/>
    <s v="Brian E"/>
    <n v="26.07"/>
    <n v="5.32"/>
    <s v="No"/>
    <x v="0"/>
    <x v="0"/>
    <n v="0"/>
    <x v="0"/>
    <x v="1"/>
    <x v="2"/>
    <d v="1980-08-16T00:00:00"/>
    <n v="38245.589999999997"/>
    <x v="0"/>
    <s v="tier - 2"/>
    <x v="0"/>
    <x v="25"/>
  </r>
  <r>
    <s v="Id151"/>
    <s v="Bonnie"/>
    <n v="36.54"/>
    <n v="4.46"/>
    <s v="yes"/>
    <x v="0"/>
    <x v="0"/>
    <n v="1"/>
    <x v="0"/>
    <x v="0"/>
    <x v="2"/>
    <d v="1964-06-16T00:00:00"/>
    <n v="38241.74"/>
    <x v="1"/>
    <s v="tier - 3"/>
    <x v="3"/>
    <x v="13"/>
  </r>
  <r>
    <s v="Id152"/>
    <s v="Michael P"/>
    <n v="51.64"/>
    <n v="5.65"/>
    <s v="No"/>
    <x v="0"/>
    <x v="0"/>
    <n v="0"/>
    <x v="0"/>
    <x v="0"/>
    <x v="2"/>
    <d v="1989-09-08T00:00:00"/>
    <n v="38237.339999999997"/>
    <x v="1"/>
    <s v="tier - 3"/>
    <x v="3"/>
    <x v="4"/>
  </r>
  <r>
    <s v="Id153"/>
    <s v="Paul"/>
    <n v="42.83"/>
    <n v="6.04"/>
    <s v="No"/>
    <x v="0"/>
    <x v="0"/>
    <n v="2"/>
    <x v="0"/>
    <x v="0"/>
    <x v="1"/>
    <d v="1972-11-19T00:00:00"/>
    <n v="38189.1"/>
    <x v="1"/>
    <s v="tier - 2"/>
    <x v="3"/>
    <x v="28"/>
  </r>
  <r>
    <s v="Id154"/>
    <s v="Michael"/>
    <n v="40.15"/>
    <n v="5.76"/>
    <s v="No"/>
    <x v="0"/>
    <x v="0"/>
    <n v="1"/>
    <x v="0"/>
    <x v="0"/>
    <x v="1"/>
    <d v="1998-07-29T00:00:00"/>
    <n v="38126.25"/>
    <x v="0"/>
    <s v="tier - 3"/>
    <x v="0"/>
    <x v="44"/>
  </r>
  <r>
    <s v="Id155"/>
    <s v="Samuel"/>
    <n v="27.8"/>
    <n v="4.3600000000000003"/>
    <s v="No"/>
    <x v="0"/>
    <x v="1"/>
    <n v="1"/>
    <x v="0"/>
    <x v="1"/>
    <x v="2"/>
    <d v="1979-09-09T00:00:00"/>
    <n v="37829.72"/>
    <x v="0"/>
    <s v="tier - 2"/>
    <x v="3"/>
    <x v="18"/>
  </r>
  <r>
    <s v="Id156"/>
    <s v="Matthew"/>
    <n v="45.81"/>
    <n v="4.76"/>
    <s v="yes"/>
    <x v="0"/>
    <x v="1"/>
    <n v="1"/>
    <x v="0"/>
    <x v="0"/>
    <x v="2"/>
    <d v="1983-07-26T00:00:00"/>
    <n v="37800.980000000003"/>
    <x v="1"/>
    <s v="tier - 2"/>
    <x v="3"/>
    <x v="33"/>
  </r>
  <r>
    <s v="Id157"/>
    <s v="Daniel"/>
    <n v="34.43"/>
    <n v="10.82"/>
    <s v="yes"/>
    <x v="0"/>
    <x v="0"/>
    <n v="1"/>
    <x v="0"/>
    <x v="0"/>
    <x v="0"/>
    <d v="1986-08-15T00:00:00"/>
    <n v="37742.58"/>
    <x v="0"/>
    <s v="tier - 1"/>
    <x v="0"/>
    <x v="26"/>
  </r>
  <r>
    <s v="Id158"/>
    <s v="Syndy"/>
    <n v="41.33"/>
    <n v="4.01"/>
    <s v="yes"/>
    <x v="0"/>
    <x v="0"/>
    <n v="0"/>
    <x v="0"/>
    <x v="0"/>
    <x v="2"/>
    <d v="1976-09-18T00:00:00"/>
    <n v="37735.199999999997"/>
    <x v="1"/>
    <s v="tier - 2"/>
    <x v="3"/>
    <x v="1"/>
  </r>
  <r>
    <s v="Id159"/>
    <s v="Aleksandra"/>
    <n v="31.92"/>
    <n v="5.12"/>
    <s v="yes"/>
    <x v="0"/>
    <x v="0"/>
    <n v="1"/>
    <x v="0"/>
    <x v="0"/>
    <x v="2"/>
    <d v="1988-10-10T00:00:00"/>
    <n v="37701.879999999997"/>
    <x v="1"/>
    <s v="tier - 3"/>
    <x v="8"/>
    <x v="23"/>
  </r>
  <r>
    <s v="Id160"/>
    <s v="Steeve T Sr."/>
    <n v="39.799999999999997"/>
    <n v="10.54"/>
    <s v="yes"/>
    <x v="0"/>
    <x v="0"/>
    <n v="2"/>
    <x v="0"/>
    <x v="0"/>
    <x v="0"/>
    <d v="1970-10-28T00:00:00"/>
    <n v="37675.06"/>
    <x v="1"/>
    <s v="tier - 3"/>
    <x v="3"/>
    <x v="2"/>
  </r>
  <r>
    <s v="Id161"/>
    <s v="Richard"/>
    <n v="42.82"/>
    <n v="4.21"/>
    <s v="No"/>
    <x v="0"/>
    <x v="0"/>
    <n v="0"/>
    <x v="0"/>
    <x v="0"/>
    <x v="2"/>
    <d v="1982-06-20T00:00:00"/>
    <n v="37650.74"/>
    <x v="1"/>
    <s v="tier - 2"/>
    <x v="1"/>
    <x v="37"/>
  </r>
  <r>
    <s v="Id162"/>
    <s v="Aaron T"/>
    <n v="33.630000000000003"/>
    <n v="5.42"/>
    <s v="No"/>
    <x v="0"/>
    <x v="0"/>
    <n v="0"/>
    <x v="0"/>
    <x v="0"/>
    <x v="2"/>
    <d v="1990-11-16T00:00:00"/>
    <n v="37607.53"/>
    <x v="0"/>
    <s v="tier - 2"/>
    <x v="9"/>
    <x v="3"/>
  </r>
  <r>
    <s v="Id163"/>
    <s v="Akira"/>
    <n v="37.07"/>
    <n v="4.28"/>
    <s v="No"/>
    <x v="1"/>
    <x v="0"/>
    <n v="1"/>
    <x v="0"/>
    <x v="0"/>
    <x v="2"/>
    <d v="2000-10-12T00:00:00"/>
    <n v="37484.449999999997"/>
    <x v="0"/>
    <s v="tier - 1"/>
    <x v="0"/>
    <x v="21"/>
  </r>
  <r>
    <s v="Id164"/>
    <s v="Ben"/>
    <n v="35.625"/>
    <n v="8.9"/>
    <s v="No"/>
    <x v="0"/>
    <x v="0"/>
    <n v="0"/>
    <x v="0"/>
    <x v="0"/>
    <x v="0"/>
    <d v="2002-09-27T00:00:00"/>
    <n v="37465.339999999997"/>
    <x v="0"/>
    <s v="tier - 2"/>
    <x v="1"/>
    <x v="43"/>
  </r>
  <r>
    <s v="Id165"/>
    <s v="Jana"/>
    <n v="42.69"/>
    <n v="4.8899999999999997"/>
    <s v="No"/>
    <x v="0"/>
    <x v="1"/>
    <n v="1"/>
    <x v="0"/>
    <x v="0"/>
    <x v="2"/>
    <d v="1979-08-03T00:00:00"/>
    <n v="37425.94"/>
    <x v="1"/>
    <s v="tier - 1"/>
    <x v="3"/>
    <x v="18"/>
  </r>
  <r>
    <s v="Id166"/>
    <s v="Jay T."/>
    <n v="37.869999999999997"/>
    <n v="4.29"/>
    <s v="yes"/>
    <x v="0"/>
    <x v="1"/>
    <n v="1"/>
    <x v="0"/>
    <x v="0"/>
    <x v="2"/>
    <d v="1969-10-30T00:00:00"/>
    <n v="37277.269999999997"/>
    <x v="0"/>
    <s v="tier - 3"/>
    <x v="3"/>
    <x v="16"/>
  </r>
  <r>
    <s v="Id167"/>
    <s v="Marie-Helene"/>
    <n v="40.61"/>
    <n v="8"/>
    <s v="yes"/>
    <x v="0"/>
    <x v="0"/>
    <n v="1"/>
    <x v="0"/>
    <x v="0"/>
    <x v="0"/>
    <d v="1975-11-09T00:00:00"/>
    <n v="37272.339999999997"/>
    <x v="1"/>
    <s v="tier - 3"/>
    <x v="3"/>
    <x v="27"/>
  </r>
  <r>
    <s v="Id168"/>
    <s v="Bret R"/>
    <n v="30.78"/>
    <n v="4.67"/>
    <s v="yes"/>
    <x v="0"/>
    <x v="0"/>
    <n v="0"/>
    <x v="0"/>
    <x v="0"/>
    <x v="2"/>
    <d v="1985-11-17T00:00:00"/>
    <n v="37270.15"/>
    <x v="1"/>
    <s v="tier - 1"/>
    <x v="2"/>
    <x v="17"/>
  </r>
  <r>
    <s v="Id169"/>
    <s v="Gardner L"/>
    <n v="49.49"/>
    <n v="4.5"/>
    <s v="No"/>
    <x v="0"/>
    <x v="0"/>
    <n v="0"/>
    <x v="0"/>
    <x v="0"/>
    <x v="2"/>
    <d v="1990-10-17T00:00:00"/>
    <n v="37251.22"/>
    <x v="1"/>
    <s v="tier - 2"/>
    <x v="3"/>
    <x v="3"/>
  </r>
  <r>
    <s v="Id170"/>
    <s v="Bobby"/>
    <n v="37.619999999999997"/>
    <n v="6.32"/>
    <s v="yes"/>
    <x v="1"/>
    <x v="0"/>
    <n v="2"/>
    <x v="0"/>
    <x v="0"/>
    <x v="1"/>
    <d v="2000-09-05T00:00:00"/>
    <n v="37165.160000000003"/>
    <x v="0"/>
    <s v="tier - 3"/>
    <x v="10"/>
    <x v="21"/>
  </r>
  <r>
    <s v="Id171"/>
    <s v="Natalie"/>
    <n v="36.08"/>
    <n v="6.1"/>
    <s v="yes"/>
    <x v="0"/>
    <x v="0"/>
    <n v="1"/>
    <x v="0"/>
    <x v="0"/>
    <x v="1"/>
    <d v="1995-10-30T00:00:00"/>
    <n v="37133.9"/>
    <x v="1"/>
    <s v="tier - 2"/>
    <x v="0"/>
    <x v="40"/>
  </r>
  <r>
    <s v="Id172"/>
    <s v="Lina"/>
    <n v="33.5"/>
    <n v="5.4"/>
    <s v="No"/>
    <x v="0"/>
    <x v="0"/>
    <n v="0"/>
    <x v="0"/>
    <x v="0"/>
    <x v="2"/>
    <d v="1989-06-10T00:00:00"/>
    <n v="37079.370000000003"/>
    <x v="1"/>
    <s v="tier - 3"/>
    <x v="3"/>
    <x v="4"/>
  </r>
  <r>
    <s v="Id173"/>
    <s v="Zebulon"/>
    <n v="47.46"/>
    <n v="6.24"/>
    <s v="yes"/>
    <x v="0"/>
    <x v="0"/>
    <n v="1"/>
    <x v="0"/>
    <x v="0"/>
    <x v="1"/>
    <d v="1988-12-17T00:00:00"/>
    <n v="37076.370000000003"/>
    <x v="1"/>
    <s v="tier - 1"/>
    <x v="3"/>
    <x v="23"/>
  </r>
  <r>
    <s v="Id174"/>
    <s v="Amanda"/>
    <n v="49.24"/>
    <n v="4.45"/>
    <s v="No"/>
    <x v="0"/>
    <x v="0"/>
    <n v="0"/>
    <x v="0"/>
    <x v="0"/>
    <x v="2"/>
    <d v="1991-11-01T00:00:00"/>
    <n v="37040.879999999997"/>
    <x v="1"/>
    <s v="tier - 2"/>
    <x v="3"/>
    <x v="42"/>
  </r>
  <r>
    <s v="Id175"/>
    <s v="Greg"/>
    <n v="54.4"/>
    <n v="5.22"/>
    <s v="No"/>
    <x v="0"/>
    <x v="0"/>
    <n v="1"/>
    <x v="0"/>
    <x v="0"/>
    <x v="2"/>
    <d v="1992-09-13T00:00:00"/>
    <n v="36976.449999999997"/>
    <x v="1"/>
    <s v="tier - 3"/>
    <x v="3"/>
    <x v="34"/>
  </r>
  <r>
    <s v="Id176"/>
    <s v="John"/>
    <n v="35.53"/>
    <n v="4.6100000000000003"/>
    <s v="No"/>
    <x v="0"/>
    <x v="0"/>
    <n v="1"/>
    <x v="0"/>
    <x v="0"/>
    <x v="2"/>
    <d v="1992-08-25T00:00:00"/>
    <n v="36950.26"/>
    <x v="0"/>
    <s v="tier - 1"/>
    <x v="0"/>
    <x v="34"/>
  </r>
  <r>
    <s v="Id177"/>
    <s v="Kelsey A."/>
    <n v="39.729999999999997"/>
    <n v="6.24"/>
    <s v="No"/>
    <x v="0"/>
    <x v="0"/>
    <n v="0"/>
    <x v="0"/>
    <x v="0"/>
    <x v="1"/>
    <d v="1977-08-13T00:00:00"/>
    <n v="36935.64"/>
    <x v="1"/>
    <s v="tier - 1"/>
    <x v="3"/>
    <x v="29"/>
  </r>
  <r>
    <s v="Id178"/>
    <s v="Bronwen L"/>
    <n v="35.68"/>
    <n v="10.039999999999999"/>
    <s v="No"/>
    <x v="0"/>
    <x v="0"/>
    <n v="0"/>
    <x v="0"/>
    <x v="0"/>
    <x v="0"/>
    <d v="1968-10-22T00:00:00"/>
    <n v="36922.61"/>
    <x v="1"/>
    <s v="tier - 1"/>
    <x v="3"/>
    <x v="0"/>
  </r>
  <r>
    <s v="Id179"/>
    <s v="Manuela"/>
    <n v="48.86"/>
    <n v="6.09"/>
    <s v="No"/>
    <x v="0"/>
    <x v="0"/>
    <n v="0"/>
    <x v="0"/>
    <x v="0"/>
    <x v="1"/>
    <d v="1991-06-10T00:00:00"/>
    <n v="36911.99"/>
    <x v="1"/>
    <s v="tier - 2"/>
    <x v="3"/>
    <x v="42"/>
  </r>
  <r>
    <s v="Id180"/>
    <s v="Jennifer L"/>
    <n v="34.799999999999997"/>
    <n v="11.4"/>
    <s v="yes"/>
    <x v="0"/>
    <x v="1"/>
    <n v="1"/>
    <x v="1"/>
    <x v="0"/>
    <x v="0"/>
    <d v="1963-07-24T00:00:00"/>
    <n v="36910.61"/>
    <x v="1"/>
    <s v="tier - 2"/>
    <x v="3"/>
    <x v="8"/>
  </r>
  <r>
    <s v="Id181"/>
    <s v="Abby W."/>
    <n v="32.49"/>
    <n v="4.29"/>
    <s v="No"/>
    <x v="0"/>
    <x v="1"/>
    <n v="1"/>
    <x v="0"/>
    <x v="0"/>
    <x v="2"/>
    <d v="2003-06-21T00:00:00"/>
    <n v="36898.730000000003"/>
    <x v="1"/>
    <s v="tier - 1"/>
    <x v="1"/>
    <x v="39"/>
  </r>
  <r>
    <s v="Id182"/>
    <s v="Tyler"/>
    <n v="39"/>
    <n v="5.7"/>
    <s v="No"/>
    <x v="0"/>
    <x v="0"/>
    <n v="2"/>
    <x v="0"/>
    <x v="0"/>
    <x v="1"/>
    <d v="1972-12-05T00:00:00"/>
    <n v="36889.99"/>
    <x v="0"/>
    <s v="tier - 3"/>
    <x v="3"/>
    <x v="28"/>
  </r>
  <r>
    <s v="Id183"/>
    <s v="Jeffrey"/>
    <n v="35.299999999999997"/>
    <n v="6.09"/>
    <s v="No"/>
    <x v="0"/>
    <x v="0"/>
    <n v="1"/>
    <x v="0"/>
    <x v="0"/>
    <x v="1"/>
    <d v="1992-07-04T00:00:00"/>
    <n v="36837.47"/>
    <x v="1"/>
    <s v="tier - 3"/>
    <x v="3"/>
    <x v="34"/>
  </r>
  <r>
    <s v="Id184"/>
    <s v="Matthew F"/>
    <n v="33.42"/>
    <n v="10.67"/>
    <s v="No"/>
    <x v="0"/>
    <x v="0"/>
    <n v="0"/>
    <x v="0"/>
    <x v="0"/>
    <x v="0"/>
    <d v="1965-12-28T00:00:00"/>
    <n v="36795.29"/>
    <x v="1"/>
    <s v="tier - 1"/>
    <x v="3"/>
    <x v="11"/>
  </r>
  <r>
    <s v="Id185"/>
    <s v="Ryan J."/>
    <n v="37.18"/>
    <n v="6.75"/>
    <s v="yes"/>
    <x v="0"/>
    <x v="0"/>
    <n v="2"/>
    <x v="0"/>
    <x v="0"/>
    <x v="0"/>
    <d v="1970-07-14T00:00:00"/>
    <n v="36786.370000000003"/>
    <x v="0"/>
    <s v="tier - 1"/>
    <x v="3"/>
    <x v="2"/>
  </r>
  <r>
    <s v="Id186"/>
    <s v="Amy"/>
    <n v="33.33"/>
    <n v="9.26"/>
    <s v="yes"/>
    <x v="0"/>
    <x v="0"/>
    <n v="2"/>
    <x v="1"/>
    <x v="0"/>
    <x v="0"/>
    <d v="1961-07-29T00:00:00"/>
    <n v="36580.28"/>
    <x v="1"/>
    <s v="tier - 2"/>
    <x v="0"/>
    <x v="12"/>
  </r>
  <r>
    <s v="Id187"/>
    <s v="Andrew P"/>
    <n v="53.21"/>
    <n v="4.2699999999999996"/>
    <s v="No"/>
    <x v="0"/>
    <x v="0"/>
    <n v="1"/>
    <x v="0"/>
    <x v="0"/>
    <x v="2"/>
    <d v="1992-10-09T00:00:00"/>
    <n v="36572.800000000003"/>
    <x v="0"/>
    <s v="tier - 2"/>
    <x v="3"/>
    <x v="34"/>
  </r>
  <r>
    <s v="Id188"/>
    <s v="George M. V"/>
    <n v="38.729999999999997"/>
    <n v="11.51"/>
    <s v="No"/>
    <x v="0"/>
    <x v="0"/>
    <n v="2"/>
    <x v="0"/>
    <x v="0"/>
    <x v="0"/>
    <d v="1973-08-09T00:00:00"/>
    <n v="36541.550000000003"/>
    <x v="1"/>
    <s v="tier - 3"/>
    <x v="3"/>
    <x v="30"/>
  </r>
  <r>
    <s v="Id189"/>
    <s v="Sarah"/>
    <n v="29.73"/>
    <n v="7.22"/>
    <s v="No"/>
    <x v="0"/>
    <x v="0"/>
    <n v="0"/>
    <x v="0"/>
    <x v="1"/>
    <x v="0"/>
    <d v="1962-11-19T00:00:00"/>
    <n v="36445.550000000003"/>
    <x v="1"/>
    <s v="tier - 2"/>
    <x v="3"/>
    <x v="5"/>
  </r>
  <r>
    <s v="Id190"/>
    <s v="Lara"/>
    <n v="34.700000000000003"/>
    <n v="4.37"/>
    <s v="No"/>
    <x v="0"/>
    <x v="1"/>
    <n v="1"/>
    <x v="0"/>
    <x v="0"/>
    <x v="2"/>
    <d v="2003-12-09T00:00:00"/>
    <n v="36397.58"/>
    <x v="1"/>
    <s v="tier - 3"/>
    <x v="3"/>
    <x v="39"/>
  </r>
  <r>
    <s v="Id191"/>
    <s v="Sebastien"/>
    <n v="38.28"/>
    <n v="11.56"/>
    <s v="yes"/>
    <x v="0"/>
    <x v="0"/>
    <n v="1"/>
    <x v="0"/>
    <x v="0"/>
    <x v="0"/>
    <d v="1975-06-05T00:00:00"/>
    <n v="36350.71"/>
    <x v="0"/>
    <s v="tier - 2"/>
    <x v="3"/>
    <x v="19"/>
  </r>
  <r>
    <s v="Id192"/>
    <s v="Padraig"/>
    <n v="33.57"/>
    <n v="8.82"/>
    <s v="yes"/>
    <x v="0"/>
    <x v="0"/>
    <n v="0"/>
    <x v="0"/>
    <x v="0"/>
    <x v="0"/>
    <d v="1967-10-18T00:00:00"/>
    <n v="36332.449999999997"/>
    <x v="0"/>
    <s v="tier - 3"/>
    <x v="3"/>
    <x v="22"/>
  </r>
  <r>
    <s v="Id193"/>
    <s v="Heather"/>
    <n v="52.06"/>
    <n v="4.6900000000000004"/>
    <s v="No"/>
    <x v="0"/>
    <x v="0"/>
    <n v="1"/>
    <x v="0"/>
    <x v="0"/>
    <x v="2"/>
    <d v="1992-06-16T00:00:00"/>
    <n v="36314.050000000003"/>
    <x v="1"/>
    <s v="tier - 2"/>
    <x v="3"/>
    <x v="34"/>
  </r>
  <r>
    <s v="Id194"/>
    <s v="Jorge"/>
    <n v="38.17"/>
    <n v="4.53"/>
    <s v="No"/>
    <x v="1"/>
    <x v="0"/>
    <n v="1"/>
    <x v="0"/>
    <x v="0"/>
    <x v="2"/>
    <d v="2004-12-25T00:00:00"/>
    <n v="36307.800000000003"/>
    <x v="0"/>
    <s v="tier - 2"/>
    <x v="0"/>
    <x v="41"/>
  </r>
  <r>
    <s v="Id195"/>
    <s v="Jack R"/>
    <n v="36.954999999999998"/>
    <n v="5.84"/>
    <s v="No"/>
    <x v="0"/>
    <x v="1"/>
    <n v="1"/>
    <x v="0"/>
    <x v="0"/>
    <x v="1"/>
    <d v="2003-09-05T00:00:00"/>
    <n v="36219.410000000003"/>
    <x v="0"/>
    <s v="tier - 1"/>
    <x v="1"/>
    <x v="39"/>
  </r>
  <r>
    <s v="Id196"/>
    <s v="Felix"/>
    <n v="34.4"/>
    <n v="4.9000000000000004"/>
    <s v="No"/>
    <x v="0"/>
    <x v="1"/>
    <n v="1"/>
    <x v="0"/>
    <x v="0"/>
    <x v="2"/>
    <d v="1993-12-28T00:00:00"/>
    <n v="36197.699999999997"/>
    <x v="0"/>
    <s v="tier - 3"/>
    <x v="3"/>
    <x v="20"/>
  </r>
  <r>
    <s v="Id197"/>
    <s v="Christopher C"/>
    <n v="31.73"/>
    <n v="4.3"/>
    <s v="No"/>
    <x v="0"/>
    <x v="0"/>
    <n v="0"/>
    <x v="0"/>
    <x v="0"/>
    <x v="2"/>
    <d v="1999-10-01T00:00:00"/>
    <n v="36189.1"/>
    <x v="0"/>
    <s v="tier - 3"/>
    <x v="4"/>
    <x v="35"/>
  </r>
  <r>
    <s v="Id198"/>
    <s v="Jesse"/>
    <n v="36.64"/>
    <n v="11.34"/>
    <s v="No"/>
    <x v="0"/>
    <x v="0"/>
    <n v="0"/>
    <x v="0"/>
    <x v="0"/>
    <x v="0"/>
    <d v="1974-12-06T00:00:00"/>
    <n v="36182.870000000003"/>
    <x v="1"/>
    <s v="tier - 3"/>
    <x v="1"/>
    <x v="19"/>
  </r>
  <r>
    <s v="Id199"/>
    <s v="Jill"/>
    <n v="36.85"/>
    <n v="5.88"/>
    <s v="No"/>
    <x v="1"/>
    <x v="0"/>
    <n v="1"/>
    <x v="0"/>
    <x v="0"/>
    <x v="1"/>
    <d v="2004-08-30T00:00:00"/>
    <n v="36149.480000000003"/>
    <x v="1"/>
    <s v="tier - 2"/>
    <x v="0"/>
    <x v="41"/>
  </r>
  <r>
    <s v="Id200"/>
    <s v="William"/>
    <n v="33.33"/>
    <n v="5.01"/>
    <s v="yes"/>
    <x v="0"/>
    <x v="1"/>
    <n v="1"/>
    <x v="0"/>
    <x v="0"/>
    <x v="2"/>
    <d v="1997-06-12T00:00:00"/>
    <n v="36124.57"/>
    <x v="0"/>
    <s v="tier - 3"/>
    <x v="0"/>
    <x v="31"/>
  </r>
  <r>
    <s v="Id201"/>
    <s v="Alejandro"/>
    <n v="39.14"/>
    <n v="4.4000000000000004"/>
    <s v="No"/>
    <x v="0"/>
    <x v="1"/>
    <n v="1"/>
    <x v="0"/>
    <x v="0"/>
    <x v="2"/>
    <d v="1979-11-04T00:00:00"/>
    <n v="36090.49"/>
    <x v="1"/>
    <s v="tier - 2"/>
    <x v="3"/>
    <x v="18"/>
  </r>
  <r>
    <s v="Id202"/>
    <s v="Ian E."/>
    <n v="32.9"/>
    <n v="6.26"/>
    <s v="yes"/>
    <x v="0"/>
    <x v="0"/>
    <n v="0"/>
    <x v="0"/>
    <x v="0"/>
    <x v="1"/>
    <d v="1996-08-20T00:00:00"/>
    <n v="36085.22"/>
    <x v="0"/>
    <s v="tier - 1"/>
    <x v="3"/>
    <x v="45"/>
  </r>
  <r>
    <s v="Id203"/>
    <s v="Hector Sr."/>
    <n v="29.78"/>
    <n v="10.27"/>
    <s v="yes"/>
    <x v="0"/>
    <x v="1"/>
    <n v="1"/>
    <x v="0"/>
    <x v="1"/>
    <x v="0"/>
    <d v="1963-07-22T00:00:00"/>
    <n v="36074.339999999997"/>
    <x v="1"/>
    <s v="tier - 1"/>
    <x v="3"/>
    <x v="8"/>
  </r>
  <r>
    <s v="Id204"/>
    <s v="Rebecca"/>
    <n v="32.78"/>
    <n v="5.27"/>
    <s v="No"/>
    <x v="0"/>
    <x v="0"/>
    <n v="0"/>
    <x v="0"/>
    <x v="0"/>
    <x v="2"/>
    <d v="1999-09-04T00:00:00"/>
    <n v="36021.01"/>
    <x v="1"/>
    <s v="tier - 3"/>
    <x v="0"/>
    <x v="35"/>
  </r>
  <r>
    <s v="Id205"/>
    <s v="Matt"/>
    <n v="41.65"/>
    <n v="10.73"/>
    <s v="yes"/>
    <x v="0"/>
    <x v="0"/>
    <n v="0"/>
    <x v="0"/>
    <x v="0"/>
    <x v="0"/>
    <d v="1981-11-22T00:00:00"/>
    <n v="35952.65"/>
    <x v="0"/>
    <s v="tier - 3"/>
    <x v="3"/>
    <x v="36"/>
  </r>
  <r>
    <s v="Id206"/>
    <s v="Elizabeth H"/>
    <n v="50.79"/>
    <n v="4.45"/>
    <s v="No"/>
    <x v="0"/>
    <x v="0"/>
    <n v="1"/>
    <x v="0"/>
    <x v="0"/>
    <x v="2"/>
    <d v="1992-06-18T00:00:00"/>
    <n v="35883.269999999997"/>
    <x v="1"/>
    <s v="tier - 1"/>
    <x v="3"/>
    <x v="34"/>
  </r>
  <r>
    <s v="Id207"/>
    <s v="Grace"/>
    <n v="35.43"/>
    <n v="5.25"/>
    <s v="yes"/>
    <x v="0"/>
    <x v="0"/>
    <n v="0"/>
    <x v="0"/>
    <x v="0"/>
    <x v="2"/>
    <d v="1976-10-04T00:00:00"/>
    <n v="35733.96"/>
    <x v="1"/>
    <s v="tier - 2"/>
    <x v="3"/>
    <x v="1"/>
  </r>
  <r>
    <s v="Id208"/>
    <s v="Jaime"/>
    <n v="35.25"/>
    <n v="9.51"/>
    <s v="No"/>
    <x v="0"/>
    <x v="0"/>
    <n v="0"/>
    <x v="0"/>
    <x v="0"/>
    <x v="0"/>
    <d v="1974-07-15T00:00:00"/>
    <n v="35711.39"/>
    <x v="1"/>
    <s v="tier - 3"/>
    <x v="1"/>
    <x v="19"/>
  </r>
  <r>
    <s v="Id209"/>
    <s v="Calesse"/>
    <n v="36.85"/>
    <n v="11.12"/>
    <s v="No"/>
    <x v="0"/>
    <x v="0"/>
    <n v="0"/>
    <x v="0"/>
    <x v="0"/>
    <x v="0"/>
    <d v="1978-12-19T00:00:00"/>
    <n v="35701.9"/>
    <x v="1"/>
    <s v="tier - 1"/>
    <x v="3"/>
    <x v="9"/>
  </r>
  <r>
    <s v="Id210"/>
    <s v="Kate L"/>
    <n v="31.02"/>
    <n v="4.5599999999999996"/>
    <s v="No"/>
    <x v="1"/>
    <x v="0"/>
    <n v="1"/>
    <x v="0"/>
    <x v="0"/>
    <x v="2"/>
    <d v="2000-12-17T00:00:00"/>
    <n v="35595.589999999997"/>
    <x v="1"/>
    <s v="tier - 3"/>
    <x v="0"/>
    <x v="21"/>
  </r>
  <r>
    <s v="Id211"/>
    <s v="Sergey"/>
    <n v="35.6"/>
    <n v="4.0199999999999996"/>
    <s v="yes"/>
    <x v="1"/>
    <x v="0"/>
    <n v="2"/>
    <x v="0"/>
    <x v="0"/>
    <x v="2"/>
    <d v="2000-11-19T00:00:00"/>
    <n v="35585.58"/>
    <x v="1"/>
    <s v="tier - 3"/>
    <x v="3"/>
    <x v="21"/>
  </r>
  <r>
    <s v="Id212"/>
    <s v="Timothy V"/>
    <n v="34.39"/>
    <n v="8.7200000000000006"/>
    <s v="No"/>
    <x v="0"/>
    <x v="0"/>
    <n v="0"/>
    <x v="0"/>
    <x v="0"/>
    <x v="0"/>
    <d v="1971-08-10T00:00:00"/>
    <n v="35583.17"/>
    <x v="0"/>
    <s v="tier - 3"/>
    <x v="3"/>
    <x v="14"/>
  </r>
  <r>
    <s v="Id213"/>
    <s v="Andrew S"/>
    <n v="29.06"/>
    <n v="6.25"/>
    <s v="yes"/>
    <x v="0"/>
    <x v="0"/>
    <n v="1"/>
    <x v="0"/>
    <x v="1"/>
    <x v="1"/>
    <d v="1964-08-29T00:00:00"/>
    <n v="35573.26"/>
    <x v="1"/>
    <s v="tier - 1"/>
    <x v="3"/>
    <x v="13"/>
  </r>
  <r>
    <s v="Id214"/>
    <s v="Matthew D"/>
    <n v="35.799999999999997"/>
    <n v="7.32"/>
    <s v="No"/>
    <x v="0"/>
    <x v="0"/>
    <n v="2"/>
    <x v="0"/>
    <x v="0"/>
    <x v="0"/>
    <d v="1973-10-27T00:00:00"/>
    <n v="35547.72"/>
    <x v="0"/>
    <s v="tier - 1"/>
    <x v="3"/>
    <x v="30"/>
  </r>
  <r>
    <s v="Id215"/>
    <s v="Jessica"/>
    <n v="49.8"/>
    <n v="4.24"/>
    <s v="No"/>
    <x v="0"/>
    <x v="0"/>
    <n v="1"/>
    <x v="0"/>
    <x v="0"/>
    <x v="2"/>
    <d v="1992-09-13T00:00:00"/>
    <n v="35547.47"/>
    <x v="1"/>
    <s v="tier - 3"/>
    <x v="3"/>
    <x v="34"/>
  </r>
  <r>
    <s v="Id216"/>
    <s v="Lawrence"/>
    <n v="35.71"/>
    <n v="6.84"/>
    <s v="No"/>
    <x v="0"/>
    <x v="0"/>
    <n v="2"/>
    <x v="0"/>
    <x v="0"/>
    <x v="0"/>
    <d v="1973-12-16T00:00:00"/>
    <n v="35517.19"/>
    <x v="1"/>
    <s v="tier - 2"/>
    <x v="3"/>
    <x v="30"/>
  </r>
  <r>
    <s v="Id217"/>
    <s v="Alex"/>
    <n v="30.8"/>
    <n v="5.23"/>
    <s v="yes"/>
    <x v="0"/>
    <x v="0"/>
    <n v="1"/>
    <x v="0"/>
    <x v="0"/>
    <x v="2"/>
    <d v="1988-11-20T00:00:00"/>
    <n v="35491.64"/>
    <x v="0"/>
    <s v="tier - 2"/>
    <x v="3"/>
    <x v="23"/>
  </r>
  <r>
    <s v="Id218"/>
    <s v="Kevin"/>
    <n v="33.69"/>
    <n v="9.68"/>
    <s v="No"/>
    <x v="0"/>
    <x v="0"/>
    <n v="0"/>
    <x v="0"/>
    <x v="0"/>
    <x v="0"/>
    <d v="1971-09-22T00:00:00"/>
    <n v="35345.730000000003"/>
    <x v="1"/>
    <s v="tier - 3"/>
    <x v="3"/>
    <x v="14"/>
  </r>
  <r>
    <s v="Id219"/>
    <s v="Gavin M."/>
    <n v="42.27"/>
    <n v="6.05"/>
    <s v="yes"/>
    <x v="0"/>
    <x v="0"/>
    <n v="1"/>
    <x v="0"/>
    <x v="0"/>
    <x v="1"/>
    <d v="1988-09-19T00:00:00"/>
    <n v="35315.96"/>
    <x v="1"/>
    <s v="tier - 1"/>
    <x v="3"/>
    <x v="23"/>
  </r>
  <r>
    <s v="Id220"/>
    <s v="Rick E"/>
    <n v="53.25"/>
    <n v="6.11"/>
    <s v="yes"/>
    <x v="0"/>
    <x v="1"/>
    <n v="1"/>
    <x v="0"/>
    <x v="0"/>
    <x v="1"/>
    <d v="1997-07-09T00:00:00"/>
    <n v="35302.089999999997"/>
    <x v="0"/>
    <s v="tier - 2"/>
    <x v="3"/>
    <x v="31"/>
  </r>
  <r>
    <s v="Id221"/>
    <s v="Andrea H."/>
    <n v="26.8"/>
    <n v="10.93"/>
    <s v="yes"/>
    <x v="0"/>
    <x v="0"/>
    <n v="0"/>
    <x v="1"/>
    <x v="1"/>
    <x v="0"/>
    <d v="1967-12-30T00:00:00"/>
    <n v="35160.129999999997"/>
    <x v="1"/>
    <s v="tier - 2"/>
    <x v="3"/>
    <x v="22"/>
  </r>
  <r>
    <s v="Id222"/>
    <s v="Anthony S"/>
    <n v="28.5"/>
    <n v="5.12"/>
    <s v="No"/>
    <x v="0"/>
    <x v="0"/>
    <n v="1"/>
    <x v="0"/>
    <x v="1"/>
    <x v="2"/>
    <d v="1998-12-22T00:00:00"/>
    <n v="35147.53"/>
    <x v="0"/>
    <s v="tier - 1"/>
    <x v="4"/>
    <x v="44"/>
  </r>
  <r>
    <s v="Id223"/>
    <s v="Erik"/>
    <n v="22.895"/>
    <n v="5.72"/>
    <s v="No"/>
    <x v="0"/>
    <x v="0"/>
    <n v="0"/>
    <x v="0"/>
    <x v="2"/>
    <x v="1"/>
    <d v="1977-06-29T00:00:00"/>
    <n v="35069.370000000003"/>
    <x v="0"/>
    <s v="tier - 1"/>
    <x v="6"/>
    <x v="29"/>
  </r>
  <r>
    <s v="Id224"/>
    <s v="Kiley D"/>
    <n v="34.06"/>
    <n v="11.83"/>
    <s v="yes"/>
    <x v="0"/>
    <x v="0"/>
    <n v="1"/>
    <x v="0"/>
    <x v="0"/>
    <x v="0"/>
    <d v="1975-08-29T00:00:00"/>
    <n v="35050.620000000003"/>
    <x v="1"/>
    <s v="tier - 1"/>
    <x v="3"/>
    <x v="27"/>
  </r>
  <r>
    <s v="Id225"/>
    <s v="Jennifer"/>
    <n v="36.409999999999997"/>
    <n v="4.55"/>
    <s v="No"/>
    <x v="0"/>
    <x v="0"/>
    <n v="0"/>
    <x v="0"/>
    <x v="0"/>
    <x v="2"/>
    <d v="1982-07-05T00:00:00"/>
    <n v="35000.730000000003"/>
    <x v="1"/>
    <s v="tier - 3"/>
    <x v="3"/>
    <x v="37"/>
  </r>
  <r>
    <s v="Id226"/>
    <s v="Chris"/>
    <n v="52.3"/>
    <n v="4.87"/>
    <s v="yes"/>
    <x v="0"/>
    <x v="1"/>
    <n v="1"/>
    <x v="0"/>
    <x v="0"/>
    <x v="2"/>
    <d v="1997-08-22T00:00:00"/>
    <n v="34979.86"/>
    <x v="1"/>
    <s v="tier - 2"/>
    <x v="3"/>
    <x v="31"/>
  </r>
  <r>
    <s v="Id227"/>
    <s v="Marian M."/>
    <n v="52.66"/>
    <n v="4.45"/>
    <s v="No"/>
    <x v="0"/>
    <x v="0"/>
    <n v="1"/>
    <x v="0"/>
    <x v="0"/>
    <x v="2"/>
    <d v="1998-08-22T00:00:00"/>
    <n v="34976.42"/>
    <x v="1"/>
    <s v="tier - 1"/>
    <x v="3"/>
    <x v="44"/>
  </r>
  <r>
    <s v="Id228"/>
    <s v="Jeremy"/>
    <n v="29.57"/>
    <n v="9.42"/>
    <s v="yes"/>
    <x v="0"/>
    <x v="0"/>
    <n v="0"/>
    <x v="0"/>
    <x v="1"/>
    <x v="0"/>
    <d v="1967-10-07T00:00:00"/>
    <n v="34975.68"/>
    <x v="1"/>
    <s v="tier - 2"/>
    <x v="3"/>
    <x v="22"/>
  </r>
  <r>
    <s v="Id229"/>
    <s v="Allison H"/>
    <n v="36.99"/>
    <n v="5.37"/>
    <s v="yes"/>
    <x v="0"/>
    <x v="1"/>
    <n v="1"/>
    <x v="0"/>
    <x v="0"/>
    <x v="2"/>
    <d v="1983-07-29T00:00:00"/>
    <n v="34940.61"/>
    <x v="1"/>
    <s v="tier - 3"/>
    <x v="3"/>
    <x v="33"/>
  </r>
  <r>
    <s v="Id230"/>
    <s v="Elizabeth"/>
    <n v="31.4"/>
    <n v="4.5999999999999996"/>
    <s v="yes"/>
    <x v="0"/>
    <x v="0"/>
    <n v="1"/>
    <x v="0"/>
    <x v="0"/>
    <x v="2"/>
    <d v="1995-10-17T00:00:00"/>
    <n v="34838.870000000003"/>
    <x v="1"/>
    <s v="tier - 3"/>
    <x v="3"/>
    <x v="40"/>
  </r>
  <r>
    <s v="Id231"/>
    <s v="Andrew"/>
    <n v="34.9"/>
    <n v="6.22"/>
    <s v="No"/>
    <x v="0"/>
    <x v="1"/>
    <n v="1"/>
    <x v="0"/>
    <x v="0"/>
    <x v="1"/>
    <d v="2003-09-17T00:00:00"/>
    <n v="34828.65"/>
    <x v="0"/>
    <s v="tier - 3"/>
    <x v="3"/>
    <x v="39"/>
  </r>
  <r>
    <s v="Id232"/>
    <s v="Anders J"/>
    <n v="31.13"/>
    <n v="4.5199999999999996"/>
    <s v="yes"/>
    <x v="0"/>
    <x v="0"/>
    <n v="1"/>
    <x v="0"/>
    <x v="0"/>
    <x v="2"/>
    <d v="1995-12-27T00:00:00"/>
    <n v="34806.47"/>
    <x v="0"/>
    <s v="tier - 2"/>
    <x v="0"/>
    <x v="40"/>
  </r>
  <r>
    <s v="Id233"/>
    <s v="Sean"/>
    <n v="34.799999999999997"/>
    <n v="6.18"/>
    <s v="No"/>
    <x v="0"/>
    <x v="1"/>
    <n v="1"/>
    <x v="0"/>
    <x v="0"/>
    <x v="1"/>
    <d v="2003-07-03T00:00:00"/>
    <n v="34779.620000000003"/>
    <x v="0"/>
    <s v="tier - 2"/>
    <x v="3"/>
    <x v="39"/>
  </r>
  <r>
    <s v="Id234"/>
    <s v="Brian M."/>
    <n v="31.68"/>
    <n v="4.4000000000000004"/>
    <s v="No"/>
    <x v="0"/>
    <x v="0"/>
    <n v="0"/>
    <x v="0"/>
    <x v="0"/>
    <x v="2"/>
    <d v="1994-07-07T00:00:00"/>
    <n v="34672.15"/>
    <x v="0"/>
    <s v="tier - 3"/>
    <x v="0"/>
    <x v="6"/>
  </r>
  <r>
    <s v="Id235"/>
    <s v="Jeremy"/>
    <n v="33.534999999999997"/>
    <n v="6.23"/>
    <s v="No"/>
    <x v="1"/>
    <x v="0"/>
    <n v="1"/>
    <x v="0"/>
    <x v="0"/>
    <x v="1"/>
    <d v="2004-10-09T00:00:00"/>
    <n v="34617.839999999997"/>
    <x v="0"/>
    <s v="tier - 3"/>
    <x v="4"/>
    <x v="41"/>
  </r>
  <r>
    <s v="Id236"/>
    <s v="Susannah"/>
    <n v="31.92"/>
    <n v="5.33"/>
    <s v="yes"/>
    <x v="0"/>
    <x v="0"/>
    <n v="0"/>
    <x v="0"/>
    <x v="0"/>
    <x v="2"/>
    <d v="1976-11-25T00:00:00"/>
    <n v="34543.39"/>
    <x v="1"/>
    <s v="tier - 3"/>
    <x v="3"/>
    <x v="1"/>
  </r>
  <r>
    <s v="Id237"/>
    <s v="Randy"/>
    <n v="32.700000000000003"/>
    <n v="4.09"/>
    <s v="No"/>
    <x v="0"/>
    <x v="0"/>
    <n v="1"/>
    <x v="0"/>
    <x v="0"/>
    <x v="2"/>
    <d v="1998-06-24T00:00:00"/>
    <n v="34472.839999999997"/>
    <x v="0"/>
    <s v="tier - 3"/>
    <x v="3"/>
    <x v="44"/>
  </r>
  <r>
    <s v="Id238"/>
    <s v="Leslie"/>
    <n v="41.25"/>
    <n v="5.19"/>
    <s v="No"/>
    <x v="0"/>
    <x v="0"/>
    <n v="0"/>
    <x v="0"/>
    <x v="0"/>
    <x v="2"/>
    <d v="1990-09-24T00:00:00"/>
    <n v="34456.269999999997"/>
    <x v="0"/>
    <s v="tier - 2"/>
    <x v="3"/>
    <x v="3"/>
  </r>
  <r>
    <s v="Id239"/>
    <s v="Brittany L."/>
    <n v="33.11"/>
    <n v="4.12"/>
    <s v="No"/>
    <x v="0"/>
    <x v="1"/>
    <n v="1"/>
    <x v="0"/>
    <x v="0"/>
    <x v="2"/>
    <d v="2003-10-05T00:00:00"/>
    <n v="34439.86"/>
    <x v="1"/>
    <s v="tier - 1"/>
    <x v="0"/>
    <x v="39"/>
  </r>
  <r>
    <s v="Id240"/>
    <s v="Cassie J."/>
    <n v="36.159999999999997"/>
    <n v="5.0999999999999996"/>
    <s v="No"/>
    <x v="0"/>
    <x v="0"/>
    <n v="1"/>
    <x v="0"/>
    <x v="0"/>
    <x v="2"/>
    <d v="1984-10-01T00:00:00"/>
    <n v="34402.22"/>
    <x v="1"/>
    <s v="tier - 3"/>
    <x v="3"/>
    <x v="32"/>
  </r>
  <r>
    <s v="Id241"/>
    <s v="Peter W"/>
    <n v="33.72"/>
    <n v="6.21"/>
    <s v="yes"/>
    <x v="0"/>
    <x v="1"/>
    <n v="1"/>
    <x v="0"/>
    <x v="0"/>
    <x v="1"/>
    <d v="1983-10-02T00:00:00"/>
    <n v="34307.22"/>
    <x v="1"/>
    <s v="tier - 2"/>
    <x v="1"/>
    <x v="33"/>
  </r>
  <r>
    <s v="Id242"/>
    <s v="Douglas"/>
    <n v="37.74"/>
    <n v="9.5299999999999994"/>
    <s v="yes"/>
    <x v="0"/>
    <x v="0"/>
    <n v="1"/>
    <x v="0"/>
    <x v="0"/>
    <x v="0"/>
    <d v="1986-10-11T00:00:00"/>
    <n v="34293.120000000003"/>
    <x v="0"/>
    <s v="tier - 2"/>
    <x v="3"/>
    <x v="26"/>
  </r>
  <r>
    <s v="Id243"/>
    <s v="Dan"/>
    <n v="48.75"/>
    <n v="4.6399999999999997"/>
    <s v="yes"/>
    <x v="0"/>
    <x v="0"/>
    <n v="1"/>
    <x v="0"/>
    <x v="0"/>
    <x v="2"/>
    <d v="1995-10-30T00:00:00"/>
    <n v="34289.43"/>
    <x v="0"/>
    <s v="tier - 1"/>
    <x v="3"/>
    <x v="40"/>
  </r>
  <r>
    <s v="Id244"/>
    <s v="Dan M."/>
    <n v="31.065000000000001"/>
    <n v="5.05"/>
    <s v="No"/>
    <x v="0"/>
    <x v="0"/>
    <n v="1"/>
    <x v="0"/>
    <x v="0"/>
    <x v="2"/>
    <d v="1998-06-11T00:00:00"/>
    <n v="34254.050000000003"/>
    <x v="0"/>
    <s v="tier - 3"/>
    <x v="9"/>
    <x v="44"/>
  </r>
  <r>
    <s v="Id245"/>
    <s v="Eric L."/>
    <n v="23.55"/>
    <n v="10.38"/>
    <s v="No"/>
    <x v="0"/>
    <x v="0"/>
    <n v="0"/>
    <x v="0"/>
    <x v="2"/>
    <x v="0"/>
    <d v="1962-07-05T00:00:00"/>
    <n v="34218.019999999997"/>
    <x v="0"/>
    <s v="tier - 1"/>
    <x v="3"/>
    <x v="5"/>
  </r>
  <r>
    <s v="Id246"/>
    <s v="Les J"/>
    <n v="30.18"/>
    <n v="8.31"/>
    <s v="yes"/>
    <x v="0"/>
    <x v="0"/>
    <n v="1"/>
    <x v="0"/>
    <x v="0"/>
    <x v="0"/>
    <d v="1975-07-21T00:00:00"/>
    <n v="34210.33"/>
    <x v="1"/>
    <s v="tier - 1"/>
    <x v="1"/>
    <x v="27"/>
  </r>
  <r>
    <s v="Id247"/>
    <s v="Stephanie"/>
    <n v="29.94"/>
    <n v="7.59"/>
    <s v="No"/>
    <x v="0"/>
    <x v="0"/>
    <n v="0"/>
    <x v="0"/>
    <x v="1"/>
    <x v="0"/>
    <d v="1971-08-25T00:00:00"/>
    <n v="34205.07"/>
    <x v="1"/>
    <s v="tier - 2"/>
    <x v="3"/>
    <x v="14"/>
  </r>
  <r>
    <s v="Id248"/>
    <s v="Melissa Y"/>
    <n v="31.4"/>
    <n v="5.49"/>
    <s v="No"/>
    <x v="0"/>
    <x v="0"/>
    <n v="0"/>
    <x v="0"/>
    <x v="0"/>
    <x v="2"/>
    <d v="1999-11-06T00:00:00"/>
    <n v="34166.269999999997"/>
    <x v="1"/>
    <s v="tier - 3"/>
    <x v="3"/>
    <x v="35"/>
  </r>
  <r>
    <s v="Id249"/>
    <s v="Ashley"/>
    <n v="53.06"/>
    <n v="11.68"/>
    <s v="No"/>
    <x v="0"/>
    <x v="0"/>
    <n v="0"/>
    <x v="0"/>
    <x v="0"/>
    <x v="0"/>
    <d v="2002-12-26T00:00:00"/>
    <n v="34084.68"/>
    <x v="1"/>
    <s v="tier - 3"/>
    <x v="3"/>
    <x v="43"/>
  </r>
  <r>
    <s v="Id250"/>
    <s v="Stephanie M."/>
    <n v="30.25"/>
    <n v="4.1900000000000004"/>
    <s v="No"/>
    <x v="0"/>
    <x v="0"/>
    <n v="2"/>
    <x v="0"/>
    <x v="0"/>
    <x v="2"/>
    <d v="1972-07-26T00:00:00"/>
    <n v="34053.360000000001"/>
    <x v="1"/>
    <s v="tier - 2"/>
    <x v="3"/>
    <x v="28"/>
  </r>
  <r>
    <s v="Id251"/>
    <s v="Kylie"/>
    <n v="46.68"/>
    <n v="4.01"/>
    <s v="No"/>
    <x v="0"/>
    <x v="0"/>
    <n v="0"/>
    <x v="0"/>
    <x v="0"/>
    <x v="2"/>
    <d v="1994-09-25T00:00:00"/>
    <n v="33975.47"/>
    <x v="1"/>
    <s v="tier - 2"/>
    <x v="3"/>
    <x v="6"/>
  </r>
  <r>
    <s v="Id252"/>
    <s v="Kelly"/>
    <n v="30.4"/>
    <n v="5.91"/>
    <s v="No"/>
    <x v="1"/>
    <x v="0"/>
    <n v="2"/>
    <x v="0"/>
    <x v="0"/>
    <x v="1"/>
    <d v="2000-12-27T00:00:00"/>
    <n v="33907.550000000003"/>
    <x v="1"/>
    <s v="tier - 2"/>
    <x v="1"/>
    <x v="21"/>
  </r>
  <r>
    <s v="Id253"/>
    <s v="Carrie"/>
    <n v="30.2"/>
    <n v="4.47"/>
    <s v="yes"/>
    <x v="0"/>
    <x v="1"/>
    <n v="1"/>
    <x v="0"/>
    <x v="0"/>
    <x v="2"/>
    <d v="1997-08-09T00:00:00"/>
    <n v="33900.65"/>
    <x v="1"/>
    <s v="tier - 3"/>
    <x v="3"/>
    <x v="31"/>
  </r>
  <r>
    <s v="Id254"/>
    <s v="Alex"/>
    <n v="51.18"/>
    <n v="4.5599999999999996"/>
    <s v="yes"/>
    <x v="1"/>
    <x v="0"/>
    <n v="2"/>
    <x v="0"/>
    <x v="0"/>
    <x v="2"/>
    <d v="2000-10-26T00:00:00"/>
    <n v="33829.39"/>
    <x v="1"/>
    <s v="tier - 3"/>
    <x v="3"/>
    <x v="21"/>
  </r>
  <r>
    <s v="Id255"/>
    <s v="Zach S"/>
    <n v="22.18"/>
    <n v="9.9"/>
    <s v="No"/>
    <x v="0"/>
    <x v="0"/>
    <n v="0"/>
    <x v="0"/>
    <x v="2"/>
    <x v="0"/>
    <d v="1962-12-11T00:00:00"/>
    <n v="33753.32"/>
    <x v="0"/>
    <s v="tier - 3"/>
    <x v="3"/>
    <x v="5"/>
  </r>
  <r>
    <s v="Id256"/>
    <s v="Alan"/>
    <n v="31.92"/>
    <n v="5.1100000000000003"/>
    <s v="No"/>
    <x v="0"/>
    <x v="1"/>
    <n v="1"/>
    <x v="0"/>
    <x v="0"/>
    <x v="2"/>
    <d v="2003-09-12T00:00:00"/>
    <n v="33750.29"/>
    <x v="0"/>
    <s v="tier - 3"/>
    <x v="1"/>
    <x v="39"/>
  </r>
  <r>
    <s v="Id257"/>
    <s v="Nate"/>
    <n v="31.73"/>
    <n v="5.73"/>
    <s v="No"/>
    <x v="1"/>
    <x v="0"/>
    <n v="1"/>
    <x v="0"/>
    <x v="0"/>
    <x v="1"/>
    <d v="2004-11-01T00:00:00"/>
    <n v="33732.69"/>
    <x v="0"/>
    <s v="tier - 1"/>
    <x v="6"/>
    <x v="41"/>
  </r>
  <r>
    <s v="Id258"/>
    <s v="Jesse G."/>
    <n v="45.52"/>
    <n v="6.04"/>
    <s v="No"/>
    <x v="0"/>
    <x v="1"/>
    <n v="1"/>
    <x v="0"/>
    <x v="0"/>
    <x v="1"/>
    <d v="1993-11-28T00:00:00"/>
    <n v="33707.550000000003"/>
    <x v="1"/>
    <s v="tier - 2"/>
    <x v="3"/>
    <x v="20"/>
  </r>
  <r>
    <s v="Id259"/>
    <s v="Jason"/>
    <n v="52.81"/>
    <n v="5.19"/>
    <s v="No"/>
    <x v="0"/>
    <x v="1"/>
    <n v="1"/>
    <x v="0"/>
    <x v="0"/>
    <x v="2"/>
    <d v="2003-09-09T00:00:00"/>
    <n v="33611.71"/>
    <x v="0"/>
    <s v="tier - 2"/>
    <x v="3"/>
    <x v="39"/>
  </r>
  <r>
    <s v="Id260"/>
    <s v="Megan A."/>
    <n v="33.58"/>
    <n v="5.56"/>
    <s v="No"/>
    <x v="0"/>
    <x v="0"/>
    <n v="1"/>
    <x v="0"/>
    <x v="0"/>
    <x v="2"/>
    <d v="1984-07-22T00:00:00"/>
    <n v="33527.1"/>
    <x v="1"/>
    <s v="tier - 3"/>
    <x v="3"/>
    <x v="32"/>
  </r>
  <r>
    <s v="Id261"/>
    <s v="Luke M"/>
    <n v="30.684999999999999"/>
    <n v="8.23"/>
    <s v="No"/>
    <x v="0"/>
    <x v="0"/>
    <n v="0"/>
    <x v="0"/>
    <x v="0"/>
    <x v="0"/>
    <d v="2002-08-25T00:00:00"/>
    <n v="33475.82"/>
    <x v="0"/>
    <s v="tier - 1"/>
    <x v="11"/>
    <x v="43"/>
  </r>
  <r>
    <s v="Id262"/>
    <s v="Jacy D"/>
    <n v="37.524999999999999"/>
    <n v="9.0299999999999994"/>
    <s v="yes"/>
    <x v="0"/>
    <x v="0"/>
    <n v="2"/>
    <x v="1"/>
    <x v="0"/>
    <x v="0"/>
    <d v="1970-06-18T00:00:00"/>
    <n v="33471.97"/>
    <x v="1"/>
    <s v="tier - 2"/>
    <x v="1"/>
    <x v="2"/>
  </r>
  <r>
    <s v="Id263"/>
    <s v="Simon G."/>
    <n v="34.5"/>
    <n v="4.07"/>
    <s v="yes"/>
    <x v="0"/>
    <x v="0"/>
    <n v="0"/>
    <x v="0"/>
    <x v="0"/>
    <x v="2"/>
    <d v="1985-12-07T00:00:00"/>
    <n v="33450.99"/>
    <x v="1"/>
    <s v="tier - 2"/>
    <x v="3"/>
    <x v="17"/>
  </r>
  <r>
    <s v="Id264"/>
    <s v="Ainsley E."/>
    <n v="28.16"/>
    <n v="5.77"/>
    <s v="No"/>
    <x v="0"/>
    <x v="0"/>
    <n v="2"/>
    <x v="0"/>
    <x v="1"/>
    <x v="1"/>
    <d v="1972-09-05T00:00:00"/>
    <n v="33344.449999999997"/>
    <x v="1"/>
    <s v="tier - 3"/>
    <x v="3"/>
    <x v="28"/>
  </r>
  <r>
    <s v="Id265"/>
    <s v="Erica A."/>
    <n v="30.02"/>
    <n v="5.98"/>
    <s v="No"/>
    <x v="0"/>
    <x v="1"/>
    <n v="1"/>
    <x v="0"/>
    <x v="0"/>
    <x v="1"/>
    <d v="2003-11-28T00:00:00"/>
    <n v="33307.550000000003"/>
    <x v="1"/>
    <s v="tier - 3"/>
    <x v="1"/>
    <x v="39"/>
  </r>
  <r>
    <s v="Id266"/>
    <s v="Erik"/>
    <n v="37.82"/>
    <n v="6.01"/>
    <s v="No"/>
    <x v="0"/>
    <x v="0"/>
    <n v="0"/>
    <x v="0"/>
    <x v="0"/>
    <x v="1"/>
    <d v="1990-10-12T00:00:00"/>
    <n v="33292.83"/>
    <x v="1"/>
    <s v="tier - 1"/>
    <x v="3"/>
    <x v="3"/>
  </r>
  <r>
    <s v="Id267"/>
    <s v="Erin C."/>
    <n v="33.14"/>
    <n v="5.67"/>
    <s v="yes"/>
    <x v="0"/>
    <x v="0"/>
    <n v="0"/>
    <x v="0"/>
    <x v="0"/>
    <x v="2"/>
    <d v="1985-07-15T00:00:00"/>
    <n v="33121"/>
    <x v="1"/>
    <s v="tier - 1"/>
    <x v="3"/>
    <x v="17"/>
  </r>
  <r>
    <s v="Id268"/>
    <s v="Adrienne"/>
    <n v="25.14"/>
    <n v="6.02"/>
    <s v="yes"/>
    <x v="0"/>
    <x v="1"/>
    <n v="1"/>
    <x v="0"/>
    <x v="1"/>
    <x v="1"/>
    <d v="1969-10-30T00:00:00"/>
    <n v="33090.660000000003"/>
    <x v="1"/>
    <s v="tier - 2"/>
    <x v="3"/>
    <x v="16"/>
  </r>
  <r>
    <s v="Id269"/>
    <s v="Adam"/>
    <n v="20.18"/>
    <n v="11.19"/>
    <s v="No"/>
    <x v="0"/>
    <x v="0"/>
    <n v="0"/>
    <x v="0"/>
    <x v="2"/>
    <x v="0"/>
    <d v="1962-07-01T00:00:00"/>
    <n v="33074.94"/>
    <x v="0"/>
    <s v="tier - 2"/>
    <x v="3"/>
    <x v="5"/>
  </r>
  <r>
    <s v="Id270"/>
    <s v="Yutaka"/>
    <n v="44.36"/>
    <n v="5.1100000000000003"/>
    <s v="No"/>
    <x v="0"/>
    <x v="0"/>
    <n v="0"/>
    <x v="0"/>
    <x v="0"/>
    <x v="2"/>
    <d v="1994-07-28T00:00:00"/>
    <n v="33057.230000000003"/>
    <x v="0"/>
    <s v="tier - 2"/>
    <x v="3"/>
    <x v="6"/>
  </r>
  <r>
    <s v="Id271"/>
    <s v="Tyler M"/>
    <n v="23.82"/>
    <n v="10.85"/>
    <s v="yes"/>
    <x v="0"/>
    <x v="0"/>
    <n v="0"/>
    <x v="0"/>
    <x v="2"/>
    <x v="0"/>
    <d v="1967-07-10T00:00:00"/>
    <n v="33025.32"/>
    <x v="1"/>
    <s v="tier - 3"/>
    <x v="3"/>
    <x v="22"/>
  </r>
  <r>
    <s v="Id272"/>
    <s v="Stephen"/>
    <n v="45"/>
    <n v="5.24"/>
    <s v="yes"/>
    <x v="0"/>
    <x v="0"/>
    <n v="1"/>
    <x v="0"/>
    <x v="0"/>
    <x v="2"/>
    <d v="1995-07-08T00:00:00"/>
    <n v="33017.46"/>
    <x v="0"/>
    <s v="tier - 1"/>
    <x v="3"/>
    <x v="40"/>
  </r>
  <r>
    <s v="Id273"/>
    <s v="Andrew B."/>
    <n v="26.62"/>
    <n v="10.08"/>
    <s v="No"/>
    <x v="0"/>
    <x v="0"/>
    <n v="0"/>
    <x v="0"/>
    <x v="1"/>
    <x v="0"/>
    <d v="1971-08-24T00:00:00"/>
    <n v="32947.629999999997"/>
    <x v="1"/>
    <s v="tier - 1"/>
    <x v="3"/>
    <x v="14"/>
  </r>
  <r>
    <s v="Id274"/>
    <s v="James"/>
    <n v="32.67"/>
    <n v="10.97"/>
    <s v="yes"/>
    <x v="0"/>
    <x v="0"/>
    <n v="0"/>
    <x v="0"/>
    <x v="0"/>
    <x v="0"/>
    <d v="1981-11-17T00:00:00"/>
    <n v="32906.69"/>
    <x v="1"/>
    <s v="tier - 3"/>
    <x v="3"/>
    <x v="36"/>
  </r>
  <r>
    <s v="Id275"/>
    <s v="Shawn P."/>
    <n v="44.44"/>
    <n v="4.9000000000000004"/>
    <s v="yes"/>
    <x v="0"/>
    <x v="0"/>
    <n v="1"/>
    <x v="0"/>
    <x v="0"/>
    <x v="2"/>
    <d v="1995-12-04T00:00:00"/>
    <n v="32827.51"/>
    <x v="0"/>
    <s v="tier - 2"/>
    <x v="3"/>
    <x v="40"/>
  </r>
  <r>
    <s v="Id276"/>
    <s v="Matt"/>
    <n v="28.31"/>
    <n v="5.33"/>
    <s v="No"/>
    <x v="0"/>
    <x v="0"/>
    <n v="0"/>
    <x v="0"/>
    <x v="1"/>
    <x v="2"/>
    <d v="1980-12-12T00:00:00"/>
    <n v="32787.46"/>
    <x v="0"/>
    <s v="tier - 3"/>
    <x v="1"/>
    <x v="25"/>
  </r>
  <r>
    <s v="Id277"/>
    <s v="Nathaniel"/>
    <n v="25.05"/>
    <n v="4.6100000000000003"/>
    <s v="No"/>
    <x v="0"/>
    <x v="0"/>
    <n v="2"/>
    <x v="0"/>
    <x v="1"/>
    <x v="2"/>
    <d v="1972-11-07T00:00:00"/>
    <n v="32765.33"/>
    <x v="1"/>
    <s v="tier - 2"/>
    <x v="1"/>
    <x v="28"/>
  </r>
  <r>
    <s v="Id278"/>
    <s v="Kevin D."/>
    <n v="28.34"/>
    <n v="8.18"/>
    <s v="No"/>
    <x v="0"/>
    <x v="0"/>
    <n v="0"/>
    <x v="0"/>
    <x v="1"/>
    <x v="0"/>
    <d v="1974-12-06T00:00:00"/>
    <n v="32760.48"/>
    <x v="0"/>
    <s v="tier - 1"/>
    <x v="3"/>
    <x v="19"/>
  </r>
  <r>
    <s v="Id279"/>
    <s v="Joan"/>
    <n v="17.765000000000001"/>
    <n v="5.62"/>
    <s v="No"/>
    <x v="0"/>
    <x v="0"/>
    <n v="0"/>
    <x v="0"/>
    <x v="3"/>
    <x v="2"/>
    <d v="1990-07-09T00:00:00"/>
    <n v="32734.19"/>
    <x v="1"/>
    <s v="tier - 1"/>
    <x v="1"/>
    <x v="3"/>
  </r>
  <r>
    <s v="Id280"/>
    <s v="Christopher A"/>
    <n v="36.119999999999997"/>
    <n v="5.82"/>
    <s v="No"/>
    <x v="0"/>
    <x v="0"/>
    <n v="0"/>
    <x v="0"/>
    <x v="0"/>
    <x v="1"/>
    <d v="1990-09-30T00:00:00"/>
    <n v="32716.2"/>
    <x v="0"/>
    <s v="tier - 2"/>
    <x v="3"/>
    <x v="3"/>
  </r>
  <r>
    <s v="Id281"/>
    <s v="Kacy L."/>
    <n v="23.19"/>
    <n v="7.66"/>
    <s v="No"/>
    <x v="0"/>
    <x v="0"/>
    <n v="0"/>
    <x v="0"/>
    <x v="2"/>
    <x v="0"/>
    <d v="1968-11-01T00:00:00"/>
    <n v="32686.080000000002"/>
    <x v="1"/>
    <s v="tier - 3"/>
    <x v="3"/>
    <x v="0"/>
  </r>
  <r>
    <s v="Id282"/>
    <s v="Benjamin H."/>
    <n v="35.99"/>
    <n v="4.2300000000000004"/>
    <s v="No"/>
    <x v="0"/>
    <x v="0"/>
    <n v="0"/>
    <x v="0"/>
    <x v="0"/>
    <x v="2"/>
    <d v="1990-07-13T00:00:00"/>
    <n v="32672.11"/>
    <x v="0"/>
    <s v="tier - 1"/>
    <x v="3"/>
    <x v="3"/>
  </r>
  <r>
    <s v="Id283"/>
    <s v="Xaviour J."/>
    <n v="30.25"/>
    <n v="5.58"/>
    <s v="No"/>
    <x v="0"/>
    <x v="1"/>
    <n v="1"/>
    <x v="0"/>
    <x v="0"/>
    <x v="2"/>
    <d v="2003-10-08T00:00:00"/>
    <n v="32548.34"/>
    <x v="0"/>
    <s v="tier - 2"/>
    <x v="0"/>
    <x v="39"/>
  </r>
  <r>
    <s v="Id284"/>
    <s v="Michael T."/>
    <n v="26.24"/>
    <n v="6.26"/>
    <s v="yes"/>
    <x v="0"/>
    <x v="0"/>
    <n v="0"/>
    <x v="0"/>
    <x v="1"/>
    <x v="1"/>
    <d v="1976-09-19T00:00:00"/>
    <n v="32485.46"/>
    <x v="1"/>
    <s v="tier - 1"/>
    <x v="3"/>
    <x v="1"/>
  </r>
  <r>
    <s v="Id285"/>
    <s v="Bradley"/>
    <n v="31.36"/>
    <n v="10.6"/>
    <s v="yes"/>
    <x v="0"/>
    <x v="0"/>
    <n v="0"/>
    <x v="0"/>
    <x v="0"/>
    <x v="0"/>
    <d v="1981-09-27T00:00:00"/>
    <n v="32462.35"/>
    <x v="1"/>
    <s v="tier - 2"/>
    <x v="3"/>
    <x v="36"/>
  </r>
  <r>
    <s v="Id286"/>
    <s v="Andrea"/>
    <n v="25.69"/>
    <n v="4.78"/>
    <s v="yes"/>
    <x v="0"/>
    <x v="0"/>
    <n v="0"/>
    <x v="0"/>
    <x v="1"/>
    <x v="2"/>
    <d v="1976-08-09T00:00:00"/>
    <n v="32430.22"/>
    <x v="1"/>
    <s v="tier - 3"/>
    <x v="3"/>
    <x v="1"/>
  </r>
  <r>
    <s v="Id287"/>
    <s v="Nancy M"/>
    <n v="25.46"/>
    <n v="6.03"/>
    <s v="No"/>
    <x v="0"/>
    <x v="0"/>
    <n v="2"/>
    <x v="0"/>
    <x v="1"/>
    <x v="1"/>
    <d v="1972-10-19T00:00:00"/>
    <n v="32428.63"/>
    <x v="1"/>
    <s v="tier - 2"/>
    <x v="3"/>
    <x v="28"/>
  </r>
  <r>
    <s v="Id288"/>
    <s v="Matt"/>
    <n v="31.83"/>
    <n v="11.55"/>
    <s v="yes"/>
    <x v="0"/>
    <x v="0"/>
    <n v="1"/>
    <x v="0"/>
    <x v="0"/>
    <x v="0"/>
    <d v="1986-12-02T00:00:00"/>
    <n v="32288.49"/>
    <x v="1"/>
    <s v="tier - 2"/>
    <x v="3"/>
    <x v="26"/>
  </r>
  <r>
    <s v="Id289"/>
    <s v="Lee"/>
    <n v="24.43"/>
    <n v="7.59"/>
    <s v="yes"/>
    <x v="0"/>
    <x v="0"/>
    <n v="1"/>
    <x v="0"/>
    <x v="2"/>
    <x v="0"/>
    <d v="1975-12-17T00:00:00"/>
    <n v="32259.96"/>
    <x v="1"/>
    <s v="tier - 3"/>
    <x v="1"/>
    <x v="27"/>
  </r>
  <r>
    <s v="Id290"/>
    <s v="Chris"/>
    <n v="41.9"/>
    <n v="4.26"/>
    <s v="No"/>
    <x v="0"/>
    <x v="0"/>
    <n v="0"/>
    <x v="0"/>
    <x v="0"/>
    <x v="2"/>
    <d v="1994-09-08T00:00:00"/>
    <n v="32222.81"/>
    <x v="1"/>
    <s v="tier - 1"/>
    <x v="3"/>
    <x v="6"/>
  </r>
  <r>
    <s v="Id291"/>
    <s v="Erik T."/>
    <n v="22.88"/>
    <n v="5.9"/>
    <s v="yes"/>
    <x v="0"/>
    <x v="1"/>
    <n v="1"/>
    <x v="0"/>
    <x v="2"/>
    <x v="1"/>
    <d v="1969-09-11T00:00:00"/>
    <n v="32192.76"/>
    <x v="0"/>
    <s v="tier - 2"/>
    <x v="3"/>
    <x v="16"/>
  </r>
  <r>
    <s v="Id292"/>
    <s v="Rod W"/>
    <n v="29.734999999999999"/>
    <n v="7.79"/>
    <s v="No"/>
    <x v="0"/>
    <x v="0"/>
    <n v="0"/>
    <x v="1"/>
    <x v="1"/>
    <x v="0"/>
    <d v="1978-11-10T00:00:00"/>
    <n v="32108.66"/>
    <x v="0"/>
    <s v="tier - 3"/>
    <x v="6"/>
    <x v="9"/>
  </r>
  <r>
    <s v="Id293"/>
    <s v="Joey"/>
    <n v="40.74"/>
    <n v="5.28"/>
    <s v="No"/>
    <x v="0"/>
    <x v="1"/>
    <n v="1"/>
    <x v="0"/>
    <x v="0"/>
    <x v="2"/>
    <d v="1993-09-13T00:00:00"/>
    <n v="32086.21"/>
    <x v="0"/>
    <s v="tier - 3"/>
    <x v="3"/>
    <x v="20"/>
  </r>
  <r>
    <s v="Id294"/>
    <s v="Hillary L."/>
    <n v="24.14"/>
    <n v="5.87"/>
    <s v="No"/>
    <x v="0"/>
    <x v="0"/>
    <n v="2"/>
    <x v="0"/>
    <x v="2"/>
    <x v="1"/>
    <d v="1972-09-21T00:00:00"/>
    <n v="31980.89"/>
    <x v="1"/>
    <s v="tier - 1"/>
    <x v="3"/>
    <x v="28"/>
  </r>
  <r>
    <s v="Id295"/>
    <s v="Eric J"/>
    <n v="25.15"/>
    <n v="9.08"/>
    <s v="yes"/>
    <x v="0"/>
    <x v="0"/>
    <n v="1"/>
    <x v="0"/>
    <x v="1"/>
    <x v="0"/>
    <d v="1975-09-25T00:00:00"/>
    <n v="31897.1"/>
    <x v="1"/>
    <s v="tier - 3"/>
    <x v="3"/>
    <x v="27"/>
  </r>
  <r>
    <s v="Id296"/>
    <s v="Nicolas"/>
    <n v="28.71"/>
    <n v="5.2"/>
    <s v="No"/>
    <x v="0"/>
    <x v="0"/>
    <n v="1"/>
    <x v="0"/>
    <x v="1"/>
    <x v="2"/>
    <d v="1984-09-10T00:00:00"/>
    <n v="31743.919999999998"/>
    <x v="1"/>
    <s v="tier - 1"/>
    <x v="3"/>
    <x v="32"/>
  </r>
  <r>
    <s v="Id297"/>
    <s v="Marcel"/>
    <n v="23"/>
    <n v="5.48"/>
    <s v="No"/>
    <x v="0"/>
    <x v="0"/>
    <n v="0"/>
    <x v="0"/>
    <x v="2"/>
    <x v="2"/>
    <d v="1977-10-14T00:00:00"/>
    <n v="31736.7"/>
    <x v="1"/>
    <s v="tier - 2"/>
    <x v="1"/>
    <x v="29"/>
  </r>
  <r>
    <s v="Id298"/>
    <s v="Ashley N"/>
    <n v="36.86"/>
    <n v="11.95"/>
    <s v="No"/>
    <x v="0"/>
    <x v="0"/>
    <n v="0"/>
    <x v="1"/>
    <x v="0"/>
    <x v="0"/>
    <d v="1960-12-13T00:00:00"/>
    <n v="31620"/>
    <x v="1"/>
    <s v="tier - 1"/>
    <x v="2"/>
    <x v="15"/>
  </r>
  <r>
    <s v="Id299"/>
    <s v="Evan D"/>
    <n v="24.25"/>
    <n v="8.6999999999999993"/>
    <s v="yes"/>
    <x v="0"/>
    <x v="0"/>
    <n v="1"/>
    <x v="0"/>
    <x v="2"/>
    <x v="0"/>
    <d v="1975-10-29T00:00:00"/>
    <n v="31591.82"/>
    <x v="1"/>
    <s v="tier - 1"/>
    <x v="3"/>
    <x v="27"/>
  </r>
  <r>
    <s v="Id300"/>
    <s v="Krisana"/>
    <n v="23.85"/>
    <n v="7.84"/>
    <s v="No"/>
    <x v="0"/>
    <x v="0"/>
    <n v="0"/>
    <x v="0"/>
    <x v="2"/>
    <x v="0"/>
    <d v="1974-10-08T00:00:00"/>
    <n v="31368.81"/>
    <x v="1"/>
    <s v="tier - 3"/>
    <x v="3"/>
    <x v="19"/>
  </r>
  <r>
    <s v="Id301"/>
    <s v="Kyle"/>
    <n v="40.020000000000003"/>
    <n v="5.19"/>
    <s v="yes"/>
    <x v="0"/>
    <x v="0"/>
    <n v="1"/>
    <x v="0"/>
    <x v="0"/>
    <x v="2"/>
    <d v="1995-09-27T00:00:00"/>
    <n v="31328.27"/>
    <x v="1"/>
    <s v="tier - 2"/>
    <x v="3"/>
    <x v="40"/>
  </r>
  <r>
    <s v="Id302"/>
    <s v="Kate"/>
    <n v="19.170000000000002"/>
    <n v="8.41"/>
    <s v="No"/>
    <x v="0"/>
    <x v="0"/>
    <n v="0"/>
    <x v="0"/>
    <x v="2"/>
    <x v="0"/>
    <d v="1968-07-09T00:00:00"/>
    <n v="31322.53"/>
    <x v="1"/>
    <s v="tier - 1"/>
    <x v="3"/>
    <x v="0"/>
  </r>
  <r>
    <s v="Id303"/>
    <s v="Martin A."/>
    <n v="43.53"/>
    <n v="5.86"/>
    <s v="yes"/>
    <x v="1"/>
    <x v="0"/>
    <n v="2"/>
    <x v="0"/>
    <x v="0"/>
    <x v="1"/>
    <d v="2000-07-22T00:00:00"/>
    <n v="31234.560000000001"/>
    <x v="0"/>
    <s v="tier - 1"/>
    <x v="3"/>
    <x v="21"/>
  </r>
  <r>
    <s v="Id304"/>
    <s v="Stacey"/>
    <n v="46.06"/>
    <n v="4.18"/>
    <s v="No"/>
    <x v="1"/>
    <x v="0"/>
    <n v="1"/>
    <x v="0"/>
    <x v="0"/>
    <x v="2"/>
    <d v="2004-11-09T00:00:00"/>
    <n v="31196.61"/>
    <x v="1"/>
    <s v="tier - 1"/>
    <x v="3"/>
    <x v="41"/>
  </r>
  <r>
    <s v="Id305"/>
    <s v="Christine"/>
    <n v="29.92"/>
    <n v="11.99"/>
    <s v="yes"/>
    <x v="0"/>
    <x v="0"/>
    <n v="2"/>
    <x v="0"/>
    <x v="1"/>
    <x v="0"/>
    <d v="1961-09-09T00:00:00"/>
    <n v="30942.19"/>
    <x v="1"/>
    <s v="tier - 2"/>
    <x v="0"/>
    <x v="12"/>
  </r>
  <r>
    <s v="Id306"/>
    <s v="Sarah C."/>
    <n v="28.46"/>
    <n v="4.8499999999999996"/>
    <s v="yes"/>
    <x v="0"/>
    <x v="0"/>
    <n v="1"/>
    <x v="0"/>
    <x v="1"/>
    <x v="2"/>
    <d v="1988-09-05T00:00:00"/>
    <n v="30763.01"/>
    <x v="1"/>
    <s v="tier - 1"/>
    <x v="3"/>
    <x v="23"/>
  </r>
  <r>
    <s v="Id307"/>
    <s v="Megan"/>
    <n v="24.56"/>
    <n v="6.18"/>
    <s v="yes"/>
    <x v="0"/>
    <x v="1"/>
    <n v="1"/>
    <x v="0"/>
    <x v="2"/>
    <x v="1"/>
    <d v="1983-12-21T00:00:00"/>
    <n v="30724.44"/>
    <x v="1"/>
    <s v="tier - 3"/>
    <x v="3"/>
    <x v="33"/>
  </r>
  <r>
    <s v="Id308"/>
    <s v="Jason W"/>
    <n v="41.19"/>
    <n v="6.37"/>
    <s v="No"/>
    <x v="0"/>
    <x v="0"/>
    <n v="0"/>
    <x v="0"/>
    <x v="0"/>
    <x v="1"/>
    <d v="1999-09-21T00:00:00"/>
    <n v="30697.71"/>
    <x v="0"/>
    <s v="tier - 2"/>
    <x v="3"/>
    <x v="35"/>
  </r>
  <r>
    <s v="Id309"/>
    <s v="Michele"/>
    <n v="18.63"/>
    <n v="9.81"/>
    <s v="yes"/>
    <x v="0"/>
    <x v="0"/>
    <n v="2"/>
    <x v="0"/>
    <x v="2"/>
    <x v="0"/>
    <d v="1970-11-11T00:00:00"/>
    <n v="30625.65"/>
    <x v="1"/>
    <s v="tier - 3"/>
    <x v="3"/>
    <x v="2"/>
  </r>
  <r>
    <s v="Id310"/>
    <s v="Nikki"/>
    <n v="26.26"/>
    <n v="11.8"/>
    <s v="yes"/>
    <x v="0"/>
    <x v="0"/>
    <n v="1"/>
    <x v="0"/>
    <x v="1"/>
    <x v="0"/>
    <d v="1986-08-10T00:00:00"/>
    <n v="30530.5"/>
    <x v="1"/>
    <s v="tier - 1"/>
    <x v="3"/>
    <x v="26"/>
  </r>
  <r>
    <s v="Id311"/>
    <s v="Philip J."/>
    <n v="22.37"/>
    <n v="5.86"/>
    <s v="yes"/>
    <x v="0"/>
    <x v="1"/>
    <n v="1"/>
    <x v="0"/>
    <x v="2"/>
    <x v="1"/>
    <d v="1983-09-03T00:00:00"/>
    <n v="30457.37"/>
    <x v="1"/>
    <s v="tier - 1"/>
    <x v="1"/>
    <x v="33"/>
  </r>
  <r>
    <s v="Id312"/>
    <s v="Bryan L"/>
    <n v="39.619999999999997"/>
    <n v="4.28"/>
    <s v="No"/>
    <x v="0"/>
    <x v="0"/>
    <n v="1"/>
    <x v="0"/>
    <x v="0"/>
    <x v="2"/>
    <d v="1998-10-28T00:00:00"/>
    <n v="30422.03"/>
    <x v="1"/>
    <s v="tier - 3"/>
    <x v="3"/>
    <x v="44"/>
  </r>
  <r>
    <s v="Id313"/>
    <s v="Timothy F"/>
    <n v="18.329999999999998"/>
    <n v="4.16"/>
    <s v="yes"/>
    <x v="0"/>
    <x v="0"/>
    <n v="0"/>
    <x v="0"/>
    <x v="3"/>
    <x v="2"/>
    <d v="1976-09-03T00:00:00"/>
    <n v="30409.53"/>
    <x v="1"/>
    <s v="tier - 3"/>
    <x v="1"/>
    <x v="1"/>
  </r>
  <r>
    <s v="Id314"/>
    <s v="Angielyn M"/>
    <n v="17.11"/>
    <n v="4.9800000000000004"/>
    <s v="yes"/>
    <x v="0"/>
    <x v="1"/>
    <n v="1"/>
    <x v="0"/>
    <x v="3"/>
    <x v="2"/>
    <d v="1969-07-30T00:00:00"/>
    <n v="30366.93"/>
    <x v="1"/>
    <s v="tier - 2"/>
    <x v="3"/>
    <x v="16"/>
  </r>
  <r>
    <s v="Id315"/>
    <s v="Jeanie M."/>
    <n v="43.5"/>
    <n v="6.38"/>
    <s v="No"/>
    <x v="1"/>
    <x v="0"/>
    <n v="1"/>
    <x v="0"/>
    <x v="0"/>
    <x v="1"/>
    <d v="2004-06-01T00:00:00"/>
    <n v="30328.27"/>
    <x v="1"/>
    <s v="tier - 2"/>
    <x v="3"/>
    <x v="39"/>
  </r>
  <r>
    <s v="Id316"/>
    <s v="Greg"/>
    <n v="25.364999999999998"/>
    <n v="5.19"/>
    <s v="No"/>
    <x v="0"/>
    <x v="0"/>
    <n v="2"/>
    <x v="1"/>
    <x v="1"/>
    <x v="2"/>
    <d v="1972-07-24T00:00:00"/>
    <n v="30284.639999999999"/>
    <x v="0"/>
    <s v="tier - 1"/>
    <x v="1"/>
    <x v="28"/>
  </r>
  <r>
    <s v="Id317"/>
    <s v="John"/>
    <n v="28.594999999999999"/>
    <n v="10.210000000000001"/>
    <s v="No"/>
    <x v="0"/>
    <x v="0"/>
    <n v="0"/>
    <x v="1"/>
    <x v="1"/>
    <x v="0"/>
    <d v="1962-09-15T00:00:00"/>
    <n v="30260"/>
    <x v="0"/>
    <s v="tier - 1"/>
    <x v="7"/>
    <x v="5"/>
  </r>
  <r>
    <s v="Id318"/>
    <s v="Aliaksandr"/>
    <n v="29.83"/>
    <n v="9.6999999999999993"/>
    <s v="yes"/>
    <x v="0"/>
    <x v="1"/>
    <n v="1"/>
    <x v="0"/>
    <x v="1"/>
    <x v="0"/>
    <d v="1963-09-13T00:00:00"/>
    <n v="30184.94"/>
    <x v="0"/>
    <s v="tier - 1"/>
    <x v="7"/>
    <x v="8"/>
  </r>
  <r>
    <s v="Id319"/>
    <s v="Jason M."/>
    <n v="24.7"/>
    <n v="10.25"/>
    <s v="No"/>
    <x v="0"/>
    <x v="0"/>
    <n v="3"/>
    <x v="1"/>
    <x v="2"/>
    <x v="0"/>
    <d v="1958-08-11T00:00:00"/>
    <n v="30166.62"/>
    <x v="0"/>
    <s v="tier - 3"/>
    <x v="1"/>
    <x v="7"/>
  </r>
  <r>
    <s v="Id320"/>
    <s v="Sheera K"/>
    <n v="17.940000000000001"/>
    <n v="9.77"/>
    <s v="No"/>
    <x v="0"/>
    <x v="0"/>
    <n v="0"/>
    <x v="0"/>
    <x v="3"/>
    <x v="0"/>
    <d v="1971-12-25T00:00:00"/>
    <n v="30134.75"/>
    <x v="1"/>
    <s v="tier - 3"/>
    <x v="3"/>
    <x v="14"/>
  </r>
  <r>
    <s v="Id321"/>
    <s v="Janice"/>
    <n v="21.08"/>
    <n v="4.83"/>
    <s v="No"/>
    <x v="0"/>
    <x v="1"/>
    <n v="1"/>
    <x v="0"/>
    <x v="2"/>
    <x v="2"/>
    <d v="1979-09-02T00:00:00"/>
    <n v="30095.97"/>
    <x v="1"/>
    <s v="tier - 3"/>
    <x v="3"/>
    <x v="18"/>
  </r>
  <r>
    <s v="Id322"/>
    <s v="Timothy G."/>
    <n v="37.715000000000003"/>
    <n v="10.86"/>
    <s v="yes"/>
    <x v="0"/>
    <x v="0"/>
    <n v="0"/>
    <x v="1"/>
    <x v="0"/>
    <x v="0"/>
    <d v="1967-06-16T00:00:00"/>
    <n v="30063.58"/>
    <x v="0"/>
    <s v="tier - 1"/>
    <x v="1"/>
    <x v="22"/>
  </r>
  <r>
    <s v="Id323"/>
    <s v="Alan R"/>
    <n v="22.39"/>
    <n v="9.5299999999999994"/>
    <s v="yes"/>
    <x v="0"/>
    <x v="0"/>
    <n v="0"/>
    <x v="0"/>
    <x v="2"/>
    <x v="0"/>
    <d v="1981-08-04T00:00:00"/>
    <n v="30026.87"/>
    <x v="1"/>
    <s v="tier - 3"/>
    <x v="1"/>
    <x v="36"/>
  </r>
  <r>
    <s v="Id324"/>
    <s v="Michael"/>
    <n v="28.78"/>
    <n v="5.68"/>
    <s v="No"/>
    <x v="0"/>
    <x v="0"/>
    <n v="0"/>
    <x v="0"/>
    <x v="1"/>
    <x v="2"/>
    <d v="1991-10-05T00:00:00"/>
    <n v="29969.67"/>
    <x v="0"/>
    <s v="tier - 1"/>
    <x v="3"/>
    <x v="42"/>
  </r>
  <r>
    <s v="Id325"/>
    <s v="Marie-France"/>
    <n v="18.329999999999998"/>
    <n v="5.57"/>
    <s v="yes"/>
    <x v="0"/>
    <x v="0"/>
    <n v="0"/>
    <x v="0"/>
    <x v="3"/>
    <x v="2"/>
    <d v="1976-06-12T00:00:00"/>
    <n v="29933.75"/>
    <x v="0"/>
    <s v="tier - 1"/>
    <x v="3"/>
    <x v="1"/>
  </r>
  <r>
    <s v="Id326"/>
    <s v="Erik F."/>
    <n v="26.39"/>
    <n v="4.58"/>
    <s v="yes"/>
    <x v="0"/>
    <x v="0"/>
    <n v="1"/>
    <x v="0"/>
    <x v="1"/>
    <x v="2"/>
    <d v="1988-12-30T00:00:00"/>
    <n v="29929.56"/>
    <x v="0"/>
    <s v="tier - 1"/>
    <x v="3"/>
    <x v="23"/>
  </r>
  <r>
    <s v="Id327"/>
    <s v="Andrew"/>
    <n v="19.260000000000002"/>
    <n v="8.9600000000000009"/>
    <s v="yes"/>
    <x v="0"/>
    <x v="0"/>
    <n v="1"/>
    <x v="0"/>
    <x v="2"/>
    <x v="0"/>
    <d v="1975-08-19T00:00:00"/>
    <n v="29899.25"/>
    <x v="0"/>
    <s v="tier - 3"/>
    <x v="3"/>
    <x v="27"/>
  </r>
  <r>
    <s v="Id328"/>
    <s v="Anthony"/>
    <n v="26.92"/>
    <n v="6.09"/>
    <s v="No"/>
    <x v="0"/>
    <x v="0"/>
    <n v="0"/>
    <x v="0"/>
    <x v="1"/>
    <x v="1"/>
    <d v="1989-12-30T00:00:00"/>
    <n v="29852.48"/>
    <x v="0"/>
    <s v="tier - 3"/>
    <x v="3"/>
    <x v="4"/>
  </r>
  <r>
    <s v="Id329"/>
    <s v="Chris"/>
    <n v="19.73"/>
    <n v="4.3600000000000003"/>
    <s v="No"/>
    <x v="0"/>
    <x v="0"/>
    <n v="0"/>
    <x v="0"/>
    <x v="2"/>
    <x v="2"/>
    <d v="1982-10-29T00:00:00"/>
    <n v="29818.76"/>
    <x v="0"/>
    <s v="tier - 1"/>
    <x v="1"/>
    <x v="37"/>
  </r>
  <r>
    <s v="Id330"/>
    <s v="Yu"/>
    <n v="23.56"/>
    <n v="11.74"/>
    <s v="yes"/>
    <x v="0"/>
    <x v="0"/>
    <n v="0"/>
    <x v="0"/>
    <x v="2"/>
    <x v="0"/>
    <d v="1981-08-13T00:00:00"/>
    <n v="29816.639999999999"/>
    <x v="0"/>
    <s v="tier - 2"/>
    <x v="3"/>
    <x v="36"/>
  </r>
  <r>
    <s v="Id331"/>
    <s v="Caleb N"/>
    <n v="37.67"/>
    <n v="5.89"/>
    <s v="No"/>
    <x v="0"/>
    <x v="0"/>
    <n v="1"/>
    <x v="0"/>
    <x v="0"/>
    <x v="1"/>
    <d v="1998-06-20T00:00:00"/>
    <n v="29760.6"/>
    <x v="0"/>
    <s v="tier - 2"/>
    <x v="3"/>
    <x v="44"/>
  </r>
  <r>
    <s v="Id332"/>
    <s v="Jason M."/>
    <n v="18.73"/>
    <n v="10.64"/>
    <s v="No"/>
    <x v="0"/>
    <x v="0"/>
    <n v="2"/>
    <x v="0"/>
    <x v="2"/>
    <x v="0"/>
    <d v="1973-08-23T00:00:00"/>
    <n v="29757.69"/>
    <x v="0"/>
    <s v="tier - 3"/>
    <x v="3"/>
    <x v="30"/>
  </r>
  <r>
    <s v="Id333"/>
    <s v="Angela R"/>
    <n v="33.090000000000003"/>
    <n v="6.06"/>
    <s v="No"/>
    <x v="0"/>
    <x v="1"/>
    <n v="1"/>
    <x v="0"/>
    <x v="0"/>
    <x v="1"/>
    <d v="1993-07-27T00:00:00"/>
    <n v="29622.69"/>
    <x v="0"/>
    <s v="tier - 1"/>
    <x v="3"/>
    <x v="20"/>
  </r>
  <r>
    <s v="Id334"/>
    <s v="Keith J"/>
    <n v="18.329999999999998"/>
    <n v="7.46"/>
    <s v="yes"/>
    <x v="0"/>
    <x v="0"/>
    <n v="1"/>
    <x v="0"/>
    <x v="3"/>
    <x v="0"/>
    <d v="1975-11-03T00:00:00"/>
    <n v="29583.8"/>
    <x v="0"/>
    <s v="tier - 1"/>
    <x v="3"/>
    <x v="27"/>
  </r>
  <r>
    <s v="Id335"/>
    <s v="Emma"/>
    <n v="27.74"/>
    <n v="4.68"/>
    <s v="yes"/>
    <x v="0"/>
    <x v="0"/>
    <n v="2"/>
    <x v="0"/>
    <x v="1"/>
    <x v="2"/>
    <d v="1959-10-20T00:00:00"/>
    <n v="29523.17"/>
    <x v="0"/>
    <s v="tier - 2"/>
    <x v="2"/>
    <x v="10"/>
  </r>
  <r>
    <s v="Id336"/>
    <s v="Nathan A"/>
    <n v="24.2"/>
    <n v="6.15"/>
    <s v="No"/>
    <x v="0"/>
    <x v="0"/>
    <n v="1"/>
    <x v="0"/>
    <x v="2"/>
    <x v="1"/>
    <d v="1987-07-16T00:00:00"/>
    <n v="29443.59"/>
    <x v="0"/>
    <s v="tier - 1"/>
    <x v="3"/>
    <x v="38"/>
  </r>
  <r>
    <s v="Id337"/>
    <s v="Kathryn"/>
    <n v="22.03"/>
    <n v="4.28"/>
    <s v="yes"/>
    <x v="0"/>
    <x v="0"/>
    <n v="0"/>
    <x v="0"/>
    <x v="2"/>
    <x v="2"/>
    <d v="1985-11-07T00:00:00"/>
    <n v="29352.560000000001"/>
    <x v="0"/>
    <s v="tier - 1"/>
    <x v="3"/>
    <x v="17"/>
  </r>
  <r>
    <s v="Id338"/>
    <s v="Elizabeth H."/>
    <n v="26.885000000000002"/>
    <n v="9.86"/>
    <s v="No"/>
    <x v="0"/>
    <x v="0"/>
    <n v="3"/>
    <x v="0"/>
    <x v="1"/>
    <x v="0"/>
    <d v="1958-06-05T00:00:00"/>
    <n v="29330.98"/>
    <x v="0"/>
    <s v="tier - 2"/>
    <x v="1"/>
    <x v="46"/>
  </r>
  <r>
    <s v="Id339"/>
    <s v="Ben"/>
    <n v="16.36"/>
    <n v="11.19"/>
    <s v="No"/>
    <x v="0"/>
    <x v="0"/>
    <n v="0"/>
    <x v="0"/>
    <x v="3"/>
    <x v="0"/>
    <d v="1978-07-21T00:00:00"/>
    <n v="29227.599999999999"/>
    <x v="0"/>
    <s v="tier - 3"/>
    <x v="1"/>
    <x v="9"/>
  </r>
  <r>
    <s v="Id340"/>
    <s v="Cheryl A"/>
    <n v="32.299999999999997"/>
    <n v="4.8899999999999997"/>
    <s v="yes"/>
    <x v="0"/>
    <x v="1"/>
    <n v="1"/>
    <x v="1"/>
    <x v="0"/>
    <x v="2"/>
    <d v="1969-07-09T00:00:00"/>
    <n v="29186.48"/>
    <x v="0"/>
    <s v="tier - 3"/>
    <x v="2"/>
    <x v="16"/>
  </r>
  <r>
    <s v="Id341"/>
    <s v="Kimberly A"/>
    <n v="16.05"/>
    <n v="4.3499999999999996"/>
    <s v="yes"/>
    <x v="0"/>
    <x v="0"/>
    <n v="0"/>
    <x v="0"/>
    <x v="3"/>
    <x v="2"/>
    <d v="1976-11-08T00:00:00"/>
    <n v="29160.39"/>
    <x v="0"/>
    <s v="tier - 2"/>
    <x v="3"/>
    <x v="1"/>
  </r>
  <r>
    <s v="Id342"/>
    <s v="Cynthia"/>
    <n v="29.07"/>
    <n v="8.66"/>
    <s v="yes"/>
    <x v="0"/>
    <x v="0"/>
    <n v="2"/>
    <x v="0"/>
    <x v="1"/>
    <x v="0"/>
    <d v="1961-12-24T00:00:00"/>
    <n v="29141.360000000001"/>
    <x v="0"/>
    <s v="tier - 3"/>
    <x v="1"/>
    <x v="12"/>
  </r>
  <r>
    <s v="Id343"/>
    <s v="Jessica"/>
    <n v="17.43"/>
    <n v="8.64"/>
    <s v="No"/>
    <x v="0"/>
    <x v="0"/>
    <n v="0"/>
    <x v="0"/>
    <x v="3"/>
    <x v="0"/>
    <d v="1978-11-29T00:00:00"/>
    <n v="29114.77"/>
    <x v="0"/>
    <s v="tier - 1"/>
    <x v="3"/>
    <x v="9"/>
  </r>
  <r>
    <s v="Id344"/>
    <s v="Bruce"/>
    <n v="19.329999999999998"/>
    <n v="4.2699999999999996"/>
    <s v="No"/>
    <x v="0"/>
    <x v="0"/>
    <n v="0"/>
    <x v="0"/>
    <x v="2"/>
    <x v="2"/>
    <d v="1980-07-14T00:00:00"/>
    <n v="29114.21"/>
    <x v="0"/>
    <s v="tier - 3"/>
    <x v="3"/>
    <x v="25"/>
  </r>
  <r>
    <s v="Id345"/>
    <s v="Allison"/>
    <n v="30.52"/>
    <n v="4.21"/>
    <s v="No"/>
    <x v="0"/>
    <x v="0"/>
    <n v="1"/>
    <x v="0"/>
    <x v="0"/>
    <x v="2"/>
    <d v="1992-07-07T00:00:00"/>
    <n v="29007.82"/>
    <x v="0"/>
    <s v="tier - 3"/>
    <x v="3"/>
    <x v="34"/>
  </r>
  <r>
    <s v="Id346"/>
    <s v="Alex"/>
    <n v="39.21"/>
    <n v="5.04"/>
    <s v="No"/>
    <x v="0"/>
    <x v="1"/>
    <n v="1"/>
    <x v="0"/>
    <x v="0"/>
    <x v="2"/>
    <d v="2003-09-01T00:00:00"/>
    <n v="28998.68"/>
    <x v="0"/>
    <s v="tier - 3"/>
    <x v="3"/>
    <x v="39"/>
  </r>
  <r>
    <s v="Id347"/>
    <s v="Gabriela"/>
    <n v="26.98"/>
    <n v="5.21"/>
    <s v="yes"/>
    <x v="0"/>
    <x v="0"/>
    <n v="2"/>
    <x v="0"/>
    <x v="1"/>
    <x v="2"/>
    <d v="1959-12-05T00:00:00"/>
    <n v="28950.47"/>
    <x v="0"/>
    <s v="tier - 1"/>
    <x v="1"/>
    <x v="10"/>
  </r>
  <r>
    <s v="Id348"/>
    <s v="Sharon"/>
    <n v="25.84"/>
    <n v="8.83"/>
    <s v="No"/>
    <x v="0"/>
    <x v="0"/>
    <n v="0"/>
    <x v="1"/>
    <x v="1"/>
    <x v="0"/>
    <d v="1962-07-25T00:00:00"/>
    <n v="28923.14"/>
    <x v="0"/>
    <s v="tier - 1"/>
    <x v="1"/>
    <x v="5"/>
  </r>
  <r>
    <s v="Id349"/>
    <s v="Jason A"/>
    <n v="28.31"/>
    <n v="8.4700000000000006"/>
    <s v="yes"/>
    <x v="0"/>
    <x v="0"/>
    <n v="2"/>
    <x v="0"/>
    <x v="1"/>
    <x v="0"/>
    <d v="1961-08-03T00:00:00"/>
    <n v="28868.66"/>
    <x v="0"/>
    <s v="tier - 2"/>
    <x v="1"/>
    <x v="12"/>
  </r>
  <r>
    <s v="Id350"/>
    <s v="Chelsey C."/>
    <n v="23.94"/>
    <n v="4.2"/>
    <s v="No"/>
    <x v="0"/>
    <x v="0"/>
    <n v="0"/>
    <x v="0"/>
    <x v="2"/>
    <x v="2"/>
    <d v="1990-12-05T00:00:00"/>
    <n v="28716.14"/>
    <x v="0"/>
    <s v="tier - 3"/>
    <x v="3"/>
    <x v="3"/>
  </r>
  <r>
    <s v="Id351"/>
    <s v="Devon A."/>
    <n v="20.03"/>
    <n v="6.14"/>
    <s v="yes"/>
    <x v="0"/>
    <x v="0"/>
    <n v="0"/>
    <x v="0"/>
    <x v="2"/>
    <x v="1"/>
    <d v="1985-09-27T00:00:00"/>
    <n v="28542.86"/>
    <x v="0"/>
    <s v="tier - 3"/>
    <x v="3"/>
    <x v="17"/>
  </r>
  <r>
    <s v="Id352"/>
    <s v="Joni L"/>
    <n v="41.42"/>
    <n v="6.07"/>
    <s v="No"/>
    <x v="0"/>
    <x v="0"/>
    <n v="0"/>
    <x v="1"/>
    <x v="0"/>
    <x v="1"/>
    <d v="1982-12-11T00:00:00"/>
    <n v="28476.73"/>
    <x v="0"/>
    <s v="tier - 2"/>
    <x v="1"/>
    <x v="37"/>
  </r>
  <r>
    <s v="Id353"/>
    <s v="Colin"/>
    <n v="36.67"/>
    <n v="10.210000000000001"/>
    <s v="No"/>
    <x v="0"/>
    <x v="0"/>
    <n v="0"/>
    <x v="1"/>
    <x v="0"/>
    <x v="0"/>
    <d v="1974-09-16T00:00:00"/>
    <n v="28468.92"/>
    <x v="0"/>
    <s v="tier - 1"/>
    <x v="1"/>
    <x v="19"/>
  </r>
  <r>
    <s v="Id354"/>
    <s v="Rachael"/>
    <n v="27.645"/>
    <n v="4.6900000000000004"/>
    <s v="No"/>
    <x v="0"/>
    <x v="0"/>
    <n v="0"/>
    <x v="1"/>
    <x v="1"/>
    <x v="2"/>
    <d v="1977-12-02T00:00:00"/>
    <n v="28340.19"/>
    <x v="0"/>
    <s v="tier - 2"/>
    <x v="1"/>
    <x v="29"/>
  </r>
  <r>
    <s v="Id355"/>
    <s v="Maricela"/>
    <n v="22.72"/>
    <n v="5.71"/>
    <s v="No"/>
    <x v="0"/>
    <x v="0"/>
    <n v="0"/>
    <x v="0"/>
    <x v="2"/>
    <x v="1"/>
    <d v="1990-12-24T00:00:00"/>
    <n v="28302.33"/>
    <x v="0"/>
    <s v="tier - 2"/>
    <x v="3"/>
    <x v="3"/>
  </r>
  <r>
    <s v="Id356"/>
    <s v="Marie"/>
    <n v="36.520000000000003"/>
    <n v="9.07"/>
    <s v="yes"/>
    <x v="0"/>
    <x v="1"/>
    <n v="1"/>
    <x v="1"/>
    <x v="0"/>
    <x v="0"/>
    <d v="1963-11-25T00:00:00"/>
    <n v="28287.9"/>
    <x v="0"/>
    <s v="tier - 1"/>
    <x v="0"/>
    <x v="8"/>
  </r>
  <r>
    <s v="Id357"/>
    <s v="Frank"/>
    <n v="33.96"/>
    <n v="4.99"/>
    <s v="No"/>
    <x v="0"/>
    <x v="0"/>
    <n v="0"/>
    <x v="0"/>
    <x v="0"/>
    <x v="2"/>
    <d v="1999-09-06T00:00:00"/>
    <n v="28245.34"/>
    <x v="0"/>
    <s v="tier - 3"/>
    <x v="3"/>
    <x v="35"/>
  </r>
  <r>
    <s v="Id358"/>
    <s v="Jeffry"/>
    <n v="26.695"/>
    <n v="8.31"/>
    <s v="No"/>
    <x v="0"/>
    <x v="0"/>
    <n v="0"/>
    <x v="0"/>
    <x v="1"/>
    <x v="0"/>
    <d v="1960-11-22T00:00:00"/>
    <n v="28101.33"/>
    <x v="0"/>
    <s v="tier - 2"/>
    <x v="9"/>
    <x v="15"/>
  </r>
  <r>
    <s v="Id359"/>
    <s v="Mike"/>
    <n v="18.45"/>
    <n v="5.07"/>
    <s v="yes"/>
    <x v="0"/>
    <x v="0"/>
    <n v="0"/>
    <x v="0"/>
    <x v="3"/>
    <x v="2"/>
    <d v="1985-11-29T00:00:00"/>
    <n v="28006.94"/>
    <x v="0"/>
    <s v="tier - 2"/>
    <x v="3"/>
    <x v="17"/>
  </r>
  <r>
    <s v="Id360"/>
    <s v="Rick"/>
    <n v="33.18"/>
    <n v="4.79"/>
    <s v="No"/>
    <x v="0"/>
    <x v="0"/>
    <n v="0"/>
    <x v="0"/>
    <x v="0"/>
    <x v="2"/>
    <d v="1999-12-21T00:00:00"/>
    <n v="27980.77"/>
    <x v="0"/>
    <s v="tier - 1"/>
    <x v="3"/>
    <x v="35"/>
  </r>
  <r>
    <s v="Id361"/>
    <s v="Pierre-Michel"/>
    <n v="36.1"/>
    <n v="11.39"/>
    <s v="yes"/>
    <x v="0"/>
    <x v="0"/>
    <n v="2"/>
    <x v="1"/>
    <x v="0"/>
    <x v="0"/>
    <d v="1961-07-28T00:00:00"/>
    <n v="27941.29"/>
    <x v="0"/>
    <s v="tier - 3"/>
    <x v="3"/>
    <x v="12"/>
  </r>
  <r>
    <s v="Id362"/>
    <s v="Daniel"/>
    <n v="22.77"/>
    <n v="6"/>
    <s v="No"/>
    <x v="0"/>
    <x v="0"/>
    <n v="0"/>
    <x v="0"/>
    <x v="2"/>
    <x v="1"/>
    <d v="1991-06-04T00:00:00"/>
    <n v="27931.11"/>
    <x v="0"/>
    <s v="tier - 3"/>
    <x v="3"/>
    <x v="3"/>
  </r>
  <r>
    <s v="Id363"/>
    <s v="Brian L."/>
    <n v="21.24"/>
    <n v="5.13"/>
    <s v="No"/>
    <x v="0"/>
    <x v="0"/>
    <n v="0"/>
    <x v="0"/>
    <x v="2"/>
    <x v="2"/>
    <d v="1989-11-21T00:00:00"/>
    <n v="27925.86"/>
    <x v="0"/>
    <s v="tier - 2"/>
    <x v="3"/>
    <x v="4"/>
  </r>
  <r>
    <s v="Id364"/>
    <s v="Morgan M."/>
    <n v="17.600000000000001"/>
    <n v="5.26"/>
    <s v="yes"/>
    <x v="0"/>
    <x v="0"/>
    <n v="0"/>
    <x v="0"/>
    <x v="3"/>
    <x v="2"/>
    <d v="1985-12-04T00:00:00"/>
    <n v="27849.94"/>
    <x v="0"/>
    <s v="tier - 1"/>
    <x v="3"/>
    <x v="17"/>
  </r>
  <r>
    <s v="Id365"/>
    <s v="Caroline"/>
    <n v="26.29"/>
    <n v="6.84"/>
    <s v="No"/>
    <x v="0"/>
    <x v="0"/>
    <n v="0"/>
    <x v="0"/>
    <x v="1"/>
    <x v="0"/>
    <d v="1960-07-06T00:00:00"/>
    <n v="27808.73"/>
    <x v="0"/>
    <s v="tier - 1"/>
    <x v="0"/>
    <x v="15"/>
  </r>
  <r>
    <s v="Id366"/>
    <s v="Drew T."/>
    <n v="35.31"/>
    <n v="9.0399999999999991"/>
    <s v="No"/>
    <x v="0"/>
    <x v="0"/>
    <n v="0"/>
    <x v="1"/>
    <x v="0"/>
    <x v="0"/>
    <d v="2002-12-06T00:00:00"/>
    <n v="27724.29"/>
    <x v="0"/>
    <s v="tier - 3"/>
    <x v="0"/>
    <x v="43"/>
  </r>
  <r>
    <s v="Id367"/>
    <s v="Austin W"/>
    <n v="27.04"/>
    <n v="4.0999999999999996"/>
    <s v="No"/>
    <x v="0"/>
    <x v="0"/>
    <n v="1"/>
    <x v="0"/>
    <x v="1"/>
    <x v="2"/>
    <d v="1992-07-03T00:00:00"/>
    <n v="27696.11"/>
    <x v="0"/>
    <s v="tier - 2"/>
    <x v="3"/>
    <x v="34"/>
  </r>
  <r>
    <s v="Id368"/>
    <s v="Berenice"/>
    <n v="30.23"/>
    <n v="4.2300000000000004"/>
    <s v="yes"/>
    <x v="0"/>
    <x v="1"/>
    <n v="1"/>
    <x v="0"/>
    <x v="0"/>
    <x v="2"/>
    <d v="1997-10-07T00:00:00"/>
    <n v="27625.17"/>
    <x v="0"/>
    <s v="tier - 1"/>
    <x v="3"/>
    <x v="31"/>
  </r>
  <r>
    <s v="Id369"/>
    <s v="Kenneth A"/>
    <n v="30.6"/>
    <n v="6.48"/>
    <s v="yes"/>
    <x v="0"/>
    <x v="1"/>
    <n v="1"/>
    <x v="0"/>
    <x v="0"/>
    <x v="1"/>
    <d v="1997-09-09T00:00:00"/>
    <n v="27619.360000000001"/>
    <x v="1"/>
    <s v="tier - 3"/>
    <x v="3"/>
    <x v="31"/>
  </r>
  <r>
    <s v="Id370"/>
    <s v="Miguel"/>
    <n v="26.8"/>
    <n v="5.53"/>
    <s v="No"/>
    <x v="0"/>
    <x v="0"/>
    <n v="1"/>
    <x v="0"/>
    <x v="1"/>
    <x v="2"/>
    <d v="1992-06-11T00:00:00"/>
    <n v="27614.71"/>
    <x v="1"/>
    <s v="tier - 3"/>
    <x v="3"/>
    <x v="34"/>
  </r>
  <r>
    <s v="Id371"/>
    <s v="Hadley T."/>
    <n v="16.86"/>
    <n v="4.07"/>
    <s v="yes"/>
    <x v="0"/>
    <x v="0"/>
    <n v="0"/>
    <x v="0"/>
    <x v="3"/>
    <x v="2"/>
    <d v="1985-11-06T00:00:00"/>
    <n v="27598.93"/>
    <x v="1"/>
    <s v="tier - 1"/>
    <x v="3"/>
    <x v="17"/>
  </r>
  <r>
    <s v="Id372"/>
    <s v="Taylor"/>
    <n v="16.3"/>
    <n v="5.51"/>
    <s v="No"/>
    <x v="0"/>
    <x v="0"/>
    <n v="1"/>
    <x v="0"/>
    <x v="3"/>
    <x v="2"/>
    <d v="1984-07-22T00:00:00"/>
    <n v="27534.53"/>
    <x v="1"/>
    <s v="tier - 2"/>
    <x v="3"/>
    <x v="32"/>
  </r>
  <r>
    <s v="Id373"/>
    <s v="Tenielle M"/>
    <n v="29.81"/>
    <n v="11.66"/>
    <s v="No"/>
    <x v="0"/>
    <x v="0"/>
    <n v="0"/>
    <x v="0"/>
    <x v="1"/>
    <x v="0"/>
    <d v="1965-10-19T00:00:00"/>
    <n v="27533.91"/>
    <x v="1"/>
    <s v="tier - 3"/>
    <x v="0"/>
    <x v="11"/>
  </r>
  <r>
    <s v="Id374"/>
    <s v="Andrea"/>
    <n v="16.329999999999998"/>
    <n v="7.26"/>
    <s v="yes"/>
    <x v="0"/>
    <x v="0"/>
    <n v="0"/>
    <x v="0"/>
    <x v="3"/>
    <x v="0"/>
    <d v="1981-10-03T00:00:00"/>
    <n v="27495.59"/>
    <x v="1"/>
    <s v="tier - 1"/>
    <x v="3"/>
    <x v="36"/>
  </r>
  <r>
    <s v="Id375"/>
    <s v="Nora P"/>
    <n v="16.37"/>
    <n v="4.79"/>
    <s v="yes"/>
    <x v="0"/>
    <x v="0"/>
    <n v="0"/>
    <x v="0"/>
    <x v="3"/>
    <x v="2"/>
    <d v="1985-12-05T00:00:00"/>
    <n v="27432.73"/>
    <x v="1"/>
    <s v="tier - 1"/>
    <x v="3"/>
    <x v="17"/>
  </r>
  <r>
    <s v="Id376"/>
    <s v="Zachary"/>
    <n v="22.42"/>
    <n v="4.68"/>
    <s v="yes"/>
    <x v="0"/>
    <x v="0"/>
    <n v="1"/>
    <x v="1"/>
    <x v="2"/>
    <x v="2"/>
    <d v="1988-09-15T00:00:00"/>
    <n v="27375.9"/>
    <x v="1"/>
    <s v="tier - 3"/>
    <x v="5"/>
    <x v="23"/>
  </r>
  <r>
    <s v="Id377"/>
    <s v="Michael"/>
    <n v="31.35"/>
    <n v="4.33"/>
    <s v="yes"/>
    <x v="0"/>
    <x v="1"/>
    <n v="1"/>
    <x v="1"/>
    <x v="0"/>
    <x v="2"/>
    <d v="1969-10-16T00:00:00"/>
    <n v="27346.04"/>
    <x v="1"/>
    <s v="tier - 2"/>
    <x v="0"/>
    <x v="16"/>
  </r>
  <r>
    <s v="Id378"/>
    <s v="Alyssa K."/>
    <n v="31.9"/>
    <n v="11.89"/>
    <s v="No"/>
    <x v="0"/>
    <x v="0"/>
    <n v="0"/>
    <x v="1"/>
    <x v="0"/>
    <x v="0"/>
    <d v="1968-06-06T00:00:00"/>
    <n v="27322.73"/>
    <x v="1"/>
    <s v="tier - 2"/>
    <x v="0"/>
    <x v="22"/>
  </r>
  <r>
    <s v="Id379"/>
    <s v="Heather"/>
    <n v="30.6"/>
    <n v="5.24"/>
    <s v="No"/>
    <x v="0"/>
    <x v="0"/>
    <n v="0"/>
    <x v="0"/>
    <x v="0"/>
    <x v="2"/>
    <d v="1999-12-02T00:00:00"/>
    <n v="27236.959999999999"/>
    <x v="1"/>
    <s v="tier - 1"/>
    <x v="3"/>
    <x v="35"/>
  </r>
  <r>
    <s v="Id380"/>
    <s v="Dante"/>
    <n v="28.975000000000001"/>
    <n v="7.63"/>
    <s v="No"/>
    <x v="0"/>
    <x v="0"/>
    <n v="0"/>
    <x v="0"/>
    <x v="1"/>
    <x v="0"/>
    <d v="1965-12-21T00:00:00"/>
    <n v="27218.44"/>
    <x v="1"/>
    <s v="tier - 1"/>
    <x v="6"/>
    <x v="11"/>
  </r>
  <r>
    <s v="Id381"/>
    <s v="Sara E."/>
    <n v="24.86"/>
    <n v="8.92"/>
    <s v="yes"/>
    <x v="0"/>
    <x v="0"/>
    <n v="2"/>
    <x v="1"/>
    <x v="2"/>
    <x v="0"/>
    <d v="1970-10-02T00:00:00"/>
    <n v="27117.99"/>
    <x v="1"/>
    <s v="tier - 2"/>
    <x v="0"/>
    <x v="2"/>
  </r>
  <r>
    <s v="Id382"/>
    <s v="Scott"/>
    <n v="19.54"/>
    <n v="5.37"/>
    <s v="No"/>
    <x v="0"/>
    <x v="0"/>
    <n v="0"/>
    <x v="0"/>
    <x v="2"/>
    <x v="2"/>
    <d v="1990-12-13T00:00:00"/>
    <n v="27092.38"/>
    <x v="1"/>
    <s v="tier - 3"/>
    <x v="3"/>
    <x v="3"/>
  </r>
  <r>
    <s v="Id383"/>
    <s v="Sean"/>
    <n v="26.74"/>
    <n v="4.3099999999999996"/>
    <s v="No"/>
    <x v="0"/>
    <x v="0"/>
    <n v="0"/>
    <x v="0"/>
    <x v="1"/>
    <x v="2"/>
    <d v="1994-07-02T00:00:00"/>
    <n v="27080.639999999999"/>
    <x v="1"/>
    <s v="tier - 2"/>
    <x v="3"/>
    <x v="6"/>
  </r>
  <r>
    <s v="Id384"/>
    <s v="Danielle"/>
    <n v="22.99"/>
    <n v="10.46"/>
    <s v="No"/>
    <x v="0"/>
    <x v="0"/>
    <n v="3"/>
    <x v="0"/>
    <x v="2"/>
    <x v="0"/>
    <d v="1958-06-30T00:00:00"/>
    <n v="27037.91"/>
    <x v="1"/>
    <s v="tier - 2"/>
    <x v="0"/>
    <x v="7"/>
  </r>
  <r>
    <s v="Id385"/>
    <s v="Andrew D."/>
    <n v="31.46"/>
    <n v="7.39"/>
    <s v="No"/>
    <x v="0"/>
    <x v="0"/>
    <n v="0"/>
    <x v="1"/>
    <x v="0"/>
    <x v="0"/>
    <d v="1960-07-09T00:00:00"/>
    <n v="27000.98"/>
    <x v="1"/>
    <s v="tier - 2"/>
    <x v="0"/>
    <x v="15"/>
  </r>
  <r>
    <s v="Id386"/>
    <s v="Joel D"/>
    <n v="30.86"/>
    <n v="6.18"/>
    <s v="No"/>
    <x v="1"/>
    <x v="0"/>
    <n v="2"/>
    <x v="0"/>
    <x v="0"/>
    <x v="1"/>
    <d v="2000-11-09T00:00:00"/>
    <n v="26936.98"/>
    <x v="1"/>
    <s v="tier - 3"/>
    <x v="3"/>
    <x v="21"/>
  </r>
  <r>
    <s v="Id387"/>
    <s v="Michelle"/>
    <n v="31.96"/>
    <n v="8.86"/>
    <s v="No"/>
    <x v="0"/>
    <x v="0"/>
    <n v="0"/>
    <x v="0"/>
    <x v="0"/>
    <x v="0"/>
    <d v="2002-06-17T00:00:00"/>
    <n v="26927.69"/>
    <x v="1"/>
    <s v="tier - 2"/>
    <x v="3"/>
    <x v="43"/>
  </r>
  <r>
    <s v="Id388"/>
    <s v="Michael J."/>
    <n v="23.76"/>
    <n v="10.96"/>
    <s v="No"/>
    <x v="0"/>
    <x v="0"/>
    <n v="3"/>
    <x v="0"/>
    <x v="2"/>
    <x v="0"/>
    <d v="1958-12-25T00:00:00"/>
    <n v="26926.51"/>
    <x v="1"/>
    <s v="tier - 1"/>
    <x v="0"/>
    <x v="7"/>
  </r>
  <r>
    <s v="Id389"/>
    <s v="Nikki"/>
    <n v="19.38"/>
    <n v="6.28"/>
    <s v="No"/>
    <x v="0"/>
    <x v="0"/>
    <n v="0"/>
    <x v="0"/>
    <x v="2"/>
    <x v="1"/>
    <d v="1991-08-22T00:00:00"/>
    <n v="26912.560000000001"/>
    <x v="1"/>
    <s v="tier - 2"/>
    <x v="3"/>
    <x v="42"/>
  </r>
  <r>
    <s v="Id390"/>
    <s v="Summer B."/>
    <n v="16.21"/>
    <n v="6.29"/>
    <s v="yes"/>
    <x v="0"/>
    <x v="0"/>
    <n v="1"/>
    <x v="0"/>
    <x v="3"/>
    <x v="1"/>
    <d v="1988-07-22T00:00:00"/>
    <n v="26607.89"/>
    <x v="1"/>
    <s v="tier - 1"/>
    <x v="3"/>
    <x v="23"/>
  </r>
  <r>
    <s v="Id391"/>
    <s v="Edward"/>
    <n v="32.54"/>
    <n v="4.0199999999999996"/>
    <s v="No"/>
    <x v="1"/>
    <x v="0"/>
    <n v="1"/>
    <x v="0"/>
    <x v="0"/>
    <x v="2"/>
    <d v="2004-09-05T00:00:00"/>
    <n v="26479.4"/>
    <x v="1"/>
    <s v="tier - 2"/>
    <x v="3"/>
    <x v="41"/>
  </r>
  <r>
    <s v="Id392"/>
    <s v="Ryan"/>
    <n v="36.765000000000001"/>
    <n v="11.95"/>
    <s v="yes"/>
    <x v="0"/>
    <x v="0"/>
    <n v="2"/>
    <x v="1"/>
    <x v="0"/>
    <x v="0"/>
    <d v="1970-08-27T00:00:00"/>
    <n v="26467.1"/>
    <x v="1"/>
    <s v="tier - 3"/>
    <x v="1"/>
    <x v="2"/>
  </r>
  <r>
    <s v="Id393"/>
    <s v="Kacee"/>
    <n v="35.909999999999997"/>
    <n v="8.7100000000000009"/>
    <s v="No"/>
    <x v="0"/>
    <x v="0"/>
    <n v="0"/>
    <x v="1"/>
    <x v="0"/>
    <x v="0"/>
    <d v="1974-09-21T00:00:00"/>
    <n v="26392.26"/>
    <x v="1"/>
    <s v="tier - 2"/>
    <x v="2"/>
    <x v="19"/>
  </r>
  <r>
    <s v="Id394"/>
    <s v="Dave"/>
    <n v="32.06"/>
    <n v="4.67"/>
    <s v="No"/>
    <x v="1"/>
    <x v="0"/>
    <n v="1"/>
    <x v="0"/>
    <x v="0"/>
    <x v="2"/>
    <d v="2004-12-05T00:00:00"/>
    <n v="26316.59"/>
    <x v="1"/>
    <s v="tier - 3"/>
    <x v="3"/>
    <x v="41"/>
  </r>
  <r>
    <s v="Id395"/>
    <s v="Maryanna"/>
    <n v="24.1"/>
    <n v="11.14"/>
    <s v="yes"/>
    <x v="0"/>
    <x v="0"/>
    <n v="1"/>
    <x v="1"/>
    <x v="2"/>
    <x v="0"/>
    <d v="1975-06-04T00:00:00"/>
    <n v="26236.58"/>
    <x v="1"/>
    <s v="tier - 1"/>
    <x v="3"/>
    <x v="19"/>
  </r>
  <r>
    <s v="Id396"/>
    <s v="Jessica H."/>
    <n v="27.1"/>
    <n v="9.0500000000000007"/>
    <s v="No"/>
    <x v="0"/>
    <x v="0"/>
    <n v="2"/>
    <x v="1"/>
    <x v="1"/>
    <x v="0"/>
    <d v="1973-07-07T00:00:00"/>
    <n v="26140.36"/>
    <x v="1"/>
    <s v="tier - 3"/>
    <x v="3"/>
    <x v="30"/>
  </r>
  <r>
    <s v="Id397"/>
    <s v="Deanna"/>
    <n v="24.42"/>
    <n v="11.31"/>
    <s v="No"/>
    <x v="0"/>
    <x v="0"/>
    <n v="0"/>
    <x v="0"/>
    <x v="2"/>
    <x v="0"/>
    <d v="2002-10-11T00:00:00"/>
    <n v="26125.67"/>
    <x v="1"/>
    <s v="tier - 1"/>
    <x v="0"/>
    <x v="43"/>
  </r>
  <r>
    <s v="Id398"/>
    <s v="Peter"/>
    <n v="26.695"/>
    <n v="4.68"/>
    <s v="yes"/>
    <x v="0"/>
    <x v="0"/>
    <n v="2"/>
    <x v="0"/>
    <x v="1"/>
    <x v="2"/>
    <d v="1966-07-09T00:00:00"/>
    <n v="26109.33"/>
    <x v="1"/>
    <s v="tier - 3"/>
    <x v="1"/>
    <x v="24"/>
  </r>
  <r>
    <s v="Id399"/>
    <s v="Rebecca"/>
    <n v="27.79"/>
    <n v="6.05"/>
    <s v="yes"/>
    <x v="1"/>
    <x v="0"/>
    <n v="1"/>
    <x v="0"/>
    <x v="1"/>
    <x v="1"/>
    <d v="2000-12-26T00:00:00"/>
    <n v="26026.97"/>
    <x v="1"/>
    <s v="tier - 3"/>
    <x v="3"/>
    <x v="21"/>
  </r>
  <r>
    <s v="Id400"/>
    <s v="Elizabeth M."/>
    <n v="32.68"/>
    <n v="4.68"/>
    <s v="yes"/>
    <x v="0"/>
    <x v="0"/>
    <n v="0"/>
    <x v="1"/>
    <x v="0"/>
    <x v="2"/>
    <d v="2001-06-05T00:00:00"/>
    <n v="26018.95"/>
    <x v="1"/>
    <s v="tier - 2"/>
    <x v="1"/>
    <x v="21"/>
  </r>
  <r>
    <s v="Id401"/>
    <s v="Gregory"/>
    <n v="26.4"/>
    <n v="9.5"/>
    <s v="yes"/>
    <x v="0"/>
    <x v="0"/>
    <n v="2"/>
    <x v="1"/>
    <x v="1"/>
    <x v="0"/>
    <d v="1970-12-03T00:00:00"/>
    <n v="25992.82"/>
    <x v="1"/>
    <s v="tier - 2"/>
    <x v="0"/>
    <x v="2"/>
  </r>
  <r>
    <s v="Id402"/>
    <s v="Sarah E."/>
    <n v="23.655000000000001"/>
    <n v="10.84"/>
    <s v="yes"/>
    <x v="0"/>
    <x v="1"/>
    <n v="1"/>
    <x v="0"/>
    <x v="2"/>
    <x v="0"/>
    <d v="1963-08-21T00:00:00"/>
    <n v="25678.78"/>
    <x v="1"/>
    <s v="tier - 3"/>
    <x v="1"/>
    <x v="8"/>
  </r>
  <r>
    <s v="Id403"/>
    <s v="Anne Elise"/>
    <n v="27.36"/>
    <n v="5.88"/>
    <s v="No"/>
    <x v="0"/>
    <x v="0"/>
    <n v="2"/>
    <x v="1"/>
    <x v="1"/>
    <x v="1"/>
    <d v="1972-07-17T00:00:00"/>
    <n v="25656.58"/>
    <x v="1"/>
    <s v="tier - 3"/>
    <x v="2"/>
    <x v="28"/>
  </r>
  <r>
    <s v="Id404"/>
    <s v="Christopher R"/>
    <n v="27.82"/>
    <n v="5.24"/>
    <s v="yes"/>
    <x v="0"/>
    <x v="0"/>
    <n v="0"/>
    <x v="0"/>
    <x v="1"/>
    <x v="2"/>
    <d v="2001-08-02T00:00:00"/>
    <n v="25648.98"/>
    <x v="1"/>
    <s v="tier - 1"/>
    <x v="3"/>
    <x v="47"/>
  </r>
  <r>
    <s v="Id405"/>
    <s v="Elliot"/>
    <n v="25.46"/>
    <n v="11.75"/>
    <s v="No"/>
    <x v="0"/>
    <x v="0"/>
    <n v="0"/>
    <x v="1"/>
    <x v="1"/>
    <x v="0"/>
    <d v="1968-12-11T00:00:00"/>
    <n v="25517.11"/>
    <x v="1"/>
    <s v="tier - 3"/>
    <x v="6"/>
    <x v="0"/>
  </r>
  <r>
    <s v="Id406"/>
    <s v="Christopher D."/>
    <n v="25.1"/>
    <n v="6.97"/>
    <s v="No"/>
    <x v="0"/>
    <x v="0"/>
    <n v="0"/>
    <x v="0"/>
    <x v="1"/>
    <x v="0"/>
    <d v="1968-08-22T00:00:00"/>
    <n v="25382.3"/>
    <x v="1"/>
    <s v="tier - 2"/>
    <x v="3"/>
    <x v="0"/>
  </r>
  <r>
    <s v="Id407"/>
    <s v="Corey"/>
    <n v="32.11"/>
    <n v="4.76"/>
    <s v="No"/>
    <x v="0"/>
    <x v="0"/>
    <n v="2"/>
    <x v="1"/>
    <x v="0"/>
    <x v="2"/>
    <d v="1972-09-26T00:00:00"/>
    <n v="25333.33"/>
    <x v="1"/>
    <s v="tier - 2"/>
    <x v="6"/>
    <x v="28"/>
  </r>
  <r>
    <s v="Id408"/>
    <s v="Patrick D."/>
    <n v="29.8"/>
    <n v="8.24"/>
    <s v="yes"/>
    <x v="0"/>
    <x v="0"/>
    <n v="1"/>
    <x v="0"/>
    <x v="1"/>
    <x v="0"/>
    <d v="1975-12-14T00:00:00"/>
    <n v="25309.49"/>
    <x v="1"/>
    <s v="tier - 1"/>
    <x v="3"/>
    <x v="27"/>
  </r>
  <r>
    <s v="Id409"/>
    <s v="Anthony D."/>
    <n v="24.01"/>
    <n v="4.76"/>
    <s v="No"/>
    <x v="0"/>
    <x v="0"/>
    <n v="1"/>
    <x v="0"/>
    <x v="2"/>
    <x v="2"/>
    <d v="1998-11-24T00:00:00"/>
    <n v="25127.22"/>
    <x v="1"/>
    <s v="tier - 3"/>
    <x v="3"/>
    <x v="44"/>
  </r>
  <r>
    <s v="Id410"/>
    <s v="Melissa"/>
    <n v="23.21"/>
    <n v="6.03"/>
    <s v="No"/>
    <x v="0"/>
    <x v="0"/>
    <n v="1"/>
    <x v="1"/>
    <x v="2"/>
    <x v="1"/>
    <d v="1998-06-14T00:00:00"/>
    <n v="25081.77"/>
    <x v="1"/>
    <s v="tier - 2"/>
    <x v="0"/>
    <x v="44"/>
  </r>
  <r>
    <s v="Id411"/>
    <s v="Raven"/>
    <n v="21.2"/>
    <n v="4.07"/>
    <s v="yes"/>
    <x v="0"/>
    <x v="0"/>
    <n v="1"/>
    <x v="0"/>
    <x v="2"/>
    <x v="2"/>
    <d v="1995-12-04T00:00:00"/>
    <n v="25075.97"/>
    <x v="1"/>
    <s v="tier - 2"/>
    <x v="3"/>
    <x v="40"/>
  </r>
  <r>
    <s v="Id412"/>
    <s v="Christopher"/>
    <n v="28.215"/>
    <n v="8.26"/>
    <s v="yes"/>
    <x v="0"/>
    <x v="0"/>
    <n v="1"/>
    <x v="0"/>
    <x v="1"/>
    <x v="0"/>
    <d v="1975-11-14T00:00:00"/>
    <n v="24915.22"/>
    <x v="1"/>
    <s v="tier - 3"/>
    <x v="1"/>
    <x v="27"/>
  </r>
  <r>
    <s v="Id413"/>
    <s v="Kendra A"/>
    <n v="38.094999999999999"/>
    <n v="4.76"/>
    <s v="No"/>
    <x v="0"/>
    <x v="0"/>
    <n v="1"/>
    <x v="1"/>
    <x v="0"/>
    <x v="2"/>
    <d v="1987-06-14T00:00:00"/>
    <n v="24915.05"/>
    <x v="1"/>
    <s v="tier - 1"/>
    <x v="2"/>
    <x v="38"/>
  </r>
  <r>
    <s v="Id414"/>
    <s v="Jordan"/>
    <n v="22.61"/>
    <n v="6.13"/>
    <s v="yes"/>
    <x v="0"/>
    <x v="1"/>
    <n v="1"/>
    <x v="0"/>
    <x v="2"/>
    <x v="1"/>
    <d v="1969-07-23T00:00:00"/>
    <n v="24873.38"/>
    <x v="1"/>
    <s v="tier - 1"/>
    <x v="2"/>
    <x v="16"/>
  </r>
  <r>
    <s v="Id415"/>
    <s v="Nils"/>
    <n v="24.32"/>
    <n v="10.47"/>
    <s v="yes"/>
    <x v="0"/>
    <x v="0"/>
    <n v="2"/>
    <x v="0"/>
    <x v="2"/>
    <x v="0"/>
    <d v="1970-11-26T00:00:00"/>
    <n v="24869.84"/>
    <x v="1"/>
    <s v="tier - 2"/>
    <x v="4"/>
    <x v="2"/>
  </r>
  <r>
    <s v="Id416"/>
    <s v="Scott"/>
    <n v="20.96"/>
    <n v="4.04"/>
    <s v="yes"/>
    <x v="0"/>
    <x v="0"/>
    <n v="1"/>
    <x v="0"/>
    <x v="2"/>
    <x v="2"/>
    <d v="1995-06-10T00:00:00"/>
    <n v="24863.25"/>
    <x v="1"/>
    <s v="tier - 3"/>
    <x v="3"/>
    <x v="40"/>
  </r>
  <r>
    <s v="Id417"/>
    <s v="Angela"/>
    <n v="19.68"/>
    <n v="5.74"/>
    <s v="No"/>
    <x v="0"/>
    <x v="0"/>
    <n v="0"/>
    <x v="0"/>
    <x v="2"/>
    <x v="1"/>
    <d v="1994-09-09T00:00:00"/>
    <n v="24817.25"/>
    <x v="1"/>
    <s v="tier - 2"/>
    <x v="3"/>
    <x v="6"/>
  </r>
  <r>
    <s v="Id418"/>
    <s v="Allison"/>
    <n v="18.100000000000001"/>
    <n v="6.33"/>
    <s v="No"/>
    <x v="0"/>
    <x v="0"/>
    <n v="1"/>
    <x v="0"/>
    <x v="3"/>
    <x v="1"/>
    <d v="1992-10-11T00:00:00"/>
    <n v="24795.040000000001"/>
    <x v="1"/>
    <s v="tier - 3"/>
    <x v="3"/>
    <x v="34"/>
  </r>
  <r>
    <s v="Id419"/>
    <s v="Caitlin O."/>
    <n v="29.64"/>
    <n v="4.28"/>
    <s v="yes"/>
    <x v="0"/>
    <x v="0"/>
    <n v="0"/>
    <x v="1"/>
    <x v="1"/>
    <x v="2"/>
    <d v="1996-08-28T00:00:00"/>
    <n v="24671.66"/>
    <x v="1"/>
    <s v="tier - 1"/>
    <x v="2"/>
    <x v="45"/>
  </r>
  <r>
    <s v="Id420"/>
    <s v="Tracy M"/>
    <n v="25.3"/>
    <n v="9.4700000000000006"/>
    <s v="yes"/>
    <x v="0"/>
    <x v="0"/>
    <n v="2"/>
    <x v="0"/>
    <x v="1"/>
    <x v="0"/>
    <d v="1970-06-12T00:00:00"/>
    <n v="24667.42"/>
    <x v="1"/>
    <s v="tier - 3"/>
    <x v="0"/>
    <x v="2"/>
  </r>
  <r>
    <s v="Id421"/>
    <s v="Dustin M."/>
    <n v="27.6"/>
    <n v="4.8499999999999996"/>
    <s v="yes"/>
    <x v="0"/>
    <x v="0"/>
    <n v="0"/>
    <x v="1"/>
    <x v="1"/>
    <x v="2"/>
    <d v="1976-10-12T00:00:00"/>
    <n v="24603.05"/>
    <x v="1"/>
    <s v="tier - 2"/>
    <x v="3"/>
    <x v="1"/>
  </r>
  <r>
    <s v="Id422"/>
    <s v="Jenny"/>
    <n v="27.645"/>
    <n v="11.03"/>
    <s v="yes"/>
    <x v="0"/>
    <x v="0"/>
    <n v="1"/>
    <x v="0"/>
    <x v="1"/>
    <x v="0"/>
    <d v="1975-06-13T00:00:00"/>
    <n v="24535.7"/>
    <x v="1"/>
    <s v="tier - 2"/>
    <x v="1"/>
    <x v="27"/>
  </r>
  <r>
    <s v="Id423"/>
    <s v="Emily"/>
    <n v="27.6"/>
    <n v="5.22"/>
    <s v="No"/>
    <x v="0"/>
    <x v="0"/>
    <n v="2"/>
    <x v="0"/>
    <x v="1"/>
    <x v="2"/>
    <d v="1972-09-14T00:00:00"/>
    <n v="24520.26"/>
    <x v="1"/>
    <s v="tier - 3"/>
    <x v="3"/>
    <x v="28"/>
  </r>
  <r>
    <s v="Id424"/>
    <s v="Fabienne"/>
    <n v="25.08"/>
    <n v="9.52"/>
    <s v="yes"/>
    <x v="0"/>
    <x v="0"/>
    <n v="2"/>
    <x v="1"/>
    <x v="1"/>
    <x v="0"/>
    <d v="1961-10-21T00:00:00"/>
    <n v="24513.09"/>
    <x v="1"/>
    <s v="tier - 2"/>
    <x v="0"/>
    <x v="12"/>
  </r>
  <r>
    <s v="Id425"/>
    <s v="Jordan"/>
    <n v="30.02"/>
    <n v="11.09"/>
    <s v="No"/>
    <x v="0"/>
    <x v="0"/>
    <n v="0"/>
    <x v="1"/>
    <x v="0"/>
    <x v="0"/>
    <d v="1968-07-06T00:00:00"/>
    <n v="24476.48"/>
    <x v="1"/>
    <s v="tier - 2"/>
    <x v="1"/>
    <x v="0"/>
  </r>
  <r>
    <s v="Id426"/>
    <s v="Matt"/>
    <n v="27.36"/>
    <n v="9.4499999999999993"/>
    <s v="yes"/>
    <x v="0"/>
    <x v="0"/>
    <n v="2"/>
    <x v="0"/>
    <x v="1"/>
    <x v="0"/>
    <d v="1970-11-30T00:00:00"/>
    <n v="24393.62"/>
    <x v="1"/>
    <s v="tier - 3"/>
    <x v="1"/>
    <x v="2"/>
  </r>
  <r>
    <s v="Id427"/>
    <s v="Taryn L"/>
    <n v="22.2"/>
    <n v="5.51"/>
    <s v="No"/>
    <x v="0"/>
    <x v="0"/>
    <n v="0"/>
    <x v="0"/>
    <x v="2"/>
    <x v="2"/>
    <d v="1999-10-07T00:00:00"/>
    <n v="24387.74"/>
    <x v="1"/>
    <s v="tier - 1"/>
    <x v="3"/>
    <x v="35"/>
  </r>
  <r>
    <s v="Id428"/>
    <s v="Temima"/>
    <n v="25.71"/>
    <n v="4.18"/>
    <s v="No"/>
    <x v="1"/>
    <x v="0"/>
    <n v="1"/>
    <x v="0"/>
    <x v="1"/>
    <x v="2"/>
    <d v="2004-08-03T00:00:00"/>
    <n v="24294.02"/>
    <x v="1"/>
    <s v="tier - 1"/>
    <x v="3"/>
    <x v="41"/>
  </r>
  <r>
    <s v="Id429"/>
    <s v="Jennifer"/>
    <n v="41.91"/>
    <n v="5.98"/>
    <s v="yes"/>
    <x v="0"/>
    <x v="0"/>
    <n v="1"/>
    <x v="1"/>
    <x v="0"/>
    <x v="1"/>
    <d v="1964-12-16T00:00:00"/>
    <n v="24227.34"/>
    <x v="1"/>
    <s v="tier - 1"/>
    <x v="0"/>
    <x v="13"/>
  </r>
  <r>
    <s v="Id430"/>
    <s v="Serena M."/>
    <n v="25.85"/>
    <n v="10.16"/>
    <s v="No"/>
    <x v="0"/>
    <x v="0"/>
    <n v="0"/>
    <x v="0"/>
    <x v="1"/>
    <x v="0"/>
    <d v="1974-09-10T00:00:00"/>
    <n v="24180.93"/>
    <x v="1"/>
    <s v="tier - 1"/>
    <x v="0"/>
    <x v="19"/>
  </r>
  <r>
    <s v="Id431"/>
    <s v="Victoria M."/>
    <n v="23.844999999999999"/>
    <n v="11.71"/>
    <s v="No"/>
    <x v="0"/>
    <x v="0"/>
    <n v="2"/>
    <x v="0"/>
    <x v="2"/>
    <x v="0"/>
    <d v="1973-06-13T00:00:00"/>
    <n v="24106.91"/>
    <x v="1"/>
    <s v="tier - 2"/>
    <x v="2"/>
    <x v="30"/>
  </r>
  <r>
    <s v="Id432"/>
    <s v="Phoebe"/>
    <n v="30.59"/>
    <n v="5.23"/>
    <s v="No"/>
    <x v="0"/>
    <x v="1"/>
    <n v="1"/>
    <x v="1"/>
    <x v="0"/>
    <x v="2"/>
    <d v="2003-12-30T00:00:00"/>
    <n v="24059.68"/>
    <x v="1"/>
    <s v="tier - 2"/>
    <x v="1"/>
    <x v="39"/>
  </r>
  <r>
    <s v="Id433"/>
    <s v="Corey"/>
    <n v="24.795000000000002"/>
    <n v="6.85"/>
    <s v="No"/>
    <x v="0"/>
    <x v="0"/>
    <n v="0"/>
    <x v="0"/>
    <x v="2"/>
    <x v="0"/>
    <d v="1971-07-10T00:00:00"/>
    <n v="23967.38"/>
    <x v="1"/>
    <s v="tier - 2"/>
    <x v="1"/>
    <x v="14"/>
  </r>
  <r>
    <s v="Id434"/>
    <s v="Rebecca"/>
    <n v="24.13"/>
    <n v="7.05"/>
    <s v="yes"/>
    <x v="0"/>
    <x v="0"/>
    <n v="2"/>
    <x v="0"/>
    <x v="2"/>
    <x v="0"/>
    <d v="1970-08-08T00:00:00"/>
    <n v="23887.66"/>
    <x v="1"/>
    <s v="tier - 3"/>
    <x v="1"/>
    <x v="2"/>
  </r>
  <r>
    <s v="Id435"/>
    <s v="Nicholas D"/>
    <n v="25.84"/>
    <n v="11.64"/>
    <s v="No"/>
    <x v="0"/>
    <x v="0"/>
    <n v="2"/>
    <x v="0"/>
    <x v="1"/>
    <x v="0"/>
    <d v="1973-06-27T00:00:00"/>
    <n v="23807.24"/>
    <x v="1"/>
    <s v="tier - 3"/>
    <x v="1"/>
    <x v="30"/>
  </r>
  <r>
    <s v="Id436"/>
    <s v="Christian"/>
    <n v="28"/>
    <n v="10.52"/>
    <s v="No"/>
    <x v="0"/>
    <x v="0"/>
    <n v="0"/>
    <x v="0"/>
    <x v="1"/>
    <x v="0"/>
    <d v="1974-06-02T00:00:00"/>
    <n v="23568.27"/>
    <x v="1"/>
    <s v="tier - 2"/>
    <x v="3"/>
    <x v="30"/>
  </r>
  <r>
    <s v="Id437"/>
    <s v="Jonathon S."/>
    <n v="34.1"/>
    <n v="4.01"/>
    <s v="yes"/>
    <x v="0"/>
    <x v="1"/>
    <n v="1"/>
    <x v="1"/>
    <x v="0"/>
    <x v="2"/>
    <d v="1983-08-26T00:00:00"/>
    <n v="23563.02"/>
    <x v="1"/>
    <s v="tier - 2"/>
    <x v="0"/>
    <x v="33"/>
  </r>
  <r>
    <s v="Id438"/>
    <s v="Caroline"/>
    <n v="26.125"/>
    <n v="8.56"/>
    <s v="yes"/>
    <x v="0"/>
    <x v="0"/>
    <n v="1"/>
    <x v="0"/>
    <x v="1"/>
    <x v="0"/>
    <d v="1975-11-13T00:00:00"/>
    <n v="23401.31"/>
    <x v="1"/>
    <s v="tier - 3"/>
    <x v="2"/>
    <x v="27"/>
  </r>
  <r>
    <s v="Id439"/>
    <s v="Joshua D."/>
    <n v="25.6"/>
    <n v="10.5"/>
    <s v="No"/>
    <x v="0"/>
    <x v="0"/>
    <n v="2"/>
    <x v="0"/>
    <x v="1"/>
    <x v="0"/>
    <d v="1973-10-22T00:00:00"/>
    <n v="23306.55"/>
    <x v="1"/>
    <s v="tier - 2"/>
    <x v="3"/>
    <x v="30"/>
  </r>
  <r>
    <s v="Id440"/>
    <s v="Nichole"/>
    <n v="24.32"/>
    <n v="6.39"/>
    <s v="No"/>
    <x v="0"/>
    <x v="0"/>
    <n v="0"/>
    <x v="1"/>
    <x v="2"/>
    <x v="1"/>
    <d v="1994-10-03T00:00:00"/>
    <n v="23288.93"/>
    <x v="1"/>
    <s v="tier - 3"/>
    <x v="2"/>
    <x v="6"/>
  </r>
  <r>
    <s v="Id441"/>
    <s v="Denise M"/>
    <n v="22.88"/>
    <n v="5.71"/>
    <s v="yes"/>
    <x v="0"/>
    <x v="1"/>
    <n v="1"/>
    <x v="0"/>
    <x v="2"/>
    <x v="1"/>
    <d v="1969-11-14T00:00:00"/>
    <n v="23244.79"/>
    <x v="1"/>
    <s v="tier - 3"/>
    <x v="0"/>
    <x v="16"/>
  </r>
  <r>
    <s v="Id442"/>
    <s v="Peter R."/>
    <n v="24.984999999999999"/>
    <n v="4.43"/>
    <s v="yes"/>
    <x v="0"/>
    <x v="1"/>
    <n v="1"/>
    <x v="1"/>
    <x v="2"/>
    <x v="2"/>
    <d v="1997-08-07T00:00:00"/>
    <n v="23241.47"/>
    <x v="1"/>
    <s v="tier - 3"/>
    <x v="11"/>
    <x v="31"/>
  </r>
  <r>
    <s v="Id443"/>
    <s v="Johnson K"/>
    <n v="33.1"/>
    <n v="5.52"/>
    <s v="No"/>
    <x v="0"/>
    <x v="1"/>
    <n v="1"/>
    <x v="1"/>
    <x v="0"/>
    <x v="2"/>
    <d v="2003-12-14T00:00:00"/>
    <n v="23082.959999999999"/>
    <x v="1"/>
    <s v="tier - 2"/>
    <x v="3"/>
    <x v="39"/>
  </r>
  <r>
    <s v="Id444"/>
    <s v="Katherine"/>
    <n v="27.83"/>
    <n v="9.1999999999999993"/>
    <s v="yes"/>
    <x v="0"/>
    <x v="0"/>
    <n v="1"/>
    <x v="0"/>
    <x v="1"/>
    <x v="0"/>
    <d v="1975-09-09T00:00:00"/>
    <n v="23065.42"/>
    <x v="1"/>
    <s v="tier - 2"/>
    <x v="0"/>
    <x v="27"/>
  </r>
  <r>
    <s v="Id445"/>
    <s v="Lynda"/>
    <n v="30.875"/>
    <n v="10.97"/>
    <s v="yes"/>
    <x v="0"/>
    <x v="0"/>
    <n v="2"/>
    <x v="1"/>
    <x v="0"/>
    <x v="0"/>
    <d v="1970-11-09T00:00:00"/>
    <n v="23045.57"/>
    <x v="1"/>
    <s v="tier - 2"/>
    <x v="2"/>
    <x v="2"/>
  </r>
  <r>
    <s v="Id446"/>
    <s v="Anthony"/>
    <n v="27.265000000000001"/>
    <n v="4.25"/>
    <s v="No"/>
    <x v="0"/>
    <x v="1"/>
    <n v="1"/>
    <x v="1"/>
    <x v="1"/>
    <x v="2"/>
    <d v="2003-07-25T00:00:00"/>
    <n v="22493.66"/>
    <x v="1"/>
    <s v="tier - 1"/>
    <x v="1"/>
    <x v="39"/>
  </r>
  <r>
    <s v="Id447"/>
    <s v="Linnea C."/>
    <n v="26.7"/>
    <n v="5.23"/>
    <s v="No"/>
    <x v="0"/>
    <x v="1"/>
    <n v="1"/>
    <x v="0"/>
    <x v="1"/>
    <x v="2"/>
    <d v="1979-11-14T00:00:00"/>
    <n v="22478.6"/>
    <x v="2"/>
    <s v="tier - 2"/>
    <x v="3"/>
    <x v="18"/>
  </r>
  <r>
    <s v="Id448"/>
    <s v="Massimiliano A."/>
    <n v="29.925000000000001"/>
    <n v="5.96"/>
    <s v="yes"/>
    <x v="0"/>
    <x v="1"/>
    <n v="1"/>
    <x v="0"/>
    <x v="1"/>
    <x v="1"/>
    <d v="1983-12-21T00:00:00"/>
    <n v="22462.04"/>
    <x v="2"/>
    <s v="tier - 1"/>
    <x v="9"/>
    <x v="33"/>
  </r>
  <r>
    <s v="Id449"/>
    <s v="James M."/>
    <n v="19.95"/>
    <n v="4.29"/>
    <s v="yes"/>
    <x v="0"/>
    <x v="0"/>
    <n v="2"/>
    <x v="0"/>
    <x v="2"/>
    <x v="2"/>
    <d v="1966-08-18T00:00:00"/>
    <n v="22412.65"/>
    <x v="2"/>
    <s v="tier - 3"/>
    <x v="7"/>
    <x v="24"/>
  </r>
  <r>
    <s v="Id450"/>
    <s v="Lauren"/>
    <n v="24.225000000000001"/>
    <n v="4.09"/>
    <s v="No"/>
    <x v="0"/>
    <x v="0"/>
    <n v="0"/>
    <x v="1"/>
    <x v="2"/>
    <x v="2"/>
    <d v="1999-08-26T00:00:00"/>
    <n v="22395.74"/>
    <x v="2"/>
    <s v="tier - 2"/>
    <x v="2"/>
    <x v="35"/>
  </r>
  <r>
    <s v="Id451"/>
    <s v="Michele V."/>
    <n v="28.12"/>
    <n v="4.88"/>
    <s v="No"/>
    <x v="0"/>
    <x v="0"/>
    <n v="0"/>
    <x v="0"/>
    <x v="1"/>
    <x v="2"/>
    <d v="1982-12-27T00:00:00"/>
    <n v="22331.57"/>
    <x v="1"/>
    <s v="tier - 3"/>
    <x v="2"/>
    <x v="37"/>
  </r>
  <r>
    <s v="Id452"/>
    <s v="Xiao"/>
    <n v="23.21"/>
    <n v="6.76"/>
    <s v="No"/>
    <x v="0"/>
    <x v="0"/>
    <n v="0"/>
    <x v="0"/>
    <x v="2"/>
    <x v="0"/>
    <d v="1971-06-16T00:00:00"/>
    <n v="22218.11"/>
    <x v="1"/>
    <s v="tier - 3"/>
    <x v="0"/>
    <x v="14"/>
  </r>
  <r>
    <s v="Id453"/>
    <s v="Harper L"/>
    <n v="23.98"/>
    <n v="10.67"/>
    <s v="No"/>
    <x v="0"/>
    <x v="0"/>
    <n v="0"/>
    <x v="1"/>
    <x v="2"/>
    <x v="0"/>
    <d v="1965-08-24T00:00:00"/>
    <n v="22192.44"/>
    <x v="2"/>
    <s v="tier - 1"/>
    <x v="0"/>
    <x v="11"/>
  </r>
  <r>
    <s v="Id454"/>
    <s v="Nick"/>
    <n v="30"/>
    <n v="6.21"/>
    <s v="No"/>
    <x v="0"/>
    <x v="0"/>
    <n v="0"/>
    <x v="0"/>
    <x v="0"/>
    <x v="1"/>
    <d v="1980-09-12T00:00:00"/>
    <n v="22144.03"/>
    <x v="1"/>
    <s v="tier - 2"/>
    <x v="3"/>
    <x v="25"/>
  </r>
  <r>
    <s v="Id455"/>
    <s v="Scott"/>
    <n v="17.350000000000001"/>
    <n v="5.03"/>
    <s v="yes"/>
    <x v="0"/>
    <x v="0"/>
    <n v="0"/>
    <x v="0"/>
    <x v="3"/>
    <x v="2"/>
    <d v="2001-08-28T00:00:00"/>
    <n v="22097.62"/>
    <x v="2"/>
    <s v="tier - 1"/>
    <x v="3"/>
    <x v="47"/>
  </r>
  <r>
    <s v="Id456"/>
    <s v="Wilson"/>
    <n v="22.704999999999998"/>
    <n v="5.27"/>
    <s v="No"/>
    <x v="0"/>
    <x v="0"/>
    <n v="0"/>
    <x v="1"/>
    <x v="2"/>
    <x v="2"/>
    <d v="1989-10-14T00:00:00"/>
    <n v="21984.47"/>
    <x v="2"/>
    <s v="tier - 1"/>
    <x v="1"/>
    <x v="4"/>
  </r>
  <r>
    <s v="Id457"/>
    <s v="Lee"/>
    <n v="25.41"/>
    <n v="10.53"/>
    <s v="yes"/>
    <x v="0"/>
    <x v="0"/>
    <n v="1"/>
    <x v="0"/>
    <x v="1"/>
    <x v="0"/>
    <d v="1975-12-19T00:00:00"/>
    <n v="21978.68"/>
    <x v="2"/>
    <s v="tier - 3"/>
    <x v="0"/>
    <x v="27"/>
  </r>
  <r>
    <s v="Id458"/>
    <s v="Shizhong"/>
    <n v="18.23"/>
    <n v="5.78"/>
    <s v="No"/>
    <x v="0"/>
    <x v="1"/>
    <n v="1"/>
    <x v="0"/>
    <x v="3"/>
    <x v="1"/>
    <d v="2003-09-28T00:00:00"/>
    <n v="21882.400000000001"/>
    <x v="1"/>
    <s v="tier - 1"/>
    <x v="3"/>
    <x v="39"/>
  </r>
  <r>
    <s v="Id459"/>
    <s v="Marie-Claire"/>
    <n v="24.7"/>
    <n v="4.3600000000000003"/>
    <s v="No"/>
    <x v="0"/>
    <x v="1"/>
    <n v="1"/>
    <x v="0"/>
    <x v="2"/>
    <x v="2"/>
    <d v="1979-08-17T00:00:00"/>
    <n v="21880.82"/>
    <x v="2"/>
    <s v="tier - 1"/>
    <x v="1"/>
    <x v="18"/>
  </r>
  <r>
    <s v="Id460"/>
    <s v="Todd J."/>
    <n v="37.4"/>
    <n v="9.7200000000000006"/>
    <s v="yes"/>
    <x v="0"/>
    <x v="1"/>
    <n v="1"/>
    <x v="1"/>
    <x v="0"/>
    <x v="0"/>
    <d v="1963-08-27T00:00:00"/>
    <n v="21797"/>
    <x v="2"/>
    <s v="tier - 1"/>
    <x v="3"/>
    <x v="8"/>
  </r>
  <r>
    <s v="Id461"/>
    <s v="Carolyn"/>
    <n v="26.885000000000002"/>
    <n v="5.18"/>
    <s v="No"/>
    <x v="0"/>
    <x v="1"/>
    <n v="1"/>
    <x v="0"/>
    <x v="1"/>
    <x v="2"/>
    <d v="1979-09-28T00:00:00"/>
    <n v="21774.32"/>
    <x v="2"/>
    <s v="tier - 2"/>
    <x v="1"/>
    <x v="18"/>
  </r>
  <r>
    <s v="Id462"/>
    <s v="Lindsey"/>
    <n v="25.27"/>
    <n v="5.29"/>
    <s v="No"/>
    <x v="0"/>
    <x v="1"/>
    <n v="1"/>
    <x v="0"/>
    <x v="1"/>
    <x v="2"/>
    <d v="1979-09-20T00:00:00"/>
    <n v="21771.34"/>
    <x v="2"/>
    <s v="tier - 1"/>
    <x v="2"/>
    <x v="18"/>
  </r>
  <r>
    <s v="Id463"/>
    <s v="Marissa D"/>
    <n v="23.655000000000001"/>
    <n v="4.8600000000000003"/>
    <s v="yes"/>
    <x v="0"/>
    <x v="0"/>
    <n v="0"/>
    <x v="0"/>
    <x v="2"/>
    <x v="2"/>
    <d v="1976-07-18T00:00:00"/>
    <n v="21677.279999999999"/>
    <x v="2"/>
    <s v="tier - 1"/>
    <x v="1"/>
    <x v="1"/>
  </r>
  <r>
    <s v="Id464"/>
    <s v="Jean Luc"/>
    <n v="55.05"/>
    <n v="7.66"/>
    <s v="No"/>
    <x v="0"/>
    <x v="0"/>
    <n v="0"/>
    <x v="1"/>
    <x v="0"/>
    <x v="0"/>
    <d v="1962-11-16T00:00:00"/>
    <n v="21661.16"/>
    <x v="1"/>
    <s v="tier - 2"/>
    <x v="1"/>
    <x v="5"/>
  </r>
  <r>
    <s v="Id465"/>
    <s v="Danielle"/>
    <n v="24.89"/>
    <n v="6.1"/>
    <s v="yes"/>
    <x v="0"/>
    <x v="1"/>
    <n v="1"/>
    <x v="0"/>
    <x v="2"/>
    <x v="1"/>
    <d v="1983-12-25T00:00:00"/>
    <n v="21659.93"/>
    <x v="2"/>
    <s v="tier - 3"/>
    <x v="2"/>
    <x v="33"/>
  </r>
  <r>
    <s v="Id466"/>
    <s v="Jim"/>
    <n v="18.715"/>
    <n v="4.4400000000000004"/>
    <s v="No"/>
    <x v="0"/>
    <x v="0"/>
    <n v="0"/>
    <x v="1"/>
    <x v="2"/>
    <x v="2"/>
    <d v="1999-06-12T00:00:00"/>
    <n v="21595.38"/>
    <x v="1"/>
    <s v="tier - 3"/>
    <x v="1"/>
    <x v="35"/>
  </r>
  <r>
    <s v="Id467"/>
    <s v="Matthew T"/>
    <n v="28.12"/>
    <n v="6.15"/>
    <s v="No"/>
    <x v="0"/>
    <x v="0"/>
    <n v="0"/>
    <x v="0"/>
    <x v="1"/>
    <x v="1"/>
    <d v="1990-11-21T00:00:00"/>
    <n v="21472.48"/>
    <x v="1"/>
    <s v="tier - 2"/>
    <x v="1"/>
    <x v="3"/>
  </r>
  <r>
    <s v="Id468"/>
    <s v="Rachel L."/>
    <n v="26.6"/>
    <n v="4.53"/>
    <s v="No"/>
    <x v="0"/>
    <x v="0"/>
    <n v="0"/>
    <x v="0"/>
    <x v="1"/>
    <x v="2"/>
    <d v="1980-09-04T00:00:00"/>
    <n v="21348.71"/>
    <x v="1"/>
    <s v="tier - 1"/>
    <x v="1"/>
    <x v="25"/>
  </r>
  <r>
    <s v="Id469"/>
    <s v="Corina"/>
    <n v="30.114999999999998"/>
    <n v="5.48"/>
    <s v="No"/>
    <x v="1"/>
    <x v="0"/>
    <n v="1"/>
    <x v="1"/>
    <x v="0"/>
    <x v="2"/>
    <d v="2004-08-04T00:00:00"/>
    <n v="21344.85"/>
    <x v="2"/>
    <s v="tier - 1"/>
    <x v="2"/>
    <x v="41"/>
  </r>
  <r>
    <s v="Id470"/>
    <s v="Guannan"/>
    <n v="24.605"/>
    <n v="5.48"/>
    <s v="No"/>
    <x v="0"/>
    <x v="0"/>
    <n v="0"/>
    <x v="0"/>
    <x v="2"/>
    <x v="2"/>
    <d v="1980-12-10T00:00:00"/>
    <n v="21259.38"/>
    <x v="2"/>
    <s v="tier - 3"/>
    <x v="9"/>
    <x v="25"/>
  </r>
  <r>
    <s v="Id471"/>
    <s v="Don"/>
    <n v="29.6"/>
    <n v="8.1"/>
    <s v="No"/>
    <x v="0"/>
    <x v="0"/>
    <n v="0"/>
    <x v="1"/>
    <x v="1"/>
    <x v="0"/>
    <d v="1974-09-03T00:00:00"/>
    <n v="21232.18"/>
    <x v="2"/>
    <s v="tier - 2"/>
    <x v="3"/>
    <x v="19"/>
  </r>
  <r>
    <s v="Id472"/>
    <s v="Chris"/>
    <n v="24.42"/>
    <n v="7.16"/>
    <s v="No"/>
    <x v="0"/>
    <x v="0"/>
    <n v="0"/>
    <x v="0"/>
    <x v="2"/>
    <x v="0"/>
    <d v="1974-10-14T00:00:00"/>
    <n v="21223.68"/>
    <x v="2"/>
    <s v="tier - 2"/>
    <x v="0"/>
    <x v="19"/>
  </r>
  <r>
    <s v="Id473"/>
    <s v="Gavin V."/>
    <n v="20.9"/>
    <n v="4.55"/>
    <s v="yes"/>
    <x v="0"/>
    <x v="1"/>
    <n v="1"/>
    <x v="0"/>
    <x v="2"/>
    <x v="2"/>
    <d v="1969-08-26T00:00:00"/>
    <n v="21195.82"/>
    <x v="2"/>
    <s v="tier - 1"/>
    <x v="0"/>
    <x v="16"/>
  </r>
  <r>
    <s v="Id474"/>
    <s v="David"/>
    <n v="22.895"/>
    <n v="6.03"/>
    <s v="No"/>
    <x v="0"/>
    <x v="0"/>
    <n v="0"/>
    <x v="0"/>
    <x v="2"/>
    <x v="1"/>
    <d v="1977-11-23T00:00:00"/>
    <n v="21098.55"/>
    <x v="2"/>
    <s v="tier - 3"/>
    <x v="1"/>
    <x v="29"/>
  </r>
  <r>
    <s v="Id475"/>
    <s v="Jatin"/>
    <n v="28.3"/>
    <n v="5.47"/>
    <s v="yes"/>
    <x v="0"/>
    <x v="1"/>
    <n v="1"/>
    <x v="0"/>
    <x v="1"/>
    <x v="2"/>
    <d v="1983-07-02T00:00:00"/>
    <n v="21082.16"/>
    <x v="2"/>
    <s v="tier - 2"/>
    <x v="3"/>
    <x v="33"/>
  </r>
  <r>
    <s v="Id476"/>
    <s v="J P. II"/>
    <n v="54.3"/>
    <n v="4.1500000000000004"/>
    <s v="yes"/>
    <x v="0"/>
    <x v="0"/>
    <n v="1"/>
    <x v="1"/>
    <x v="0"/>
    <x v="2"/>
    <d v="1964-11-19T00:00:00"/>
    <n v="20893.060000000001"/>
    <x v="1"/>
    <s v="tier - 3"/>
    <x v="1"/>
    <x v="13"/>
  </r>
  <r>
    <s v="Id477"/>
    <s v="Angela M."/>
    <n v="33.344999999999999"/>
    <n v="11.32"/>
    <s v="yes"/>
    <x v="0"/>
    <x v="0"/>
    <n v="1"/>
    <x v="1"/>
    <x v="0"/>
    <x v="0"/>
    <d v="1975-12-08T00:00:00"/>
    <n v="20878.78"/>
    <x v="1"/>
    <s v="tier - 1"/>
    <x v="2"/>
    <x v="27"/>
  </r>
  <r>
    <s v="Id478"/>
    <s v="Blake K."/>
    <n v="33"/>
    <n v="9.51"/>
    <s v="yes"/>
    <x v="0"/>
    <x v="0"/>
    <n v="0"/>
    <x v="1"/>
    <x v="0"/>
    <x v="0"/>
    <d v="1967-09-08T00:00:00"/>
    <n v="20781.490000000002"/>
    <x v="1"/>
    <s v="tier - 3"/>
    <x v="0"/>
    <x v="22"/>
  </r>
  <r>
    <s v="Id479"/>
    <s v="Brian T."/>
    <n v="28.024999999999999"/>
    <n v="7.67"/>
    <s v="yes"/>
    <x v="0"/>
    <x v="0"/>
    <n v="1"/>
    <x v="0"/>
    <x v="1"/>
    <x v="0"/>
    <d v="1986-08-04T00:00:00"/>
    <n v="20773.63"/>
    <x v="1"/>
    <s v="tier - 3"/>
    <x v="6"/>
    <x v="26"/>
  </r>
  <r>
    <s v="Id480"/>
    <s v="Damon"/>
    <n v="28.69"/>
    <n v="6.23"/>
    <s v="No"/>
    <x v="0"/>
    <x v="0"/>
    <n v="1"/>
    <x v="0"/>
    <x v="1"/>
    <x v="1"/>
    <d v="1992-09-14T00:00:00"/>
    <n v="20745.990000000002"/>
    <x v="2"/>
    <s v="tier - 1"/>
    <x v="1"/>
    <x v="34"/>
  </r>
  <r>
    <s v="Id481"/>
    <s v="Jeffrey"/>
    <n v="40.28"/>
    <n v="8.9"/>
    <s v="No"/>
    <x v="0"/>
    <x v="0"/>
    <n v="0"/>
    <x v="1"/>
    <x v="0"/>
    <x v="0"/>
    <d v="1965-08-01T00:00:00"/>
    <n v="20709.02"/>
    <x v="2"/>
    <s v="tier - 2"/>
    <x v="9"/>
    <x v="11"/>
  </r>
  <r>
    <s v="Id482"/>
    <s v="Malcolm J."/>
    <n v="37.299999999999997"/>
    <n v="7.79"/>
    <s v="yes"/>
    <x v="0"/>
    <x v="0"/>
    <n v="0"/>
    <x v="1"/>
    <x v="0"/>
    <x v="0"/>
    <d v="1967-12-17T00:00:00"/>
    <n v="20630.28"/>
    <x v="1"/>
    <s v="tier - 3"/>
    <x v="3"/>
    <x v="22"/>
  </r>
  <r>
    <s v="Id483"/>
    <s v="Margaret B."/>
    <n v="54.47"/>
    <n v="4.49"/>
    <s v="yes"/>
    <x v="0"/>
    <x v="0"/>
    <n v="2"/>
    <x v="1"/>
    <x v="0"/>
    <x v="2"/>
    <d v="1966-07-09T00:00:00"/>
    <n v="20568.32"/>
    <x v="2"/>
    <s v="tier - 2"/>
    <x v="1"/>
    <x v="24"/>
  </r>
  <r>
    <s v="Id484"/>
    <s v="Helen"/>
    <n v="38.06"/>
    <n v="5.24"/>
    <s v="yes"/>
    <x v="0"/>
    <x v="1"/>
    <n v="1"/>
    <x v="1"/>
    <x v="0"/>
    <x v="2"/>
    <d v="1969-10-13T00:00:00"/>
    <n v="20463"/>
    <x v="1"/>
    <s v="tier - 2"/>
    <x v="0"/>
    <x v="16"/>
  </r>
  <r>
    <s v="Id485"/>
    <s v="Matthew"/>
    <n v="51.47"/>
    <n v="9.6"/>
    <s v="No"/>
    <x v="0"/>
    <x v="0"/>
    <n v="0"/>
    <x v="1"/>
    <x v="0"/>
    <x v="0"/>
    <d v="1962-10-18T00:00:00"/>
    <n v="20446.849999999999"/>
    <x v="1"/>
    <s v="tier - 1"/>
    <x v="1"/>
    <x v="5"/>
  </r>
  <r>
    <s v="Id486"/>
    <s v="Jeff"/>
    <n v="29.8"/>
    <n v="5.78"/>
    <s v="yes"/>
    <x v="0"/>
    <x v="0"/>
    <n v="0"/>
    <x v="1"/>
    <x v="1"/>
    <x v="1"/>
    <d v="1985-07-12T00:00:00"/>
    <n v="20420.599999999999"/>
    <x v="2"/>
    <s v="tier - 2"/>
    <x v="3"/>
    <x v="17"/>
  </r>
  <r>
    <s v="Id487"/>
    <s v="Tara R"/>
    <n v="49.77"/>
    <n v="7.02"/>
    <s v="No"/>
    <x v="0"/>
    <x v="0"/>
    <n v="0"/>
    <x v="1"/>
    <x v="0"/>
    <x v="0"/>
    <d v="1962-07-02T00:00:00"/>
    <n v="20354.5"/>
    <x v="2"/>
    <s v="tier - 2"/>
    <x v="12"/>
    <x v="5"/>
  </r>
  <r>
    <s v="Id488"/>
    <s v="Kristin"/>
    <n v="25.555"/>
    <n v="4.09"/>
    <s v="yes"/>
    <x v="0"/>
    <x v="0"/>
    <n v="0"/>
    <x v="0"/>
    <x v="1"/>
    <x v="2"/>
    <d v="1985-09-17T00:00:00"/>
    <n v="20296.86"/>
    <x v="2"/>
    <s v="tier - 1"/>
    <x v="2"/>
    <x v="17"/>
  </r>
  <r>
    <s v="Id489"/>
    <s v="Timothy"/>
    <n v="29.64"/>
    <n v="4.93"/>
    <s v="No"/>
    <x v="0"/>
    <x v="1"/>
    <n v="1"/>
    <x v="1"/>
    <x v="1"/>
    <x v="2"/>
    <d v="1993-09-07T00:00:00"/>
    <n v="20277.810000000001"/>
    <x v="2"/>
    <s v="tier - 3"/>
    <x v="4"/>
    <x v="20"/>
  </r>
  <r>
    <s v="Id490"/>
    <s v="Scott"/>
    <n v="53.93"/>
    <n v="5.34"/>
    <s v="yes"/>
    <x v="0"/>
    <x v="0"/>
    <n v="2"/>
    <x v="1"/>
    <x v="0"/>
    <x v="2"/>
    <d v="1966-08-22T00:00:00"/>
    <n v="20253.84"/>
    <x v="1"/>
    <s v="tier - 3"/>
    <x v="1"/>
    <x v="24"/>
  </r>
  <r>
    <s v="Id491"/>
    <s v="Carly E"/>
    <n v="28.024999999999999"/>
    <n v="5.65"/>
    <s v="No"/>
    <x v="0"/>
    <x v="0"/>
    <n v="1"/>
    <x v="0"/>
    <x v="1"/>
    <x v="2"/>
    <d v="1987-10-17T00:00:00"/>
    <n v="20234.849999999999"/>
    <x v="1"/>
    <s v="tier - 3"/>
    <x v="1"/>
    <x v="38"/>
  </r>
  <r>
    <s v="Id492"/>
    <s v="Lisa"/>
    <n v="27.5"/>
    <n v="4.49"/>
    <s v="No"/>
    <x v="0"/>
    <x v="0"/>
    <n v="0"/>
    <x v="1"/>
    <x v="1"/>
    <x v="2"/>
    <d v="1994-06-08T00:00:00"/>
    <n v="20177.669999999998"/>
    <x v="1"/>
    <s v="tier - 1"/>
    <x v="3"/>
    <x v="20"/>
  </r>
  <r>
    <s v="Id493"/>
    <s v="Stacey"/>
    <n v="21.8"/>
    <n v="10.55"/>
    <s v="No"/>
    <x v="0"/>
    <x v="0"/>
    <n v="0"/>
    <x v="0"/>
    <x v="2"/>
    <x v="0"/>
    <d v="2002-07-09T00:00:00"/>
    <n v="20167.34"/>
    <x v="2"/>
    <s v="tier - 3"/>
    <x v="3"/>
    <x v="43"/>
  </r>
  <r>
    <s v="Id494"/>
    <s v="Louis"/>
    <n v="26.41"/>
    <n v="4.92"/>
    <s v="yes"/>
    <x v="0"/>
    <x v="1"/>
    <n v="1"/>
    <x v="0"/>
    <x v="1"/>
    <x v="2"/>
    <d v="1983-10-06T00:00:00"/>
    <n v="20149.32"/>
    <x v="1"/>
    <s v="tier - 1"/>
    <x v="4"/>
    <x v="33"/>
  </r>
  <r>
    <s v="Id495"/>
    <s v="Brian R."/>
    <n v="27.835000000000001"/>
    <n v="5.9"/>
    <s v="yes"/>
    <x v="0"/>
    <x v="0"/>
    <n v="1"/>
    <x v="0"/>
    <x v="1"/>
    <x v="1"/>
    <d v="1988-07-25T00:00:00"/>
    <n v="20009.63"/>
    <x v="1"/>
    <s v="tier - 1"/>
    <x v="1"/>
    <x v="23"/>
  </r>
  <r>
    <s v="Id496"/>
    <s v="Jessica"/>
    <n v="51.74"/>
    <n v="4.9800000000000004"/>
    <s v="yes"/>
    <x v="0"/>
    <x v="0"/>
    <n v="2"/>
    <x v="1"/>
    <x v="0"/>
    <x v="2"/>
    <d v="1966-08-10T00:00:00"/>
    <n v="19995.29"/>
    <x v="0"/>
    <s v="tier - 3"/>
    <x v="12"/>
    <x v="24"/>
  </r>
  <r>
    <s v="Id497"/>
    <s v="Dawn M."/>
    <n v="23.37"/>
    <n v="5.8"/>
    <s v="No"/>
    <x v="0"/>
    <x v="0"/>
    <n v="0"/>
    <x v="0"/>
    <x v="2"/>
    <x v="1"/>
    <d v="1980-10-09T00:00:00"/>
    <n v="19964.75"/>
    <x v="0"/>
    <s v="tier - 2"/>
    <x v="2"/>
    <x v="25"/>
  </r>
  <r>
    <s v="Id498"/>
    <s v="Chris"/>
    <n v="29.7"/>
    <n v="6.21"/>
    <s v="yes"/>
    <x v="0"/>
    <x v="1"/>
    <n v="1"/>
    <x v="0"/>
    <x v="1"/>
    <x v="1"/>
    <d v="1997-10-18T00:00:00"/>
    <n v="19933.46"/>
    <x v="0"/>
    <s v="tier - 3"/>
    <x v="3"/>
    <x v="31"/>
  </r>
  <r>
    <s v="Id499"/>
    <s v="Karen"/>
    <n v="20.045000000000002"/>
    <n v="6.17"/>
    <s v="No"/>
    <x v="0"/>
    <x v="1"/>
    <n v="1"/>
    <x v="0"/>
    <x v="2"/>
    <x v="1"/>
    <d v="1979-10-30T00:00:00"/>
    <n v="19798.05"/>
    <x v="0"/>
    <s v="tier - 1"/>
    <x v="2"/>
    <x v="18"/>
  </r>
  <r>
    <s v="Id500"/>
    <s v="Jessica"/>
    <n v="27.83"/>
    <n v="5.36"/>
    <s v="No"/>
    <x v="0"/>
    <x v="0"/>
    <n v="2"/>
    <x v="1"/>
    <x v="1"/>
    <x v="2"/>
    <d v="1972-06-14T00:00:00"/>
    <n v="19749.38"/>
    <x v="0"/>
    <s v="tier - 3"/>
    <x v="0"/>
    <x v="28"/>
  </r>
  <r>
    <s v="Id501"/>
    <s v="Mathieu"/>
    <n v="28.93"/>
    <n v="5.2"/>
    <s v="No"/>
    <x v="0"/>
    <x v="0"/>
    <n v="0"/>
    <x v="0"/>
    <x v="1"/>
    <x v="2"/>
    <d v="1990-08-08T00:00:00"/>
    <n v="19719.689999999999"/>
    <x v="0"/>
    <s v="tier - 2"/>
    <x v="0"/>
    <x v="3"/>
  </r>
  <r>
    <s v="Id502"/>
    <s v="Kam S."/>
    <n v="33.82"/>
    <n v="5.42"/>
    <s v="No"/>
    <x v="0"/>
    <x v="0"/>
    <n v="0"/>
    <x v="1"/>
    <x v="0"/>
    <x v="2"/>
    <d v="1994-08-27T00:00:00"/>
    <n v="19673.34"/>
    <x v="0"/>
    <s v="tier - 2"/>
    <x v="1"/>
    <x v="6"/>
  </r>
  <r>
    <s v="Id503"/>
    <s v="Valerie A"/>
    <n v="20.234999999999999"/>
    <n v="6.84"/>
    <s v="No"/>
    <x v="0"/>
    <x v="0"/>
    <n v="0"/>
    <x v="0"/>
    <x v="2"/>
    <x v="0"/>
    <d v="1978-09-24T00:00:00"/>
    <n v="19594.810000000001"/>
    <x v="0"/>
    <s v="tier - 1"/>
    <x v="2"/>
    <x v="9"/>
  </r>
  <r>
    <s v="Id504"/>
    <s v="Freya R"/>
    <n v="49.2"/>
    <n v="10.9"/>
    <s v="yes"/>
    <x v="0"/>
    <x v="1"/>
    <n v="1"/>
    <x v="1"/>
    <x v="0"/>
    <x v="0"/>
    <d v="1963-07-14T00:00:00"/>
    <n v="19551.34"/>
    <x v="0"/>
    <s v="tier - 3"/>
    <x v="1"/>
    <x v="8"/>
  </r>
  <r>
    <s v="Id505"/>
    <s v="Jennifer"/>
    <n v="26.4"/>
    <n v="4.87"/>
    <s v="yes"/>
    <x v="0"/>
    <x v="0"/>
    <n v="0"/>
    <x v="0"/>
    <x v="1"/>
    <x v="2"/>
    <d v="1985-09-17T00:00:00"/>
    <n v="19539.240000000002"/>
    <x v="0"/>
    <s v="tier - 1"/>
    <x v="0"/>
    <x v="17"/>
  </r>
  <r>
    <s v="Id506"/>
    <s v="Kara"/>
    <n v="28.38"/>
    <n v="6.07"/>
    <s v="No"/>
    <x v="0"/>
    <x v="0"/>
    <n v="1"/>
    <x v="0"/>
    <x v="1"/>
    <x v="1"/>
    <d v="1992-08-19T00:00:00"/>
    <n v="19521.97"/>
    <x v="0"/>
    <s v="tier - 2"/>
    <x v="0"/>
    <x v="34"/>
  </r>
  <r>
    <s v="Id507"/>
    <s v="Bradley A."/>
    <n v="24.64"/>
    <n v="4.33"/>
    <s v="No"/>
    <x v="0"/>
    <x v="0"/>
    <n v="0"/>
    <x v="0"/>
    <x v="2"/>
    <x v="2"/>
    <d v="1980-11-08T00:00:00"/>
    <n v="19515.54"/>
    <x v="0"/>
    <s v="tier - 1"/>
    <x v="0"/>
    <x v="25"/>
  </r>
  <r>
    <s v="Id508"/>
    <s v="Brendan"/>
    <n v="39.71"/>
    <n v="5.83"/>
    <s v="No"/>
    <x v="0"/>
    <x v="0"/>
    <n v="1"/>
    <x v="1"/>
    <x v="0"/>
    <x v="1"/>
    <d v="1987-11-30T00:00:00"/>
    <n v="19496.72"/>
    <x v="0"/>
    <s v="tier - 3"/>
    <x v="9"/>
    <x v="38"/>
  </r>
  <r>
    <s v="Id509"/>
    <s v="Amber R"/>
    <n v="22.22"/>
    <n v="5.5"/>
    <s v="No"/>
    <x v="0"/>
    <x v="0"/>
    <n v="0"/>
    <x v="0"/>
    <x v="2"/>
    <x v="2"/>
    <d v="1982-12-15T00:00:00"/>
    <n v="19444.27"/>
    <x v="0"/>
    <s v="tier - 1"/>
    <x v="0"/>
    <x v="37"/>
  </r>
  <r>
    <s v="Id510"/>
    <s v="Sean K"/>
    <n v="33.344999999999999"/>
    <n v="4.79"/>
    <s v="No"/>
    <x v="0"/>
    <x v="1"/>
    <n v="1"/>
    <x v="1"/>
    <x v="0"/>
    <x v="2"/>
    <d v="1993-09-06T00:00:00"/>
    <n v="19442.349999999999"/>
    <x v="0"/>
    <s v="tier - 3"/>
    <x v="1"/>
    <x v="20"/>
  </r>
  <r>
    <s v="Id511"/>
    <s v="Rick"/>
    <n v="24.42"/>
    <n v="5.81"/>
    <s v="No"/>
    <x v="0"/>
    <x v="0"/>
    <n v="1"/>
    <x v="0"/>
    <x v="2"/>
    <x v="1"/>
    <d v="1987-06-30T00:00:00"/>
    <n v="19362"/>
    <x v="0"/>
    <s v="tier - 3"/>
    <x v="0"/>
    <x v="38"/>
  </r>
  <r>
    <s v="Id512"/>
    <s v="Matthew"/>
    <n v="29.81"/>
    <n v="5.58"/>
    <s v="No"/>
    <x v="0"/>
    <x v="0"/>
    <n v="0"/>
    <x v="0"/>
    <x v="1"/>
    <x v="2"/>
    <d v="1991-08-24T00:00:00"/>
    <n v="19350.37"/>
    <x v="0"/>
    <s v="tier - 3"/>
    <x v="0"/>
    <x v="42"/>
  </r>
  <r>
    <s v="Id513"/>
    <s v="Brady"/>
    <n v="51.18"/>
    <n v="4.4000000000000004"/>
    <s v="yes"/>
    <x v="0"/>
    <x v="0"/>
    <n v="2"/>
    <x v="1"/>
    <x v="0"/>
    <x v="2"/>
    <d v="1966-11-15T00:00:00"/>
    <n v="19321.060000000001"/>
    <x v="0"/>
    <s v="tier - 1"/>
    <x v="1"/>
    <x v="24"/>
  </r>
  <r>
    <s v="Id514"/>
    <s v="Kameko"/>
    <n v="51.37"/>
    <n v="8.18"/>
    <s v="yes"/>
    <x v="0"/>
    <x v="0"/>
    <n v="0"/>
    <x v="1"/>
    <x v="0"/>
    <x v="0"/>
    <d v="1967-07-29T00:00:00"/>
    <n v="19259.96"/>
    <x v="0"/>
    <s v="tier - 1"/>
    <x v="1"/>
    <x v="22"/>
  </r>
  <r>
    <s v="Id515"/>
    <s v="Jeremy A"/>
    <n v="36.19"/>
    <n v="5.52"/>
    <s v="yes"/>
    <x v="0"/>
    <x v="0"/>
    <n v="0"/>
    <x v="1"/>
    <x v="0"/>
    <x v="2"/>
    <d v="1985-12-28T00:00:00"/>
    <n v="19214.71"/>
    <x v="0"/>
    <s v="tier - 3"/>
    <x v="0"/>
    <x v="17"/>
  </r>
  <r>
    <s v="Id516"/>
    <s v="Daniel"/>
    <n v="25.9"/>
    <n v="4.84"/>
    <s v="No"/>
    <x v="0"/>
    <x v="0"/>
    <n v="0"/>
    <x v="0"/>
    <x v="1"/>
    <x v="2"/>
    <d v="1991-09-16T00:00:00"/>
    <n v="19199.939999999999"/>
    <x v="0"/>
    <s v="tier - 3"/>
    <x v="3"/>
    <x v="42"/>
  </r>
  <r>
    <s v="Id517"/>
    <s v="Amanda"/>
    <n v="35.72"/>
    <n v="4.08"/>
    <s v="No"/>
    <x v="0"/>
    <x v="1"/>
    <n v="1"/>
    <x v="1"/>
    <x v="0"/>
    <x v="2"/>
    <d v="1979-07-02T00:00:00"/>
    <n v="19144.580000000002"/>
    <x v="0"/>
    <s v="tier - 1"/>
    <x v="2"/>
    <x v="18"/>
  </r>
  <r>
    <s v="Id518"/>
    <s v="Karen"/>
    <n v="27.94"/>
    <n v="4.4800000000000004"/>
    <s v="No"/>
    <x v="0"/>
    <x v="1"/>
    <n v="1"/>
    <x v="0"/>
    <x v="1"/>
    <x v="2"/>
    <d v="1993-09-28T00:00:00"/>
    <n v="19107.78"/>
    <x v="0"/>
    <s v="tier - 2"/>
    <x v="0"/>
    <x v="20"/>
  </r>
  <r>
    <s v="Id519"/>
    <s v="Gregory"/>
    <n v="27.1"/>
    <n v="5.73"/>
    <s v="No"/>
    <x v="0"/>
    <x v="0"/>
    <n v="0"/>
    <x v="0"/>
    <x v="1"/>
    <x v="1"/>
    <d v="1989-06-05T00:00:00"/>
    <n v="19040.88"/>
    <x v="0"/>
    <s v="tier - 3"/>
    <x v="3"/>
    <x v="23"/>
  </r>
  <r>
    <s v="Id520"/>
    <s v="Sabine"/>
    <n v="18.3"/>
    <n v="5.46"/>
    <s v="yes"/>
    <x v="0"/>
    <x v="1"/>
    <n v="1"/>
    <x v="0"/>
    <x v="3"/>
    <x v="2"/>
    <d v="1983-12-19T00:00:00"/>
    <n v="19023.259999999998"/>
    <x v="0"/>
    <s v="tier - 3"/>
    <x v="3"/>
    <x v="33"/>
  </r>
  <r>
    <s v="Id521"/>
    <s v="Joseph"/>
    <n v="25.3"/>
    <n v="5.0199999999999996"/>
    <s v="yes"/>
    <x v="0"/>
    <x v="0"/>
    <n v="1"/>
    <x v="0"/>
    <x v="1"/>
    <x v="2"/>
    <d v="1988-10-24T00:00:00"/>
    <n v="18972.5"/>
    <x v="0"/>
    <s v="tier - 3"/>
    <x v="0"/>
    <x v="23"/>
  </r>
  <r>
    <s v="Id522"/>
    <s v="Adam"/>
    <n v="38.83"/>
    <n v="6.36"/>
    <s v="No"/>
    <x v="0"/>
    <x v="0"/>
    <n v="1"/>
    <x v="1"/>
    <x v="0"/>
    <x v="1"/>
    <d v="1992-11-30T00:00:00"/>
    <n v="18963.169999999998"/>
    <x v="0"/>
    <s v="tier - 1"/>
    <x v="0"/>
    <x v="34"/>
  </r>
  <r>
    <s v="Id523"/>
    <s v="Karolyn A"/>
    <n v="27.6"/>
    <n v="5.36"/>
    <s v="No"/>
    <x v="0"/>
    <x v="0"/>
    <n v="1"/>
    <x v="1"/>
    <x v="1"/>
    <x v="2"/>
    <d v="1998-08-06T00:00:00"/>
    <n v="18955.22"/>
    <x v="0"/>
    <s v="tier - 3"/>
    <x v="3"/>
    <x v="44"/>
  </r>
  <r>
    <s v="Id524"/>
    <s v="Anita L."/>
    <n v="46.4"/>
    <n v="8.3699999999999992"/>
    <s v="yes"/>
    <x v="0"/>
    <x v="1"/>
    <n v="1"/>
    <x v="1"/>
    <x v="0"/>
    <x v="0"/>
    <d v="1963-10-20T00:00:00"/>
    <n v="18954.560000000001"/>
    <x v="0"/>
    <s v="tier - 1"/>
    <x v="12"/>
    <x v="8"/>
  </r>
  <r>
    <s v="Id525"/>
    <s v="Laura E."/>
    <n v="51.92"/>
    <n v="5.18"/>
    <s v="yes"/>
    <x v="0"/>
    <x v="1"/>
    <n v="1"/>
    <x v="1"/>
    <x v="0"/>
    <x v="2"/>
    <d v="1969-08-03T00:00:00"/>
    <n v="18932.810000000001"/>
    <x v="0"/>
    <s v="tier - 3"/>
    <x v="1"/>
    <x v="16"/>
  </r>
  <r>
    <s v="Id526"/>
    <s v="Sarah"/>
    <n v="32.395000000000003"/>
    <n v="5.68"/>
    <s v="yes"/>
    <x v="0"/>
    <x v="0"/>
    <n v="1"/>
    <x v="1"/>
    <x v="0"/>
    <x v="2"/>
    <d v="1995-09-27T00:00:00"/>
    <n v="18903.490000000002"/>
    <x v="0"/>
    <s v="tier - 2"/>
    <x v="2"/>
    <x v="40"/>
  </r>
  <r>
    <s v="Id527"/>
    <s v="Ashley E"/>
    <n v="46.19"/>
    <n v="7.31"/>
    <s v="yes"/>
    <x v="0"/>
    <x v="1"/>
    <n v="1"/>
    <x v="1"/>
    <x v="0"/>
    <x v="0"/>
    <d v="1963-12-06T00:00:00"/>
    <n v="18883.330000000002"/>
    <x v="0"/>
    <s v="tier - 1"/>
    <x v="12"/>
    <x v="8"/>
  </r>
  <r>
    <s v="Id528"/>
    <s v="Lindsey"/>
    <n v="27.93"/>
    <n v="4.67"/>
    <s v="No"/>
    <x v="0"/>
    <x v="1"/>
    <n v="1"/>
    <x v="1"/>
    <x v="1"/>
    <x v="2"/>
    <d v="2003-07-24T00:00:00"/>
    <n v="18838.7"/>
    <x v="0"/>
    <s v="tier - 3"/>
    <x v="1"/>
    <x v="39"/>
  </r>
  <r>
    <s v="Id529"/>
    <s v="Alan"/>
    <n v="45.62"/>
    <n v="6.87"/>
    <s v="No"/>
    <x v="0"/>
    <x v="0"/>
    <n v="0"/>
    <x v="1"/>
    <x v="0"/>
    <x v="0"/>
    <d v="1962-12-18T00:00:00"/>
    <n v="18815.53"/>
    <x v="0"/>
    <s v="tier - 1"/>
    <x v="8"/>
    <x v="5"/>
  </r>
  <r>
    <s v="Id530"/>
    <s v="Dan R."/>
    <n v="35.31"/>
    <n v="5.87"/>
    <s v="No"/>
    <x v="0"/>
    <x v="1"/>
    <n v="1"/>
    <x v="1"/>
    <x v="0"/>
    <x v="1"/>
    <d v="1979-10-15T00:00:00"/>
    <n v="18806.150000000001"/>
    <x v="0"/>
    <s v="tier - 2"/>
    <x v="0"/>
    <x v="18"/>
  </r>
  <r>
    <s v="Id531"/>
    <s v="Katie"/>
    <n v="30.4"/>
    <n v="4.07"/>
    <s v="yes"/>
    <x v="0"/>
    <x v="0"/>
    <n v="1"/>
    <x v="1"/>
    <x v="0"/>
    <x v="2"/>
    <d v="1995-11-28T00:00:00"/>
    <n v="18804.75"/>
    <x v="0"/>
    <s v="tier - 1"/>
    <x v="1"/>
    <x v="40"/>
  </r>
  <r>
    <s v="Id532"/>
    <s v="Eric"/>
    <n v="20.13"/>
    <n v="6.47"/>
    <s v="No"/>
    <x v="0"/>
    <x v="1"/>
    <n v="1"/>
    <x v="0"/>
    <x v="2"/>
    <x v="1"/>
    <d v="1979-11-19T00:00:00"/>
    <n v="18767.740000000002"/>
    <x v="0"/>
    <s v="tier - 1"/>
    <x v="0"/>
    <x v="18"/>
  </r>
  <r>
    <s v="Id533"/>
    <s v="Cathryn"/>
    <n v="23.655000000000001"/>
    <n v="5.14"/>
    <s v="No"/>
    <x v="0"/>
    <x v="0"/>
    <n v="1"/>
    <x v="0"/>
    <x v="2"/>
    <x v="2"/>
    <d v="1992-12-27T00:00:00"/>
    <n v="18765.88"/>
    <x v="0"/>
    <s v="tier - 2"/>
    <x v="1"/>
    <x v="34"/>
  </r>
  <r>
    <s v="Id534"/>
    <s v="Brendan"/>
    <n v="49.05"/>
    <n v="9.77"/>
    <s v="yes"/>
    <x v="0"/>
    <x v="0"/>
    <n v="0"/>
    <x v="1"/>
    <x v="0"/>
    <x v="0"/>
    <d v="1967-08-30T00:00:00"/>
    <n v="18694.689999999999"/>
    <x v="0"/>
    <s v="tier - 1"/>
    <x v="8"/>
    <x v="22"/>
  </r>
  <r>
    <s v="Id535"/>
    <s v="Shauna"/>
    <n v="51.94"/>
    <n v="8.8000000000000007"/>
    <s v="yes"/>
    <x v="0"/>
    <x v="0"/>
    <n v="2"/>
    <x v="1"/>
    <x v="0"/>
    <x v="0"/>
    <d v="1970-10-17T00:00:00"/>
    <n v="18682.740000000002"/>
    <x v="0"/>
    <s v="tier - 3"/>
    <x v="1"/>
    <x v="2"/>
  </r>
  <r>
    <s v="Id536"/>
    <s v="Terence"/>
    <n v="29.83"/>
    <n v="5.84"/>
    <s v="No"/>
    <x v="0"/>
    <x v="0"/>
    <n v="1"/>
    <x v="0"/>
    <x v="1"/>
    <x v="1"/>
    <d v="1998-09-23T00:00:00"/>
    <n v="18648.419999999998"/>
    <x v="0"/>
    <s v="tier - 1"/>
    <x v="9"/>
    <x v="44"/>
  </r>
  <r>
    <s v="Id537"/>
    <s v="Marisol"/>
    <n v="22.6"/>
    <n v="10.43"/>
    <s v="yes"/>
    <x v="0"/>
    <x v="0"/>
    <n v="1"/>
    <x v="0"/>
    <x v="2"/>
    <x v="0"/>
    <d v="1986-08-12T00:00:00"/>
    <n v="18608.259999999998"/>
    <x v="0"/>
    <s v="tier - 3"/>
    <x v="3"/>
    <x v="26"/>
  </r>
  <r>
    <s v="Id538"/>
    <s v="Lindsay"/>
    <n v="46.69"/>
    <n v="4.25"/>
    <s v="yes"/>
    <x v="0"/>
    <x v="0"/>
    <n v="1"/>
    <x v="1"/>
    <x v="0"/>
    <x v="2"/>
    <d v="1964-09-26T00:00:00"/>
    <n v="18443.11"/>
    <x v="0"/>
    <s v="tier - 2"/>
    <x v="1"/>
    <x v="13"/>
  </r>
  <r>
    <s v="Id539"/>
    <s v="Katie"/>
    <n v="28.49"/>
    <n v="4.8899999999999997"/>
    <s v="No"/>
    <x v="0"/>
    <x v="0"/>
    <n v="0"/>
    <x v="0"/>
    <x v="1"/>
    <x v="2"/>
    <d v="1999-12-15T00:00:00"/>
    <n v="18328.240000000002"/>
    <x v="0"/>
    <s v="tier - 2"/>
    <x v="0"/>
    <x v="35"/>
  </r>
  <r>
    <s v="Id540"/>
    <s v="Daniel"/>
    <n v="28.5"/>
    <n v="5.55"/>
    <s v="yes"/>
    <x v="0"/>
    <x v="0"/>
    <n v="1"/>
    <x v="0"/>
    <x v="1"/>
    <x v="2"/>
    <d v="1995-07-04T00:00:00"/>
    <n v="18310.740000000002"/>
    <x v="0"/>
    <s v="tier - 3"/>
    <x v="1"/>
    <x v="40"/>
  </r>
  <r>
    <s v="Id541"/>
    <s v="Brett W"/>
    <n v="24.4"/>
    <n v="4.5199999999999996"/>
    <s v="No"/>
    <x v="0"/>
    <x v="0"/>
    <n v="1"/>
    <x v="0"/>
    <x v="2"/>
    <x v="2"/>
    <d v="1992-12-25T00:00:00"/>
    <n v="18259.22"/>
    <x v="0"/>
    <s v="tier - 3"/>
    <x v="3"/>
    <x v="34"/>
  </r>
  <r>
    <s v="Id542"/>
    <s v="Dylan J"/>
    <n v="29.15"/>
    <n v="4.45"/>
    <s v="yes"/>
    <x v="0"/>
    <x v="0"/>
    <n v="1"/>
    <x v="0"/>
    <x v="1"/>
    <x v="2"/>
    <d v="1995-08-03T00:00:00"/>
    <n v="18246.5"/>
    <x v="0"/>
    <s v="tier - 1"/>
    <x v="0"/>
    <x v="40"/>
  </r>
  <r>
    <s v="Id543"/>
    <s v="Elizabeth"/>
    <n v="27.28"/>
    <n v="4.72"/>
    <s v="No"/>
    <x v="1"/>
    <x v="0"/>
    <n v="1"/>
    <x v="0"/>
    <x v="1"/>
    <x v="2"/>
    <d v="2004-09-10T00:00:00"/>
    <n v="18223.45"/>
    <x v="0"/>
    <s v="tier - 3"/>
    <x v="0"/>
    <x v="41"/>
  </r>
  <r>
    <s v="Id544"/>
    <s v="Brooke M."/>
    <n v="32.229999999999997"/>
    <n v="4.6500000000000004"/>
    <s v="yes"/>
    <x v="0"/>
    <x v="1"/>
    <n v="1"/>
    <x v="1"/>
    <x v="0"/>
    <x v="2"/>
    <d v="1997-06-15T00:00:00"/>
    <n v="18218.16"/>
    <x v="0"/>
    <s v="tier - 1"/>
    <x v="0"/>
    <x v="31"/>
  </r>
  <r>
    <s v="Id545"/>
    <s v="Teiko"/>
    <n v="44.2"/>
    <n v="11.34"/>
    <s v="yes"/>
    <x v="0"/>
    <x v="1"/>
    <n v="1"/>
    <x v="1"/>
    <x v="0"/>
    <x v="0"/>
    <d v="1963-07-04T00:00:00"/>
    <n v="18208.34"/>
    <x v="0"/>
    <s v="tier - 2"/>
    <x v="12"/>
    <x v="8"/>
  </r>
  <r>
    <s v="Id546"/>
    <s v="Zachary"/>
    <n v="29.734999999999999"/>
    <n v="4.53"/>
    <s v="No"/>
    <x v="0"/>
    <x v="1"/>
    <n v="1"/>
    <x v="1"/>
    <x v="1"/>
    <x v="2"/>
    <d v="1993-07-12T00:00:00"/>
    <n v="18157.88"/>
    <x v="0"/>
    <s v="tier - 1"/>
    <x v="1"/>
    <x v="20"/>
  </r>
  <r>
    <s v="Id547"/>
    <s v="Johannah"/>
    <n v="28.31"/>
    <n v="6.35"/>
    <s v="No"/>
    <x v="0"/>
    <x v="0"/>
    <n v="0"/>
    <x v="0"/>
    <x v="1"/>
    <x v="1"/>
    <d v="1999-10-24T00:00:00"/>
    <n v="18033.97"/>
    <x v="0"/>
    <s v="tier - 1"/>
    <x v="1"/>
    <x v="35"/>
  </r>
  <r>
    <s v="Id548"/>
    <s v="Ryan A"/>
    <n v="46.62"/>
    <n v="8.51"/>
    <s v="No"/>
    <x v="0"/>
    <x v="0"/>
    <n v="0"/>
    <x v="1"/>
    <x v="0"/>
    <x v="0"/>
    <d v="1965-10-17T00:00:00"/>
    <n v="18031.189999999999"/>
    <x v="0"/>
    <s v="tier - 2"/>
    <x v="1"/>
    <x v="11"/>
  </r>
  <r>
    <s v="Id549"/>
    <s v="Andres Sr."/>
    <n v="51.75"/>
    <n v="8.59"/>
    <s v="yes"/>
    <x v="0"/>
    <x v="0"/>
    <n v="1"/>
    <x v="1"/>
    <x v="0"/>
    <x v="0"/>
    <d v="1975-06-27T00:00:00"/>
    <n v="18031.16"/>
    <x v="0"/>
    <s v="tier - 3"/>
    <x v="8"/>
    <x v="27"/>
  </r>
  <r>
    <s v="Id550"/>
    <s v="Bryan"/>
    <n v="25.7"/>
    <n v="4.13"/>
    <s v="yes"/>
    <x v="0"/>
    <x v="0"/>
    <n v="0"/>
    <x v="0"/>
    <x v="1"/>
    <x v="2"/>
    <d v="2001-09-28T00:00:00"/>
    <n v="17942.11"/>
    <x v="0"/>
    <s v="tier - 2"/>
    <x v="3"/>
    <x v="47"/>
  </r>
  <r>
    <s v="Id551"/>
    <s v="Lizette"/>
    <n v="31.79"/>
    <n v="4.55"/>
    <s v="No"/>
    <x v="0"/>
    <x v="0"/>
    <n v="0"/>
    <x v="1"/>
    <x v="0"/>
    <x v="2"/>
    <d v="1977-10-17T00:00:00"/>
    <n v="17929.3"/>
    <x v="0"/>
    <s v="tier - 2"/>
    <x v="0"/>
    <x v="29"/>
  </r>
  <r>
    <s v="Id552"/>
    <s v="Don"/>
    <n v="24.795000000000002"/>
    <n v="4.5199999999999996"/>
    <s v="No"/>
    <x v="0"/>
    <x v="0"/>
    <n v="0"/>
    <x v="0"/>
    <x v="2"/>
    <x v="2"/>
    <d v="1989-12-04T00:00:00"/>
    <n v="17904.53"/>
    <x v="0"/>
    <s v="tier - 2"/>
    <x v="6"/>
    <x v="4"/>
  </r>
  <r>
    <s v="Id553"/>
    <s v="Jeb"/>
    <n v="53.98"/>
    <n v="5.07"/>
    <s v="No"/>
    <x v="0"/>
    <x v="1"/>
    <n v="1"/>
    <x v="1"/>
    <x v="0"/>
    <x v="2"/>
    <d v="1979-11-12T00:00:00"/>
    <n v="17882.669999999998"/>
    <x v="0"/>
    <s v="tier - 3"/>
    <x v="1"/>
    <x v="18"/>
  </r>
  <r>
    <s v="Id554"/>
    <s v="Amy R."/>
    <n v="41.325000000000003"/>
    <n v="4.04"/>
    <s v="yes"/>
    <x v="0"/>
    <x v="1"/>
    <n v="1"/>
    <x v="1"/>
    <x v="0"/>
    <x v="2"/>
    <d v="1997-08-26T00:00:00"/>
    <n v="17878.900000000001"/>
    <x v="0"/>
    <s v="tier - 2"/>
    <x v="2"/>
    <x v="31"/>
  </r>
  <r>
    <s v="Id555"/>
    <s v="Brian"/>
    <n v="51.65"/>
    <n v="5.3"/>
    <s v="yes"/>
    <x v="0"/>
    <x v="0"/>
    <n v="0"/>
    <x v="1"/>
    <x v="0"/>
    <x v="2"/>
    <d v="1976-12-12T00:00:00"/>
    <n v="17862.919999999998"/>
    <x v="0"/>
    <s v="tier - 2"/>
    <x v="1"/>
    <x v="1"/>
  </r>
  <r>
    <s v="Id556"/>
    <s v="Mike G"/>
    <n v="44.52"/>
    <n v="8.64"/>
    <s v="yes"/>
    <x v="0"/>
    <x v="1"/>
    <n v="1"/>
    <x v="1"/>
    <x v="0"/>
    <x v="0"/>
    <d v="1963-12-08T00:00:00"/>
    <n v="17832.599999999999"/>
    <x v="0"/>
    <s v="tier - 2"/>
    <x v="1"/>
    <x v="8"/>
  </r>
  <r>
    <s v="Id557"/>
    <s v="Simonezitrone Sr."/>
    <n v="53.29"/>
    <n v="4.03"/>
    <s v="No"/>
    <x v="0"/>
    <x v="1"/>
    <n v="1"/>
    <x v="1"/>
    <x v="0"/>
    <x v="2"/>
    <d v="1979-10-10T00:00:00"/>
    <n v="17779.939999999999"/>
    <x v="0"/>
    <s v="tier - 2"/>
    <x v="1"/>
    <x v="18"/>
  </r>
  <r>
    <s v="Id558"/>
    <s v="Nicholas"/>
    <n v="46.63"/>
    <n v="4.26"/>
    <s v="yes"/>
    <x v="0"/>
    <x v="0"/>
    <n v="2"/>
    <x v="1"/>
    <x v="0"/>
    <x v="2"/>
    <d v="1966-06-21T00:00:00"/>
    <n v="17777.73"/>
    <x v="0"/>
    <s v="tier - 3"/>
    <x v="1"/>
    <x v="24"/>
  </r>
  <r>
    <s v="Id559"/>
    <s v="Angela M"/>
    <n v="28.88"/>
    <n v="5.35"/>
    <s v="No"/>
    <x v="0"/>
    <x v="1"/>
    <n v="1"/>
    <x v="0"/>
    <x v="1"/>
    <x v="2"/>
    <d v="2003-07-14T00:00:00"/>
    <n v="17748.509999999998"/>
    <x v="0"/>
    <s v="tier - 1"/>
    <x v="1"/>
    <x v="39"/>
  </r>
  <r>
    <s v="Id560"/>
    <s v="Oz"/>
    <n v="23.98"/>
    <n v="4.9000000000000004"/>
    <s v="No"/>
    <x v="0"/>
    <x v="0"/>
    <n v="0"/>
    <x v="1"/>
    <x v="2"/>
    <x v="2"/>
    <d v="1994-07-01T00:00:00"/>
    <n v="17663.14"/>
    <x v="0"/>
    <s v="tier - 3"/>
    <x v="0"/>
    <x v="6"/>
  </r>
  <r>
    <s v="Id561"/>
    <s v="Erin M."/>
    <n v="23.65"/>
    <n v="4.5"/>
    <s v="No"/>
    <x v="0"/>
    <x v="0"/>
    <n v="0"/>
    <x v="1"/>
    <x v="2"/>
    <x v="2"/>
    <d v="1990-10-25T00:00:00"/>
    <n v="17626.240000000002"/>
    <x v="0"/>
    <s v="tier - 3"/>
    <x v="0"/>
    <x v="3"/>
  </r>
  <r>
    <s v="Id562"/>
    <s v="Bobby E."/>
    <n v="49.09"/>
    <n v="8.3800000000000008"/>
    <s v="yes"/>
    <x v="0"/>
    <x v="0"/>
    <n v="2"/>
    <x v="1"/>
    <x v="0"/>
    <x v="0"/>
    <d v="1970-07-26T00:00:00"/>
    <n v="17584.72"/>
    <x v="0"/>
    <s v="tier - 3"/>
    <x v="1"/>
    <x v="2"/>
  </r>
  <r>
    <s v="Id563"/>
    <s v="Daniel P."/>
    <n v="28.024999999999999"/>
    <n v="7.03"/>
    <s v="No"/>
    <x v="0"/>
    <x v="0"/>
    <n v="0"/>
    <x v="0"/>
    <x v="1"/>
    <x v="0"/>
    <d v="2002-08-25T00:00:00"/>
    <n v="17560.38"/>
    <x v="0"/>
    <s v="tier - 1"/>
    <x v="1"/>
    <x v="43"/>
  </r>
  <r>
    <s v="Id564"/>
    <s v="Marie E."/>
    <n v="43.32"/>
    <n v="8.75"/>
    <s v="yes"/>
    <x v="0"/>
    <x v="1"/>
    <n v="1"/>
    <x v="1"/>
    <x v="0"/>
    <x v="0"/>
    <d v="1963-11-16T00:00:00"/>
    <n v="17556.88"/>
    <x v="0"/>
    <s v="tier - 2"/>
    <x v="1"/>
    <x v="8"/>
  </r>
  <r>
    <s v="Id565"/>
    <s v="Katie"/>
    <n v="45.92"/>
    <n v="9.51"/>
    <s v="No"/>
    <x v="0"/>
    <x v="0"/>
    <n v="0"/>
    <x v="1"/>
    <x v="0"/>
    <x v="0"/>
    <d v="1968-07-12T00:00:00"/>
    <n v="17507.47"/>
    <x v="0"/>
    <s v="tier - 1"/>
    <x v="12"/>
    <x v="0"/>
  </r>
  <r>
    <s v="Id566"/>
    <s v="Eric D"/>
    <n v="44.03"/>
    <n v="9.36"/>
    <s v="No"/>
    <x v="0"/>
    <x v="0"/>
    <n v="0"/>
    <x v="1"/>
    <x v="0"/>
    <x v="0"/>
    <d v="1965-06-16T00:00:00"/>
    <n v="17505.650000000001"/>
    <x v="0"/>
    <s v="tier - 2"/>
    <x v="8"/>
    <x v="11"/>
  </r>
  <r>
    <s v="Id567"/>
    <s v="Tara"/>
    <n v="24.6"/>
    <n v="4.8099999999999996"/>
    <s v="No"/>
    <x v="0"/>
    <x v="0"/>
    <n v="0"/>
    <x v="0"/>
    <x v="2"/>
    <x v="2"/>
    <d v="1990-12-29T00:00:00"/>
    <n v="17496.310000000001"/>
    <x v="0"/>
    <s v="tier - 2"/>
    <x v="3"/>
    <x v="3"/>
  </r>
  <r>
    <s v="Id568"/>
    <s v="Haley L"/>
    <n v="49.15"/>
    <n v="8.08"/>
    <s v="No"/>
    <x v="0"/>
    <x v="0"/>
    <n v="0"/>
    <x v="1"/>
    <x v="0"/>
    <x v="0"/>
    <d v="1971-06-08T00:00:00"/>
    <n v="17479.53"/>
    <x v="0"/>
    <s v="tier - 1"/>
    <x v="1"/>
    <x v="2"/>
  </r>
  <r>
    <s v="Id569"/>
    <s v="Kayla B."/>
    <n v="28.31"/>
    <n v="6.29"/>
    <s v="No"/>
    <x v="0"/>
    <x v="1"/>
    <n v="1"/>
    <x v="0"/>
    <x v="1"/>
    <x v="1"/>
    <d v="2003-11-02T00:00:00"/>
    <n v="17468.98"/>
    <x v="1"/>
    <s v="tier - 1"/>
    <x v="1"/>
    <x v="39"/>
  </r>
  <r>
    <s v="Id570"/>
    <s v="Mark D."/>
    <n v="22.99"/>
    <n v="6.29"/>
    <s v="No"/>
    <x v="0"/>
    <x v="0"/>
    <n v="1"/>
    <x v="0"/>
    <x v="2"/>
    <x v="1"/>
    <d v="1992-10-18T00:00:00"/>
    <n v="17361.77"/>
    <x v="1"/>
    <s v="tier - 1"/>
    <x v="1"/>
    <x v="34"/>
  </r>
  <r>
    <s v="Id571"/>
    <s v="Patrick J."/>
    <n v="29.07"/>
    <n v="5.12"/>
    <s v="No"/>
    <x v="0"/>
    <x v="1"/>
    <n v="1"/>
    <x v="0"/>
    <x v="1"/>
    <x v="2"/>
    <d v="2003-11-01T00:00:00"/>
    <n v="17352.68"/>
    <x v="1"/>
    <s v="tier - 3"/>
    <x v="1"/>
    <x v="39"/>
  </r>
  <r>
    <s v="Id572"/>
    <s v="Alejandro"/>
    <n v="42.02"/>
    <n v="9.9499999999999993"/>
    <s v="yes"/>
    <x v="0"/>
    <x v="1"/>
    <n v="1"/>
    <x v="1"/>
    <x v="0"/>
    <x v="0"/>
    <d v="1963-07-12T00:00:00"/>
    <n v="17337.580000000002"/>
    <x v="1"/>
    <s v="tier - 3"/>
    <x v="8"/>
    <x v="8"/>
  </r>
  <r>
    <s v="Id573"/>
    <s v="Beth A"/>
    <n v="49.07"/>
    <n v="9.08"/>
    <s v="yes"/>
    <x v="0"/>
    <x v="0"/>
    <n v="1"/>
    <x v="1"/>
    <x v="0"/>
    <x v="0"/>
    <d v="1975-08-25T00:00:00"/>
    <n v="17253.43"/>
    <x v="1"/>
    <s v="tier - 3"/>
    <x v="12"/>
    <x v="27"/>
  </r>
  <r>
    <s v="Id574"/>
    <s v="Jason R"/>
    <n v="19.8"/>
    <n v="4.82"/>
    <s v="No"/>
    <x v="0"/>
    <x v="0"/>
    <n v="0"/>
    <x v="0"/>
    <x v="2"/>
    <x v="2"/>
    <d v="1982-10-22T00:00:00"/>
    <n v="17179.52"/>
    <x v="1"/>
    <s v="tier - 1"/>
    <x v="0"/>
    <x v="37"/>
  </r>
  <r>
    <s v="Id575"/>
    <s v="Yoshinori"/>
    <n v="27.36"/>
    <n v="4.6500000000000004"/>
    <s v="No"/>
    <x v="1"/>
    <x v="0"/>
    <n v="1"/>
    <x v="0"/>
    <x v="1"/>
    <x v="2"/>
    <d v="2004-08-18T00:00:00"/>
    <n v="17178.68"/>
    <x v="1"/>
    <s v="tier - 2"/>
    <x v="9"/>
    <x v="41"/>
  </r>
  <r>
    <s v="Id576"/>
    <s v="Adrienne G."/>
    <n v="42.95"/>
    <n v="5.16"/>
    <s v="yes"/>
    <x v="0"/>
    <x v="0"/>
    <n v="1"/>
    <x v="1"/>
    <x v="0"/>
    <x v="2"/>
    <d v="1964-06-07T00:00:00"/>
    <n v="17174.52"/>
    <x v="1"/>
    <s v="tier - 2"/>
    <x v="1"/>
    <x v="8"/>
  </r>
  <r>
    <s v="Id577"/>
    <s v="Meredith"/>
    <n v="42.66"/>
    <n v="10.44"/>
    <s v="No"/>
    <x v="0"/>
    <x v="0"/>
    <n v="0"/>
    <x v="1"/>
    <x v="0"/>
    <x v="0"/>
    <d v="1965-09-16T00:00:00"/>
    <n v="17172.27"/>
    <x v="1"/>
    <s v="tier - 2"/>
    <x v="12"/>
    <x v="11"/>
  </r>
  <r>
    <s v="Id578"/>
    <s v="Junyong"/>
    <n v="33.630000000000003"/>
    <n v="5.69"/>
    <s v="No"/>
    <x v="0"/>
    <x v="0"/>
    <n v="1"/>
    <x v="1"/>
    <x v="0"/>
    <x v="2"/>
    <d v="1998-06-03T00:00:00"/>
    <n v="17128.43"/>
    <x v="1"/>
    <s v="tier - 3"/>
    <x v="4"/>
    <x v="31"/>
  </r>
  <r>
    <s v="Id579"/>
    <s v="Kristen A."/>
    <n v="26.84"/>
    <n v="6.5"/>
    <s v="No"/>
    <x v="0"/>
    <x v="0"/>
    <n v="0"/>
    <x v="0"/>
    <x v="1"/>
    <x v="0"/>
    <d v="2002-06-28T00:00:00"/>
    <n v="17085.27"/>
    <x v="1"/>
    <s v="tier - 3"/>
    <x v="0"/>
    <x v="43"/>
  </r>
  <r>
    <s v="Id580"/>
    <s v="Maria I."/>
    <n v="28.3"/>
    <n v="5.73"/>
    <s v="No"/>
    <x v="0"/>
    <x v="1"/>
    <n v="1"/>
    <x v="0"/>
    <x v="1"/>
    <x v="1"/>
    <d v="2003-12-26T00:00:00"/>
    <n v="17081.080000000002"/>
    <x v="1"/>
    <s v="tier - 2"/>
    <x v="3"/>
    <x v="39"/>
  </r>
  <r>
    <s v="Id581"/>
    <s v="Jonathan"/>
    <n v="27.06"/>
    <n v="5.74"/>
    <s v="yes"/>
    <x v="0"/>
    <x v="0"/>
    <n v="0"/>
    <x v="0"/>
    <x v="1"/>
    <x v="1"/>
    <d v="1996-06-10T00:00:00"/>
    <n v="17043.34"/>
    <x v="1"/>
    <s v="tier - 3"/>
    <x v="0"/>
    <x v="45"/>
  </r>
  <r>
    <s v="Id582"/>
    <s v="Phil"/>
    <n v="47.13"/>
    <n v="8.6999999999999993"/>
    <s v="No"/>
    <x v="0"/>
    <x v="0"/>
    <n v="0"/>
    <x v="1"/>
    <x v="0"/>
    <x v="0"/>
    <d v="1971-08-22T00:00:00"/>
    <n v="17016.009999999998"/>
    <x v="1"/>
    <s v="tier - 2"/>
    <x v="8"/>
    <x v="14"/>
  </r>
  <r>
    <s v="Id583"/>
    <s v="Benjamina C"/>
    <n v="51.72"/>
    <n v="5.09"/>
    <s v="No"/>
    <x v="0"/>
    <x v="0"/>
    <n v="0"/>
    <x v="1"/>
    <x v="0"/>
    <x v="2"/>
    <d v="1980-07-16T00:00:00"/>
    <n v="16990.55"/>
    <x v="1"/>
    <s v="tier - 3"/>
    <x v="1"/>
    <x v="25"/>
  </r>
  <r>
    <s v="Id584"/>
    <s v="Christopher"/>
    <n v="48.59"/>
    <n v="5.57"/>
    <s v="No"/>
    <x v="0"/>
    <x v="0"/>
    <n v="0"/>
    <x v="1"/>
    <x v="0"/>
    <x v="2"/>
    <d v="1977-08-25T00:00:00"/>
    <n v="16921.09"/>
    <x v="1"/>
    <s v="tier - 3"/>
    <x v="8"/>
    <x v="29"/>
  </r>
  <r>
    <s v="Id585"/>
    <s v="Alison B"/>
    <n v="45.18"/>
    <n v="10.87"/>
    <s v="No"/>
    <x v="0"/>
    <x v="0"/>
    <n v="0"/>
    <x v="1"/>
    <x v="0"/>
    <x v="0"/>
    <d v="1968-10-21T00:00:00"/>
    <n v="16903.5"/>
    <x v="1"/>
    <s v="tier - 3"/>
    <x v="1"/>
    <x v="0"/>
  </r>
  <r>
    <s v="Id586"/>
    <s v="Caroline"/>
    <n v="27.9"/>
    <n v="6.02"/>
    <s v="No"/>
    <x v="0"/>
    <x v="1"/>
    <n v="1"/>
    <x v="0"/>
    <x v="1"/>
    <x v="1"/>
    <d v="2003-09-10T00:00:00"/>
    <n v="16884.919999999998"/>
    <x v="1"/>
    <s v="tier - 2"/>
    <x v="3"/>
    <x v="39"/>
  </r>
  <r>
    <s v="Id587"/>
    <s v="Alexis N"/>
    <n v="51.33"/>
    <n v="7"/>
    <s v="No"/>
    <x v="0"/>
    <x v="0"/>
    <n v="0"/>
    <x v="1"/>
    <x v="0"/>
    <x v="0"/>
    <d v="1974-08-08T00:00:00"/>
    <n v="16841.32"/>
    <x v="1"/>
    <s v="tier - 3"/>
    <x v="3"/>
    <x v="19"/>
  </r>
  <r>
    <s v="Id588"/>
    <s v="Shanda L"/>
    <n v="30.59"/>
    <n v="5.56"/>
    <s v="yes"/>
    <x v="0"/>
    <x v="0"/>
    <n v="1"/>
    <x v="1"/>
    <x v="0"/>
    <x v="2"/>
    <d v="1995-10-19T00:00:00"/>
    <n v="16796.41"/>
    <x v="1"/>
    <s v="tier - 3"/>
    <x v="2"/>
    <x v="40"/>
  </r>
  <r>
    <s v="Id589"/>
    <s v="Lacey"/>
    <n v="39.229999999999997"/>
    <n v="8.4499999999999993"/>
    <s v="No"/>
    <x v="0"/>
    <x v="0"/>
    <n v="0"/>
    <x v="1"/>
    <x v="0"/>
    <x v="0"/>
    <d v="1962-07-29T00:00:00"/>
    <n v="16779.400000000001"/>
    <x v="1"/>
    <s v="tier - 2"/>
    <x v="12"/>
    <x v="5"/>
  </r>
  <r>
    <s v="Id590"/>
    <s v="Laurette"/>
    <n v="19.094999999999999"/>
    <n v="6.19"/>
    <s v="No"/>
    <x v="0"/>
    <x v="0"/>
    <n v="0"/>
    <x v="0"/>
    <x v="2"/>
    <x v="1"/>
    <d v="1989-09-23T00:00:00"/>
    <n v="16776.3"/>
    <x v="1"/>
    <s v="tier - 2"/>
    <x v="2"/>
    <x v="4"/>
  </r>
  <r>
    <s v="Id591"/>
    <s v="Jason"/>
    <n v="49.72"/>
    <n v="7.71"/>
    <s v="No"/>
    <x v="0"/>
    <x v="0"/>
    <n v="0"/>
    <x v="1"/>
    <x v="0"/>
    <x v="0"/>
    <d v="1974-08-28T00:00:00"/>
    <n v="16770.990000000002"/>
    <x v="1"/>
    <s v="tier - 1"/>
    <x v="1"/>
    <x v="19"/>
  </r>
  <r>
    <s v="Id592"/>
    <s v="Mary"/>
    <n v="21.754999999999999"/>
    <n v="4.63"/>
    <s v="No"/>
    <x v="0"/>
    <x v="1"/>
    <n v="1"/>
    <x v="0"/>
    <x v="2"/>
    <x v="2"/>
    <d v="1993-11-05T00:00:00"/>
    <n v="16657.72"/>
    <x v="1"/>
    <s v="tier - 1"/>
    <x v="2"/>
    <x v="20"/>
  </r>
  <r>
    <s v="Id593"/>
    <s v="Kati A"/>
    <n v="48.39"/>
    <n v="4.6100000000000003"/>
    <s v="No"/>
    <x v="0"/>
    <x v="0"/>
    <n v="0"/>
    <x v="1"/>
    <x v="0"/>
    <x v="2"/>
    <d v="1977-09-25T00:00:00"/>
    <n v="16631.61"/>
    <x v="1"/>
    <s v="tier - 1"/>
    <x v="1"/>
    <x v="29"/>
  </r>
  <r>
    <s v="Id594"/>
    <s v="Kelly J"/>
    <n v="47.15"/>
    <n v="9.5299999999999994"/>
    <s v="yes"/>
    <x v="0"/>
    <x v="0"/>
    <n v="1"/>
    <x v="1"/>
    <x v="0"/>
    <x v="0"/>
    <d v="1975-07-24T00:00:00"/>
    <n v="16602.18"/>
    <x v="1"/>
    <s v="tier - 1"/>
    <x v="12"/>
    <x v="27"/>
  </r>
  <r>
    <s v="Id595"/>
    <s v="Greer D"/>
    <n v="47.59"/>
    <n v="11.43"/>
    <s v="yes"/>
    <x v="0"/>
    <x v="0"/>
    <n v="2"/>
    <x v="1"/>
    <x v="0"/>
    <x v="0"/>
    <d v="1970-07-10T00:00:00"/>
    <n v="16600.16"/>
    <x v="1"/>
    <s v="tier - 2"/>
    <x v="3"/>
    <x v="2"/>
  </r>
  <r>
    <s v="Id596"/>
    <s v="Brent"/>
    <n v="39.81"/>
    <n v="7.65"/>
    <s v="yes"/>
    <x v="0"/>
    <x v="1"/>
    <n v="1"/>
    <x v="1"/>
    <x v="0"/>
    <x v="0"/>
    <d v="1963-06-25T00:00:00"/>
    <n v="16587.96"/>
    <x v="1"/>
    <s v="tier - 2"/>
    <x v="8"/>
    <x v="8"/>
  </r>
  <r>
    <s v="Id597"/>
    <s v="Eugene M"/>
    <n v="31.02"/>
    <n v="5.87"/>
    <s v="yes"/>
    <x v="0"/>
    <x v="0"/>
    <n v="0"/>
    <x v="1"/>
    <x v="0"/>
    <x v="1"/>
    <d v="2001-06-25T00:00:00"/>
    <n v="16586.5"/>
    <x v="1"/>
    <s v="tier - 1"/>
    <x v="0"/>
    <x v="47"/>
  </r>
  <r>
    <s v="Id598"/>
    <s v="Erin D"/>
    <n v="24.75"/>
    <n v="4.3600000000000003"/>
    <s v="yes"/>
    <x v="0"/>
    <x v="0"/>
    <n v="1"/>
    <x v="0"/>
    <x v="2"/>
    <x v="2"/>
    <d v="1995-12-23T00:00:00"/>
    <n v="16577.78"/>
    <x v="1"/>
    <s v="tier - 1"/>
    <x v="0"/>
    <x v="40"/>
  </r>
  <r>
    <s v="Id599"/>
    <s v="Kamilla"/>
    <n v="30.114999999999998"/>
    <n v="10.119999999999999"/>
    <s v="No"/>
    <x v="0"/>
    <x v="0"/>
    <n v="3"/>
    <x v="1"/>
    <x v="0"/>
    <x v="0"/>
    <d v="1958-10-10T00:00:00"/>
    <n v="16455.71"/>
    <x v="1"/>
    <s v="tier - 2"/>
    <x v="1"/>
    <x v="7"/>
  </r>
  <r>
    <s v="Id600"/>
    <s v="Wayne I."/>
    <n v="26.03"/>
    <n v="4.01"/>
    <s v="No"/>
    <x v="0"/>
    <x v="1"/>
    <n v="1"/>
    <x v="0"/>
    <x v="1"/>
    <x v="2"/>
    <d v="2003-12-20T00:00:00"/>
    <n v="16450.89"/>
    <x v="1"/>
    <s v="tier - 1"/>
    <x v="1"/>
    <x v="39"/>
  </r>
  <r>
    <s v="Id601"/>
    <s v="Tracy L"/>
    <n v="20.045000000000002"/>
    <n v="4.7699999999999996"/>
    <s v="yes"/>
    <x v="0"/>
    <x v="0"/>
    <n v="1"/>
    <x v="0"/>
    <x v="2"/>
    <x v="2"/>
    <d v="1995-09-28T00:00:00"/>
    <n v="16420.490000000002"/>
    <x v="1"/>
    <s v="tier - 3"/>
    <x v="1"/>
    <x v="40"/>
  </r>
  <r>
    <s v="Id602"/>
    <s v="Heather"/>
    <n v="40.24"/>
    <n v="6.83"/>
    <s v="No"/>
    <x v="0"/>
    <x v="0"/>
    <n v="0"/>
    <x v="1"/>
    <x v="0"/>
    <x v="0"/>
    <d v="1965-12-05T00:00:00"/>
    <n v="16351.42"/>
    <x v="1"/>
    <s v="tier - 3"/>
    <x v="12"/>
    <x v="11"/>
  </r>
  <r>
    <s v="Id603"/>
    <s v="Megan C"/>
    <n v="43.15"/>
    <n v="6.14"/>
    <s v="yes"/>
    <x v="0"/>
    <x v="1"/>
    <n v="1"/>
    <x v="1"/>
    <x v="0"/>
    <x v="1"/>
    <d v="1969-08-08T00:00:00"/>
    <n v="16311.05"/>
    <x v="1"/>
    <s v="tier - 3"/>
    <x v="12"/>
    <x v="16"/>
  </r>
  <r>
    <s v="Id604"/>
    <s v="Jonathan"/>
    <n v="27.7"/>
    <n v="5.6"/>
    <s v="No"/>
    <x v="0"/>
    <x v="1"/>
    <n v="1"/>
    <x v="0"/>
    <x v="1"/>
    <x v="2"/>
    <d v="2003-08-24T00:00:00"/>
    <n v="16297.85"/>
    <x v="1"/>
    <s v="tier - 3"/>
    <x v="3"/>
    <x v="39"/>
  </r>
  <r>
    <s v="Id605"/>
    <s v="Greg D."/>
    <n v="45.68"/>
    <n v="4.8"/>
    <s v="No"/>
    <x v="0"/>
    <x v="0"/>
    <n v="2"/>
    <x v="1"/>
    <x v="0"/>
    <x v="2"/>
    <d v="1972-07-30T00:00:00"/>
    <n v="16267.32"/>
    <x v="1"/>
    <s v="tier - 2"/>
    <x v="8"/>
    <x v="28"/>
  </r>
  <r>
    <s v="Id606"/>
    <s v="Steven L."/>
    <n v="27.3"/>
    <n v="11.89"/>
    <s v="No"/>
    <x v="0"/>
    <x v="0"/>
    <n v="0"/>
    <x v="0"/>
    <x v="1"/>
    <x v="0"/>
    <d v="2002-09-08T00:00:00"/>
    <n v="16232.85"/>
    <x v="1"/>
    <s v="tier - 1"/>
    <x v="3"/>
    <x v="43"/>
  </r>
  <r>
    <s v="Id607"/>
    <s v="Gianfilippo"/>
    <n v="54.45"/>
    <n v="4.7300000000000004"/>
    <s v="yes"/>
    <x v="0"/>
    <x v="0"/>
    <n v="1"/>
    <x v="1"/>
    <x v="0"/>
    <x v="2"/>
    <d v="1988-08-21T00:00:00"/>
    <n v="16205.88"/>
    <x v="1"/>
    <s v="tier - 1"/>
    <x v="1"/>
    <x v="23"/>
  </r>
  <r>
    <s v="Id608"/>
    <s v="Hector"/>
    <n v="54.43"/>
    <n v="4.6100000000000003"/>
    <s v="yes"/>
    <x v="0"/>
    <x v="0"/>
    <n v="1"/>
    <x v="1"/>
    <x v="0"/>
    <x v="2"/>
    <d v="1988-08-06T00:00:00"/>
    <n v="16199.1"/>
    <x v="1"/>
    <s v="tier - 2"/>
    <x v="1"/>
    <x v="23"/>
  </r>
  <r>
    <s v="Id609"/>
    <s v="Mark W."/>
    <n v="48.01"/>
    <n v="7.3"/>
    <s v="No"/>
    <x v="0"/>
    <x v="0"/>
    <n v="0"/>
    <x v="1"/>
    <x v="0"/>
    <x v="0"/>
    <d v="1974-09-11T00:00:00"/>
    <n v="16190.97"/>
    <x v="1"/>
    <s v="tier - 3"/>
    <x v="1"/>
    <x v="19"/>
  </r>
  <r>
    <s v="Id610"/>
    <s v="Aubri"/>
    <n v="48.32"/>
    <n v="5.88"/>
    <s v="No"/>
    <x v="0"/>
    <x v="0"/>
    <n v="0"/>
    <x v="1"/>
    <x v="0"/>
    <x v="1"/>
    <d v="1982-07-06T00:00:00"/>
    <n v="16152.04"/>
    <x v="1"/>
    <s v="tier - 1"/>
    <x v="12"/>
    <x v="37"/>
  </r>
  <r>
    <s v="Id611"/>
    <s v="Justin"/>
    <n v="22.895"/>
    <n v="4.0599999999999996"/>
    <s v="No"/>
    <x v="0"/>
    <x v="1"/>
    <n v="1"/>
    <x v="0"/>
    <x v="2"/>
    <x v="2"/>
    <d v="1993-12-12T00:00:00"/>
    <n v="16138.76"/>
    <x v="1"/>
    <s v="tier - 3"/>
    <x v="6"/>
    <x v="20"/>
  </r>
  <r>
    <s v="Id612"/>
    <s v="Megan A."/>
    <n v="54.85"/>
    <n v="4.9000000000000004"/>
    <s v="No"/>
    <x v="0"/>
    <x v="0"/>
    <n v="1"/>
    <x v="1"/>
    <x v="0"/>
    <x v="2"/>
    <d v="1987-10-06T00:00:00"/>
    <n v="16122.65"/>
    <x v="1"/>
    <s v="tier - 1"/>
    <x v="3"/>
    <x v="38"/>
  </r>
  <r>
    <s v="Id613"/>
    <s v="Erika M."/>
    <n v="21.85"/>
    <n v="5.52"/>
    <s v="No"/>
    <x v="0"/>
    <x v="1"/>
    <n v="1"/>
    <x v="0"/>
    <x v="2"/>
    <x v="2"/>
    <d v="1993-08-08T00:00:00"/>
    <n v="16115.3"/>
    <x v="1"/>
    <s v="tier - 1"/>
    <x v="2"/>
    <x v="20"/>
  </r>
  <r>
    <s v="Id614"/>
    <s v="Daniel G."/>
    <n v="51.86"/>
    <n v="5.2"/>
    <s v="yes"/>
    <x v="0"/>
    <x v="0"/>
    <n v="0"/>
    <x v="1"/>
    <x v="0"/>
    <x v="2"/>
    <d v="1985-08-27T00:00:00"/>
    <n v="16097.94"/>
    <x v="1"/>
    <s v="tier - 3"/>
    <x v="1"/>
    <x v="17"/>
  </r>
  <r>
    <s v="Id615"/>
    <s v="Devin C."/>
    <n v="39.049999999999997"/>
    <n v="7.59"/>
    <s v="No"/>
    <x v="0"/>
    <x v="0"/>
    <n v="3"/>
    <x v="1"/>
    <x v="0"/>
    <x v="0"/>
    <d v="1958-06-21T00:00:00"/>
    <n v="16085.13"/>
    <x v="1"/>
    <s v="tier - 2"/>
    <x v="0"/>
    <x v="7"/>
  </r>
  <r>
    <s v="Id616"/>
    <s v="Louise A"/>
    <n v="31.824999999999999"/>
    <n v="8.2799999999999994"/>
    <s v="No"/>
    <x v="0"/>
    <x v="0"/>
    <n v="3"/>
    <x v="1"/>
    <x v="0"/>
    <x v="0"/>
    <d v="1958-10-22T00:00:00"/>
    <n v="16069.08"/>
    <x v="1"/>
    <s v="tier - 2"/>
    <x v="2"/>
    <x v="7"/>
  </r>
  <r>
    <s v="Id617"/>
    <s v="Sarah"/>
    <n v="46.43"/>
    <n v="6.72"/>
    <s v="No"/>
    <x v="0"/>
    <x v="0"/>
    <n v="0"/>
    <x v="1"/>
    <x v="0"/>
    <x v="0"/>
    <d v="1978-09-16T00:00:00"/>
    <n v="16062.89"/>
    <x v="1"/>
    <s v="tier - 2"/>
    <x v="12"/>
    <x v="9"/>
  </r>
  <r>
    <s v="Id618"/>
    <s v="Amy"/>
    <n v="53.63"/>
    <n v="5.47"/>
    <s v="yes"/>
    <x v="0"/>
    <x v="0"/>
    <n v="1"/>
    <x v="1"/>
    <x v="0"/>
    <x v="2"/>
    <d v="1988-12-05T00:00:00"/>
    <n v="16059.06"/>
    <x v="1"/>
    <s v="tier - 3"/>
    <x v="1"/>
    <x v="23"/>
  </r>
  <r>
    <s v="Id619"/>
    <s v="Brittany L."/>
    <n v="48.7"/>
    <n v="4.71"/>
    <s v="No"/>
    <x v="0"/>
    <x v="0"/>
    <n v="0"/>
    <x v="1"/>
    <x v="0"/>
    <x v="2"/>
    <d v="1980-09-19T00:00:00"/>
    <n v="15966.19"/>
    <x v="1"/>
    <s v="tier - 2"/>
    <x v="1"/>
    <x v="25"/>
  </r>
  <r>
    <s v="Id620"/>
    <s v="Jessica L"/>
    <n v="48.81"/>
    <n v="5.49"/>
    <s v="No"/>
    <x v="0"/>
    <x v="0"/>
    <n v="0"/>
    <x v="1"/>
    <x v="0"/>
    <x v="2"/>
    <d v="1982-07-24T00:00:00"/>
    <n v="15965.29"/>
    <x v="1"/>
    <s v="tier - 1"/>
    <x v="1"/>
    <x v="37"/>
  </r>
  <r>
    <s v="Id621"/>
    <s v="Kristina K"/>
    <n v="47.53"/>
    <n v="4.72"/>
    <s v="No"/>
    <x v="0"/>
    <x v="0"/>
    <n v="0"/>
    <x v="1"/>
    <x v="0"/>
    <x v="2"/>
    <d v="1980-10-12T00:00:00"/>
    <n v="15922.29"/>
    <x v="1"/>
    <s v="tier - 3"/>
    <x v="12"/>
    <x v="25"/>
  </r>
  <r>
    <s v="Id622"/>
    <s v="Brad"/>
    <n v="36.85"/>
    <n v="6.7"/>
    <s v="No"/>
    <x v="0"/>
    <x v="0"/>
    <n v="0"/>
    <x v="1"/>
    <x v="0"/>
    <x v="0"/>
    <d v="1962-12-25T00:00:00"/>
    <n v="15840.81"/>
    <x v="1"/>
    <s v="tier - 1"/>
    <x v="13"/>
    <x v="5"/>
  </r>
  <r>
    <s v="Id623"/>
    <s v="Margaret O"/>
    <n v="29.3"/>
    <n v="5.5"/>
    <s v="No"/>
    <x v="0"/>
    <x v="0"/>
    <n v="0"/>
    <x v="1"/>
    <x v="1"/>
    <x v="2"/>
    <d v="1982-11-11T00:00:00"/>
    <n v="15828.82"/>
    <x v="1"/>
    <s v="tier - 3"/>
    <x v="3"/>
    <x v="37"/>
  </r>
  <r>
    <s v="Id624"/>
    <s v="Craig R."/>
    <n v="19.3"/>
    <n v="4.46"/>
    <s v="No"/>
    <x v="0"/>
    <x v="0"/>
    <n v="1"/>
    <x v="0"/>
    <x v="2"/>
    <x v="2"/>
    <d v="1984-06-26T00:00:00"/>
    <n v="15820.7"/>
    <x v="1"/>
    <s v="tier - 3"/>
    <x v="3"/>
    <x v="32"/>
  </r>
  <r>
    <s v="Id625"/>
    <s v="Simo"/>
    <n v="24.13"/>
    <n v="5.29"/>
    <s v="yes"/>
    <x v="0"/>
    <x v="1"/>
    <n v="1"/>
    <x v="0"/>
    <x v="2"/>
    <x v="2"/>
    <d v="1997-10-09T00:00:00"/>
    <n v="15817.99"/>
    <x v="1"/>
    <s v="tier - 2"/>
    <x v="1"/>
    <x v="31"/>
  </r>
  <r>
    <s v="Id626"/>
    <s v="Christopher J"/>
    <n v="46.7"/>
    <n v="10.99"/>
    <s v="No"/>
    <x v="0"/>
    <x v="0"/>
    <n v="0"/>
    <x v="1"/>
    <x v="0"/>
    <x v="0"/>
    <d v="1974-08-29T00:00:00"/>
    <n v="15746.62"/>
    <x v="1"/>
    <s v="tier - 1"/>
    <x v="1"/>
    <x v="19"/>
  </r>
  <r>
    <s v="Id627"/>
    <s v="Mario Sr."/>
    <n v="45.27"/>
    <n v="5.2"/>
    <s v="yes"/>
    <x v="0"/>
    <x v="0"/>
    <n v="0"/>
    <x v="1"/>
    <x v="0"/>
    <x v="2"/>
    <d v="1976-09-20T00:00:00"/>
    <n v="15698.86"/>
    <x v="1"/>
    <s v="tier - 2"/>
    <x v="1"/>
    <x v="1"/>
  </r>
  <r>
    <s v="Id628"/>
    <s v="Meghann R."/>
    <n v="44.29"/>
    <n v="9.66"/>
    <s v="No"/>
    <x v="0"/>
    <x v="0"/>
    <n v="2"/>
    <x v="1"/>
    <x v="0"/>
    <x v="0"/>
    <d v="1973-06-26T00:00:00"/>
    <n v="15670.3"/>
    <x v="1"/>
    <s v="tier - 2"/>
    <x v="12"/>
    <x v="30"/>
  </r>
  <r>
    <s v="Id629"/>
    <s v="Scott M"/>
    <n v="54.59"/>
    <n v="4.22"/>
    <s v="yes"/>
    <x v="0"/>
    <x v="0"/>
    <n v="1"/>
    <x v="1"/>
    <x v="0"/>
    <x v="2"/>
    <d v="1988-12-22T00:00:00"/>
    <n v="15646.28"/>
    <x v="1"/>
    <s v="tier - 2"/>
    <x v="3"/>
    <x v="23"/>
  </r>
  <r>
    <s v="Id630"/>
    <s v="Caitlin E."/>
    <n v="32.965000000000003"/>
    <n v="11.78"/>
    <s v="No"/>
    <x v="0"/>
    <x v="0"/>
    <n v="0"/>
    <x v="1"/>
    <x v="0"/>
    <x v="0"/>
    <d v="1960-06-06T00:00:00"/>
    <n v="15612.19"/>
    <x v="1"/>
    <s v="tier - 2"/>
    <x v="1"/>
    <x v="10"/>
  </r>
  <r>
    <s v="Id631"/>
    <s v="Samantha A."/>
    <n v="38.049999999999997"/>
    <n v="9.6199999999999992"/>
    <s v="No"/>
    <x v="0"/>
    <x v="0"/>
    <n v="0"/>
    <x v="1"/>
    <x v="0"/>
    <x v="0"/>
    <d v="1965-10-28T00:00:00"/>
    <n v="15608.58"/>
    <x v="1"/>
    <s v="tier - 2"/>
    <x v="12"/>
    <x v="11"/>
  </r>
  <r>
    <s v="Id632"/>
    <s v="Erik"/>
    <n v="46.14"/>
    <n v="10.78"/>
    <s v="No"/>
    <x v="0"/>
    <x v="0"/>
    <n v="0"/>
    <x v="1"/>
    <x v="0"/>
    <x v="0"/>
    <d v="1974-07-30T00:00:00"/>
    <n v="15556.67"/>
    <x v="1"/>
    <s v="tier - 2"/>
    <x v="1"/>
    <x v="19"/>
  </r>
  <r>
    <s v="Id633"/>
    <s v="Christopher"/>
    <n v="41.325000000000003"/>
    <n v="5.1100000000000003"/>
    <s v="yes"/>
    <x v="0"/>
    <x v="0"/>
    <n v="2"/>
    <x v="1"/>
    <x v="0"/>
    <x v="2"/>
    <d v="1959-10-02T00:00:00"/>
    <n v="15555.19"/>
    <x v="1"/>
    <s v="tier - 3"/>
    <x v="1"/>
    <x v="10"/>
  </r>
  <r>
    <s v="Id634"/>
    <s v="Maya"/>
    <n v="44.64"/>
    <n v="7.18"/>
    <s v="No"/>
    <x v="0"/>
    <x v="0"/>
    <n v="0"/>
    <x v="1"/>
    <x v="0"/>
    <x v="0"/>
    <d v="1974-06-28T00:00:00"/>
    <n v="15532.16"/>
    <x v="1"/>
    <s v="tier - 2"/>
    <x v="12"/>
    <x v="19"/>
  </r>
  <r>
    <s v="Id635"/>
    <s v="Zachary T"/>
    <n v="25.175000000000001"/>
    <n v="4.96"/>
    <s v="No"/>
    <x v="1"/>
    <x v="0"/>
    <n v="1"/>
    <x v="1"/>
    <x v="1"/>
    <x v="2"/>
    <d v="2004-07-17T00:00:00"/>
    <n v="15518.18"/>
    <x v="1"/>
    <s v="tier - 3"/>
    <x v="5"/>
    <x v="41"/>
  </r>
  <r>
    <s v="Id636"/>
    <s v="Hilda"/>
    <n v="43.11"/>
    <n v="4.67"/>
    <s v="yes"/>
    <x v="0"/>
    <x v="0"/>
    <n v="0"/>
    <x v="1"/>
    <x v="0"/>
    <x v="2"/>
    <d v="1976-07-20T00:00:00"/>
    <n v="15450.48"/>
    <x v="1"/>
    <s v="tier - 1"/>
    <x v="12"/>
    <x v="1"/>
  </r>
  <r>
    <s v="Id637"/>
    <s v="Stephanie"/>
    <n v="53.32"/>
    <n v="5.0599999999999996"/>
    <s v="No"/>
    <x v="0"/>
    <x v="0"/>
    <n v="0"/>
    <x v="1"/>
    <x v="0"/>
    <x v="2"/>
    <d v="1990-10-25T00:00:00"/>
    <n v="15440.2"/>
    <x v="1"/>
    <s v="tier - 1"/>
    <x v="1"/>
    <x v="3"/>
  </r>
  <r>
    <s v="Id638"/>
    <s v="Doug"/>
    <n v="38.04"/>
    <n v="5.0199999999999996"/>
    <s v="yes"/>
    <x v="0"/>
    <x v="0"/>
    <n v="1"/>
    <x v="1"/>
    <x v="0"/>
    <x v="2"/>
    <d v="1964-09-04T00:00:00"/>
    <n v="15377.77"/>
    <x v="1"/>
    <s v="tier - 2"/>
    <x v="1"/>
    <x v="13"/>
  </r>
  <r>
    <s v="Id639"/>
    <s v="Bethany N."/>
    <n v="37.9"/>
    <n v="7.76"/>
    <s v="No"/>
    <x v="0"/>
    <x v="0"/>
    <n v="0"/>
    <x v="1"/>
    <x v="0"/>
    <x v="0"/>
    <d v="1962-09-06T00:00:00"/>
    <n v="15368.22"/>
    <x v="1"/>
    <s v="tier - 2"/>
    <x v="3"/>
    <x v="5"/>
  </r>
  <r>
    <s v="Id640"/>
    <s v="Sandra H"/>
    <n v="39.6"/>
    <n v="9.32"/>
    <s v="No"/>
    <x v="0"/>
    <x v="0"/>
    <n v="0"/>
    <x v="1"/>
    <x v="0"/>
    <x v="0"/>
    <d v="1968-07-18T00:00:00"/>
    <n v="15363.77"/>
    <x v="1"/>
    <s v="tier - 1"/>
    <x v="12"/>
    <x v="0"/>
  </r>
  <r>
    <s v="Id641"/>
    <s v="Takuo"/>
    <n v="50.92"/>
    <n v="5.31"/>
    <s v="yes"/>
    <x v="0"/>
    <x v="0"/>
    <n v="1"/>
    <x v="1"/>
    <x v="0"/>
    <x v="2"/>
    <d v="1988-12-17T00:00:00"/>
    <n v="15361.5"/>
    <x v="1"/>
    <s v="tier - 3"/>
    <x v="8"/>
    <x v="23"/>
  </r>
  <r>
    <s v="Id642"/>
    <s v="Kelly A."/>
    <n v="21.85"/>
    <n v="5.56"/>
    <s v="yes"/>
    <x v="0"/>
    <x v="0"/>
    <n v="0"/>
    <x v="0"/>
    <x v="2"/>
    <x v="2"/>
    <d v="2001-07-14T00:00:00"/>
    <n v="15359.1"/>
    <x v="1"/>
    <s v="tier - 3"/>
    <x v="2"/>
    <x v="47"/>
  </r>
  <r>
    <s v="Id643"/>
    <s v="Scott"/>
    <n v="36.08"/>
    <n v="7.11"/>
    <s v="yes"/>
    <x v="0"/>
    <x v="1"/>
    <n v="1"/>
    <x v="1"/>
    <x v="0"/>
    <x v="0"/>
    <d v="1963-12-13T00:00:00"/>
    <n v="15322.77"/>
    <x v="1"/>
    <s v="tier - 3"/>
    <x v="14"/>
    <x v="8"/>
  </r>
  <r>
    <s v="Id644"/>
    <s v="Benoit"/>
    <n v="40.44"/>
    <n v="5.13"/>
    <s v="yes"/>
    <x v="0"/>
    <x v="1"/>
    <n v="1"/>
    <x v="1"/>
    <x v="0"/>
    <x v="2"/>
    <d v="1969-09-16T00:00:00"/>
    <n v="15260.52"/>
    <x v="1"/>
    <s v="tier - 2"/>
    <x v="8"/>
    <x v="16"/>
  </r>
  <r>
    <s v="Id645"/>
    <s v="Elizabeth M."/>
    <n v="38.094999999999999"/>
    <n v="10.199999999999999"/>
    <s v="No"/>
    <x v="0"/>
    <x v="0"/>
    <n v="0"/>
    <x v="1"/>
    <x v="0"/>
    <x v="0"/>
    <d v="1960-07-25T00:00:00"/>
    <n v="15230.32"/>
    <x v="1"/>
    <s v="tier - 2"/>
    <x v="2"/>
    <x v="15"/>
  </r>
  <r>
    <s v="Id646"/>
    <s v="Jessica A."/>
    <n v="44.95"/>
    <n v="10.4"/>
    <s v="No"/>
    <x v="0"/>
    <x v="0"/>
    <n v="0"/>
    <x v="1"/>
    <x v="0"/>
    <x v="0"/>
    <d v="1978-11-23T00:00:00"/>
    <n v="15207.92"/>
    <x v="1"/>
    <s v="tier - 1"/>
    <x v="1"/>
    <x v="9"/>
  </r>
  <r>
    <s v="Id647"/>
    <s v="Monica K"/>
    <n v="35.54"/>
    <n v="10.67"/>
    <s v="No"/>
    <x v="0"/>
    <x v="0"/>
    <n v="0"/>
    <x v="1"/>
    <x v="0"/>
    <x v="0"/>
    <d v="1962-06-17T00:00:00"/>
    <n v="15174.81"/>
    <x v="1"/>
    <s v="tier - 1"/>
    <x v="1"/>
    <x v="5"/>
  </r>
  <r>
    <s v="Id648"/>
    <s v="Kevin L"/>
    <n v="39.799999999999997"/>
    <n v="4.6500000000000004"/>
    <s v="yes"/>
    <x v="0"/>
    <x v="0"/>
    <n v="2"/>
    <x v="1"/>
    <x v="0"/>
    <x v="2"/>
    <d v="1959-12-03T00:00:00"/>
    <n v="15170.07"/>
    <x v="1"/>
    <s v="tier - 3"/>
    <x v="3"/>
    <x v="10"/>
  </r>
  <r>
    <s v="Id649"/>
    <s v="Gregory"/>
    <n v="33.659999999999997"/>
    <n v="5.65"/>
    <s v="yes"/>
    <x v="0"/>
    <x v="0"/>
    <n v="2"/>
    <x v="1"/>
    <x v="0"/>
    <x v="2"/>
    <d v="1959-06-04T00:00:00"/>
    <n v="15161.53"/>
    <x v="1"/>
    <s v="tier - 1"/>
    <x v="0"/>
    <x v="7"/>
  </r>
  <r>
    <s v="Id650"/>
    <s v="Della"/>
    <n v="35.5"/>
    <n v="11.97"/>
    <s v="No"/>
    <x v="0"/>
    <x v="0"/>
    <n v="0"/>
    <x v="1"/>
    <x v="0"/>
    <x v="0"/>
    <d v="1962-10-25T00:00:00"/>
    <n v="15161.25"/>
    <x v="1"/>
    <s v="tier - 2"/>
    <x v="1"/>
    <x v="5"/>
  </r>
  <r>
    <s v="Id651"/>
    <s v="David"/>
    <n v="41.63"/>
    <n v="6.71"/>
    <s v="No"/>
    <x v="0"/>
    <x v="0"/>
    <n v="0"/>
    <x v="1"/>
    <x v="0"/>
    <x v="0"/>
    <d v="1971-11-25T00:00:00"/>
    <n v="15150.44"/>
    <x v="1"/>
    <s v="tier - 1"/>
    <x v="8"/>
    <x v="14"/>
  </r>
  <r>
    <s v="Id652"/>
    <s v="Victoria"/>
    <n v="46.49"/>
    <n v="11.92"/>
    <s v="No"/>
    <x v="0"/>
    <x v="0"/>
    <n v="0"/>
    <x v="1"/>
    <x v="0"/>
    <x v="0"/>
    <d v="1978-09-05T00:00:00"/>
    <n v="15123.19"/>
    <x v="1"/>
    <s v="tier - 1"/>
    <x v="3"/>
    <x v="9"/>
  </r>
  <r>
    <s v="Id653"/>
    <s v="Tasos"/>
    <n v="43.29"/>
    <n v="5.35"/>
    <s v="No"/>
    <x v="0"/>
    <x v="0"/>
    <n v="2"/>
    <x v="1"/>
    <x v="0"/>
    <x v="2"/>
    <d v="1972-11-07T00:00:00"/>
    <n v="15103.69"/>
    <x v="1"/>
    <s v="tier - 1"/>
    <x v="1"/>
    <x v="28"/>
  </r>
  <r>
    <s v="Id654"/>
    <s v="Thomas"/>
    <n v="43.08"/>
    <n v="8.9600000000000009"/>
    <s v="yes"/>
    <x v="0"/>
    <x v="0"/>
    <n v="1"/>
    <x v="1"/>
    <x v="0"/>
    <x v="0"/>
    <d v="1975-10-26T00:00:00"/>
    <n v="15090.35"/>
    <x v="1"/>
    <s v="tier - 1"/>
    <x v="8"/>
    <x v="27"/>
  </r>
  <r>
    <s v="Id655"/>
    <s v="Lukasz"/>
    <n v="39.07"/>
    <n v="11.93"/>
    <s v="No"/>
    <x v="0"/>
    <x v="0"/>
    <n v="0"/>
    <x v="1"/>
    <x v="0"/>
    <x v="0"/>
    <d v="1968-06-12T00:00:00"/>
    <n v="15052.68"/>
    <x v="1"/>
    <s v="tier - 2"/>
    <x v="13"/>
    <x v="0"/>
  </r>
  <r>
    <s v="Id656"/>
    <s v="Matthew A."/>
    <n v="41.3"/>
    <n v="9.59"/>
    <s v="No"/>
    <x v="0"/>
    <x v="0"/>
    <n v="0"/>
    <x v="1"/>
    <x v="0"/>
    <x v="0"/>
    <d v="1971-08-15T00:00:00"/>
    <n v="15038.51"/>
    <x v="1"/>
    <s v="tier - 3"/>
    <x v="8"/>
    <x v="14"/>
  </r>
  <r>
    <s v="Id657"/>
    <s v="Meta"/>
    <n v="42.95"/>
    <n v="11.88"/>
    <s v="yes"/>
    <x v="0"/>
    <x v="0"/>
    <n v="2"/>
    <x v="1"/>
    <x v="0"/>
    <x v="0"/>
    <d v="1970-09-11T00:00:00"/>
    <n v="15026.3"/>
    <x v="1"/>
    <s v="tier - 3"/>
    <x v="3"/>
    <x v="2"/>
  </r>
  <r>
    <s v="Id658"/>
    <s v="Rachel E"/>
    <n v="46.96"/>
    <n v="4.6399999999999997"/>
    <s v="No"/>
    <x v="0"/>
    <x v="1"/>
    <n v="1"/>
    <x v="1"/>
    <x v="0"/>
    <x v="2"/>
    <d v="1979-11-25T00:00:00"/>
    <n v="15025.76"/>
    <x v="1"/>
    <s v="tier - 1"/>
    <x v="3"/>
    <x v="18"/>
  </r>
  <r>
    <s v="Id659"/>
    <s v="Angelica"/>
    <n v="30.495000000000001"/>
    <n v="9.5299999999999994"/>
    <s v="No"/>
    <x v="0"/>
    <x v="0"/>
    <n v="0"/>
    <x v="1"/>
    <x v="0"/>
    <x v="0"/>
    <d v="1960-08-08T00:00:00"/>
    <n v="15019.76"/>
    <x v="1"/>
    <s v="tier - 2"/>
    <x v="1"/>
    <x v="15"/>
  </r>
  <r>
    <s v="Id660"/>
    <s v="Kathleen"/>
    <n v="17.954999999999998"/>
    <n v="5.29"/>
    <s v="yes"/>
    <x v="0"/>
    <x v="0"/>
    <n v="1"/>
    <x v="0"/>
    <x v="3"/>
    <x v="2"/>
    <d v="1995-08-02T00:00:00"/>
    <n v="15006.58"/>
    <x v="1"/>
    <s v="tier - 2"/>
    <x v="2"/>
    <x v="40"/>
  </r>
  <r>
    <s v="Id661"/>
    <s v="Gabriel D."/>
    <n v="25.6"/>
    <n v="10.95"/>
    <s v="No"/>
    <x v="0"/>
    <x v="0"/>
    <n v="3"/>
    <x v="1"/>
    <x v="1"/>
    <x v="0"/>
    <d v="1958-07-29T00:00:00"/>
    <n v="14988.43"/>
    <x v="1"/>
    <s v="tier - 3"/>
    <x v="3"/>
    <x v="7"/>
  </r>
  <r>
    <s v="Id662"/>
    <s v="Jeff T"/>
    <n v="34.21"/>
    <n v="9.17"/>
    <s v="No"/>
    <x v="0"/>
    <x v="0"/>
    <n v="0"/>
    <x v="1"/>
    <x v="0"/>
    <x v="0"/>
    <d v="1962-11-29T00:00:00"/>
    <n v="14945.34"/>
    <x v="1"/>
    <s v="tier - 1"/>
    <x v="14"/>
    <x v="5"/>
  </r>
  <r>
    <s v="Id663"/>
    <s v="Neil D"/>
    <n v="39.74"/>
    <n v="7.39"/>
    <s v="No"/>
    <x v="0"/>
    <x v="0"/>
    <n v="0"/>
    <x v="1"/>
    <x v="0"/>
    <x v="0"/>
    <d v="1968-11-08T00:00:00"/>
    <n v="14926.97"/>
    <x v="1"/>
    <s v="tier - 2"/>
    <x v="1"/>
    <x v="0"/>
  </r>
  <r>
    <s v="Id664"/>
    <s v="Katherine L."/>
    <n v="49.53"/>
    <n v="9.1300000000000008"/>
    <s v="yes"/>
    <x v="0"/>
    <x v="0"/>
    <n v="0"/>
    <x v="1"/>
    <x v="0"/>
    <x v="0"/>
    <d v="1981-07-04T00:00:00"/>
    <n v="14908.27"/>
    <x v="1"/>
    <s v="tier - 1"/>
    <x v="3"/>
    <x v="36"/>
  </r>
  <r>
    <s v="Id665"/>
    <s v="Ariel E"/>
    <n v="39.33"/>
    <n v="10.4"/>
    <s v="No"/>
    <x v="0"/>
    <x v="0"/>
    <n v="3"/>
    <x v="1"/>
    <x v="0"/>
    <x v="0"/>
    <d v="1958-10-17T00:00:00"/>
    <n v="14901.52"/>
    <x v="1"/>
    <s v="tier - 2"/>
    <x v="2"/>
    <x v="7"/>
  </r>
  <r>
    <s v="Id666"/>
    <s v="Christopher P"/>
    <n v="39.979999999999997"/>
    <n v="9.4600000000000009"/>
    <s v="yes"/>
    <x v="0"/>
    <x v="0"/>
    <n v="2"/>
    <x v="1"/>
    <x v="0"/>
    <x v="0"/>
    <d v="1970-11-11T00:00:00"/>
    <n v="14847.63"/>
    <x v="1"/>
    <s v="tier - 2"/>
    <x v="8"/>
    <x v="2"/>
  </r>
  <r>
    <s v="Id667"/>
    <s v="Erin M."/>
    <n v="46.51"/>
    <n v="8.69"/>
    <s v="yes"/>
    <x v="0"/>
    <x v="0"/>
    <n v="0"/>
    <x v="1"/>
    <x v="0"/>
    <x v="0"/>
    <d v="1981-06-05T00:00:00"/>
    <n v="14843.96"/>
    <x v="1"/>
    <s v="tier - 3"/>
    <x v="12"/>
    <x v="25"/>
  </r>
  <r>
    <s v="Id668"/>
    <s v="Molly K."/>
    <n v="43.58"/>
    <n v="4.2300000000000004"/>
    <s v="No"/>
    <x v="0"/>
    <x v="1"/>
    <n v="1"/>
    <x v="1"/>
    <x v="0"/>
    <x v="2"/>
    <d v="1979-10-18T00:00:00"/>
    <n v="14839.34"/>
    <x v="1"/>
    <s v="tier - 3"/>
    <x v="12"/>
    <x v="18"/>
  </r>
  <r>
    <s v="Id669"/>
    <s v="Ryan J."/>
    <n v="42.28"/>
    <n v="9.16"/>
    <s v="yes"/>
    <x v="0"/>
    <x v="0"/>
    <n v="1"/>
    <x v="1"/>
    <x v="0"/>
    <x v="0"/>
    <d v="1975-12-10T00:00:00"/>
    <n v="14819"/>
    <x v="1"/>
    <s v="tier - 3"/>
    <x v="8"/>
    <x v="27"/>
  </r>
  <r>
    <s v="Id670"/>
    <s v="Jennifer"/>
    <n v="35.520000000000003"/>
    <n v="8.26"/>
    <s v="No"/>
    <x v="0"/>
    <x v="0"/>
    <n v="0"/>
    <x v="1"/>
    <x v="0"/>
    <x v="0"/>
    <d v="1965-07-27T00:00:00"/>
    <n v="14750.42"/>
    <x v="1"/>
    <s v="tier - 2"/>
    <x v="12"/>
    <x v="11"/>
  </r>
  <r>
    <s v="Id671"/>
    <s v="Daniel M"/>
    <n v="33.6"/>
    <n v="11.25"/>
    <s v="No"/>
    <x v="0"/>
    <x v="0"/>
    <n v="0"/>
    <x v="1"/>
    <x v="0"/>
    <x v="0"/>
    <d v="1962-07-29T00:00:00"/>
    <n v="14738.43"/>
    <x v="1"/>
    <s v="tier - 3"/>
    <x v="14"/>
    <x v="5"/>
  </r>
  <r>
    <s v="Id672"/>
    <s v="Hiruni"/>
    <n v="22.42"/>
    <n v="6.74"/>
    <s v="No"/>
    <x v="0"/>
    <x v="0"/>
    <n v="0"/>
    <x v="0"/>
    <x v="2"/>
    <x v="0"/>
    <d v="2002-09-24T00:00:00"/>
    <n v="14711.74"/>
    <x v="1"/>
    <s v="tier - 2"/>
    <x v="1"/>
    <x v="43"/>
  </r>
  <r>
    <s v="Id673"/>
    <s v="Reina H."/>
    <n v="46.86"/>
    <n v="4.87"/>
    <s v="No"/>
    <x v="0"/>
    <x v="0"/>
    <n v="0"/>
    <x v="1"/>
    <x v="0"/>
    <x v="2"/>
    <d v="1982-09-04T00:00:00"/>
    <n v="14696.77"/>
    <x v="1"/>
    <s v="tier - 2"/>
    <x v="3"/>
    <x v="37"/>
  </r>
  <r>
    <s v="Id674"/>
    <s v="Kristi"/>
    <n v="32.965000000000003"/>
    <n v="6.68"/>
    <s v="No"/>
    <x v="0"/>
    <x v="0"/>
    <n v="3"/>
    <x v="1"/>
    <x v="0"/>
    <x v="0"/>
    <d v="1958-07-23T00:00:00"/>
    <n v="14692.67"/>
    <x v="1"/>
    <s v="tier - 1"/>
    <x v="1"/>
    <x v="7"/>
  </r>
  <r>
    <s v="Id675"/>
    <s v="Meredith L."/>
    <n v="39.340000000000003"/>
    <n v="5.0199999999999996"/>
    <s v="yes"/>
    <x v="0"/>
    <x v="1"/>
    <n v="1"/>
    <x v="1"/>
    <x v="0"/>
    <x v="2"/>
    <d v="1969-10-20T00:00:00"/>
    <n v="14665.75"/>
    <x v="1"/>
    <s v="tier - 1"/>
    <x v="1"/>
    <x v="16"/>
  </r>
  <r>
    <s v="Id676"/>
    <s v="Jocelyn"/>
    <n v="47"/>
    <n v="10.64"/>
    <s v="yes"/>
    <x v="0"/>
    <x v="0"/>
    <n v="0"/>
    <x v="1"/>
    <x v="0"/>
    <x v="0"/>
    <d v="1981-11-13T00:00:00"/>
    <n v="14657.2"/>
    <x v="1"/>
    <s v="tier - 1"/>
    <x v="1"/>
    <x v="36"/>
  </r>
  <r>
    <s v="Id677"/>
    <s v="Daphne"/>
    <n v="36.71"/>
    <n v="8.74"/>
    <s v="yes"/>
    <x v="0"/>
    <x v="0"/>
    <n v="0"/>
    <x v="1"/>
    <x v="0"/>
    <x v="0"/>
    <d v="1967-09-01T00:00:00"/>
    <n v="14640.35"/>
    <x v="1"/>
    <s v="tier - 3"/>
    <x v="12"/>
    <x v="22"/>
  </r>
  <r>
    <s v="Id678"/>
    <s v="Margaret E"/>
    <n v="53.48"/>
    <n v="5.64"/>
    <s v="No"/>
    <x v="0"/>
    <x v="0"/>
    <n v="0"/>
    <x v="1"/>
    <x v="0"/>
    <x v="2"/>
    <d v="1991-08-21T00:00:00"/>
    <n v="14630.52"/>
    <x v="1"/>
    <s v="tier - 3"/>
    <x v="3"/>
    <x v="42"/>
  </r>
  <r>
    <s v="Id679"/>
    <s v="Mario J."/>
    <n v="35.5"/>
    <n v="10.37"/>
    <s v="No"/>
    <x v="0"/>
    <x v="0"/>
    <n v="0"/>
    <x v="1"/>
    <x v="0"/>
    <x v="0"/>
    <d v="1965-11-08T00:00:00"/>
    <n v="14612.33"/>
    <x v="1"/>
    <s v="tier - 3"/>
    <x v="14"/>
    <x v="11"/>
  </r>
  <r>
    <s v="Id680"/>
    <s v="Peter"/>
    <n v="36.979999999999997"/>
    <n v="9.56"/>
    <s v="yes"/>
    <x v="0"/>
    <x v="0"/>
    <n v="0"/>
    <x v="1"/>
    <x v="0"/>
    <x v="0"/>
    <d v="1967-07-18T00:00:00"/>
    <n v="14600.62"/>
    <x v="1"/>
    <s v="tier - 3"/>
    <x v="13"/>
    <x v="22"/>
  </r>
  <r>
    <s v="Id681"/>
    <s v="Carolina"/>
    <n v="32.395000000000003"/>
    <n v="8.23"/>
    <s v="yes"/>
    <x v="0"/>
    <x v="1"/>
    <n v="1"/>
    <x v="1"/>
    <x v="0"/>
    <x v="0"/>
    <d v="1963-10-14T00:00:00"/>
    <n v="14590.63"/>
    <x v="1"/>
    <s v="tier - 1"/>
    <x v="2"/>
    <x v="8"/>
  </r>
  <r>
    <s v="Id682"/>
    <s v="Jenny K."/>
    <n v="32.729999999999997"/>
    <n v="7.03"/>
    <s v="No"/>
    <x v="0"/>
    <x v="0"/>
    <n v="0"/>
    <x v="1"/>
    <x v="0"/>
    <x v="0"/>
    <d v="1962-12-03T00:00:00"/>
    <n v="14574.64"/>
    <x v="1"/>
    <s v="tier - 1"/>
    <x v="15"/>
    <x v="5"/>
  </r>
  <r>
    <s v="Id683"/>
    <s v="Jessica"/>
    <n v="20.52"/>
    <n v="5.45"/>
    <s v="No"/>
    <x v="0"/>
    <x v="0"/>
    <n v="1"/>
    <x v="0"/>
    <x v="2"/>
    <x v="2"/>
    <d v="1998-09-12T00:00:00"/>
    <n v="14571.89"/>
    <x v="1"/>
    <s v="tier - 1"/>
    <x v="2"/>
    <x v="44"/>
  </r>
  <r>
    <s v="Id684"/>
    <s v="Kimberly D"/>
    <n v="51.72"/>
    <n v="5.76"/>
    <s v="No"/>
    <x v="0"/>
    <x v="0"/>
    <n v="0"/>
    <x v="1"/>
    <x v="0"/>
    <x v="1"/>
    <d v="1989-07-14T00:00:00"/>
    <n v="14547.26"/>
    <x v="1"/>
    <s v="tier - 3"/>
    <x v="3"/>
    <x v="4"/>
  </r>
  <r>
    <s v="Id685"/>
    <s v="Marc-Olivier"/>
    <n v="50.2"/>
    <n v="5.4"/>
    <s v="No"/>
    <x v="0"/>
    <x v="0"/>
    <n v="0"/>
    <x v="1"/>
    <x v="0"/>
    <x v="2"/>
    <d v="1989-07-22T00:00:00"/>
    <n v="14507.46"/>
    <x v="1"/>
    <s v="tier - 3"/>
    <x v="1"/>
    <x v="4"/>
  </r>
  <r>
    <s v="Id686"/>
    <s v="Russell J"/>
    <n v="25.52"/>
    <n v="6.35"/>
    <s v="No"/>
    <x v="0"/>
    <x v="1"/>
    <n v="1"/>
    <x v="1"/>
    <x v="1"/>
    <x v="1"/>
    <d v="1979-10-20T00:00:00"/>
    <n v="14478.33"/>
    <x v="1"/>
    <s v="tier - 2"/>
    <x v="0"/>
    <x v="18"/>
  </r>
  <r>
    <s v="Id687"/>
    <s v="Karine"/>
    <n v="35.200000000000003"/>
    <n v="6.26"/>
    <s v="yes"/>
    <x v="0"/>
    <x v="0"/>
    <n v="2"/>
    <x v="1"/>
    <x v="0"/>
    <x v="1"/>
    <d v="1959-11-20T00:00:00"/>
    <n v="14474.68"/>
    <x v="1"/>
    <s v="tier - 2"/>
    <x v="0"/>
    <x v="10"/>
  </r>
  <r>
    <s v="Id688"/>
    <s v="Cheryl"/>
    <n v="41.26"/>
    <n v="5.97"/>
    <s v="yes"/>
    <x v="0"/>
    <x v="0"/>
    <n v="0"/>
    <x v="1"/>
    <x v="0"/>
    <x v="1"/>
    <d v="1976-11-27T00:00:00"/>
    <n v="14470.01"/>
    <x v="1"/>
    <s v="tier - 3"/>
    <x v="1"/>
    <x v="1"/>
  </r>
  <r>
    <s v="Id689"/>
    <s v="Allison M."/>
    <n v="17.195"/>
    <n v="5.29"/>
    <s v="yes"/>
    <x v="0"/>
    <x v="0"/>
    <n v="0"/>
    <x v="0"/>
    <x v="3"/>
    <x v="2"/>
    <d v="1996-11-10T00:00:00"/>
    <n v="14455.64"/>
    <x v="1"/>
    <s v="tier - 3"/>
    <x v="2"/>
    <x v="45"/>
  </r>
  <r>
    <s v="Id690"/>
    <s v="Adriana"/>
    <n v="23.085000000000001"/>
    <n v="4.2699999999999996"/>
    <s v="yes"/>
    <x v="0"/>
    <x v="0"/>
    <n v="2"/>
    <x v="1"/>
    <x v="2"/>
    <x v="2"/>
    <d v="1959-08-03T00:00:00"/>
    <n v="14451.84"/>
    <x v="1"/>
    <s v="tier - 3"/>
    <x v="8"/>
    <x v="10"/>
  </r>
  <r>
    <s v="Id691"/>
    <s v="Miranda J"/>
    <n v="21.66"/>
    <n v="5.2"/>
    <s v="yes"/>
    <x v="0"/>
    <x v="0"/>
    <n v="2"/>
    <x v="1"/>
    <x v="2"/>
    <x v="2"/>
    <d v="1959-06-29T00:00:00"/>
    <n v="14449.85"/>
    <x v="1"/>
    <s v="tier - 1"/>
    <x v="2"/>
    <x v="10"/>
  </r>
  <r>
    <s v="Id692"/>
    <s v="Roberto"/>
    <n v="36.47"/>
    <n v="8.23"/>
    <s v="yes"/>
    <x v="0"/>
    <x v="0"/>
    <n v="0"/>
    <x v="1"/>
    <x v="0"/>
    <x v="0"/>
    <d v="1967-11-04T00:00:00"/>
    <n v="14427.63"/>
    <x v="1"/>
    <s v="tier - 2"/>
    <x v="14"/>
    <x v="22"/>
  </r>
  <r>
    <s v="Id693"/>
    <s v="Rebecca B."/>
    <n v="36.08"/>
    <n v="10.33"/>
    <s v="yes"/>
    <x v="0"/>
    <x v="0"/>
    <n v="0"/>
    <x v="1"/>
    <x v="0"/>
    <x v="0"/>
    <d v="1967-08-15T00:00:00"/>
    <n v="14426.66"/>
    <x v="1"/>
    <s v="tier - 2"/>
    <x v="12"/>
    <x v="22"/>
  </r>
  <r>
    <s v="Id694"/>
    <s v="Tiffany"/>
    <n v="23.18"/>
    <n v="6.13"/>
    <s v="No"/>
    <x v="0"/>
    <x v="0"/>
    <n v="0"/>
    <x v="1"/>
    <x v="2"/>
    <x v="1"/>
    <d v="1999-08-10T00:00:00"/>
    <n v="14426.07"/>
    <x v="1"/>
    <s v="tier - 1"/>
    <x v="1"/>
    <x v="35"/>
  </r>
  <r>
    <s v="Id695"/>
    <s v="Alexander"/>
    <n v="39.159999999999997"/>
    <n v="8.08"/>
    <s v="No"/>
    <x v="0"/>
    <x v="0"/>
    <n v="3"/>
    <x v="1"/>
    <x v="0"/>
    <x v="0"/>
    <d v="1958-09-20T00:00:00"/>
    <n v="14418.28"/>
    <x v="1"/>
    <s v="tier - 3"/>
    <x v="0"/>
    <x v="7"/>
  </r>
  <r>
    <s v="Id696"/>
    <s v="Rich M"/>
    <n v="38.19"/>
    <n v="10.49"/>
    <s v="No"/>
    <x v="0"/>
    <x v="0"/>
    <n v="3"/>
    <x v="1"/>
    <x v="0"/>
    <x v="0"/>
    <d v="1958-07-29T00:00:00"/>
    <n v="14410.93"/>
    <x v="1"/>
    <s v="tier - 2"/>
    <x v="4"/>
    <x v="7"/>
  </r>
  <r>
    <s v="Id697"/>
    <s v="Aaron C"/>
    <n v="26.41"/>
    <n v="8.11"/>
    <s v="No"/>
    <x v="0"/>
    <x v="0"/>
    <n v="3"/>
    <x v="1"/>
    <x v="1"/>
    <x v="0"/>
    <d v="1958-09-14T00:00:00"/>
    <n v="14394.56"/>
    <x v="1"/>
    <s v="tier - 1"/>
    <x v="11"/>
    <x v="7"/>
  </r>
  <r>
    <s v="Id698"/>
    <s v="Kate"/>
    <n v="28.785"/>
    <n v="6.6"/>
    <s v="No"/>
    <x v="0"/>
    <x v="0"/>
    <n v="0"/>
    <x v="1"/>
    <x v="1"/>
    <x v="0"/>
    <d v="1965-06-22T00:00:00"/>
    <n v="14394.4"/>
    <x v="1"/>
    <s v="tier - 3"/>
    <x v="2"/>
    <x v="11"/>
  </r>
  <r>
    <s v="Id699"/>
    <s v="Maria M"/>
    <n v="26.695"/>
    <n v="10.14"/>
    <s v="yes"/>
    <x v="0"/>
    <x v="1"/>
    <n v="1"/>
    <x v="1"/>
    <x v="1"/>
    <x v="0"/>
    <d v="1963-07-16T00:00:00"/>
    <n v="14382.71"/>
    <x v="1"/>
    <s v="tier - 2"/>
    <x v="1"/>
    <x v="8"/>
  </r>
  <r>
    <s v="Id700"/>
    <s v="Daven W"/>
    <n v="32.799999999999997"/>
    <n v="6.06"/>
    <s v="yes"/>
    <x v="0"/>
    <x v="0"/>
    <n v="1"/>
    <x v="1"/>
    <x v="0"/>
    <x v="1"/>
    <d v="1988-11-16T00:00:00"/>
    <n v="14358.36"/>
    <x v="1"/>
    <s v="tier - 2"/>
    <x v="3"/>
    <x v="23"/>
  </r>
  <r>
    <s v="Id701"/>
    <s v="Brianne"/>
    <n v="35.869999999999997"/>
    <n v="9.91"/>
    <s v="yes"/>
    <x v="0"/>
    <x v="0"/>
    <n v="0"/>
    <x v="1"/>
    <x v="0"/>
    <x v="0"/>
    <d v="1967-10-10T00:00:00"/>
    <n v="14355.43"/>
    <x v="1"/>
    <s v="tier - 1"/>
    <x v="12"/>
    <x v="22"/>
  </r>
  <r>
    <s v="Id702"/>
    <s v="Hiroki"/>
    <n v="21.66"/>
    <n v="4.1399999999999997"/>
    <s v="yes"/>
    <x v="0"/>
    <x v="0"/>
    <n v="2"/>
    <x v="1"/>
    <x v="2"/>
    <x v="2"/>
    <d v="1959-12-24T00:00:00"/>
    <n v="14349.85"/>
    <x v="1"/>
    <s v="tier - 2"/>
    <x v="1"/>
    <x v="10"/>
  </r>
  <r>
    <s v="Id703"/>
    <s v="Anders"/>
    <n v="37.72"/>
    <n v="4.38"/>
    <s v="yes"/>
    <x v="0"/>
    <x v="1"/>
    <n v="1"/>
    <x v="1"/>
    <x v="0"/>
    <x v="2"/>
    <d v="1969-09-26T00:00:00"/>
    <n v="14337.91"/>
    <x v="1"/>
    <s v="tier - 3"/>
    <x v="13"/>
    <x v="16"/>
  </r>
  <r>
    <s v="Id704"/>
    <s v="Danielle"/>
    <n v="39.700000000000003"/>
    <n v="9.83"/>
    <s v="No"/>
    <x v="0"/>
    <x v="0"/>
    <n v="3"/>
    <x v="1"/>
    <x v="0"/>
    <x v="0"/>
    <d v="1958-07-10T00:00:00"/>
    <n v="14319.03"/>
    <x v="1"/>
    <s v="tier - 2"/>
    <x v="3"/>
    <x v="7"/>
  </r>
  <r>
    <s v="Id705"/>
    <s v="Candace N"/>
    <n v="35.97"/>
    <n v="11.08"/>
    <s v="No"/>
    <x v="0"/>
    <x v="0"/>
    <n v="3"/>
    <x v="1"/>
    <x v="0"/>
    <x v="0"/>
    <d v="1958-10-15T00:00:00"/>
    <n v="14313.85"/>
    <x v="1"/>
    <s v="tier - 3"/>
    <x v="0"/>
    <x v="7"/>
  </r>
  <r>
    <s v="Id706"/>
    <s v="Bruno F."/>
    <n v="37.85"/>
    <n v="11.01"/>
    <s v="No"/>
    <x v="0"/>
    <x v="0"/>
    <n v="0"/>
    <x v="1"/>
    <x v="0"/>
    <x v="0"/>
    <d v="1968-12-15T00:00:00"/>
    <n v="14285.9"/>
    <x v="1"/>
    <s v="tier - 3"/>
    <x v="1"/>
    <x v="0"/>
  </r>
  <r>
    <s v="Id707"/>
    <s v="Emily"/>
    <n v="21.66"/>
    <n v="4.37"/>
    <s v="No"/>
    <x v="1"/>
    <x v="0"/>
    <n v="1"/>
    <x v="0"/>
    <x v="2"/>
    <x v="2"/>
    <d v="2004-09-06T00:00:00"/>
    <n v="14283.46"/>
    <x v="1"/>
    <s v="tier - 2"/>
    <x v="2"/>
    <x v="41"/>
  </r>
  <r>
    <s v="Id708"/>
    <s v="Katie"/>
    <n v="39.369999999999997"/>
    <n v="5.91"/>
    <s v="No"/>
    <x v="0"/>
    <x v="0"/>
    <n v="2"/>
    <x v="1"/>
    <x v="0"/>
    <x v="1"/>
    <d v="1972-07-13T00:00:00"/>
    <n v="14258.33"/>
    <x v="1"/>
    <s v="tier - 2"/>
    <x v="12"/>
    <x v="28"/>
  </r>
  <r>
    <s v="Id709"/>
    <s v="Sally"/>
    <n v="40.880000000000003"/>
    <n v="7.65"/>
    <s v="No"/>
    <x v="0"/>
    <x v="0"/>
    <n v="0"/>
    <x v="1"/>
    <x v="0"/>
    <x v="0"/>
    <d v="1974-12-26T00:00:00"/>
    <n v="14256.79"/>
    <x v="1"/>
    <s v="tier - 2"/>
    <x v="12"/>
    <x v="19"/>
  </r>
  <r>
    <s v="Id710"/>
    <s v="Meaghan J"/>
    <n v="26.22"/>
    <n v="5.37"/>
    <s v="yes"/>
    <x v="0"/>
    <x v="0"/>
    <n v="2"/>
    <x v="1"/>
    <x v="1"/>
    <x v="2"/>
    <d v="1959-11-08T00:00:00"/>
    <n v="14256.19"/>
    <x v="1"/>
    <s v="tier - 3"/>
    <x v="1"/>
    <x v="10"/>
  </r>
  <r>
    <s v="Id711"/>
    <s v="Rina"/>
    <n v="25.08"/>
    <n v="5.75"/>
    <s v="yes"/>
    <x v="0"/>
    <x v="0"/>
    <n v="2"/>
    <x v="1"/>
    <x v="1"/>
    <x v="1"/>
    <d v="1959-10-10T00:00:00"/>
    <n v="14254.61"/>
    <x v="1"/>
    <s v="tier - 1"/>
    <x v="1"/>
    <x v="10"/>
  </r>
  <r>
    <s v="Id712"/>
    <s v="Kristin P."/>
    <n v="39.1"/>
    <n v="6.79"/>
    <s v="yes"/>
    <x v="0"/>
    <x v="0"/>
    <n v="2"/>
    <x v="1"/>
    <x v="0"/>
    <x v="0"/>
    <d v="1961-09-25T00:00:00"/>
    <n v="14235.07"/>
    <x v="1"/>
    <s v="tier - 1"/>
    <x v="3"/>
    <x v="12"/>
  </r>
  <r>
    <s v="Id713"/>
    <s v="Albert"/>
    <n v="37.905000000000001"/>
    <n v="7.03"/>
    <s v="No"/>
    <x v="0"/>
    <x v="0"/>
    <n v="3"/>
    <x v="1"/>
    <x v="0"/>
    <x v="0"/>
    <d v="1958-09-21T00:00:00"/>
    <n v="14210.54"/>
    <x v="1"/>
    <s v="tier - 2"/>
    <x v="1"/>
    <x v="7"/>
  </r>
  <r>
    <s v="Id714"/>
    <s v="Ashley"/>
    <n v="43.35"/>
    <n v="5.41"/>
    <s v="yes"/>
    <x v="0"/>
    <x v="1"/>
    <n v="1"/>
    <x v="1"/>
    <x v="0"/>
    <x v="2"/>
    <d v="1983-11-17T00:00:00"/>
    <n v="14209.4"/>
    <x v="1"/>
    <s v="tier - 1"/>
    <x v="12"/>
    <x v="33"/>
  </r>
  <r>
    <s v="Id715"/>
    <s v="Shannon L"/>
    <n v="36.15"/>
    <n v="8.0500000000000007"/>
    <s v="No"/>
    <x v="0"/>
    <x v="0"/>
    <n v="0"/>
    <x v="1"/>
    <x v="0"/>
    <x v="0"/>
    <d v="1968-12-25T00:00:00"/>
    <n v="14193.55"/>
    <x v="1"/>
    <s v="tier - 1"/>
    <x v="12"/>
    <x v="0"/>
  </r>
  <r>
    <s v="Id716"/>
    <s v="Amy B"/>
    <n v="44.98"/>
    <n v="5.94"/>
    <s v="No"/>
    <x v="0"/>
    <x v="0"/>
    <n v="1"/>
    <x v="1"/>
    <x v="0"/>
    <x v="1"/>
    <d v="1984-07-07T00:00:00"/>
    <n v="14152.46"/>
    <x v="1"/>
    <s v="tier - 1"/>
    <x v="1"/>
    <x v="32"/>
  </r>
  <r>
    <s v="Id717"/>
    <s v="A Danielle"/>
    <n v="38.28"/>
    <n v="5.51"/>
    <s v="No"/>
    <x v="1"/>
    <x v="0"/>
    <n v="1"/>
    <x v="1"/>
    <x v="0"/>
    <x v="2"/>
    <d v="2004-07-06T00:00:00"/>
    <n v="14133.04"/>
    <x v="1"/>
    <s v="tier - 3"/>
    <x v="0"/>
    <x v="41"/>
  </r>
  <r>
    <s v="Id718"/>
    <s v="Conrad F"/>
    <n v="32.299999999999997"/>
    <n v="6.55"/>
    <s v="yes"/>
    <x v="0"/>
    <x v="0"/>
    <n v="2"/>
    <x v="1"/>
    <x v="0"/>
    <x v="0"/>
    <d v="1961-06-14T00:00:00"/>
    <n v="14119.62"/>
    <x v="1"/>
    <s v="tier - 1"/>
    <x v="1"/>
    <x v="12"/>
  </r>
  <r>
    <s v="Id719"/>
    <s v="Josh"/>
    <n v="39.51"/>
    <n v="5.79"/>
    <s v="yes"/>
    <x v="0"/>
    <x v="0"/>
    <n v="0"/>
    <x v="1"/>
    <x v="0"/>
    <x v="1"/>
    <d v="1976-09-26T00:00:00"/>
    <n v="14098.07"/>
    <x v="1"/>
    <s v="tier - 3"/>
    <x v="8"/>
    <x v="1"/>
  </r>
  <r>
    <s v="Id720"/>
    <s v="Maxime"/>
    <n v="50.46"/>
    <n v="4.5599999999999996"/>
    <s v="No"/>
    <x v="0"/>
    <x v="0"/>
    <n v="0"/>
    <x v="1"/>
    <x v="0"/>
    <x v="2"/>
    <d v="1991-09-12T00:00:00"/>
    <n v="14081.93"/>
    <x v="1"/>
    <s v="tier - 3"/>
    <x v="1"/>
    <x v="42"/>
  </r>
  <r>
    <s v="Id721"/>
    <s v="Natalie"/>
    <n v="31.73"/>
    <n v="7"/>
    <s v="No"/>
    <x v="0"/>
    <x v="0"/>
    <n v="0"/>
    <x v="1"/>
    <x v="0"/>
    <x v="0"/>
    <d v="1960-11-08T00:00:00"/>
    <n v="14043.48"/>
    <x v="1"/>
    <s v="tier - 3"/>
    <x v="2"/>
    <x v="15"/>
  </r>
  <r>
    <s v="Id722"/>
    <s v="Melissa"/>
    <n v="32.1"/>
    <n v="6.57"/>
    <s v="yes"/>
    <x v="0"/>
    <x v="1"/>
    <n v="1"/>
    <x v="1"/>
    <x v="0"/>
    <x v="0"/>
    <d v="1963-07-08T00:00:00"/>
    <n v="14007.22"/>
    <x v="1"/>
    <s v="tier - 3"/>
    <x v="3"/>
    <x v="8"/>
  </r>
  <r>
    <s v="Id723"/>
    <s v="Laura P."/>
    <n v="27.83"/>
    <n v="11.61"/>
    <s v="yes"/>
    <x v="0"/>
    <x v="1"/>
    <n v="1"/>
    <x v="1"/>
    <x v="1"/>
    <x v="0"/>
    <d v="1963-07-06T00:00:00"/>
    <n v="14001.29"/>
    <x v="1"/>
    <s v="tier - 2"/>
    <x v="0"/>
    <x v="8"/>
  </r>
  <r>
    <s v="Id724"/>
    <s v="Lisa"/>
    <n v="27.72"/>
    <n v="8.16"/>
    <s v="yes"/>
    <x v="0"/>
    <x v="1"/>
    <n v="1"/>
    <x v="1"/>
    <x v="1"/>
    <x v="0"/>
    <d v="1963-12-23T00:00:00"/>
    <n v="14001.13"/>
    <x v="1"/>
    <s v="tier - 1"/>
    <x v="0"/>
    <x v="8"/>
  </r>
  <r>
    <s v="Id725"/>
    <s v="William D. Jr."/>
    <n v="36.765000000000001"/>
    <n v="4.4800000000000004"/>
    <s v="yes"/>
    <x v="0"/>
    <x v="0"/>
    <n v="2"/>
    <x v="1"/>
    <x v="0"/>
    <x v="2"/>
    <d v="1959-09-06T00:00:00"/>
    <n v="13981.85"/>
    <x v="1"/>
    <s v="tier - 1"/>
    <x v="4"/>
    <x v="10"/>
  </r>
  <r>
    <s v="Id726"/>
    <s v="James"/>
    <n v="48.36"/>
    <n v="4.08"/>
    <s v="No"/>
    <x v="0"/>
    <x v="0"/>
    <n v="0"/>
    <x v="1"/>
    <x v="0"/>
    <x v="2"/>
    <d v="1990-07-13T00:00:00"/>
    <n v="13979.45"/>
    <x v="1"/>
    <s v="tier - 1"/>
    <x v="8"/>
    <x v="3"/>
  </r>
  <r>
    <s v="Id727"/>
    <s v="John"/>
    <n v="31.445"/>
    <n v="4.4000000000000004"/>
    <s v="yes"/>
    <x v="0"/>
    <x v="0"/>
    <n v="2"/>
    <x v="1"/>
    <x v="0"/>
    <x v="2"/>
    <d v="1959-08-29T00:00:00"/>
    <n v="13974.46"/>
    <x v="1"/>
    <s v="tier - 2"/>
    <x v="9"/>
    <x v="10"/>
  </r>
  <r>
    <s v="Id728"/>
    <s v="Adam S"/>
    <n v="27.55"/>
    <n v="9.02"/>
    <s v="No"/>
    <x v="0"/>
    <x v="0"/>
    <n v="0"/>
    <x v="1"/>
    <x v="1"/>
    <x v="0"/>
    <d v="1960-06-18T00:00:00"/>
    <n v="13937.67"/>
    <x v="1"/>
    <s v="tier - 1"/>
    <x v="1"/>
    <x v="15"/>
  </r>
  <r>
    <s v="Id729"/>
    <s v="Armando"/>
    <n v="33.11"/>
    <n v="8.06"/>
    <s v="No"/>
    <x v="0"/>
    <x v="0"/>
    <n v="0"/>
    <x v="1"/>
    <x v="0"/>
    <x v="0"/>
    <d v="1962-07-27T00:00:00"/>
    <n v="13919.82"/>
    <x v="1"/>
    <s v="tier - 2"/>
    <x v="0"/>
    <x v="5"/>
  </r>
  <r>
    <s v="Id730"/>
    <s v="Dana"/>
    <n v="36.85"/>
    <n v="6.21"/>
    <s v="yes"/>
    <x v="0"/>
    <x v="0"/>
    <n v="2"/>
    <x v="1"/>
    <x v="0"/>
    <x v="1"/>
    <d v="1959-07-07T00:00:00"/>
    <n v="13887.97"/>
    <x v="1"/>
    <s v="tier - 2"/>
    <x v="0"/>
    <x v="10"/>
  </r>
  <r>
    <s v="Id731"/>
    <s v="Jennifer L"/>
    <n v="36.299999999999997"/>
    <n v="5.79"/>
    <s v="yes"/>
    <x v="0"/>
    <x v="0"/>
    <n v="2"/>
    <x v="1"/>
    <x v="0"/>
    <x v="1"/>
    <d v="1959-12-29T00:00:00"/>
    <n v="13887.2"/>
    <x v="1"/>
    <s v="tier - 3"/>
    <x v="0"/>
    <x v="10"/>
  </r>
  <r>
    <s v="Id732"/>
    <s v="Benjamin"/>
    <n v="45.34"/>
    <n v="5.69"/>
    <s v="yes"/>
    <x v="0"/>
    <x v="0"/>
    <n v="0"/>
    <x v="1"/>
    <x v="0"/>
    <x v="2"/>
    <d v="1985-09-25T00:00:00"/>
    <n v="13886.4"/>
    <x v="1"/>
    <s v="tier - 2"/>
    <x v="1"/>
    <x v="17"/>
  </r>
  <r>
    <s v="Id733"/>
    <s v="Tanya"/>
    <n v="31.8"/>
    <n v="5.36"/>
    <s v="yes"/>
    <x v="0"/>
    <x v="0"/>
    <n v="2"/>
    <x v="1"/>
    <x v="0"/>
    <x v="2"/>
    <d v="1959-10-05T00:00:00"/>
    <n v="13880.95"/>
    <x v="1"/>
    <s v="tier - 2"/>
    <x v="3"/>
    <x v="10"/>
  </r>
  <r>
    <s v="Id734"/>
    <s v="Tracy"/>
    <n v="41.02"/>
    <n v="11.37"/>
    <s v="No"/>
    <x v="0"/>
    <x v="0"/>
    <n v="0"/>
    <x v="1"/>
    <x v="0"/>
    <x v="0"/>
    <d v="1978-12-19T00:00:00"/>
    <n v="13874.89"/>
    <x v="1"/>
    <s v="tier - 1"/>
    <x v="1"/>
    <x v="9"/>
  </r>
  <r>
    <s v="Id735"/>
    <s v="Emily S"/>
    <n v="32.68"/>
    <n v="11.87"/>
    <s v="No"/>
    <x v="0"/>
    <x v="0"/>
    <n v="0"/>
    <x v="1"/>
    <x v="0"/>
    <x v="0"/>
    <d v="1960-07-21T00:00:00"/>
    <n v="13844.8"/>
    <x v="1"/>
    <s v="tier - 2"/>
    <x v="1"/>
    <x v="15"/>
  </r>
  <r>
    <s v="Id736"/>
    <s v="Kelly R"/>
    <n v="21.7"/>
    <n v="4.9000000000000004"/>
    <s v="No"/>
    <x v="0"/>
    <x v="1"/>
    <n v="1"/>
    <x v="0"/>
    <x v="2"/>
    <x v="2"/>
    <d v="2003-06-07T00:00:00"/>
    <n v="13844.51"/>
    <x v="1"/>
    <s v="tier - 1"/>
    <x v="3"/>
    <x v="43"/>
  </r>
  <r>
    <s v="Id737"/>
    <s v="Kyle"/>
    <n v="40.479999999999997"/>
    <n v="6.7"/>
    <s v="No"/>
    <x v="0"/>
    <x v="0"/>
    <n v="3"/>
    <x v="1"/>
    <x v="0"/>
    <x v="0"/>
    <d v="1958-12-10T00:00:00"/>
    <n v="13831.12"/>
    <x v="2"/>
    <s v="tier - 1"/>
    <x v="0"/>
    <x v="7"/>
  </r>
  <r>
    <s v="Id738"/>
    <s v="Bruce A Jr."/>
    <n v="34.5"/>
    <n v="10.3"/>
    <s v="No"/>
    <x v="0"/>
    <x v="0"/>
    <n v="3"/>
    <x v="1"/>
    <x v="0"/>
    <x v="0"/>
    <d v="1958-11-25T00:00:00"/>
    <n v="13822.8"/>
    <x v="2"/>
    <s v="tier - 3"/>
    <x v="3"/>
    <x v="7"/>
  </r>
  <r>
    <s v="Id739"/>
    <s v="Cary J"/>
    <n v="45.9"/>
    <n v="11.14"/>
    <s v="yes"/>
    <x v="0"/>
    <x v="0"/>
    <n v="1"/>
    <x v="1"/>
    <x v="0"/>
    <x v="0"/>
    <d v="1986-12-08T00:00:00"/>
    <n v="13819.49"/>
    <x v="2"/>
    <s v="tier - 2"/>
    <x v="1"/>
    <x v="26"/>
  </r>
  <r>
    <s v="Id740"/>
    <s v="Jill M"/>
    <n v="33.479999999999997"/>
    <n v="4.74"/>
    <s v="yes"/>
    <x v="0"/>
    <x v="0"/>
    <n v="2"/>
    <x v="1"/>
    <x v="0"/>
    <x v="2"/>
    <d v="1966-11-10T00:00:00"/>
    <n v="13801.61"/>
    <x v="2"/>
    <s v="tier - 3"/>
    <x v="12"/>
    <x v="24"/>
  </r>
  <r>
    <s v="Id741"/>
    <s v="Chris"/>
    <n v="28.31"/>
    <n v="5.96"/>
    <s v="yes"/>
    <x v="0"/>
    <x v="0"/>
    <n v="2"/>
    <x v="1"/>
    <x v="1"/>
    <x v="1"/>
    <d v="1959-08-06T00:00:00"/>
    <n v="13770.1"/>
    <x v="2"/>
    <s v="tier - 1"/>
    <x v="1"/>
    <x v="10"/>
  </r>
  <r>
    <s v="Id742"/>
    <s v="Michael E."/>
    <n v="21.565000000000001"/>
    <n v="4.95"/>
    <s v="No"/>
    <x v="1"/>
    <x v="0"/>
    <n v="1"/>
    <x v="0"/>
    <x v="2"/>
    <x v="2"/>
    <d v="2004-07-16T00:00:00"/>
    <n v="13747.87"/>
    <x v="2"/>
    <s v="tier - 2"/>
    <x v="11"/>
    <x v="41"/>
  </r>
  <r>
    <s v="Id743"/>
    <s v="Lauren"/>
    <n v="35.590000000000003"/>
    <n v="5.21"/>
    <s v="yes"/>
    <x v="0"/>
    <x v="1"/>
    <n v="1"/>
    <x v="1"/>
    <x v="0"/>
    <x v="2"/>
    <d v="1969-10-23T00:00:00"/>
    <n v="13746.74"/>
    <x v="2"/>
    <s v="tier - 2"/>
    <x v="12"/>
    <x v="16"/>
  </r>
  <r>
    <s v="Id744"/>
    <s v="Kathryn E"/>
    <n v="43.44"/>
    <n v="4.8600000000000003"/>
    <s v="yes"/>
    <x v="0"/>
    <x v="0"/>
    <n v="0"/>
    <x v="1"/>
    <x v="0"/>
    <x v="2"/>
    <d v="1985-08-29T00:00:00"/>
    <n v="13726.21"/>
    <x v="2"/>
    <s v="tier - 3"/>
    <x v="12"/>
    <x v="17"/>
  </r>
  <r>
    <s v="Id745"/>
    <s v="Polly"/>
    <n v="21.754999999999999"/>
    <n v="7.79"/>
    <s v="yes"/>
    <x v="0"/>
    <x v="0"/>
    <n v="0"/>
    <x v="1"/>
    <x v="2"/>
    <x v="0"/>
    <d v="1981-08-02T00:00:00"/>
    <n v="13725.47"/>
    <x v="2"/>
    <s v="tier - 2"/>
    <x v="2"/>
    <x v="36"/>
  </r>
  <r>
    <s v="Id746"/>
    <s v="Mark H."/>
    <n v="44.55"/>
    <n v="7.12"/>
    <s v="yes"/>
    <x v="0"/>
    <x v="0"/>
    <n v="1"/>
    <x v="1"/>
    <x v="0"/>
    <x v="0"/>
    <d v="1986-11-24T00:00:00"/>
    <n v="13714.55"/>
    <x v="2"/>
    <s v="tier - 2"/>
    <x v="8"/>
    <x v="26"/>
  </r>
  <r>
    <s v="Id747"/>
    <s v="Jessie M."/>
    <n v="43.32"/>
    <n v="4.67"/>
    <s v="yes"/>
    <x v="0"/>
    <x v="0"/>
    <n v="0"/>
    <x v="1"/>
    <x v="0"/>
    <x v="2"/>
    <d v="1985-09-14T00:00:00"/>
    <n v="13685.51"/>
    <x v="2"/>
    <s v="tier - 1"/>
    <x v="12"/>
    <x v="17"/>
  </r>
  <r>
    <s v="Id748"/>
    <s v="Chris"/>
    <n v="31.23"/>
    <n v="9.1199999999999992"/>
    <s v="yes"/>
    <x v="0"/>
    <x v="1"/>
    <n v="1"/>
    <x v="1"/>
    <x v="0"/>
    <x v="0"/>
    <d v="1963-08-04T00:00:00"/>
    <n v="13677.68"/>
    <x v="2"/>
    <s v="tier - 2"/>
    <x v="14"/>
    <x v="8"/>
  </r>
  <r>
    <s v="Id749"/>
    <s v="Daniel"/>
    <n v="42.81"/>
    <n v="4.1500000000000004"/>
    <s v="No"/>
    <x v="0"/>
    <x v="0"/>
    <n v="1"/>
    <x v="1"/>
    <x v="0"/>
    <x v="2"/>
    <d v="1984-07-20T00:00:00"/>
    <n v="13638.06"/>
    <x v="2"/>
    <s v="tier - 3"/>
    <x v="8"/>
    <x v="32"/>
  </r>
  <r>
    <s v="Id750"/>
    <s v="Megan"/>
    <n v="35.909999999999997"/>
    <n v="6.72"/>
    <s v="yes"/>
    <x v="0"/>
    <x v="0"/>
    <n v="2"/>
    <x v="1"/>
    <x v="0"/>
    <x v="0"/>
    <d v="1961-12-24T00:00:00"/>
    <n v="13635.64"/>
    <x v="2"/>
    <s v="tier - 3"/>
    <x v="2"/>
    <x v="12"/>
  </r>
  <r>
    <s v="Id751"/>
    <s v="Kevin"/>
    <n v="36.65"/>
    <n v="5.01"/>
    <s v="yes"/>
    <x v="0"/>
    <x v="1"/>
    <n v="1"/>
    <x v="1"/>
    <x v="0"/>
    <x v="2"/>
    <d v="1969-07-26T00:00:00"/>
    <n v="13622.01"/>
    <x v="2"/>
    <s v="tier - 3"/>
    <x v="1"/>
    <x v="16"/>
  </r>
  <r>
    <s v="Id752"/>
    <s v="Caroline S."/>
    <n v="22.04"/>
    <n v="10.9"/>
    <s v="yes"/>
    <x v="0"/>
    <x v="0"/>
    <n v="2"/>
    <x v="1"/>
    <x v="2"/>
    <x v="0"/>
    <d v="1961-11-18T00:00:00"/>
    <n v="13616.36"/>
    <x v="2"/>
    <s v="tier - 3"/>
    <x v="2"/>
    <x v="12"/>
  </r>
  <r>
    <s v="Id753"/>
    <s v="Nuta"/>
    <n v="31.824999999999999"/>
    <n v="5.52"/>
    <s v="yes"/>
    <x v="0"/>
    <x v="0"/>
    <n v="1"/>
    <x v="1"/>
    <x v="0"/>
    <x v="2"/>
    <d v="1964-09-10T00:00:00"/>
    <n v="13607.37"/>
    <x v="2"/>
    <s v="tier - 1"/>
    <x v="2"/>
    <x v="13"/>
  </r>
  <r>
    <s v="Id754"/>
    <s v="Margie"/>
    <n v="53.58"/>
    <n v="4.55"/>
    <s v="No"/>
    <x v="0"/>
    <x v="0"/>
    <n v="1"/>
    <x v="1"/>
    <x v="0"/>
    <x v="2"/>
    <d v="1992-08-14T00:00:00"/>
    <n v="13588.17"/>
    <x v="2"/>
    <s v="tier - 1"/>
    <x v="1"/>
    <x v="34"/>
  </r>
  <r>
    <s v="Id755"/>
    <s v="Heidi"/>
    <n v="34.299999999999997"/>
    <n v="11.76"/>
    <s v="No"/>
    <x v="0"/>
    <x v="0"/>
    <n v="0"/>
    <x v="1"/>
    <x v="0"/>
    <x v="0"/>
    <d v="1968-07-15T00:00:00"/>
    <n v="13566.04"/>
    <x v="2"/>
    <s v="tier - 3"/>
    <x v="12"/>
    <x v="0"/>
  </r>
  <r>
    <s v="Id756"/>
    <s v="Diego J"/>
    <n v="32.11"/>
    <n v="7.06"/>
    <s v="No"/>
    <x v="0"/>
    <x v="0"/>
    <n v="0"/>
    <x v="1"/>
    <x v="0"/>
    <x v="0"/>
    <d v="1960-07-11T00:00:00"/>
    <n v="13555"/>
    <x v="2"/>
    <s v="tier - 3"/>
    <x v="6"/>
    <x v="15"/>
  </r>
  <r>
    <s v="Id757"/>
    <s v="Enrique M Sr."/>
    <n v="31.78"/>
    <n v="11.35"/>
    <s v="yes"/>
    <x v="0"/>
    <x v="1"/>
    <n v="1"/>
    <x v="1"/>
    <x v="0"/>
    <x v="0"/>
    <d v="1963-10-14T00:00:00"/>
    <n v="13511.28"/>
    <x v="2"/>
    <s v="tier - 1"/>
    <x v="1"/>
    <x v="8"/>
  </r>
  <r>
    <s v="Id758"/>
    <s v="Greg"/>
    <n v="46.89"/>
    <n v="5.52"/>
    <s v="No"/>
    <x v="0"/>
    <x v="0"/>
    <n v="0"/>
    <x v="1"/>
    <x v="0"/>
    <x v="2"/>
    <d v="1990-08-30T00:00:00"/>
    <n v="13480.83"/>
    <x v="2"/>
    <s v="tier - 2"/>
    <x v="8"/>
    <x v="3"/>
  </r>
  <r>
    <s v="Id759"/>
    <s v="Filip"/>
    <n v="39.35"/>
    <n v="7.86"/>
    <s v="yes"/>
    <x v="0"/>
    <x v="0"/>
    <n v="1"/>
    <x v="1"/>
    <x v="0"/>
    <x v="0"/>
    <d v="1975-08-07T00:00:00"/>
    <n v="13472.19"/>
    <x v="2"/>
    <s v="tier - 2"/>
    <x v="1"/>
    <x v="27"/>
  </r>
  <r>
    <s v="Id760"/>
    <s v="Rosemary E."/>
    <n v="39.200000000000003"/>
    <n v="11.38"/>
    <s v="No"/>
    <x v="0"/>
    <x v="0"/>
    <n v="0"/>
    <x v="1"/>
    <x v="0"/>
    <x v="0"/>
    <d v="1960-07-24T00:00:00"/>
    <n v="13470.86"/>
    <x v="2"/>
    <s v="tier - 3"/>
    <x v="3"/>
    <x v="15"/>
  </r>
  <r>
    <s v="Id761"/>
    <s v="Lisa"/>
    <n v="39.159999999999997"/>
    <n v="10.48"/>
    <s v="No"/>
    <x v="0"/>
    <x v="0"/>
    <n v="0"/>
    <x v="1"/>
    <x v="0"/>
    <x v="0"/>
    <d v="1960-07-28T00:00:00"/>
    <n v="13470.8"/>
    <x v="2"/>
    <s v="tier - 2"/>
    <x v="0"/>
    <x v="15"/>
  </r>
  <r>
    <s v="Id762"/>
    <s v="Jason"/>
    <n v="44.1"/>
    <n v="5.04"/>
    <s v="yes"/>
    <x v="0"/>
    <x v="0"/>
    <n v="0"/>
    <x v="1"/>
    <x v="0"/>
    <x v="2"/>
    <d v="1985-08-19T00:00:00"/>
    <n v="13465.8"/>
    <x v="2"/>
    <s v="tier - 1"/>
    <x v="1"/>
    <x v="17"/>
  </r>
  <r>
    <s v="Id763"/>
    <s v="Courtney"/>
    <n v="33.200000000000003"/>
    <n v="9.06"/>
    <s v="No"/>
    <x v="0"/>
    <x v="0"/>
    <n v="0"/>
    <x v="1"/>
    <x v="0"/>
    <x v="0"/>
    <d v="1960-12-16T00:00:00"/>
    <n v="13462.52"/>
    <x v="2"/>
    <s v="tier - 2"/>
    <x v="3"/>
    <x v="15"/>
  </r>
  <r>
    <s v="Id764"/>
    <s v="Jennifer R."/>
    <n v="29.92"/>
    <n v="11.07"/>
    <s v="No"/>
    <x v="0"/>
    <x v="0"/>
    <n v="0"/>
    <x v="1"/>
    <x v="1"/>
    <x v="0"/>
    <d v="1960-07-11T00:00:00"/>
    <n v="13457.96"/>
    <x v="2"/>
    <s v="tier - 1"/>
    <x v="0"/>
    <x v="15"/>
  </r>
  <r>
    <s v="Id765"/>
    <s v="Lauren E"/>
    <n v="25"/>
    <n v="10.45"/>
    <s v="No"/>
    <x v="0"/>
    <x v="0"/>
    <n v="0"/>
    <x v="1"/>
    <x v="1"/>
    <x v="0"/>
    <d v="1960-08-13T00:00:00"/>
    <n v="13451.12"/>
    <x v="2"/>
    <s v="tier - 1"/>
    <x v="3"/>
    <x v="15"/>
  </r>
  <r>
    <s v="Id766"/>
    <s v="Ashley M."/>
    <n v="38.869999999999997"/>
    <n v="8.6300000000000008"/>
    <s v="yes"/>
    <x v="0"/>
    <x v="0"/>
    <n v="1"/>
    <x v="1"/>
    <x v="0"/>
    <x v="0"/>
    <d v="1975-06-29T00:00:00"/>
    <n v="13440.7"/>
    <x v="2"/>
    <s v="tier - 2"/>
    <x v="1"/>
    <x v="27"/>
  </r>
  <r>
    <s v="Id767"/>
    <s v="Alison R."/>
    <n v="32.299999999999997"/>
    <n v="5.28"/>
    <s v="yes"/>
    <x v="0"/>
    <x v="0"/>
    <n v="2"/>
    <x v="1"/>
    <x v="0"/>
    <x v="2"/>
    <d v="1966-11-14T00:00:00"/>
    <n v="13430.27"/>
    <x v="2"/>
    <s v="tier - 3"/>
    <x v="2"/>
    <x v="24"/>
  </r>
  <r>
    <s v="Id768"/>
    <s v="Madeleine"/>
    <n v="31.16"/>
    <n v="7.49"/>
    <s v="yes"/>
    <x v="0"/>
    <x v="0"/>
    <n v="2"/>
    <x v="1"/>
    <x v="0"/>
    <x v="0"/>
    <d v="1961-11-03T00:00:00"/>
    <n v="13429.04"/>
    <x v="2"/>
    <s v="tier - 3"/>
    <x v="1"/>
    <x v="12"/>
  </r>
  <r>
    <s v="Id769"/>
    <s v="Stacey"/>
    <n v="54.59"/>
    <n v="4.2699999999999996"/>
    <s v="No"/>
    <x v="0"/>
    <x v="0"/>
    <n v="0"/>
    <x v="1"/>
    <x v="0"/>
    <x v="2"/>
    <d v="1994-06-17T00:00:00"/>
    <n v="13417.05"/>
    <x v="2"/>
    <s v="tier - 3"/>
    <x v="1"/>
    <x v="6"/>
  </r>
  <r>
    <s v="Id770"/>
    <s v="Kimberly"/>
    <n v="21.09"/>
    <n v="9.2200000000000006"/>
    <s v="yes"/>
    <x v="0"/>
    <x v="0"/>
    <n v="2"/>
    <x v="1"/>
    <x v="2"/>
    <x v="0"/>
    <d v="1961-07-22T00:00:00"/>
    <n v="13415.04"/>
    <x v="2"/>
    <s v="tier - 2"/>
    <x v="1"/>
    <x v="12"/>
  </r>
  <r>
    <s v="Id771"/>
    <s v="Matthew D"/>
    <n v="52.41"/>
    <n v="5.99"/>
    <s v="No"/>
    <x v="0"/>
    <x v="0"/>
    <n v="1"/>
    <x v="1"/>
    <x v="0"/>
    <x v="1"/>
    <d v="1992-12-19T00:00:00"/>
    <n v="13412.97"/>
    <x v="2"/>
    <s v="tier - 3"/>
    <x v="8"/>
    <x v="34"/>
  </r>
  <r>
    <s v="Id772"/>
    <s v="Michael"/>
    <n v="41.47"/>
    <n v="5.86"/>
    <s v="yes"/>
    <x v="0"/>
    <x v="0"/>
    <n v="2"/>
    <x v="1"/>
    <x v="0"/>
    <x v="1"/>
    <d v="1959-12-20T00:00:00"/>
    <n v="13405.39"/>
    <x v="2"/>
    <s v="tier - 3"/>
    <x v="0"/>
    <x v="10"/>
  </r>
  <r>
    <s v="Id773"/>
    <s v="Ben"/>
    <n v="33.1"/>
    <n v="5.19"/>
    <s v="yes"/>
    <x v="0"/>
    <x v="0"/>
    <n v="2"/>
    <x v="1"/>
    <x v="0"/>
    <x v="2"/>
    <d v="1959-11-25T00:00:00"/>
    <n v="13393.76"/>
    <x v="2"/>
    <s v="tier - 1"/>
    <x v="3"/>
    <x v="10"/>
  </r>
  <r>
    <s v="Id774"/>
    <s v="Chris"/>
    <n v="30.8"/>
    <n v="4.37"/>
    <s v="yes"/>
    <x v="0"/>
    <x v="0"/>
    <n v="2"/>
    <x v="1"/>
    <x v="0"/>
    <x v="2"/>
    <d v="1959-12-09T00:00:00"/>
    <n v="13390.56"/>
    <x v="2"/>
    <s v="tier - 3"/>
    <x v="3"/>
    <x v="10"/>
  </r>
  <r>
    <s v="Id775"/>
    <s v="Jeremy J"/>
    <n v="42.06"/>
    <n v="5.32"/>
    <s v="No"/>
    <x v="0"/>
    <x v="0"/>
    <n v="1"/>
    <x v="1"/>
    <x v="0"/>
    <x v="2"/>
    <d v="1984-06-06T00:00:00"/>
    <n v="13383.67"/>
    <x v="2"/>
    <s v="tier - 2"/>
    <x v="8"/>
    <x v="33"/>
  </r>
  <r>
    <s v="Id776"/>
    <s v="Amy L."/>
    <n v="39.270000000000003"/>
    <n v="5.64"/>
    <s v="No"/>
    <x v="0"/>
    <x v="1"/>
    <n v="1"/>
    <x v="1"/>
    <x v="0"/>
    <x v="2"/>
    <d v="1979-09-30T00:00:00"/>
    <n v="13377.41"/>
    <x v="2"/>
    <s v="tier - 3"/>
    <x v="12"/>
    <x v="18"/>
  </r>
  <r>
    <s v="Id777"/>
    <s v="Karen L."/>
    <n v="30.71"/>
    <n v="5.59"/>
    <s v="yes"/>
    <x v="0"/>
    <x v="0"/>
    <n v="1"/>
    <x v="1"/>
    <x v="0"/>
    <x v="2"/>
    <d v="1964-09-24T00:00:00"/>
    <n v="13375.76"/>
    <x v="2"/>
    <s v="tier - 2"/>
    <x v="15"/>
    <x v="13"/>
  </r>
  <r>
    <s v="Id778"/>
    <s v="Tennille"/>
    <n v="47.19"/>
    <n v="5.29"/>
    <s v="No"/>
    <x v="0"/>
    <x v="0"/>
    <n v="0"/>
    <x v="1"/>
    <x v="0"/>
    <x v="2"/>
    <d v="1990-10-02T00:00:00"/>
    <n v="13360.94"/>
    <x v="2"/>
    <s v="tier - 1"/>
    <x v="1"/>
    <x v="3"/>
  </r>
  <r>
    <s v="Id779"/>
    <s v="Matt"/>
    <n v="30.02"/>
    <n v="6.65"/>
    <s v="No"/>
    <x v="0"/>
    <x v="0"/>
    <n v="0"/>
    <x v="1"/>
    <x v="0"/>
    <x v="0"/>
    <d v="1960-11-11T00:00:00"/>
    <n v="13352.1"/>
    <x v="2"/>
    <s v="tier - 1"/>
    <x v="1"/>
    <x v="15"/>
  </r>
  <r>
    <s v="Id780"/>
    <s v="Emily"/>
    <n v="37.909999999999997"/>
    <n v="5.68"/>
    <s v="yes"/>
    <x v="0"/>
    <x v="0"/>
    <n v="0"/>
    <x v="1"/>
    <x v="0"/>
    <x v="2"/>
    <d v="1976-08-23T00:00:00"/>
    <n v="13333.71"/>
    <x v="2"/>
    <s v="tier - 2"/>
    <x v="1"/>
    <x v="1"/>
  </r>
  <r>
    <s v="Id781"/>
    <s v="Justin E"/>
    <n v="54.61"/>
    <n v="4.49"/>
    <s v="No"/>
    <x v="0"/>
    <x v="0"/>
    <n v="0"/>
    <x v="1"/>
    <x v="0"/>
    <x v="2"/>
    <d v="1994-07-01T00:00:00"/>
    <n v="13292.52"/>
    <x v="2"/>
    <s v="tier - 3"/>
    <x v="1"/>
    <x v="6"/>
  </r>
  <r>
    <s v="Id782"/>
    <s v="Shalane"/>
    <n v="36.005000000000003"/>
    <n v="6.9"/>
    <s v="No"/>
    <x v="0"/>
    <x v="0"/>
    <n v="0"/>
    <x v="1"/>
    <x v="0"/>
    <x v="0"/>
    <d v="1962-10-11T00:00:00"/>
    <n v="13228.85"/>
    <x v="2"/>
    <s v="tier - 3"/>
    <x v="8"/>
    <x v="5"/>
  </r>
  <r>
    <s v="Id783"/>
    <s v="Jessica N."/>
    <n v="28.7"/>
    <n v="11.52"/>
    <s v="No"/>
    <x v="0"/>
    <x v="0"/>
    <n v="0"/>
    <x v="1"/>
    <x v="1"/>
    <x v="0"/>
    <d v="1962-11-24T00:00:00"/>
    <n v="13224.69"/>
    <x v="2"/>
    <s v="tier - 2"/>
    <x v="3"/>
    <x v="5"/>
  </r>
  <r>
    <s v="Id784"/>
    <s v="Melanie"/>
    <n v="34.295000000000002"/>
    <n v="11.24"/>
    <s v="No"/>
    <x v="0"/>
    <x v="0"/>
    <n v="0"/>
    <x v="1"/>
    <x v="0"/>
    <x v="0"/>
    <d v="1965-11-13T00:00:00"/>
    <n v="13224.06"/>
    <x v="2"/>
    <s v="tier - 3"/>
    <x v="2"/>
    <x v="11"/>
  </r>
  <r>
    <s v="Id785"/>
    <s v="Ruth Angelica"/>
    <n v="27.55"/>
    <n v="10.98"/>
    <s v="No"/>
    <x v="0"/>
    <x v="0"/>
    <n v="0"/>
    <x v="1"/>
    <x v="1"/>
    <x v="0"/>
    <d v="1962-12-07T00:00:00"/>
    <n v="13217.09"/>
    <x v="2"/>
    <s v="tier - 1"/>
    <x v="2"/>
    <x v="5"/>
  </r>
  <r>
    <s v="Id786"/>
    <s v="Una M"/>
    <n v="40.700000000000003"/>
    <n v="5.42"/>
    <s v="No"/>
    <x v="0"/>
    <x v="0"/>
    <n v="0"/>
    <x v="1"/>
    <x v="0"/>
    <x v="2"/>
    <d v="1982-10-15T00:00:00"/>
    <n v="13214.43"/>
    <x v="2"/>
    <s v="tier - 2"/>
    <x v="1"/>
    <x v="37"/>
  </r>
  <r>
    <s v="Id787"/>
    <s v="Taralyn"/>
    <n v="18.335000000000001"/>
    <n v="10.97"/>
    <s v="No"/>
    <x v="0"/>
    <x v="0"/>
    <n v="0"/>
    <x v="1"/>
    <x v="3"/>
    <x v="0"/>
    <d v="1962-08-05T00:00:00"/>
    <n v="13204.29"/>
    <x v="2"/>
    <s v="tier - 1"/>
    <x v="2"/>
    <x v="5"/>
  </r>
  <r>
    <s v="Id788"/>
    <s v="James A"/>
    <n v="33.914999999999999"/>
    <n v="9.56"/>
    <s v="yes"/>
    <x v="0"/>
    <x v="0"/>
    <n v="2"/>
    <x v="1"/>
    <x v="0"/>
    <x v="0"/>
    <d v="1961-12-06T00:00:00"/>
    <n v="13143.86"/>
    <x v="2"/>
    <s v="tier - 2"/>
    <x v="4"/>
    <x v="12"/>
  </r>
  <r>
    <s v="Id789"/>
    <s v="Ning"/>
    <n v="33.534999999999997"/>
    <n v="9.4"/>
    <s v="yes"/>
    <x v="0"/>
    <x v="0"/>
    <n v="2"/>
    <x v="1"/>
    <x v="0"/>
    <x v="0"/>
    <d v="1961-12-06T00:00:00"/>
    <n v="13143.34"/>
    <x v="2"/>
    <s v="tier - 2"/>
    <x v="16"/>
    <x v="12"/>
  </r>
  <r>
    <s v="Id790"/>
    <s v="Joel"/>
    <n v="23.655000000000001"/>
    <n v="8.48"/>
    <s v="yes"/>
    <x v="0"/>
    <x v="0"/>
    <n v="2"/>
    <x v="1"/>
    <x v="2"/>
    <x v="0"/>
    <d v="1961-09-07T00:00:00"/>
    <n v="13129.6"/>
    <x v="2"/>
    <s v="tier - 2"/>
    <x v="6"/>
    <x v="12"/>
  </r>
  <r>
    <s v="Id791"/>
    <s v="Pamela J."/>
    <n v="28"/>
    <n v="5.57"/>
    <s v="No"/>
    <x v="0"/>
    <x v="0"/>
    <n v="0"/>
    <x v="1"/>
    <x v="1"/>
    <x v="2"/>
    <d v="1999-08-16T00:00:00"/>
    <n v="13126.68"/>
    <x v="2"/>
    <s v="tier - 3"/>
    <x v="3"/>
    <x v="35"/>
  </r>
  <r>
    <s v="Id792"/>
    <s v="Brittney"/>
    <n v="30.23"/>
    <n v="6.94"/>
    <s v="yes"/>
    <x v="0"/>
    <x v="1"/>
    <n v="1"/>
    <x v="1"/>
    <x v="0"/>
    <x v="0"/>
    <d v="1963-09-14T00:00:00"/>
    <n v="13116.84"/>
    <x v="2"/>
    <s v="tier - 1"/>
    <x v="1"/>
    <x v="8"/>
  </r>
  <r>
    <s v="Id793"/>
    <s v="Sheila"/>
    <n v="51.14"/>
    <n v="4.05"/>
    <s v="No"/>
    <x v="0"/>
    <x v="0"/>
    <n v="1"/>
    <x v="1"/>
    <x v="0"/>
    <x v="2"/>
    <d v="1992-08-12T00:00:00"/>
    <n v="13113.51"/>
    <x v="2"/>
    <s v="tier - 2"/>
    <x v="12"/>
    <x v="34"/>
  </r>
  <r>
    <s v="Id794"/>
    <s v="Koji"/>
    <n v="24.32"/>
    <n v="10.220000000000001"/>
    <s v="No"/>
    <x v="0"/>
    <x v="0"/>
    <n v="0"/>
    <x v="1"/>
    <x v="2"/>
    <x v="0"/>
    <d v="1962-08-02T00:00:00"/>
    <n v="13112.6"/>
    <x v="2"/>
    <s v="tier - 3"/>
    <x v="1"/>
    <x v="5"/>
  </r>
  <r>
    <s v="Id795"/>
    <s v="Sarah"/>
    <n v="38.06"/>
    <n v="9.24"/>
    <s v="No"/>
    <x v="0"/>
    <x v="0"/>
    <n v="0"/>
    <x v="1"/>
    <x v="0"/>
    <x v="0"/>
    <d v="1971-10-30T00:00:00"/>
    <n v="13110.79"/>
    <x v="2"/>
    <s v="tier - 2"/>
    <x v="3"/>
    <x v="14"/>
  </r>
  <r>
    <s v="Id796"/>
    <s v="Colleen M"/>
    <n v="37.700000000000003"/>
    <n v="8.6"/>
    <s v="No"/>
    <x v="0"/>
    <x v="0"/>
    <n v="0"/>
    <x v="1"/>
    <x v="0"/>
    <x v="0"/>
    <d v="1978-07-17T00:00:00"/>
    <n v="13101.74"/>
    <x v="2"/>
    <s v="tier - 2"/>
    <x v="12"/>
    <x v="9"/>
  </r>
  <r>
    <s v="Id797"/>
    <s v="Deedra G."/>
    <n v="44"/>
    <n v="9.32"/>
    <s v="yes"/>
    <x v="0"/>
    <x v="0"/>
    <n v="2"/>
    <x v="1"/>
    <x v="0"/>
    <x v="0"/>
    <d v="1961-11-06T00:00:00"/>
    <n v="13063.88"/>
    <x v="2"/>
    <s v="tier - 2"/>
    <x v="3"/>
    <x v="12"/>
  </r>
  <r>
    <s v="Id798"/>
    <s v="Kulwinder"/>
    <n v="41.45"/>
    <n v="6.12"/>
    <s v="yes"/>
    <x v="0"/>
    <x v="0"/>
    <n v="0"/>
    <x v="1"/>
    <x v="0"/>
    <x v="1"/>
    <d v="1985-10-26T00:00:00"/>
    <n v="13051.22"/>
    <x v="2"/>
    <s v="tier - 1"/>
    <x v="12"/>
    <x v="17"/>
  </r>
  <r>
    <s v="Id799"/>
    <s v="Ann M."/>
    <n v="25.364999999999998"/>
    <n v="9.19"/>
    <s v="yes"/>
    <x v="0"/>
    <x v="0"/>
    <n v="0"/>
    <x v="1"/>
    <x v="1"/>
    <x v="0"/>
    <d v="1967-08-06T00:00:00"/>
    <n v="13047.33"/>
    <x v="2"/>
    <s v="tier - 3"/>
    <x v="2"/>
    <x v="22"/>
  </r>
  <r>
    <s v="Id800"/>
    <s v="Sarah E"/>
    <n v="34.56"/>
    <n v="5.84"/>
    <s v="yes"/>
    <x v="0"/>
    <x v="1"/>
    <n v="1"/>
    <x v="1"/>
    <x v="0"/>
    <x v="1"/>
    <d v="1969-09-23T00:00:00"/>
    <n v="13044.41"/>
    <x v="2"/>
    <s v="tier - 1"/>
    <x v="1"/>
    <x v="16"/>
  </r>
  <r>
    <s v="Id801"/>
    <s v="Apryl J."/>
    <n v="28.2"/>
    <n v="7.19"/>
    <s v="yes"/>
    <x v="0"/>
    <x v="0"/>
    <n v="2"/>
    <x v="1"/>
    <x v="1"/>
    <x v="0"/>
    <d v="1961-11-09T00:00:00"/>
    <n v="13041.92"/>
    <x v="2"/>
    <s v="tier - 1"/>
    <x v="3"/>
    <x v="12"/>
  </r>
  <r>
    <s v="Id802"/>
    <s v="Ilana"/>
    <n v="30.43"/>
    <n v="9.39"/>
    <s v="No"/>
    <x v="0"/>
    <x v="0"/>
    <n v="0"/>
    <x v="1"/>
    <x v="0"/>
    <x v="0"/>
    <d v="1965-11-04T00:00:00"/>
    <n v="13023.93"/>
    <x v="2"/>
    <s v="tier - 2"/>
    <x v="15"/>
    <x v="11"/>
  </r>
  <r>
    <s v="Id803"/>
    <s v="Katherine"/>
    <n v="32.395000000000003"/>
    <n v="4.2699999999999996"/>
    <s v="yes"/>
    <x v="0"/>
    <x v="0"/>
    <n v="1"/>
    <x v="1"/>
    <x v="0"/>
    <x v="2"/>
    <d v="1964-09-23T00:00:00"/>
    <n v="13019.16"/>
    <x v="2"/>
    <s v="tier - 1"/>
    <x v="2"/>
    <x v="13"/>
  </r>
  <r>
    <s v="Id804"/>
    <s v="Katherine"/>
    <n v="24.035"/>
    <n v="11.71"/>
    <s v="No"/>
    <x v="0"/>
    <x v="0"/>
    <n v="0"/>
    <x v="1"/>
    <x v="2"/>
    <x v="0"/>
    <d v="1962-07-20T00:00:00"/>
    <n v="13012.21"/>
    <x v="2"/>
    <s v="tier - 1"/>
    <x v="1"/>
    <x v="5"/>
  </r>
  <r>
    <s v="Id805"/>
    <s v="Karl"/>
    <n v="37.119999999999997"/>
    <n v="5.29"/>
    <s v="No"/>
    <x v="0"/>
    <x v="0"/>
    <n v="2"/>
    <x v="1"/>
    <x v="0"/>
    <x v="2"/>
    <d v="1972-09-27T00:00:00"/>
    <n v="13010.86"/>
    <x v="2"/>
    <s v="tier - 2"/>
    <x v="1"/>
    <x v="28"/>
  </r>
  <r>
    <s v="Id806"/>
    <s v="Stephen"/>
    <n v="34.840000000000003"/>
    <n v="6"/>
    <s v="yes"/>
    <x v="0"/>
    <x v="1"/>
    <n v="1"/>
    <x v="1"/>
    <x v="0"/>
    <x v="1"/>
    <d v="1969-12-13T00:00:00"/>
    <n v="13008.07"/>
    <x v="2"/>
    <s v="tier - 3"/>
    <x v="1"/>
    <x v="16"/>
  </r>
  <r>
    <s v="Id807"/>
    <s v="Will"/>
    <n v="29.53"/>
    <n v="10.64"/>
    <s v="No"/>
    <x v="0"/>
    <x v="0"/>
    <n v="0"/>
    <x v="1"/>
    <x v="1"/>
    <x v="0"/>
    <d v="1962-06-24T00:00:00"/>
    <n v="13004.95"/>
    <x v="2"/>
    <s v="tier - 1"/>
    <x v="1"/>
    <x v="5"/>
  </r>
  <r>
    <s v="Id808"/>
    <s v="Bradley D"/>
    <n v="42.51"/>
    <n v="8.2100000000000009"/>
    <s v="yes"/>
    <x v="0"/>
    <x v="0"/>
    <n v="0"/>
    <x v="1"/>
    <x v="0"/>
    <x v="0"/>
    <d v="1981-10-30T00:00:00"/>
    <n v="13002.91"/>
    <x v="2"/>
    <s v="tier - 1"/>
    <x v="1"/>
    <x v="36"/>
  </r>
  <r>
    <s v="Id809"/>
    <s v="Amy M"/>
    <n v="38.14"/>
    <n v="5.58"/>
    <s v="No"/>
    <x v="0"/>
    <x v="1"/>
    <n v="1"/>
    <x v="1"/>
    <x v="0"/>
    <x v="2"/>
    <d v="1979-11-27T00:00:00"/>
    <n v="12994.12"/>
    <x v="2"/>
    <s v="tier - 2"/>
    <x v="12"/>
    <x v="18"/>
  </r>
  <r>
    <s v="Id810"/>
    <s v="Matthew W."/>
    <n v="39.93"/>
    <n v="8.75"/>
    <s v="No"/>
    <x v="0"/>
    <x v="0"/>
    <n v="0"/>
    <x v="1"/>
    <x v="0"/>
    <x v="0"/>
    <d v="1960-11-28T00:00:00"/>
    <n v="12982.87"/>
    <x v="2"/>
    <s v="tier - 1"/>
    <x v="0"/>
    <x v="15"/>
  </r>
  <r>
    <s v="Id811"/>
    <s v="Doug"/>
    <n v="38.83"/>
    <n v="11.86"/>
    <s v="No"/>
    <x v="0"/>
    <x v="0"/>
    <n v="0"/>
    <x v="1"/>
    <x v="0"/>
    <x v="0"/>
    <d v="1960-09-23T00:00:00"/>
    <n v="12981.35"/>
    <x v="2"/>
    <s v="tier - 3"/>
    <x v="0"/>
    <x v="15"/>
  </r>
  <r>
    <s v="Id812"/>
    <s v="Tom"/>
    <n v="37.4"/>
    <n v="11.46"/>
    <s v="No"/>
    <x v="0"/>
    <x v="0"/>
    <n v="0"/>
    <x v="1"/>
    <x v="0"/>
    <x v="0"/>
    <d v="1960-06-22T00:00:00"/>
    <n v="12979.36"/>
    <x v="2"/>
    <s v="tier - 1"/>
    <x v="3"/>
    <x v="15"/>
  </r>
  <r>
    <s v="Id813"/>
    <s v="Jonathan"/>
    <n v="21.4"/>
    <n v="9.0299999999999994"/>
    <s v="No"/>
    <x v="0"/>
    <x v="0"/>
    <n v="0"/>
    <x v="1"/>
    <x v="2"/>
    <x v="0"/>
    <d v="1960-11-04T00:00:00"/>
    <n v="12957.12"/>
    <x v="2"/>
    <s v="tier - 1"/>
    <x v="3"/>
    <x v="15"/>
  </r>
  <r>
    <s v="Id814"/>
    <s v="Wayne A."/>
    <n v="38.380000000000003"/>
    <n v="8.26"/>
    <s v="yes"/>
    <x v="0"/>
    <x v="0"/>
    <n v="2"/>
    <x v="1"/>
    <x v="0"/>
    <x v="0"/>
    <d v="1961-08-20T00:00:00"/>
    <n v="12950.07"/>
    <x v="2"/>
    <s v="tier - 1"/>
    <x v="1"/>
    <x v="12"/>
  </r>
  <r>
    <s v="Id815"/>
    <s v="Nobuyori"/>
    <n v="33.659999999999997"/>
    <n v="5.42"/>
    <s v="yes"/>
    <x v="0"/>
    <x v="0"/>
    <n v="2"/>
    <x v="1"/>
    <x v="0"/>
    <x v="2"/>
    <d v="1966-12-22T00:00:00"/>
    <n v="12949.16"/>
    <x v="2"/>
    <s v="tier - 3"/>
    <x v="0"/>
    <x v="24"/>
  </r>
  <r>
    <s v="Id816"/>
    <s v="Rich"/>
    <n v="31.79"/>
    <n v="11.33"/>
    <s v="yes"/>
    <x v="0"/>
    <x v="1"/>
    <n v="1"/>
    <x v="1"/>
    <x v="0"/>
    <x v="0"/>
    <d v="1963-08-14T00:00:00"/>
    <n v="12928.79"/>
    <x v="2"/>
    <s v="tier - 2"/>
    <x v="0"/>
    <x v="8"/>
  </r>
  <r>
    <s v="Id817"/>
    <s v="Marcos S"/>
    <n v="29.7"/>
    <n v="7.69"/>
    <s v="yes"/>
    <x v="0"/>
    <x v="1"/>
    <n v="1"/>
    <x v="1"/>
    <x v="1"/>
    <x v="0"/>
    <d v="1963-09-01T00:00:00"/>
    <n v="12925.89"/>
    <x v="2"/>
    <s v="tier - 2"/>
    <x v="0"/>
    <x v="8"/>
  </r>
  <r>
    <s v="Id818"/>
    <s v="Dave"/>
    <n v="25.46"/>
    <n v="8.77"/>
    <s v="yes"/>
    <x v="0"/>
    <x v="1"/>
    <n v="1"/>
    <x v="1"/>
    <x v="1"/>
    <x v="0"/>
    <d v="1963-08-16T00:00:00"/>
    <n v="12913.99"/>
    <x v="2"/>
    <s v="tier - 2"/>
    <x v="4"/>
    <x v="8"/>
  </r>
  <r>
    <s v="Id819"/>
    <s v="Andy"/>
    <n v="39.14"/>
    <n v="4.91"/>
    <s v="No"/>
    <x v="1"/>
    <x v="0"/>
    <n v="1"/>
    <x v="1"/>
    <x v="0"/>
    <x v="2"/>
    <d v="2004-07-09T00:00:00"/>
    <n v="12890.06"/>
    <x v="2"/>
    <s v="tier - 1"/>
    <x v="9"/>
    <x v="41"/>
  </r>
  <r>
    <s v="Id820"/>
    <s v="Mary"/>
    <n v="41.2"/>
    <n v="4.95"/>
    <s v="No"/>
    <x v="0"/>
    <x v="0"/>
    <n v="1"/>
    <x v="1"/>
    <x v="0"/>
    <x v="2"/>
    <d v="1984-08-06T00:00:00"/>
    <n v="12870.31"/>
    <x v="2"/>
    <s v="tier - 3"/>
    <x v="1"/>
    <x v="32"/>
  </r>
  <r>
    <s v="Id821"/>
    <s v="Marcus B"/>
    <n v="28.81"/>
    <n v="10.8"/>
    <s v="yes"/>
    <x v="0"/>
    <x v="1"/>
    <n v="1"/>
    <x v="1"/>
    <x v="1"/>
    <x v="0"/>
    <d v="1963-09-27T00:00:00"/>
    <n v="12856.84"/>
    <x v="2"/>
    <s v="tier - 3"/>
    <x v="14"/>
    <x v="8"/>
  </r>
  <r>
    <s v="Id822"/>
    <s v="Thomas K."/>
    <n v="37.409999999999997"/>
    <n v="7.21"/>
    <s v="No"/>
    <x v="0"/>
    <x v="0"/>
    <n v="2"/>
    <x v="1"/>
    <x v="0"/>
    <x v="0"/>
    <d v="1973-09-22T00:00:00"/>
    <n v="12852.37"/>
    <x v="2"/>
    <s v="tier - 1"/>
    <x v="1"/>
    <x v="30"/>
  </r>
  <r>
    <s v="Id823"/>
    <s v="Robert"/>
    <n v="52.54"/>
    <n v="5.12"/>
    <s v="No"/>
    <x v="0"/>
    <x v="1"/>
    <n v="1"/>
    <x v="1"/>
    <x v="0"/>
    <x v="2"/>
    <d v="1993-09-27T00:00:00"/>
    <n v="12847.24"/>
    <x v="2"/>
    <s v="tier - 2"/>
    <x v="1"/>
    <x v="20"/>
  </r>
  <r>
    <s v="Id824"/>
    <s v="Geoff"/>
    <n v="17.29"/>
    <n v="4.62"/>
    <s v="No"/>
    <x v="1"/>
    <x v="0"/>
    <n v="1"/>
    <x v="0"/>
    <x v="3"/>
    <x v="2"/>
    <d v="2004-11-09T00:00:00"/>
    <n v="12829.46"/>
    <x v="2"/>
    <s v="tier - 3"/>
    <x v="4"/>
    <x v="41"/>
  </r>
  <r>
    <s v="Id825"/>
    <s v="Chris J."/>
    <n v="31.74"/>
    <n v="7.68"/>
    <s v="yes"/>
    <x v="0"/>
    <x v="0"/>
    <n v="0"/>
    <x v="1"/>
    <x v="0"/>
    <x v="0"/>
    <d v="1967-09-25T00:00:00"/>
    <n v="12823.25"/>
    <x v="2"/>
    <s v="tier - 3"/>
    <x v="14"/>
    <x v="22"/>
  </r>
  <r>
    <s v="Id826"/>
    <s v="Kate A."/>
    <n v="26.504999999999999"/>
    <n v="6.79"/>
    <s v="yes"/>
    <x v="0"/>
    <x v="1"/>
    <n v="1"/>
    <x v="1"/>
    <x v="1"/>
    <x v="0"/>
    <d v="1963-07-20T00:00:00"/>
    <n v="12815.44"/>
    <x v="2"/>
    <s v="tier - 3"/>
    <x v="2"/>
    <x v="8"/>
  </r>
  <r>
    <s v="Id827"/>
    <s v="Kelli"/>
    <n v="36.479999999999997"/>
    <n v="11.09"/>
    <s v="No"/>
    <x v="0"/>
    <x v="0"/>
    <n v="0"/>
    <x v="1"/>
    <x v="0"/>
    <x v="0"/>
    <d v="1978-07-24T00:00:00"/>
    <n v="12797.21"/>
    <x v="2"/>
    <s v="tier - 1"/>
    <x v="2"/>
    <x v="9"/>
  </r>
  <r>
    <s v="Id828"/>
    <s v="Maggie M"/>
    <n v="39.159999999999997"/>
    <n v="5.24"/>
    <s v="yes"/>
    <x v="0"/>
    <x v="1"/>
    <n v="1"/>
    <x v="1"/>
    <x v="0"/>
    <x v="2"/>
    <d v="1983-10-29T00:00:00"/>
    <n v="12788.18"/>
    <x v="2"/>
    <s v="tier - 1"/>
    <x v="12"/>
    <x v="33"/>
  </r>
  <r>
    <s v="Id829"/>
    <s v="Michelle L."/>
    <n v="28.22"/>
    <n v="7.51"/>
    <s v="yes"/>
    <x v="0"/>
    <x v="1"/>
    <n v="1"/>
    <x v="1"/>
    <x v="1"/>
    <x v="0"/>
    <d v="1963-12-05T00:00:00"/>
    <n v="12788.03"/>
    <x v="2"/>
    <s v="tier - 3"/>
    <x v="15"/>
    <x v="8"/>
  </r>
  <r>
    <s v="Id830"/>
    <s v="Ashley K"/>
    <n v="35"/>
    <n v="4.13"/>
    <s v="No"/>
    <x v="0"/>
    <x v="0"/>
    <n v="2"/>
    <x v="1"/>
    <x v="0"/>
    <x v="2"/>
    <d v="1972-10-07T00:00:00"/>
    <n v="12776.05"/>
    <x v="2"/>
    <s v="tier - 3"/>
    <x v="12"/>
    <x v="28"/>
  </r>
  <r>
    <s v="Id831"/>
    <s v="Michael"/>
    <n v="36.24"/>
    <n v="8.3800000000000008"/>
    <s v="yes"/>
    <x v="0"/>
    <x v="0"/>
    <n v="1"/>
    <x v="1"/>
    <x v="0"/>
    <x v="0"/>
    <d v="1975-09-25T00:00:00"/>
    <n v="12770.27"/>
    <x v="2"/>
    <s v="tier - 3"/>
    <x v="14"/>
    <x v="27"/>
  </r>
  <r>
    <s v="Id832"/>
    <s v="Ryan K."/>
    <n v="36.954999999999998"/>
    <n v="8.07"/>
    <s v="No"/>
    <x v="0"/>
    <x v="0"/>
    <n v="0"/>
    <x v="1"/>
    <x v="0"/>
    <x v="0"/>
    <d v="1962-10-01T00:00:00"/>
    <n v="12741.17"/>
    <x v="2"/>
    <s v="tier - 1"/>
    <x v="6"/>
    <x v="5"/>
  </r>
  <r>
    <s v="Id833"/>
    <s v="Matthew J"/>
    <n v="29.64"/>
    <n v="8.9499999999999993"/>
    <s v="No"/>
    <x v="0"/>
    <x v="0"/>
    <n v="0"/>
    <x v="1"/>
    <x v="1"/>
    <x v="0"/>
    <d v="1962-09-02T00:00:00"/>
    <n v="12731"/>
    <x v="2"/>
    <s v="tier - 3"/>
    <x v="4"/>
    <x v="5"/>
  </r>
  <r>
    <s v="Id834"/>
    <s v="Karine"/>
    <n v="42.74"/>
    <n v="6.31"/>
    <s v="yes"/>
    <x v="0"/>
    <x v="0"/>
    <n v="1"/>
    <x v="1"/>
    <x v="0"/>
    <x v="1"/>
    <d v="1988-07-17T00:00:00"/>
    <n v="12718.21"/>
    <x v="2"/>
    <s v="tier - 1"/>
    <x v="12"/>
    <x v="23"/>
  </r>
  <r>
    <s v="Id835"/>
    <s v="Antonia G"/>
    <n v="36.130000000000003"/>
    <n v="7.19"/>
    <s v="yes"/>
    <x v="0"/>
    <x v="0"/>
    <n v="2"/>
    <x v="1"/>
    <x v="0"/>
    <x v="0"/>
    <d v="1970-07-08T00:00:00"/>
    <n v="12713"/>
    <x v="2"/>
    <s v="tier - 1"/>
    <x v="3"/>
    <x v="2"/>
  </r>
  <r>
    <s v="Id836"/>
    <s v="Casondra L"/>
    <n v="31.55"/>
    <n v="6.11"/>
    <s v="yes"/>
    <x v="0"/>
    <x v="0"/>
    <n v="1"/>
    <x v="1"/>
    <x v="0"/>
    <x v="1"/>
    <d v="1964-11-28T00:00:00"/>
    <n v="12700.63"/>
    <x v="2"/>
    <s v="tier - 3"/>
    <x v="3"/>
    <x v="13"/>
  </r>
  <r>
    <s v="Id837"/>
    <s v="Wendy"/>
    <n v="52.75"/>
    <n v="6.02"/>
    <s v="No"/>
    <x v="0"/>
    <x v="0"/>
    <n v="1"/>
    <x v="1"/>
    <x v="0"/>
    <x v="1"/>
    <d v="1992-07-07T00:00:00"/>
    <n v="12699.56"/>
    <x v="2"/>
    <s v="tier - 2"/>
    <x v="3"/>
    <x v="34"/>
  </r>
  <r>
    <s v="Id838"/>
    <s v="Eric D"/>
    <n v="36.67"/>
    <n v="11.86"/>
    <s v="No"/>
    <x v="0"/>
    <x v="0"/>
    <n v="0"/>
    <x v="1"/>
    <x v="0"/>
    <x v="0"/>
    <d v="1974-09-24T00:00:00"/>
    <n v="12697.48"/>
    <x v="2"/>
    <s v="tier - 3"/>
    <x v="14"/>
    <x v="19"/>
  </r>
  <r>
    <s v="Id839"/>
    <s v="Elizabeth"/>
    <n v="38.06"/>
    <n v="8.25"/>
    <s v="No"/>
    <x v="0"/>
    <x v="0"/>
    <n v="0"/>
    <x v="1"/>
    <x v="0"/>
    <x v="0"/>
    <d v="1962-08-27T00:00:00"/>
    <n v="12648.7"/>
    <x v="2"/>
    <s v="tier - 2"/>
    <x v="0"/>
    <x v="5"/>
  </r>
  <r>
    <s v="Id840"/>
    <s v="Laura F"/>
    <n v="38"/>
    <n v="8.1300000000000008"/>
    <s v="No"/>
    <x v="0"/>
    <x v="0"/>
    <n v="0"/>
    <x v="1"/>
    <x v="0"/>
    <x v="0"/>
    <d v="1965-09-14T00:00:00"/>
    <n v="12646.21"/>
    <x v="2"/>
    <s v="tier - 2"/>
    <x v="3"/>
    <x v="11"/>
  </r>
  <r>
    <s v="Id841"/>
    <s v="Amelia F."/>
    <n v="35.1"/>
    <n v="10.1"/>
    <s v="No"/>
    <x v="0"/>
    <x v="0"/>
    <n v="0"/>
    <x v="1"/>
    <x v="0"/>
    <x v="0"/>
    <d v="1962-07-11T00:00:00"/>
    <n v="12644.59"/>
    <x v="2"/>
    <s v="tier - 2"/>
    <x v="3"/>
    <x v="5"/>
  </r>
  <r>
    <s v="Id842"/>
    <s v="Amy L."/>
    <n v="33.82"/>
    <n v="5.89"/>
    <s v="yes"/>
    <x v="0"/>
    <x v="0"/>
    <n v="2"/>
    <x v="1"/>
    <x v="0"/>
    <x v="1"/>
    <d v="1966-12-17T00:00:00"/>
    <n v="12643.38"/>
    <x v="2"/>
    <s v="tier - 1"/>
    <x v="1"/>
    <x v="24"/>
  </r>
  <r>
    <s v="Id843"/>
    <s v="Katie J"/>
    <n v="37.43"/>
    <n v="4.97"/>
    <s v="No"/>
    <x v="0"/>
    <x v="0"/>
    <n v="2"/>
    <x v="1"/>
    <x v="0"/>
    <x v="2"/>
    <d v="1972-09-05T00:00:00"/>
    <n v="12640.24"/>
    <x v="2"/>
    <s v="tier - 1"/>
    <x v="3"/>
    <x v="28"/>
  </r>
  <r>
    <s v="Id844"/>
    <s v="Laura E."/>
    <n v="30.5"/>
    <n v="9.9"/>
    <s v="No"/>
    <x v="0"/>
    <x v="0"/>
    <n v="0"/>
    <x v="1"/>
    <x v="0"/>
    <x v="0"/>
    <d v="1962-07-22T00:00:00"/>
    <n v="12638.2"/>
    <x v="2"/>
    <s v="tier - 1"/>
    <x v="3"/>
    <x v="5"/>
  </r>
  <r>
    <s v="Id845"/>
    <s v="Mayumi"/>
    <n v="24.53"/>
    <n v="9.0500000000000007"/>
    <s v="No"/>
    <x v="0"/>
    <x v="0"/>
    <n v="0"/>
    <x v="1"/>
    <x v="2"/>
    <x v="0"/>
    <d v="1962-11-22T00:00:00"/>
    <n v="12629.9"/>
    <x v="2"/>
    <s v="tier - 3"/>
    <x v="0"/>
    <x v="5"/>
  </r>
  <r>
    <s v="Id846"/>
    <s v="Vanessa"/>
    <n v="25.74"/>
    <n v="10.93"/>
    <s v="No"/>
    <x v="0"/>
    <x v="0"/>
    <n v="0"/>
    <x v="1"/>
    <x v="1"/>
    <x v="0"/>
    <d v="1965-10-04T00:00:00"/>
    <n v="12629.17"/>
    <x v="2"/>
    <s v="tier - 1"/>
    <x v="0"/>
    <x v="11"/>
  </r>
  <r>
    <s v="Id847"/>
    <s v="Natali N"/>
    <n v="34.08"/>
    <n v="7.58"/>
    <s v="yes"/>
    <x v="0"/>
    <x v="0"/>
    <n v="2"/>
    <x v="1"/>
    <x v="0"/>
    <x v="0"/>
    <d v="1970-12-28T00:00:00"/>
    <n v="12624.74"/>
    <x v="2"/>
    <s v="tier - 1"/>
    <x v="1"/>
    <x v="2"/>
  </r>
  <r>
    <s v="Id848"/>
    <s v="Beth"/>
    <n v="31.35"/>
    <n v="11"/>
    <s v="yes"/>
    <x v="0"/>
    <x v="1"/>
    <n v="1"/>
    <x v="1"/>
    <x v="0"/>
    <x v="0"/>
    <d v="1963-08-19T00:00:00"/>
    <n v="12622.18"/>
    <x v="2"/>
    <s v="tier - 1"/>
    <x v="1"/>
    <x v="8"/>
  </r>
  <r>
    <s v="Id849"/>
    <s v="Alex"/>
    <n v="26.79"/>
    <n v="5.0599999999999996"/>
    <s v="No"/>
    <x v="0"/>
    <x v="0"/>
    <n v="1"/>
    <x v="1"/>
    <x v="1"/>
    <x v="2"/>
    <d v="1998-11-18T00:00:00"/>
    <n v="12609.89"/>
    <x v="2"/>
    <s v="tier - 3"/>
    <x v="1"/>
    <x v="44"/>
  </r>
  <r>
    <s v="Id850"/>
    <s v="Spencer"/>
    <n v="42.78"/>
    <n v="6.11"/>
    <s v="yes"/>
    <x v="0"/>
    <x v="0"/>
    <n v="1"/>
    <x v="1"/>
    <x v="0"/>
    <x v="1"/>
    <d v="1988-08-11T00:00:00"/>
    <n v="12600.46"/>
    <x v="2"/>
    <s v="tier - 1"/>
    <x v="8"/>
    <x v="23"/>
  </r>
  <r>
    <s v="Id851"/>
    <s v="Andee W."/>
    <n v="46.75"/>
    <n v="6.66"/>
    <s v="yes"/>
    <x v="0"/>
    <x v="0"/>
    <n v="2"/>
    <x v="1"/>
    <x v="0"/>
    <x v="0"/>
    <d v="1970-06-18T00:00:00"/>
    <n v="12592.53"/>
    <x v="2"/>
    <s v="tier - 2"/>
    <x v="0"/>
    <x v="2"/>
  </r>
  <r>
    <s v="Id852"/>
    <s v="Amy"/>
    <n v="32.15"/>
    <n v="4.0199999999999996"/>
    <s v="yes"/>
    <x v="0"/>
    <x v="1"/>
    <n v="1"/>
    <x v="1"/>
    <x v="0"/>
    <x v="2"/>
    <d v="1969-11-26T00:00:00"/>
    <n v="12579.92"/>
    <x v="2"/>
    <s v="tier - 1"/>
    <x v="15"/>
    <x v="16"/>
  </r>
  <r>
    <s v="Id853"/>
    <s v="Joshua"/>
    <n v="43.4"/>
    <n v="8.81"/>
    <s v="yes"/>
    <x v="0"/>
    <x v="0"/>
    <n v="2"/>
    <x v="1"/>
    <x v="0"/>
    <x v="0"/>
    <d v="1961-11-28T00:00:00"/>
    <n v="12574.05"/>
    <x v="2"/>
    <s v="tier - 1"/>
    <x v="3"/>
    <x v="12"/>
  </r>
  <r>
    <s v="Id854"/>
    <s v="C Fred"/>
    <n v="31.57"/>
    <n v="7.92"/>
    <s v="yes"/>
    <x v="0"/>
    <x v="0"/>
    <n v="2"/>
    <x v="1"/>
    <x v="0"/>
    <x v="0"/>
    <d v="1961-11-28T00:00:00"/>
    <n v="12557.61"/>
    <x v="2"/>
    <s v="tier - 3"/>
    <x v="0"/>
    <x v="12"/>
  </r>
  <r>
    <s v="Id855"/>
    <s v="Jeremy"/>
    <n v="24.32"/>
    <n v="7.48"/>
    <s v="No"/>
    <x v="0"/>
    <x v="0"/>
    <n v="0"/>
    <x v="1"/>
    <x v="2"/>
    <x v="0"/>
    <d v="1962-10-16T00:00:00"/>
    <n v="12523.6"/>
    <x v="2"/>
    <s v="tier - 3"/>
    <x v="1"/>
    <x v="5"/>
  </r>
  <r>
    <s v="Id856"/>
    <s v="Patrick Sr."/>
    <n v="31.07"/>
    <n v="4.62"/>
    <s v="yes"/>
    <x v="0"/>
    <x v="0"/>
    <n v="2"/>
    <x v="1"/>
    <x v="0"/>
    <x v="2"/>
    <d v="1966-07-12T00:00:00"/>
    <n v="12499.88"/>
    <x v="2"/>
    <s v="tier - 2"/>
    <x v="1"/>
    <x v="24"/>
  </r>
  <r>
    <s v="Id857"/>
    <s v="Kelly M."/>
    <n v="35.814999999999998"/>
    <n v="8.4700000000000006"/>
    <s v="No"/>
    <x v="0"/>
    <x v="0"/>
    <n v="0"/>
    <x v="1"/>
    <x v="0"/>
    <x v="0"/>
    <d v="1968-12-03T00:00:00"/>
    <n v="12495.29"/>
    <x v="2"/>
    <s v="tier - 3"/>
    <x v="1"/>
    <x v="0"/>
  </r>
  <r>
    <s v="Id858"/>
    <s v="Katherine"/>
    <n v="40.81"/>
    <n v="10.58"/>
    <s v="yes"/>
    <x v="0"/>
    <x v="0"/>
    <n v="0"/>
    <x v="1"/>
    <x v="0"/>
    <x v="0"/>
    <d v="1967-09-01T00:00:00"/>
    <n v="12485.8"/>
    <x v="2"/>
    <s v="tier - 3"/>
    <x v="0"/>
    <x v="22"/>
  </r>
  <r>
    <s v="Id859"/>
    <s v="Keila L"/>
    <n v="24.605"/>
    <n v="7.48"/>
    <s v="No"/>
    <x v="0"/>
    <x v="0"/>
    <n v="0"/>
    <x v="1"/>
    <x v="2"/>
    <x v="0"/>
    <d v="1968-11-12T00:00:00"/>
    <n v="12479.71"/>
    <x v="2"/>
    <s v="tier - 3"/>
    <x v="1"/>
    <x v="0"/>
  </r>
  <r>
    <s v="Id860"/>
    <s v="Zanae E"/>
    <n v="21.47"/>
    <n v="7.82"/>
    <s v="No"/>
    <x v="0"/>
    <x v="0"/>
    <n v="0"/>
    <x v="1"/>
    <x v="2"/>
    <x v="0"/>
    <d v="1968-11-26T00:00:00"/>
    <n v="12475.35"/>
    <x v="2"/>
    <s v="tier - 1"/>
    <x v="1"/>
    <x v="0"/>
  </r>
  <r>
    <s v="Id861"/>
    <s v="Alex"/>
    <n v="52.89"/>
    <n v="4.96"/>
    <s v="yes"/>
    <x v="0"/>
    <x v="0"/>
    <n v="1"/>
    <x v="1"/>
    <x v="0"/>
    <x v="2"/>
    <d v="1995-08-09T00:00:00"/>
    <n v="12452.25"/>
    <x v="2"/>
    <s v="tier - 3"/>
    <x v="1"/>
    <x v="40"/>
  </r>
  <r>
    <s v="Id862"/>
    <s v="Kathryn"/>
    <n v="32.965000000000003"/>
    <n v="6.15"/>
    <s v="yes"/>
    <x v="0"/>
    <x v="0"/>
    <n v="1"/>
    <x v="1"/>
    <x v="0"/>
    <x v="1"/>
    <d v="1964-08-04T00:00:00"/>
    <n v="12430.95"/>
    <x v="2"/>
    <s v="tier - 3"/>
    <x v="2"/>
    <x v="13"/>
  </r>
  <r>
    <s v="Id863"/>
    <s v="Jason L."/>
    <n v="36.799999999999997"/>
    <n v="4.62"/>
    <s v="No"/>
    <x v="0"/>
    <x v="1"/>
    <n v="1"/>
    <x v="1"/>
    <x v="0"/>
    <x v="2"/>
    <d v="1979-07-14T00:00:00"/>
    <n v="12408.29"/>
    <x v="2"/>
    <s v="tier - 1"/>
    <x v="13"/>
    <x v="18"/>
  </r>
  <r>
    <s v="Id864"/>
    <s v="Benjamin J."/>
    <n v="34.299999999999997"/>
    <n v="4.87"/>
    <s v="No"/>
    <x v="0"/>
    <x v="0"/>
    <n v="2"/>
    <x v="1"/>
    <x v="0"/>
    <x v="2"/>
    <d v="1972-08-21T00:00:00"/>
    <n v="12407.3"/>
    <x v="2"/>
    <s v="tier - 2"/>
    <x v="14"/>
    <x v="28"/>
  </r>
  <r>
    <s v="Id865"/>
    <s v="Steven M."/>
    <n v="35.244999999999997"/>
    <n v="4.63"/>
    <s v="No"/>
    <x v="0"/>
    <x v="0"/>
    <n v="0"/>
    <x v="1"/>
    <x v="0"/>
    <x v="2"/>
    <d v="1989-12-29T00:00:00"/>
    <n v="12404.88"/>
    <x v="2"/>
    <s v="tier - 3"/>
    <x v="4"/>
    <x v="4"/>
  </r>
  <r>
    <s v="Id866"/>
    <s v="Erika"/>
    <n v="26.23"/>
    <n v="11.93"/>
    <s v="No"/>
    <x v="0"/>
    <x v="0"/>
    <n v="0"/>
    <x v="1"/>
    <x v="1"/>
    <x v="0"/>
    <d v="1962-09-26T00:00:00"/>
    <n v="12369.89"/>
    <x v="2"/>
    <s v="tier - 2"/>
    <x v="2"/>
    <x v="5"/>
  </r>
  <r>
    <s v="Id867"/>
    <s v="Chad"/>
    <n v="36.1"/>
    <n v="5.65"/>
    <s v="yes"/>
    <x v="0"/>
    <x v="0"/>
    <n v="2"/>
    <x v="1"/>
    <x v="0"/>
    <x v="2"/>
    <d v="1966-12-29T00:00:00"/>
    <n v="12363.55"/>
    <x v="2"/>
    <s v="tier - 3"/>
    <x v="3"/>
    <x v="24"/>
  </r>
  <r>
    <s v="Id868"/>
    <s v="Mark"/>
    <n v="37.1"/>
    <n v="11.21"/>
    <s v="yes"/>
    <x v="0"/>
    <x v="1"/>
    <n v="1"/>
    <x v="1"/>
    <x v="0"/>
    <x v="0"/>
    <d v="1963-09-22T00:00:00"/>
    <n v="12347.17"/>
    <x v="2"/>
    <s v="tier - 3"/>
    <x v="3"/>
    <x v="8"/>
  </r>
  <r>
    <s v="Id869"/>
    <s v="David"/>
    <n v="27.5"/>
    <n v="10.62"/>
    <s v="yes"/>
    <x v="0"/>
    <x v="1"/>
    <n v="1"/>
    <x v="1"/>
    <x v="1"/>
    <x v="0"/>
    <d v="1963-08-02T00:00:00"/>
    <n v="12333.83"/>
    <x v="2"/>
    <s v="tier - 2"/>
    <x v="3"/>
    <x v="8"/>
  </r>
  <r>
    <s v="Id870"/>
    <s v="Matthew R"/>
    <n v="24.7"/>
    <n v="10.7"/>
    <s v="yes"/>
    <x v="0"/>
    <x v="1"/>
    <n v="1"/>
    <x v="1"/>
    <x v="2"/>
    <x v="0"/>
    <d v="1963-08-29T00:00:00"/>
    <n v="12323.94"/>
    <x v="2"/>
    <s v="tier - 3"/>
    <x v="6"/>
    <x v="8"/>
  </r>
  <r>
    <s v="Id871"/>
    <s v="Orla"/>
    <n v="26.78"/>
    <n v="10.02"/>
    <s v="yes"/>
    <x v="0"/>
    <x v="1"/>
    <n v="1"/>
    <x v="1"/>
    <x v="1"/>
    <x v="0"/>
    <d v="1963-10-28T00:00:00"/>
    <n v="12299.59"/>
    <x v="2"/>
    <s v="tier - 1"/>
    <x v="15"/>
    <x v="8"/>
  </r>
  <r>
    <s v="Id872"/>
    <s v="Shaista S"/>
    <n v="45.8"/>
    <n v="4.8499999999999996"/>
    <s v="No"/>
    <x v="0"/>
    <x v="0"/>
    <n v="0"/>
    <x v="1"/>
    <x v="0"/>
    <x v="2"/>
    <d v="1990-10-29T00:00:00"/>
    <n v="12282.38"/>
    <x v="2"/>
    <s v="tier - 1"/>
    <x v="3"/>
    <x v="3"/>
  </r>
  <r>
    <s v="Id873"/>
    <s v="Emily"/>
    <n v="29"/>
    <n v="4.3899999999999997"/>
    <s v="yes"/>
    <x v="0"/>
    <x v="0"/>
    <n v="2"/>
    <x v="1"/>
    <x v="1"/>
    <x v="2"/>
    <d v="1966-11-16T00:00:00"/>
    <n v="12282.03"/>
    <x v="2"/>
    <s v="tier - 1"/>
    <x v="15"/>
    <x v="24"/>
  </r>
  <r>
    <s v="Id874"/>
    <s v="Julie A."/>
    <n v="33.534999999999997"/>
    <n v="8.24"/>
    <s v="yes"/>
    <x v="0"/>
    <x v="0"/>
    <n v="0"/>
    <x v="1"/>
    <x v="0"/>
    <x v="0"/>
    <d v="1967-08-28T00:00:00"/>
    <n v="12269.69"/>
    <x v="2"/>
    <s v="tier - 2"/>
    <x v="1"/>
    <x v="22"/>
  </r>
  <r>
    <s v="Id875"/>
    <s v="Megumi"/>
    <n v="32.774999999999999"/>
    <n v="9.77"/>
    <s v="yes"/>
    <x v="0"/>
    <x v="0"/>
    <n v="0"/>
    <x v="1"/>
    <x v="0"/>
    <x v="0"/>
    <d v="1967-12-30T00:00:00"/>
    <n v="12268.63"/>
    <x v="2"/>
    <s v="tier - 1"/>
    <x v="1"/>
    <x v="22"/>
  </r>
  <r>
    <s v="Id876"/>
    <s v="Skylar"/>
    <n v="37.51"/>
    <n v="5.5"/>
    <s v="yes"/>
    <x v="0"/>
    <x v="0"/>
    <n v="2"/>
    <x v="1"/>
    <x v="0"/>
    <x v="2"/>
    <d v="1966-12-06T00:00:00"/>
    <n v="12265.51"/>
    <x v="2"/>
    <s v="tier - 3"/>
    <x v="0"/>
    <x v="24"/>
  </r>
  <r>
    <s v="Id877"/>
    <s v="Victoria"/>
    <n v="39.86"/>
    <n v="11.84"/>
    <s v="yes"/>
    <x v="0"/>
    <x v="0"/>
    <n v="1"/>
    <x v="1"/>
    <x v="0"/>
    <x v="0"/>
    <d v="1986-08-13T00:00:00"/>
    <n v="12255.04"/>
    <x v="2"/>
    <s v="tier - 2"/>
    <x v="12"/>
    <x v="26"/>
  </r>
  <r>
    <s v="Id878"/>
    <s v="Amanda L"/>
    <n v="42.13"/>
    <n v="4.66"/>
    <s v="No"/>
    <x v="0"/>
    <x v="0"/>
    <n v="0"/>
    <x v="1"/>
    <x v="0"/>
    <x v="2"/>
    <d v="1989-11-23T00:00:00"/>
    <n v="12254.44"/>
    <x v="2"/>
    <s v="tier - 3"/>
    <x v="12"/>
    <x v="4"/>
  </r>
  <r>
    <s v="Id879"/>
    <s v="Renee"/>
    <n v="35.99"/>
    <n v="11.11"/>
    <s v="No"/>
    <x v="0"/>
    <x v="0"/>
    <n v="0"/>
    <x v="1"/>
    <x v="0"/>
    <x v="0"/>
    <d v="1974-06-23T00:00:00"/>
    <n v="12245.17"/>
    <x v="2"/>
    <s v="tier - 1"/>
    <x v="1"/>
    <x v="19"/>
  </r>
  <r>
    <s v="Id880"/>
    <s v="Nellie A."/>
    <n v="35.200000000000003"/>
    <n v="7.72"/>
    <s v="yes"/>
    <x v="0"/>
    <x v="1"/>
    <n v="1"/>
    <x v="1"/>
    <x v="0"/>
    <x v="0"/>
    <d v="1963-07-17T00:00:00"/>
    <n v="12244.53"/>
    <x v="2"/>
    <s v="tier - 1"/>
    <x v="0"/>
    <x v="8"/>
  </r>
  <r>
    <s v="Id881"/>
    <s v="Tamara"/>
    <n v="29.91"/>
    <n v="5.55"/>
    <s v="yes"/>
    <x v="0"/>
    <x v="0"/>
    <n v="2"/>
    <x v="1"/>
    <x v="1"/>
    <x v="2"/>
    <d v="1966-07-29T00:00:00"/>
    <n v="12237.73"/>
    <x v="2"/>
    <s v="tier - 3"/>
    <x v="1"/>
    <x v="24"/>
  </r>
  <r>
    <s v="Id882"/>
    <s v="Joan"/>
    <n v="36.479999999999997"/>
    <n v="5.05"/>
    <s v="yes"/>
    <x v="0"/>
    <x v="0"/>
    <n v="1"/>
    <x v="1"/>
    <x v="0"/>
    <x v="2"/>
    <d v="1964-10-15T00:00:00"/>
    <n v="12235.84"/>
    <x v="2"/>
    <s v="tier - 3"/>
    <x v="1"/>
    <x v="13"/>
  </r>
  <r>
    <s v="Id883"/>
    <s v="Aimee J."/>
    <n v="27.5"/>
    <n v="8.69"/>
    <s v="yes"/>
    <x v="0"/>
    <x v="1"/>
    <n v="1"/>
    <x v="1"/>
    <x v="1"/>
    <x v="0"/>
    <d v="1963-07-19T00:00:00"/>
    <n v="12233.83"/>
    <x v="2"/>
    <s v="tier - 1"/>
    <x v="3"/>
    <x v="8"/>
  </r>
  <r>
    <s v="Id884"/>
    <s v="Suzanne"/>
    <n v="33.44"/>
    <n v="5.9"/>
    <s v="yes"/>
    <x v="0"/>
    <x v="0"/>
    <n v="1"/>
    <x v="1"/>
    <x v="0"/>
    <x v="1"/>
    <d v="1964-06-24T00:00:00"/>
    <n v="12231.61"/>
    <x v="2"/>
    <s v="tier - 3"/>
    <x v="1"/>
    <x v="13"/>
  </r>
  <r>
    <s v="Id885"/>
    <s v="Kristin A."/>
    <n v="28.215"/>
    <n v="6.29"/>
    <s v="yes"/>
    <x v="0"/>
    <x v="0"/>
    <n v="1"/>
    <x v="1"/>
    <x v="1"/>
    <x v="1"/>
    <d v="1964-07-02T00:00:00"/>
    <n v="12224.35"/>
    <x v="2"/>
    <s v="tier - 1"/>
    <x v="1"/>
    <x v="13"/>
  </r>
  <r>
    <s v="Id886"/>
    <s v="Bronwyn"/>
    <n v="27.17"/>
    <n v="5.84"/>
    <s v="yes"/>
    <x v="0"/>
    <x v="0"/>
    <n v="1"/>
    <x v="1"/>
    <x v="1"/>
    <x v="1"/>
    <d v="1964-07-20T00:00:00"/>
    <n v="12222.9"/>
    <x v="2"/>
    <s v="tier - 2"/>
    <x v="1"/>
    <x v="13"/>
  </r>
  <r>
    <s v="Id887"/>
    <s v="Taylor J"/>
    <n v="35.380000000000003"/>
    <n v="6.12"/>
    <s v="No"/>
    <x v="0"/>
    <x v="0"/>
    <n v="0"/>
    <x v="1"/>
    <x v="0"/>
    <x v="1"/>
    <d v="1977-08-14T00:00:00"/>
    <n v="12218.7"/>
    <x v="2"/>
    <s v="tier - 1"/>
    <x v="1"/>
    <x v="29"/>
  </r>
  <r>
    <s v="Id888"/>
    <s v="Kimberly M."/>
    <n v="43.48"/>
    <n v="6.24"/>
    <s v="No"/>
    <x v="0"/>
    <x v="0"/>
    <n v="0"/>
    <x v="1"/>
    <x v="0"/>
    <x v="1"/>
    <d v="1991-08-29T00:00:00"/>
    <n v="12198.64"/>
    <x v="2"/>
    <s v="tier - 3"/>
    <x v="12"/>
    <x v="42"/>
  </r>
  <r>
    <s v="Id889"/>
    <s v="Joshua E."/>
    <n v="41.73"/>
    <n v="6.25"/>
    <s v="No"/>
    <x v="0"/>
    <x v="0"/>
    <n v="1"/>
    <x v="1"/>
    <x v="0"/>
    <x v="1"/>
    <d v="1987-10-05T00:00:00"/>
    <n v="12148.2"/>
    <x v="2"/>
    <s v="tier - 3"/>
    <x v="1"/>
    <x v="38"/>
  </r>
  <r>
    <s v="Id890"/>
    <s v="Jeffrey"/>
    <n v="28.9"/>
    <n v="11.96"/>
    <s v="No"/>
    <x v="0"/>
    <x v="0"/>
    <n v="0"/>
    <x v="1"/>
    <x v="1"/>
    <x v="0"/>
    <d v="1962-09-15T00:00:00"/>
    <n v="12146.97"/>
    <x v="2"/>
    <s v="tier - 3"/>
    <x v="3"/>
    <x v="5"/>
  </r>
  <r>
    <s v="Id891"/>
    <s v="Andrew R"/>
    <n v="25.74"/>
    <n v="7.69"/>
    <s v="No"/>
    <x v="0"/>
    <x v="0"/>
    <n v="0"/>
    <x v="1"/>
    <x v="1"/>
    <x v="0"/>
    <d v="1962-11-04T00:00:00"/>
    <n v="12142.58"/>
    <x v="2"/>
    <s v="tier - 2"/>
    <x v="0"/>
    <x v="5"/>
  </r>
  <r>
    <s v="Id892"/>
    <s v="Francisco J. Sr."/>
    <n v="36.06"/>
    <n v="8.83"/>
    <s v="No"/>
    <x v="0"/>
    <x v="0"/>
    <n v="0"/>
    <x v="1"/>
    <x v="0"/>
    <x v="0"/>
    <d v="1974-09-16T00:00:00"/>
    <n v="12137.6"/>
    <x v="2"/>
    <s v="tier - 3"/>
    <x v="1"/>
    <x v="19"/>
  </r>
  <r>
    <s v="Id893"/>
    <s v="Rhonda"/>
    <n v="43.28"/>
    <n v="4.41"/>
    <s v="No"/>
    <x v="0"/>
    <x v="0"/>
    <n v="0"/>
    <x v="1"/>
    <x v="0"/>
    <x v="2"/>
    <d v="1991-11-06T00:00:00"/>
    <n v="12130.8"/>
    <x v="2"/>
    <s v="tier - 3"/>
    <x v="12"/>
    <x v="42"/>
  </r>
  <r>
    <s v="Id894"/>
    <s v="John"/>
    <n v="28.785"/>
    <n v="9.1"/>
    <s v="yes"/>
    <x v="0"/>
    <x v="1"/>
    <n v="1"/>
    <x v="1"/>
    <x v="1"/>
    <x v="0"/>
    <d v="1963-06-04T00:00:00"/>
    <n v="12129.61"/>
    <x v="2"/>
    <s v="tier - 1"/>
    <x v="1"/>
    <x v="5"/>
  </r>
  <r>
    <s v="Id895"/>
    <s v="Miles J."/>
    <n v="25.46"/>
    <n v="11.52"/>
    <s v="yes"/>
    <x v="0"/>
    <x v="1"/>
    <n v="1"/>
    <x v="1"/>
    <x v="1"/>
    <x v="0"/>
    <d v="1963-07-20T00:00:00"/>
    <n v="12124.99"/>
    <x v="2"/>
    <s v="tier - 1"/>
    <x v="1"/>
    <x v="8"/>
  </r>
  <r>
    <s v="Id896"/>
    <s v="Justyna I."/>
    <n v="30.8"/>
    <n v="10.95"/>
    <s v="No"/>
    <x v="0"/>
    <x v="0"/>
    <n v="0"/>
    <x v="1"/>
    <x v="0"/>
    <x v="0"/>
    <d v="1968-10-25T00:00:00"/>
    <n v="12105.32"/>
    <x v="2"/>
    <s v="tier - 3"/>
    <x v="3"/>
    <x v="0"/>
  </r>
  <r>
    <s v="Id897"/>
    <s v="Lucille"/>
    <n v="28.88"/>
    <n v="11.5"/>
    <s v="No"/>
    <x v="0"/>
    <x v="0"/>
    <n v="0"/>
    <x v="1"/>
    <x v="1"/>
    <x v="0"/>
    <d v="1968-12-09T00:00:00"/>
    <n v="12096.65"/>
    <x v="2"/>
    <s v="tier - 1"/>
    <x v="2"/>
    <x v="0"/>
  </r>
  <r>
    <s v="Id898"/>
    <s v="April"/>
    <n v="23"/>
    <n v="9.8800000000000008"/>
    <s v="No"/>
    <x v="0"/>
    <x v="0"/>
    <n v="0"/>
    <x v="1"/>
    <x v="2"/>
    <x v="0"/>
    <d v="1968-06-21T00:00:00"/>
    <n v="12094.48"/>
    <x v="2"/>
    <s v="tier - 3"/>
    <x v="3"/>
    <x v="0"/>
  </r>
  <r>
    <s v="Id899"/>
    <s v="Robert"/>
    <n v="38.25"/>
    <n v="6.2"/>
    <s v="No"/>
    <x v="0"/>
    <x v="0"/>
    <n v="1"/>
    <x v="1"/>
    <x v="0"/>
    <x v="1"/>
    <d v="1984-09-02T00:00:00"/>
    <n v="12091.34"/>
    <x v="2"/>
    <s v="tier - 2"/>
    <x v="13"/>
    <x v="32"/>
  </r>
  <r>
    <s v="Id900"/>
    <s v="Alyssa"/>
    <n v="39.25"/>
    <n v="8.41"/>
    <s v="yes"/>
    <x v="0"/>
    <x v="0"/>
    <n v="1"/>
    <x v="1"/>
    <x v="0"/>
    <x v="0"/>
    <d v="1986-09-07T00:00:00"/>
    <n v="12048.13"/>
    <x v="2"/>
    <s v="tier - 2"/>
    <x v="12"/>
    <x v="26"/>
  </r>
  <r>
    <s v="Id901"/>
    <s v="Jessica E."/>
    <n v="26.6"/>
    <n v="5.07"/>
    <s v="yes"/>
    <x v="0"/>
    <x v="0"/>
    <n v="2"/>
    <x v="1"/>
    <x v="1"/>
    <x v="2"/>
    <d v="1966-11-24T00:00:00"/>
    <n v="12044.34"/>
    <x v="2"/>
    <s v="tier - 1"/>
    <x v="1"/>
    <x v="24"/>
  </r>
  <r>
    <s v="Id902"/>
    <s v="Patrick J."/>
    <n v="35.700000000000003"/>
    <n v="4.0599999999999996"/>
    <s v="No"/>
    <x v="0"/>
    <x v="1"/>
    <n v="1"/>
    <x v="1"/>
    <x v="0"/>
    <x v="2"/>
    <d v="1979-10-16T00:00:00"/>
    <n v="12035.18"/>
    <x v="2"/>
    <s v="tier - 3"/>
    <x v="14"/>
    <x v="18"/>
  </r>
  <r>
    <s v="Id903"/>
    <s v="Emilie"/>
    <n v="20.100000000000001"/>
    <n v="10.52"/>
    <s v="No"/>
    <x v="0"/>
    <x v="0"/>
    <n v="0"/>
    <x v="1"/>
    <x v="2"/>
    <x v="0"/>
    <d v="1965-10-29T00:00:00"/>
    <n v="12032.33"/>
    <x v="2"/>
    <s v="tier - 1"/>
    <x v="3"/>
    <x v="11"/>
  </r>
  <r>
    <s v="Id904"/>
    <s v="Caitlin B."/>
    <n v="22.23"/>
    <n v="9.65"/>
    <s v="No"/>
    <x v="0"/>
    <x v="0"/>
    <n v="0"/>
    <x v="1"/>
    <x v="2"/>
    <x v="0"/>
    <d v="1965-06-09T00:00:00"/>
    <n v="12029.29"/>
    <x v="2"/>
    <s v="tier - 2"/>
    <x v="2"/>
    <x v="11"/>
  </r>
  <r>
    <s v="Id905"/>
    <s v="Joseph W"/>
    <n v="36.47"/>
    <n v="6.21"/>
    <s v="No"/>
    <x v="0"/>
    <x v="0"/>
    <n v="0"/>
    <x v="1"/>
    <x v="0"/>
    <x v="1"/>
    <d v="1982-10-17T00:00:00"/>
    <n v="12001.29"/>
    <x v="2"/>
    <s v="tier - 3"/>
    <x v="14"/>
    <x v="37"/>
  </r>
  <r>
    <s v="Id906"/>
    <s v="Wendy"/>
    <n v="49.64"/>
    <n v="4.76"/>
    <s v="No"/>
    <x v="0"/>
    <x v="1"/>
    <n v="1"/>
    <x v="1"/>
    <x v="0"/>
    <x v="2"/>
    <d v="1993-12-12T00:00:00"/>
    <n v="11994.89"/>
    <x v="2"/>
    <s v="tier - 2"/>
    <x v="1"/>
    <x v="20"/>
  </r>
  <r>
    <s v="Id907"/>
    <s v="Leah L."/>
    <n v="36.799999999999997"/>
    <n v="5.73"/>
    <s v="yes"/>
    <x v="0"/>
    <x v="1"/>
    <n v="1"/>
    <x v="1"/>
    <x v="0"/>
    <x v="1"/>
    <d v="1983-07-04T00:00:00"/>
    <n v="11987.68"/>
    <x v="2"/>
    <s v="tier - 2"/>
    <x v="12"/>
    <x v="33"/>
  </r>
  <r>
    <s v="Id908"/>
    <s v="Wayne L."/>
    <n v="33.880000000000003"/>
    <n v="10.78"/>
    <s v="yes"/>
    <x v="0"/>
    <x v="0"/>
    <n v="0"/>
    <x v="1"/>
    <x v="0"/>
    <x v="0"/>
    <d v="1967-12-22T00:00:00"/>
    <n v="11987.17"/>
    <x v="2"/>
    <s v="tier - 3"/>
    <x v="0"/>
    <x v="22"/>
  </r>
  <r>
    <s v="Id909"/>
    <s v="Jason M."/>
    <n v="32.01"/>
    <n v="5.08"/>
    <s v="yes"/>
    <x v="0"/>
    <x v="0"/>
    <n v="1"/>
    <x v="1"/>
    <x v="0"/>
    <x v="2"/>
    <d v="1964-09-29T00:00:00"/>
    <n v="11946.63"/>
    <x v="2"/>
    <s v="tier - 2"/>
    <x v="0"/>
    <x v="13"/>
  </r>
  <r>
    <s v="Id910"/>
    <s v="Floris"/>
    <n v="33.630000000000003"/>
    <n v="11.39"/>
    <s v="No"/>
    <x v="0"/>
    <x v="0"/>
    <n v="0"/>
    <x v="1"/>
    <x v="0"/>
    <x v="0"/>
    <d v="1965-11-01T00:00:00"/>
    <n v="11945.13"/>
    <x v="2"/>
    <s v="tier - 2"/>
    <x v="1"/>
    <x v="11"/>
  </r>
  <r>
    <s v="Id911"/>
    <s v="Marc"/>
    <n v="34.865000000000002"/>
    <n v="5.35"/>
    <s v="yes"/>
    <x v="0"/>
    <x v="0"/>
    <n v="1"/>
    <x v="1"/>
    <x v="0"/>
    <x v="2"/>
    <d v="1964-12-25T00:00:00"/>
    <n v="11944.59"/>
    <x v="2"/>
    <s v="tier - 2"/>
    <x v="4"/>
    <x v="13"/>
  </r>
  <r>
    <s v="Id912"/>
    <s v="Christopher"/>
    <n v="43.11"/>
    <n v="5.6"/>
    <s v="No"/>
    <x v="0"/>
    <x v="0"/>
    <n v="0"/>
    <x v="1"/>
    <x v="0"/>
    <x v="2"/>
    <d v="1991-10-19T00:00:00"/>
    <n v="11941.83"/>
    <x v="2"/>
    <s v="tier - 1"/>
    <x v="8"/>
    <x v="42"/>
  </r>
  <r>
    <s v="Id913"/>
    <s v="Kevin"/>
    <n v="30.305"/>
    <n v="4.2699999999999996"/>
    <s v="yes"/>
    <x v="0"/>
    <x v="0"/>
    <n v="1"/>
    <x v="1"/>
    <x v="0"/>
    <x v="2"/>
    <d v="1964-08-02T00:00:00"/>
    <n v="11938.26"/>
    <x v="2"/>
    <s v="tier - 3"/>
    <x v="9"/>
    <x v="13"/>
  </r>
  <r>
    <s v="Id914"/>
    <s v="Aharon N"/>
    <n v="25.175000000000001"/>
    <n v="5.57"/>
    <s v="yes"/>
    <x v="0"/>
    <x v="0"/>
    <n v="1"/>
    <x v="1"/>
    <x v="1"/>
    <x v="2"/>
    <d v="1964-12-20T00:00:00"/>
    <n v="11931.13"/>
    <x v="2"/>
    <s v="tier - 1"/>
    <x v="9"/>
    <x v="13"/>
  </r>
  <r>
    <s v="Id915"/>
    <s v="Lawrence D."/>
    <n v="26.8"/>
    <n v="5.68"/>
    <s v="yes"/>
    <x v="0"/>
    <x v="0"/>
    <n v="1"/>
    <x v="1"/>
    <x v="1"/>
    <x v="2"/>
    <d v="1964-11-19T00:00:00"/>
    <n v="11918.2"/>
    <x v="2"/>
    <s v="tier - 1"/>
    <x v="14"/>
    <x v="13"/>
  </r>
  <r>
    <s v="Id916"/>
    <s v="Malcolm"/>
    <n v="21.78"/>
    <n v="5.3"/>
    <s v="No"/>
    <x v="1"/>
    <x v="0"/>
    <n v="1"/>
    <x v="1"/>
    <x v="2"/>
    <x v="2"/>
    <d v="2004-06-02T00:00:00"/>
    <n v="11884.05"/>
    <x v="2"/>
    <s v="tier - 3"/>
    <x v="0"/>
    <x v="39"/>
  </r>
  <r>
    <s v="Id917"/>
    <s v="Anna E."/>
    <n v="30.14"/>
    <n v="9.4499999999999993"/>
    <s v="yes"/>
    <x v="0"/>
    <x v="0"/>
    <n v="0"/>
    <x v="1"/>
    <x v="0"/>
    <x v="0"/>
    <d v="1967-10-29T00:00:00"/>
    <n v="11881.97"/>
    <x v="2"/>
    <s v="tier - 1"/>
    <x v="0"/>
    <x v="22"/>
  </r>
  <r>
    <s v="Id918"/>
    <s v="Jenny"/>
    <n v="29.7"/>
    <n v="6.79"/>
    <s v="yes"/>
    <x v="0"/>
    <x v="0"/>
    <n v="0"/>
    <x v="1"/>
    <x v="1"/>
    <x v="0"/>
    <d v="1967-07-14T00:00:00"/>
    <n v="11881.36"/>
    <x v="2"/>
    <s v="tier - 2"/>
    <x v="3"/>
    <x v="22"/>
  </r>
  <r>
    <s v="Id919"/>
    <s v="Melissa L"/>
    <n v="32.395000000000003"/>
    <n v="11.1"/>
    <s v="yes"/>
    <x v="0"/>
    <x v="0"/>
    <n v="0"/>
    <x v="1"/>
    <x v="0"/>
    <x v="0"/>
    <d v="1967-08-24T00:00:00"/>
    <n v="11879.1"/>
    <x v="2"/>
    <s v="tier - 3"/>
    <x v="2"/>
    <x v="22"/>
  </r>
  <r>
    <s v="Id920"/>
    <s v="Chia J."/>
    <n v="36.64"/>
    <n v="7.26"/>
    <s v="No"/>
    <x v="0"/>
    <x v="0"/>
    <n v="0"/>
    <x v="1"/>
    <x v="0"/>
    <x v="0"/>
    <d v="1974-07-07T00:00:00"/>
    <n v="11858.56"/>
    <x v="2"/>
    <s v="tier - 3"/>
    <x v="3"/>
    <x v="19"/>
  </r>
  <r>
    <s v="Id921"/>
    <s v="Laura A"/>
    <n v="39.049999999999997"/>
    <n v="5.27"/>
    <s v="yes"/>
    <x v="0"/>
    <x v="0"/>
    <n v="1"/>
    <x v="1"/>
    <x v="0"/>
    <x v="2"/>
    <d v="1964-09-29T00:00:00"/>
    <n v="11856.41"/>
    <x v="2"/>
    <s v="tier - 2"/>
    <x v="0"/>
    <x v="13"/>
  </r>
  <r>
    <s v="Id922"/>
    <s v="Aditi"/>
    <n v="33.1"/>
    <n v="5.46"/>
    <s v="yes"/>
    <x v="0"/>
    <x v="0"/>
    <n v="1"/>
    <x v="1"/>
    <x v="0"/>
    <x v="2"/>
    <d v="1964-06-27T00:00:00"/>
    <n v="11848.14"/>
    <x v="2"/>
    <s v="tier - 2"/>
    <x v="3"/>
    <x v="13"/>
  </r>
  <r>
    <s v="Id923"/>
    <s v="Leah A."/>
    <n v="31.824999999999999"/>
    <n v="8.1300000000000008"/>
    <s v="No"/>
    <x v="0"/>
    <x v="0"/>
    <n v="0"/>
    <x v="1"/>
    <x v="0"/>
    <x v="0"/>
    <d v="1965-11-10T00:00:00"/>
    <n v="11842.62"/>
    <x v="2"/>
    <s v="tier - 3"/>
    <x v="1"/>
    <x v="11"/>
  </r>
  <r>
    <s v="Id924"/>
    <s v="Marianne"/>
    <n v="29"/>
    <n v="4.25"/>
    <s v="yes"/>
    <x v="0"/>
    <x v="0"/>
    <n v="1"/>
    <x v="1"/>
    <x v="1"/>
    <x v="2"/>
    <d v="1964-07-11T00:00:00"/>
    <n v="11842.44"/>
    <x v="2"/>
    <s v="tier - 2"/>
    <x v="3"/>
    <x v="13"/>
  </r>
  <r>
    <s v="Id925"/>
    <s v="Carla"/>
    <n v="30.495000000000001"/>
    <n v="8.68"/>
    <s v="No"/>
    <x v="0"/>
    <x v="0"/>
    <n v="0"/>
    <x v="1"/>
    <x v="0"/>
    <x v="0"/>
    <d v="1965-09-25T00:00:00"/>
    <n v="11840.78"/>
    <x v="2"/>
    <s v="tier - 2"/>
    <x v="1"/>
    <x v="11"/>
  </r>
  <r>
    <s v="Id926"/>
    <s v="Oksana"/>
    <n v="25.2"/>
    <n v="6.25"/>
    <s v="yes"/>
    <x v="0"/>
    <x v="0"/>
    <n v="1"/>
    <x v="1"/>
    <x v="1"/>
    <x v="1"/>
    <d v="1964-09-11T00:00:00"/>
    <n v="11837.16"/>
    <x v="2"/>
    <s v="tier - 3"/>
    <x v="3"/>
    <x v="13"/>
  </r>
  <r>
    <s v="Id927"/>
    <s v="Rebecca B."/>
    <n v="22.77"/>
    <n v="4.47"/>
    <s v="yes"/>
    <x v="0"/>
    <x v="0"/>
    <n v="1"/>
    <x v="1"/>
    <x v="2"/>
    <x v="2"/>
    <d v="1964-06-27T00:00:00"/>
    <n v="11833.78"/>
    <x v="2"/>
    <s v="tier - 3"/>
    <x v="0"/>
    <x v="13"/>
  </r>
  <r>
    <s v="Id928"/>
    <s v="Maria A."/>
    <n v="23.18"/>
    <n v="8.31"/>
    <s v="No"/>
    <x v="0"/>
    <x v="0"/>
    <n v="0"/>
    <x v="1"/>
    <x v="2"/>
    <x v="0"/>
    <d v="1965-10-03T00:00:00"/>
    <n v="11830.61"/>
    <x v="2"/>
    <s v="tier - 1"/>
    <x v="1"/>
    <x v="11"/>
  </r>
  <r>
    <s v="Id929"/>
    <s v="Lisa M"/>
    <n v="35.409999999999997"/>
    <n v="5.68"/>
    <s v="No"/>
    <x v="0"/>
    <x v="0"/>
    <n v="0"/>
    <x v="1"/>
    <x v="0"/>
    <x v="2"/>
    <d v="1982-11-20T00:00:00"/>
    <n v="11773.06"/>
    <x v="2"/>
    <s v="tier - 3"/>
    <x v="12"/>
    <x v="37"/>
  </r>
  <r>
    <s v="Id930"/>
    <s v="Steve Jr."/>
    <n v="32.11"/>
    <n v="4.75"/>
    <s v="yes"/>
    <x v="0"/>
    <x v="0"/>
    <n v="2"/>
    <x v="1"/>
    <x v="0"/>
    <x v="2"/>
    <d v="1966-07-25T00:00:00"/>
    <n v="11763"/>
    <x v="2"/>
    <s v="tier - 3"/>
    <x v="4"/>
    <x v="24"/>
  </r>
  <r>
    <s v="Id931"/>
    <s v="Tiffany"/>
    <n v="34.479999999999997"/>
    <n v="6.31"/>
    <s v="No"/>
    <x v="0"/>
    <x v="1"/>
    <n v="1"/>
    <x v="1"/>
    <x v="0"/>
    <x v="1"/>
    <d v="1979-11-06T00:00:00"/>
    <n v="11752.68"/>
    <x v="2"/>
    <s v="tier - 1"/>
    <x v="12"/>
    <x v="18"/>
  </r>
  <r>
    <s v="Id932"/>
    <s v="Greg"/>
    <n v="34.39"/>
    <n v="6.28"/>
    <s v="yes"/>
    <x v="0"/>
    <x v="0"/>
    <n v="1"/>
    <x v="1"/>
    <x v="0"/>
    <x v="1"/>
    <d v="1964-12-02T00:00:00"/>
    <n v="11743.93"/>
    <x v="2"/>
    <s v="tier - 1"/>
    <x v="1"/>
    <x v="13"/>
  </r>
  <r>
    <s v="Id933"/>
    <s v="Dale"/>
    <n v="26.4"/>
    <n v="9.2899999999999991"/>
    <s v="yes"/>
    <x v="0"/>
    <x v="1"/>
    <n v="1"/>
    <x v="1"/>
    <x v="1"/>
    <x v="0"/>
    <d v="1963-06-09T00:00:00"/>
    <n v="11743.3"/>
    <x v="2"/>
    <s v="tier - 3"/>
    <x v="0"/>
    <x v="8"/>
  </r>
  <r>
    <s v="Id934"/>
    <s v="Brittany A."/>
    <n v="28.1"/>
    <n v="5.79"/>
    <s v="yes"/>
    <x v="0"/>
    <x v="1"/>
    <n v="1"/>
    <x v="1"/>
    <x v="1"/>
    <x v="1"/>
    <d v="1969-11-12T00:00:00"/>
    <n v="11741.73"/>
    <x v="2"/>
    <s v="tier - 1"/>
    <x v="3"/>
    <x v="16"/>
  </r>
  <r>
    <s v="Id935"/>
    <s v="Robert S"/>
    <n v="27"/>
    <n v="4.54"/>
    <s v="yes"/>
    <x v="0"/>
    <x v="0"/>
    <n v="1"/>
    <x v="1"/>
    <x v="1"/>
    <x v="2"/>
    <d v="1988-09-05T00:00:00"/>
    <n v="11737.85"/>
    <x v="2"/>
    <s v="tier - 1"/>
    <x v="3"/>
    <x v="23"/>
  </r>
  <r>
    <s v="Id936"/>
    <s v="Cameron"/>
    <n v="28.594999999999999"/>
    <n v="4.68"/>
    <s v="yes"/>
    <x v="0"/>
    <x v="0"/>
    <n v="1"/>
    <x v="1"/>
    <x v="1"/>
    <x v="2"/>
    <d v="1964-11-09T00:00:00"/>
    <n v="11735.88"/>
    <x v="2"/>
    <s v="tier - 1"/>
    <x v="1"/>
    <x v="13"/>
  </r>
  <r>
    <s v="Id937"/>
    <s v="Ulrike"/>
    <n v="36.799999999999997"/>
    <n v="5.88"/>
    <s v="No"/>
    <x v="0"/>
    <x v="0"/>
    <n v="1"/>
    <x v="1"/>
    <x v="0"/>
    <x v="1"/>
    <d v="1984-11-26T00:00:00"/>
    <n v="11730.82"/>
    <x v="2"/>
    <s v="tier - 3"/>
    <x v="12"/>
    <x v="32"/>
  </r>
  <r>
    <s v="Id938"/>
    <s v="Katlyn A."/>
    <n v="23.75"/>
    <n v="5.42"/>
    <s v="yes"/>
    <x v="0"/>
    <x v="1"/>
    <n v="1"/>
    <x v="1"/>
    <x v="2"/>
    <x v="2"/>
    <d v="1969-10-12T00:00:00"/>
    <n v="11729.68"/>
    <x v="2"/>
    <s v="tier - 1"/>
    <x v="2"/>
    <x v="16"/>
  </r>
  <r>
    <s v="Id939"/>
    <s v="Morgan B."/>
    <n v="35.619999999999997"/>
    <n v="4.16"/>
    <s v="No"/>
    <x v="0"/>
    <x v="0"/>
    <n v="0"/>
    <x v="1"/>
    <x v="0"/>
    <x v="2"/>
    <d v="1982-10-21T00:00:00"/>
    <n v="11712.97"/>
    <x v="2"/>
    <s v="tier - 2"/>
    <x v="14"/>
    <x v="37"/>
  </r>
  <r>
    <s v="Id940"/>
    <s v="Peter"/>
    <n v="30.69"/>
    <n v="7.05"/>
    <s v="yes"/>
    <x v="0"/>
    <x v="0"/>
    <n v="2"/>
    <x v="1"/>
    <x v="0"/>
    <x v="0"/>
    <d v="1970-12-01T00:00:00"/>
    <n v="11696.52"/>
    <x v="2"/>
    <s v="tier - 1"/>
    <x v="14"/>
    <x v="2"/>
  </r>
  <r>
    <s v="Id941"/>
    <s v="Chandler"/>
    <n v="35.799999999999997"/>
    <n v="5.63"/>
    <s v="yes"/>
    <x v="0"/>
    <x v="0"/>
    <n v="2"/>
    <x v="1"/>
    <x v="0"/>
    <x v="2"/>
    <d v="1966-11-09T00:00:00"/>
    <n v="11674.13"/>
    <x v="2"/>
    <s v="tier - 1"/>
    <x v="3"/>
    <x v="24"/>
  </r>
  <r>
    <s v="Id942"/>
    <s v="Silvana M."/>
    <n v="28.785"/>
    <n v="4.24"/>
    <s v="yes"/>
    <x v="0"/>
    <x v="0"/>
    <n v="2"/>
    <x v="1"/>
    <x v="1"/>
    <x v="2"/>
    <d v="1966-08-23T00:00:00"/>
    <n v="11658.38"/>
    <x v="2"/>
    <s v="tier - 3"/>
    <x v="2"/>
    <x v="24"/>
  </r>
  <r>
    <s v="Id943"/>
    <s v="Natty"/>
    <n v="28.594999999999999"/>
    <n v="4.96"/>
    <s v="yes"/>
    <x v="0"/>
    <x v="0"/>
    <n v="2"/>
    <x v="1"/>
    <x v="1"/>
    <x v="2"/>
    <d v="1966-07-06T00:00:00"/>
    <n v="11658.12"/>
    <x v="2"/>
    <s v="tier - 1"/>
    <x v="2"/>
    <x v="24"/>
  </r>
  <r>
    <s v="Id944"/>
    <s v="Nicholas T"/>
    <n v="48.75"/>
    <n v="4.34"/>
    <s v="No"/>
    <x v="0"/>
    <x v="0"/>
    <n v="0"/>
    <x v="1"/>
    <x v="0"/>
    <x v="2"/>
    <d v="1994-07-20T00:00:00"/>
    <n v="11657.81"/>
    <x v="2"/>
    <s v="tier - 2"/>
    <x v="8"/>
    <x v="6"/>
  </r>
  <r>
    <s v="Id945"/>
    <s v="Rebecca"/>
    <n v="28.31"/>
    <n v="5.43"/>
    <s v="yes"/>
    <x v="0"/>
    <x v="0"/>
    <n v="2"/>
    <x v="1"/>
    <x v="1"/>
    <x v="2"/>
    <d v="1966-10-04T00:00:00"/>
    <n v="11657.72"/>
    <x v="2"/>
    <s v="tier - 2"/>
    <x v="2"/>
    <x v="24"/>
  </r>
  <r>
    <s v="Id946"/>
    <s v="John"/>
    <n v="38.39"/>
    <n v="8.33"/>
    <s v="yes"/>
    <x v="0"/>
    <x v="0"/>
    <n v="1"/>
    <x v="1"/>
    <x v="0"/>
    <x v="0"/>
    <d v="1986-07-17T00:00:00"/>
    <n v="11625.11"/>
    <x v="2"/>
    <s v="tier - 3"/>
    <x v="13"/>
    <x v="26"/>
  </r>
  <r>
    <s v="Id947"/>
    <s v="Antony G"/>
    <n v="25.87"/>
    <n v="5.63"/>
    <s v="yes"/>
    <x v="0"/>
    <x v="0"/>
    <n v="1"/>
    <x v="1"/>
    <x v="1"/>
    <x v="2"/>
    <d v="1964-06-20T00:00:00"/>
    <n v="11602.75"/>
    <x v="2"/>
    <s v="tier - 1"/>
    <x v="16"/>
    <x v="13"/>
  </r>
  <r>
    <s v="Id948"/>
    <s v="Eric"/>
    <n v="43.7"/>
    <n v="7.23"/>
    <s v="No"/>
    <x v="0"/>
    <x v="0"/>
    <n v="0"/>
    <x v="1"/>
    <x v="0"/>
    <x v="0"/>
    <d v="1965-11-06T00:00:00"/>
    <n v="11576.13"/>
    <x v="2"/>
    <s v="tier - 3"/>
    <x v="3"/>
    <x v="11"/>
  </r>
  <r>
    <s v="Id949"/>
    <s v="Erik"/>
    <n v="40.945"/>
    <n v="10.57"/>
    <s v="No"/>
    <x v="0"/>
    <x v="0"/>
    <n v="0"/>
    <x v="1"/>
    <x v="0"/>
    <x v="0"/>
    <d v="1965-12-25T00:00:00"/>
    <n v="11566.3"/>
    <x v="2"/>
    <s v="tier - 3"/>
    <x v="4"/>
    <x v="11"/>
  </r>
  <r>
    <s v="Id950"/>
    <s v="Matthew T"/>
    <n v="27.94"/>
    <n v="7.92"/>
    <s v="No"/>
    <x v="0"/>
    <x v="0"/>
    <n v="0"/>
    <x v="1"/>
    <x v="1"/>
    <x v="0"/>
    <d v="1965-10-27T00:00:00"/>
    <n v="11554.22"/>
    <x v="2"/>
    <s v="tier - 1"/>
    <x v="0"/>
    <x v="11"/>
  </r>
  <r>
    <s v="Id951"/>
    <s v="Cassandra"/>
    <n v="31.9"/>
    <n v="10.119999999999999"/>
    <s v="No"/>
    <x v="0"/>
    <x v="0"/>
    <n v="2"/>
    <x v="1"/>
    <x v="0"/>
    <x v="0"/>
    <d v="1973-07-23T00:00:00"/>
    <n v="11552.9"/>
    <x v="2"/>
    <s v="tier - 2"/>
    <x v="3"/>
    <x v="30"/>
  </r>
  <r>
    <s v="Id952"/>
    <s v="Rosemary C"/>
    <n v="31.64"/>
    <n v="7.91"/>
    <s v="No"/>
    <x v="0"/>
    <x v="0"/>
    <n v="0"/>
    <x v="1"/>
    <x v="0"/>
    <x v="0"/>
    <d v="1971-12-01T00:00:00"/>
    <n v="11540.25"/>
    <x v="2"/>
    <s v="tier - 1"/>
    <x v="1"/>
    <x v="14"/>
  </r>
  <r>
    <s v="Id953"/>
    <s v="Carrie A."/>
    <n v="46.7"/>
    <n v="10.9"/>
    <s v="No"/>
    <x v="0"/>
    <x v="0"/>
    <n v="0"/>
    <x v="1"/>
    <x v="0"/>
    <x v="0"/>
    <d v="1968-11-14T00:00:00"/>
    <n v="11538.42"/>
    <x v="2"/>
    <s v="tier - 1"/>
    <x v="3"/>
    <x v="0"/>
  </r>
  <r>
    <s v="Id954"/>
    <s v="Gerardo Sr."/>
    <n v="18.335000000000001"/>
    <n v="11.83"/>
    <s v="No"/>
    <x v="0"/>
    <x v="0"/>
    <n v="0"/>
    <x v="1"/>
    <x v="3"/>
    <x v="0"/>
    <d v="1965-10-03T00:00:00"/>
    <n v="11534.87"/>
    <x v="2"/>
    <s v="tier - 1"/>
    <x v="6"/>
    <x v="11"/>
  </r>
  <r>
    <s v="Id955"/>
    <s v="Matthew R."/>
    <n v="31.24"/>
    <n v="7.42"/>
    <s v="yes"/>
    <x v="0"/>
    <x v="0"/>
    <n v="2"/>
    <x v="1"/>
    <x v="0"/>
    <x v="0"/>
    <d v="1970-07-23T00:00:00"/>
    <n v="11530.12"/>
    <x v="2"/>
    <s v="tier - 1"/>
    <x v="1"/>
    <x v="2"/>
  </r>
  <r>
    <s v="Id956"/>
    <s v="Meghan E"/>
    <n v="39.22"/>
    <n v="5.62"/>
    <s v="yes"/>
    <x v="0"/>
    <x v="0"/>
    <n v="1"/>
    <x v="1"/>
    <x v="0"/>
    <x v="2"/>
    <d v="1988-06-12T00:00:00"/>
    <n v="11524.25"/>
    <x v="2"/>
    <s v="tier - 1"/>
    <x v="12"/>
    <x v="23"/>
  </r>
  <r>
    <s v="Id957"/>
    <s v="Eric"/>
    <n v="24.414999999999999"/>
    <n v="7.16"/>
    <s v="No"/>
    <x v="0"/>
    <x v="0"/>
    <n v="0"/>
    <x v="1"/>
    <x v="2"/>
    <x v="0"/>
    <d v="1971-12-19T00:00:00"/>
    <n v="11520.1"/>
    <x v="2"/>
    <s v="tier - 1"/>
    <x v="1"/>
    <x v="14"/>
  </r>
  <r>
    <s v="Id958"/>
    <s v="Lisa B"/>
    <n v="32.299999999999997"/>
    <n v="9.89"/>
    <s v="No"/>
    <x v="0"/>
    <x v="0"/>
    <n v="0"/>
    <x v="1"/>
    <x v="0"/>
    <x v="0"/>
    <d v="1968-06-24T00:00:00"/>
    <n v="11512.41"/>
    <x v="2"/>
    <s v="tier - 1"/>
    <x v="2"/>
    <x v="0"/>
  </r>
  <r>
    <s v="Id959"/>
    <s v="Jane R."/>
    <n v="39.94"/>
    <n v="5.14"/>
    <s v="No"/>
    <x v="0"/>
    <x v="0"/>
    <n v="0"/>
    <x v="1"/>
    <x v="0"/>
    <x v="2"/>
    <d v="1989-10-06T00:00:00"/>
    <n v="11511.61"/>
    <x v="2"/>
    <s v="tier - 3"/>
    <x v="12"/>
    <x v="4"/>
  </r>
  <r>
    <s v="Id960"/>
    <s v="Allison M"/>
    <n v="30"/>
    <n v="5.61"/>
    <s v="yes"/>
    <x v="0"/>
    <x v="1"/>
    <n v="1"/>
    <x v="1"/>
    <x v="0"/>
    <x v="2"/>
    <d v="1969-08-11T00:00:00"/>
    <n v="11497.69"/>
    <x v="2"/>
    <s v="tier - 1"/>
    <x v="1"/>
    <x v="16"/>
  </r>
  <r>
    <s v="Id961"/>
    <s v="Sarah E."/>
    <n v="35.340000000000003"/>
    <n v="5.51"/>
    <s v="yes"/>
    <x v="0"/>
    <x v="1"/>
    <n v="1"/>
    <x v="1"/>
    <x v="0"/>
    <x v="2"/>
    <d v="1983-06-07T00:00:00"/>
    <n v="11492.46"/>
    <x v="2"/>
    <s v="tier - 3"/>
    <x v="12"/>
    <x v="37"/>
  </r>
  <r>
    <s v="Id962"/>
    <s v="Philip J"/>
    <n v="32.204999999999998"/>
    <n v="8.3800000000000008"/>
    <s v="yes"/>
    <x v="0"/>
    <x v="0"/>
    <n v="2"/>
    <x v="1"/>
    <x v="0"/>
    <x v="0"/>
    <d v="1970-10-13T00:00:00"/>
    <n v="11488.32"/>
    <x v="2"/>
    <s v="tier - 1"/>
    <x v="7"/>
    <x v="2"/>
  </r>
  <r>
    <s v="Id963"/>
    <s v="Jillian A."/>
    <n v="33.880000000000003"/>
    <n v="4.68"/>
    <s v="No"/>
    <x v="1"/>
    <x v="0"/>
    <n v="1"/>
    <x v="1"/>
    <x v="0"/>
    <x v="2"/>
    <d v="2004-09-10T00:00:00"/>
    <n v="11482.63"/>
    <x v="2"/>
    <s v="tier - 2"/>
    <x v="0"/>
    <x v="41"/>
  </r>
  <r>
    <s v="Id964"/>
    <s v="Laura D"/>
    <n v="26.63"/>
    <n v="4.3600000000000003"/>
    <s v="yes"/>
    <x v="0"/>
    <x v="0"/>
    <n v="2"/>
    <x v="1"/>
    <x v="1"/>
    <x v="2"/>
    <d v="1966-09-07T00:00:00"/>
    <n v="11478.14"/>
    <x v="2"/>
    <s v="tier - 2"/>
    <x v="15"/>
    <x v="24"/>
  </r>
  <r>
    <s v="Id965"/>
    <s v="Megan E."/>
    <n v="28.7"/>
    <n v="7.74"/>
    <s v="No"/>
    <x v="0"/>
    <x v="0"/>
    <n v="0"/>
    <x v="1"/>
    <x v="1"/>
    <x v="0"/>
    <d v="1965-06-23T00:00:00"/>
    <n v="11455.28"/>
    <x v="2"/>
    <s v="tier - 2"/>
    <x v="3"/>
    <x v="11"/>
  </r>
  <r>
    <s v="Id966"/>
    <s v="Shannon J."/>
    <n v="25.65"/>
    <n v="4.05"/>
    <s v="yes"/>
    <x v="0"/>
    <x v="0"/>
    <n v="2"/>
    <x v="1"/>
    <x v="1"/>
    <x v="2"/>
    <d v="1966-06-14T00:00:00"/>
    <n v="11454.02"/>
    <x v="2"/>
    <s v="tier - 1"/>
    <x v="1"/>
    <x v="24"/>
  </r>
  <r>
    <s v="Id967"/>
    <s v="Rachelle M"/>
    <n v="36.384999999999998"/>
    <n v="11.49"/>
    <s v="No"/>
    <x v="0"/>
    <x v="0"/>
    <n v="0"/>
    <x v="1"/>
    <x v="0"/>
    <x v="0"/>
    <d v="1971-09-12T00:00:00"/>
    <n v="11436.74"/>
    <x v="2"/>
    <s v="tier - 3"/>
    <x v="1"/>
    <x v="14"/>
  </r>
  <r>
    <s v="Id968"/>
    <s v="Casey"/>
    <n v="34.69"/>
    <n v="5.65"/>
    <s v="No"/>
    <x v="0"/>
    <x v="0"/>
    <n v="0"/>
    <x v="1"/>
    <x v="0"/>
    <x v="2"/>
    <d v="1980-07-17T00:00:00"/>
    <n v="11435.74"/>
    <x v="2"/>
    <s v="tier - 3"/>
    <x v="14"/>
    <x v="25"/>
  </r>
  <r>
    <s v="Id969"/>
    <s v="Jessica L"/>
    <n v="37.68"/>
    <n v="4.29"/>
    <s v="yes"/>
    <x v="0"/>
    <x v="0"/>
    <n v="0"/>
    <x v="1"/>
    <x v="0"/>
    <x v="2"/>
    <d v="1985-06-09T00:00:00"/>
    <n v="11419.49"/>
    <x v="2"/>
    <s v="tier - 1"/>
    <x v="1"/>
    <x v="17"/>
  </r>
  <r>
    <s v="Id970"/>
    <s v="Brandon F"/>
    <n v="35.49"/>
    <n v="4.74"/>
    <s v="yes"/>
    <x v="0"/>
    <x v="1"/>
    <n v="1"/>
    <x v="1"/>
    <x v="0"/>
    <x v="2"/>
    <d v="1983-10-23T00:00:00"/>
    <n v="11412.02"/>
    <x v="2"/>
    <s v="tier - 1"/>
    <x v="14"/>
    <x v="33"/>
  </r>
  <r>
    <s v="Id971"/>
    <s v="Melissa"/>
    <n v="44.7"/>
    <n v="7.6"/>
    <s v="yes"/>
    <x v="0"/>
    <x v="0"/>
    <n v="2"/>
    <x v="1"/>
    <x v="0"/>
    <x v="0"/>
    <d v="1970-10-07T00:00:00"/>
    <n v="11411.69"/>
    <x v="2"/>
    <s v="tier - 2"/>
    <x v="3"/>
    <x v="2"/>
  </r>
  <r>
    <s v="Id972"/>
    <s v="Danielle N"/>
    <n v="38.380000000000003"/>
    <n v="8.5"/>
    <s v="yes"/>
    <x v="0"/>
    <x v="0"/>
    <n v="2"/>
    <x v="1"/>
    <x v="0"/>
    <x v="0"/>
    <d v="1970-10-02T00:00:00"/>
    <n v="11396.9"/>
    <x v="2"/>
    <s v="tier - 3"/>
    <x v="2"/>
    <x v="2"/>
  </r>
  <r>
    <s v="Id973"/>
    <s v="Matthew"/>
    <n v="35.244999999999997"/>
    <n v="11.22"/>
    <s v="yes"/>
    <x v="0"/>
    <x v="0"/>
    <n v="0"/>
    <x v="1"/>
    <x v="0"/>
    <x v="0"/>
    <d v="1967-12-19T00:00:00"/>
    <n v="11394.07"/>
    <x v="2"/>
    <s v="tier - 1"/>
    <x v="11"/>
    <x v="22"/>
  </r>
  <r>
    <s v="Id974"/>
    <s v="Bettina"/>
    <n v="49.84"/>
    <n v="5.0999999999999996"/>
    <s v="yes"/>
    <x v="0"/>
    <x v="1"/>
    <n v="1"/>
    <x v="1"/>
    <x v="0"/>
    <x v="2"/>
    <d v="1997-07-28T00:00:00"/>
    <n v="11388.27"/>
    <x v="2"/>
    <s v="tier - 2"/>
    <x v="12"/>
    <x v="31"/>
  </r>
  <r>
    <s v="Id975"/>
    <s v="Alexander"/>
    <n v="49.06"/>
    <n v="5.43"/>
    <s v="yes"/>
    <x v="0"/>
    <x v="0"/>
    <n v="1"/>
    <x v="1"/>
    <x v="0"/>
    <x v="2"/>
    <d v="1964-06-13T00:00:00"/>
    <n v="11381.33"/>
    <x v="2"/>
    <s v="tier - 2"/>
    <x v="0"/>
    <x v="13"/>
  </r>
  <r>
    <s v="Id976"/>
    <s v="Holli"/>
    <n v="30.88"/>
    <n v="5.82"/>
    <s v="No"/>
    <x v="0"/>
    <x v="0"/>
    <n v="2"/>
    <x v="1"/>
    <x v="0"/>
    <x v="1"/>
    <d v="1972-12-06T00:00:00"/>
    <n v="11378.57"/>
    <x v="2"/>
    <s v="tier - 2"/>
    <x v="15"/>
    <x v="28"/>
  </r>
  <r>
    <s v="Id977"/>
    <s v="Heather C"/>
    <n v="33.35"/>
    <n v="6.05"/>
    <s v="No"/>
    <x v="0"/>
    <x v="1"/>
    <n v="1"/>
    <x v="1"/>
    <x v="0"/>
    <x v="1"/>
    <d v="1979-06-07T00:00:00"/>
    <n v="11369.39"/>
    <x v="2"/>
    <s v="tier - 1"/>
    <x v="12"/>
    <x v="9"/>
  </r>
  <r>
    <s v="Id978"/>
    <s v="Kyle"/>
    <n v="38"/>
    <n v="6.38"/>
    <s v="yes"/>
    <x v="0"/>
    <x v="0"/>
    <n v="1"/>
    <x v="1"/>
    <x v="0"/>
    <x v="1"/>
    <d v="1964-12-13T00:00:00"/>
    <n v="11365.95"/>
    <x v="2"/>
    <s v="tier - 2"/>
    <x v="3"/>
    <x v="13"/>
  </r>
  <r>
    <s v="Id979"/>
    <s v="Thomas J"/>
    <n v="36.08"/>
    <n v="5.73"/>
    <s v="yes"/>
    <x v="0"/>
    <x v="0"/>
    <n v="1"/>
    <x v="1"/>
    <x v="0"/>
    <x v="1"/>
    <d v="1964-07-03T00:00:00"/>
    <n v="11363.28"/>
    <x v="2"/>
    <s v="tier - 1"/>
    <x v="0"/>
    <x v="13"/>
  </r>
  <r>
    <s v="Id980"/>
    <s v="Chris"/>
    <n v="35.700000000000003"/>
    <n v="5.47"/>
    <s v="yes"/>
    <x v="0"/>
    <x v="0"/>
    <n v="1"/>
    <x v="1"/>
    <x v="0"/>
    <x v="2"/>
    <d v="1964-07-04T00:00:00"/>
    <n v="11362.76"/>
    <x v="2"/>
    <s v="tier - 1"/>
    <x v="3"/>
    <x v="13"/>
  </r>
  <r>
    <s v="Id981"/>
    <s v="Graham"/>
    <n v="34.01"/>
    <n v="11.3"/>
    <s v="No"/>
    <x v="0"/>
    <x v="0"/>
    <n v="0"/>
    <x v="1"/>
    <x v="0"/>
    <x v="0"/>
    <d v="1965-09-26T00:00:00"/>
    <n v="11356.66"/>
    <x v="2"/>
    <s v="tier - 3"/>
    <x v="1"/>
    <x v="11"/>
  </r>
  <r>
    <s v="Id982"/>
    <s v="Garrett"/>
    <n v="31.54"/>
    <n v="6.72"/>
    <s v="No"/>
    <x v="0"/>
    <x v="0"/>
    <n v="0"/>
    <x v="1"/>
    <x v="0"/>
    <x v="0"/>
    <d v="1965-11-29T00:00:00"/>
    <n v="11353.23"/>
    <x v="2"/>
    <s v="tier - 1"/>
    <x v="1"/>
    <x v="11"/>
  </r>
  <r>
    <s v="Id983"/>
    <s v="Andrew"/>
    <n v="23.3"/>
    <n v="5.36"/>
    <s v="yes"/>
    <x v="0"/>
    <x v="0"/>
    <n v="1"/>
    <x v="1"/>
    <x v="2"/>
    <x v="2"/>
    <d v="1964-07-12T00:00:00"/>
    <n v="11345.52"/>
    <x v="2"/>
    <s v="tier - 3"/>
    <x v="3"/>
    <x v="13"/>
  </r>
  <r>
    <s v="Id984"/>
    <s v="Annabelle M"/>
    <n v="27.75"/>
    <n v="9.8800000000000008"/>
    <s v="No"/>
    <x v="0"/>
    <x v="0"/>
    <n v="0"/>
    <x v="1"/>
    <x v="1"/>
    <x v="0"/>
    <d v="1968-11-02T00:00:00"/>
    <n v="11344.32"/>
    <x v="2"/>
    <s v="tier - 2"/>
    <x v="15"/>
    <x v="0"/>
  </r>
  <r>
    <s v="Id985"/>
    <s v="Daniel T."/>
    <n v="42.46"/>
    <n v="4.1100000000000003"/>
    <s v="No"/>
    <x v="0"/>
    <x v="0"/>
    <n v="0"/>
    <x v="1"/>
    <x v="0"/>
    <x v="2"/>
    <d v="1989-08-19T00:00:00"/>
    <n v="11326.71"/>
    <x v="2"/>
    <s v="tier - 3"/>
    <x v="0"/>
    <x v="4"/>
  </r>
  <r>
    <s v="Id986"/>
    <s v="Deanne"/>
    <n v="54.47"/>
    <n v="7.48"/>
    <s v="No"/>
    <x v="0"/>
    <x v="0"/>
    <n v="0"/>
    <x v="1"/>
    <x v="0"/>
    <x v="0"/>
    <d v="2002-09-20T00:00:00"/>
    <n v="11321.49"/>
    <x v="2"/>
    <s v="tier - 3"/>
    <x v="1"/>
    <x v="43"/>
  </r>
  <r>
    <s v="Id987"/>
    <s v="Carrie"/>
    <n v="24.93"/>
    <n v="9.18"/>
    <s v="yes"/>
    <x v="0"/>
    <x v="1"/>
    <n v="1"/>
    <x v="1"/>
    <x v="2"/>
    <x v="0"/>
    <d v="1963-07-11T00:00:00"/>
    <n v="11319.12"/>
    <x v="2"/>
    <s v="tier - 1"/>
    <x v="1"/>
    <x v="8"/>
  </r>
  <r>
    <s v="Id988"/>
    <s v="Suzanne"/>
    <n v="48.12"/>
    <n v="4.51"/>
    <s v="yes"/>
    <x v="0"/>
    <x v="0"/>
    <n v="1"/>
    <x v="1"/>
    <x v="0"/>
    <x v="2"/>
    <d v="1995-12-10T00:00:00"/>
    <n v="11318.57"/>
    <x v="2"/>
    <s v="tier - 2"/>
    <x v="12"/>
    <x v="40"/>
  </r>
  <r>
    <s v="Id989"/>
    <s v="Jasmine P."/>
    <n v="24.91"/>
    <n v="7.33"/>
    <s v="yes"/>
    <x v="0"/>
    <x v="1"/>
    <n v="1"/>
    <x v="1"/>
    <x v="2"/>
    <x v="0"/>
    <d v="1963-11-22T00:00:00"/>
    <n v="11312.33"/>
    <x v="2"/>
    <s v="tier - 3"/>
    <x v="1"/>
    <x v="8"/>
  </r>
  <r>
    <s v="Id990"/>
    <s v="Jennifer"/>
    <n v="27.645"/>
    <n v="10.56"/>
    <s v="No"/>
    <x v="0"/>
    <x v="0"/>
    <n v="0"/>
    <x v="1"/>
    <x v="1"/>
    <x v="0"/>
    <d v="1968-10-06T00:00:00"/>
    <n v="11305.93"/>
    <x v="2"/>
    <s v="tier - 1"/>
    <x v="1"/>
    <x v="0"/>
  </r>
  <r>
    <s v="Id991"/>
    <s v="Tracie"/>
    <n v="33.700000000000003"/>
    <n v="4.01"/>
    <s v="No"/>
    <x v="0"/>
    <x v="0"/>
    <n v="2"/>
    <x v="1"/>
    <x v="0"/>
    <x v="2"/>
    <d v="1972-09-25T00:00:00"/>
    <n v="11299.34"/>
    <x v="2"/>
    <s v="tier - 2"/>
    <x v="3"/>
    <x v="28"/>
  </r>
  <r>
    <s v="Id992"/>
    <s v="Tristan D."/>
    <n v="38.93"/>
    <n v="5.64"/>
    <s v="yes"/>
    <x v="0"/>
    <x v="0"/>
    <n v="1"/>
    <x v="1"/>
    <x v="0"/>
    <x v="2"/>
    <d v="1988-11-14T00:00:00"/>
    <n v="11294.57"/>
    <x v="2"/>
    <s v="tier - 1"/>
    <x v="13"/>
    <x v="23"/>
  </r>
  <r>
    <s v="Id993"/>
    <s v="Peiweng"/>
    <n v="32.774999999999999"/>
    <n v="8.02"/>
    <s v="yes"/>
    <x v="0"/>
    <x v="0"/>
    <n v="2"/>
    <x v="1"/>
    <x v="0"/>
    <x v="0"/>
    <d v="1970-06-22T00:00:00"/>
    <n v="11289.11"/>
    <x v="2"/>
    <s v="tier - 1"/>
    <x v="1"/>
    <x v="2"/>
  </r>
  <r>
    <s v="Id994"/>
    <s v="Theresa M."/>
    <n v="29.83"/>
    <n v="7.2"/>
    <s v="yes"/>
    <x v="0"/>
    <x v="0"/>
    <n v="0"/>
    <x v="1"/>
    <x v="1"/>
    <x v="0"/>
    <d v="1967-06-14T00:00:00"/>
    <n v="11286.54"/>
    <x v="2"/>
    <s v="tier - 3"/>
    <x v="2"/>
    <x v="22"/>
  </r>
  <r>
    <s v="Id995"/>
    <s v="Daniel J"/>
    <n v="28.31"/>
    <n v="4.55"/>
    <s v="No"/>
    <x v="1"/>
    <x v="0"/>
    <n v="1"/>
    <x v="1"/>
    <x v="1"/>
    <x v="2"/>
    <d v="2004-10-04T00:00:00"/>
    <n v="11272.33"/>
    <x v="2"/>
    <s v="tier - 2"/>
    <x v="9"/>
    <x v="41"/>
  </r>
  <r>
    <s v="Id996"/>
    <s v="Courtney M."/>
    <n v="29.79"/>
    <n v="9.0299999999999994"/>
    <s v="No"/>
    <x v="0"/>
    <x v="0"/>
    <n v="0"/>
    <x v="1"/>
    <x v="1"/>
    <x v="0"/>
    <d v="1971-12-26T00:00:00"/>
    <n v="11265.71"/>
    <x v="2"/>
    <s v="tier - 1"/>
    <x v="15"/>
    <x v="14"/>
  </r>
  <r>
    <s v="Id997"/>
    <s v="Jose A."/>
    <n v="36.6"/>
    <n v="5.2"/>
    <s v="yes"/>
    <x v="0"/>
    <x v="1"/>
    <n v="1"/>
    <x v="1"/>
    <x v="0"/>
    <x v="2"/>
    <d v="1969-10-11T00:00:00"/>
    <n v="11264.54"/>
    <x v="2"/>
    <s v="tier - 2"/>
    <x v="3"/>
    <x v="16"/>
  </r>
  <r>
    <s v="Id998"/>
    <s v="Lauren"/>
    <n v="35.93"/>
    <n v="8.3000000000000007"/>
    <s v="yes"/>
    <x v="0"/>
    <x v="0"/>
    <n v="0"/>
    <x v="1"/>
    <x v="0"/>
    <x v="0"/>
    <d v="1981-10-02T00:00:00"/>
    <n v="11255.29"/>
    <x v="2"/>
    <s v="tier - 1"/>
    <x v="12"/>
    <x v="36"/>
  </r>
  <r>
    <s v="Id999"/>
    <s v="Jonathon M."/>
    <n v="28.6"/>
    <n v="5.56"/>
    <s v="yes"/>
    <x v="0"/>
    <x v="1"/>
    <n v="1"/>
    <x v="1"/>
    <x v="1"/>
    <x v="2"/>
    <d v="1969-08-20T00:00:00"/>
    <n v="11253.42"/>
    <x v="2"/>
    <s v="tier - 1"/>
    <x v="3"/>
    <x v="16"/>
  </r>
  <r>
    <s v="Id1000"/>
    <s v="Stephanie A"/>
    <n v="39.17"/>
    <n v="4.1500000000000004"/>
    <s v="No"/>
    <x v="0"/>
    <x v="0"/>
    <n v="0"/>
    <x v="1"/>
    <x v="0"/>
    <x v="2"/>
    <d v="1989-12-17T00:00:00"/>
    <n v="11250.43"/>
    <x v="2"/>
    <s v="tier - 2"/>
    <x v="12"/>
    <x v="4"/>
  </r>
  <r>
    <s v="Id1001"/>
    <s v="Patrick"/>
    <n v="26.41"/>
    <n v="5.99"/>
    <s v="yes"/>
    <x v="0"/>
    <x v="1"/>
    <n v="1"/>
    <x v="1"/>
    <x v="1"/>
    <x v="1"/>
    <d v="1969-12-30T00:00:00"/>
    <n v="11244.38"/>
    <x v="2"/>
    <s v="tier - 1"/>
    <x v="4"/>
    <x v="16"/>
  </r>
  <r>
    <s v="Id1002"/>
    <s v="Krista"/>
    <n v="30.63"/>
    <n v="5.8"/>
    <s v="yes"/>
    <x v="0"/>
    <x v="0"/>
    <n v="0"/>
    <x v="1"/>
    <x v="0"/>
    <x v="1"/>
    <d v="1976-06-28T00:00:00"/>
    <n v="11217.35"/>
    <x v="2"/>
    <s v="tier - 2"/>
    <x v="15"/>
    <x v="1"/>
  </r>
  <r>
    <s v="Id1003"/>
    <s v="Jenessa"/>
    <n v="31.73"/>
    <n v="7.32"/>
    <s v="yes"/>
    <x v="0"/>
    <x v="0"/>
    <n v="2"/>
    <x v="1"/>
    <x v="0"/>
    <x v="0"/>
    <d v="1970-06-14T00:00:00"/>
    <n v="11187.66"/>
    <x v="2"/>
    <s v="tier - 2"/>
    <x v="1"/>
    <x v="2"/>
  </r>
  <r>
    <s v="Id1004"/>
    <s v="Ryan M."/>
    <n v="30.7"/>
    <n v="5.16"/>
    <s v="No"/>
    <x v="0"/>
    <x v="0"/>
    <n v="2"/>
    <x v="1"/>
    <x v="0"/>
    <x v="2"/>
    <d v="1972-09-03T00:00:00"/>
    <n v="11186.2"/>
    <x v="2"/>
    <s v="tier - 2"/>
    <x v="14"/>
    <x v="28"/>
  </r>
  <r>
    <s v="Id1005"/>
    <s v="Thomas"/>
    <n v="25.934999999999999"/>
    <n v="5.96"/>
    <s v="yes"/>
    <x v="0"/>
    <x v="0"/>
    <n v="2"/>
    <x v="1"/>
    <x v="1"/>
    <x v="1"/>
    <d v="1966-08-06T00:00:00"/>
    <n v="11165.42"/>
    <x v="2"/>
    <s v="tier - 1"/>
    <x v="4"/>
    <x v="24"/>
  </r>
  <r>
    <s v="Id1006"/>
    <s v="Amanda N."/>
    <n v="35.9"/>
    <n v="4.8499999999999996"/>
    <s v="yes"/>
    <x v="0"/>
    <x v="1"/>
    <n v="1"/>
    <x v="1"/>
    <x v="0"/>
    <x v="2"/>
    <d v="1969-06-25T00:00:00"/>
    <n v="11163.57"/>
    <x v="2"/>
    <s v="tier - 2"/>
    <x v="3"/>
    <x v="16"/>
  </r>
  <r>
    <s v="Id1007"/>
    <s v="Teresa P."/>
    <n v="26.7"/>
    <n v="5.09"/>
    <s v="yes"/>
    <x v="0"/>
    <x v="1"/>
    <n v="1"/>
    <x v="1"/>
    <x v="1"/>
    <x v="2"/>
    <d v="1969-11-30T00:00:00"/>
    <n v="11150.78"/>
    <x v="2"/>
    <s v="tier - 2"/>
    <x v="3"/>
    <x v="16"/>
  </r>
  <r>
    <s v="Id1008"/>
    <s v="Dorian"/>
    <n v="33.71"/>
    <n v="4.9400000000000004"/>
    <s v="No"/>
    <x v="0"/>
    <x v="0"/>
    <n v="0"/>
    <x v="1"/>
    <x v="0"/>
    <x v="2"/>
    <d v="1980-08-20T00:00:00"/>
    <n v="11103.33"/>
    <x v="2"/>
    <s v="tier - 1"/>
    <x v="14"/>
    <x v="25"/>
  </r>
  <r>
    <s v="Id1009"/>
    <s v="Amy"/>
    <n v="41.91"/>
    <n v="4.92"/>
    <s v="yes"/>
    <x v="0"/>
    <x v="0"/>
    <n v="2"/>
    <x v="1"/>
    <x v="0"/>
    <x v="2"/>
    <d v="1966-07-05T00:00:00"/>
    <n v="11093.62"/>
    <x v="2"/>
    <s v="tier - 1"/>
    <x v="0"/>
    <x v="24"/>
  </r>
  <r>
    <s v="Id1010"/>
    <s v="Aberu"/>
    <n v="39.82"/>
    <n v="6.05"/>
    <s v="yes"/>
    <x v="0"/>
    <x v="0"/>
    <n v="2"/>
    <x v="1"/>
    <x v="0"/>
    <x v="1"/>
    <d v="1966-09-09T00:00:00"/>
    <n v="11090.72"/>
    <x v="2"/>
    <s v="tier - 1"/>
    <x v="0"/>
    <x v="24"/>
  </r>
  <r>
    <s v="Id1011"/>
    <s v="Ashley"/>
    <n v="28.12"/>
    <n v="4.67"/>
    <s v="No"/>
    <x v="0"/>
    <x v="0"/>
    <n v="2"/>
    <x v="1"/>
    <x v="1"/>
    <x v="2"/>
    <d v="1972-10-07T00:00:00"/>
    <n v="11085.59"/>
    <x v="2"/>
    <s v="tier - 2"/>
    <x v="1"/>
    <x v="28"/>
  </r>
  <r>
    <s v="Id1012"/>
    <s v="Anna E"/>
    <n v="26.98"/>
    <n v="9.81"/>
    <s v="yes"/>
    <x v="0"/>
    <x v="0"/>
    <n v="0"/>
    <x v="1"/>
    <x v="1"/>
    <x v="0"/>
    <d v="1967-09-04T00:00:00"/>
    <n v="11082.58"/>
    <x v="2"/>
    <s v="tier - 2"/>
    <x v="1"/>
    <x v="22"/>
  </r>
  <r>
    <s v="Id1013"/>
    <s v="Tania K."/>
    <n v="27.2"/>
    <n v="6.06"/>
    <s v="yes"/>
    <x v="0"/>
    <x v="0"/>
    <n v="2"/>
    <x v="1"/>
    <x v="1"/>
    <x v="1"/>
    <d v="1966-11-20T00:00:00"/>
    <n v="11073.18"/>
    <x v="2"/>
    <s v="tier - 3"/>
    <x v="3"/>
    <x v="24"/>
  </r>
  <r>
    <s v="Id1014"/>
    <s v="Ashley E"/>
    <n v="25.3"/>
    <n v="5.19"/>
    <s v="yes"/>
    <x v="0"/>
    <x v="0"/>
    <n v="2"/>
    <x v="1"/>
    <x v="1"/>
    <x v="2"/>
    <d v="1966-11-07T00:00:00"/>
    <n v="11070.54"/>
    <x v="2"/>
    <s v="tier - 3"/>
    <x v="3"/>
    <x v="24"/>
  </r>
  <r>
    <s v="Id1015"/>
    <s v="Aleksandra"/>
    <n v="30.25"/>
    <n v="10.16"/>
    <s v="No"/>
    <x v="0"/>
    <x v="0"/>
    <n v="0"/>
    <x v="1"/>
    <x v="0"/>
    <x v="0"/>
    <d v="1971-11-09T00:00:00"/>
    <n v="11068.77"/>
    <x v="2"/>
    <s v="tier - 2"/>
    <x v="1"/>
    <x v="14"/>
  </r>
  <r>
    <s v="Id1016"/>
    <s v="Valery L"/>
    <n v="54"/>
    <n v="4.68"/>
    <s v="yes"/>
    <x v="1"/>
    <x v="0"/>
    <n v="2"/>
    <x v="1"/>
    <x v="0"/>
    <x v="2"/>
    <d v="2000-09-18T00:00:00"/>
    <n v="11068.7"/>
    <x v="2"/>
    <s v="tier - 1"/>
    <x v="3"/>
    <x v="21"/>
  </r>
  <r>
    <s v="Id1017"/>
    <s v="Joanna G."/>
    <n v="51.86"/>
    <n v="5.32"/>
    <s v="yes"/>
    <x v="0"/>
    <x v="0"/>
    <n v="0"/>
    <x v="1"/>
    <x v="0"/>
    <x v="2"/>
    <d v="2001-12-17T00:00:00"/>
    <n v="11046.02"/>
    <x v="2"/>
    <s v="tier - 1"/>
    <x v="12"/>
    <x v="47"/>
  </r>
  <r>
    <s v="Id1018"/>
    <s v="Stefanie F."/>
    <n v="31.39"/>
    <n v="6.99"/>
    <s v="No"/>
    <x v="0"/>
    <x v="0"/>
    <n v="0"/>
    <x v="1"/>
    <x v="0"/>
    <x v="0"/>
    <d v="1974-08-30T00:00:00"/>
    <n v="11037.85"/>
    <x v="2"/>
    <s v="tier - 2"/>
    <x v="15"/>
    <x v="19"/>
  </r>
  <r>
    <s v="Id1019"/>
    <s v="Stephen"/>
    <n v="39.97"/>
    <n v="5.55"/>
    <s v="No"/>
    <x v="0"/>
    <x v="0"/>
    <n v="0"/>
    <x v="1"/>
    <x v="0"/>
    <x v="2"/>
    <d v="1989-10-25T00:00:00"/>
    <n v="11037.51"/>
    <x v="2"/>
    <s v="tier - 1"/>
    <x v="1"/>
    <x v="4"/>
  </r>
  <r>
    <s v="Id1020"/>
    <s v="Liza J."/>
    <n v="41.23"/>
    <n v="6.94"/>
    <s v="No"/>
    <x v="0"/>
    <x v="0"/>
    <n v="0"/>
    <x v="1"/>
    <x v="0"/>
    <x v="0"/>
    <d v="1974-12-10T00:00:00"/>
    <n v="11033.66"/>
    <x v="2"/>
    <s v="tier - 3"/>
    <x v="1"/>
    <x v="19"/>
  </r>
  <r>
    <s v="Id1021"/>
    <s v="Ian M."/>
    <n v="49.45"/>
    <n v="4.2"/>
    <s v="yes"/>
    <x v="0"/>
    <x v="0"/>
    <n v="0"/>
    <x v="1"/>
    <x v="0"/>
    <x v="2"/>
    <d v="1996-07-21T00:00:00"/>
    <n v="11028.56"/>
    <x v="2"/>
    <s v="tier - 3"/>
    <x v="1"/>
    <x v="45"/>
  </r>
  <r>
    <s v="Id1022"/>
    <s v="Claudia L."/>
    <n v="41.04"/>
    <n v="5.59"/>
    <s v="No"/>
    <x v="0"/>
    <x v="0"/>
    <n v="0"/>
    <x v="1"/>
    <x v="0"/>
    <x v="2"/>
    <d v="1991-06-26T00:00:00"/>
    <n v="11018.05"/>
    <x v="2"/>
    <s v="tier - 2"/>
    <x v="1"/>
    <x v="42"/>
  </r>
  <r>
    <s v="Id1023"/>
    <s v="Jessica M"/>
    <n v="27.93"/>
    <n v="9.9600000000000009"/>
    <s v="No"/>
    <x v="0"/>
    <x v="0"/>
    <n v="0"/>
    <x v="1"/>
    <x v="1"/>
    <x v="0"/>
    <d v="1974-12-15T00:00:00"/>
    <n v="11015.17"/>
    <x v="2"/>
    <s v="tier - 1"/>
    <x v="1"/>
    <x v="19"/>
  </r>
  <r>
    <s v="Id1024"/>
    <s v="Billy Jr."/>
    <n v="21.01"/>
    <n v="7.37"/>
    <s v="No"/>
    <x v="0"/>
    <x v="0"/>
    <n v="0"/>
    <x v="1"/>
    <x v="2"/>
    <x v="0"/>
    <d v="1968-10-24T00:00:00"/>
    <n v="11013.71"/>
    <x v="2"/>
    <s v="tier - 1"/>
    <x v="0"/>
    <x v="0"/>
  </r>
  <r>
    <s v="Id1025"/>
    <s v="David"/>
    <n v="52.37"/>
    <n v="5.0599999999999996"/>
    <s v="yes"/>
    <x v="1"/>
    <x v="0"/>
    <n v="2"/>
    <x v="1"/>
    <x v="0"/>
    <x v="2"/>
    <d v="2000-09-17T00:00:00"/>
    <n v="10991.58"/>
    <x v="2"/>
    <s v="tier - 3"/>
    <x v="1"/>
    <x v="21"/>
  </r>
  <r>
    <s v="Id1026"/>
    <s v="Tim"/>
    <n v="40.369999999999997"/>
    <n v="8.2100000000000009"/>
    <s v="No"/>
    <x v="0"/>
    <x v="0"/>
    <n v="0"/>
    <x v="1"/>
    <x v="0"/>
    <x v="0"/>
    <d v="1965-12-18T00:00:00"/>
    <n v="10982.5"/>
    <x v="2"/>
    <s v="tier - 3"/>
    <x v="0"/>
    <x v="11"/>
  </r>
  <r>
    <s v="Id1027"/>
    <s v="Emma M"/>
    <n v="41.47"/>
    <n v="10.34"/>
    <s v="No"/>
    <x v="0"/>
    <x v="0"/>
    <n v="2"/>
    <x v="1"/>
    <x v="0"/>
    <x v="0"/>
    <d v="1973-10-21T00:00:00"/>
    <n v="10977.21"/>
    <x v="2"/>
    <s v="tier - 1"/>
    <x v="0"/>
    <x v="30"/>
  </r>
  <r>
    <s v="Id1028"/>
    <s v="Tim"/>
    <n v="33.725000000000001"/>
    <n v="5.51"/>
    <s v="yes"/>
    <x v="0"/>
    <x v="0"/>
    <n v="2"/>
    <x v="1"/>
    <x v="0"/>
    <x v="2"/>
    <d v="1966-07-09T00:00:00"/>
    <n v="10976.25"/>
    <x v="2"/>
    <s v="tier - 2"/>
    <x v="1"/>
    <x v="24"/>
  </r>
  <r>
    <s v="Id1029"/>
    <s v="Patrick"/>
    <n v="28.1"/>
    <n v="11.2"/>
    <s v="No"/>
    <x v="0"/>
    <x v="0"/>
    <n v="0"/>
    <x v="1"/>
    <x v="1"/>
    <x v="0"/>
    <d v="1965-06-19T00:00:00"/>
    <n v="10965.45"/>
    <x v="2"/>
    <s v="tier - 2"/>
    <x v="3"/>
    <x v="11"/>
  </r>
  <r>
    <s v="Id1030"/>
    <s v="Bridget K."/>
    <n v="37.43"/>
    <n v="4.3499999999999996"/>
    <s v="yes"/>
    <x v="0"/>
    <x v="1"/>
    <n v="1"/>
    <x v="1"/>
    <x v="0"/>
    <x v="2"/>
    <d v="1969-08-14T00:00:00"/>
    <n v="10959.69"/>
    <x v="2"/>
    <s v="tier - 3"/>
    <x v="1"/>
    <x v="16"/>
  </r>
  <r>
    <s v="Id1031"/>
    <s v="Gabriel"/>
    <n v="23.7"/>
    <n v="10.45"/>
    <s v="No"/>
    <x v="0"/>
    <x v="0"/>
    <n v="0"/>
    <x v="1"/>
    <x v="2"/>
    <x v="0"/>
    <d v="1965-12-04T00:00:00"/>
    <n v="10959.33"/>
    <x v="2"/>
    <s v="tier - 3"/>
    <x v="3"/>
    <x v="11"/>
  </r>
  <r>
    <s v="Id1032"/>
    <s v="Natasha"/>
    <n v="24.795000000000002"/>
    <n v="4.07"/>
    <s v="yes"/>
    <x v="0"/>
    <x v="1"/>
    <n v="1"/>
    <x v="1"/>
    <x v="2"/>
    <x v="2"/>
    <d v="1969-11-10T00:00:00"/>
    <n v="10942.13"/>
    <x v="2"/>
    <s v="tier - 3"/>
    <x v="1"/>
    <x v="16"/>
  </r>
  <r>
    <s v="Id1033"/>
    <s v="Abby A."/>
    <n v="31.9"/>
    <n v="8.34"/>
    <s v="No"/>
    <x v="0"/>
    <x v="0"/>
    <n v="0"/>
    <x v="1"/>
    <x v="0"/>
    <x v="0"/>
    <d v="1968-11-12T00:00:00"/>
    <n v="10928.85"/>
    <x v="2"/>
    <s v="tier - 3"/>
    <x v="0"/>
    <x v="0"/>
  </r>
  <r>
    <s v="Id1034"/>
    <s v="Michelle"/>
    <n v="32.68"/>
    <n v="7.41"/>
    <s v="No"/>
    <x v="0"/>
    <x v="0"/>
    <n v="0"/>
    <x v="1"/>
    <x v="0"/>
    <x v="0"/>
    <d v="1968-11-13T00:00:00"/>
    <n v="10923.93"/>
    <x v="2"/>
    <s v="tier - 1"/>
    <x v="2"/>
    <x v="0"/>
  </r>
  <r>
    <s v="Id1035"/>
    <s v="Mckendree"/>
    <n v="47.13"/>
    <n v="4.3099999999999996"/>
    <s v="No"/>
    <x v="0"/>
    <x v="0"/>
    <n v="0"/>
    <x v="1"/>
    <x v="0"/>
    <x v="2"/>
    <d v="1994-09-06T00:00:00"/>
    <n v="10886.66"/>
    <x v="2"/>
    <s v="tier - 3"/>
    <x v="1"/>
    <x v="6"/>
  </r>
  <r>
    <s v="Id1036"/>
    <s v="Tara"/>
    <n v="36.67"/>
    <n v="10.83"/>
    <s v="No"/>
    <x v="0"/>
    <x v="0"/>
    <n v="0"/>
    <x v="1"/>
    <x v="0"/>
    <x v="0"/>
    <d v="1971-12-20T00:00:00"/>
    <n v="10848.13"/>
    <x v="2"/>
    <s v="tier - 3"/>
    <x v="1"/>
    <x v="14"/>
  </r>
  <r>
    <s v="Id1037"/>
    <s v="Daniel"/>
    <n v="33.630000000000003"/>
    <n v="11.31"/>
    <s v="No"/>
    <x v="0"/>
    <x v="0"/>
    <n v="0"/>
    <x v="1"/>
    <x v="0"/>
    <x v="0"/>
    <d v="1968-07-28T00:00:00"/>
    <n v="10825.25"/>
    <x v="2"/>
    <s v="tier - 3"/>
    <x v="1"/>
    <x v="0"/>
  </r>
  <r>
    <s v="Id1038"/>
    <s v="Joshua P"/>
    <n v="32.67"/>
    <n v="11.81"/>
    <s v="yes"/>
    <x v="0"/>
    <x v="0"/>
    <n v="0"/>
    <x v="1"/>
    <x v="0"/>
    <x v="0"/>
    <d v="1967-10-02T00:00:00"/>
    <n v="10807.49"/>
    <x v="2"/>
    <s v="tier - 2"/>
    <x v="0"/>
    <x v="22"/>
  </r>
  <r>
    <s v="Id1039"/>
    <s v="Erin C"/>
    <n v="33.299999999999997"/>
    <n v="8.26"/>
    <s v="yes"/>
    <x v="0"/>
    <x v="0"/>
    <n v="2"/>
    <x v="1"/>
    <x v="0"/>
    <x v="0"/>
    <d v="1970-12-18T00:00:00"/>
    <n v="10806.84"/>
    <x v="2"/>
    <s v="tier - 2"/>
    <x v="3"/>
    <x v="2"/>
  </r>
  <r>
    <s v="Id1040"/>
    <s v="Shure"/>
    <n v="30.78"/>
    <n v="10.74"/>
    <s v="yes"/>
    <x v="0"/>
    <x v="0"/>
    <n v="2"/>
    <x v="1"/>
    <x v="0"/>
    <x v="0"/>
    <d v="1970-10-28T00:00:00"/>
    <n v="10797.34"/>
    <x v="2"/>
    <s v="tier - 2"/>
    <x v="8"/>
    <x v="2"/>
  </r>
  <r>
    <s v="Id1041"/>
    <s v="Richard"/>
    <n v="28.975000000000001"/>
    <n v="7.69"/>
    <s v="yes"/>
    <x v="0"/>
    <x v="0"/>
    <n v="0"/>
    <x v="1"/>
    <x v="1"/>
    <x v="0"/>
    <d v="1967-10-23T00:00:00"/>
    <n v="10796.35"/>
    <x v="2"/>
    <s v="tier - 1"/>
    <x v="9"/>
    <x v="22"/>
  </r>
  <r>
    <s v="Id1042"/>
    <s v="Brenda"/>
    <n v="33.4"/>
    <n v="4.84"/>
    <s v="No"/>
    <x v="0"/>
    <x v="0"/>
    <n v="0"/>
    <x v="1"/>
    <x v="0"/>
    <x v="2"/>
    <d v="1999-12-24T00:00:00"/>
    <n v="10795.94"/>
    <x v="2"/>
    <s v="tier - 1"/>
    <x v="3"/>
    <x v="35"/>
  </r>
  <r>
    <s v="Id1043"/>
    <s v="Joseph M"/>
    <n v="21.5"/>
    <n v="9.77"/>
    <s v="yes"/>
    <x v="0"/>
    <x v="0"/>
    <n v="0"/>
    <x v="1"/>
    <x v="2"/>
    <x v="0"/>
    <d v="1967-11-11T00:00:00"/>
    <n v="10791.96"/>
    <x v="2"/>
    <s v="tier - 2"/>
    <x v="3"/>
    <x v="22"/>
  </r>
  <r>
    <s v="Id1044"/>
    <s v="Stephen J."/>
    <n v="38.14"/>
    <n v="5.84"/>
    <s v="No"/>
    <x v="0"/>
    <x v="0"/>
    <n v="0"/>
    <x v="1"/>
    <x v="0"/>
    <x v="1"/>
    <d v="1989-11-25T00:00:00"/>
    <n v="10769.75"/>
    <x v="2"/>
    <s v="tier - 2"/>
    <x v="13"/>
    <x v="4"/>
  </r>
  <r>
    <s v="Id1045"/>
    <s v="Kathya"/>
    <n v="35.42"/>
    <n v="8.6999999999999993"/>
    <s v="yes"/>
    <x v="0"/>
    <x v="0"/>
    <n v="1"/>
    <x v="1"/>
    <x v="0"/>
    <x v="0"/>
    <d v="1986-08-29T00:00:00"/>
    <n v="10749.02"/>
    <x v="2"/>
    <s v="tier - 1"/>
    <x v="12"/>
    <x v="26"/>
  </r>
  <r>
    <s v="Id1046"/>
    <s v="Wesley"/>
    <n v="35.625"/>
    <n v="10.79"/>
    <s v="No"/>
    <x v="0"/>
    <x v="0"/>
    <n v="0"/>
    <x v="1"/>
    <x v="0"/>
    <x v="0"/>
    <d v="1974-12-09T00:00:00"/>
    <n v="10736.87"/>
    <x v="2"/>
    <s v="tier - 1"/>
    <x v="4"/>
    <x v="19"/>
  </r>
  <r>
    <s v="Id1047"/>
    <s v="Tim"/>
    <n v="45.51"/>
    <n v="4.32"/>
    <s v="No"/>
    <x v="0"/>
    <x v="0"/>
    <n v="1"/>
    <x v="1"/>
    <x v="0"/>
    <x v="2"/>
    <d v="1992-06-25T00:00:00"/>
    <n v="10719.57"/>
    <x v="2"/>
    <s v="tier - 1"/>
    <x v="1"/>
    <x v="34"/>
  </r>
  <r>
    <s v="Id1048"/>
    <s v="Jamie L."/>
    <n v="37.1"/>
    <n v="7.19"/>
    <s v="yes"/>
    <x v="0"/>
    <x v="0"/>
    <n v="0"/>
    <x v="1"/>
    <x v="0"/>
    <x v="0"/>
    <d v="1967-10-05T00:00:00"/>
    <n v="10713.64"/>
    <x v="2"/>
    <s v="tier - 3"/>
    <x v="3"/>
    <x v="22"/>
  </r>
  <r>
    <s v="Id1049"/>
    <s v="Alexandra"/>
    <n v="30.5"/>
    <n v="11.94"/>
    <s v="yes"/>
    <x v="0"/>
    <x v="0"/>
    <n v="0"/>
    <x v="1"/>
    <x v="0"/>
    <x v="0"/>
    <d v="1967-07-30T00:00:00"/>
    <n v="10704.47"/>
    <x v="2"/>
    <s v="tier - 2"/>
    <x v="3"/>
    <x v="22"/>
  </r>
  <r>
    <s v="Id1050"/>
    <s v="Tiffany"/>
    <n v="28.16"/>
    <n v="5.56"/>
    <s v="No"/>
    <x v="0"/>
    <x v="0"/>
    <n v="2"/>
    <x v="1"/>
    <x v="1"/>
    <x v="2"/>
    <d v="1972-10-24T00:00:00"/>
    <n v="10702.64"/>
    <x v="2"/>
    <s v="tier - 3"/>
    <x v="0"/>
    <x v="28"/>
  </r>
  <r>
    <s v="Id1051"/>
    <s v="Rebecca J"/>
    <n v="29.1"/>
    <n v="5.64"/>
    <s v="yes"/>
    <x v="0"/>
    <x v="0"/>
    <n v="0"/>
    <x v="1"/>
    <x v="1"/>
    <x v="2"/>
    <d v="1976-09-30T00:00:00"/>
    <n v="10698.38"/>
    <x v="2"/>
    <s v="tier - 1"/>
    <x v="15"/>
    <x v="1"/>
  </r>
  <r>
    <s v="Id1052"/>
    <s v="Austin T."/>
    <n v="30.22"/>
    <n v="4.6500000000000004"/>
    <s v="No"/>
    <x v="0"/>
    <x v="0"/>
    <n v="0"/>
    <x v="1"/>
    <x v="0"/>
    <x v="2"/>
    <d v="1977-08-02T00:00:00"/>
    <n v="10690.11"/>
    <x v="2"/>
    <s v="tier - 2"/>
    <x v="14"/>
    <x v="29"/>
  </r>
  <r>
    <s v="Id1053"/>
    <s v="Jamie T"/>
    <n v="24.29"/>
    <n v="9.0500000000000007"/>
    <s v="No"/>
    <x v="0"/>
    <x v="0"/>
    <n v="0"/>
    <x v="1"/>
    <x v="2"/>
    <x v="0"/>
    <d v="1962-09-07T00:00:00"/>
    <n v="10676.83"/>
    <x v="2"/>
    <s v="tier - 3"/>
    <x v="0"/>
    <x v="5"/>
  </r>
  <r>
    <s v="Id1054"/>
    <s v="Matthew T."/>
    <n v="29.39"/>
    <n v="4.5199999999999996"/>
    <s v="yes"/>
    <x v="0"/>
    <x v="0"/>
    <n v="0"/>
    <x v="1"/>
    <x v="1"/>
    <x v="2"/>
    <d v="1976-11-22T00:00:00"/>
    <n v="10665.44"/>
    <x v="2"/>
    <s v="tier - 2"/>
    <x v="14"/>
    <x v="1"/>
  </r>
  <r>
    <s v="Id1055"/>
    <s v="Emily"/>
    <n v="25.66"/>
    <n v="4.62"/>
    <s v="yes"/>
    <x v="0"/>
    <x v="0"/>
    <n v="1"/>
    <x v="1"/>
    <x v="1"/>
    <x v="2"/>
    <d v="1964-08-08T00:00:00"/>
    <n v="10627.81"/>
    <x v="2"/>
    <s v="tier - 3"/>
    <x v="0"/>
    <x v="13"/>
  </r>
  <r>
    <s v="Id1056"/>
    <s v="Gillian"/>
    <n v="39.11"/>
    <n v="5.87"/>
    <s v="No"/>
    <x v="0"/>
    <x v="0"/>
    <n v="0"/>
    <x v="1"/>
    <x v="0"/>
    <x v="1"/>
    <d v="1990-07-06T00:00:00"/>
    <n v="10620.26"/>
    <x v="2"/>
    <s v="tier - 3"/>
    <x v="1"/>
    <x v="3"/>
  </r>
  <r>
    <s v="Id1057"/>
    <s v="Brenn E."/>
    <n v="43.78"/>
    <n v="5.71"/>
    <s v="No"/>
    <x v="0"/>
    <x v="0"/>
    <n v="1"/>
    <x v="1"/>
    <x v="0"/>
    <x v="1"/>
    <d v="1992-07-23T00:00:00"/>
    <n v="10617.04"/>
    <x v="2"/>
    <s v="tier - 3"/>
    <x v="12"/>
    <x v="34"/>
  </r>
  <r>
    <s v="Id1058"/>
    <s v="Lisa M"/>
    <n v="24.35"/>
    <n v="9.08"/>
    <s v="No"/>
    <x v="0"/>
    <x v="0"/>
    <n v="0"/>
    <x v="1"/>
    <x v="2"/>
    <x v="0"/>
    <d v="1965-06-27T00:00:00"/>
    <n v="10608.67"/>
    <x v="2"/>
    <s v="tier - 3"/>
    <x v="1"/>
    <x v="11"/>
  </r>
  <r>
    <s v="Id1059"/>
    <s v="Matt"/>
    <n v="40.299999999999997"/>
    <n v="5.3"/>
    <s v="yes"/>
    <x v="0"/>
    <x v="0"/>
    <n v="2"/>
    <x v="1"/>
    <x v="0"/>
    <x v="2"/>
    <d v="1966-07-02T00:00:00"/>
    <n v="10602.39"/>
    <x v="2"/>
    <s v="tier - 3"/>
    <x v="3"/>
    <x v="24"/>
  </r>
  <r>
    <s v="Id1060"/>
    <s v="Thomas A."/>
    <n v="32.774999999999999"/>
    <n v="11.76"/>
    <s v="yes"/>
    <x v="0"/>
    <x v="0"/>
    <n v="0"/>
    <x v="1"/>
    <x v="0"/>
    <x v="0"/>
    <d v="1967-06-23T00:00:00"/>
    <n v="10601.63"/>
    <x v="2"/>
    <s v="tier - 2"/>
    <x v="1"/>
    <x v="22"/>
  </r>
  <r>
    <s v="Id1061"/>
    <s v="Kevin J"/>
    <n v="39.6"/>
    <n v="5.1100000000000003"/>
    <s v="yes"/>
    <x v="0"/>
    <x v="0"/>
    <n v="2"/>
    <x v="1"/>
    <x v="0"/>
    <x v="2"/>
    <d v="1966-07-20T00:00:00"/>
    <n v="10601.41"/>
    <x v="2"/>
    <s v="tier - 2"/>
    <x v="3"/>
    <x v="24"/>
  </r>
  <r>
    <s v="Id1062"/>
    <s v="William H. III"/>
    <n v="30.97"/>
    <n v="5.54"/>
    <s v="No"/>
    <x v="0"/>
    <x v="0"/>
    <n v="2"/>
    <x v="1"/>
    <x v="0"/>
    <x v="2"/>
    <d v="1972-12-14T00:00:00"/>
    <n v="10600.55"/>
    <x v="2"/>
    <s v="tier - 1"/>
    <x v="1"/>
    <x v="28"/>
  </r>
  <r>
    <s v="Id1063"/>
    <s v="Gal"/>
    <n v="27.645"/>
    <n v="8.8699999999999992"/>
    <s v="yes"/>
    <x v="0"/>
    <x v="0"/>
    <n v="0"/>
    <x v="1"/>
    <x v="1"/>
    <x v="0"/>
    <d v="1967-11-29T00:00:00"/>
    <n v="10594.5"/>
    <x v="2"/>
    <s v="tier - 1"/>
    <x v="1"/>
    <x v="22"/>
  </r>
  <r>
    <s v="Id1064"/>
    <s v="Anton"/>
    <n v="34.43"/>
    <n v="5.96"/>
    <s v="yes"/>
    <x v="0"/>
    <x v="0"/>
    <n v="2"/>
    <x v="1"/>
    <x v="0"/>
    <x v="1"/>
    <d v="1966-11-03T00:00:00"/>
    <n v="10594.23"/>
    <x v="2"/>
    <s v="tier - 3"/>
    <x v="0"/>
    <x v="24"/>
  </r>
  <r>
    <s v="Id1065"/>
    <s v="Yazmin"/>
    <n v="39.6"/>
    <n v="4.4400000000000004"/>
    <s v="yes"/>
    <x v="0"/>
    <x v="1"/>
    <n v="1"/>
    <x v="1"/>
    <x v="0"/>
    <x v="2"/>
    <d v="1969-12-25T00:00:00"/>
    <n v="10579.71"/>
    <x v="2"/>
    <s v="tier - 3"/>
    <x v="0"/>
    <x v="16"/>
  </r>
  <r>
    <s v="Id1066"/>
    <s v="Florian"/>
    <n v="22.1"/>
    <n v="4.6500000000000004"/>
    <s v="yes"/>
    <x v="0"/>
    <x v="0"/>
    <n v="2"/>
    <x v="1"/>
    <x v="2"/>
    <x v="2"/>
    <d v="1966-12-11T00:00:00"/>
    <n v="10577.09"/>
    <x v="2"/>
    <s v="tier - 3"/>
    <x v="3"/>
    <x v="24"/>
  </r>
  <r>
    <s v="Id1067"/>
    <s v="Karen L"/>
    <n v="33.25"/>
    <n v="5.64"/>
    <s v="yes"/>
    <x v="0"/>
    <x v="1"/>
    <n v="1"/>
    <x v="1"/>
    <x v="0"/>
    <x v="2"/>
    <d v="1969-07-17T00:00:00"/>
    <n v="10564.88"/>
    <x v="2"/>
    <s v="tier - 1"/>
    <x v="2"/>
    <x v="16"/>
  </r>
  <r>
    <s v="Id1068"/>
    <s v="Scott"/>
    <n v="33.33"/>
    <n v="10.19"/>
    <s v="No"/>
    <x v="0"/>
    <x v="0"/>
    <n v="0"/>
    <x v="1"/>
    <x v="0"/>
    <x v="0"/>
    <d v="1971-06-29T00:00:00"/>
    <n v="10560.49"/>
    <x v="2"/>
    <s v="tier - 2"/>
    <x v="0"/>
    <x v="14"/>
  </r>
  <r>
    <s v="Id1069"/>
    <s v="Claire"/>
    <n v="30.5"/>
    <n v="10.79"/>
    <s v="No"/>
    <x v="0"/>
    <x v="0"/>
    <n v="0"/>
    <x v="1"/>
    <x v="0"/>
    <x v="0"/>
    <d v="1971-09-26T00:00:00"/>
    <n v="10546.48"/>
    <x v="2"/>
    <s v="tier - 3"/>
    <x v="3"/>
    <x v="14"/>
  </r>
  <r>
    <s v="Id1070"/>
    <s v="Lynn M."/>
    <n v="30.3"/>
    <n v="4.24"/>
    <s v="No"/>
    <x v="0"/>
    <x v="0"/>
    <n v="0"/>
    <x v="1"/>
    <x v="0"/>
    <x v="2"/>
    <d v="1977-10-25T00:00:00"/>
    <n v="10495.6"/>
    <x v="2"/>
    <s v="tier - 1"/>
    <x v="1"/>
    <x v="29"/>
  </r>
  <r>
    <s v="Id1071"/>
    <s v="Sharon"/>
    <n v="26.22"/>
    <n v="5.83"/>
    <s v="No"/>
    <x v="0"/>
    <x v="0"/>
    <n v="2"/>
    <x v="1"/>
    <x v="1"/>
    <x v="1"/>
    <d v="1972-10-19T00:00:00"/>
    <n v="10493.95"/>
    <x v="2"/>
    <s v="tier - 1"/>
    <x v="1"/>
    <x v="28"/>
  </r>
  <r>
    <s v="Id1072"/>
    <s v="Candice"/>
    <n v="29.99"/>
    <n v="11.85"/>
    <s v="No"/>
    <x v="0"/>
    <x v="0"/>
    <n v="0"/>
    <x v="1"/>
    <x v="0"/>
    <x v="0"/>
    <d v="1978-08-21T00:00:00"/>
    <n v="10486.55"/>
    <x v="2"/>
    <s v="tier - 3"/>
    <x v="15"/>
    <x v="9"/>
  </r>
  <r>
    <s v="Id1073"/>
    <s v="Jennifer D"/>
    <n v="36.380000000000003"/>
    <n v="5.98"/>
    <s v="No"/>
    <x v="0"/>
    <x v="0"/>
    <n v="1"/>
    <x v="1"/>
    <x v="0"/>
    <x v="1"/>
    <d v="1987-06-28T00:00:00"/>
    <n v="10464.83"/>
    <x v="2"/>
    <s v="tier - 1"/>
    <x v="1"/>
    <x v="38"/>
  </r>
  <r>
    <s v="Id1074"/>
    <s v="Eric"/>
    <n v="31.16"/>
    <n v="4.26"/>
    <s v="yes"/>
    <x v="0"/>
    <x v="1"/>
    <n v="1"/>
    <x v="1"/>
    <x v="0"/>
    <x v="2"/>
    <d v="1969-09-22T00:00:00"/>
    <n v="10461.98"/>
    <x v="2"/>
    <s v="tier - 1"/>
    <x v="1"/>
    <x v="16"/>
  </r>
  <r>
    <s v="Id1075"/>
    <s v="Bryan"/>
    <n v="25.55"/>
    <n v="4.96"/>
    <s v="yes"/>
    <x v="0"/>
    <x v="0"/>
    <n v="1"/>
    <x v="1"/>
    <x v="1"/>
    <x v="2"/>
    <d v="1964-07-27T00:00:00"/>
    <n v="10459.19"/>
    <x v="2"/>
    <s v="tier - 1"/>
    <x v="0"/>
    <x v="13"/>
  </r>
  <r>
    <s v="Id1076"/>
    <s v="Devon R."/>
    <n v="28.77"/>
    <n v="4"/>
    <s v="yes"/>
    <x v="0"/>
    <x v="0"/>
    <n v="0"/>
    <x v="1"/>
    <x v="1"/>
    <x v="2"/>
    <d v="1976-08-03T00:00:00"/>
    <n v="10455.14"/>
    <x v="2"/>
    <s v="tier - 2"/>
    <x v="14"/>
    <x v="1"/>
  </r>
  <r>
    <s v="Id1077"/>
    <s v="Elena"/>
    <n v="23.14"/>
    <n v="4.1500000000000004"/>
    <s v="yes"/>
    <x v="0"/>
    <x v="0"/>
    <n v="1"/>
    <x v="1"/>
    <x v="2"/>
    <x v="2"/>
    <d v="1964-10-14T00:00:00"/>
    <n v="10455.1"/>
    <x v="2"/>
    <s v="tier - 1"/>
    <x v="1"/>
    <x v="13"/>
  </r>
  <r>
    <s v="Id1078"/>
    <s v="Chris"/>
    <n v="39.6"/>
    <n v="11.36"/>
    <s v="No"/>
    <x v="0"/>
    <x v="0"/>
    <n v="0"/>
    <x v="1"/>
    <x v="0"/>
    <x v="0"/>
    <d v="1968-11-08T00:00:00"/>
    <n v="10450.549999999999"/>
    <x v="2"/>
    <s v="tier - 1"/>
    <x v="3"/>
    <x v="0"/>
  </r>
  <r>
    <s v="Id1079"/>
    <s v="Bert"/>
    <n v="29.2"/>
    <n v="7.53"/>
    <s v="No"/>
    <x v="0"/>
    <x v="0"/>
    <n v="0"/>
    <x v="1"/>
    <x v="1"/>
    <x v="0"/>
    <d v="1968-08-29T00:00:00"/>
    <n v="10436.1"/>
    <x v="2"/>
    <s v="tier - 3"/>
    <x v="3"/>
    <x v="0"/>
  </r>
  <r>
    <s v="Id1080"/>
    <s v="John P."/>
    <n v="32.774999999999999"/>
    <n v="7.95"/>
    <s v="No"/>
    <x v="0"/>
    <x v="0"/>
    <n v="0"/>
    <x v="1"/>
    <x v="0"/>
    <x v="0"/>
    <d v="1968-08-23T00:00:00"/>
    <n v="10435.07"/>
    <x v="2"/>
    <s v="tier - 1"/>
    <x v="4"/>
    <x v="0"/>
  </r>
  <r>
    <s v="Id1081"/>
    <s v="Daniel P"/>
    <n v="24.035"/>
    <n v="8.5"/>
    <s v="No"/>
    <x v="0"/>
    <x v="0"/>
    <n v="0"/>
    <x v="1"/>
    <x v="2"/>
    <x v="0"/>
    <d v="1968-12-27T00:00:00"/>
    <n v="10422.92"/>
    <x v="2"/>
    <s v="tier - 1"/>
    <x v="6"/>
    <x v="0"/>
  </r>
  <r>
    <s v="Id1082"/>
    <s v="Lisa K."/>
    <n v="30.55"/>
    <n v="5.89"/>
    <s v="No"/>
    <x v="0"/>
    <x v="1"/>
    <n v="1"/>
    <x v="1"/>
    <x v="0"/>
    <x v="1"/>
    <d v="1979-11-25T00:00:00"/>
    <n v="10419.65"/>
    <x v="2"/>
    <s v="tier - 2"/>
    <x v="15"/>
    <x v="18"/>
  </r>
  <r>
    <s v="Id1083"/>
    <s v="Kristine"/>
    <n v="28.81"/>
    <n v="8.76"/>
    <s v="No"/>
    <x v="0"/>
    <x v="0"/>
    <n v="2"/>
    <x v="1"/>
    <x v="1"/>
    <x v="0"/>
    <d v="1973-10-11T00:00:00"/>
    <n v="10419.59"/>
    <x v="2"/>
    <s v="tier - 2"/>
    <x v="15"/>
    <x v="30"/>
  </r>
  <r>
    <s v="Id1084"/>
    <s v="Paul A"/>
    <n v="31.66"/>
    <n v="4.1100000000000003"/>
    <s v="No"/>
    <x v="0"/>
    <x v="0"/>
    <n v="0"/>
    <x v="1"/>
    <x v="0"/>
    <x v="2"/>
    <d v="1980-10-24T00:00:00"/>
    <n v="10407.98"/>
    <x v="2"/>
    <s v="tier - 1"/>
    <x v="14"/>
    <x v="25"/>
  </r>
  <r>
    <s v="Id1085"/>
    <s v="Bryan"/>
    <n v="28.215"/>
    <n v="7.56"/>
    <s v="yes"/>
    <x v="0"/>
    <x v="0"/>
    <n v="1"/>
    <x v="1"/>
    <x v="1"/>
    <x v="0"/>
    <d v="1975-06-05T00:00:00"/>
    <n v="10407.09"/>
    <x v="2"/>
    <s v="tier - 1"/>
    <x v="5"/>
    <x v="19"/>
  </r>
  <r>
    <s v="Id1086"/>
    <s v="Chris"/>
    <n v="26.12"/>
    <n v="4.17"/>
    <s v="yes"/>
    <x v="0"/>
    <x v="1"/>
    <n v="1"/>
    <x v="1"/>
    <x v="1"/>
    <x v="2"/>
    <d v="1969-07-07T00:00:00"/>
    <n v="10403.27"/>
    <x v="2"/>
    <s v="tier - 2"/>
    <x v="16"/>
    <x v="16"/>
  </r>
  <r>
    <s v="Id1087"/>
    <s v="Milah B"/>
    <n v="36.630000000000003"/>
    <n v="11.42"/>
    <s v="No"/>
    <x v="0"/>
    <x v="0"/>
    <n v="2"/>
    <x v="1"/>
    <x v="0"/>
    <x v="0"/>
    <d v="1973-09-19T00:00:00"/>
    <n v="10381.48"/>
    <x v="2"/>
    <s v="tier - 3"/>
    <x v="0"/>
    <x v="30"/>
  </r>
  <r>
    <s v="Id1088"/>
    <s v="Annette M."/>
    <n v="33.344999999999999"/>
    <n v="7.33"/>
    <s v="No"/>
    <x v="0"/>
    <x v="0"/>
    <n v="2"/>
    <x v="1"/>
    <x v="0"/>
    <x v="0"/>
    <d v="1973-09-29T00:00:00"/>
    <n v="10370.91"/>
    <x v="2"/>
    <s v="tier - 3"/>
    <x v="2"/>
    <x v="30"/>
  </r>
  <r>
    <s v="Id1089"/>
    <s v="Yoko"/>
    <n v="27.11"/>
    <n v="6.7"/>
    <s v="No"/>
    <x v="0"/>
    <x v="0"/>
    <n v="0"/>
    <x v="1"/>
    <x v="1"/>
    <x v="0"/>
    <d v="1971-09-06T00:00:00"/>
    <n v="10356.67"/>
    <x v="2"/>
    <s v="tier - 1"/>
    <x v="15"/>
    <x v="14"/>
  </r>
  <r>
    <s v="Id1090"/>
    <s v="Laura"/>
    <n v="26.6"/>
    <n v="5.27"/>
    <s v="yes"/>
    <x v="0"/>
    <x v="1"/>
    <n v="1"/>
    <x v="1"/>
    <x v="1"/>
    <x v="2"/>
    <d v="1969-06-17T00:00:00"/>
    <n v="10355.64"/>
    <x v="2"/>
    <s v="tier - 1"/>
    <x v="1"/>
    <x v="16"/>
  </r>
  <r>
    <s v="Id1091"/>
    <s v="Tess A."/>
    <n v="30.41"/>
    <n v="7.72"/>
    <s v="No"/>
    <x v="0"/>
    <x v="0"/>
    <n v="0"/>
    <x v="1"/>
    <x v="0"/>
    <x v="0"/>
    <d v="1974-09-29T00:00:00"/>
    <n v="10352.48"/>
    <x v="2"/>
    <s v="tier - 1"/>
    <x v="1"/>
    <x v="19"/>
  </r>
  <r>
    <s v="Id1092"/>
    <s v="William G."/>
    <n v="28.98"/>
    <n v="8.68"/>
    <s v="No"/>
    <x v="0"/>
    <x v="0"/>
    <n v="2"/>
    <x v="1"/>
    <x v="1"/>
    <x v="0"/>
    <d v="1973-08-08T00:00:00"/>
    <n v="10345.93"/>
    <x v="2"/>
    <s v="tier - 2"/>
    <x v="14"/>
    <x v="30"/>
  </r>
  <r>
    <s v="Id1093"/>
    <s v="Paige"/>
    <n v="31.24"/>
    <n v="9.8000000000000007"/>
    <s v="No"/>
    <x v="0"/>
    <x v="0"/>
    <n v="0"/>
    <x v="1"/>
    <x v="0"/>
    <x v="0"/>
    <d v="1968-07-19T00:00:00"/>
    <n v="10338.93"/>
    <x v="2"/>
    <s v="tier - 1"/>
    <x v="0"/>
    <x v="0"/>
  </r>
  <r>
    <s v="Id1094"/>
    <s v="Matthew J"/>
    <n v="31.54"/>
    <n v="4.4400000000000004"/>
    <s v="No"/>
    <x v="0"/>
    <x v="0"/>
    <n v="0"/>
    <x v="1"/>
    <x v="0"/>
    <x v="2"/>
    <d v="1982-07-21T00:00:00"/>
    <n v="10329.06"/>
    <x v="2"/>
    <s v="tier - 1"/>
    <x v="14"/>
    <x v="37"/>
  </r>
  <r>
    <s v="Id1095"/>
    <s v="Matthew"/>
    <n v="38.6"/>
    <n v="7.19"/>
    <s v="yes"/>
    <x v="0"/>
    <x v="0"/>
    <n v="2"/>
    <x v="1"/>
    <x v="0"/>
    <x v="0"/>
    <d v="1970-12-01T00:00:00"/>
    <n v="10325.209999999999"/>
    <x v="2"/>
    <s v="tier - 3"/>
    <x v="3"/>
    <x v="2"/>
  </r>
  <r>
    <s v="Id1096"/>
    <s v="Maria"/>
    <n v="37.950000000000003"/>
    <n v="6.06"/>
    <s v="No"/>
    <x v="0"/>
    <x v="0"/>
    <n v="0"/>
    <x v="1"/>
    <x v="0"/>
    <x v="1"/>
    <d v="1991-08-21T00:00:00"/>
    <n v="10322.9"/>
    <x v="2"/>
    <s v="tier - 1"/>
    <x v="12"/>
    <x v="42"/>
  </r>
  <r>
    <s v="Id1097"/>
    <s v="Stephanie D"/>
    <n v="38.97"/>
    <n v="5.12"/>
    <s v="No"/>
    <x v="0"/>
    <x v="0"/>
    <n v="0"/>
    <x v="1"/>
    <x v="0"/>
    <x v="2"/>
    <d v="1991-11-17T00:00:00"/>
    <n v="10315.91"/>
    <x v="2"/>
    <s v="tier - 2"/>
    <x v="1"/>
    <x v="42"/>
  </r>
  <r>
    <s v="Id1098"/>
    <s v="Tiffany"/>
    <n v="21.2"/>
    <n v="10.72"/>
    <s v="No"/>
    <x v="0"/>
    <x v="0"/>
    <n v="0"/>
    <x v="1"/>
    <x v="2"/>
    <x v="0"/>
    <d v="1962-07-12T00:00:00"/>
    <n v="10310.780000000001"/>
    <x v="2"/>
    <s v="tier - 3"/>
    <x v="1"/>
    <x v="5"/>
  </r>
  <r>
    <s v="Id1099"/>
    <s v="Sara M."/>
    <n v="23.96"/>
    <n v="9.58"/>
    <s v="yes"/>
    <x v="0"/>
    <x v="1"/>
    <n v="1"/>
    <x v="1"/>
    <x v="2"/>
    <x v="0"/>
    <d v="1963-09-24T00:00:00"/>
    <n v="10308.040000000001"/>
    <x v="2"/>
    <s v="tier - 1"/>
    <x v="0"/>
    <x v="8"/>
  </r>
  <r>
    <s v="Id1100"/>
    <s v="Scott A."/>
    <n v="35.93"/>
    <n v="6.4"/>
    <s v="yes"/>
    <x v="0"/>
    <x v="0"/>
    <n v="1"/>
    <x v="1"/>
    <x v="0"/>
    <x v="1"/>
    <d v="1988-09-14T00:00:00"/>
    <n v="10276.99"/>
    <x v="2"/>
    <s v="tier - 1"/>
    <x v="14"/>
    <x v="23"/>
  </r>
  <r>
    <s v="Id1101"/>
    <s v="Lauren"/>
    <n v="26.11"/>
    <n v="6.8"/>
    <s v="yes"/>
    <x v="0"/>
    <x v="0"/>
    <n v="2"/>
    <x v="1"/>
    <x v="1"/>
    <x v="0"/>
    <d v="1970-06-21T00:00:00"/>
    <n v="10274.33"/>
    <x v="2"/>
    <s v="tier - 1"/>
    <x v="2"/>
    <x v="2"/>
  </r>
  <r>
    <s v="Id1102"/>
    <s v="Scott"/>
    <n v="32.299999999999997"/>
    <n v="9.48"/>
    <s v="No"/>
    <x v="0"/>
    <x v="0"/>
    <n v="2"/>
    <x v="1"/>
    <x v="0"/>
    <x v="0"/>
    <d v="1973-11-27T00:00:00"/>
    <n v="10269.459999999999"/>
    <x v="2"/>
    <s v="tier - 3"/>
    <x v="1"/>
    <x v="30"/>
  </r>
  <r>
    <s v="Id1103"/>
    <s v="Brian A."/>
    <n v="28.69"/>
    <n v="7.45"/>
    <s v="No"/>
    <x v="0"/>
    <x v="0"/>
    <n v="2"/>
    <x v="1"/>
    <x v="1"/>
    <x v="0"/>
    <d v="1973-09-05T00:00:00"/>
    <n v="10264.44"/>
    <x v="2"/>
    <s v="tier - 2"/>
    <x v="1"/>
    <x v="30"/>
  </r>
  <r>
    <s v="Id1104"/>
    <s v="Kaitlin R."/>
    <n v="31.28"/>
    <n v="6.94"/>
    <s v="yes"/>
    <x v="0"/>
    <x v="0"/>
    <n v="1"/>
    <x v="1"/>
    <x v="0"/>
    <x v="0"/>
    <d v="1975-08-15T00:00:00"/>
    <n v="10259.129999999999"/>
    <x v="2"/>
    <s v="tier - 2"/>
    <x v="3"/>
    <x v="27"/>
  </r>
  <r>
    <s v="Id1105"/>
    <s v="Mohammad"/>
    <n v="30.21"/>
    <n v="7.83"/>
    <s v="No"/>
    <x v="0"/>
    <x v="0"/>
    <n v="0"/>
    <x v="1"/>
    <x v="0"/>
    <x v="0"/>
    <d v="1968-09-23T00:00:00"/>
    <n v="10231.5"/>
    <x v="2"/>
    <s v="tier - 1"/>
    <x v="1"/>
    <x v="0"/>
  </r>
  <r>
    <s v="Id1106"/>
    <s v="Charlie"/>
    <n v="38.28"/>
    <n v="10.17"/>
    <s v="yes"/>
    <x v="0"/>
    <x v="0"/>
    <n v="0"/>
    <x v="1"/>
    <x v="0"/>
    <x v="0"/>
    <d v="1967-06-28T00:00:00"/>
    <n v="10226.280000000001"/>
    <x v="2"/>
    <s v="tier - 3"/>
    <x v="0"/>
    <x v="22"/>
  </r>
  <r>
    <s v="Id1107"/>
    <s v="Brent"/>
    <n v="29.9"/>
    <n v="8.9600000000000009"/>
    <s v="yes"/>
    <x v="0"/>
    <x v="0"/>
    <n v="0"/>
    <x v="1"/>
    <x v="1"/>
    <x v="0"/>
    <d v="1967-09-26T00:00:00"/>
    <n v="10214.64"/>
    <x v="2"/>
    <s v="tier - 2"/>
    <x v="3"/>
    <x v="22"/>
  </r>
  <r>
    <s v="Id1108"/>
    <s v="Kelli M"/>
    <n v="23.18"/>
    <n v="6.96"/>
    <s v="yes"/>
    <x v="0"/>
    <x v="0"/>
    <n v="2"/>
    <x v="1"/>
    <x v="2"/>
    <x v="0"/>
    <d v="1970-12-24T00:00:00"/>
    <n v="10197.77"/>
    <x v="2"/>
    <s v="tier - 1"/>
    <x v="2"/>
    <x v="2"/>
  </r>
  <r>
    <s v="Id1109"/>
    <s v="Sheridan H"/>
    <n v="33.020000000000003"/>
    <n v="5.07"/>
    <s v="yes"/>
    <x v="0"/>
    <x v="0"/>
    <n v="0"/>
    <x v="1"/>
    <x v="0"/>
    <x v="2"/>
    <d v="1985-10-16T00:00:00"/>
    <n v="10191.82"/>
    <x v="2"/>
    <s v="tier - 2"/>
    <x v="12"/>
    <x v="17"/>
  </r>
  <r>
    <s v="Id1110"/>
    <s v="Sarah M."/>
    <n v="27.29"/>
    <n v="5.85"/>
    <s v="No"/>
    <x v="0"/>
    <x v="0"/>
    <n v="2"/>
    <x v="1"/>
    <x v="1"/>
    <x v="1"/>
    <d v="1972-07-10T00:00:00"/>
    <n v="10160.870000000001"/>
    <x v="2"/>
    <s v="tier - 3"/>
    <x v="15"/>
    <x v="28"/>
  </r>
  <r>
    <s v="Id1111"/>
    <s v="Jennifer"/>
    <n v="23.18"/>
    <n v="10.56"/>
    <s v="No"/>
    <x v="0"/>
    <x v="0"/>
    <n v="2"/>
    <x v="1"/>
    <x v="2"/>
    <x v="0"/>
    <d v="1973-10-13T00:00:00"/>
    <n v="10156.780000000001"/>
    <x v="2"/>
    <s v="tier - 2"/>
    <x v="1"/>
    <x v="30"/>
  </r>
  <r>
    <s v="Id1112"/>
    <s v="Laura J"/>
    <n v="32.659999999999997"/>
    <n v="8.92"/>
    <s v="yes"/>
    <x v="0"/>
    <x v="0"/>
    <n v="0"/>
    <x v="1"/>
    <x v="0"/>
    <x v="0"/>
    <d v="1981-06-12T00:00:00"/>
    <n v="10146.129999999999"/>
    <x v="2"/>
    <s v="tier - 1"/>
    <x v="15"/>
    <x v="36"/>
  </r>
  <r>
    <s v="Id1113"/>
    <s v="Thomas"/>
    <n v="30.78"/>
    <n v="8.6300000000000008"/>
    <s v="No"/>
    <x v="0"/>
    <x v="0"/>
    <n v="0"/>
    <x v="1"/>
    <x v="0"/>
    <x v="0"/>
    <d v="1974-12-30T00:00:00"/>
    <n v="10141.14"/>
    <x v="2"/>
    <s v="tier - 1"/>
    <x v="4"/>
    <x v="19"/>
  </r>
  <r>
    <s v="Id1114"/>
    <s v="Gisele"/>
    <n v="47.2"/>
    <n v="6.29"/>
    <s v="yes"/>
    <x v="0"/>
    <x v="1"/>
    <n v="1"/>
    <x v="1"/>
    <x v="0"/>
    <x v="1"/>
    <d v="1997-09-05T00:00:00"/>
    <n v="10139.84"/>
    <x v="2"/>
    <s v="tier - 2"/>
    <x v="1"/>
    <x v="31"/>
  </r>
  <r>
    <s v="Id1115"/>
    <s v="Myra L"/>
    <n v="31.6"/>
    <n v="5.75"/>
    <s v="No"/>
    <x v="0"/>
    <x v="0"/>
    <n v="2"/>
    <x v="1"/>
    <x v="0"/>
    <x v="1"/>
    <d v="1972-11-16T00:00:00"/>
    <n v="10118.42"/>
    <x v="2"/>
    <s v="tier - 3"/>
    <x v="3"/>
    <x v="28"/>
  </r>
  <r>
    <s v="Id1116"/>
    <s v="Melissa M."/>
    <n v="33.914999999999999"/>
    <n v="6.66"/>
    <s v="yes"/>
    <x v="0"/>
    <x v="0"/>
    <n v="1"/>
    <x v="1"/>
    <x v="0"/>
    <x v="0"/>
    <d v="1975-07-02T00:00:00"/>
    <n v="10115.01"/>
    <x v="2"/>
    <s v="tier - 3"/>
    <x v="1"/>
    <x v="27"/>
  </r>
  <r>
    <s v="Id1117"/>
    <s v="Eleanor F."/>
    <n v="23.54"/>
    <n v="5.0999999999999996"/>
    <s v="No"/>
    <x v="0"/>
    <x v="0"/>
    <n v="2"/>
    <x v="1"/>
    <x v="2"/>
    <x v="2"/>
    <d v="1972-08-08T00:00:00"/>
    <n v="10107.219999999999"/>
    <x v="2"/>
    <s v="tier - 1"/>
    <x v="0"/>
    <x v="28"/>
  </r>
  <r>
    <s v="Id1118"/>
    <s v="Elizabeth"/>
    <n v="27.074999999999999"/>
    <n v="4.41"/>
    <s v="No"/>
    <x v="0"/>
    <x v="0"/>
    <n v="2"/>
    <x v="1"/>
    <x v="1"/>
    <x v="2"/>
    <d v="1972-10-19T00:00:00"/>
    <n v="10106.129999999999"/>
    <x v="2"/>
    <s v="tier - 1"/>
    <x v="2"/>
    <x v="28"/>
  </r>
  <r>
    <s v="Id1119"/>
    <s v="Kenneth"/>
    <n v="25.8"/>
    <n v="5.52"/>
    <s v="yes"/>
    <x v="0"/>
    <x v="0"/>
    <n v="0"/>
    <x v="1"/>
    <x v="1"/>
    <x v="2"/>
    <d v="1976-12-19T00:00:00"/>
    <n v="10096.969999999999"/>
    <x v="2"/>
    <s v="tier - 2"/>
    <x v="3"/>
    <x v="1"/>
  </r>
  <r>
    <s v="Id1120"/>
    <s v="Robert G."/>
    <n v="36.1"/>
    <n v="4.62"/>
    <s v="yes"/>
    <x v="0"/>
    <x v="1"/>
    <n v="1"/>
    <x v="1"/>
    <x v="0"/>
    <x v="2"/>
    <d v="1969-07-03T00:00:00"/>
    <n v="10085.85"/>
    <x v="2"/>
    <s v="tier - 3"/>
    <x v="3"/>
    <x v="16"/>
  </r>
  <r>
    <s v="Id1121"/>
    <s v="Thomas C."/>
    <n v="30.495000000000001"/>
    <n v="5.74"/>
    <s v="yes"/>
    <x v="0"/>
    <x v="1"/>
    <n v="1"/>
    <x v="1"/>
    <x v="0"/>
    <x v="1"/>
    <d v="1969-10-27T00:00:00"/>
    <n v="10072.06"/>
    <x v="2"/>
    <s v="tier - 1"/>
    <x v="6"/>
    <x v="16"/>
  </r>
  <r>
    <s v="Id1122"/>
    <s v="Matthew J."/>
    <n v="21.4"/>
    <n v="6.3"/>
    <s v="yes"/>
    <x v="0"/>
    <x v="1"/>
    <n v="1"/>
    <x v="1"/>
    <x v="2"/>
    <x v="1"/>
    <d v="1969-08-22T00:00:00"/>
    <n v="10065.41"/>
    <x v="2"/>
    <s v="tier - 2"/>
    <x v="3"/>
    <x v="16"/>
  </r>
  <r>
    <s v="Id1123"/>
    <s v="Mallory D."/>
    <n v="32.299999999999997"/>
    <n v="10.27"/>
    <s v="No"/>
    <x v="0"/>
    <x v="0"/>
    <n v="0"/>
    <x v="1"/>
    <x v="0"/>
    <x v="0"/>
    <d v="1974-08-30T00:00:00"/>
    <n v="10043.25"/>
    <x v="2"/>
    <s v="tier - 2"/>
    <x v="2"/>
    <x v="19"/>
  </r>
  <r>
    <s v="Id1124"/>
    <s v="Christopher D."/>
    <n v="29.78"/>
    <n v="5.85"/>
    <s v="No"/>
    <x v="0"/>
    <x v="1"/>
    <n v="1"/>
    <x v="1"/>
    <x v="1"/>
    <x v="1"/>
    <d v="1979-12-28T00:00:00"/>
    <n v="10027.15"/>
    <x v="2"/>
    <s v="tier - 1"/>
    <x v="14"/>
    <x v="18"/>
  </r>
  <r>
    <s v="Id1125"/>
    <s v="Jamie"/>
    <n v="34.76"/>
    <n v="5.92"/>
    <s v="yes"/>
    <x v="0"/>
    <x v="0"/>
    <n v="1"/>
    <x v="1"/>
    <x v="0"/>
    <x v="1"/>
    <d v="1988-07-03T00:00:00"/>
    <n v="10011.44"/>
    <x v="2"/>
    <s v="tier - 3"/>
    <x v="12"/>
    <x v="23"/>
  </r>
  <r>
    <s v="Id1126"/>
    <s v="Ariell"/>
    <n v="18.335000000000001"/>
    <n v="10.01"/>
    <s v="yes"/>
    <x v="0"/>
    <x v="0"/>
    <n v="2"/>
    <x v="1"/>
    <x v="3"/>
    <x v="0"/>
    <d v="1970-08-11T00:00:00"/>
    <n v="9991.0400000000009"/>
    <x v="1"/>
    <s v="tier - 3"/>
    <x v="1"/>
    <x v="2"/>
  </r>
  <r>
    <s v="Id1127"/>
    <s v="Christopher"/>
    <n v="32.299999999999997"/>
    <n v="9.59"/>
    <s v="No"/>
    <x v="0"/>
    <x v="0"/>
    <n v="0"/>
    <x v="1"/>
    <x v="0"/>
    <x v="0"/>
    <d v="1971-10-06T00:00:00"/>
    <n v="9964.06"/>
    <x v="1"/>
    <s v="tier - 2"/>
    <x v="9"/>
    <x v="14"/>
  </r>
  <r>
    <s v="Id1128"/>
    <s v="Ryan"/>
    <n v="27.74"/>
    <n v="10.37"/>
    <s v="No"/>
    <x v="0"/>
    <x v="0"/>
    <n v="0"/>
    <x v="1"/>
    <x v="1"/>
    <x v="0"/>
    <d v="1971-12-26T00:00:00"/>
    <n v="9957.7199999999993"/>
    <x v="1"/>
    <s v="tier - 3"/>
    <x v="11"/>
    <x v="14"/>
  </r>
  <r>
    <s v="Id1129"/>
    <s v="Thomas B."/>
    <n v="24"/>
    <n v="4.01"/>
    <s v="yes"/>
    <x v="0"/>
    <x v="0"/>
    <n v="1"/>
    <x v="1"/>
    <x v="2"/>
    <x v="2"/>
    <d v="1964-09-11T00:00:00"/>
    <n v="9933.44"/>
    <x v="2"/>
    <s v="tier - 3"/>
    <x v="0"/>
    <x v="13"/>
  </r>
  <r>
    <s v="Id1130"/>
    <s v="Katie"/>
    <n v="31.78"/>
    <n v="4.24"/>
    <s v="yes"/>
    <x v="0"/>
    <x v="1"/>
    <n v="1"/>
    <x v="1"/>
    <x v="0"/>
    <x v="2"/>
    <d v="1983-12-03T00:00:00"/>
    <n v="9931.9599999999991"/>
    <x v="1"/>
    <s v="tier - 2"/>
    <x v="1"/>
    <x v="33"/>
  </r>
  <r>
    <s v="Id1131"/>
    <s v="Rachelle L"/>
    <n v="32.25"/>
    <n v="5.36"/>
    <s v="yes"/>
    <x v="0"/>
    <x v="0"/>
    <n v="0"/>
    <x v="1"/>
    <x v="0"/>
    <x v="2"/>
    <d v="1985-08-19T00:00:00"/>
    <n v="9930.64"/>
    <x v="1"/>
    <s v="tier - 3"/>
    <x v="15"/>
    <x v="17"/>
  </r>
  <r>
    <s v="Id1132"/>
    <s v="Colleen"/>
    <n v="30.114999999999998"/>
    <n v="4.99"/>
    <s v="No"/>
    <x v="0"/>
    <x v="0"/>
    <n v="2"/>
    <x v="1"/>
    <x v="0"/>
    <x v="2"/>
    <d v="1972-09-14T00:00:00"/>
    <n v="9910.36"/>
    <x v="1"/>
    <s v="tier - 3"/>
    <x v="1"/>
    <x v="28"/>
  </r>
  <r>
    <s v="Id1133"/>
    <s v="Gregory A"/>
    <n v="22.41"/>
    <n v="8.68"/>
    <s v="No"/>
    <x v="0"/>
    <x v="0"/>
    <n v="0"/>
    <x v="1"/>
    <x v="2"/>
    <x v="0"/>
    <d v="1962-08-17T00:00:00"/>
    <n v="9907.83"/>
    <x v="2"/>
    <s v="tier - 2"/>
    <x v="0"/>
    <x v="5"/>
  </r>
  <r>
    <s v="Id1134"/>
    <s v="Lara"/>
    <n v="45.72"/>
    <n v="4.2300000000000004"/>
    <s v="yes"/>
    <x v="0"/>
    <x v="0"/>
    <n v="0"/>
    <x v="1"/>
    <x v="0"/>
    <x v="2"/>
    <d v="1996-07-08T00:00:00"/>
    <n v="9894.69"/>
    <x v="1"/>
    <s v="tier - 3"/>
    <x v="1"/>
    <x v="45"/>
  </r>
  <r>
    <s v="Id1135"/>
    <s v="Megan"/>
    <n v="25"/>
    <n v="5.32"/>
    <s v="yes"/>
    <x v="0"/>
    <x v="0"/>
    <n v="2"/>
    <x v="1"/>
    <x v="1"/>
    <x v="2"/>
    <d v="1966-11-05T00:00:00"/>
    <n v="9890.23"/>
    <x v="2"/>
    <s v="tier - 3"/>
    <x v="0"/>
    <x v="24"/>
  </r>
  <r>
    <s v="Id1136"/>
    <s v="Sara"/>
    <n v="39.5"/>
    <n v="6.66"/>
    <s v="No"/>
    <x v="0"/>
    <x v="0"/>
    <n v="0"/>
    <x v="1"/>
    <x v="0"/>
    <x v="0"/>
    <d v="1971-11-08T00:00:00"/>
    <n v="9880.07"/>
    <x v="1"/>
    <s v="tier - 3"/>
    <x v="3"/>
    <x v="14"/>
  </r>
  <r>
    <s v="Id1137"/>
    <s v="Lucie J."/>
    <n v="37.729999999999997"/>
    <n v="7.4"/>
    <s v="No"/>
    <x v="0"/>
    <x v="0"/>
    <n v="0"/>
    <x v="1"/>
    <x v="0"/>
    <x v="0"/>
    <d v="1971-10-03T00:00:00"/>
    <n v="9877.61"/>
    <x v="1"/>
    <s v="tier - 1"/>
    <x v="0"/>
    <x v="14"/>
  </r>
  <r>
    <s v="Id1138"/>
    <s v="Elizabeth S."/>
    <n v="40.659999999999997"/>
    <n v="10.08"/>
    <s v="No"/>
    <x v="0"/>
    <x v="0"/>
    <n v="0"/>
    <x v="1"/>
    <x v="0"/>
    <x v="0"/>
    <d v="1971-07-03T00:00:00"/>
    <n v="9875.68"/>
    <x v="1"/>
    <s v="tier - 3"/>
    <x v="2"/>
    <x v="14"/>
  </r>
  <r>
    <s v="Id1139"/>
    <s v="Carma S"/>
    <n v="34.200000000000003"/>
    <n v="8.58"/>
    <s v="No"/>
    <x v="0"/>
    <x v="0"/>
    <n v="0"/>
    <x v="1"/>
    <x v="0"/>
    <x v="0"/>
    <d v="1971-12-22T00:00:00"/>
    <n v="9872.7000000000007"/>
    <x v="1"/>
    <s v="tier - 2"/>
    <x v="3"/>
    <x v="14"/>
  </r>
  <r>
    <s v="Id1140"/>
    <s v="Ryan"/>
    <n v="46.51"/>
    <n v="5.84"/>
    <s v="No"/>
    <x v="0"/>
    <x v="0"/>
    <n v="1"/>
    <x v="1"/>
    <x v="0"/>
    <x v="1"/>
    <d v="1998-07-06T00:00:00"/>
    <n v="9870.59"/>
    <x v="1"/>
    <s v="tier - 2"/>
    <x v="8"/>
    <x v="44"/>
  </r>
  <r>
    <s v="Id1141"/>
    <s v="Daniel"/>
    <n v="28.88"/>
    <n v="4.8600000000000003"/>
    <s v="yes"/>
    <x v="0"/>
    <x v="1"/>
    <n v="1"/>
    <x v="1"/>
    <x v="1"/>
    <x v="2"/>
    <d v="1969-08-13T00:00:00"/>
    <n v="9869.81"/>
    <x v="2"/>
    <s v="tier - 3"/>
    <x v="1"/>
    <x v="16"/>
  </r>
  <r>
    <s v="Id1142"/>
    <s v="Sarah"/>
    <n v="33.914999999999999"/>
    <n v="11.52"/>
    <s v="No"/>
    <x v="0"/>
    <x v="0"/>
    <n v="0"/>
    <x v="1"/>
    <x v="0"/>
    <x v="0"/>
    <d v="1971-11-09T00:00:00"/>
    <n v="9866.2999999999993"/>
    <x v="1"/>
    <s v="tier - 3"/>
    <x v="2"/>
    <x v="14"/>
  </r>
  <r>
    <s v="Id1143"/>
    <s v="Matthew J"/>
    <n v="24.32"/>
    <n v="6.15"/>
    <s v="yes"/>
    <x v="0"/>
    <x v="1"/>
    <n v="1"/>
    <x v="1"/>
    <x v="2"/>
    <x v="1"/>
    <d v="1969-10-20T00:00:00"/>
    <n v="9863.4699999999993"/>
    <x v="2"/>
    <s v="tier - 3"/>
    <x v="1"/>
    <x v="16"/>
  </r>
  <r>
    <s v="Id1144"/>
    <s v="Francesca"/>
    <n v="25.8"/>
    <n v="9.94"/>
    <s v="No"/>
    <x v="0"/>
    <x v="0"/>
    <n v="0"/>
    <x v="1"/>
    <x v="1"/>
    <x v="0"/>
    <d v="1971-07-17T00:00:00"/>
    <n v="9861.0300000000007"/>
    <x v="1"/>
    <s v="tier - 2"/>
    <x v="3"/>
    <x v="14"/>
  </r>
  <r>
    <s v="Id1145"/>
    <s v="Nicole"/>
    <n v="21.56"/>
    <n v="10.56"/>
    <s v="No"/>
    <x v="0"/>
    <x v="0"/>
    <n v="0"/>
    <x v="1"/>
    <x v="2"/>
    <x v="0"/>
    <d v="1971-10-23T00:00:00"/>
    <n v="9855.1299999999992"/>
    <x v="1"/>
    <s v="tier - 3"/>
    <x v="0"/>
    <x v="14"/>
  </r>
  <r>
    <s v="Id1146"/>
    <s v="Toshiyuki"/>
    <n v="31.6"/>
    <n v="6.79"/>
    <s v="No"/>
    <x v="0"/>
    <x v="0"/>
    <n v="0"/>
    <x v="1"/>
    <x v="0"/>
    <x v="0"/>
    <d v="1968-11-04T00:00:00"/>
    <n v="9850.43"/>
    <x v="2"/>
    <s v="tier - 3"/>
    <x v="3"/>
    <x v="0"/>
  </r>
  <r>
    <s v="Id1147"/>
    <s v="Tom L."/>
    <n v="42.93"/>
    <n v="4.8"/>
    <s v="No"/>
    <x v="0"/>
    <x v="0"/>
    <n v="1"/>
    <x v="1"/>
    <x v="0"/>
    <x v="2"/>
    <d v="1992-08-13T00:00:00"/>
    <n v="9844.4500000000007"/>
    <x v="1"/>
    <s v="tier - 1"/>
    <x v="1"/>
    <x v="34"/>
  </r>
  <r>
    <s v="Id1148"/>
    <s v="Brian"/>
    <n v="26.72"/>
    <n v="5.75"/>
    <s v="No"/>
    <x v="0"/>
    <x v="0"/>
    <n v="2"/>
    <x v="1"/>
    <x v="1"/>
    <x v="1"/>
    <d v="1972-09-26T00:00:00"/>
    <n v="9836.2099999999991"/>
    <x v="1"/>
    <s v="tier - 3"/>
    <x v="14"/>
    <x v="28"/>
  </r>
  <r>
    <s v="Id1149"/>
    <s v="Matthew"/>
    <n v="26.67"/>
    <n v="5.81"/>
    <s v="No"/>
    <x v="0"/>
    <x v="0"/>
    <n v="2"/>
    <x v="1"/>
    <x v="1"/>
    <x v="1"/>
    <d v="1972-06-28T00:00:00"/>
    <n v="9819.25"/>
    <x v="1"/>
    <s v="tier - 2"/>
    <x v="14"/>
    <x v="28"/>
  </r>
  <r>
    <s v="Id1150"/>
    <s v="Julee"/>
    <n v="42.68"/>
    <n v="9.2799999999999994"/>
    <s v="No"/>
    <x v="0"/>
    <x v="0"/>
    <n v="2"/>
    <x v="1"/>
    <x v="0"/>
    <x v="0"/>
    <d v="1973-09-17T00:00:00"/>
    <n v="9800.89"/>
    <x v="1"/>
    <s v="tier - 1"/>
    <x v="0"/>
    <x v="30"/>
  </r>
  <r>
    <s v="Id1151"/>
    <s v="Christopher M."/>
    <n v="24.31"/>
    <n v="6.37"/>
    <s v="No"/>
    <x v="0"/>
    <x v="0"/>
    <n v="0"/>
    <x v="1"/>
    <x v="2"/>
    <x v="1"/>
    <d v="1977-06-07T00:00:00"/>
    <n v="9788.8700000000008"/>
    <x v="2"/>
    <s v="tier - 2"/>
    <x v="0"/>
    <x v="1"/>
  </r>
  <r>
    <s v="Id1152"/>
    <s v="Ciaran"/>
    <n v="44.75"/>
    <n v="5.09"/>
    <s v="yes"/>
    <x v="0"/>
    <x v="0"/>
    <n v="0"/>
    <x v="1"/>
    <x v="0"/>
    <x v="2"/>
    <d v="1996-08-08T00:00:00"/>
    <n v="9787.32"/>
    <x v="1"/>
    <s v="tier - 3"/>
    <x v="8"/>
    <x v="45"/>
  </r>
  <r>
    <s v="Id1153"/>
    <s v="Kara"/>
    <n v="30.78"/>
    <n v="7.94"/>
    <s v="No"/>
    <x v="0"/>
    <x v="0"/>
    <n v="2"/>
    <x v="1"/>
    <x v="0"/>
    <x v="0"/>
    <d v="1973-07-07T00:00:00"/>
    <n v="9778.35"/>
    <x v="1"/>
    <s v="tier - 2"/>
    <x v="2"/>
    <x v="30"/>
  </r>
  <r>
    <s v="Id1154"/>
    <s v="Makie"/>
    <n v="21.86"/>
    <n v="10.95"/>
    <s v="No"/>
    <x v="0"/>
    <x v="0"/>
    <n v="0"/>
    <x v="1"/>
    <x v="2"/>
    <x v="0"/>
    <d v="1965-09-05T00:00:00"/>
    <n v="9764.08"/>
    <x v="2"/>
    <s v="tier - 1"/>
    <x v="1"/>
    <x v="11"/>
  </r>
  <r>
    <s v="Id1155"/>
    <s v="Emily E"/>
    <n v="49.09"/>
    <n v="6.3"/>
    <s v="yes"/>
    <x v="0"/>
    <x v="0"/>
    <n v="0"/>
    <x v="1"/>
    <x v="0"/>
    <x v="1"/>
    <d v="2001-07-14T00:00:00"/>
    <n v="9753.49"/>
    <x v="1"/>
    <s v="tier - 2"/>
    <x v="1"/>
    <x v="47"/>
  </r>
  <r>
    <s v="Id1156"/>
    <s v="Cary"/>
    <n v="47.74"/>
    <n v="8.0500000000000007"/>
    <s v="yes"/>
    <x v="0"/>
    <x v="0"/>
    <n v="2"/>
    <x v="1"/>
    <x v="0"/>
    <x v="0"/>
    <d v="1970-07-04T00:00:00"/>
    <n v="9748.91"/>
    <x v="1"/>
    <s v="tier - 1"/>
    <x v="0"/>
    <x v="2"/>
  </r>
  <r>
    <s v="Id1157"/>
    <s v="Steven"/>
    <n v="30.2"/>
    <n v="9.8800000000000008"/>
    <s v="yes"/>
    <x v="0"/>
    <x v="0"/>
    <n v="2"/>
    <x v="1"/>
    <x v="0"/>
    <x v="0"/>
    <d v="1970-08-18T00:00:00"/>
    <n v="9724.5300000000007"/>
    <x v="2"/>
    <s v="tier - 1"/>
    <x v="3"/>
    <x v="2"/>
  </r>
  <r>
    <s v="Id1158"/>
    <s v="Jose Antonio Sr."/>
    <n v="33.25"/>
    <n v="7.42"/>
    <s v="yes"/>
    <x v="0"/>
    <x v="0"/>
    <n v="2"/>
    <x v="1"/>
    <x v="0"/>
    <x v="0"/>
    <d v="1970-09-12T00:00:00"/>
    <n v="9722.77"/>
    <x v="2"/>
    <s v="tier - 1"/>
    <x v="4"/>
    <x v="2"/>
  </r>
  <r>
    <s v="Id1159"/>
    <s v="Tatiana"/>
    <n v="26.6"/>
    <n v="8.4499999999999993"/>
    <s v="yes"/>
    <x v="0"/>
    <x v="0"/>
    <n v="1"/>
    <x v="1"/>
    <x v="1"/>
    <x v="0"/>
    <d v="1975-06-27T00:00:00"/>
    <n v="9715.84"/>
    <x v="1"/>
    <s v="tier - 1"/>
    <x v="2"/>
    <x v="27"/>
  </r>
  <r>
    <s v="Id1160"/>
    <s v="Dan T."/>
    <n v="26.35"/>
    <n v="6.21"/>
    <s v="No"/>
    <x v="0"/>
    <x v="0"/>
    <n v="2"/>
    <x v="1"/>
    <x v="1"/>
    <x v="1"/>
    <d v="1972-07-10T00:00:00"/>
    <n v="9710.7099999999991"/>
    <x v="1"/>
    <s v="tier - 1"/>
    <x v="14"/>
    <x v="28"/>
  </r>
  <r>
    <s v="Id1161"/>
    <s v="Liisa A."/>
    <n v="39.994999999999997"/>
    <n v="4.6500000000000004"/>
    <s v="No"/>
    <x v="0"/>
    <x v="0"/>
    <n v="0"/>
    <x v="1"/>
    <x v="0"/>
    <x v="2"/>
    <d v="1977-09-19T00:00:00"/>
    <n v="9704.67"/>
    <x v="1"/>
    <s v="tier - 3"/>
    <x v="2"/>
    <x v="29"/>
  </r>
  <r>
    <s v="Id1162"/>
    <s v="Kathryn E."/>
    <n v="22.92"/>
    <n v="5.87"/>
    <s v="yes"/>
    <x v="0"/>
    <x v="0"/>
    <n v="1"/>
    <x v="1"/>
    <x v="2"/>
    <x v="1"/>
    <d v="1964-11-07T00:00:00"/>
    <n v="9698.42"/>
    <x v="2"/>
    <s v="tier - 3"/>
    <x v="0"/>
    <x v="13"/>
  </r>
  <r>
    <s v="Id1163"/>
    <s v="Maxwell"/>
    <n v="24.78"/>
    <n v="4.24"/>
    <s v="yes"/>
    <x v="0"/>
    <x v="0"/>
    <n v="2"/>
    <x v="1"/>
    <x v="2"/>
    <x v="2"/>
    <d v="1966-09-16T00:00:00"/>
    <n v="9684.2900000000009"/>
    <x v="2"/>
    <s v="tier - 2"/>
    <x v="0"/>
    <x v="24"/>
  </r>
  <r>
    <s v="Id1164"/>
    <s v="Pascale"/>
    <n v="34.07"/>
    <n v="7.81"/>
    <s v="yes"/>
    <x v="0"/>
    <x v="0"/>
    <n v="0"/>
    <x v="1"/>
    <x v="0"/>
    <x v="0"/>
    <d v="1981-08-08T00:00:00"/>
    <n v="9664.34"/>
    <x v="1"/>
    <s v="tier - 3"/>
    <x v="3"/>
    <x v="36"/>
  </r>
  <r>
    <s v="Id1165"/>
    <s v="Becca"/>
    <n v="30.14"/>
    <n v="9.85"/>
    <s v="No"/>
    <x v="0"/>
    <x v="0"/>
    <n v="0"/>
    <x v="1"/>
    <x v="0"/>
    <x v="0"/>
    <d v="1974-07-08T00:00:00"/>
    <n v="9653.81"/>
    <x v="1"/>
    <s v="tier - 2"/>
    <x v="3"/>
    <x v="19"/>
  </r>
  <r>
    <s v="Id1166"/>
    <s v="Grace"/>
    <n v="18.05"/>
    <n v="6.94"/>
    <s v="No"/>
    <x v="0"/>
    <x v="0"/>
    <n v="0"/>
    <x v="1"/>
    <x v="3"/>
    <x v="0"/>
    <d v="1971-07-19T00:00:00"/>
    <n v="9644.25"/>
    <x v="1"/>
    <s v="tier - 1"/>
    <x v="1"/>
    <x v="14"/>
  </r>
  <r>
    <s v="Id1167"/>
    <s v="Samantha"/>
    <n v="37.4"/>
    <n v="11.3"/>
    <s v="yes"/>
    <x v="0"/>
    <x v="0"/>
    <n v="2"/>
    <x v="1"/>
    <x v="0"/>
    <x v="0"/>
    <d v="1970-09-30T00:00:00"/>
    <n v="9634.5400000000009"/>
    <x v="1"/>
    <s v="tier - 2"/>
    <x v="3"/>
    <x v="2"/>
  </r>
  <r>
    <s v="Id1168"/>
    <s v="Nicole R."/>
    <n v="25.75"/>
    <n v="9.23"/>
    <s v="No"/>
    <x v="0"/>
    <x v="0"/>
    <n v="0"/>
    <x v="1"/>
    <x v="1"/>
    <x v="0"/>
    <d v="1968-06-22T00:00:00"/>
    <n v="9630.91"/>
    <x v="2"/>
    <s v="tier - 2"/>
    <x v="0"/>
    <x v="0"/>
  </r>
  <r>
    <s v="Id1169"/>
    <s v="David W"/>
    <n v="32.299999999999997"/>
    <n v="4.37"/>
    <s v="No"/>
    <x v="0"/>
    <x v="0"/>
    <n v="2"/>
    <x v="1"/>
    <x v="0"/>
    <x v="2"/>
    <d v="1972-10-23T00:00:00"/>
    <n v="9630.4"/>
    <x v="1"/>
    <s v="tier - 2"/>
    <x v="3"/>
    <x v="28"/>
  </r>
  <r>
    <s v="Id1170"/>
    <s v="Grant"/>
    <n v="28.61"/>
    <n v="5.76"/>
    <s v="No"/>
    <x v="0"/>
    <x v="1"/>
    <n v="1"/>
    <x v="1"/>
    <x v="1"/>
    <x v="1"/>
    <d v="1979-12-19T00:00:00"/>
    <n v="9630.2999999999993"/>
    <x v="1"/>
    <s v="tier - 2"/>
    <x v="14"/>
    <x v="18"/>
  </r>
  <r>
    <s v="Id1171"/>
    <s v="Sophia"/>
    <n v="45.41"/>
    <n v="4.96"/>
    <s v="No"/>
    <x v="0"/>
    <x v="0"/>
    <n v="1"/>
    <x v="1"/>
    <x v="0"/>
    <x v="2"/>
    <d v="1998-06-23T00:00:00"/>
    <n v="9628.7900000000009"/>
    <x v="1"/>
    <s v="tier - 2"/>
    <x v="12"/>
    <x v="44"/>
  </r>
  <r>
    <s v="Id1172"/>
    <s v="Christina"/>
    <n v="31.2"/>
    <n v="11.04"/>
    <s v="yes"/>
    <x v="0"/>
    <x v="0"/>
    <n v="2"/>
    <x v="1"/>
    <x v="0"/>
    <x v="0"/>
    <d v="1970-12-16T00:00:00"/>
    <n v="9625.92"/>
    <x v="1"/>
    <s v="tier - 3"/>
    <x v="3"/>
    <x v="2"/>
  </r>
  <r>
    <s v="Id1173"/>
    <s v="Sam L."/>
    <n v="29.83"/>
    <n v="7.81"/>
    <s v="yes"/>
    <x v="0"/>
    <x v="0"/>
    <n v="1"/>
    <x v="1"/>
    <x v="1"/>
    <x v="0"/>
    <d v="1975-10-29T00:00:00"/>
    <n v="9620.33"/>
    <x v="2"/>
    <s v="tier - 3"/>
    <x v="1"/>
    <x v="27"/>
  </r>
  <r>
    <s v="Id1174"/>
    <s v="Haley R."/>
    <n v="29.06"/>
    <n v="4.55"/>
    <s v="No"/>
    <x v="0"/>
    <x v="0"/>
    <n v="0"/>
    <x v="1"/>
    <x v="1"/>
    <x v="2"/>
    <d v="1982-08-29T00:00:00"/>
    <n v="9619.18"/>
    <x v="1"/>
    <s v="tier - 1"/>
    <x v="15"/>
    <x v="37"/>
  </r>
  <r>
    <s v="Id1175"/>
    <s v="Ethan"/>
    <n v="27.454999999999998"/>
    <n v="6.13"/>
    <s v="No"/>
    <x v="0"/>
    <x v="0"/>
    <n v="2"/>
    <x v="1"/>
    <x v="1"/>
    <x v="1"/>
    <d v="1972-12-27T00:00:00"/>
    <n v="9617.66"/>
    <x v="2"/>
    <s v="tier - 3"/>
    <x v="4"/>
    <x v="28"/>
  </r>
  <r>
    <s v="Id1176"/>
    <s v="Andrew W"/>
    <n v="23.01"/>
    <n v="6.04"/>
    <s v="yes"/>
    <x v="0"/>
    <x v="0"/>
    <n v="1"/>
    <x v="1"/>
    <x v="2"/>
    <x v="1"/>
    <d v="1964-12-15T00:00:00"/>
    <n v="9597.6299999999992"/>
    <x v="2"/>
    <s v="tier - 3"/>
    <x v="0"/>
    <x v="13"/>
  </r>
  <r>
    <s v="Id1177"/>
    <s v="Mark G"/>
    <n v="31.39"/>
    <n v="8.85"/>
    <s v="yes"/>
    <x v="0"/>
    <x v="0"/>
    <n v="0"/>
    <x v="1"/>
    <x v="0"/>
    <x v="0"/>
    <d v="1981-10-18T00:00:00"/>
    <n v="9584.0400000000009"/>
    <x v="1"/>
    <s v="tier - 1"/>
    <x v="14"/>
    <x v="36"/>
  </r>
  <r>
    <s v="Id1178"/>
    <s v="Kasey E."/>
    <n v="34.770000000000003"/>
    <n v="10.54"/>
    <s v="No"/>
    <x v="0"/>
    <x v="0"/>
    <n v="2"/>
    <x v="1"/>
    <x v="0"/>
    <x v="0"/>
    <d v="1973-11-28T00:00:00"/>
    <n v="9583.89"/>
    <x v="1"/>
    <s v="tier - 3"/>
    <x v="1"/>
    <x v="30"/>
  </r>
  <r>
    <s v="Id1179"/>
    <s v="Jeff"/>
    <n v="24.48"/>
    <n v="4.37"/>
    <s v="yes"/>
    <x v="0"/>
    <x v="0"/>
    <n v="2"/>
    <x v="1"/>
    <x v="2"/>
    <x v="2"/>
    <d v="1966-12-04T00:00:00"/>
    <n v="9582.5400000000009"/>
    <x v="2"/>
    <s v="tier - 2"/>
    <x v="0"/>
    <x v="24"/>
  </r>
  <r>
    <s v="Id1180"/>
    <s v="Amy"/>
    <n v="22.61"/>
    <n v="9.6300000000000008"/>
    <s v="No"/>
    <x v="0"/>
    <x v="0"/>
    <n v="2"/>
    <x v="1"/>
    <x v="2"/>
    <x v="0"/>
    <d v="1973-12-01T00:00:00"/>
    <n v="9566.99"/>
    <x v="1"/>
    <s v="tier - 1"/>
    <x v="1"/>
    <x v="30"/>
  </r>
  <r>
    <s v="Id1181"/>
    <s v="Adam"/>
    <n v="34.299999999999997"/>
    <n v="10.37"/>
    <s v="No"/>
    <x v="0"/>
    <x v="0"/>
    <n v="0"/>
    <x v="1"/>
    <x v="0"/>
    <x v="0"/>
    <d v="1974-08-14T00:00:00"/>
    <n v="9563.0300000000007"/>
    <x v="2"/>
    <s v="tier - 1"/>
    <x v="3"/>
    <x v="19"/>
  </r>
  <r>
    <s v="Id1182"/>
    <s v="Kristin M"/>
    <n v="46.09"/>
    <n v="5.44"/>
    <s v="No"/>
    <x v="0"/>
    <x v="0"/>
    <n v="2"/>
    <x v="1"/>
    <x v="0"/>
    <x v="2"/>
    <d v="1972-09-22T00:00:00"/>
    <n v="9549.57"/>
    <x v="1"/>
    <s v="tier - 1"/>
    <x v="0"/>
    <x v="28"/>
  </r>
  <r>
    <s v="Id1183"/>
    <s v="Mary-Lynn B."/>
    <n v="44.744999999999997"/>
    <n v="5.19"/>
    <s v="No"/>
    <x v="0"/>
    <x v="0"/>
    <n v="2"/>
    <x v="1"/>
    <x v="0"/>
    <x v="2"/>
    <d v="1972-09-22T00:00:00"/>
    <n v="9541.7000000000007"/>
    <x v="1"/>
    <s v="tier - 1"/>
    <x v="2"/>
    <x v="28"/>
  </r>
  <r>
    <s v="Id1184"/>
    <s v="Jamie A"/>
    <n v="26.33"/>
    <n v="11.8"/>
    <s v="yes"/>
    <x v="0"/>
    <x v="0"/>
    <n v="1"/>
    <x v="1"/>
    <x v="1"/>
    <x v="0"/>
    <d v="1975-07-28T00:00:00"/>
    <n v="9540.17"/>
    <x v="1"/>
    <s v="tier - 2"/>
    <x v="2"/>
    <x v="27"/>
  </r>
  <r>
    <s v="Id1185"/>
    <s v="Jeffrey A."/>
    <n v="26.6"/>
    <n v="8.3800000000000008"/>
    <s v="No"/>
    <x v="0"/>
    <x v="0"/>
    <n v="2"/>
    <x v="1"/>
    <x v="1"/>
    <x v="0"/>
    <d v="1973-12-21T00:00:00"/>
    <n v="9538.65"/>
    <x v="1"/>
    <s v="tier - 3"/>
    <x v="14"/>
    <x v="30"/>
  </r>
  <r>
    <s v="Id1186"/>
    <s v="Nicole"/>
    <n v="27.5"/>
    <n v="7.58"/>
    <s v="No"/>
    <x v="0"/>
    <x v="0"/>
    <n v="0"/>
    <x v="1"/>
    <x v="1"/>
    <x v="0"/>
    <d v="1971-11-29T00:00:00"/>
    <n v="9528.9"/>
    <x v="1"/>
    <s v="tier - 2"/>
    <x v="3"/>
    <x v="14"/>
  </r>
  <r>
    <s v="Id1187"/>
    <s v="Audrey"/>
    <n v="41.55"/>
    <n v="4.6100000000000003"/>
    <s v="No"/>
    <x v="0"/>
    <x v="0"/>
    <n v="1"/>
    <x v="1"/>
    <x v="0"/>
    <x v="2"/>
    <d v="1992-08-22T00:00:00"/>
    <n v="9507.68"/>
    <x v="1"/>
    <s v="tier - 1"/>
    <x v="1"/>
    <x v="34"/>
  </r>
  <r>
    <s v="Id1188"/>
    <s v="Jacob"/>
    <n v="41.47"/>
    <n v="4.7"/>
    <s v="yes"/>
    <x v="0"/>
    <x v="1"/>
    <n v="1"/>
    <x v="1"/>
    <x v="0"/>
    <x v="2"/>
    <d v="1969-08-24T00:00:00"/>
    <n v="9504.31"/>
    <x v="2"/>
    <s v="tier - 2"/>
    <x v="0"/>
    <x v="16"/>
  </r>
  <r>
    <s v="Id1189"/>
    <s v="Daniel S"/>
    <n v="24.795000000000002"/>
    <n v="6.05"/>
    <s v="yes"/>
    <x v="0"/>
    <x v="0"/>
    <n v="0"/>
    <x v="1"/>
    <x v="2"/>
    <x v="1"/>
    <d v="1976-11-28T00:00:00"/>
    <n v="9500.57"/>
    <x v="1"/>
    <s v="tier - 3"/>
    <x v="6"/>
    <x v="1"/>
  </r>
  <r>
    <s v="Id1190"/>
    <s v="Marc C."/>
    <n v="29.48"/>
    <n v="5.63"/>
    <s v="yes"/>
    <x v="0"/>
    <x v="1"/>
    <n v="1"/>
    <x v="1"/>
    <x v="1"/>
    <x v="2"/>
    <d v="1969-06-04T00:00:00"/>
    <n v="9487.64"/>
    <x v="1"/>
    <s v="tier - 2"/>
    <x v="0"/>
    <x v="0"/>
  </r>
  <r>
    <s v="Id1191"/>
    <s v="Mark S"/>
    <n v="28.09"/>
    <n v="6.06"/>
    <s v="No"/>
    <x v="0"/>
    <x v="1"/>
    <n v="1"/>
    <x v="1"/>
    <x v="1"/>
    <x v="1"/>
    <d v="1979-07-17T00:00:00"/>
    <n v="9453.92"/>
    <x v="1"/>
    <s v="tier - 2"/>
    <x v="14"/>
    <x v="18"/>
  </r>
  <r>
    <s v="Id1192"/>
    <s v="Dan"/>
    <n v="32.729999999999997"/>
    <n v="5.19"/>
    <s v="No"/>
    <x v="0"/>
    <x v="0"/>
    <n v="1"/>
    <x v="1"/>
    <x v="0"/>
    <x v="2"/>
    <d v="1987-11-14T00:00:00"/>
    <n v="9448.42"/>
    <x v="1"/>
    <s v="tier - 3"/>
    <x v="14"/>
    <x v="38"/>
  </r>
  <r>
    <s v="Id1193"/>
    <s v="Gabriela"/>
    <n v="27.36"/>
    <n v="8.9600000000000009"/>
    <s v="No"/>
    <x v="0"/>
    <x v="0"/>
    <n v="0"/>
    <x v="1"/>
    <x v="1"/>
    <x v="0"/>
    <d v="1974-06-08T00:00:00"/>
    <n v="9447.3799999999992"/>
    <x v="1"/>
    <s v="tier - 3"/>
    <x v="2"/>
    <x v="30"/>
  </r>
  <r>
    <s v="Id1194"/>
    <s v="Amanda"/>
    <n v="27.265000000000001"/>
    <n v="11.39"/>
    <s v="No"/>
    <x v="0"/>
    <x v="0"/>
    <n v="0"/>
    <x v="1"/>
    <x v="1"/>
    <x v="0"/>
    <d v="1974-11-27T00:00:00"/>
    <n v="9447.25"/>
    <x v="1"/>
    <s v="tier - 1"/>
    <x v="2"/>
    <x v="19"/>
  </r>
  <r>
    <s v="Id1195"/>
    <s v="Dara"/>
    <n v="48.07"/>
    <n v="4.0599999999999996"/>
    <s v="yes"/>
    <x v="0"/>
    <x v="0"/>
    <n v="0"/>
    <x v="1"/>
    <x v="0"/>
    <x v="2"/>
    <d v="1976-11-03T00:00:00"/>
    <n v="9432.93"/>
    <x v="1"/>
    <s v="tier - 1"/>
    <x v="2"/>
    <x v="1"/>
  </r>
  <r>
    <s v="Id1196"/>
    <s v="Rachelle R"/>
    <n v="30.8"/>
    <n v="5.23"/>
    <s v="yes"/>
    <x v="0"/>
    <x v="0"/>
    <n v="0"/>
    <x v="1"/>
    <x v="0"/>
    <x v="2"/>
    <d v="1976-10-30T00:00:00"/>
    <n v="9414.92"/>
    <x v="1"/>
    <s v="tier - 2"/>
    <x v="3"/>
    <x v="1"/>
  </r>
  <r>
    <s v="Id1197"/>
    <s v="Brenda J"/>
    <n v="32.299999999999997"/>
    <n v="5.05"/>
    <s v="yes"/>
    <x v="0"/>
    <x v="0"/>
    <n v="0"/>
    <x v="1"/>
    <x v="0"/>
    <x v="2"/>
    <d v="1976-10-17T00:00:00"/>
    <n v="9411.01"/>
    <x v="1"/>
    <s v="tier - 3"/>
    <x v="2"/>
    <x v="1"/>
  </r>
  <r>
    <s v="Id1198"/>
    <s v="Tim"/>
    <n v="39.700000000000003"/>
    <n v="7.34"/>
    <s v="No"/>
    <x v="0"/>
    <x v="0"/>
    <n v="0"/>
    <x v="1"/>
    <x v="0"/>
    <x v="0"/>
    <d v="1971-10-20T00:00:00"/>
    <n v="9391.35"/>
    <x v="2"/>
    <s v="tier - 3"/>
    <x v="3"/>
    <x v="14"/>
  </r>
  <r>
    <s v="Id1199"/>
    <s v="Sylvain"/>
    <n v="35.97"/>
    <n v="8.1300000000000008"/>
    <s v="No"/>
    <x v="0"/>
    <x v="0"/>
    <n v="0"/>
    <x v="1"/>
    <x v="0"/>
    <x v="0"/>
    <d v="1971-12-29T00:00:00"/>
    <n v="9386.16"/>
    <x v="2"/>
    <s v="tier - 2"/>
    <x v="0"/>
    <x v="14"/>
  </r>
  <r>
    <s v="Id1200"/>
    <s v="Lisa M"/>
    <n v="25.86"/>
    <n v="6.68"/>
    <s v="yes"/>
    <x v="0"/>
    <x v="0"/>
    <n v="1"/>
    <x v="1"/>
    <x v="1"/>
    <x v="0"/>
    <d v="1975-12-02T00:00:00"/>
    <n v="9380.75"/>
    <x v="1"/>
    <s v="tier - 2"/>
    <x v="2"/>
    <x v="27"/>
  </r>
  <r>
    <s v="Id1201"/>
    <s v="Ryan"/>
    <n v="30.03"/>
    <n v="11.51"/>
    <s v="No"/>
    <x v="0"/>
    <x v="0"/>
    <n v="0"/>
    <x v="1"/>
    <x v="0"/>
    <x v="0"/>
    <d v="1971-11-26T00:00:00"/>
    <n v="9377.9"/>
    <x v="1"/>
    <s v="tier - 1"/>
    <x v="0"/>
    <x v="14"/>
  </r>
  <r>
    <s v="Id1202"/>
    <s v="Kaitlin M"/>
    <n v="25.76"/>
    <n v="6.02"/>
    <s v="yes"/>
    <x v="0"/>
    <x v="1"/>
    <n v="1"/>
    <x v="1"/>
    <x v="1"/>
    <x v="1"/>
    <d v="1969-11-24T00:00:00"/>
    <n v="9377.4500000000007"/>
    <x v="1"/>
    <s v="tier - 3"/>
    <x v="0"/>
    <x v="16"/>
  </r>
  <r>
    <s v="Id1203"/>
    <s v="William R."/>
    <n v="22.42"/>
    <n v="7.96"/>
    <s v="No"/>
    <x v="0"/>
    <x v="0"/>
    <n v="0"/>
    <x v="1"/>
    <x v="2"/>
    <x v="0"/>
    <d v="1971-10-08T00:00:00"/>
    <n v="9361.33"/>
    <x v="2"/>
    <s v="tier - 1"/>
    <x v="4"/>
    <x v="14"/>
  </r>
  <r>
    <s v="Id1204"/>
    <s v="Bruce"/>
    <n v="33.18"/>
    <n v="6.01"/>
    <s v="yes"/>
    <x v="0"/>
    <x v="0"/>
    <n v="1"/>
    <x v="1"/>
    <x v="0"/>
    <x v="1"/>
    <d v="1988-07-01T00:00:00"/>
    <n v="9344.2000000000007"/>
    <x v="1"/>
    <s v="tier - 1"/>
    <x v="14"/>
    <x v="23"/>
  </r>
  <r>
    <s v="Id1205"/>
    <s v="Veronica"/>
    <n v="43.04"/>
    <n v="5.9"/>
    <s v="yes"/>
    <x v="0"/>
    <x v="0"/>
    <n v="0"/>
    <x v="1"/>
    <x v="0"/>
    <x v="1"/>
    <d v="1996-10-12T00:00:00"/>
    <n v="9338.61"/>
    <x v="1"/>
    <s v="tier - 1"/>
    <x v="12"/>
    <x v="45"/>
  </r>
  <r>
    <s v="Id1206"/>
    <s v="Warren"/>
    <n v="34.15"/>
    <n v="4.49"/>
    <s v="yes"/>
    <x v="0"/>
    <x v="0"/>
    <n v="1"/>
    <x v="1"/>
    <x v="0"/>
    <x v="2"/>
    <d v="1988-07-09T00:00:00"/>
    <n v="9320.26"/>
    <x v="1"/>
    <s v="tier - 1"/>
    <x v="1"/>
    <x v="23"/>
  </r>
  <r>
    <s v="Id1207"/>
    <s v="Daniela"/>
    <n v="25.78"/>
    <n v="6.25"/>
    <s v="No"/>
    <x v="0"/>
    <x v="0"/>
    <n v="0"/>
    <x v="1"/>
    <x v="1"/>
    <x v="1"/>
    <d v="1977-10-12T00:00:00"/>
    <n v="9315.41"/>
    <x v="1"/>
    <s v="tier - 1"/>
    <x v="2"/>
    <x v="29"/>
  </r>
  <r>
    <s v="Id1208"/>
    <s v="Deirdre A"/>
    <n v="21.02"/>
    <n v="9.6199999999999992"/>
    <s v="yes"/>
    <x v="0"/>
    <x v="1"/>
    <n v="1"/>
    <x v="1"/>
    <x v="2"/>
    <x v="0"/>
    <d v="1963-06-08T00:00:00"/>
    <n v="9310.81"/>
    <x v="2"/>
    <s v="tier - 1"/>
    <x v="0"/>
    <x v="5"/>
  </r>
  <r>
    <s v="Id1209"/>
    <s v="Mathias"/>
    <n v="37.51"/>
    <n v="11.06"/>
    <s v="No"/>
    <x v="0"/>
    <x v="0"/>
    <n v="2"/>
    <x v="1"/>
    <x v="0"/>
    <x v="0"/>
    <d v="1973-10-16T00:00:00"/>
    <n v="9304.7000000000007"/>
    <x v="2"/>
    <s v="tier - 3"/>
    <x v="0"/>
    <x v="30"/>
  </r>
  <r>
    <s v="Id1210"/>
    <s v="Matthew"/>
    <n v="25.745000000000001"/>
    <n v="6.11"/>
    <s v="yes"/>
    <x v="0"/>
    <x v="0"/>
    <n v="0"/>
    <x v="1"/>
    <x v="1"/>
    <x v="1"/>
    <d v="1976-11-03T00:00:00"/>
    <n v="9301.89"/>
    <x v="1"/>
    <s v="tier - 1"/>
    <x v="1"/>
    <x v="1"/>
  </r>
  <r>
    <s v="Id1211"/>
    <s v="Kurt"/>
    <n v="31.35"/>
    <n v="11.49"/>
    <s v="No"/>
    <x v="0"/>
    <x v="0"/>
    <n v="2"/>
    <x v="1"/>
    <x v="0"/>
    <x v="0"/>
    <d v="1973-09-18T00:00:00"/>
    <n v="9290.14"/>
    <x v="2"/>
    <s v="tier - 3"/>
    <x v="4"/>
    <x v="30"/>
  </r>
  <r>
    <s v="Id1212"/>
    <s v="Samuel"/>
    <n v="29.83"/>
    <n v="8.68"/>
    <s v="No"/>
    <x v="0"/>
    <x v="0"/>
    <n v="2"/>
    <x v="1"/>
    <x v="1"/>
    <x v="0"/>
    <d v="1973-10-16T00:00:00"/>
    <n v="9288.0300000000007"/>
    <x v="1"/>
    <s v="tier - 3"/>
    <x v="11"/>
    <x v="30"/>
  </r>
  <r>
    <s v="Id1213"/>
    <s v="Emily"/>
    <n v="25.49"/>
    <n v="5.68"/>
    <s v="yes"/>
    <x v="0"/>
    <x v="1"/>
    <n v="1"/>
    <x v="1"/>
    <x v="1"/>
    <x v="2"/>
    <d v="1969-11-26T00:00:00"/>
    <n v="9285.8700000000008"/>
    <x v="1"/>
    <s v="tier - 3"/>
    <x v="0"/>
    <x v="16"/>
  </r>
  <r>
    <s v="Id1214"/>
    <s v="Tiffany"/>
    <n v="34.1"/>
    <n v="8.4499999999999993"/>
    <s v="No"/>
    <x v="0"/>
    <x v="0"/>
    <n v="0"/>
    <x v="1"/>
    <x v="0"/>
    <x v="0"/>
    <d v="1971-07-02T00:00:00"/>
    <n v="9283.56"/>
    <x v="1"/>
    <s v="tier - 3"/>
    <x v="0"/>
    <x v="14"/>
  </r>
  <r>
    <s v="Id1215"/>
    <s v="Alex F"/>
    <n v="25.84"/>
    <n v="8.51"/>
    <s v="No"/>
    <x v="0"/>
    <x v="0"/>
    <n v="2"/>
    <x v="1"/>
    <x v="1"/>
    <x v="0"/>
    <d v="1973-10-27T00:00:00"/>
    <n v="9282.48"/>
    <x v="2"/>
    <s v="tier - 2"/>
    <x v="4"/>
    <x v="30"/>
  </r>
  <r>
    <s v="Id1216"/>
    <s v="Alice"/>
    <n v="20.6"/>
    <n v="7.62"/>
    <s v="No"/>
    <x v="0"/>
    <x v="0"/>
    <n v="0"/>
    <x v="1"/>
    <x v="2"/>
    <x v="0"/>
    <d v="1971-08-06T00:00:00"/>
    <n v="9264.7999999999993"/>
    <x v="1"/>
    <s v="tier - 1"/>
    <x v="3"/>
    <x v="14"/>
  </r>
  <r>
    <s v="Id1217"/>
    <s v="Allison M."/>
    <n v="28.88"/>
    <n v="10.18"/>
    <s v="No"/>
    <x v="0"/>
    <x v="0"/>
    <n v="0"/>
    <x v="1"/>
    <x v="1"/>
    <x v="0"/>
    <d v="1974-08-21T00:00:00"/>
    <n v="9249.5"/>
    <x v="1"/>
    <s v="tier - 1"/>
    <x v="1"/>
    <x v="19"/>
  </r>
  <r>
    <s v="Id1218"/>
    <s v="Johannes Fiskerstand"/>
    <n v="28.24"/>
    <n v="5.36"/>
    <s v="No"/>
    <x v="0"/>
    <x v="0"/>
    <n v="0"/>
    <x v="1"/>
    <x v="1"/>
    <x v="2"/>
    <d v="1980-10-05T00:00:00"/>
    <n v="9247.94"/>
    <x v="1"/>
    <s v="tier - 1"/>
    <x v="14"/>
    <x v="25"/>
  </r>
  <r>
    <s v="Id1219"/>
    <s v="Stephen"/>
    <n v="25.46"/>
    <n v="11.78"/>
    <s v="yes"/>
    <x v="0"/>
    <x v="0"/>
    <n v="1"/>
    <x v="1"/>
    <x v="1"/>
    <x v="0"/>
    <d v="1975-12-06T00:00:00"/>
    <n v="9225.26"/>
    <x v="2"/>
    <s v="tier - 3"/>
    <x v="5"/>
    <x v="27"/>
  </r>
  <r>
    <s v="Id1220"/>
    <s v="Jon M"/>
    <n v="29.64"/>
    <n v="10.82"/>
    <s v="yes"/>
    <x v="0"/>
    <x v="0"/>
    <n v="0"/>
    <x v="1"/>
    <x v="1"/>
    <x v="0"/>
    <d v="1981-12-05T00:00:00"/>
    <n v="9222.4"/>
    <x v="1"/>
    <s v="tier - 3"/>
    <x v="9"/>
    <x v="36"/>
  </r>
  <r>
    <s v="Id1221"/>
    <s v="Fasil"/>
    <n v="31.27"/>
    <n v="7.73"/>
    <s v="yes"/>
    <x v="0"/>
    <x v="0"/>
    <n v="1"/>
    <x v="1"/>
    <x v="0"/>
    <x v="0"/>
    <d v="1986-12-25T00:00:00"/>
    <n v="9210.06"/>
    <x v="1"/>
    <s v="tier - 3"/>
    <x v="14"/>
    <x v="26"/>
  </r>
  <r>
    <s v="Id1222"/>
    <s v="Megan C."/>
    <n v="19.95"/>
    <n v="6.24"/>
    <s v="yes"/>
    <x v="0"/>
    <x v="0"/>
    <n v="0"/>
    <x v="1"/>
    <x v="2"/>
    <x v="1"/>
    <d v="1976-09-10T00:00:00"/>
    <n v="9193.84"/>
    <x v="1"/>
    <s v="tier - 1"/>
    <x v="1"/>
    <x v="1"/>
  </r>
  <r>
    <s v="Id1223"/>
    <s v="Lisa J."/>
    <n v="21.3"/>
    <n v="10.42"/>
    <s v="No"/>
    <x v="0"/>
    <x v="0"/>
    <n v="2"/>
    <x v="1"/>
    <x v="2"/>
    <x v="0"/>
    <d v="1973-12-25T00:00:00"/>
    <n v="9182.17"/>
    <x v="1"/>
    <s v="tier - 3"/>
    <x v="3"/>
    <x v="30"/>
  </r>
  <r>
    <s v="Id1224"/>
    <s v="Doron P"/>
    <n v="31.635000000000002"/>
    <n v="11.11"/>
    <s v="No"/>
    <x v="0"/>
    <x v="0"/>
    <n v="0"/>
    <x v="1"/>
    <x v="0"/>
    <x v="0"/>
    <d v="1971-12-29T00:00:00"/>
    <n v="9174.14"/>
    <x v="2"/>
    <s v="tier - 1"/>
    <x v="1"/>
    <x v="14"/>
  </r>
  <r>
    <s v="Id1225"/>
    <s v="Katharina"/>
    <n v="23.9"/>
    <n v="7.67"/>
    <s v="yes"/>
    <x v="0"/>
    <x v="0"/>
    <n v="2"/>
    <x v="1"/>
    <x v="2"/>
    <x v="0"/>
    <d v="1970-10-24T00:00:00"/>
    <n v="9171.75"/>
    <x v="1"/>
    <s v="tier - 2"/>
    <x v="1"/>
    <x v="2"/>
  </r>
  <r>
    <s v="Id1226"/>
    <s v="Carl"/>
    <n v="34.15"/>
    <n v="6.15"/>
    <s v="No"/>
    <x v="0"/>
    <x v="0"/>
    <n v="0"/>
    <x v="1"/>
    <x v="0"/>
    <x v="1"/>
    <d v="1990-08-23T00:00:00"/>
    <n v="9159.51"/>
    <x v="1"/>
    <s v="tier - 2"/>
    <x v="14"/>
    <x v="3"/>
  </r>
  <r>
    <s v="Id1227"/>
    <s v="Kelsey J."/>
    <n v="28.71"/>
    <n v="5.71"/>
    <s v="No"/>
    <x v="0"/>
    <x v="0"/>
    <n v="0"/>
    <x v="1"/>
    <x v="1"/>
    <x v="1"/>
    <d v="1982-12-08T00:00:00"/>
    <n v="9147.5"/>
    <x v="1"/>
    <s v="tier - 1"/>
    <x v="1"/>
    <x v="37"/>
  </r>
  <r>
    <s v="Id1228"/>
    <s v="Stephen A."/>
    <n v="36.700000000000003"/>
    <n v="8.6999999999999993"/>
    <s v="yes"/>
    <x v="0"/>
    <x v="0"/>
    <n v="2"/>
    <x v="1"/>
    <x v="0"/>
    <x v="0"/>
    <d v="1970-10-18T00:00:00"/>
    <n v="9144.57"/>
    <x v="2"/>
    <s v="tier - 2"/>
    <x v="3"/>
    <x v="2"/>
  </r>
  <r>
    <s v="Id1229"/>
    <s v="Dan"/>
    <n v="34.1"/>
    <n v="9.0399999999999991"/>
    <s v="yes"/>
    <x v="0"/>
    <x v="0"/>
    <n v="2"/>
    <x v="1"/>
    <x v="0"/>
    <x v="0"/>
    <d v="1970-08-12T00:00:00"/>
    <n v="9140.9500000000007"/>
    <x v="2"/>
    <s v="tier - 3"/>
    <x v="0"/>
    <x v="2"/>
  </r>
  <r>
    <s v="Id1230"/>
    <s v="Katie C"/>
    <n v="25.7"/>
    <n v="5.61"/>
    <s v="No"/>
    <x v="0"/>
    <x v="0"/>
    <n v="0"/>
    <x v="1"/>
    <x v="1"/>
    <x v="2"/>
    <d v="1977-12-02T00:00:00"/>
    <n v="9101.7999999999993"/>
    <x v="1"/>
    <s v="tier - 1"/>
    <x v="3"/>
    <x v="29"/>
  </r>
  <r>
    <s v="Id1231"/>
    <s v="Melissa K"/>
    <n v="21.68"/>
    <n v="8.1199999999999992"/>
    <s v="No"/>
    <x v="0"/>
    <x v="0"/>
    <n v="0"/>
    <x v="1"/>
    <x v="2"/>
    <x v="0"/>
    <d v="1965-11-09T00:00:00"/>
    <n v="9095.94"/>
    <x v="2"/>
    <s v="tier - 1"/>
    <x v="3"/>
    <x v="11"/>
  </r>
  <r>
    <s v="Id1232"/>
    <s v="Kara H"/>
    <n v="25.175000000000001"/>
    <n v="4.74"/>
    <s v="No"/>
    <x v="0"/>
    <x v="0"/>
    <n v="0"/>
    <x v="1"/>
    <x v="1"/>
    <x v="2"/>
    <d v="1977-11-04T00:00:00"/>
    <n v="9095.07"/>
    <x v="1"/>
    <s v="tier - 2"/>
    <x v="2"/>
    <x v="29"/>
  </r>
  <r>
    <s v="Id1233"/>
    <s v="Juan Carlos"/>
    <n v="44.77"/>
    <n v="4.0599999999999996"/>
    <s v="No"/>
    <x v="0"/>
    <x v="0"/>
    <n v="2"/>
    <x v="1"/>
    <x v="0"/>
    <x v="2"/>
    <d v="1972-12-02T00:00:00"/>
    <n v="9058.73"/>
    <x v="2"/>
    <s v="tier - 2"/>
    <x v="0"/>
    <x v="28"/>
  </r>
  <r>
    <s v="Id1234"/>
    <s v="John III"/>
    <n v="37.07"/>
    <n v="5.69"/>
    <s v="No"/>
    <x v="0"/>
    <x v="0"/>
    <n v="2"/>
    <x v="1"/>
    <x v="0"/>
    <x v="2"/>
    <d v="1972-12-07T00:00:00"/>
    <n v="9048.0300000000007"/>
    <x v="1"/>
    <s v="tier - 2"/>
    <x v="0"/>
    <x v="28"/>
  </r>
  <r>
    <s v="Id1235"/>
    <s v="Sarah M"/>
    <n v="39.799999999999997"/>
    <n v="5.66"/>
    <s v="No"/>
    <x v="0"/>
    <x v="1"/>
    <n v="1"/>
    <x v="1"/>
    <x v="0"/>
    <x v="2"/>
    <d v="1993-12-01T00:00:00"/>
    <n v="9010.2000000000007"/>
    <x v="1"/>
    <s v="tier - 3"/>
    <x v="12"/>
    <x v="20"/>
  </r>
  <r>
    <s v="Id1236"/>
    <s v="Kristin C"/>
    <n v="26.36"/>
    <n v="4.32"/>
    <s v="No"/>
    <x v="0"/>
    <x v="1"/>
    <n v="1"/>
    <x v="1"/>
    <x v="1"/>
    <x v="2"/>
    <d v="1979-12-16T00:00:00"/>
    <n v="8998.43"/>
    <x v="1"/>
    <s v="tier - 1"/>
    <x v="15"/>
    <x v="18"/>
  </r>
  <r>
    <s v="Id1237"/>
    <s v="Casey M."/>
    <n v="29.925000000000001"/>
    <n v="8.2899999999999991"/>
    <s v="No"/>
    <x v="0"/>
    <x v="0"/>
    <n v="2"/>
    <x v="1"/>
    <x v="1"/>
    <x v="0"/>
    <d v="1973-10-11T00:00:00"/>
    <n v="8988.16"/>
    <x v="1"/>
    <s v="tier - 1"/>
    <x v="1"/>
    <x v="30"/>
  </r>
  <r>
    <s v="Id1238"/>
    <s v="Samuel"/>
    <n v="37.29"/>
    <n v="10.46"/>
    <s v="No"/>
    <x v="0"/>
    <x v="0"/>
    <n v="0"/>
    <x v="1"/>
    <x v="0"/>
    <x v="0"/>
    <d v="1974-07-21T00:00:00"/>
    <n v="8978.19"/>
    <x v="1"/>
    <s v="tier - 2"/>
    <x v="0"/>
    <x v="19"/>
  </r>
  <r>
    <s v="Id1239"/>
    <s v="Braulio"/>
    <n v="30.2"/>
    <n v="11.96"/>
    <s v="No"/>
    <x v="0"/>
    <x v="0"/>
    <n v="0"/>
    <x v="1"/>
    <x v="0"/>
    <x v="0"/>
    <d v="1974-09-08T00:00:00"/>
    <n v="8968.33"/>
    <x v="2"/>
    <s v="tier - 2"/>
    <x v="3"/>
    <x v="19"/>
  </r>
  <r>
    <s v="Id1240"/>
    <s v="Anne-Marie"/>
    <n v="24.225000000000001"/>
    <n v="4.25"/>
    <s v="yes"/>
    <x v="0"/>
    <x v="1"/>
    <n v="1"/>
    <x v="1"/>
    <x v="2"/>
    <x v="2"/>
    <d v="1983-07-15T00:00:00"/>
    <n v="8965.7999999999993"/>
    <x v="1"/>
    <s v="tier - 3"/>
    <x v="1"/>
    <x v="33"/>
  </r>
  <r>
    <s v="Id1241"/>
    <s v="Samuel K."/>
    <n v="31.445"/>
    <n v="8.33"/>
    <s v="No"/>
    <x v="0"/>
    <x v="0"/>
    <n v="0"/>
    <x v="1"/>
    <x v="0"/>
    <x v="0"/>
    <d v="1974-08-17T00:00:00"/>
    <n v="8964.06"/>
    <x v="2"/>
    <s v="tier - 2"/>
    <x v="4"/>
    <x v="19"/>
  </r>
  <r>
    <s v="Id1242"/>
    <s v="Yuki"/>
    <n v="38.880000000000003"/>
    <n v="4.29"/>
    <s v="No"/>
    <x v="0"/>
    <x v="0"/>
    <n v="1"/>
    <x v="1"/>
    <x v="0"/>
    <x v="2"/>
    <d v="1992-09-27T00:00:00"/>
    <n v="8954.99"/>
    <x v="1"/>
    <s v="tier - 3"/>
    <x v="12"/>
    <x v="34"/>
  </r>
  <r>
    <s v="Id1243"/>
    <s v="Rafer"/>
    <n v="43.89"/>
    <n v="6.32"/>
    <s v="yes"/>
    <x v="0"/>
    <x v="0"/>
    <n v="0"/>
    <x v="1"/>
    <x v="0"/>
    <x v="1"/>
    <d v="1976-12-25T00:00:00"/>
    <n v="8944.1200000000008"/>
    <x v="2"/>
    <s v="tier - 2"/>
    <x v="0"/>
    <x v="1"/>
  </r>
  <r>
    <s v="Id1244"/>
    <s v="Claire"/>
    <n v="25.6"/>
    <n v="5.65"/>
    <s v="No"/>
    <x v="0"/>
    <x v="0"/>
    <n v="2"/>
    <x v="1"/>
    <x v="1"/>
    <x v="2"/>
    <d v="1972-06-06T00:00:00"/>
    <n v="8932.08"/>
    <x v="1"/>
    <s v="tier - 1"/>
    <x v="3"/>
    <x v="14"/>
  </r>
  <r>
    <s v="Id1245"/>
    <s v="Erynn J."/>
    <n v="29.545000000000002"/>
    <n v="8.41"/>
    <s v="yes"/>
    <x v="0"/>
    <x v="0"/>
    <n v="1"/>
    <x v="1"/>
    <x v="1"/>
    <x v="0"/>
    <d v="1975-07-07T00:00:00"/>
    <n v="8930.93"/>
    <x v="1"/>
    <s v="tier - 2"/>
    <x v="1"/>
    <x v="27"/>
  </r>
  <r>
    <s v="Id1246"/>
    <s v="Mahesh"/>
    <n v="23.25"/>
    <n v="11.96"/>
    <s v="yes"/>
    <x v="0"/>
    <x v="0"/>
    <n v="0"/>
    <x v="1"/>
    <x v="2"/>
    <x v="0"/>
    <d v="1967-09-06T00:00:00"/>
    <n v="8908.4699999999993"/>
    <x v="2"/>
    <s v="tier - 2"/>
    <x v="0"/>
    <x v="22"/>
  </r>
  <r>
    <s v="Id1247"/>
    <s v="Stanley"/>
    <n v="43.95"/>
    <n v="5.17"/>
    <s v="yes"/>
    <x v="0"/>
    <x v="1"/>
    <n v="1"/>
    <x v="1"/>
    <x v="0"/>
    <x v="2"/>
    <d v="1997-11-28T00:00:00"/>
    <n v="8906.14"/>
    <x v="1"/>
    <s v="tier - 2"/>
    <x v="1"/>
    <x v="31"/>
  </r>
  <r>
    <s v="Id1248"/>
    <s v="Gregory"/>
    <n v="21.85"/>
    <n v="8.76"/>
    <s v="No"/>
    <x v="0"/>
    <x v="0"/>
    <n v="0"/>
    <x v="1"/>
    <x v="2"/>
    <x v="0"/>
    <d v="1978-12-16T00:00:00"/>
    <n v="8891.14"/>
    <x v="1"/>
    <s v="tier - 3"/>
    <x v="6"/>
    <x v="9"/>
  </r>
  <r>
    <s v="Id1249"/>
    <s v="Eric"/>
    <n v="25.73"/>
    <n v="7.99"/>
    <s v="No"/>
    <x v="0"/>
    <x v="0"/>
    <n v="2"/>
    <x v="1"/>
    <x v="1"/>
    <x v="0"/>
    <d v="1973-09-09T00:00:00"/>
    <n v="8890.59"/>
    <x v="1"/>
    <s v="tier - 3"/>
    <x v="1"/>
    <x v="30"/>
  </r>
  <r>
    <s v="Id1250"/>
    <s v="Rachel M"/>
    <n v="32.229999999999997"/>
    <n v="8.59"/>
    <s v="No"/>
    <x v="0"/>
    <x v="0"/>
    <n v="0"/>
    <x v="1"/>
    <x v="0"/>
    <x v="0"/>
    <d v="1974-06-18T00:00:00"/>
    <n v="8871.15"/>
    <x v="1"/>
    <s v="tier - 3"/>
    <x v="0"/>
    <x v="19"/>
  </r>
  <r>
    <s v="Id1251"/>
    <s v="Fritz"/>
    <n v="32.204999999999998"/>
    <n v="6.14"/>
    <s v="No"/>
    <x v="0"/>
    <x v="0"/>
    <n v="2"/>
    <x v="1"/>
    <x v="0"/>
    <x v="1"/>
    <d v="1972-11-22T00:00:00"/>
    <n v="8835.26"/>
    <x v="2"/>
    <s v="tier - 2"/>
    <x v="1"/>
    <x v="28"/>
  </r>
  <r>
    <s v="Id1252"/>
    <s v="Brad"/>
    <n v="26.41"/>
    <n v="4.08"/>
    <s v="No"/>
    <x v="0"/>
    <x v="0"/>
    <n v="2"/>
    <x v="1"/>
    <x v="1"/>
    <x v="2"/>
    <d v="1972-11-14T00:00:00"/>
    <n v="8827.2099999999991"/>
    <x v="2"/>
    <s v="tier - 1"/>
    <x v="1"/>
    <x v="28"/>
  </r>
  <r>
    <s v="Id1253"/>
    <s v="Claire M"/>
    <n v="30.2"/>
    <n v="6.25"/>
    <s v="yes"/>
    <x v="0"/>
    <x v="0"/>
    <n v="0"/>
    <x v="1"/>
    <x v="0"/>
    <x v="1"/>
    <d v="1976-07-14T00:00:00"/>
    <n v="8825.09"/>
    <x v="1"/>
    <s v="tier - 3"/>
    <x v="3"/>
    <x v="1"/>
  </r>
  <r>
    <s v="Id1254"/>
    <s v="Jennifer"/>
    <n v="31.26"/>
    <n v="5.94"/>
    <s v="yes"/>
    <x v="0"/>
    <x v="0"/>
    <n v="1"/>
    <x v="1"/>
    <x v="0"/>
    <x v="1"/>
    <d v="1988-08-22T00:00:00"/>
    <n v="8824.27"/>
    <x v="1"/>
    <s v="tier - 1"/>
    <x v="15"/>
    <x v="23"/>
  </r>
  <r>
    <s v="Id1255"/>
    <s v="Maria S."/>
    <n v="33.725000000000001"/>
    <n v="6.45"/>
    <s v="yes"/>
    <x v="0"/>
    <x v="0"/>
    <n v="0"/>
    <x v="1"/>
    <x v="0"/>
    <x v="1"/>
    <d v="1976-10-19T00:00:00"/>
    <n v="8823.99"/>
    <x v="1"/>
    <s v="tier - 3"/>
    <x v="2"/>
    <x v="1"/>
  </r>
  <r>
    <s v="Id1256"/>
    <s v="Katherine E"/>
    <n v="28.9"/>
    <n v="5.74"/>
    <s v="yes"/>
    <x v="0"/>
    <x v="0"/>
    <n v="0"/>
    <x v="1"/>
    <x v="1"/>
    <x v="1"/>
    <d v="1976-06-14T00:00:00"/>
    <n v="8823.2800000000007"/>
    <x v="1"/>
    <s v="tier - 1"/>
    <x v="3"/>
    <x v="1"/>
  </r>
  <r>
    <s v="Id1257"/>
    <s v="Michael"/>
    <n v="45.69"/>
    <n v="4.43"/>
    <s v="yes"/>
    <x v="0"/>
    <x v="0"/>
    <n v="0"/>
    <x v="1"/>
    <x v="0"/>
    <x v="2"/>
    <d v="2001-11-07T00:00:00"/>
    <n v="8821.8799999999992"/>
    <x v="1"/>
    <s v="tier - 3"/>
    <x v="8"/>
    <x v="47"/>
  </r>
  <r>
    <s v="Id1258"/>
    <s v="Roxanne"/>
    <n v="21.03"/>
    <n v="6.5"/>
    <s v="No"/>
    <x v="0"/>
    <x v="0"/>
    <n v="0"/>
    <x v="1"/>
    <x v="2"/>
    <x v="0"/>
    <d v="1965-08-29T00:00:00"/>
    <n v="8800.49"/>
    <x v="2"/>
    <s v="tier - 2"/>
    <x v="0"/>
    <x v="11"/>
  </r>
  <r>
    <s v="Id1259"/>
    <s v="Israel"/>
    <n v="37"/>
    <n v="8.75"/>
    <s v="No"/>
    <x v="0"/>
    <x v="0"/>
    <n v="0"/>
    <x v="1"/>
    <x v="0"/>
    <x v="0"/>
    <d v="1971-06-18T00:00:00"/>
    <n v="8798.59"/>
    <x v="1"/>
    <s v="tier - 1"/>
    <x v="3"/>
    <x v="14"/>
  </r>
  <r>
    <s v="Id1260"/>
    <s v="Samalya"/>
    <n v="25.4"/>
    <n v="11.96"/>
    <s v="No"/>
    <x v="0"/>
    <x v="0"/>
    <n v="0"/>
    <x v="1"/>
    <x v="1"/>
    <x v="0"/>
    <d v="1971-08-23T00:00:00"/>
    <n v="8782.4699999999993"/>
    <x v="1"/>
    <s v="tier - 3"/>
    <x v="3"/>
    <x v="14"/>
  </r>
  <r>
    <s v="Id1261"/>
    <s v="Peter"/>
    <n v="32.299999999999997"/>
    <n v="10.54"/>
    <s v="No"/>
    <x v="0"/>
    <x v="0"/>
    <n v="0"/>
    <x v="1"/>
    <x v="0"/>
    <x v="0"/>
    <d v="1974-09-06T00:00:00"/>
    <n v="8765.25"/>
    <x v="1"/>
    <s v="tier - 3"/>
    <x v="1"/>
    <x v="19"/>
  </r>
  <r>
    <s v="Id1262"/>
    <s v="Alicia"/>
    <n v="23.94"/>
    <n v="4.54"/>
    <s v="yes"/>
    <x v="0"/>
    <x v="1"/>
    <n v="1"/>
    <x v="1"/>
    <x v="2"/>
    <x v="2"/>
    <d v="1969-09-09T00:00:00"/>
    <n v="8760.1200000000008"/>
    <x v="1"/>
    <s v="tier - 1"/>
    <x v="0"/>
    <x v="16"/>
  </r>
  <r>
    <s v="Id1263"/>
    <s v="Sarah K."/>
    <n v="46.4"/>
    <n v="5.71"/>
    <s v="No"/>
    <x v="0"/>
    <x v="0"/>
    <n v="0"/>
    <x v="1"/>
    <x v="0"/>
    <x v="1"/>
    <d v="1999-08-23T00:00:00"/>
    <n v="8747.68"/>
    <x v="1"/>
    <s v="tier - 3"/>
    <x v="3"/>
    <x v="35"/>
  </r>
  <r>
    <s v="Id1264"/>
    <s v="Guomin"/>
    <n v="40.375"/>
    <n v="6.25"/>
    <s v="yes"/>
    <x v="0"/>
    <x v="0"/>
    <n v="0"/>
    <x v="1"/>
    <x v="0"/>
    <x v="1"/>
    <d v="1976-06-17T00:00:00"/>
    <n v="8733.23"/>
    <x v="1"/>
    <s v="tier - 3"/>
    <x v="1"/>
    <x v="1"/>
  </r>
  <r>
    <s v="Id1265"/>
    <s v="Javier"/>
    <n v="28.7"/>
    <n v="9.4700000000000006"/>
    <s v="No"/>
    <x v="0"/>
    <x v="0"/>
    <n v="2"/>
    <x v="1"/>
    <x v="1"/>
    <x v="0"/>
    <d v="1973-06-25T00:00:00"/>
    <n v="8703.4599999999991"/>
    <x v="2"/>
    <s v="tier - 3"/>
    <x v="3"/>
    <x v="30"/>
  </r>
  <r>
    <s v="Id1266"/>
    <s v="Matt"/>
    <n v="26.63"/>
    <n v="5.7"/>
    <s v="No"/>
    <x v="0"/>
    <x v="0"/>
    <n v="0"/>
    <x v="1"/>
    <x v="1"/>
    <x v="1"/>
    <d v="1980-10-28T00:00:00"/>
    <n v="8701.84"/>
    <x v="1"/>
    <s v="tier - 3"/>
    <x v="14"/>
    <x v="25"/>
  </r>
  <r>
    <s v="Id1267"/>
    <s v="Thomas S"/>
    <n v="22.515000000000001"/>
    <n v="11.18"/>
    <s v="No"/>
    <x v="0"/>
    <x v="0"/>
    <n v="2"/>
    <x v="1"/>
    <x v="2"/>
    <x v="0"/>
    <d v="1973-10-11T00:00:00"/>
    <n v="8688.86"/>
    <x v="1"/>
    <s v="tier - 1"/>
    <x v="6"/>
    <x v="30"/>
  </r>
  <r>
    <s v="Id1268"/>
    <s v="Martha Patricia"/>
    <n v="36.575000000000003"/>
    <n v="10.98"/>
    <s v="No"/>
    <x v="0"/>
    <x v="0"/>
    <n v="0"/>
    <x v="1"/>
    <x v="0"/>
    <x v="0"/>
    <d v="1974-08-16T00:00:00"/>
    <n v="8671.19"/>
    <x v="1"/>
    <s v="tier - 1"/>
    <x v="1"/>
    <x v="19"/>
  </r>
  <r>
    <s v="Id1269"/>
    <s v="Alicia"/>
    <n v="23.66"/>
    <n v="5.1100000000000003"/>
    <s v="yes"/>
    <x v="0"/>
    <x v="1"/>
    <n v="1"/>
    <x v="1"/>
    <x v="2"/>
    <x v="2"/>
    <d v="1969-08-10T00:00:00"/>
    <n v="8665.14"/>
    <x v="1"/>
    <s v="tier - 3"/>
    <x v="0"/>
    <x v="16"/>
  </r>
  <r>
    <s v="Id1270"/>
    <s v="Jennifer V."/>
    <n v="18.62"/>
    <n v="10.24"/>
    <s v="No"/>
    <x v="0"/>
    <x v="0"/>
    <n v="0"/>
    <x v="1"/>
    <x v="2"/>
    <x v="0"/>
    <d v="1965-10-21T00:00:00"/>
    <n v="8665.09"/>
    <x v="2"/>
    <s v="tier - 2"/>
    <x v="1"/>
    <x v="11"/>
  </r>
  <r>
    <s v="Id1271"/>
    <s v="Michael W."/>
    <n v="19.190000000000001"/>
    <n v="7.71"/>
    <s v="yes"/>
    <x v="0"/>
    <x v="0"/>
    <n v="1"/>
    <x v="1"/>
    <x v="2"/>
    <x v="0"/>
    <d v="1975-08-03T00:00:00"/>
    <n v="8627.5400000000009"/>
    <x v="1"/>
    <s v="tier - 2"/>
    <x v="6"/>
    <x v="27"/>
  </r>
  <r>
    <s v="Id1272"/>
    <s v="Eddie C"/>
    <n v="27.5"/>
    <n v="6.03"/>
    <s v="No"/>
    <x v="0"/>
    <x v="0"/>
    <n v="0"/>
    <x v="1"/>
    <x v="1"/>
    <x v="1"/>
    <d v="1977-09-02T00:00:00"/>
    <n v="8615.2999999999993"/>
    <x v="1"/>
    <s v="tier - 3"/>
    <x v="3"/>
    <x v="29"/>
  </r>
  <r>
    <s v="Id1273"/>
    <s v="Maxime M"/>
    <n v="27.36"/>
    <n v="5.96"/>
    <s v="No"/>
    <x v="0"/>
    <x v="1"/>
    <n v="1"/>
    <x v="1"/>
    <x v="1"/>
    <x v="1"/>
    <d v="1979-07-17T00:00:00"/>
    <n v="8606.2199999999993"/>
    <x v="0"/>
    <s v="tier - 2"/>
    <x v="7"/>
    <x v="18"/>
  </r>
  <r>
    <s v="Id1274"/>
    <s v="Mark D"/>
    <n v="20.350000000000001"/>
    <n v="4.16"/>
    <s v="No"/>
    <x v="0"/>
    <x v="0"/>
    <n v="0"/>
    <x v="1"/>
    <x v="2"/>
    <x v="2"/>
    <d v="1977-10-15T00:00:00"/>
    <n v="8605.36"/>
    <x v="1"/>
    <s v="tier - 2"/>
    <x v="0"/>
    <x v="29"/>
  </r>
  <r>
    <s v="Id1275"/>
    <s v="Adam"/>
    <n v="24.035"/>
    <n v="6.11"/>
    <s v="No"/>
    <x v="0"/>
    <x v="0"/>
    <n v="0"/>
    <x v="1"/>
    <x v="2"/>
    <x v="1"/>
    <d v="1977-11-12T00:00:00"/>
    <n v="8604.48"/>
    <x v="2"/>
    <s v="tier - 2"/>
    <x v="4"/>
    <x v="29"/>
  </r>
  <r>
    <s v="Id1276"/>
    <s v="Justin M"/>
    <n v="23.56"/>
    <n v="5.97"/>
    <s v="No"/>
    <x v="0"/>
    <x v="0"/>
    <n v="0"/>
    <x v="1"/>
    <x v="2"/>
    <x v="1"/>
    <d v="1977-09-24T00:00:00"/>
    <n v="8603.82"/>
    <x v="1"/>
    <s v="tier - 1"/>
    <x v="9"/>
    <x v="29"/>
  </r>
  <r>
    <s v="Id1277"/>
    <s v="Svetlana V."/>
    <n v="27.17"/>
    <n v="10.81"/>
    <s v="No"/>
    <x v="0"/>
    <x v="0"/>
    <n v="2"/>
    <x v="1"/>
    <x v="1"/>
    <x v="0"/>
    <d v="1973-07-11T00:00:00"/>
    <n v="8601.33"/>
    <x v="1"/>
    <s v="tier - 1"/>
    <x v="0"/>
    <x v="30"/>
  </r>
  <r>
    <s v="Id1278"/>
    <s v="Jana L"/>
    <n v="34.32"/>
    <n v="5.7"/>
    <s v="yes"/>
    <x v="0"/>
    <x v="1"/>
    <n v="1"/>
    <x v="1"/>
    <x v="0"/>
    <x v="1"/>
    <d v="1983-07-25T00:00:00"/>
    <n v="8596.83"/>
    <x v="1"/>
    <s v="tier - 3"/>
    <x v="0"/>
    <x v="33"/>
  </r>
  <r>
    <s v="Id1279"/>
    <s v="Laura"/>
    <n v="23.87"/>
    <n v="4.7699999999999996"/>
    <s v="yes"/>
    <x v="0"/>
    <x v="1"/>
    <n v="1"/>
    <x v="1"/>
    <x v="2"/>
    <x v="2"/>
    <d v="1983-12-30T00:00:00"/>
    <n v="8582.2999999999993"/>
    <x v="1"/>
    <s v="tier - 1"/>
    <x v="0"/>
    <x v="33"/>
  </r>
  <r>
    <s v="Id1280"/>
    <s v="Torrey C III"/>
    <n v="30.15"/>
    <n v="4.25"/>
    <s v="No"/>
    <x v="0"/>
    <x v="0"/>
    <n v="1"/>
    <x v="1"/>
    <x v="0"/>
    <x v="2"/>
    <d v="1987-11-11T00:00:00"/>
    <n v="8573.2999999999993"/>
    <x v="1"/>
    <s v="tier - 2"/>
    <x v="14"/>
    <x v="38"/>
  </r>
  <r>
    <s v="Id1281"/>
    <s v="Paul"/>
    <n v="26.36"/>
    <n v="5.52"/>
    <s v="No"/>
    <x v="0"/>
    <x v="0"/>
    <n v="0"/>
    <x v="1"/>
    <x v="1"/>
    <x v="2"/>
    <d v="1982-12-06T00:00:00"/>
    <n v="8572.0400000000009"/>
    <x v="1"/>
    <s v="tier - 2"/>
    <x v="14"/>
    <x v="37"/>
  </r>
  <r>
    <s v="Id1282"/>
    <s v="Jennifer D."/>
    <n v="45.32"/>
    <n v="6.53"/>
    <s v="yes"/>
    <x v="0"/>
    <x v="0"/>
    <n v="1"/>
    <x v="1"/>
    <x v="0"/>
    <x v="0"/>
    <d v="1975-09-26T00:00:00"/>
    <n v="8569.86"/>
    <x v="1"/>
    <s v="tier - 3"/>
    <x v="0"/>
    <x v="27"/>
  </r>
  <r>
    <s v="Id1283"/>
    <s v="Erik"/>
    <n v="31.93"/>
    <n v="4.82"/>
    <s v="yes"/>
    <x v="0"/>
    <x v="0"/>
    <n v="1"/>
    <x v="1"/>
    <x v="0"/>
    <x v="2"/>
    <d v="1988-09-21T00:00:00"/>
    <n v="8567.25"/>
    <x v="1"/>
    <s v="tier - 1"/>
    <x v="1"/>
    <x v="23"/>
  </r>
  <r>
    <s v="Id1284"/>
    <s v="Lana J"/>
    <n v="36"/>
    <n v="11.94"/>
    <s v="yes"/>
    <x v="0"/>
    <x v="0"/>
    <n v="1"/>
    <x v="1"/>
    <x v="0"/>
    <x v="0"/>
    <d v="1975-08-21T00:00:00"/>
    <n v="8556.91"/>
    <x v="1"/>
    <s v="tier - 1"/>
    <x v="3"/>
    <x v="27"/>
  </r>
  <r>
    <s v="Id1285"/>
    <s v="Rebecca E"/>
    <n v="32"/>
    <n v="7.85"/>
    <s v="yes"/>
    <x v="0"/>
    <x v="0"/>
    <n v="1"/>
    <x v="1"/>
    <x v="0"/>
    <x v="0"/>
    <d v="1975-08-06T00:00:00"/>
    <n v="8551.35"/>
    <x v="1"/>
    <s v="tier - 2"/>
    <x v="3"/>
    <x v="27"/>
  </r>
  <r>
    <s v="Id1286"/>
    <s v="Katie M."/>
    <n v="29.37"/>
    <n v="8.01"/>
    <s v="yes"/>
    <x v="0"/>
    <x v="0"/>
    <n v="1"/>
    <x v="1"/>
    <x v="1"/>
    <x v="0"/>
    <d v="1983-12-12T00:00:00"/>
    <n v="8547.69"/>
    <x v="1"/>
    <s v="tier - 1"/>
    <x v="0"/>
    <x v="33"/>
  </r>
  <r>
    <s v="Id1287"/>
    <s v="Elizabeth A."/>
    <n v="23.6"/>
    <n v="7.4"/>
    <s v="yes"/>
    <x v="0"/>
    <x v="0"/>
    <n v="1"/>
    <x v="1"/>
    <x v="2"/>
    <x v="0"/>
    <d v="1975-11-06T00:00:00"/>
    <n v="8539.67"/>
    <x v="1"/>
    <s v="tier - 3"/>
    <x v="3"/>
    <x v="27"/>
  </r>
  <r>
    <s v="Id1288"/>
    <s v="Sarah"/>
    <n v="33.155000000000001"/>
    <n v="8.3800000000000008"/>
    <s v="yes"/>
    <x v="0"/>
    <x v="0"/>
    <n v="0"/>
    <x v="1"/>
    <x v="0"/>
    <x v="0"/>
    <d v="1981-12-27T00:00:00"/>
    <n v="8538.2900000000009"/>
    <x v="1"/>
    <s v="tier - 3"/>
    <x v="2"/>
    <x v="36"/>
  </r>
  <r>
    <s v="Id1289"/>
    <s v="Annie J."/>
    <n v="24.32"/>
    <n v="11.56"/>
    <s v="yes"/>
    <x v="0"/>
    <x v="0"/>
    <n v="1"/>
    <x v="1"/>
    <x v="2"/>
    <x v="0"/>
    <d v="1983-07-24T00:00:00"/>
    <n v="8534.67"/>
    <x v="1"/>
    <s v="tier - 3"/>
    <x v="2"/>
    <x v="33"/>
  </r>
  <r>
    <s v="Id1290"/>
    <s v="Annie"/>
    <n v="36.299999999999997"/>
    <n v="4.6100000000000003"/>
    <s v="No"/>
    <x v="0"/>
    <x v="0"/>
    <n v="0"/>
    <x v="1"/>
    <x v="0"/>
    <x v="2"/>
    <d v="1977-07-26T00:00:00"/>
    <n v="8527.5300000000007"/>
    <x v="1"/>
    <s v="tier - 2"/>
    <x v="0"/>
    <x v="29"/>
  </r>
  <r>
    <s v="Id1291"/>
    <s v="Lindsey"/>
    <n v="34.4"/>
    <n v="4.95"/>
    <s v="No"/>
    <x v="0"/>
    <x v="1"/>
    <n v="1"/>
    <x v="1"/>
    <x v="0"/>
    <x v="2"/>
    <d v="1979-08-13T00:00:00"/>
    <n v="8522"/>
    <x v="1"/>
    <s v="tier - 2"/>
    <x v="3"/>
    <x v="18"/>
  </r>
  <r>
    <s v="Id1292"/>
    <s v="Laura"/>
    <n v="30.9"/>
    <n v="5.04"/>
    <s v="No"/>
    <x v="0"/>
    <x v="0"/>
    <n v="0"/>
    <x v="1"/>
    <x v="0"/>
    <x v="2"/>
    <d v="1977-12-29T00:00:00"/>
    <n v="8520.0300000000007"/>
    <x v="1"/>
    <s v="tier - 3"/>
    <x v="3"/>
    <x v="29"/>
  </r>
  <r>
    <s v="Id1293"/>
    <s v="Amy T"/>
    <n v="28.6"/>
    <n v="5.42"/>
    <s v="No"/>
    <x v="0"/>
    <x v="0"/>
    <n v="0"/>
    <x v="1"/>
    <x v="1"/>
    <x v="2"/>
    <d v="1977-06-21T00:00:00"/>
    <n v="8516.83"/>
    <x v="1"/>
    <s v="tier - 1"/>
    <x v="0"/>
    <x v="29"/>
  </r>
  <r>
    <s v="Id1294"/>
    <s v="Katarina D"/>
    <n v="27.83"/>
    <n v="5.39"/>
    <s v="No"/>
    <x v="0"/>
    <x v="0"/>
    <n v="0"/>
    <x v="1"/>
    <x v="1"/>
    <x v="2"/>
    <d v="1977-12-26T00:00:00"/>
    <n v="8515.76"/>
    <x v="1"/>
    <s v="tier - 2"/>
    <x v="0"/>
    <x v="29"/>
  </r>
  <r>
    <s v="Id1295"/>
    <s v="B.j."/>
    <n v="39.64"/>
    <n v="6"/>
    <s v="No"/>
    <x v="0"/>
    <x v="1"/>
    <n v="1"/>
    <x v="1"/>
    <x v="0"/>
    <x v="1"/>
    <d v="1993-11-10T00:00:00"/>
    <n v="8471.65"/>
    <x v="1"/>
    <s v="tier - 1"/>
    <x v="1"/>
    <x v="20"/>
  </r>
  <r>
    <s v="Id1296"/>
    <s v="Alison"/>
    <n v="38.479999999999997"/>
    <n v="6.02"/>
    <s v="No"/>
    <x v="0"/>
    <x v="0"/>
    <n v="1"/>
    <x v="1"/>
    <x v="0"/>
    <x v="1"/>
    <d v="1992-09-09T00:00:00"/>
    <n v="8466.35"/>
    <x v="1"/>
    <s v="tier - 2"/>
    <x v="1"/>
    <x v="34"/>
  </r>
  <r>
    <s v="Id1297"/>
    <s v="Neil K."/>
    <n v="36.200000000000003"/>
    <n v="4.62"/>
    <s v="No"/>
    <x v="0"/>
    <x v="0"/>
    <n v="2"/>
    <x v="1"/>
    <x v="0"/>
    <x v="2"/>
    <d v="1972-12-26T00:00:00"/>
    <n v="8457.82"/>
    <x v="1"/>
    <s v="tier - 3"/>
    <x v="3"/>
    <x v="28"/>
  </r>
  <r>
    <s v="Id1298"/>
    <s v="Anne Hunter"/>
    <n v="27.13"/>
    <n v="5.59"/>
    <s v="No"/>
    <x v="0"/>
    <x v="0"/>
    <n v="1"/>
    <x v="1"/>
    <x v="1"/>
    <x v="2"/>
    <d v="1984-06-19T00:00:00"/>
    <n v="8450.82"/>
    <x v="1"/>
    <s v="tier - 2"/>
    <x v="15"/>
    <x v="32"/>
  </r>
  <r>
    <s v="Id1299"/>
    <s v="Sandra"/>
    <n v="20.75"/>
    <n v="5.18"/>
    <s v="yes"/>
    <x v="0"/>
    <x v="0"/>
    <n v="2"/>
    <x v="1"/>
    <x v="2"/>
    <x v="2"/>
    <d v="1966-06-12T00:00:00"/>
    <n v="8448.66"/>
    <x v="2"/>
    <s v="tier - 1"/>
    <x v="0"/>
    <x v="24"/>
  </r>
  <r>
    <s v="Id1300"/>
    <s v="Robert"/>
    <n v="26.6"/>
    <n v="6.29"/>
    <s v="No"/>
    <x v="0"/>
    <x v="0"/>
    <n v="2"/>
    <x v="1"/>
    <x v="1"/>
    <x v="1"/>
    <d v="1972-09-04T00:00:00"/>
    <n v="8444.4699999999993"/>
    <x v="2"/>
    <s v="tier - 1"/>
    <x v="3"/>
    <x v="28"/>
  </r>
  <r>
    <s v="Id1301"/>
    <s v="Rodney"/>
    <n v="25.3"/>
    <n v="4.49"/>
    <s v="No"/>
    <x v="0"/>
    <x v="0"/>
    <n v="2"/>
    <x v="1"/>
    <x v="1"/>
    <x v="2"/>
    <d v="1972-09-09T00:00:00"/>
    <n v="8442.67"/>
    <x v="1"/>
    <s v="tier - 3"/>
    <x v="0"/>
    <x v="28"/>
  </r>
  <r>
    <s v="Id1302"/>
    <s v="Carl R"/>
    <n v="18.84"/>
    <n v="11.82"/>
    <s v="yes"/>
    <x v="0"/>
    <x v="1"/>
    <n v="1"/>
    <x v="1"/>
    <x v="2"/>
    <x v="0"/>
    <d v="1963-09-24T00:00:00"/>
    <n v="8440.0499999999993"/>
    <x v="2"/>
    <s v="tier - 2"/>
    <x v="0"/>
    <x v="8"/>
  </r>
  <r>
    <s v="Id1303"/>
    <s v="Maximilian"/>
    <n v="19.57"/>
    <n v="7.41"/>
    <s v="yes"/>
    <x v="0"/>
    <x v="0"/>
    <n v="1"/>
    <x v="1"/>
    <x v="2"/>
    <x v="0"/>
    <d v="1975-09-28T00:00:00"/>
    <n v="8428.07"/>
    <x v="2"/>
    <s v="tier - 2"/>
    <x v="1"/>
    <x v="27"/>
  </r>
  <r>
    <s v="Id1304"/>
    <s v="Erik"/>
    <n v="30.495000000000001"/>
    <n v="5.97"/>
    <s v="No"/>
    <x v="0"/>
    <x v="0"/>
    <n v="0"/>
    <x v="1"/>
    <x v="0"/>
    <x v="1"/>
    <d v="1977-09-04T00:00:00"/>
    <n v="8413.4599999999991"/>
    <x v="2"/>
    <s v="tier - 1"/>
    <x v="1"/>
    <x v="29"/>
  </r>
  <r>
    <s v="Id1305"/>
    <s v="Christopher"/>
    <n v="30.114999999999998"/>
    <n v="5.74"/>
    <s v="No"/>
    <x v="0"/>
    <x v="1"/>
    <n v="1"/>
    <x v="1"/>
    <x v="0"/>
    <x v="1"/>
    <d v="1979-06-11T00:00:00"/>
    <n v="8410.0499999999993"/>
    <x v="1"/>
    <s v="tier - 2"/>
    <x v="1"/>
    <x v="18"/>
  </r>
  <r>
    <s v="Id1306"/>
    <s v="Eirik"/>
    <n v="24.78"/>
    <n v="9.85"/>
    <s v="No"/>
    <x v="0"/>
    <x v="0"/>
    <n v="0"/>
    <x v="1"/>
    <x v="2"/>
    <x v="0"/>
    <d v="1971-09-18T00:00:00"/>
    <n v="8400.01"/>
    <x v="1"/>
    <s v="tier - 3"/>
    <x v="0"/>
    <x v="14"/>
  </r>
  <r>
    <s v="Id1307"/>
    <s v="Rik"/>
    <n v="24.77"/>
    <n v="7.59"/>
    <s v="No"/>
    <x v="0"/>
    <x v="0"/>
    <n v="0"/>
    <x v="1"/>
    <x v="2"/>
    <x v="0"/>
    <d v="1971-09-04T00:00:00"/>
    <n v="8396.6200000000008"/>
    <x v="1"/>
    <s v="tier - 3"/>
    <x v="0"/>
    <x v="14"/>
  </r>
  <r>
    <s v="Id1308"/>
    <s v="Matthew R"/>
    <n v="16.579999999999998"/>
    <n v="6.98"/>
    <s v="yes"/>
    <x v="0"/>
    <x v="1"/>
    <n v="1"/>
    <x v="1"/>
    <x v="3"/>
    <x v="0"/>
    <d v="1963-09-21T00:00:00"/>
    <n v="8355.5400000000009"/>
    <x v="2"/>
    <s v="tier - 3"/>
    <x v="1"/>
    <x v="8"/>
  </r>
  <r>
    <s v="Id1309"/>
    <s v="Daniel G"/>
    <n v="38.17"/>
    <n v="4.7300000000000004"/>
    <s v="yes"/>
    <x v="0"/>
    <x v="0"/>
    <n v="0"/>
    <x v="1"/>
    <x v="0"/>
    <x v="2"/>
    <d v="1976-06-12T00:00:00"/>
    <n v="8347.16"/>
    <x v="1"/>
    <s v="tier - 1"/>
    <x v="0"/>
    <x v="1"/>
  </r>
  <r>
    <s v="Id1310"/>
    <s v="Yannick"/>
    <n v="39.424999999999997"/>
    <n v="4.76"/>
    <s v="yes"/>
    <x v="0"/>
    <x v="0"/>
    <n v="0"/>
    <x v="1"/>
    <x v="0"/>
    <x v="2"/>
    <d v="1976-07-07T00:00:00"/>
    <n v="8342.91"/>
    <x v="2"/>
    <s v="tier - 1"/>
    <x v="4"/>
    <x v="1"/>
  </r>
  <r>
    <s v="Id1311"/>
    <s v="Sean R"/>
    <n v="33.44"/>
    <n v="6.24"/>
    <s v="yes"/>
    <x v="0"/>
    <x v="0"/>
    <n v="0"/>
    <x v="1"/>
    <x v="0"/>
    <x v="1"/>
    <d v="1976-07-20T00:00:00"/>
    <n v="8334.59"/>
    <x v="2"/>
    <s v="tier - 2"/>
    <x v="4"/>
    <x v="1"/>
  </r>
  <r>
    <s v="Id1312"/>
    <s v="Peter"/>
    <n v="33.344999999999999"/>
    <n v="5.44"/>
    <s v="yes"/>
    <x v="0"/>
    <x v="0"/>
    <n v="0"/>
    <x v="1"/>
    <x v="0"/>
    <x v="2"/>
    <d v="1976-07-12T00:00:00"/>
    <n v="8334.4599999999991"/>
    <x v="2"/>
    <s v="tier - 2"/>
    <x v="4"/>
    <x v="1"/>
  </r>
  <r>
    <s v="Id1313"/>
    <s v="Sara A."/>
    <n v="38.79"/>
    <n v="5.08"/>
    <s v="No"/>
    <x v="0"/>
    <x v="1"/>
    <n v="1"/>
    <x v="1"/>
    <x v="0"/>
    <x v="2"/>
    <d v="1993-06-22T00:00:00"/>
    <n v="8314.65"/>
    <x v="1"/>
    <s v="tier - 1"/>
    <x v="1"/>
    <x v="20"/>
  </r>
  <r>
    <s v="Id1314"/>
    <s v="Erin C."/>
    <n v="30.684999999999999"/>
    <n v="4.87"/>
    <s v="No"/>
    <x v="0"/>
    <x v="1"/>
    <n v="1"/>
    <x v="1"/>
    <x v="0"/>
    <x v="2"/>
    <d v="1979-08-07T00:00:00"/>
    <n v="8310.84"/>
    <x v="1"/>
    <s v="tier - 2"/>
    <x v="1"/>
    <x v="18"/>
  </r>
  <r>
    <s v="Id1315"/>
    <s v="Thibaud"/>
    <n v="22.135000000000002"/>
    <n v="8.17"/>
    <s v="No"/>
    <x v="0"/>
    <x v="0"/>
    <n v="0"/>
    <x v="1"/>
    <x v="2"/>
    <x v="0"/>
    <d v="1978-06-26T00:00:00"/>
    <n v="8302.5400000000009"/>
    <x v="2"/>
    <s v="tier - 3"/>
    <x v="4"/>
    <x v="9"/>
  </r>
  <r>
    <s v="Id1316"/>
    <s v="Lisa"/>
    <n v="33.33"/>
    <n v="7.61"/>
    <s v="No"/>
    <x v="0"/>
    <x v="0"/>
    <n v="0"/>
    <x v="1"/>
    <x v="0"/>
    <x v="0"/>
    <d v="1974-06-06T00:00:00"/>
    <n v="8283.68"/>
    <x v="1"/>
    <s v="tier - 3"/>
    <x v="0"/>
    <x v="30"/>
  </r>
  <r>
    <s v="Id1317"/>
    <s v="Gretchen K."/>
    <n v="31.13"/>
    <n v="10.1"/>
    <s v="No"/>
    <x v="0"/>
    <x v="0"/>
    <n v="0"/>
    <x v="1"/>
    <x v="0"/>
    <x v="0"/>
    <d v="1974-12-22T00:00:00"/>
    <n v="8280.6200000000008"/>
    <x v="1"/>
    <s v="tier - 2"/>
    <x v="0"/>
    <x v="19"/>
  </r>
  <r>
    <s v="Id1318"/>
    <s v="Martina"/>
    <n v="28.9"/>
    <n v="11.24"/>
    <s v="No"/>
    <x v="0"/>
    <x v="0"/>
    <n v="0"/>
    <x v="1"/>
    <x v="1"/>
    <x v="0"/>
    <d v="1974-09-26T00:00:00"/>
    <n v="8277.52"/>
    <x v="1"/>
    <s v="tier - 2"/>
    <x v="3"/>
    <x v="19"/>
  </r>
  <r>
    <s v="Id1319"/>
    <s v="Dustin J"/>
    <n v="43.31"/>
    <n v="6.1"/>
    <s v="yes"/>
    <x v="1"/>
    <x v="0"/>
    <n v="1"/>
    <x v="1"/>
    <x v="0"/>
    <x v="1"/>
    <d v="2000-11-28T00:00:00"/>
    <n v="8271.4599999999991"/>
    <x v="1"/>
    <s v="tier - 1"/>
    <x v="8"/>
    <x v="21"/>
  </r>
  <r>
    <s v="Id1320"/>
    <s v="Kelsey"/>
    <n v="22.8"/>
    <n v="6.98"/>
    <s v="No"/>
    <x v="0"/>
    <x v="0"/>
    <n v="0"/>
    <x v="1"/>
    <x v="2"/>
    <x v="0"/>
    <d v="1974-08-05T00:00:00"/>
    <n v="8269.0400000000009"/>
    <x v="1"/>
    <s v="tier - 1"/>
    <x v="3"/>
    <x v="19"/>
  </r>
  <r>
    <s v="Id1321"/>
    <s v="Daniel V."/>
    <n v="19.09"/>
    <n v="4"/>
    <s v="yes"/>
    <x v="0"/>
    <x v="0"/>
    <n v="1"/>
    <x v="1"/>
    <x v="2"/>
    <x v="2"/>
    <d v="1964-09-05T00:00:00"/>
    <n v="8268"/>
    <x v="2"/>
    <s v="tier - 3"/>
    <x v="0"/>
    <x v="13"/>
  </r>
  <r>
    <s v="Id1322"/>
    <s v="Saeger"/>
    <n v="23.37"/>
    <n v="4.2300000000000004"/>
    <s v="No"/>
    <x v="0"/>
    <x v="0"/>
    <n v="0"/>
    <x v="1"/>
    <x v="2"/>
    <x v="2"/>
    <d v="1982-09-27T00:00:00"/>
    <n v="8252.2800000000007"/>
    <x v="1"/>
    <s v="tier - 2"/>
    <x v="2"/>
    <x v="37"/>
  </r>
  <r>
    <s v="Id1323"/>
    <s v="Buzunesh"/>
    <n v="33.44"/>
    <n v="4.72"/>
    <s v="yes"/>
    <x v="0"/>
    <x v="0"/>
    <n v="0"/>
    <x v="1"/>
    <x v="0"/>
    <x v="2"/>
    <d v="1976-09-02T00:00:00"/>
    <n v="8240.59"/>
    <x v="1"/>
    <s v="tier - 2"/>
    <x v="0"/>
    <x v="1"/>
  </r>
  <r>
    <s v="Id1324"/>
    <s v="Mirte"/>
    <n v="28.05"/>
    <n v="5.63"/>
    <s v="yes"/>
    <x v="0"/>
    <x v="0"/>
    <n v="0"/>
    <x v="1"/>
    <x v="1"/>
    <x v="2"/>
    <d v="1976-06-30T00:00:00"/>
    <n v="8233.1"/>
    <x v="1"/>
    <s v="tier - 2"/>
    <x v="0"/>
    <x v="1"/>
  </r>
  <r>
    <s v="Id1325"/>
    <s v="Megan"/>
    <n v="27.72"/>
    <n v="5.83"/>
    <s v="yes"/>
    <x v="0"/>
    <x v="0"/>
    <n v="0"/>
    <x v="1"/>
    <x v="1"/>
    <x v="1"/>
    <d v="1976-09-03T00:00:00"/>
    <n v="8232.64"/>
    <x v="1"/>
    <s v="tier - 3"/>
    <x v="0"/>
    <x v="1"/>
  </r>
  <r>
    <s v="Id1326"/>
    <s v="Kerry A."/>
    <n v="29.81"/>
    <n v="9.23"/>
    <s v="No"/>
    <x v="0"/>
    <x v="0"/>
    <n v="0"/>
    <x v="1"/>
    <x v="1"/>
    <x v="0"/>
    <d v="1978-06-30T00:00:00"/>
    <n v="8219.2000000000007"/>
    <x v="1"/>
    <s v="tier - 2"/>
    <x v="0"/>
    <x v="9"/>
  </r>
  <r>
    <s v="Id1327"/>
    <s v="Kristin"/>
    <n v="23.98"/>
    <n v="9.89"/>
    <s v="No"/>
    <x v="0"/>
    <x v="0"/>
    <n v="0"/>
    <x v="1"/>
    <x v="2"/>
    <x v="0"/>
    <d v="1978-10-24T00:00:00"/>
    <n v="8211.1"/>
    <x v="1"/>
    <s v="tier - 3"/>
    <x v="0"/>
    <x v="9"/>
  </r>
  <r>
    <s v="Id1328"/>
    <s v="Christopher R."/>
    <n v="17.34"/>
    <n v="12"/>
    <s v="No"/>
    <x v="0"/>
    <x v="0"/>
    <n v="0"/>
    <x v="1"/>
    <x v="3"/>
    <x v="0"/>
    <d v="1962-11-23T00:00:00"/>
    <n v="8188.12"/>
    <x v="2"/>
    <s v="tier - 3"/>
    <x v="0"/>
    <x v="5"/>
  </r>
  <r>
    <s v="Id1329"/>
    <s v="Elizabeth A"/>
    <n v="40.39"/>
    <n v="4.24"/>
    <s v="yes"/>
    <x v="0"/>
    <x v="1"/>
    <n v="1"/>
    <x v="1"/>
    <x v="0"/>
    <x v="2"/>
    <d v="1997-10-21T00:00:00"/>
    <n v="8182.89"/>
    <x v="1"/>
    <s v="tier - 1"/>
    <x v="12"/>
    <x v="31"/>
  </r>
  <r>
    <s v="Id1330"/>
    <s v="Andrew"/>
    <n v="25.96"/>
    <n v="4.68"/>
    <s v="yes"/>
    <x v="0"/>
    <x v="1"/>
    <n v="1"/>
    <x v="1"/>
    <x v="1"/>
    <x v="2"/>
    <d v="1983-06-08T00:00:00"/>
    <n v="8179.51"/>
    <x v="1"/>
    <s v="tier - 2"/>
    <x v="16"/>
    <x v="37"/>
  </r>
  <r>
    <s v="Id1331"/>
    <s v="Dawn M."/>
    <n v="17.68"/>
    <n v="8.57"/>
    <s v="yes"/>
    <x v="0"/>
    <x v="1"/>
    <n v="1"/>
    <x v="1"/>
    <x v="3"/>
    <x v="0"/>
    <d v="1963-11-05T00:00:00"/>
    <n v="8177.9"/>
    <x v="2"/>
    <s v="tier - 1"/>
    <x v="0"/>
    <x v="8"/>
  </r>
  <r>
    <s v="Id1332"/>
    <s v="Jonathan P"/>
    <n v="30.875"/>
    <n v="4.0999999999999996"/>
    <s v="No"/>
    <x v="0"/>
    <x v="0"/>
    <n v="0"/>
    <x v="1"/>
    <x v="0"/>
    <x v="2"/>
    <d v="1982-06-28T00:00:00"/>
    <n v="8162.72"/>
    <x v="2"/>
    <s v="tier - 3"/>
    <x v="1"/>
    <x v="37"/>
  </r>
  <r>
    <s v="Id1333"/>
    <s v="Gina"/>
    <n v="30.81"/>
    <n v="4.49"/>
    <s v="No"/>
    <x v="0"/>
    <x v="0"/>
    <n v="0"/>
    <x v="1"/>
    <x v="0"/>
    <x v="2"/>
    <d v="1990-06-21T00:00:00"/>
    <n v="8157.92"/>
    <x v="1"/>
    <s v="tier - 3"/>
    <x v="15"/>
    <x v="3"/>
  </r>
  <r>
    <s v="Id1334"/>
    <s v="Dino"/>
    <n v="36.85"/>
    <n v="8.8000000000000007"/>
    <s v="No"/>
    <x v="0"/>
    <x v="0"/>
    <n v="2"/>
    <x v="1"/>
    <x v="0"/>
    <x v="0"/>
    <d v="1973-09-03T00:00:00"/>
    <n v="8125.78"/>
    <x v="1"/>
    <s v="tier - 2"/>
    <x v="0"/>
    <x v="30"/>
  </r>
  <r>
    <s v="Id1335"/>
    <s v="Jan"/>
    <n v="35.86"/>
    <n v="7.93"/>
    <s v="No"/>
    <x v="0"/>
    <x v="0"/>
    <n v="2"/>
    <x v="1"/>
    <x v="0"/>
    <x v="0"/>
    <d v="1973-08-30T00:00:00"/>
    <n v="8124.41"/>
    <x v="2"/>
    <s v="tier - 1"/>
    <x v="0"/>
    <x v="30"/>
  </r>
  <r>
    <s v="Id1336"/>
    <s v="Jonathan E."/>
    <n v="30.3"/>
    <n v="9.4499999999999993"/>
    <s v="No"/>
    <x v="0"/>
    <x v="0"/>
    <n v="2"/>
    <x v="1"/>
    <x v="0"/>
    <x v="0"/>
    <d v="1973-12-16T00:00:00"/>
    <n v="8116.68"/>
    <x v="2"/>
    <s v="tier - 1"/>
    <x v="3"/>
    <x v="30"/>
  </r>
  <r>
    <s v="Id1337"/>
    <s v="Mark A"/>
    <n v="32.015000000000001"/>
    <n v="7.67"/>
    <s v="No"/>
    <x v="0"/>
    <x v="0"/>
    <n v="0"/>
    <x v="1"/>
    <x v="0"/>
    <x v="0"/>
    <d v="1978-09-01T00:00:00"/>
    <n v="8116.27"/>
    <x v="2"/>
    <s v="tier - 1"/>
    <x v="1"/>
    <x v="9"/>
  </r>
  <r>
    <s v="Id1338"/>
    <s v="Mary"/>
    <n v="25.06"/>
    <n v="10.53"/>
    <s v="No"/>
    <x v="0"/>
    <x v="0"/>
    <n v="2"/>
    <x v="1"/>
    <x v="1"/>
    <x v="0"/>
    <d v="1973-10-11T00:00:00"/>
    <n v="8112.59"/>
    <x v="1"/>
    <s v="tier - 2"/>
    <x v="0"/>
    <x v="30"/>
  </r>
  <r>
    <s v="Id1339"/>
    <s v="Samuel"/>
    <n v="18.829999999999998"/>
    <n v="10.08"/>
    <s v="yes"/>
    <x v="0"/>
    <x v="0"/>
    <n v="0"/>
    <x v="1"/>
    <x v="2"/>
    <x v="0"/>
    <d v="1967-06-10T00:00:00"/>
    <n v="8091.3"/>
    <x v="2"/>
    <s v="tier - 1"/>
    <x v="1"/>
    <x v="22"/>
  </r>
  <r>
    <s v="Id1340"/>
    <s v="Stan J"/>
    <n v="47.52"/>
    <n v="11.39"/>
    <s v="yes"/>
    <x v="0"/>
    <x v="0"/>
    <n v="1"/>
    <x v="1"/>
    <x v="0"/>
    <x v="0"/>
    <d v="1975-12-21T00:00:00"/>
    <n v="8083.92"/>
    <x v="2"/>
    <s v="tier - 3"/>
    <x v="0"/>
    <x v="27"/>
  </r>
  <r>
    <s v="Id1341"/>
    <s v="Jessica L."/>
    <n v="37.82"/>
    <n v="6.36"/>
    <s v="No"/>
    <x v="0"/>
    <x v="0"/>
    <n v="0"/>
    <x v="1"/>
    <x v="0"/>
    <x v="1"/>
    <d v="1994-10-12T00:00:00"/>
    <n v="8081.74"/>
    <x v="1"/>
    <s v="tier - 2"/>
    <x v="12"/>
    <x v="6"/>
  </r>
  <r>
    <s v="Id1342"/>
    <s v="Krysta"/>
    <n v="44.16"/>
    <n v="5.31"/>
    <s v="yes"/>
    <x v="0"/>
    <x v="0"/>
    <n v="0"/>
    <x v="1"/>
    <x v="0"/>
    <x v="2"/>
    <d v="2001-08-28T00:00:00"/>
    <n v="8081.26"/>
    <x v="1"/>
    <s v="tier - 2"/>
    <x v="1"/>
    <x v="47"/>
  </r>
  <r>
    <s v="Id1343"/>
    <s v="Natascia"/>
    <n v="37.049999999999997"/>
    <n v="4.74"/>
    <s v="No"/>
    <x v="0"/>
    <x v="1"/>
    <n v="1"/>
    <x v="1"/>
    <x v="0"/>
    <x v="2"/>
    <d v="1993-11-07T00:00:00"/>
    <n v="8077.41"/>
    <x v="1"/>
    <s v="tier - 1"/>
    <x v="12"/>
    <x v="20"/>
  </r>
  <r>
    <s v="Id1344"/>
    <s v="Jenny"/>
    <n v="18.66"/>
    <n v="11.35"/>
    <s v="No"/>
    <x v="0"/>
    <x v="0"/>
    <n v="0"/>
    <x v="1"/>
    <x v="2"/>
    <x v="0"/>
    <d v="1965-10-21T00:00:00"/>
    <n v="8071.57"/>
    <x v="2"/>
    <s v="tier - 1"/>
    <x v="3"/>
    <x v="11"/>
  </r>
  <r>
    <s v="Id1345"/>
    <s v="Brian"/>
    <n v="36.200000000000003"/>
    <n v="6.81"/>
    <s v="yes"/>
    <x v="0"/>
    <x v="0"/>
    <n v="1"/>
    <x v="1"/>
    <x v="0"/>
    <x v="0"/>
    <d v="1975-12-15T00:00:00"/>
    <n v="8068.19"/>
    <x v="2"/>
    <s v="tier - 2"/>
    <x v="3"/>
    <x v="27"/>
  </r>
  <r>
    <s v="Id1346"/>
    <s v="Monica"/>
    <n v="18.87"/>
    <n v="8.06"/>
    <s v="No"/>
    <x v="0"/>
    <x v="0"/>
    <n v="0"/>
    <x v="1"/>
    <x v="2"/>
    <x v="0"/>
    <d v="1965-08-11T00:00:00"/>
    <n v="8067.83"/>
    <x v="2"/>
    <s v="tier - 1"/>
    <x v="0"/>
    <x v="11"/>
  </r>
  <r>
    <s v="Id1347"/>
    <s v="Tyler"/>
    <n v="32.299999999999997"/>
    <n v="6.74"/>
    <s v="yes"/>
    <x v="0"/>
    <x v="0"/>
    <n v="1"/>
    <x v="1"/>
    <x v="0"/>
    <x v="0"/>
    <d v="1975-06-28T00:00:00"/>
    <n v="8062.76"/>
    <x v="2"/>
    <s v="tier - 3"/>
    <x v="3"/>
    <x v="27"/>
  </r>
  <r>
    <s v="Id1348"/>
    <s v="Kelly C"/>
    <n v="22.64"/>
    <n v="6.54"/>
    <s v="yes"/>
    <x v="0"/>
    <x v="0"/>
    <n v="2"/>
    <x v="1"/>
    <x v="2"/>
    <x v="0"/>
    <d v="1970-12-12T00:00:00"/>
    <n v="8062.31"/>
    <x v="1"/>
    <s v="tier - 1"/>
    <x v="0"/>
    <x v="2"/>
  </r>
  <r>
    <s v="Id1349"/>
    <s v="Emily"/>
    <n v="28.69"/>
    <n v="5.4"/>
    <s v="No"/>
    <x v="0"/>
    <x v="0"/>
    <n v="0"/>
    <x v="1"/>
    <x v="1"/>
    <x v="2"/>
    <d v="1982-12-27T00:00:00"/>
    <n v="8059.68"/>
    <x v="1"/>
    <s v="tier - 3"/>
    <x v="1"/>
    <x v="37"/>
  </r>
  <r>
    <s v="Id1350"/>
    <s v="James V"/>
    <n v="28.16"/>
    <n v="5.58"/>
    <s v="yes"/>
    <x v="0"/>
    <x v="0"/>
    <n v="0"/>
    <x v="1"/>
    <x v="1"/>
    <x v="2"/>
    <d v="1985-11-28T00:00:00"/>
    <n v="8059.06"/>
    <x v="1"/>
    <s v="tier - 3"/>
    <x v="1"/>
    <x v="17"/>
  </r>
  <r>
    <s v="Id1351"/>
    <s v="Angie"/>
    <n v="45.54"/>
    <n v="5.84"/>
    <s v="No"/>
    <x v="0"/>
    <x v="1"/>
    <n v="1"/>
    <x v="1"/>
    <x v="0"/>
    <x v="1"/>
    <d v="2003-12-12T00:00:00"/>
    <n v="8035.64"/>
    <x v="1"/>
    <s v="tier - 2"/>
    <x v="1"/>
    <x v="39"/>
  </r>
  <r>
    <s v="Id1352"/>
    <s v="Michael J."/>
    <n v="28.7"/>
    <n v="4.2"/>
    <s v="No"/>
    <x v="0"/>
    <x v="0"/>
    <n v="0"/>
    <x v="1"/>
    <x v="1"/>
    <x v="2"/>
    <d v="1977-11-06T00:00:00"/>
    <n v="8027.97"/>
    <x v="2"/>
    <s v="tier - 2"/>
    <x v="3"/>
    <x v="29"/>
  </r>
  <r>
    <s v="Id1353"/>
    <s v="Sabina"/>
    <n v="27.74"/>
    <n v="6.06"/>
    <s v="yes"/>
    <x v="0"/>
    <x v="0"/>
    <n v="0"/>
    <x v="1"/>
    <x v="1"/>
    <x v="1"/>
    <d v="1976-12-20T00:00:00"/>
    <n v="8026.67"/>
    <x v="1"/>
    <s v="tier - 2"/>
    <x v="1"/>
    <x v="1"/>
  </r>
  <r>
    <s v="Id1354"/>
    <s v="Amy C"/>
    <n v="36.954999999999998"/>
    <n v="7.57"/>
    <s v="No"/>
    <x v="0"/>
    <x v="0"/>
    <n v="0"/>
    <x v="1"/>
    <x v="0"/>
    <x v="0"/>
    <d v="1978-07-17T00:00:00"/>
    <n v="8023.14"/>
    <x v="1"/>
    <s v="tier - 3"/>
    <x v="1"/>
    <x v="9"/>
  </r>
  <r>
    <s v="Id1355"/>
    <s v="Victoria U"/>
    <n v="30.69"/>
    <n v="6.15"/>
    <s v="No"/>
    <x v="0"/>
    <x v="0"/>
    <n v="0"/>
    <x v="1"/>
    <x v="0"/>
    <x v="1"/>
    <d v="1989-11-03T00:00:00"/>
    <n v="8021.11"/>
    <x v="1"/>
    <s v="tier - 1"/>
    <x v="1"/>
    <x v="4"/>
  </r>
  <r>
    <s v="Id1356"/>
    <s v="Amelia B"/>
    <n v="24.984999999999999"/>
    <n v="4.5599999999999996"/>
    <s v="No"/>
    <x v="0"/>
    <x v="0"/>
    <n v="0"/>
    <x v="1"/>
    <x v="2"/>
    <x v="2"/>
    <d v="1980-11-08T00:00:00"/>
    <n v="8017.06"/>
    <x v="1"/>
    <s v="tier - 2"/>
    <x v="1"/>
    <x v="25"/>
  </r>
  <r>
    <s v="Id1357"/>
    <s v="Jackie J"/>
    <n v="39.42"/>
    <n v="4.72"/>
    <s v="yes"/>
    <x v="0"/>
    <x v="0"/>
    <n v="1"/>
    <x v="1"/>
    <x v="0"/>
    <x v="2"/>
    <d v="1995-09-18T00:00:00"/>
    <n v="8014.62"/>
    <x v="1"/>
    <s v="tier - 3"/>
    <x v="1"/>
    <x v="40"/>
  </r>
  <r>
    <s v="Id1358"/>
    <s v="Justin"/>
    <n v="16.8"/>
    <n v="7.98"/>
    <s v="No"/>
    <x v="0"/>
    <x v="0"/>
    <n v="0"/>
    <x v="1"/>
    <x v="3"/>
    <x v="0"/>
    <d v="1962-08-22T00:00:00"/>
    <n v="8004.96"/>
    <x v="2"/>
    <s v="tier - 1"/>
    <x v="0"/>
    <x v="5"/>
  </r>
  <r>
    <s v="Id1359"/>
    <s v="Kerry"/>
    <n v="23.274999999999999"/>
    <n v="6.26"/>
    <s v="yes"/>
    <x v="0"/>
    <x v="1"/>
    <n v="1"/>
    <x v="1"/>
    <x v="2"/>
    <x v="1"/>
    <d v="1983-08-20T00:00:00"/>
    <n v="7986.48"/>
    <x v="1"/>
    <s v="tier - 3"/>
    <x v="2"/>
    <x v="33"/>
  </r>
  <r>
    <s v="Id1360"/>
    <s v="Cindy G."/>
    <n v="22.8"/>
    <n v="4.29"/>
    <s v="yes"/>
    <x v="0"/>
    <x v="1"/>
    <n v="1"/>
    <x v="1"/>
    <x v="2"/>
    <x v="2"/>
    <d v="1983-08-28T00:00:00"/>
    <n v="7985.82"/>
    <x v="1"/>
    <s v="tier - 1"/>
    <x v="2"/>
    <x v="33"/>
  </r>
  <r>
    <s v="Id1361"/>
    <s v="Gennaro"/>
    <n v="24.3"/>
    <n v="5.43"/>
    <s v="No"/>
    <x v="0"/>
    <x v="0"/>
    <n v="2"/>
    <x v="1"/>
    <x v="2"/>
    <x v="2"/>
    <d v="1972-11-23T00:00:00"/>
    <n v="7980.34"/>
    <x v="1"/>
    <s v="tier - 2"/>
    <x v="0"/>
    <x v="28"/>
  </r>
  <r>
    <s v="Id1362"/>
    <s v="Terry"/>
    <n v="25.13"/>
    <n v="8"/>
    <s v="yes"/>
    <x v="0"/>
    <x v="0"/>
    <n v="1"/>
    <x v="1"/>
    <x v="1"/>
    <x v="0"/>
    <d v="1975-08-10T00:00:00"/>
    <n v="7966.81"/>
    <x v="1"/>
    <s v="tier - 2"/>
    <x v="0"/>
    <x v="27"/>
  </r>
  <r>
    <s v="Id1363"/>
    <s v="Patrick J"/>
    <n v="22.72"/>
    <n v="9.9600000000000009"/>
    <s v="yes"/>
    <x v="0"/>
    <x v="0"/>
    <n v="2"/>
    <x v="1"/>
    <x v="2"/>
    <x v="0"/>
    <d v="1970-06-19T00:00:00"/>
    <n v="7958.13"/>
    <x v="1"/>
    <s v="tier - 2"/>
    <x v="0"/>
    <x v="2"/>
  </r>
  <r>
    <s v="Id1364"/>
    <s v="Keara"/>
    <n v="32.6"/>
    <n v="6.8"/>
    <s v="yes"/>
    <x v="0"/>
    <x v="0"/>
    <n v="0"/>
    <x v="1"/>
    <x v="0"/>
    <x v="0"/>
    <d v="1981-12-28T00:00:00"/>
    <n v="7954.52"/>
    <x v="1"/>
    <s v="tier - 2"/>
    <x v="3"/>
    <x v="36"/>
  </r>
  <r>
    <s v="Id1365"/>
    <s v="Nicole"/>
    <n v="17.28"/>
    <n v="6.22"/>
    <s v="yes"/>
    <x v="0"/>
    <x v="0"/>
    <n v="2"/>
    <x v="1"/>
    <x v="3"/>
    <x v="1"/>
    <d v="1966-07-09T00:00:00"/>
    <n v="7953.72"/>
    <x v="2"/>
    <s v="tier - 3"/>
    <x v="1"/>
    <x v="24"/>
  </r>
  <r>
    <s v="Id1366"/>
    <s v="Katena"/>
    <n v="27.92"/>
    <n v="5.79"/>
    <s v="No"/>
    <x v="0"/>
    <x v="0"/>
    <n v="1"/>
    <x v="1"/>
    <x v="1"/>
    <x v="1"/>
    <d v="1987-10-29T00:00:00"/>
    <n v="7948.22"/>
    <x v="1"/>
    <s v="tier - 3"/>
    <x v="15"/>
    <x v="38"/>
  </r>
  <r>
    <s v="Id1367"/>
    <s v="Bean K."/>
    <n v="38.284999999999997"/>
    <n v="5.41"/>
    <s v="No"/>
    <x v="0"/>
    <x v="0"/>
    <n v="0"/>
    <x v="1"/>
    <x v="0"/>
    <x v="2"/>
    <d v="1977-07-20T00:00:00"/>
    <n v="7935.29"/>
    <x v="1"/>
    <s v="tier - 1"/>
    <x v="2"/>
    <x v="29"/>
  </r>
  <r>
    <s v="Id1368"/>
    <s v="Brian"/>
    <n v="16.48"/>
    <n v="11.05"/>
    <s v="No"/>
    <x v="0"/>
    <x v="0"/>
    <n v="0"/>
    <x v="1"/>
    <x v="3"/>
    <x v="0"/>
    <d v="1962-10-10T00:00:00"/>
    <n v="7896.41"/>
    <x v="2"/>
    <s v="tier - 2"/>
    <x v="0"/>
    <x v="5"/>
  </r>
  <r>
    <s v="Id1369"/>
    <s v="Jan-Patrick"/>
    <n v="38.57"/>
    <n v="6.27"/>
    <s v="No"/>
    <x v="0"/>
    <x v="0"/>
    <n v="0"/>
    <x v="1"/>
    <x v="0"/>
    <x v="1"/>
    <d v="1994-11-17T00:00:00"/>
    <n v="7851.85"/>
    <x v="1"/>
    <s v="tier - 3"/>
    <x v="1"/>
    <x v="6"/>
  </r>
  <r>
    <s v="Id1370"/>
    <s v="Jesse J"/>
    <n v="43.85"/>
    <n v="4.7699999999999996"/>
    <s v="yes"/>
    <x v="0"/>
    <x v="0"/>
    <n v="0"/>
    <x v="1"/>
    <x v="0"/>
    <x v="2"/>
    <d v="2001-10-05T00:00:00"/>
    <n v="7844.8"/>
    <x v="1"/>
    <s v="tier - 2"/>
    <x v="1"/>
    <x v="47"/>
  </r>
  <r>
    <s v="Id1371"/>
    <s v="Lindsey M"/>
    <n v="30.11"/>
    <n v="4.08"/>
    <s v="No"/>
    <x v="0"/>
    <x v="0"/>
    <n v="0"/>
    <x v="1"/>
    <x v="0"/>
    <x v="2"/>
    <d v="1989-10-12T00:00:00"/>
    <n v="7824.37"/>
    <x v="1"/>
    <s v="tier - 2"/>
    <x v="1"/>
    <x v="4"/>
  </r>
  <r>
    <s v="Id1372"/>
    <s v="Marguerite K."/>
    <n v="31.59"/>
    <n v="6.01"/>
    <s v="No"/>
    <x v="0"/>
    <x v="0"/>
    <n v="0"/>
    <x v="1"/>
    <x v="0"/>
    <x v="1"/>
    <d v="1991-12-21T00:00:00"/>
    <n v="7812.67"/>
    <x v="1"/>
    <s v="tier - 1"/>
    <x v="1"/>
    <x v="42"/>
  </r>
  <r>
    <s v="Id1373"/>
    <s v="Travis"/>
    <n v="40.15"/>
    <n v="11.84"/>
    <s v="No"/>
    <x v="0"/>
    <x v="0"/>
    <n v="0"/>
    <x v="1"/>
    <x v="0"/>
    <x v="0"/>
    <d v="1974-11-09T00:00:00"/>
    <n v="7804.16"/>
    <x v="1"/>
    <s v="tier - 3"/>
    <x v="0"/>
    <x v="19"/>
  </r>
  <r>
    <s v="Id1374"/>
    <s v="Ricky"/>
    <n v="40.700000000000003"/>
    <n v="6.27"/>
    <s v="yes"/>
    <x v="0"/>
    <x v="1"/>
    <n v="1"/>
    <x v="1"/>
    <x v="0"/>
    <x v="1"/>
    <d v="1997-12-02T00:00:00"/>
    <n v="7803.77"/>
    <x v="1"/>
    <s v="tier - 3"/>
    <x v="1"/>
    <x v="31"/>
  </r>
  <r>
    <s v="Id1375"/>
    <s v="Colleen L."/>
    <n v="40.76"/>
    <n v="5.28"/>
    <s v="No"/>
    <x v="0"/>
    <x v="0"/>
    <n v="0"/>
    <x v="1"/>
    <x v="0"/>
    <x v="2"/>
    <d v="1999-12-25T00:00:00"/>
    <n v="7794.68"/>
    <x v="1"/>
    <s v="tier - 2"/>
    <x v="12"/>
    <x v="35"/>
  </r>
  <r>
    <s v="Id1376"/>
    <s v="Charlie A"/>
    <n v="29.7"/>
    <n v="7.03"/>
    <s v="No"/>
    <x v="0"/>
    <x v="0"/>
    <n v="0"/>
    <x v="1"/>
    <x v="1"/>
    <x v="0"/>
    <d v="1974-12-06T00:00:00"/>
    <n v="7789.64"/>
    <x v="0"/>
    <s v="tier - 3"/>
    <x v="0"/>
    <x v="19"/>
  </r>
  <r>
    <s v="Id1377"/>
    <s v="Rick"/>
    <n v="40.58"/>
    <n v="5.32"/>
    <s v="yes"/>
    <x v="0"/>
    <x v="1"/>
    <n v="1"/>
    <x v="1"/>
    <x v="0"/>
    <x v="2"/>
    <d v="1997-12-21T00:00:00"/>
    <n v="7763.06"/>
    <x v="1"/>
    <s v="tier - 1"/>
    <x v="1"/>
    <x v="31"/>
  </r>
  <r>
    <s v="Id1378"/>
    <s v="Lauren C"/>
    <n v="33.06"/>
    <n v="9.59"/>
    <s v="yes"/>
    <x v="0"/>
    <x v="0"/>
    <n v="0"/>
    <x v="1"/>
    <x v="0"/>
    <x v="0"/>
    <d v="1981-06-30T00:00:00"/>
    <n v="7749.16"/>
    <x v="1"/>
    <s v="tier - 1"/>
    <x v="1"/>
    <x v="36"/>
  </r>
  <r>
    <s v="Id1379"/>
    <s v="Daniel"/>
    <n v="26.62"/>
    <n v="6.15"/>
    <s v="yes"/>
    <x v="0"/>
    <x v="0"/>
    <n v="0"/>
    <x v="1"/>
    <x v="1"/>
    <x v="1"/>
    <d v="1976-12-12T00:00:00"/>
    <n v="7742.11"/>
    <x v="2"/>
    <s v="tier - 2"/>
    <x v="0"/>
    <x v="1"/>
  </r>
  <r>
    <s v="Id1380"/>
    <s v="Jaime"/>
    <n v="37.1"/>
    <n v="11.08"/>
    <s v="No"/>
    <x v="0"/>
    <x v="0"/>
    <n v="0"/>
    <x v="1"/>
    <x v="0"/>
    <x v="0"/>
    <d v="1978-09-04T00:00:00"/>
    <n v="7740.34"/>
    <x v="0"/>
    <s v="tier - 1"/>
    <x v="3"/>
    <x v="9"/>
  </r>
  <r>
    <s v="Id1381"/>
    <s v="Erik R"/>
    <n v="18.28"/>
    <n v="7.95"/>
    <s v="No"/>
    <x v="0"/>
    <x v="0"/>
    <n v="0"/>
    <x v="1"/>
    <x v="3"/>
    <x v="0"/>
    <d v="1965-07-18T00:00:00"/>
    <n v="7736.39"/>
    <x v="2"/>
    <s v="tier - 2"/>
    <x v="0"/>
    <x v="11"/>
  </r>
  <r>
    <s v="Id1382"/>
    <s v="Katie"/>
    <n v="35.814999999999998"/>
    <n v="6.23"/>
    <s v="No"/>
    <x v="0"/>
    <x v="0"/>
    <n v="0"/>
    <x v="1"/>
    <x v="0"/>
    <x v="1"/>
    <d v="1977-08-29T00:00:00"/>
    <n v="7731.86"/>
    <x v="1"/>
    <s v="tier - 3"/>
    <x v="1"/>
    <x v="29"/>
  </r>
  <r>
    <s v="Id1383"/>
    <s v="Thomas A"/>
    <n v="30.69"/>
    <n v="6.5"/>
    <s v="No"/>
    <x v="0"/>
    <x v="0"/>
    <n v="0"/>
    <x v="1"/>
    <x v="0"/>
    <x v="0"/>
    <d v="1978-12-04T00:00:00"/>
    <n v="7731.43"/>
    <x v="2"/>
    <s v="tier - 2"/>
    <x v="0"/>
    <x v="9"/>
  </r>
  <r>
    <s v="Id1384"/>
    <s v="Jean-Marc"/>
    <n v="26.125"/>
    <n v="5.22"/>
    <s v="No"/>
    <x v="0"/>
    <x v="0"/>
    <n v="0"/>
    <x v="1"/>
    <x v="1"/>
    <x v="2"/>
    <d v="1980-09-10T00:00:00"/>
    <n v="7729.65"/>
    <x v="2"/>
    <s v="tier - 1"/>
    <x v="4"/>
    <x v="25"/>
  </r>
  <r>
    <s v="Id1385"/>
    <s v="Kerry L"/>
    <n v="34.58"/>
    <n v="6.3"/>
    <s v="No"/>
    <x v="0"/>
    <x v="1"/>
    <n v="1"/>
    <x v="1"/>
    <x v="0"/>
    <x v="1"/>
    <d v="1979-06-02T00:00:00"/>
    <n v="7727.25"/>
    <x v="1"/>
    <s v="tier - 3"/>
    <x v="1"/>
    <x v="9"/>
  </r>
  <r>
    <s v="Id1386"/>
    <s v="Ulrich"/>
    <n v="27.4"/>
    <n v="8.84"/>
    <s v="No"/>
    <x v="0"/>
    <x v="0"/>
    <n v="0"/>
    <x v="1"/>
    <x v="1"/>
    <x v="0"/>
    <d v="1978-12-29T00:00:00"/>
    <n v="7726.85"/>
    <x v="0"/>
    <s v="tier - 2"/>
    <x v="3"/>
    <x v="9"/>
  </r>
  <r>
    <s v="Id1387"/>
    <s v="Justin P"/>
    <n v="27.53"/>
    <n v="4.1100000000000003"/>
    <s v="No"/>
    <x v="0"/>
    <x v="0"/>
    <n v="1"/>
    <x v="1"/>
    <x v="1"/>
    <x v="2"/>
    <d v="1987-07-12T00:00:00"/>
    <n v="7684.62"/>
    <x v="1"/>
    <s v="tier - 3"/>
    <x v="14"/>
    <x v="38"/>
  </r>
  <r>
    <s v="Id1388"/>
    <s v="Hannah E."/>
    <n v="33"/>
    <n v="4.57"/>
    <s v="No"/>
    <x v="0"/>
    <x v="0"/>
    <n v="0"/>
    <x v="1"/>
    <x v="0"/>
    <x v="2"/>
    <d v="1982-12-18T00:00:00"/>
    <n v="7682.67"/>
    <x v="1"/>
    <s v="tier - 1"/>
    <x v="0"/>
    <x v="37"/>
  </r>
  <r>
    <s v="Id1389"/>
    <s v="David"/>
    <n v="25.78"/>
    <n v="11.06"/>
    <s v="yes"/>
    <x v="0"/>
    <x v="0"/>
    <n v="0"/>
    <x v="1"/>
    <x v="1"/>
    <x v="0"/>
    <d v="1981-12-19T00:00:00"/>
    <n v="7681.17"/>
    <x v="1"/>
    <s v="tier - 2"/>
    <x v="16"/>
    <x v="36"/>
  </r>
  <r>
    <s v="Id1390"/>
    <s v="Jim"/>
    <n v="22.66"/>
    <n v="10.68"/>
    <s v="No"/>
    <x v="0"/>
    <x v="0"/>
    <n v="0"/>
    <x v="1"/>
    <x v="2"/>
    <x v="0"/>
    <d v="1971-10-11T00:00:00"/>
    <n v="7680.92"/>
    <x v="1"/>
    <s v="tier - 1"/>
    <x v="0"/>
    <x v="14"/>
  </r>
  <r>
    <s v="Id1391"/>
    <s v="Joseph P"/>
    <n v="38.81"/>
    <n v="6.14"/>
    <s v="yes"/>
    <x v="0"/>
    <x v="0"/>
    <n v="1"/>
    <x v="1"/>
    <x v="0"/>
    <x v="1"/>
    <d v="1995-09-13T00:00:00"/>
    <n v="7676.4"/>
    <x v="1"/>
    <s v="tier - 1"/>
    <x v="1"/>
    <x v="40"/>
  </r>
  <r>
    <s v="Id1392"/>
    <s v="Michael"/>
    <n v="38.51"/>
    <n v="5.45"/>
    <s v="yes"/>
    <x v="0"/>
    <x v="0"/>
    <n v="0"/>
    <x v="1"/>
    <x v="0"/>
    <x v="2"/>
    <d v="1996-11-24T00:00:00"/>
    <n v="7670.75"/>
    <x v="1"/>
    <s v="tier - 2"/>
    <x v="13"/>
    <x v="45"/>
  </r>
  <r>
    <s v="Id1393"/>
    <s v="Gina M"/>
    <n v="22.98"/>
    <n v="6.14"/>
    <s v="yes"/>
    <x v="0"/>
    <x v="0"/>
    <n v="0"/>
    <x v="1"/>
    <x v="2"/>
    <x v="1"/>
    <d v="1976-10-09T00:00:00"/>
    <n v="7662.47"/>
    <x v="1"/>
    <s v="tier - 1"/>
    <x v="3"/>
    <x v="1"/>
  </r>
  <r>
    <s v="Id1394"/>
    <s v="Shantel C."/>
    <n v="15.65"/>
    <n v="7.85"/>
    <s v="No"/>
    <x v="0"/>
    <x v="0"/>
    <n v="0"/>
    <x v="1"/>
    <x v="3"/>
    <x v="0"/>
    <d v="1965-12-27T00:00:00"/>
    <n v="7657.69"/>
    <x v="2"/>
    <s v="tier - 3"/>
    <x v="1"/>
    <x v="11"/>
  </r>
  <r>
    <s v="Id1395"/>
    <s v="Brian"/>
    <n v="39.97"/>
    <n v="4.09"/>
    <s v="No"/>
    <x v="0"/>
    <x v="0"/>
    <n v="1"/>
    <x v="1"/>
    <x v="0"/>
    <x v="2"/>
    <d v="1998-09-30T00:00:00"/>
    <n v="7652.26"/>
    <x v="1"/>
    <s v="tier - 3"/>
    <x v="8"/>
    <x v="44"/>
  </r>
  <r>
    <s v="Id1396"/>
    <s v="Brian"/>
    <n v="37.22"/>
    <n v="4.62"/>
    <s v="No"/>
    <x v="0"/>
    <x v="1"/>
    <n v="1"/>
    <x v="1"/>
    <x v="0"/>
    <x v="2"/>
    <d v="1993-08-10T00:00:00"/>
    <n v="7650.8"/>
    <x v="1"/>
    <s v="tier - 2"/>
    <x v="1"/>
    <x v="20"/>
  </r>
  <r>
    <s v="Id1397"/>
    <s v="Jessica R"/>
    <n v="41.325000000000003"/>
    <n v="5.77"/>
    <s v="No"/>
    <x v="0"/>
    <x v="0"/>
    <n v="0"/>
    <x v="1"/>
    <x v="0"/>
    <x v="1"/>
    <d v="1980-10-16T00:00:00"/>
    <n v="7650.77"/>
    <x v="1"/>
    <s v="tier - 2"/>
    <x v="2"/>
    <x v="25"/>
  </r>
  <r>
    <s v="Id1398"/>
    <s v="Robyn"/>
    <n v="40.31"/>
    <n v="5.84"/>
    <s v="No"/>
    <x v="0"/>
    <x v="0"/>
    <n v="0"/>
    <x v="1"/>
    <x v="0"/>
    <x v="1"/>
    <d v="1999-06-15T00:00:00"/>
    <n v="7642.05"/>
    <x v="1"/>
    <s v="tier - 2"/>
    <x v="12"/>
    <x v="35"/>
  </r>
  <r>
    <s v="Id1399"/>
    <s v="Ashley"/>
    <n v="29.48"/>
    <n v="4.91"/>
    <s v="No"/>
    <x v="0"/>
    <x v="0"/>
    <n v="0"/>
    <x v="1"/>
    <x v="1"/>
    <x v="2"/>
    <d v="1980-07-24T00:00:00"/>
    <n v="7640.31"/>
    <x v="1"/>
    <s v="tier - 1"/>
    <x v="0"/>
    <x v="25"/>
  </r>
  <r>
    <s v="Id1400"/>
    <s v="Dana"/>
    <n v="33.155000000000001"/>
    <n v="5.07"/>
    <s v="No"/>
    <x v="0"/>
    <x v="0"/>
    <n v="0"/>
    <x v="1"/>
    <x v="0"/>
    <x v="2"/>
    <d v="1980-06-20T00:00:00"/>
    <n v="7639.42"/>
    <x v="1"/>
    <s v="tier - 2"/>
    <x v="2"/>
    <x v="25"/>
  </r>
  <r>
    <s v="Id1401"/>
    <s v="Jessica F."/>
    <n v="42.85"/>
    <n v="5.81"/>
    <s v="yes"/>
    <x v="0"/>
    <x v="0"/>
    <n v="0"/>
    <x v="1"/>
    <x v="0"/>
    <x v="1"/>
    <d v="2001-12-13T00:00:00"/>
    <n v="7636.92"/>
    <x v="1"/>
    <s v="tier - 3"/>
    <x v="1"/>
    <x v="47"/>
  </r>
  <r>
    <s v="Id1402"/>
    <s v="Lindsey"/>
    <n v="32.340000000000003"/>
    <n v="11.2"/>
    <s v="No"/>
    <x v="0"/>
    <x v="0"/>
    <n v="0"/>
    <x v="1"/>
    <x v="0"/>
    <x v="0"/>
    <d v="1978-08-24T00:00:00"/>
    <n v="7633.72"/>
    <x v="1"/>
    <s v="tier - 1"/>
    <x v="0"/>
    <x v="9"/>
  </r>
  <r>
    <s v="Id1403"/>
    <s v="Kelly A"/>
    <n v="27.5"/>
    <n v="10.75"/>
    <s v="No"/>
    <x v="0"/>
    <x v="0"/>
    <n v="0"/>
    <x v="1"/>
    <x v="1"/>
    <x v="0"/>
    <d v="1978-11-29T00:00:00"/>
    <n v="7626.99"/>
    <x v="1"/>
    <s v="tier - 2"/>
    <x v="3"/>
    <x v="9"/>
  </r>
  <r>
    <s v="Id1404"/>
    <s v="Brooke E"/>
    <n v="25.8"/>
    <n v="7.8"/>
    <s v="No"/>
    <x v="0"/>
    <x v="0"/>
    <n v="0"/>
    <x v="1"/>
    <x v="1"/>
    <x v="0"/>
    <d v="1978-11-06T00:00:00"/>
    <n v="7624.63"/>
    <x v="1"/>
    <s v="tier - 1"/>
    <x v="3"/>
    <x v="9"/>
  </r>
  <r>
    <s v="Id1405"/>
    <s v="Katelyn E."/>
    <n v="25"/>
    <n v="7.04"/>
    <s v="No"/>
    <x v="0"/>
    <x v="0"/>
    <n v="0"/>
    <x v="1"/>
    <x v="1"/>
    <x v="0"/>
    <d v="1978-11-28T00:00:00"/>
    <n v="7623.52"/>
    <x v="1"/>
    <s v="tier - 1"/>
    <x v="3"/>
    <x v="9"/>
  </r>
  <r>
    <s v="Id1406"/>
    <s v="Adam"/>
    <n v="41.2"/>
    <n v="4.18"/>
    <s v="yes"/>
    <x v="0"/>
    <x v="0"/>
    <n v="0"/>
    <x v="1"/>
    <x v="0"/>
    <x v="2"/>
    <d v="1996-09-17T00:00:00"/>
    <n v="7623.13"/>
    <x v="1"/>
    <s v="tier - 3"/>
    <x v="3"/>
    <x v="45"/>
  </r>
  <r>
    <s v="Id1407"/>
    <s v="Dana"/>
    <n v="17.78"/>
    <n v="8.19"/>
    <s v="No"/>
    <x v="0"/>
    <x v="0"/>
    <n v="0"/>
    <x v="1"/>
    <x v="3"/>
    <x v="0"/>
    <d v="1968-07-03T00:00:00"/>
    <n v="7609.6"/>
    <x v="2"/>
    <s v="tier - 2"/>
    <x v="1"/>
    <x v="0"/>
  </r>
  <r>
    <s v="Id1408"/>
    <s v="Eric W"/>
    <n v="40.119999999999997"/>
    <n v="6.22"/>
    <s v="yes"/>
    <x v="0"/>
    <x v="1"/>
    <n v="1"/>
    <x v="1"/>
    <x v="0"/>
    <x v="1"/>
    <d v="1997-09-30T00:00:00"/>
    <n v="7607.03"/>
    <x v="1"/>
    <s v="tier - 2"/>
    <x v="1"/>
    <x v="31"/>
  </r>
  <r>
    <s v="Id1409"/>
    <s v="Matthew D"/>
    <n v="19.350000000000001"/>
    <n v="8.2200000000000006"/>
    <s v="yes"/>
    <x v="0"/>
    <x v="0"/>
    <n v="0"/>
    <x v="1"/>
    <x v="2"/>
    <x v="0"/>
    <d v="1967-07-17T00:00:00"/>
    <n v="7585.62"/>
    <x v="2"/>
    <s v="tier - 2"/>
    <x v="0"/>
    <x v="22"/>
  </r>
  <r>
    <s v="Id1410"/>
    <s v="Eoghan"/>
    <n v="36.69"/>
    <n v="6.15"/>
    <s v="No"/>
    <x v="0"/>
    <x v="0"/>
    <n v="0"/>
    <x v="1"/>
    <x v="0"/>
    <x v="1"/>
    <d v="1994-08-14T00:00:00"/>
    <n v="7567.13"/>
    <x v="1"/>
    <s v="tier - 2"/>
    <x v="14"/>
    <x v="6"/>
  </r>
  <r>
    <s v="Id1411"/>
    <s v="Pamela W"/>
    <n v="28.51"/>
    <n v="5.65"/>
    <s v="yes"/>
    <x v="0"/>
    <x v="0"/>
    <n v="1"/>
    <x v="1"/>
    <x v="1"/>
    <x v="2"/>
    <d v="1988-12-15T00:00:00"/>
    <n v="7538.52"/>
    <x v="1"/>
    <s v="tier - 2"/>
    <x v="1"/>
    <x v="23"/>
  </r>
  <r>
    <s v="Id1412"/>
    <s v="Lindsey M."/>
    <n v="30.21"/>
    <n v="5.5"/>
    <s v="No"/>
    <x v="0"/>
    <x v="0"/>
    <n v="1"/>
    <x v="1"/>
    <x v="0"/>
    <x v="2"/>
    <d v="1984-08-22T00:00:00"/>
    <n v="7537.16"/>
    <x v="1"/>
    <s v="tier - 2"/>
    <x v="1"/>
    <x v="32"/>
  </r>
  <r>
    <s v="Id1413"/>
    <s v="Kassie"/>
    <n v="24.33"/>
    <n v="8"/>
    <s v="No"/>
    <x v="0"/>
    <x v="0"/>
    <n v="0"/>
    <x v="1"/>
    <x v="2"/>
    <x v="0"/>
    <d v="1978-12-14T00:00:00"/>
    <n v="7531.7"/>
    <x v="1"/>
    <s v="tier - 1"/>
    <x v="0"/>
    <x v="9"/>
  </r>
  <r>
    <s v="Id1414"/>
    <s v="Matthew"/>
    <n v="19.855"/>
    <n v="5.71"/>
    <s v="yes"/>
    <x v="0"/>
    <x v="0"/>
    <n v="0"/>
    <x v="1"/>
    <x v="2"/>
    <x v="1"/>
    <d v="1976-10-10T00:00:00"/>
    <n v="7526.71"/>
    <x v="2"/>
    <s v="tier - 1"/>
    <x v="1"/>
    <x v="1"/>
  </r>
  <r>
    <s v="Id1415"/>
    <s v="Ruben Dario"/>
    <n v="25.364999999999998"/>
    <n v="11.71"/>
    <s v="No"/>
    <x v="0"/>
    <x v="0"/>
    <n v="0"/>
    <x v="1"/>
    <x v="1"/>
    <x v="0"/>
    <d v="1978-10-18T00:00:00"/>
    <n v="7518.03"/>
    <x v="1"/>
    <s v="tier - 3"/>
    <x v="1"/>
    <x v="9"/>
  </r>
  <r>
    <s v="Id1416"/>
    <s v="Kevin"/>
    <n v="29.6"/>
    <n v="6.17"/>
    <s v="yes"/>
    <x v="0"/>
    <x v="1"/>
    <n v="1"/>
    <x v="1"/>
    <x v="1"/>
    <x v="1"/>
    <d v="1983-07-10T00:00:00"/>
    <n v="7512.27"/>
    <x v="2"/>
    <s v="tier - 2"/>
    <x v="3"/>
    <x v="33"/>
  </r>
  <r>
    <s v="Id1417"/>
    <s v="Lindsay M"/>
    <n v="39.43"/>
    <n v="6.1"/>
    <s v="yes"/>
    <x v="0"/>
    <x v="1"/>
    <n v="1"/>
    <x v="1"/>
    <x v="0"/>
    <x v="1"/>
    <d v="1997-10-28T00:00:00"/>
    <n v="7504.3"/>
    <x v="1"/>
    <s v="tier - 1"/>
    <x v="1"/>
    <x v="31"/>
  </r>
  <r>
    <s v="Id1418"/>
    <s v="Amanda"/>
    <n v="27.34"/>
    <n v="5.19"/>
    <s v="yes"/>
    <x v="0"/>
    <x v="0"/>
    <n v="1"/>
    <x v="1"/>
    <x v="1"/>
    <x v="2"/>
    <d v="1988-12-15T00:00:00"/>
    <n v="7494.63"/>
    <x v="1"/>
    <s v="tier - 3"/>
    <x v="15"/>
    <x v="23"/>
  </r>
  <r>
    <s v="Id1419"/>
    <s v="James"/>
    <n v="39.01"/>
    <n v="5.37"/>
    <s v="yes"/>
    <x v="0"/>
    <x v="0"/>
    <n v="0"/>
    <x v="1"/>
    <x v="0"/>
    <x v="2"/>
    <d v="1996-06-14T00:00:00"/>
    <n v="7487.38"/>
    <x v="1"/>
    <s v="tier - 3"/>
    <x v="1"/>
    <x v="45"/>
  </r>
  <r>
    <s v="Id1420"/>
    <s v="Samuel H."/>
    <n v="18.989999999999998"/>
    <n v="10.82"/>
    <s v="yes"/>
    <x v="0"/>
    <x v="0"/>
    <n v="0"/>
    <x v="1"/>
    <x v="2"/>
    <x v="0"/>
    <d v="1967-08-04T00:00:00"/>
    <n v="7463.51"/>
    <x v="2"/>
    <s v="tier - 3"/>
    <x v="0"/>
    <x v="22"/>
  </r>
  <r>
    <s v="Id1421"/>
    <s v="Jenni"/>
    <n v="42.3"/>
    <n v="6.06"/>
    <s v="yes"/>
    <x v="0"/>
    <x v="0"/>
    <n v="0"/>
    <x v="1"/>
    <x v="0"/>
    <x v="1"/>
    <d v="2001-06-01T00:00:00"/>
    <n v="7450.36"/>
    <x v="1"/>
    <s v="tier - 2"/>
    <x v="1"/>
    <x v="21"/>
  </r>
  <r>
    <s v="Id1422"/>
    <s v="Estuardo F"/>
    <n v="39.805"/>
    <n v="5.91"/>
    <s v="No"/>
    <x v="0"/>
    <x v="0"/>
    <n v="0"/>
    <x v="1"/>
    <x v="0"/>
    <x v="1"/>
    <d v="1977-09-30T00:00:00"/>
    <n v="7448.4"/>
    <x v="2"/>
    <s v="tier - 3"/>
    <x v="6"/>
    <x v="29"/>
  </r>
  <r>
    <s v="Id1423"/>
    <s v="Brett"/>
    <n v="33.700000000000003"/>
    <n v="5.87"/>
    <s v="No"/>
    <x v="0"/>
    <x v="0"/>
    <n v="0"/>
    <x v="1"/>
    <x v="0"/>
    <x v="1"/>
    <d v="1977-09-25T00:00:00"/>
    <n v="7445.92"/>
    <x v="2"/>
    <s v="tier - 1"/>
    <x v="3"/>
    <x v="29"/>
  </r>
  <r>
    <s v="Id1424"/>
    <s v="Sharon E."/>
    <n v="36.195"/>
    <n v="6.22"/>
    <s v="No"/>
    <x v="0"/>
    <x v="0"/>
    <n v="0"/>
    <x v="1"/>
    <x v="0"/>
    <x v="1"/>
    <d v="1980-07-07T00:00:00"/>
    <n v="7443.64"/>
    <x v="1"/>
    <s v="tier - 3"/>
    <x v="1"/>
    <x v="25"/>
  </r>
  <r>
    <s v="Id1425"/>
    <s v="Jacob W√¶ver"/>
    <n v="32.6"/>
    <n v="5.73"/>
    <s v="No"/>
    <x v="0"/>
    <x v="1"/>
    <n v="1"/>
    <x v="1"/>
    <x v="0"/>
    <x v="1"/>
    <d v="1979-09-01T00:00:00"/>
    <n v="7441.5"/>
    <x v="2"/>
    <s v="tier - 2"/>
    <x v="3"/>
    <x v="18"/>
  </r>
  <r>
    <s v="Id1426"/>
    <s v="Scott"/>
    <n v="30.2"/>
    <n v="5.7"/>
    <s v="No"/>
    <x v="0"/>
    <x v="0"/>
    <n v="0"/>
    <x v="1"/>
    <x v="0"/>
    <x v="1"/>
    <d v="1977-08-25T00:00:00"/>
    <n v="7441.05"/>
    <x v="2"/>
    <s v="tier - 2"/>
    <x v="3"/>
    <x v="29"/>
  </r>
  <r>
    <s v="Id1427"/>
    <s v="Brooke S."/>
    <n v="27.645"/>
    <n v="9.91"/>
    <s v="No"/>
    <x v="0"/>
    <x v="0"/>
    <n v="0"/>
    <x v="1"/>
    <x v="1"/>
    <x v="0"/>
    <d v="1978-12-02T00:00:00"/>
    <n v="7421.19"/>
    <x v="1"/>
    <s v="tier - 3"/>
    <x v="1"/>
    <x v="9"/>
  </r>
  <r>
    <s v="Id1428"/>
    <s v="Kaye A."/>
    <n v="26.41"/>
    <n v="11.4"/>
    <s v="No"/>
    <x v="0"/>
    <x v="0"/>
    <n v="0"/>
    <x v="1"/>
    <x v="1"/>
    <x v="0"/>
    <d v="1978-11-12T00:00:00"/>
    <n v="7419.48"/>
    <x v="1"/>
    <s v="tier - 2"/>
    <x v="1"/>
    <x v="9"/>
  </r>
  <r>
    <s v="Id1429"/>
    <s v="Carolyn"/>
    <n v="34.1"/>
    <n v="6.29"/>
    <s v="yes"/>
    <x v="0"/>
    <x v="1"/>
    <n v="1"/>
    <x v="1"/>
    <x v="0"/>
    <x v="1"/>
    <d v="1983-09-19T00:00:00"/>
    <n v="7418.52"/>
    <x v="1"/>
    <s v="tier - 2"/>
    <x v="3"/>
    <x v="33"/>
  </r>
  <r>
    <s v="Id1430"/>
    <s v="Daniel C."/>
    <n v="17.3"/>
    <n v="9.2799999999999994"/>
    <s v="No"/>
    <x v="0"/>
    <x v="0"/>
    <n v="0"/>
    <x v="1"/>
    <x v="3"/>
    <x v="0"/>
    <d v="1965-12-05T00:00:00"/>
    <n v="7403.98"/>
    <x v="2"/>
    <s v="tier - 2"/>
    <x v="0"/>
    <x v="11"/>
  </r>
  <r>
    <s v="Id1431"/>
    <s v="Laurie A"/>
    <n v="35.020000000000003"/>
    <n v="4.78"/>
    <s v="No"/>
    <x v="0"/>
    <x v="1"/>
    <n v="1"/>
    <x v="1"/>
    <x v="0"/>
    <x v="2"/>
    <d v="1993-07-22T00:00:00"/>
    <n v="7388.85"/>
    <x v="1"/>
    <s v="tier - 2"/>
    <x v="12"/>
    <x v="20"/>
  </r>
  <r>
    <s v="Id1432"/>
    <s v="Nicole"/>
    <n v="37.1"/>
    <n v="8.8699999999999992"/>
    <s v="yes"/>
    <x v="0"/>
    <x v="0"/>
    <n v="0"/>
    <x v="1"/>
    <x v="0"/>
    <x v="0"/>
    <d v="1981-11-24T00:00:00"/>
    <n v="7371.77"/>
    <x v="1"/>
    <s v="tier - 1"/>
    <x v="3"/>
    <x v="36"/>
  </r>
  <r>
    <s v="Id1433"/>
    <s v="Shelby"/>
    <n v="16.79"/>
    <n v="11.4"/>
    <s v="No"/>
    <x v="0"/>
    <x v="0"/>
    <n v="0"/>
    <x v="1"/>
    <x v="3"/>
    <x v="0"/>
    <d v="1965-12-09T00:00:00"/>
    <n v="7362.31"/>
    <x v="2"/>
    <s v="tier - 3"/>
    <x v="0"/>
    <x v="11"/>
  </r>
  <r>
    <s v="Id1434"/>
    <s v="Allison"/>
    <n v="31.635000000000002"/>
    <n v="9.1300000000000008"/>
    <s v="yes"/>
    <x v="0"/>
    <x v="0"/>
    <n v="0"/>
    <x v="1"/>
    <x v="0"/>
    <x v="0"/>
    <d v="1981-07-16T00:00:00"/>
    <n v="7358.18"/>
    <x v="1"/>
    <s v="tier - 3"/>
    <x v="2"/>
    <x v="36"/>
  </r>
  <r>
    <s v="Id1435"/>
    <s v="Leticia"/>
    <n v="24.19"/>
    <n v="6.22"/>
    <s v="yes"/>
    <x v="0"/>
    <x v="1"/>
    <n v="1"/>
    <x v="1"/>
    <x v="2"/>
    <x v="1"/>
    <d v="1983-06-21T00:00:00"/>
    <n v="7357.49"/>
    <x v="1"/>
    <s v="tier - 2"/>
    <x v="1"/>
    <x v="33"/>
  </r>
  <r>
    <s v="Id1436"/>
    <s v="John S."/>
    <n v="35.29"/>
    <n v="5.9"/>
    <s v="No"/>
    <x v="0"/>
    <x v="1"/>
    <n v="1"/>
    <x v="1"/>
    <x v="0"/>
    <x v="1"/>
    <d v="1993-10-05T00:00:00"/>
    <n v="7349.12"/>
    <x v="1"/>
    <s v="tier - 2"/>
    <x v="14"/>
    <x v="20"/>
  </r>
  <r>
    <s v="Id1437"/>
    <s v="April"/>
    <n v="35.299999999999997"/>
    <n v="4.45"/>
    <s v="No"/>
    <x v="0"/>
    <x v="0"/>
    <n v="0"/>
    <x v="1"/>
    <x v="0"/>
    <x v="2"/>
    <d v="1977-12-01T00:00:00"/>
    <n v="7348.14"/>
    <x v="1"/>
    <s v="tier - 1"/>
    <x v="3"/>
    <x v="29"/>
  </r>
  <r>
    <s v="Id1438"/>
    <s v="Ashley N."/>
    <n v="35.64"/>
    <n v="6.17"/>
    <s v="No"/>
    <x v="0"/>
    <x v="1"/>
    <n v="1"/>
    <x v="1"/>
    <x v="0"/>
    <x v="1"/>
    <d v="1979-06-26T00:00:00"/>
    <n v="7345.73"/>
    <x v="1"/>
    <s v="tier - 1"/>
    <x v="0"/>
    <x v="18"/>
  </r>
  <r>
    <s v="Id1439"/>
    <s v="Madeleine"/>
    <n v="33.1"/>
    <n v="4.93"/>
    <s v="No"/>
    <x v="0"/>
    <x v="0"/>
    <n v="0"/>
    <x v="1"/>
    <x v="0"/>
    <x v="2"/>
    <d v="1977-12-18T00:00:00"/>
    <n v="7345.08"/>
    <x v="1"/>
    <s v="tier - 1"/>
    <x v="3"/>
    <x v="29"/>
  </r>
  <r>
    <s v="Id1440"/>
    <s v="Nelly S"/>
    <n v="26.41"/>
    <n v="7.32"/>
    <s v="yes"/>
    <x v="0"/>
    <x v="0"/>
    <n v="1"/>
    <x v="1"/>
    <x v="1"/>
    <x v="0"/>
    <d v="1986-06-15T00:00:00"/>
    <n v="7339.93"/>
    <x v="1"/>
    <s v="tier - 2"/>
    <x v="1"/>
    <x v="26"/>
  </r>
  <r>
    <s v="Id1441"/>
    <s v="Meredith S"/>
    <n v="29.9"/>
    <n v="5.27"/>
    <s v="No"/>
    <x v="0"/>
    <x v="1"/>
    <n v="1"/>
    <x v="1"/>
    <x v="1"/>
    <x v="2"/>
    <d v="1979-09-19T00:00:00"/>
    <n v="7337.75"/>
    <x v="1"/>
    <s v="tier - 3"/>
    <x v="3"/>
    <x v="18"/>
  </r>
  <r>
    <s v="Id1442"/>
    <s v="Kevin"/>
    <n v="25.24"/>
    <n v="5.82"/>
    <s v="No"/>
    <x v="0"/>
    <x v="0"/>
    <n v="1"/>
    <x v="1"/>
    <x v="1"/>
    <x v="1"/>
    <d v="1984-07-25T00:00:00"/>
    <n v="7325.47"/>
    <x v="1"/>
    <s v="tier - 1"/>
    <x v="1"/>
    <x v="32"/>
  </r>
  <r>
    <s v="Id1443"/>
    <s v="Lisa"/>
    <n v="25.08"/>
    <n v="5.8"/>
    <s v="No"/>
    <x v="0"/>
    <x v="1"/>
    <n v="1"/>
    <x v="1"/>
    <x v="1"/>
    <x v="1"/>
    <d v="1979-06-19T00:00:00"/>
    <n v="7325.05"/>
    <x v="1"/>
    <s v="tier - 3"/>
    <x v="2"/>
    <x v="18"/>
  </r>
  <r>
    <s v="Id1444"/>
    <s v="Katherine A"/>
    <n v="29.164999999999999"/>
    <n v="4.87"/>
    <s v="No"/>
    <x v="1"/>
    <x v="0"/>
    <n v="1"/>
    <x v="1"/>
    <x v="1"/>
    <x v="2"/>
    <d v="2004-11-15T00:00:00"/>
    <n v="7323.73"/>
    <x v="1"/>
    <s v="tier - 2"/>
    <x v="2"/>
    <x v="41"/>
  </r>
  <r>
    <s v="Id1445"/>
    <s v="Steve"/>
    <n v="15.05"/>
    <n v="8.1199999999999992"/>
    <s v="No"/>
    <x v="0"/>
    <x v="0"/>
    <n v="0"/>
    <x v="1"/>
    <x v="3"/>
    <x v="0"/>
    <d v="1965-07-11T00:00:00"/>
    <n v="7322.86"/>
    <x v="2"/>
    <s v="tier - 3"/>
    <x v="1"/>
    <x v="11"/>
  </r>
  <r>
    <s v="Id1446"/>
    <s v="Kate L."/>
    <n v="19.95"/>
    <n v="4.3600000000000003"/>
    <s v="No"/>
    <x v="0"/>
    <x v="0"/>
    <n v="2"/>
    <x v="1"/>
    <x v="2"/>
    <x v="2"/>
    <d v="1972-08-11T00:00:00"/>
    <n v="7318.22"/>
    <x v="1"/>
    <s v="tier - 3"/>
    <x v="1"/>
    <x v="28"/>
  </r>
  <r>
    <s v="Id1447"/>
    <s v="Beth"/>
    <n v="16.66"/>
    <n v="9.16"/>
    <s v="No"/>
    <x v="0"/>
    <x v="0"/>
    <n v="0"/>
    <x v="1"/>
    <x v="3"/>
    <x v="0"/>
    <d v="1965-06-25T00:00:00"/>
    <n v="7318.21"/>
    <x v="2"/>
    <s v="tier - 1"/>
    <x v="0"/>
    <x v="11"/>
  </r>
  <r>
    <s v="Id1448"/>
    <s v="Katharine"/>
    <n v="16.62"/>
    <n v="9.14"/>
    <s v="No"/>
    <x v="0"/>
    <x v="0"/>
    <n v="0"/>
    <x v="1"/>
    <x v="3"/>
    <x v="0"/>
    <d v="1965-06-06T00:00:00"/>
    <n v="7304.65"/>
    <x v="2"/>
    <s v="tier - 3"/>
    <x v="0"/>
    <x v="13"/>
  </r>
  <r>
    <s v="Id1449"/>
    <s v="Heather L"/>
    <n v="15.36"/>
    <n v="5.49"/>
    <s v="yes"/>
    <x v="0"/>
    <x v="0"/>
    <n v="2"/>
    <x v="1"/>
    <x v="3"/>
    <x v="2"/>
    <d v="1966-12-26T00:00:00"/>
    <n v="7302.46"/>
    <x v="2"/>
    <s v="tier - 1"/>
    <x v="1"/>
    <x v="24"/>
  </r>
  <r>
    <s v="Id1450"/>
    <s v="Desiree"/>
    <n v="27.74"/>
    <n v="5.96"/>
    <s v="yes"/>
    <x v="0"/>
    <x v="0"/>
    <n v="0"/>
    <x v="1"/>
    <x v="1"/>
    <x v="1"/>
    <d v="1985-11-02T00:00:00"/>
    <n v="7281.51"/>
    <x v="1"/>
    <s v="tier - 1"/>
    <x v="1"/>
    <x v="17"/>
  </r>
  <r>
    <s v="Id1451"/>
    <s v="Peter B."/>
    <n v="22.44"/>
    <n v="4.62"/>
    <s v="yes"/>
    <x v="0"/>
    <x v="0"/>
    <n v="0"/>
    <x v="1"/>
    <x v="2"/>
    <x v="2"/>
    <d v="1976-12-18T00:00:00"/>
    <n v="7273.02"/>
    <x v="1"/>
    <s v="tier - 1"/>
    <x v="0"/>
    <x v="1"/>
  </r>
  <r>
    <s v="Id1452"/>
    <s v="Adam"/>
    <n v="37.049999999999997"/>
    <n v="9.9600000000000009"/>
    <s v="yes"/>
    <x v="0"/>
    <x v="0"/>
    <n v="0"/>
    <x v="1"/>
    <x v="0"/>
    <x v="0"/>
    <d v="1981-08-04T00:00:00"/>
    <n v="7265.7"/>
    <x v="2"/>
    <s v="tier - 3"/>
    <x v="1"/>
    <x v="36"/>
  </r>
  <r>
    <s v="Id1453"/>
    <s v="Jeremy J"/>
    <n v="22.95"/>
    <n v="10.53"/>
    <s v="No"/>
    <x v="0"/>
    <x v="0"/>
    <n v="2"/>
    <x v="1"/>
    <x v="2"/>
    <x v="0"/>
    <d v="1973-10-25T00:00:00"/>
    <n v="7265.58"/>
    <x v="1"/>
    <s v="tier - 2"/>
    <x v="0"/>
    <x v="30"/>
  </r>
  <r>
    <s v="Id1454"/>
    <s v="Adam C"/>
    <n v="34.200000000000003"/>
    <n v="6.69"/>
    <s v="yes"/>
    <x v="0"/>
    <x v="0"/>
    <n v="0"/>
    <x v="1"/>
    <x v="0"/>
    <x v="0"/>
    <d v="1981-06-13T00:00:00"/>
    <n v="7261.74"/>
    <x v="2"/>
    <s v="tier - 3"/>
    <x v="1"/>
    <x v="36"/>
  </r>
  <r>
    <s v="Id1455"/>
    <s v="Jon"/>
    <n v="30.59"/>
    <n v="9.5500000000000007"/>
    <s v="yes"/>
    <x v="0"/>
    <x v="0"/>
    <n v="0"/>
    <x v="1"/>
    <x v="0"/>
    <x v="0"/>
    <d v="1981-08-14T00:00:00"/>
    <n v="7256.72"/>
    <x v="2"/>
    <s v="tier - 2"/>
    <x v="1"/>
    <x v="36"/>
  </r>
  <r>
    <s v="Id1456"/>
    <s v="Steven J"/>
    <n v="25.51"/>
    <n v="6.05"/>
    <s v="No"/>
    <x v="0"/>
    <x v="0"/>
    <n v="0"/>
    <x v="1"/>
    <x v="1"/>
    <x v="1"/>
    <d v="1982-07-24T00:00:00"/>
    <n v="7248.71"/>
    <x v="1"/>
    <s v="tier - 1"/>
    <x v="0"/>
    <x v="37"/>
  </r>
  <r>
    <s v="Id1457"/>
    <s v="Jessica P."/>
    <n v="29.04"/>
    <n v="10.56"/>
    <s v="yes"/>
    <x v="0"/>
    <x v="0"/>
    <n v="1"/>
    <x v="1"/>
    <x v="1"/>
    <x v="0"/>
    <d v="1986-09-02T00:00:00"/>
    <n v="7243.81"/>
    <x v="1"/>
    <s v="tier - 3"/>
    <x v="0"/>
    <x v="26"/>
  </r>
  <r>
    <s v="Id1458"/>
    <s v="Ashley"/>
    <n v="22.135000000000002"/>
    <n v="10.81"/>
    <s v="yes"/>
    <x v="0"/>
    <x v="0"/>
    <n v="1"/>
    <x v="1"/>
    <x v="2"/>
    <x v="0"/>
    <d v="1986-07-13T00:00:00"/>
    <n v="7228.22"/>
    <x v="1"/>
    <s v="tier - 1"/>
    <x v="2"/>
    <x v="26"/>
  </r>
  <r>
    <s v="Id1459"/>
    <s v="Arturo H."/>
    <n v="21.375"/>
    <n v="4.32"/>
    <s v="No"/>
    <x v="0"/>
    <x v="0"/>
    <n v="0"/>
    <x v="1"/>
    <x v="2"/>
    <x v="2"/>
    <d v="1977-09-15T00:00:00"/>
    <n v="7222.79"/>
    <x v="2"/>
    <s v="tier - 3"/>
    <x v="1"/>
    <x v="29"/>
  </r>
  <r>
    <s v="Id1460"/>
    <s v="Ketil"/>
    <n v="29.19"/>
    <n v="4.37"/>
    <s v="No"/>
    <x v="0"/>
    <x v="0"/>
    <n v="0"/>
    <x v="1"/>
    <x v="1"/>
    <x v="2"/>
    <d v="1991-06-28T00:00:00"/>
    <n v="7220.25"/>
    <x v="1"/>
    <s v="tier - 2"/>
    <x v="14"/>
    <x v="42"/>
  </r>
  <r>
    <s v="Id1461"/>
    <s v="Katie"/>
    <n v="31.92"/>
    <n v="4.8099999999999996"/>
    <s v="yes"/>
    <x v="0"/>
    <x v="1"/>
    <n v="1"/>
    <x v="1"/>
    <x v="0"/>
    <x v="2"/>
    <d v="1983-11-21T00:00:00"/>
    <n v="7209.49"/>
    <x v="1"/>
    <s v="tier - 3"/>
    <x v="1"/>
    <x v="33"/>
  </r>
  <r>
    <s v="Id1462"/>
    <s v="Christi"/>
    <n v="26.315000000000001"/>
    <n v="4.5599999999999996"/>
    <s v="yes"/>
    <x v="0"/>
    <x v="1"/>
    <n v="1"/>
    <x v="1"/>
    <x v="1"/>
    <x v="2"/>
    <d v="1983-08-11T00:00:00"/>
    <n v="7201.7"/>
    <x v="1"/>
    <s v="tier - 3"/>
    <x v="1"/>
    <x v="33"/>
  </r>
  <r>
    <s v="Id1463"/>
    <s v="Alan"/>
    <n v="35.299999999999997"/>
    <n v="4.3899999999999997"/>
    <s v="No"/>
    <x v="0"/>
    <x v="0"/>
    <n v="0"/>
    <x v="1"/>
    <x v="0"/>
    <x v="2"/>
    <d v="1982-09-14T00:00:00"/>
    <n v="7196.87"/>
    <x v="2"/>
    <s v="tier - 2"/>
    <x v="3"/>
    <x v="37"/>
  </r>
  <r>
    <s v="Id1464"/>
    <s v="Edivaldo B. Sr."/>
    <n v="18.91"/>
    <n v="11.44"/>
    <s v="No"/>
    <x v="0"/>
    <x v="0"/>
    <n v="0"/>
    <x v="1"/>
    <x v="2"/>
    <x v="0"/>
    <d v="1968-08-26T00:00:00"/>
    <n v="7179.52"/>
    <x v="2"/>
    <s v="tier - 3"/>
    <x v="0"/>
    <x v="0"/>
  </r>
  <r>
    <s v="Id1465"/>
    <s v="Eve"/>
    <n v="22.41"/>
    <n v="11.37"/>
    <s v="yes"/>
    <x v="0"/>
    <x v="0"/>
    <n v="1"/>
    <x v="1"/>
    <x v="2"/>
    <x v="0"/>
    <d v="1975-07-19T00:00:00"/>
    <n v="7175.51"/>
    <x v="1"/>
    <s v="tier - 3"/>
    <x v="0"/>
    <x v="27"/>
  </r>
  <r>
    <s v="Id1466"/>
    <s v="Devin"/>
    <n v="22.704999999999998"/>
    <n v="6.14"/>
    <s v="No"/>
    <x v="0"/>
    <x v="0"/>
    <n v="0"/>
    <x v="1"/>
    <x v="2"/>
    <x v="1"/>
    <d v="1982-08-16T00:00:00"/>
    <n v="7173.36"/>
    <x v="2"/>
    <s v="tier - 2"/>
    <x v="4"/>
    <x v="37"/>
  </r>
  <r>
    <s v="Id1467"/>
    <s v="Shaun R"/>
    <n v="37.18"/>
    <n v="4.8899999999999997"/>
    <s v="No"/>
    <x v="0"/>
    <x v="0"/>
    <n v="0"/>
    <x v="1"/>
    <x v="0"/>
    <x v="2"/>
    <d v="1980-09-30T00:00:00"/>
    <n v="7162.01"/>
    <x v="1"/>
    <s v="tier - 3"/>
    <x v="0"/>
    <x v="25"/>
  </r>
  <r>
    <s v="Id1468"/>
    <s v="Adrian"/>
    <n v="35.97"/>
    <n v="4.5999999999999996"/>
    <s v="No"/>
    <x v="0"/>
    <x v="0"/>
    <n v="0"/>
    <x v="1"/>
    <x v="0"/>
    <x v="2"/>
    <d v="1980-10-07T00:00:00"/>
    <n v="7160.33"/>
    <x v="1"/>
    <s v="tier - 1"/>
    <x v="0"/>
    <x v="25"/>
  </r>
  <r>
    <s v="Id1469"/>
    <s v="Andrew"/>
    <n v="35.799999999999997"/>
    <n v="4.42"/>
    <s v="No"/>
    <x v="0"/>
    <x v="0"/>
    <n v="0"/>
    <x v="1"/>
    <x v="0"/>
    <x v="2"/>
    <d v="1980-06-22T00:00:00"/>
    <n v="7160.09"/>
    <x v="1"/>
    <s v="tier - 2"/>
    <x v="3"/>
    <x v="25"/>
  </r>
  <r>
    <s v="Id1470"/>
    <s v="Mallory"/>
    <n v="28.31"/>
    <n v="7.48"/>
    <s v="yes"/>
    <x v="0"/>
    <x v="0"/>
    <n v="0"/>
    <x v="1"/>
    <x v="1"/>
    <x v="0"/>
    <d v="1981-07-17T00:00:00"/>
    <n v="7153.55"/>
    <x v="1"/>
    <s v="tier - 1"/>
    <x v="1"/>
    <x v="36"/>
  </r>
  <r>
    <s v="Id1471"/>
    <s v="Shawn E"/>
    <n v="38.06"/>
    <n v="10.74"/>
    <s v="No"/>
    <x v="0"/>
    <x v="0"/>
    <n v="0"/>
    <x v="1"/>
    <x v="0"/>
    <x v="0"/>
    <d v="1978-09-06T00:00:00"/>
    <n v="7152.67"/>
    <x v="2"/>
    <s v="tier - 2"/>
    <x v="0"/>
    <x v="9"/>
  </r>
  <r>
    <s v="Id1472"/>
    <s v="Sarah E"/>
    <n v="28"/>
    <n v="5.19"/>
    <s v="No"/>
    <x v="0"/>
    <x v="0"/>
    <n v="1"/>
    <x v="1"/>
    <x v="1"/>
    <x v="2"/>
    <d v="1984-06-29T00:00:00"/>
    <n v="7151.09"/>
    <x v="1"/>
    <s v="tier - 2"/>
    <x v="3"/>
    <x v="32"/>
  </r>
  <r>
    <s v="Id1473"/>
    <s v="Josh"/>
    <n v="34.32"/>
    <n v="9.17"/>
    <s v="No"/>
    <x v="0"/>
    <x v="0"/>
    <n v="0"/>
    <x v="1"/>
    <x v="0"/>
    <x v="0"/>
    <d v="1978-07-30T00:00:00"/>
    <n v="7147.47"/>
    <x v="1"/>
    <s v="tier - 3"/>
    <x v="0"/>
    <x v="9"/>
  </r>
  <r>
    <s v="Id1474"/>
    <s v="Johann A"/>
    <n v="22.3"/>
    <n v="4.95"/>
    <s v="yes"/>
    <x v="0"/>
    <x v="0"/>
    <n v="0"/>
    <x v="1"/>
    <x v="2"/>
    <x v="2"/>
    <d v="1976-06-24T00:00:00"/>
    <n v="7147.11"/>
    <x v="2"/>
    <s v="tier - 2"/>
    <x v="3"/>
    <x v="1"/>
  </r>
  <r>
    <s v="Id1475"/>
    <s v="Robin M."/>
    <n v="27.835000000000001"/>
    <n v="6.03"/>
    <s v="No"/>
    <x v="0"/>
    <x v="0"/>
    <n v="1"/>
    <x v="1"/>
    <x v="1"/>
    <x v="1"/>
    <d v="1984-11-21T00:00:00"/>
    <n v="7144.86"/>
    <x v="1"/>
    <s v="tier - 2"/>
    <x v="2"/>
    <x v="32"/>
  </r>
  <r>
    <s v="Id1476"/>
    <s v="Kyle K"/>
    <n v="39.229999999999997"/>
    <n v="5.36"/>
    <s v="No"/>
    <x v="0"/>
    <x v="0"/>
    <n v="0"/>
    <x v="1"/>
    <x v="0"/>
    <x v="2"/>
    <d v="1999-08-08T00:00:00"/>
    <n v="7144.4"/>
    <x v="1"/>
    <s v="tier - 1"/>
    <x v="13"/>
    <x v="35"/>
  </r>
  <r>
    <s v="Id1477"/>
    <s v="Alison"/>
    <n v="19.95"/>
    <n v="6.11"/>
    <s v="No"/>
    <x v="0"/>
    <x v="0"/>
    <n v="1"/>
    <x v="1"/>
    <x v="2"/>
    <x v="1"/>
    <d v="1984-07-07T00:00:00"/>
    <n v="7133.9"/>
    <x v="1"/>
    <s v="tier - 1"/>
    <x v="2"/>
    <x v="32"/>
  </r>
  <r>
    <s v="Id1478"/>
    <s v="Michael A."/>
    <n v="34.64"/>
    <n v="4.88"/>
    <s v="No"/>
    <x v="0"/>
    <x v="1"/>
    <n v="1"/>
    <x v="1"/>
    <x v="0"/>
    <x v="2"/>
    <d v="1993-08-01T00:00:00"/>
    <n v="7128.64"/>
    <x v="1"/>
    <s v="tier - 2"/>
    <x v="14"/>
    <x v="20"/>
  </r>
  <r>
    <s v="Id1479"/>
    <s v="Byron A"/>
    <n v="18.75"/>
    <n v="6.72"/>
    <s v="No"/>
    <x v="0"/>
    <x v="0"/>
    <n v="0"/>
    <x v="1"/>
    <x v="2"/>
    <x v="0"/>
    <d v="1968-06-29T00:00:00"/>
    <n v="7125.25"/>
    <x v="2"/>
    <s v="tier - 2"/>
    <x v="0"/>
    <x v="0"/>
  </r>
  <r>
    <s v="Id1480"/>
    <s v="Carine A"/>
    <n v="26.48"/>
    <n v="4.2"/>
    <s v="No"/>
    <x v="0"/>
    <x v="0"/>
    <n v="1"/>
    <x v="1"/>
    <x v="1"/>
    <x v="2"/>
    <d v="1987-08-11T00:00:00"/>
    <n v="7106.81"/>
    <x v="1"/>
    <s v="tier - 1"/>
    <x v="1"/>
    <x v="38"/>
  </r>
  <r>
    <s v="Id1481"/>
    <s v="Nathaniel"/>
    <n v="34.83"/>
    <n v="5.79"/>
    <s v="No"/>
    <x v="0"/>
    <x v="0"/>
    <n v="1"/>
    <x v="1"/>
    <x v="0"/>
    <x v="1"/>
    <d v="1992-06-18T00:00:00"/>
    <n v="7096.98"/>
    <x v="1"/>
    <s v="tier - 2"/>
    <x v="1"/>
    <x v="34"/>
  </r>
  <r>
    <s v="Id1482"/>
    <s v="Lindsay A."/>
    <n v="25.46"/>
    <n v="4.29"/>
    <s v="No"/>
    <x v="0"/>
    <x v="0"/>
    <n v="0"/>
    <x v="1"/>
    <x v="1"/>
    <x v="2"/>
    <d v="1982-10-06T00:00:00"/>
    <n v="7077.19"/>
    <x v="1"/>
    <s v="tier - 3"/>
    <x v="2"/>
    <x v="37"/>
  </r>
  <r>
    <s v="Id1483"/>
    <s v="Justin R"/>
    <n v="23.31"/>
    <n v="8.27"/>
    <s v="No"/>
    <x v="0"/>
    <x v="0"/>
    <n v="0"/>
    <x v="1"/>
    <x v="2"/>
    <x v="0"/>
    <d v="1978-06-24T00:00:00"/>
    <n v="7054.41"/>
    <x v="1"/>
    <s v="tier - 2"/>
    <x v="0"/>
    <x v="9"/>
  </r>
  <r>
    <s v="Id1484"/>
    <s v="Casey"/>
    <n v="29"/>
    <n v="4.5599999999999996"/>
    <s v="No"/>
    <x v="0"/>
    <x v="0"/>
    <n v="0"/>
    <x v="1"/>
    <x v="1"/>
    <x v="2"/>
    <d v="1980-06-28T00:00:00"/>
    <n v="7050.64"/>
    <x v="1"/>
    <s v="tier - 3"/>
    <x v="3"/>
    <x v="25"/>
  </r>
  <r>
    <s v="Id1485"/>
    <s v="Amanda L"/>
    <n v="32.869999999999997"/>
    <n v="5.33"/>
    <s v="No"/>
    <x v="0"/>
    <x v="0"/>
    <n v="0"/>
    <x v="1"/>
    <x v="0"/>
    <x v="2"/>
    <d v="1980-07-21T00:00:00"/>
    <n v="7050.02"/>
    <x v="1"/>
    <s v="tier - 1"/>
    <x v="2"/>
    <x v="25"/>
  </r>
  <r>
    <s v="Id1486"/>
    <s v="Ayako N."/>
    <n v="26.18"/>
    <n v="5.63"/>
    <s v="No"/>
    <x v="0"/>
    <x v="0"/>
    <n v="0"/>
    <x v="1"/>
    <x v="1"/>
    <x v="2"/>
    <d v="1980-10-22T00:00:00"/>
    <n v="7046.72"/>
    <x v="1"/>
    <s v="tier - 3"/>
    <x v="0"/>
    <x v="25"/>
  </r>
  <r>
    <s v="Id1487"/>
    <s v="Emilee"/>
    <n v="25.3"/>
    <n v="5.12"/>
    <s v="No"/>
    <x v="0"/>
    <x v="0"/>
    <n v="0"/>
    <x v="1"/>
    <x v="1"/>
    <x v="2"/>
    <d v="1980-07-26T00:00:00"/>
    <n v="7045.5"/>
    <x v="1"/>
    <s v="tier - 1"/>
    <x v="3"/>
    <x v="25"/>
  </r>
  <r>
    <s v="Id1488"/>
    <s v="Stephen M"/>
    <n v="36.94"/>
    <n v="5.15"/>
    <s v="yes"/>
    <x v="0"/>
    <x v="0"/>
    <n v="1"/>
    <x v="1"/>
    <x v="0"/>
    <x v="2"/>
    <d v="1995-10-29T00:00:00"/>
    <n v="7042.11"/>
    <x v="1"/>
    <s v="tier - 3"/>
    <x v="1"/>
    <x v="40"/>
  </r>
  <r>
    <s v="Id1489"/>
    <s v="Annemarie A"/>
    <n v="22.86"/>
    <n v="7.5"/>
    <s v="No"/>
    <x v="0"/>
    <x v="0"/>
    <n v="0"/>
    <x v="1"/>
    <x v="2"/>
    <x v="0"/>
    <d v="1978-06-02T00:00:00"/>
    <n v="7033.08"/>
    <x v="1"/>
    <s v="tier - 2"/>
    <x v="0"/>
    <x v="29"/>
  </r>
  <r>
    <s v="Id1490"/>
    <s v="Ashley R"/>
    <n v="18.760000000000002"/>
    <n v="4.88"/>
    <s v="yes"/>
    <x v="0"/>
    <x v="1"/>
    <n v="1"/>
    <x v="1"/>
    <x v="2"/>
    <x v="2"/>
    <d v="1969-07-06T00:00:00"/>
    <n v="7003.1"/>
    <x v="1"/>
    <s v="tier - 3"/>
    <x v="0"/>
    <x v="16"/>
  </r>
  <r>
    <s v="Id1491"/>
    <s v="Leslie A"/>
    <n v="24.36"/>
    <n v="5.57"/>
    <s v="No"/>
    <x v="0"/>
    <x v="0"/>
    <n v="0"/>
    <x v="1"/>
    <x v="2"/>
    <x v="2"/>
    <d v="1982-09-01T00:00:00"/>
    <n v="6989.95"/>
    <x v="1"/>
    <s v="tier - 1"/>
    <x v="0"/>
    <x v="37"/>
  </r>
  <r>
    <s v="Id1492"/>
    <s v="Mauricio J. Sr."/>
    <n v="32.299999999999997"/>
    <n v="5.31"/>
    <s v="No"/>
    <x v="0"/>
    <x v="0"/>
    <n v="0"/>
    <x v="1"/>
    <x v="0"/>
    <x v="2"/>
    <d v="1982-10-18T00:00:00"/>
    <n v="6986.7"/>
    <x v="2"/>
    <s v="tier - 1"/>
    <x v="1"/>
    <x v="37"/>
  </r>
  <r>
    <s v="Id1493"/>
    <s v="Kieran"/>
    <n v="22.704999999999998"/>
    <n v="4.57"/>
    <s v="yes"/>
    <x v="0"/>
    <x v="0"/>
    <n v="0"/>
    <x v="1"/>
    <x v="2"/>
    <x v="2"/>
    <d v="1985-12-10T00:00:00"/>
    <n v="6985.51"/>
    <x v="1"/>
    <s v="tier - 2"/>
    <x v="9"/>
    <x v="17"/>
  </r>
  <r>
    <s v="Id1494"/>
    <s v="Elizabeth A"/>
    <n v="21.79"/>
    <n v="8.6999999999999993"/>
    <s v="yes"/>
    <x v="0"/>
    <x v="0"/>
    <n v="1"/>
    <x v="1"/>
    <x v="2"/>
    <x v="0"/>
    <d v="1975-06-03T00:00:00"/>
    <n v="6965.21"/>
    <x v="1"/>
    <s v="tier - 3"/>
    <x v="0"/>
    <x v="19"/>
  </r>
  <r>
    <s v="Id1495"/>
    <s v="Zeke M."/>
    <n v="24.52"/>
    <n v="4.76"/>
    <s v="No"/>
    <x v="0"/>
    <x v="0"/>
    <n v="0"/>
    <x v="1"/>
    <x v="2"/>
    <x v="2"/>
    <d v="1980-08-18T00:00:00"/>
    <n v="6951.12"/>
    <x v="1"/>
    <s v="tier - 2"/>
    <x v="0"/>
    <x v="25"/>
  </r>
  <r>
    <s v="Id1496"/>
    <s v="Chip"/>
    <n v="39.520000000000003"/>
    <n v="11.81"/>
    <s v="No"/>
    <x v="0"/>
    <x v="0"/>
    <n v="0"/>
    <x v="1"/>
    <x v="0"/>
    <x v="0"/>
    <d v="1978-12-15T00:00:00"/>
    <n v="6948.7"/>
    <x v="0"/>
    <s v="tier - 2"/>
    <x v="1"/>
    <x v="9"/>
  </r>
  <r>
    <s v="Id1497"/>
    <s v="Miguel Angel Sr."/>
    <n v="24.49"/>
    <n v="4.67"/>
    <s v="No"/>
    <x v="0"/>
    <x v="0"/>
    <n v="0"/>
    <x v="1"/>
    <x v="2"/>
    <x v="2"/>
    <d v="1980-10-05T00:00:00"/>
    <n v="6940.94"/>
    <x v="1"/>
    <s v="tier - 3"/>
    <x v="0"/>
    <x v="25"/>
  </r>
  <r>
    <s v="Id1498"/>
    <s v="Brian"/>
    <n v="26.315000000000001"/>
    <n v="6.02"/>
    <s v="No"/>
    <x v="0"/>
    <x v="0"/>
    <n v="0"/>
    <x v="1"/>
    <x v="1"/>
    <x v="1"/>
    <d v="1980-08-30T00:00:00"/>
    <n v="6940.91"/>
    <x v="1"/>
    <s v="tier - 2"/>
    <x v="1"/>
    <x v="25"/>
  </r>
  <r>
    <s v="Id1499"/>
    <s v="Meghan"/>
    <n v="22.58"/>
    <n v="7.46"/>
    <s v="No"/>
    <x v="0"/>
    <x v="0"/>
    <n v="0"/>
    <x v="1"/>
    <x v="2"/>
    <x v="0"/>
    <d v="1978-11-29T00:00:00"/>
    <n v="6938.11"/>
    <x v="1"/>
    <s v="tier - 2"/>
    <x v="0"/>
    <x v="9"/>
  </r>
  <r>
    <s v="Id1500"/>
    <s v="Meredith L."/>
    <n v="19.475000000000001"/>
    <n v="4.74"/>
    <s v="No"/>
    <x v="0"/>
    <x v="0"/>
    <n v="1"/>
    <x v="1"/>
    <x v="2"/>
    <x v="2"/>
    <d v="1984-09-05T00:00:00"/>
    <n v="6933.24"/>
    <x v="1"/>
    <s v="tier - 3"/>
    <x v="1"/>
    <x v="32"/>
  </r>
  <r>
    <s v="Id1501"/>
    <s v="Millicent M"/>
    <n v="26.33"/>
    <n v="4.79"/>
    <s v="No"/>
    <x v="0"/>
    <x v="0"/>
    <n v="0"/>
    <x v="1"/>
    <x v="1"/>
    <x v="2"/>
    <d v="1989-12-21T00:00:00"/>
    <n v="6895.19"/>
    <x v="1"/>
    <s v="tier - 3"/>
    <x v="2"/>
    <x v="4"/>
  </r>
  <r>
    <s v="Id1502"/>
    <s v="Kathleen"/>
    <n v="17.29"/>
    <n v="5.35"/>
    <s v="yes"/>
    <x v="0"/>
    <x v="0"/>
    <n v="0"/>
    <x v="1"/>
    <x v="3"/>
    <x v="2"/>
    <d v="1985-09-10T00:00:00"/>
    <n v="6877.98"/>
    <x v="1"/>
    <s v="tier - 1"/>
    <x v="2"/>
    <x v="17"/>
  </r>
  <r>
    <s v="Id1503"/>
    <s v="Kimberly K"/>
    <n v="42.88"/>
    <n v="4.87"/>
    <s v="No"/>
    <x v="1"/>
    <x v="0"/>
    <n v="1"/>
    <x v="1"/>
    <x v="0"/>
    <x v="2"/>
    <d v="2004-12-24T00:00:00"/>
    <n v="6876.53"/>
    <x v="1"/>
    <s v="tier - 1"/>
    <x v="1"/>
    <x v="41"/>
  </r>
  <r>
    <s v="Id1504"/>
    <s v="Justin C"/>
    <n v="32.200000000000003"/>
    <n v="10.09"/>
    <s v="yes"/>
    <x v="0"/>
    <x v="0"/>
    <n v="0"/>
    <x v="1"/>
    <x v="0"/>
    <x v="0"/>
    <d v="1981-06-23T00:00:00"/>
    <n v="6875.96"/>
    <x v="1"/>
    <s v="tier - 2"/>
    <x v="3"/>
    <x v="36"/>
  </r>
  <r>
    <s v="Id1505"/>
    <s v="Tristan P."/>
    <n v="18.75"/>
    <n v="5.47"/>
    <s v="yes"/>
    <x v="0"/>
    <x v="1"/>
    <n v="1"/>
    <x v="1"/>
    <x v="2"/>
    <x v="2"/>
    <d v="1969-10-23T00:00:00"/>
    <n v="6868.39"/>
    <x v="1"/>
    <s v="tier - 2"/>
    <x v="0"/>
    <x v="16"/>
  </r>
  <r>
    <s v="Id1506"/>
    <s v="Traci A"/>
    <n v="22.36"/>
    <n v="8.6"/>
    <s v="No"/>
    <x v="0"/>
    <x v="0"/>
    <n v="0"/>
    <x v="1"/>
    <x v="2"/>
    <x v="0"/>
    <d v="1978-08-05T00:00:00"/>
    <n v="6863.49"/>
    <x v="1"/>
    <s v="tier - 1"/>
    <x v="0"/>
    <x v="9"/>
  </r>
  <r>
    <s v="Id1507"/>
    <s v="Justin P"/>
    <n v="23.94"/>
    <n v="10.74"/>
    <s v="yes"/>
    <x v="0"/>
    <x v="0"/>
    <n v="0"/>
    <x v="1"/>
    <x v="2"/>
    <x v="0"/>
    <d v="1981-06-19T00:00:00"/>
    <n v="6858.48"/>
    <x v="1"/>
    <s v="tier - 2"/>
    <x v="9"/>
    <x v="36"/>
  </r>
  <r>
    <s v="Id1508"/>
    <s v="Logan M"/>
    <n v="30.1"/>
    <n v="4.3899999999999997"/>
    <s v="No"/>
    <x v="0"/>
    <x v="1"/>
    <n v="1"/>
    <x v="1"/>
    <x v="0"/>
    <x v="2"/>
    <d v="1979-11-04T00:00:00"/>
    <n v="6849.03"/>
    <x v="1"/>
    <s v="tier - 2"/>
    <x v="3"/>
    <x v="18"/>
  </r>
  <r>
    <s v="Id1509"/>
    <s v="Sebastien"/>
    <n v="21.93"/>
    <n v="6.3"/>
    <s v="No"/>
    <x v="0"/>
    <x v="0"/>
    <n v="0"/>
    <x v="1"/>
    <x v="2"/>
    <x v="1"/>
    <d v="1977-06-15T00:00:00"/>
    <n v="6843.17"/>
    <x v="1"/>
    <s v="tier - 1"/>
    <x v="0"/>
    <x v="29"/>
  </r>
  <r>
    <s v="Id1510"/>
    <s v="Tiffany A"/>
    <n v="39.75"/>
    <n v="5.41"/>
    <s v="No"/>
    <x v="1"/>
    <x v="0"/>
    <n v="1"/>
    <x v="1"/>
    <x v="0"/>
    <x v="2"/>
    <d v="2000-11-30T00:00:00"/>
    <n v="6842.28"/>
    <x v="1"/>
    <s v="tier - 1"/>
    <x v="1"/>
    <x v="21"/>
  </r>
  <r>
    <s v="Id1511"/>
    <s v="Matthew"/>
    <n v="26.03"/>
    <n v="4.47"/>
    <s v="No"/>
    <x v="0"/>
    <x v="1"/>
    <n v="1"/>
    <x v="1"/>
    <x v="1"/>
    <x v="2"/>
    <d v="1979-07-15T00:00:00"/>
    <n v="6837.37"/>
    <x v="2"/>
    <s v="tier - 1"/>
    <x v="4"/>
    <x v="18"/>
  </r>
  <r>
    <s v="Id1512"/>
    <s v="Luke"/>
    <n v="34.51"/>
    <n v="6.26"/>
    <s v="No"/>
    <x v="0"/>
    <x v="0"/>
    <n v="0"/>
    <x v="1"/>
    <x v="0"/>
    <x v="1"/>
    <d v="1994-07-08T00:00:00"/>
    <n v="6827.69"/>
    <x v="1"/>
    <s v="tier - 2"/>
    <x v="14"/>
    <x v="6"/>
  </r>
  <r>
    <s v="Id1513"/>
    <s v="Leigh"/>
    <n v="19.32"/>
    <n v="11.58"/>
    <s v="yes"/>
    <x v="0"/>
    <x v="0"/>
    <n v="1"/>
    <x v="1"/>
    <x v="2"/>
    <x v="0"/>
    <d v="1975-08-17T00:00:00"/>
    <n v="6809.46"/>
    <x v="1"/>
    <s v="tier - 1"/>
    <x v="1"/>
    <x v="27"/>
  </r>
  <r>
    <s v="Id1514"/>
    <s v="Yosuke"/>
    <n v="28.5"/>
    <n v="4.3600000000000003"/>
    <s v="No"/>
    <x v="0"/>
    <x v="0"/>
    <n v="0"/>
    <x v="1"/>
    <x v="1"/>
    <x v="2"/>
    <d v="1991-06-29T00:00:00"/>
    <n v="6799.46"/>
    <x v="0"/>
    <s v="tier - 2"/>
    <x v="7"/>
    <x v="42"/>
  </r>
  <r>
    <s v="Id1515"/>
    <s v="Matthew"/>
    <n v="30.875"/>
    <n v="4.1399999999999997"/>
    <s v="yes"/>
    <x v="0"/>
    <x v="0"/>
    <n v="0"/>
    <x v="1"/>
    <x v="0"/>
    <x v="2"/>
    <d v="1985-12-24T00:00:00"/>
    <n v="6796.86"/>
    <x v="2"/>
    <s v="tier - 3"/>
    <x v="1"/>
    <x v="17"/>
  </r>
  <r>
    <s v="Id1516"/>
    <s v="Jacob"/>
    <n v="24.02"/>
    <n v="4.38"/>
    <s v="No"/>
    <x v="0"/>
    <x v="0"/>
    <n v="0"/>
    <x v="1"/>
    <x v="2"/>
    <x v="2"/>
    <d v="1980-11-23T00:00:00"/>
    <n v="6781.52"/>
    <x v="1"/>
    <s v="tier - 2"/>
    <x v="0"/>
    <x v="25"/>
  </r>
  <r>
    <s v="Id1517"/>
    <s v="Jodi"/>
    <n v="36.08"/>
    <n v="11.61"/>
    <s v="yes"/>
    <x v="0"/>
    <x v="0"/>
    <n v="0"/>
    <x v="1"/>
    <x v="0"/>
    <x v="0"/>
    <d v="1981-10-08T00:00:00"/>
    <n v="6781.35"/>
    <x v="1"/>
    <s v="tier - 1"/>
    <x v="0"/>
    <x v="36"/>
  </r>
  <r>
    <s v="Id1518"/>
    <s v="Lauren"/>
    <n v="32.200000000000003"/>
    <n v="10.59"/>
    <s v="yes"/>
    <x v="0"/>
    <x v="0"/>
    <n v="0"/>
    <x v="1"/>
    <x v="0"/>
    <x v="0"/>
    <d v="1981-09-03T00:00:00"/>
    <n v="6775.96"/>
    <x v="1"/>
    <s v="tier - 3"/>
    <x v="3"/>
    <x v="36"/>
  </r>
  <r>
    <s v="Id1519"/>
    <s v="Misti C"/>
    <n v="28.05"/>
    <n v="11.85"/>
    <s v="yes"/>
    <x v="0"/>
    <x v="0"/>
    <n v="0"/>
    <x v="1"/>
    <x v="1"/>
    <x v="0"/>
    <d v="1981-09-21T00:00:00"/>
    <n v="6770.19"/>
    <x v="1"/>
    <s v="tier - 3"/>
    <x v="0"/>
    <x v="36"/>
  </r>
  <r>
    <s v="Id1520"/>
    <s v="Angela J"/>
    <n v="19"/>
    <n v="5.46"/>
    <s v="yes"/>
    <x v="0"/>
    <x v="0"/>
    <n v="1"/>
    <x v="1"/>
    <x v="2"/>
    <x v="2"/>
    <d v="1988-10-10T00:00:00"/>
    <n v="6753.04"/>
    <x v="1"/>
    <s v="tier - 2"/>
    <x v="2"/>
    <x v="23"/>
  </r>
  <r>
    <s v="Id1521"/>
    <s v="Jonathan D."/>
    <n v="16.13"/>
    <n v="4.54"/>
    <s v="yes"/>
    <x v="0"/>
    <x v="0"/>
    <n v="2"/>
    <x v="1"/>
    <x v="3"/>
    <x v="2"/>
    <d v="1966-12-09T00:00:00"/>
    <n v="6750.27"/>
    <x v="2"/>
    <s v="tier - 2"/>
    <x v="0"/>
    <x v="24"/>
  </r>
  <r>
    <s v="Id1522"/>
    <s v="Victoria"/>
    <n v="18.77"/>
    <n v="11.98"/>
    <s v="yes"/>
    <x v="0"/>
    <x v="0"/>
    <n v="2"/>
    <x v="1"/>
    <x v="2"/>
    <x v="0"/>
    <d v="1970-06-17T00:00:00"/>
    <n v="6749.63"/>
    <x v="1"/>
    <s v="tier - 1"/>
    <x v="0"/>
    <x v="2"/>
  </r>
  <r>
    <s v="Id1523"/>
    <s v="Adrian R."/>
    <n v="28.88"/>
    <n v="6.59"/>
    <s v="yes"/>
    <x v="0"/>
    <x v="0"/>
    <n v="1"/>
    <x v="1"/>
    <x v="1"/>
    <x v="0"/>
    <d v="1986-06-05T00:00:00"/>
    <n v="6748.59"/>
    <x v="2"/>
    <s v="tier - 1"/>
    <x v="4"/>
    <x v="17"/>
  </r>
  <r>
    <s v="Id1524"/>
    <s v="Andrew"/>
    <n v="27.55"/>
    <n v="10.83"/>
    <s v="yes"/>
    <x v="0"/>
    <x v="0"/>
    <n v="1"/>
    <x v="1"/>
    <x v="1"/>
    <x v="0"/>
    <d v="1986-08-07T00:00:00"/>
    <n v="6746.74"/>
    <x v="2"/>
    <s v="tier - 2"/>
    <x v="4"/>
    <x v="26"/>
  </r>
  <r>
    <s v="Id1525"/>
    <s v="Jason A."/>
    <n v="15.6"/>
    <n v="8.6"/>
    <s v="No"/>
    <x v="0"/>
    <x v="0"/>
    <n v="0"/>
    <x v="1"/>
    <x v="3"/>
    <x v="0"/>
    <d v="1968-07-18T00:00:00"/>
    <n v="6738.84"/>
    <x v="2"/>
    <s v="tier - 1"/>
    <x v="1"/>
    <x v="0"/>
  </r>
  <r>
    <s v="Id1526"/>
    <s v="Rachel"/>
    <n v="21.99"/>
    <n v="11.17"/>
    <s v="No"/>
    <x v="0"/>
    <x v="0"/>
    <n v="0"/>
    <x v="1"/>
    <x v="2"/>
    <x v="0"/>
    <d v="1978-10-21T00:00:00"/>
    <n v="6737.98"/>
    <x v="1"/>
    <s v="tier - 3"/>
    <x v="0"/>
    <x v="9"/>
  </r>
  <r>
    <s v="Id1527"/>
    <s v="Susan"/>
    <n v="34.85"/>
    <n v="5.75"/>
    <s v="No"/>
    <x v="0"/>
    <x v="0"/>
    <n v="0"/>
    <x v="1"/>
    <x v="0"/>
    <x v="1"/>
    <d v="1994-06-13T00:00:00"/>
    <n v="6721.37"/>
    <x v="1"/>
    <s v="tier - 1"/>
    <x v="1"/>
    <x v="6"/>
  </r>
  <r>
    <s v="Id1528"/>
    <s v="Cameron M."/>
    <n v="24.51"/>
    <n v="4.83"/>
    <s v="yes"/>
    <x v="0"/>
    <x v="1"/>
    <n v="1"/>
    <x v="1"/>
    <x v="2"/>
    <x v="2"/>
    <d v="1983-06-12T00:00:00"/>
    <n v="6710.19"/>
    <x v="2"/>
    <s v="tier - 3"/>
    <x v="1"/>
    <x v="33"/>
  </r>
  <r>
    <s v="Id1529"/>
    <s v="Claudia A."/>
    <n v="19.399999999999999"/>
    <n v="11.93"/>
    <s v="No"/>
    <x v="0"/>
    <x v="0"/>
    <n v="0"/>
    <x v="1"/>
    <x v="2"/>
    <x v="0"/>
    <d v="1971-12-12T00:00:00"/>
    <n v="6706.47"/>
    <x v="1"/>
    <s v="tier - 1"/>
    <x v="0"/>
    <x v="14"/>
  </r>
  <r>
    <s v="Id1530"/>
    <s v="Kate"/>
    <n v="15.1"/>
    <n v="8.41"/>
    <s v="No"/>
    <x v="0"/>
    <x v="0"/>
    <n v="0"/>
    <x v="1"/>
    <x v="3"/>
    <x v="0"/>
    <d v="1968-07-13T00:00:00"/>
    <n v="6700.56"/>
    <x v="2"/>
    <s v="tier - 1"/>
    <x v="1"/>
    <x v="0"/>
  </r>
  <r>
    <s v="Id1531"/>
    <s v="Nicole M."/>
    <n v="23.37"/>
    <n v="5.59"/>
    <s v="yes"/>
    <x v="0"/>
    <x v="0"/>
    <n v="0"/>
    <x v="1"/>
    <x v="2"/>
    <x v="2"/>
    <d v="1985-07-09T00:00:00"/>
    <n v="6686.43"/>
    <x v="1"/>
    <s v="tier - 3"/>
    <x v="1"/>
    <x v="17"/>
  </r>
  <r>
    <s v="Id1532"/>
    <s v="Jack"/>
    <n v="42.4"/>
    <n v="4.0599999999999996"/>
    <s v="No"/>
    <x v="0"/>
    <x v="0"/>
    <n v="0"/>
    <x v="1"/>
    <x v="0"/>
    <x v="2"/>
    <d v="1989-10-20T00:00:00"/>
    <n v="6666.24"/>
    <x v="2"/>
    <s v="tier - 1"/>
    <x v="3"/>
    <x v="4"/>
  </r>
  <r>
    <s v="Id1533"/>
    <s v="Gregory"/>
    <n v="28.405000000000001"/>
    <n v="7.02"/>
    <s v="yes"/>
    <x v="0"/>
    <x v="0"/>
    <n v="0"/>
    <x v="1"/>
    <x v="1"/>
    <x v="0"/>
    <d v="1981-09-17T00:00:00"/>
    <n v="6664.69"/>
    <x v="2"/>
    <s v="tier - 1"/>
    <x v="1"/>
    <x v="36"/>
  </r>
  <r>
    <s v="Id1534"/>
    <s v="Rebecca"/>
    <n v="23.4"/>
    <n v="4.47"/>
    <s v="No"/>
    <x v="0"/>
    <x v="0"/>
    <n v="0"/>
    <x v="1"/>
    <x v="2"/>
    <x v="2"/>
    <d v="1982-09-27T00:00:00"/>
    <n v="6664.32"/>
    <x v="1"/>
    <s v="tier - 2"/>
    <x v="0"/>
    <x v="37"/>
  </r>
  <r>
    <s v="Id1535"/>
    <s v="Adam"/>
    <n v="33.44"/>
    <n v="4.54"/>
    <s v="No"/>
    <x v="0"/>
    <x v="0"/>
    <n v="0"/>
    <x v="1"/>
    <x v="0"/>
    <x v="2"/>
    <d v="1989-11-19T00:00:00"/>
    <n v="6653.79"/>
    <x v="1"/>
    <s v="tier - 1"/>
    <x v="0"/>
    <x v="4"/>
  </r>
  <r>
    <s v="Id1536"/>
    <s v="Ryan"/>
    <n v="21.12"/>
    <n v="4.99"/>
    <s v="No"/>
    <x v="0"/>
    <x v="0"/>
    <n v="1"/>
    <x v="1"/>
    <x v="2"/>
    <x v="2"/>
    <d v="1984-07-01T00:00:00"/>
    <n v="6652.53"/>
    <x v="2"/>
    <s v="tier - 2"/>
    <x v="0"/>
    <x v="32"/>
  </r>
  <r>
    <s v="Id1537"/>
    <s v="Jackie K."/>
    <n v="18.48"/>
    <n v="10.84"/>
    <s v="yes"/>
    <x v="0"/>
    <x v="0"/>
    <n v="2"/>
    <x v="1"/>
    <x v="3"/>
    <x v="0"/>
    <d v="1970-11-08T00:00:00"/>
    <n v="6651.26"/>
    <x v="1"/>
    <s v="tier - 3"/>
    <x v="0"/>
    <x v="2"/>
  </r>
  <r>
    <s v="Id1538"/>
    <s v="Chris"/>
    <n v="16.815000000000001"/>
    <n v="5.63"/>
    <s v="No"/>
    <x v="0"/>
    <x v="0"/>
    <n v="1"/>
    <x v="1"/>
    <x v="3"/>
    <x v="2"/>
    <d v="1984-12-08T00:00:00"/>
    <n v="6640.54"/>
    <x v="1"/>
    <s v="tier - 3"/>
    <x v="9"/>
    <x v="32"/>
  </r>
  <r>
    <s v="Id1539"/>
    <s v="Tyler C"/>
    <n v="26.72"/>
    <n v="4.1399999999999997"/>
    <s v="No"/>
    <x v="0"/>
    <x v="0"/>
    <n v="0"/>
    <x v="1"/>
    <x v="1"/>
    <x v="2"/>
    <d v="1990-06-06T00:00:00"/>
    <n v="6639.3"/>
    <x v="1"/>
    <s v="tier - 2"/>
    <x v="14"/>
    <x v="4"/>
  </r>
  <r>
    <s v="Id1540"/>
    <s v="Yoshie"/>
    <n v="41.42"/>
    <n v="5.17"/>
    <s v="No"/>
    <x v="0"/>
    <x v="1"/>
    <n v="1"/>
    <x v="1"/>
    <x v="0"/>
    <x v="2"/>
    <d v="2003-09-04T00:00:00"/>
    <n v="6638.16"/>
    <x v="1"/>
    <s v="tier - 1"/>
    <x v="1"/>
    <x v="39"/>
  </r>
  <r>
    <s v="Id1541"/>
    <s v="Lauren A"/>
    <n v="20.69"/>
    <n v="6.93"/>
    <s v="No"/>
    <x v="0"/>
    <x v="0"/>
    <n v="2"/>
    <x v="1"/>
    <x v="2"/>
    <x v="0"/>
    <d v="1973-08-29T00:00:00"/>
    <n v="6630.31"/>
    <x v="1"/>
    <s v="tier - 1"/>
    <x v="0"/>
    <x v="30"/>
  </r>
  <r>
    <s v="Id1542"/>
    <s v="Mason D."/>
    <n v="41.23"/>
    <n v="4.24"/>
    <s v="No"/>
    <x v="0"/>
    <x v="0"/>
    <n v="0"/>
    <x v="1"/>
    <x v="0"/>
    <x v="2"/>
    <d v="1982-08-28T00:00:00"/>
    <n v="6610.11"/>
    <x v="2"/>
    <s v="tier - 2"/>
    <x v="5"/>
    <x v="37"/>
  </r>
  <r>
    <s v="Id1543"/>
    <s v="Ryan"/>
    <n v="29.9"/>
    <n v="5.91"/>
    <s v="No"/>
    <x v="0"/>
    <x v="0"/>
    <n v="0"/>
    <x v="1"/>
    <x v="1"/>
    <x v="1"/>
    <d v="1982-11-07T00:00:00"/>
    <n v="6600.36"/>
    <x v="1"/>
    <s v="tier - 3"/>
    <x v="3"/>
    <x v="37"/>
  </r>
  <r>
    <s v="Id1544"/>
    <s v="Arturo"/>
    <n v="34.104999999999997"/>
    <n v="5.93"/>
    <s v="No"/>
    <x v="0"/>
    <x v="0"/>
    <n v="0"/>
    <x v="1"/>
    <x v="0"/>
    <x v="1"/>
    <d v="1982-12-29T00:00:00"/>
    <n v="6600.21"/>
    <x v="2"/>
    <s v="tier - 2"/>
    <x v="4"/>
    <x v="37"/>
  </r>
  <r>
    <s v="Id1545"/>
    <s v="Jake"/>
    <n v="24.97"/>
    <n v="5.66"/>
    <s v="No"/>
    <x v="0"/>
    <x v="0"/>
    <n v="0"/>
    <x v="1"/>
    <x v="2"/>
    <x v="2"/>
    <d v="1982-11-22T00:00:00"/>
    <n v="6593.51"/>
    <x v="1"/>
    <s v="tier - 1"/>
    <x v="0"/>
    <x v="37"/>
  </r>
  <r>
    <s v="Id1546"/>
    <s v="Sarah E"/>
    <n v="34.799999999999997"/>
    <n v="4.1900000000000004"/>
    <s v="No"/>
    <x v="0"/>
    <x v="0"/>
    <n v="1"/>
    <x v="1"/>
    <x v="0"/>
    <x v="2"/>
    <d v="1984-10-05T00:00:00"/>
    <n v="6571.54"/>
    <x v="1"/>
    <s v="tier - 3"/>
    <x v="3"/>
    <x v="32"/>
  </r>
  <r>
    <s v="Id1547"/>
    <s v="Alison L."/>
    <n v="32.965000000000003"/>
    <n v="9.2100000000000009"/>
    <s v="yes"/>
    <x v="0"/>
    <x v="0"/>
    <n v="0"/>
    <x v="1"/>
    <x v="0"/>
    <x v="0"/>
    <d v="1981-07-20T00:00:00"/>
    <n v="6571.02"/>
    <x v="1"/>
    <s v="tier - 1"/>
    <x v="1"/>
    <x v="36"/>
  </r>
  <r>
    <s v="Id1548"/>
    <s v="Karen A."/>
    <n v="27.265000000000001"/>
    <n v="5.51"/>
    <s v="No"/>
    <x v="0"/>
    <x v="0"/>
    <n v="1"/>
    <x v="1"/>
    <x v="1"/>
    <x v="2"/>
    <d v="1984-09-20T00:00:00"/>
    <n v="6555.07"/>
    <x v="1"/>
    <s v="tier - 2"/>
    <x v="2"/>
    <x v="32"/>
  </r>
  <r>
    <s v="Id1549"/>
    <s v="Thomas R. Jr."/>
    <n v="17.059999999999999"/>
    <n v="8.5"/>
    <s v="No"/>
    <x v="0"/>
    <x v="0"/>
    <n v="0"/>
    <x v="1"/>
    <x v="3"/>
    <x v="0"/>
    <d v="1968-12-11T00:00:00"/>
    <n v="6552.01"/>
    <x v="2"/>
    <s v="tier - 2"/>
    <x v="0"/>
    <x v="0"/>
  </r>
  <r>
    <s v="Id1550"/>
    <s v="Stephanie W."/>
    <n v="36.29"/>
    <n v="6.23"/>
    <s v="No"/>
    <x v="0"/>
    <x v="0"/>
    <n v="0"/>
    <x v="1"/>
    <x v="0"/>
    <x v="1"/>
    <d v="1989-08-06T00:00:00"/>
    <n v="6551.75"/>
    <x v="1"/>
    <s v="tier - 2"/>
    <x v="2"/>
    <x v="4"/>
  </r>
  <r>
    <s v="Id1551"/>
    <s v="Ezra"/>
    <n v="28.594999999999999"/>
    <n v="8.5299999999999994"/>
    <s v="yes"/>
    <x v="0"/>
    <x v="0"/>
    <n v="1"/>
    <x v="1"/>
    <x v="1"/>
    <x v="0"/>
    <d v="1986-12-18T00:00:00"/>
    <n v="6548.2"/>
    <x v="1"/>
    <s v="tier - 3"/>
    <x v="1"/>
    <x v="26"/>
  </r>
  <r>
    <s v="Id1552"/>
    <s v="Jim"/>
    <n v="17.8"/>
    <n v="5.75"/>
    <s v="yes"/>
    <x v="0"/>
    <x v="1"/>
    <n v="1"/>
    <x v="1"/>
    <x v="3"/>
    <x v="1"/>
    <d v="1969-12-03T00:00:00"/>
    <n v="6546.16"/>
    <x v="1"/>
    <s v="tier - 3"/>
    <x v="0"/>
    <x v="16"/>
  </r>
  <r>
    <s v="Id1553"/>
    <s v="Ari L."/>
    <n v="21.4"/>
    <n v="5.6"/>
    <s v="No"/>
    <x v="0"/>
    <x v="0"/>
    <n v="0"/>
    <x v="1"/>
    <x v="2"/>
    <x v="2"/>
    <d v="1982-10-02T00:00:00"/>
    <n v="6536.68"/>
    <x v="1"/>
    <s v="tier - 2"/>
    <x v="1"/>
    <x v="37"/>
  </r>
  <r>
    <s v="Id1554"/>
    <s v="Fanny"/>
    <n v="23.01"/>
    <n v="4.68"/>
    <s v="No"/>
    <x v="0"/>
    <x v="0"/>
    <n v="0"/>
    <x v="1"/>
    <x v="2"/>
    <x v="2"/>
    <d v="1982-08-12T00:00:00"/>
    <n v="6532.04"/>
    <x v="1"/>
    <s v="tier - 1"/>
    <x v="0"/>
    <x v="37"/>
  </r>
  <r>
    <s v="Id1555"/>
    <s v="Heather"/>
    <n v="19.86"/>
    <n v="5.62"/>
    <s v="yes"/>
    <x v="0"/>
    <x v="0"/>
    <n v="0"/>
    <x v="1"/>
    <x v="2"/>
    <x v="2"/>
    <d v="1976-10-23T00:00:00"/>
    <n v="6529.21"/>
    <x v="1"/>
    <s v="tier - 1"/>
    <x v="0"/>
    <x v="1"/>
  </r>
  <r>
    <s v="Id1556"/>
    <s v="Peter W. Sr."/>
    <n v="33.58"/>
    <n v="5.08"/>
    <s v="No"/>
    <x v="0"/>
    <x v="0"/>
    <n v="0"/>
    <x v="1"/>
    <x v="0"/>
    <x v="2"/>
    <d v="1994-07-07T00:00:00"/>
    <n v="6512.24"/>
    <x v="1"/>
    <s v="tier - 1"/>
    <x v="14"/>
    <x v="6"/>
  </r>
  <r>
    <s v="Id1557"/>
    <s v="Catherine A"/>
    <n v="29.81"/>
    <n v="5.28"/>
    <s v="No"/>
    <x v="0"/>
    <x v="0"/>
    <n v="0"/>
    <x v="1"/>
    <x v="1"/>
    <x v="2"/>
    <d v="1982-08-28T00:00:00"/>
    <n v="6500.24"/>
    <x v="1"/>
    <s v="tier - 2"/>
    <x v="0"/>
    <x v="37"/>
  </r>
  <r>
    <s v="Id1558"/>
    <s v="Kelly A"/>
    <n v="27.4"/>
    <n v="4.6100000000000003"/>
    <s v="No"/>
    <x v="0"/>
    <x v="0"/>
    <n v="0"/>
    <x v="1"/>
    <x v="1"/>
    <x v="2"/>
    <d v="1982-10-09T00:00:00"/>
    <n v="6496.89"/>
    <x v="1"/>
    <s v="tier - 3"/>
    <x v="3"/>
    <x v="37"/>
  </r>
  <r>
    <s v="Id1559"/>
    <s v="Janel N."/>
    <n v="17.98"/>
    <n v="6.57"/>
    <s v="yes"/>
    <x v="0"/>
    <x v="0"/>
    <n v="2"/>
    <x v="1"/>
    <x v="3"/>
    <x v="0"/>
    <d v="1970-12-01T00:00:00"/>
    <n v="6481.67"/>
    <x v="1"/>
    <s v="tier - 2"/>
    <x v="0"/>
    <x v="2"/>
  </r>
  <r>
    <s v="Id1560"/>
    <s v="Yann Kai"/>
    <n v="37.9"/>
    <n v="5.83"/>
    <s v="No"/>
    <x v="0"/>
    <x v="0"/>
    <n v="0"/>
    <x v="1"/>
    <x v="0"/>
    <x v="1"/>
    <d v="1980-06-08T00:00:00"/>
    <n v="6474.01"/>
    <x v="1"/>
    <s v="tier - 3"/>
    <x v="3"/>
    <x v="18"/>
  </r>
  <r>
    <s v="Id1561"/>
    <s v="Zachary R."/>
    <n v="25.27"/>
    <n v="6.98"/>
    <s v="yes"/>
    <x v="0"/>
    <x v="0"/>
    <n v="0"/>
    <x v="1"/>
    <x v="1"/>
    <x v="0"/>
    <d v="1981-07-27T00:00:00"/>
    <n v="6473.15"/>
    <x v="1"/>
    <s v="tier - 2"/>
    <x v="0"/>
    <x v="36"/>
  </r>
  <r>
    <s v="Id1562"/>
    <s v="Alejandro Sr."/>
    <n v="29.26"/>
    <n v="4.03"/>
    <s v="No"/>
    <x v="0"/>
    <x v="0"/>
    <n v="1"/>
    <x v="1"/>
    <x v="1"/>
    <x v="2"/>
    <d v="1984-11-01T00:00:00"/>
    <n v="6457.84"/>
    <x v="1"/>
    <s v="tier - 3"/>
    <x v="1"/>
    <x v="32"/>
  </r>
  <r>
    <s v="Id1563"/>
    <s v="Nicholas R."/>
    <n v="27.835000000000001"/>
    <n v="4.5599999999999996"/>
    <s v="No"/>
    <x v="0"/>
    <x v="0"/>
    <n v="1"/>
    <x v="1"/>
    <x v="1"/>
    <x v="2"/>
    <d v="1984-08-26T00:00:00"/>
    <n v="6455.86"/>
    <x v="2"/>
    <s v="tier - 3"/>
    <x v="1"/>
    <x v="32"/>
  </r>
  <r>
    <s v="Id1564"/>
    <s v="Paul"/>
    <n v="46.53"/>
    <n v="5.38"/>
    <s v="yes"/>
    <x v="0"/>
    <x v="0"/>
    <n v="0"/>
    <x v="1"/>
    <x v="0"/>
    <x v="2"/>
    <d v="1985-07-22T00:00:00"/>
    <n v="6435.62"/>
    <x v="2"/>
    <s v="tier - 2"/>
    <x v="0"/>
    <x v="17"/>
  </r>
  <r>
    <s v="Id1565"/>
    <s v="Michael D"/>
    <n v="20.58"/>
    <n v="11.04"/>
    <s v="yes"/>
    <x v="0"/>
    <x v="0"/>
    <n v="1"/>
    <x v="1"/>
    <x v="2"/>
    <x v="0"/>
    <d v="1975-08-05T00:00:00"/>
    <n v="6423.48"/>
    <x v="1"/>
    <s v="tier - 3"/>
    <x v="0"/>
    <x v="27"/>
  </r>
  <r>
    <s v="Id1566"/>
    <s v="Marina"/>
    <n v="19.53"/>
    <n v="6.09"/>
    <s v="yes"/>
    <x v="0"/>
    <x v="0"/>
    <n v="0"/>
    <x v="1"/>
    <x v="2"/>
    <x v="1"/>
    <d v="1976-12-30T00:00:00"/>
    <n v="6417.28"/>
    <x v="1"/>
    <s v="tier - 3"/>
    <x v="0"/>
    <x v="1"/>
  </r>
  <r>
    <s v="Id1567"/>
    <s v="Caroline"/>
    <n v="27.7"/>
    <n v="4.71"/>
    <s v="No"/>
    <x v="0"/>
    <x v="0"/>
    <n v="1"/>
    <x v="1"/>
    <x v="1"/>
    <x v="2"/>
    <d v="1987-09-04T00:00:00"/>
    <n v="6414.18"/>
    <x v="1"/>
    <s v="tier - 2"/>
    <x v="3"/>
    <x v="38"/>
  </r>
  <r>
    <s v="Id1568"/>
    <s v="Ross P"/>
    <n v="18.920000000000002"/>
    <n v="8.18"/>
    <s v="No"/>
    <x v="0"/>
    <x v="0"/>
    <n v="0"/>
    <x v="1"/>
    <x v="2"/>
    <x v="0"/>
    <d v="1971-08-22T00:00:00"/>
    <n v="6412.34"/>
    <x v="1"/>
    <s v="tier - 3"/>
    <x v="0"/>
    <x v="14"/>
  </r>
  <r>
    <s v="Id1569"/>
    <s v="Aoife"/>
    <n v="17.760000000000002"/>
    <n v="11.18"/>
    <s v="yes"/>
    <x v="0"/>
    <x v="0"/>
    <n v="2"/>
    <x v="1"/>
    <x v="3"/>
    <x v="0"/>
    <d v="1970-08-20T00:00:00"/>
    <n v="6407.05"/>
    <x v="1"/>
    <s v="tier - 1"/>
    <x v="0"/>
    <x v="2"/>
  </r>
  <r>
    <s v="Id1570"/>
    <s v="Wesley"/>
    <n v="29.83"/>
    <n v="5.03"/>
    <s v="yes"/>
    <x v="0"/>
    <x v="0"/>
    <n v="0"/>
    <x v="1"/>
    <x v="1"/>
    <x v="2"/>
    <d v="1985-12-10T00:00:00"/>
    <n v="6406.41"/>
    <x v="0"/>
    <s v="tier - 3"/>
    <x v="7"/>
    <x v="17"/>
  </r>
  <r>
    <s v="Id1571"/>
    <s v="Rebecca J"/>
    <n v="23.465"/>
    <n v="5.56"/>
    <s v="No"/>
    <x v="0"/>
    <x v="0"/>
    <n v="1"/>
    <x v="1"/>
    <x v="2"/>
    <x v="2"/>
    <d v="1987-09-09T00:00:00"/>
    <n v="6402.29"/>
    <x v="1"/>
    <s v="tier - 3"/>
    <x v="2"/>
    <x v="38"/>
  </r>
  <r>
    <s v="Id1572"/>
    <s v="Barry P."/>
    <n v="29.355"/>
    <n v="4.33"/>
    <s v="No"/>
    <x v="0"/>
    <x v="0"/>
    <n v="0"/>
    <x v="1"/>
    <x v="1"/>
    <x v="2"/>
    <d v="1982-10-28T00:00:00"/>
    <n v="6393.6"/>
    <x v="1"/>
    <s v="tier - 1"/>
    <x v="1"/>
    <x v="37"/>
  </r>
  <r>
    <s v="Id1573"/>
    <s v="Maciej"/>
    <n v="35.49"/>
    <n v="5.21"/>
    <s v="yes"/>
    <x v="0"/>
    <x v="1"/>
    <n v="1"/>
    <x v="1"/>
    <x v="0"/>
    <x v="2"/>
    <d v="1997-08-16T00:00:00"/>
    <n v="6389.53"/>
    <x v="1"/>
    <s v="tier - 2"/>
    <x v="14"/>
    <x v="31"/>
  </r>
  <r>
    <s v="Id1574"/>
    <s v="Jerry D."/>
    <n v="26.315000000000001"/>
    <n v="5.89"/>
    <s v="No"/>
    <x v="0"/>
    <x v="0"/>
    <n v="0"/>
    <x v="1"/>
    <x v="1"/>
    <x v="1"/>
    <d v="1982-08-06T00:00:00"/>
    <n v="6389.38"/>
    <x v="0"/>
    <s v="tier - 2"/>
    <x v="1"/>
    <x v="37"/>
  </r>
  <r>
    <s v="Id1575"/>
    <s v="Eric A."/>
    <n v="19.79"/>
    <n v="4.8099999999999996"/>
    <s v="yes"/>
    <x v="0"/>
    <x v="0"/>
    <n v="0"/>
    <x v="1"/>
    <x v="2"/>
    <x v="2"/>
    <d v="1976-11-18T00:00:00"/>
    <n v="6374.16"/>
    <x v="1"/>
    <s v="tier - 2"/>
    <x v="0"/>
    <x v="1"/>
  </r>
  <r>
    <s v="Id1576"/>
    <s v="Cathi"/>
    <n v="40.564999999999998"/>
    <n v="5.66"/>
    <s v="No"/>
    <x v="0"/>
    <x v="0"/>
    <n v="1"/>
    <x v="1"/>
    <x v="0"/>
    <x v="2"/>
    <d v="1984-08-13T00:00:00"/>
    <n v="6373.56"/>
    <x v="1"/>
    <s v="tier - 1"/>
    <x v="1"/>
    <x v="32"/>
  </r>
  <r>
    <s v="Id1577"/>
    <s v="Alex M"/>
    <n v="18.03"/>
    <n v="10.66"/>
    <s v="yes"/>
    <x v="0"/>
    <x v="0"/>
    <n v="2"/>
    <x v="1"/>
    <x v="3"/>
    <x v="0"/>
    <d v="1970-11-09T00:00:00"/>
    <n v="6367.31"/>
    <x v="1"/>
    <s v="tier - 1"/>
    <x v="0"/>
    <x v="2"/>
  </r>
  <r>
    <s v="Id1578"/>
    <s v="Liang"/>
    <n v="34.65"/>
    <n v="5.98"/>
    <s v="yes"/>
    <x v="0"/>
    <x v="0"/>
    <n v="0"/>
    <x v="1"/>
    <x v="0"/>
    <x v="1"/>
    <d v="1996-07-07T00:00:00"/>
    <n v="6361.47"/>
    <x v="1"/>
    <s v="tier - 3"/>
    <x v="14"/>
    <x v="45"/>
  </r>
  <r>
    <s v="Id1579"/>
    <s v="Lexy"/>
    <n v="42.94"/>
    <n v="4.34"/>
    <s v="No"/>
    <x v="0"/>
    <x v="0"/>
    <n v="0"/>
    <x v="1"/>
    <x v="0"/>
    <x v="2"/>
    <d v="1989-06-24T00:00:00"/>
    <n v="6360.99"/>
    <x v="1"/>
    <s v="tier - 2"/>
    <x v="1"/>
    <x v="4"/>
  </r>
  <r>
    <s v="Id1580"/>
    <s v="Michael"/>
    <n v="31.254999999999999"/>
    <n v="5.17"/>
    <s v="No"/>
    <x v="0"/>
    <x v="0"/>
    <n v="0"/>
    <x v="1"/>
    <x v="0"/>
    <x v="2"/>
    <d v="1980-10-30T00:00:00"/>
    <n v="6358.78"/>
    <x v="1"/>
    <s v="tier - 1"/>
    <x v="1"/>
    <x v="25"/>
  </r>
  <r>
    <s v="Id1581"/>
    <s v="Samuel L"/>
    <n v="45.43"/>
    <n v="4.2300000000000004"/>
    <s v="yes"/>
    <x v="0"/>
    <x v="1"/>
    <n v="1"/>
    <x v="1"/>
    <x v="0"/>
    <x v="2"/>
    <d v="1983-08-19T00:00:00"/>
    <n v="6356.27"/>
    <x v="2"/>
    <s v="tier - 2"/>
    <x v="0"/>
    <x v="33"/>
  </r>
  <r>
    <s v="Id1582"/>
    <s v="Spencer A."/>
    <n v="32.340000000000003"/>
    <n v="4.88"/>
    <s v="yes"/>
    <x v="0"/>
    <x v="1"/>
    <n v="1"/>
    <x v="1"/>
    <x v="0"/>
    <x v="2"/>
    <d v="1983-10-21T00:00:00"/>
    <n v="6338.08"/>
    <x v="1"/>
    <s v="tier - 1"/>
    <x v="0"/>
    <x v="33"/>
  </r>
  <r>
    <s v="Id1583"/>
    <s v="Rochelle"/>
    <n v="25.46"/>
    <n v="9.7100000000000009"/>
    <s v="yes"/>
    <x v="0"/>
    <x v="0"/>
    <n v="1"/>
    <x v="1"/>
    <x v="1"/>
    <x v="0"/>
    <d v="1986-09-25T00:00:00"/>
    <n v="6335.64"/>
    <x v="1"/>
    <s v="tier - 2"/>
    <x v="0"/>
    <x v="26"/>
  </r>
  <r>
    <s v="Id1584"/>
    <s v="Paula"/>
    <n v="37.145000000000003"/>
    <n v="5.32"/>
    <s v="No"/>
    <x v="0"/>
    <x v="0"/>
    <n v="0"/>
    <x v="1"/>
    <x v="0"/>
    <x v="2"/>
    <d v="1990-08-13T00:00:00"/>
    <n v="6334.34"/>
    <x v="1"/>
    <s v="tier - 2"/>
    <x v="2"/>
    <x v="3"/>
  </r>
  <r>
    <s v="Id1585"/>
    <s v="Madeline E."/>
    <n v="30.8"/>
    <n v="5.83"/>
    <s v="yes"/>
    <x v="0"/>
    <x v="0"/>
    <n v="0"/>
    <x v="1"/>
    <x v="0"/>
    <x v="1"/>
    <d v="1985-12-15T00:00:00"/>
    <n v="6313.76"/>
    <x v="1"/>
    <s v="tier - 1"/>
    <x v="0"/>
    <x v="17"/>
  </r>
  <r>
    <s v="Id1586"/>
    <s v="Maria Isabel"/>
    <n v="29.5"/>
    <n v="5.54"/>
    <s v="yes"/>
    <x v="0"/>
    <x v="0"/>
    <n v="0"/>
    <x v="1"/>
    <x v="1"/>
    <x v="2"/>
    <d v="1985-11-19T00:00:00"/>
    <n v="6311.95"/>
    <x v="1"/>
    <s v="tier - 1"/>
    <x v="3"/>
    <x v="17"/>
  </r>
  <r>
    <s v="Id1587"/>
    <s v="Arthur M."/>
    <n v="43.39"/>
    <n v="5.85"/>
    <s v="No"/>
    <x v="1"/>
    <x v="0"/>
    <n v="1"/>
    <x v="1"/>
    <x v="0"/>
    <x v="1"/>
    <d v="2004-07-27T00:00:00"/>
    <n v="6311.11"/>
    <x v="1"/>
    <s v="tier - 2"/>
    <x v="3"/>
    <x v="41"/>
  </r>
  <r>
    <s v="Id1588"/>
    <s v="Joseph R."/>
    <n v="15.08"/>
    <n v="4.8499999999999996"/>
    <s v="yes"/>
    <x v="0"/>
    <x v="1"/>
    <n v="1"/>
    <x v="1"/>
    <x v="3"/>
    <x v="2"/>
    <d v="1969-09-04T00:00:00"/>
    <n v="6305.61"/>
    <x v="1"/>
    <s v="tier - 2"/>
    <x v="1"/>
    <x v="16"/>
  </r>
  <r>
    <s v="Id1589"/>
    <s v="Sachiko"/>
    <n v="20.48"/>
    <n v="11.09"/>
    <s v="No"/>
    <x v="0"/>
    <x v="0"/>
    <n v="0"/>
    <x v="1"/>
    <x v="2"/>
    <x v="0"/>
    <d v="1974-09-17T00:00:00"/>
    <n v="6302.23"/>
    <x v="1"/>
    <s v="tier - 1"/>
    <x v="0"/>
    <x v="19"/>
  </r>
  <r>
    <s v="Id1590"/>
    <s v="Christopher"/>
    <n v="34.450000000000003"/>
    <n v="5.58"/>
    <s v="yes"/>
    <x v="0"/>
    <x v="0"/>
    <n v="0"/>
    <x v="1"/>
    <x v="0"/>
    <x v="2"/>
    <d v="1996-07-04T00:00:00"/>
    <n v="6293.63"/>
    <x v="1"/>
    <s v="tier - 3"/>
    <x v="14"/>
    <x v="45"/>
  </r>
  <r>
    <s v="Id1591"/>
    <s v="Joseph"/>
    <n v="34.21"/>
    <n v="9.7200000000000006"/>
    <s v="yes"/>
    <x v="0"/>
    <x v="0"/>
    <n v="0"/>
    <x v="1"/>
    <x v="0"/>
    <x v="0"/>
    <d v="1981-08-26T00:00:00"/>
    <n v="6289.75"/>
    <x v="1"/>
    <s v="tier - 3"/>
    <x v="0"/>
    <x v="36"/>
  </r>
  <r>
    <s v="Id1592"/>
    <s v="Lawrence"/>
    <n v="28.8"/>
    <n v="11.41"/>
    <s v="yes"/>
    <x v="0"/>
    <x v="0"/>
    <n v="0"/>
    <x v="1"/>
    <x v="1"/>
    <x v="0"/>
    <d v="1981-11-24T00:00:00"/>
    <n v="6282.24"/>
    <x v="1"/>
    <s v="tier - 1"/>
    <x v="3"/>
    <x v="36"/>
  </r>
  <r>
    <s v="Id1593"/>
    <s v="Katie"/>
    <n v="31.74"/>
    <n v="4.46"/>
    <s v="No"/>
    <x v="0"/>
    <x v="1"/>
    <n v="1"/>
    <x v="1"/>
    <x v="0"/>
    <x v="2"/>
    <d v="1993-10-16T00:00:00"/>
    <n v="6276.3"/>
    <x v="1"/>
    <s v="tier - 1"/>
    <x v="15"/>
    <x v="20"/>
  </r>
  <r>
    <s v="Id1594"/>
    <s v="Ruben"/>
    <n v="21.78"/>
    <n v="9.31"/>
    <s v="yes"/>
    <x v="0"/>
    <x v="0"/>
    <n v="0"/>
    <x v="1"/>
    <x v="2"/>
    <x v="0"/>
    <d v="1981-06-30T00:00:00"/>
    <n v="6272.48"/>
    <x v="0"/>
    <s v="tier - 3"/>
    <x v="0"/>
    <x v="36"/>
  </r>
  <r>
    <s v="Id1595"/>
    <s v="Sarah"/>
    <n v="23.75"/>
    <n v="5.03"/>
    <s v="No"/>
    <x v="0"/>
    <x v="0"/>
    <n v="1"/>
    <x v="1"/>
    <x v="2"/>
    <x v="2"/>
    <d v="1984-09-25T00:00:00"/>
    <n v="6269.33"/>
    <x v="1"/>
    <s v="tier - 1"/>
    <x v="0"/>
    <x v="32"/>
  </r>
  <r>
    <s v="Id1596"/>
    <s v="Angela R."/>
    <n v="33.21"/>
    <n v="5.07"/>
    <s v="yes"/>
    <x v="0"/>
    <x v="0"/>
    <n v="1"/>
    <x v="1"/>
    <x v="0"/>
    <x v="2"/>
    <d v="1995-10-17T00:00:00"/>
    <n v="6261.2"/>
    <x v="1"/>
    <s v="tier - 1"/>
    <x v="12"/>
    <x v="40"/>
  </r>
  <r>
    <s v="Id1597"/>
    <s v="Chatham"/>
    <n v="17.7"/>
    <n v="10.42"/>
    <s v="yes"/>
    <x v="0"/>
    <x v="0"/>
    <n v="2"/>
    <x v="1"/>
    <x v="3"/>
    <x v="0"/>
    <d v="1970-10-11T00:00:00"/>
    <n v="6255.38"/>
    <x v="1"/>
    <s v="tier - 2"/>
    <x v="0"/>
    <x v="2"/>
  </r>
  <r>
    <s v="Id1598"/>
    <s v="Derek"/>
    <n v="17.2"/>
    <n v="6.45"/>
    <s v="No"/>
    <x v="0"/>
    <x v="0"/>
    <n v="2"/>
    <x v="1"/>
    <x v="3"/>
    <x v="1"/>
    <d v="1972-09-08T00:00:00"/>
    <n v="6254.13"/>
    <x v="1"/>
    <s v="tier - 2"/>
    <x v="1"/>
    <x v="28"/>
  </r>
  <r>
    <s v="Id1599"/>
    <s v="Kalvin J."/>
    <n v="19.21"/>
    <n v="5.52"/>
    <s v="No"/>
    <x v="0"/>
    <x v="0"/>
    <n v="2"/>
    <x v="1"/>
    <x v="2"/>
    <x v="2"/>
    <d v="1972-11-11T00:00:00"/>
    <n v="6253.85"/>
    <x v="1"/>
    <s v="tier - 2"/>
    <x v="0"/>
    <x v="28"/>
  </r>
  <r>
    <s v="Id1600"/>
    <s v="Dave"/>
    <n v="23.2"/>
    <n v="4.41"/>
    <s v="No"/>
    <x v="0"/>
    <x v="1"/>
    <n v="1"/>
    <x v="1"/>
    <x v="2"/>
    <x v="2"/>
    <d v="1979-10-10T00:00:00"/>
    <n v="6250.44"/>
    <x v="1"/>
    <s v="tier - 1"/>
    <x v="3"/>
    <x v="18"/>
  </r>
  <r>
    <s v="Id1601"/>
    <s v="Barbara G."/>
    <n v="32.5"/>
    <n v="4.6900000000000004"/>
    <s v="yes"/>
    <x v="0"/>
    <x v="1"/>
    <n v="1"/>
    <x v="1"/>
    <x v="0"/>
    <x v="2"/>
    <d v="1983-08-11T00:00:00"/>
    <n v="6238.3"/>
    <x v="1"/>
    <s v="tier - 1"/>
    <x v="3"/>
    <x v="33"/>
  </r>
  <r>
    <s v="Id1602"/>
    <s v="Skylar"/>
    <n v="20.9"/>
    <n v="6.94"/>
    <s v="No"/>
    <x v="0"/>
    <x v="0"/>
    <n v="0"/>
    <x v="1"/>
    <x v="2"/>
    <x v="0"/>
    <d v="1978-09-19T00:00:00"/>
    <n v="6236.95"/>
    <x v="1"/>
    <s v="tier - 2"/>
    <x v="0"/>
    <x v="9"/>
  </r>
  <r>
    <s v="Id1603"/>
    <s v="Nick"/>
    <n v="19.11"/>
    <n v="4.3499999999999996"/>
    <s v="No"/>
    <x v="0"/>
    <x v="0"/>
    <n v="2"/>
    <x v="1"/>
    <x v="2"/>
    <x v="2"/>
    <d v="1972-06-29T00:00:00"/>
    <n v="6219.93"/>
    <x v="1"/>
    <s v="tier - 2"/>
    <x v="0"/>
    <x v="28"/>
  </r>
  <r>
    <s v="Id1604"/>
    <s v="Sunny S"/>
    <n v="31.17"/>
    <n v="5.28"/>
    <s v="No"/>
    <x v="0"/>
    <x v="0"/>
    <n v="1"/>
    <x v="1"/>
    <x v="0"/>
    <x v="2"/>
    <d v="1992-08-12T00:00:00"/>
    <n v="6208.5"/>
    <x v="1"/>
    <s v="tier - 1"/>
    <x v="14"/>
    <x v="34"/>
  </r>
  <r>
    <s v="Id1605"/>
    <s v="Anne-Marie"/>
    <n v="36.08"/>
    <n v="4.29"/>
    <s v="No"/>
    <x v="0"/>
    <x v="0"/>
    <n v="0"/>
    <x v="1"/>
    <x v="0"/>
    <x v="2"/>
    <d v="1999-09-10T00:00:00"/>
    <n v="6207.26"/>
    <x v="1"/>
    <s v="tier - 2"/>
    <x v="12"/>
    <x v="35"/>
  </r>
  <r>
    <s v="Id1606"/>
    <s v="Nicholas"/>
    <n v="28.024999999999999"/>
    <n v="5.69"/>
    <s v="yes"/>
    <x v="0"/>
    <x v="0"/>
    <n v="0"/>
    <x v="1"/>
    <x v="1"/>
    <x v="2"/>
    <d v="1985-09-22T00:00:00"/>
    <n v="6203.9"/>
    <x v="1"/>
    <s v="tier - 2"/>
    <x v="1"/>
    <x v="17"/>
  </r>
  <r>
    <s v="Id1607"/>
    <s v="Scott M."/>
    <n v="24.32"/>
    <n v="5.56"/>
    <s v="yes"/>
    <x v="0"/>
    <x v="0"/>
    <n v="0"/>
    <x v="1"/>
    <x v="2"/>
    <x v="2"/>
    <d v="1985-07-22T00:00:00"/>
    <n v="6198.75"/>
    <x v="1"/>
    <s v="tier - 1"/>
    <x v="1"/>
    <x v="17"/>
  </r>
  <r>
    <s v="Id1608"/>
    <s v="Marisa A"/>
    <n v="38"/>
    <n v="5.41"/>
    <s v="yes"/>
    <x v="0"/>
    <x v="0"/>
    <n v="1"/>
    <x v="1"/>
    <x v="0"/>
    <x v="2"/>
    <d v="1988-10-23T00:00:00"/>
    <n v="6196.45"/>
    <x v="1"/>
    <s v="tier - 1"/>
    <x v="3"/>
    <x v="23"/>
  </r>
  <r>
    <s v="Id1609"/>
    <s v="Katie"/>
    <n v="31.6"/>
    <n v="10.85"/>
    <s v="yes"/>
    <x v="0"/>
    <x v="0"/>
    <n v="0"/>
    <x v="1"/>
    <x v="0"/>
    <x v="0"/>
    <d v="1981-10-01T00:00:00"/>
    <n v="6186.13"/>
    <x v="1"/>
    <s v="tier - 3"/>
    <x v="3"/>
    <x v="36"/>
  </r>
  <r>
    <s v="Id1610"/>
    <s v="Amy L"/>
    <n v="31.02"/>
    <n v="11.63"/>
    <s v="yes"/>
    <x v="0"/>
    <x v="0"/>
    <n v="0"/>
    <x v="1"/>
    <x v="0"/>
    <x v="0"/>
    <d v="1981-11-22T00:00:00"/>
    <n v="6185.32"/>
    <x v="1"/>
    <s v="tier - 1"/>
    <x v="0"/>
    <x v="36"/>
  </r>
  <r>
    <s v="Id1611"/>
    <s v="Jenna M"/>
    <n v="29.26"/>
    <n v="5.68"/>
    <s v="yes"/>
    <x v="0"/>
    <x v="0"/>
    <n v="1"/>
    <x v="1"/>
    <x v="1"/>
    <x v="2"/>
    <d v="1988-11-01T00:00:00"/>
    <n v="6184.3"/>
    <x v="1"/>
    <s v="tier - 3"/>
    <x v="0"/>
    <x v="23"/>
  </r>
  <r>
    <s v="Id1612"/>
    <s v="Elizabeth M."/>
    <n v="15.09"/>
    <n v="7.59"/>
    <s v="yes"/>
    <x v="0"/>
    <x v="0"/>
    <n v="2"/>
    <x v="1"/>
    <x v="3"/>
    <x v="0"/>
    <d v="1970-10-05T00:00:00"/>
    <n v="6183.46"/>
    <x v="1"/>
    <s v="tier - 2"/>
    <x v="1"/>
    <x v="2"/>
  </r>
  <r>
    <s v="Id1613"/>
    <s v="Lyazid"/>
    <n v="22.63"/>
    <n v="5.09"/>
    <s v="yes"/>
    <x v="0"/>
    <x v="0"/>
    <n v="0"/>
    <x v="1"/>
    <x v="2"/>
    <x v="2"/>
    <d v="1985-08-09T00:00:00"/>
    <n v="6183.32"/>
    <x v="1"/>
    <s v="tier - 2"/>
    <x v="1"/>
    <x v="17"/>
  </r>
  <r>
    <s v="Id1614"/>
    <s v="Lindsey A."/>
    <n v="23.46"/>
    <n v="4.21"/>
    <s v="No"/>
    <x v="0"/>
    <x v="0"/>
    <n v="1"/>
    <x v="1"/>
    <x v="2"/>
    <x v="2"/>
    <d v="1984-10-06T00:00:00"/>
    <n v="6170.96"/>
    <x v="1"/>
    <s v="tier - 1"/>
    <x v="0"/>
    <x v="32"/>
  </r>
  <r>
    <s v="Id1615"/>
    <s v="Chris"/>
    <n v="22.56"/>
    <n v="4.34"/>
    <s v="yes"/>
    <x v="0"/>
    <x v="0"/>
    <n v="0"/>
    <x v="1"/>
    <x v="2"/>
    <x v="2"/>
    <d v="1985-10-15T00:00:00"/>
    <n v="6159.57"/>
    <x v="1"/>
    <s v="tier - 1"/>
    <x v="1"/>
    <x v="17"/>
  </r>
  <r>
    <s v="Id1616"/>
    <s v="Jennifer A"/>
    <n v="19.28"/>
    <n v="11.85"/>
    <s v="No"/>
    <x v="0"/>
    <x v="0"/>
    <n v="2"/>
    <x v="1"/>
    <x v="2"/>
    <x v="0"/>
    <d v="1973-11-06T00:00:00"/>
    <n v="6152.05"/>
    <x v="1"/>
    <s v="tier - 3"/>
    <x v="0"/>
    <x v="30"/>
  </r>
  <r>
    <s v="Id1617"/>
    <s v="Leif S."/>
    <n v="15.37"/>
    <n v="9.61"/>
    <s v="yes"/>
    <x v="0"/>
    <x v="0"/>
    <n v="2"/>
    <x v="1"/>
    <x v="3"/>
    <x v="0"/>
    <d v="1970-10-14T00:00:00"/>
    <n v="6147.12"/>
    <x v="1"/>
    <s v="tier - 3"/>
    <x v="1"/>
    <x v="2"/>
  </r>
  <r>
    <s v="Id1618"/>
    <s v="Stephanie A"/>
    <n v="18.71"/>
    <n v="5.29"/>
    <s v="yes"/>
    <x v="0"/>
    <x v="0"/>
    <n v="0"/>
    <x v="1"/>
    <x v="2"/>
    <x v="2"/>
    <d v="1976-12-12T00:00:00"/>
    <n v="6139.14"/>
    <x v="1"/>
    <s v="tier - 3"/>
    <x v="0"/>
    <x v="1"/>
  </r>
  <r>
    <s v="Id1619"/>
    <s v="Bo"/>
    <n v="20.61"/>
    <n v="6.89"/>
    <s v="No"/>
    <x v="0"/>
    <x v="0"/>
    <n v="0"/>
    <x v="1"/>
    <x v="2"/>
    <x v="0"/>
    <d v="1978-09-05T00:00:00"/>
    <n v="6138.58"/>
    <x v="1"/>
    <s v="tier - 1"/>
    <x v="0"/>
    <x v="9"/>
  </r>
  <r>
    <s v="Id1620"/>
    <s v="Leah"/>
    <n v="15.99"/>
    <n v="4.57"/>
    <s v="yes"/>
    <x v="0"/>
    <x v="1"/>
    <n v="1"/>
    <x v="1"/>
    <x v="3"/>
    <x v="2"/>
    <d v="1969-11-09T00:00:00"/>
    <n v="6138.5"/>
    <x v="1"/>
    <s v="tier - 2"/>
    <x v="3"/>
    <x v="16"/>
  </r>
  <r>
    <s v="Id1621"/>
    <s v="Kara Lynne"/>
    <n v="33.155000000000001"/>
    <n v="4.32"/>
    <s v="No"/>
    <x v="0"/>
    <x v="0"/>
    <n v="0"/>
    <x v="1"/>
    <x v="0"/>
    <x v="2"/>
    <d v="1990-08-18T00:00:00"/>
    <n v="6128.8"/>
    <x v="1"/>
    <s v="tier - 3"/>
    <x v="1"/>
    <x v="3"/>
  </r>
  <r>
    <s v="Id1622"/>
    <s v="Jeffrey"/>
    <n v="26.22"/>
    <n v="5.57"/>
    <s v="yes"/>
    <x v="0"/>
    <x v="1"/>
    <n v="1"/>
    <x v="1"/>
    <x v="1"/>
    <x v="2"/>
    <d v="1983-11-16T00:00:00"/>
    <n v="6123.57"/>
    <x v="2"/>
    <s v="tier - 2"/>
    <x v="1"/>
    <x v="33"/>
  </r>
  <r>
    <s v="Id1623"/>
    <s v="Justin"/>
    <n v="21.85"/>
    <n v="5.26"/>
    <s v="yes"/>
    <x v="0"/>
    <x v="1"/>
    <n v="1"/>
    <x v="1"/>
    <x v="2"/>
    <x v="2"/>
    <d v="1983-08-11T00:00:00"/>
    <n v="6117.49"/>
    <x v="1"/>
    <s v="tier - 3"/>
    <x v="1"/>
    <x v="33"/>
  </r>
  <r>
    <s v="Id1624"/>
    <s v="Emily"/>
    <n v="30.495000000000001"/>
    <n v="6.25"/>
    <s v="No"/>
    <x v="0"/>
    <x v="0"/>
    <n v="0"/>
    <x v="1"/>
    <x v="0"/>
    <x v="1"/>
    <d v="1991-07-25T00:00:00"/>
    <n v="6113.23"/>
    <x v="1"/>
    <s v="tier - 2"/>
    <x v="2"/>
    <x v="42"/>
  </r>
  <r>
    <s v="Id1625"/>
    <s v="Rebecca"/>
    <n v="34.104999999999997"/>
    <n v="5.67"/>
    <s v="yes"/>
    <x v="0"/>
    <x v="0"/>
    <n v="0"/>
    <x v="1"/>
    <x v="0"/>
    <x v="2"/>
    <d v="1985-07-21T00:00:00"/>
    <n v="6112.35"/>
    <x v="1"/>
    <s v="tier - 1"/>
    <x v="1"/>
    <x v="17"/>
  </r>
  <r>
    <s v="Id1626"/>
    <s v="Allie"/>
    <n v="32.770000000000003"/>
    <n v="4.42"/>
    <s v="yes"/>
    <x v="0"/>
    <x v="0"/>
    <n v="1"/>
    <x v="1"/>
    <x v="0"/>
    <x v="2"/>
    <d v="1995-09-09T00:00:00"/>
    <n v="6111.95"/>
    <x v="1"/>
    <s v="tier - 3"/>
    <x v="12"/>
    <x v="40"/>
  </r>
  <r>
    <s v="Id1627"/>
    <s v="Trasi"/>
    <n v="16.850000000000001"/>
    <n v="11.75"/>
    <s v="yes"/>
    <x v="0"/>
    <x v="0"/>
    <n v="2"/>
    <x v="1"/>
    <x v="3"/>
    <x v="0"/>
    <d v="1970-06-09T00:00:00"/>
    <n v="6098.38"/>
    <x v="1"/>
    <s v="tier - 2"/>
    <x v="0"/>
    <x v="2"/>
  </r>
  <r>
    <s v="Id1628"/>
    <s v="Kevin"/>
    <n v="34.700000000000003"/>
    <n v="6.06"/>
    <s v="No"/>
    <x v="0"/>
    <x v="0"/>
    <n v="1"/>
    <x v="1"/>
    <x v="0"/>
    <x v="1"/>
    <d v="1984-07-25T00:00:00"/>
    <n v="6082.41"/>
    <x v="0"/>
    <s v="tier - 2"/>
    <x v="3"/>
    <x v="32"/>
  </r>
  <r>
    <s v="Id1629"/>
    <s v="Fernando"/>
    <n v="37.049999999999997"/>
    <n v="5.48"/>
    <s v="No"/>
    <x v="0"/>
    <x v="0"/>
    <n v="1"/>
    <x v="1"/>
    <x v="0"/>
    <x v="2"/>
    <d v="1984-10-14T00:00:00"/>
    <n v="6079.67"/>
    <x v="0"/>
    <s v="tier - 1"/>
    <x v="7"/>
    <x v="32"/>
  </r>
  <r>
    <s v="Id1630"/>
    <s v="Ieva"/>
    <n v="18.78"/>
    <n v="4.45"/>
    <s v="No"/>
    <x v="0"/>
    <x v="1"/>
    <n v="1"/>
    <x v="1"/>
    <x v="2"/>
    <x v="2"/>
    <d v="1979-08-08T00:00:00"/>
    <n v="6074.37"/>
    <x v="1"/>
    <s v="tier - 2"/>
    <x v="1"/>
    <x v="18"/>
  </r>
  <r>
    <s v="Id1631"/>
    <s v="Chris"/>
    <n v="28.024999999999999"/>
    <n v="5"/>
    <s v="No"/>
    <x v="0"/>
    <x v="0"/>
    <n v="1"/>
    <x v="1"/>
    <x v="1"/>
    <x v="2"/>
    <d v="1984-09-21T00:00:00"/>
    <n v="6067.13"/>
    <x v="2"/>
    <s v="tier - 1"/>
    <x v="4"/>
    <x v="32"/>
  </r>
  <r>
    <s v="Id1632"/>
    <s v="Drew L."/>
    <n v="35.090000000000003"/>
    <n v="5.84"/>
    <s v="No"/>
    <x v="0"/>
    <x v="0"/>
    <n v="0"/>
    <x v="1"/>
    <x v="0"/>
    <x v="1"/>
    <d v="1994-11-08T00:00:00"/>
    <n v="6064.37"/>
    <x v="1"/>
    <s v="tier - 2"/>
    <x v="3"/>
    <x v="6"/>
  </r>
  <r>
    <s v="Id1633"/>
    <s v="Christina"/>
    <n v="34.42"/>
    <n v="5.21"/>
    <s v="yes"/>
    <x v="0"/>
    <x v="0"/>
    <n v="0"/>
    <x v="1"/>
    <x v="0"/>
    <x v="2"/>
    <d v="1996-07-28T00:00:00"/>
    <n v="6061.8"/>
    <x v="1"/>
    <s v="tier - 3"/>
    <x v="1"/>
    <x v="45"/>
  </r>
  <r>
    <s v="Id1634"/>
    <s v="Alexander G"/>
    <n v="29.4"/>
    <n v="4.26"/>
    <s v="No"/>
    <x v="0"/>
    <x v="0"/>
    <n v="0"/>
    <x v="1"/>
    <x v="1"/>
    <x v="2"/>
    <d v="1989-08-16T00:00:00"/>
    <n v="6059.17"/>
    <x v="1"/>
    <s v="tier - 1"/>
    <x v="3"/>
    <x v="4"/>
  </r>
  <r>
    <s v="Id1635"/>
    <s v="Meaghan"/>
    <n v="21.31"/>
    <n v="4.17"/>
    <s v="No"/>
    <x v="0"/>
    <x v="0"/>
    <n v="0"/>
    <x v="1"/>
    <x v="2"/>
    <x v="2"/>
    <d v="1980-08-08T00:00:00"/>
    <n v="5993.62"/>
    <x v="1"/>
    <s v="tier - 3"/>
    <x v="0"/>
    <x v="25"/>
  </r>
  <r>
    <s v="Id1636"/>
    <s v="Kristin"/>
    <n v="19.559999999999999"/>
    <n v="11.96"/>
    <s v="No"/>
    <x v="0"/>
    <x v="0"/>
    <n v="0"/>
    <x v="1"/>
    <x v="2"/>
    <x v="0"/>
    <d v="1974-08-17T00:00:00"/>
    <n v="5990.17"/>
    <x v="1"/>
    <s v="tier - 2"/>
    <x v="0"/>
    <x v="19"/>
  </r>
  <r>
    <s v="Id1637"/>
    <s v="Andrea K."/>
    <n v="37.335000000000001"/>
    <n v="6.26"/>
    <s v="yes"/>
    <x v="0"/>
    <x v="0"/>
    <n v="1"/>
    <x v="1"/>
    <x v="0"/>
    <x v="1"/>
    <d v="1988-06-10T00:00:00"/>
    <n v="5989.52"/>
    <x v="1"/>
    <s v="tier - 1"/>
    <x v="1"/>
    <x v="23"/>
  </r>
  <r>
    <s v="Id1638"/>
    <s v="Kris"/>
    <n v="19.53"/>
    <n v="11.68"/>
    <s v="No"/>
    <x v="0"/>
    <x v="0"/>
    <n v="0"/>
    <x v="1"/>
    <x v="2"/>
    <x v="0"/>
    <d v="1974-10-11T00:00:00"/>
    <n v="5979.99"/>
    <x v="1"/>
    <s v="tier - 3"/>
    <x v="0"/>
    <x v="19"/>
  </r>
  <r>
    <s v="Id1639"/>
    <s v="Alden W"/>
    <n v="34.1"/>
    <n v="5.16"/>
    <s v="No"/>
    <x v="0"/>
    <x v="0"/>
    <n v="0"/>
    <x v="1"/>
    <x v="0"/>
    <x v="2"/>
    <d v="1980-10-10T00:00:00"/>
    <n v="5979.73"/>
    <x v="1"/>
    <s v="tier - 2"/>
    <x v="3"/>
    <x v="25"/>
  </r>
  <r>
    <s v="Id1640"/>
    <s v="Suzanne M"/>
    <n v="16.5"/>
    <n v="6.9"/>
    <s v="yes"/>
    <x v="0"/>
    <x v="0"/>
    <n v="2"/>
    <x v="1"/>
    <x v="3"/>
    <x v="0"/>
    <d v="1970-06-25T00:00:00"/>
    <n v="5979.66"/>
    <x v="1"/>
    <s v="tier - 3"/>
    <x v="0"/>
    <x v="2"/>
  </r>
  <r>
    <s v="Id1641"/>
    <s v="Heidi Z."/>
    <n v="30.69"/>
    <n v="4.83"/>
    <s v="No"/>
    <x v="0"/>
    <x v="0"/>
    <n v="1"/>
    <x v="1"/>
    <x v="0"/>
    <x v="2"/>
    <d v="1984-11-11T00:00:00"/>
    <n v="5976.83"/>
    <x v="1"/>
    <s v="tier - 2"/>
    <x v="0"/>
    <x v="32"/>
  </r>
  <r>
    <s v="Id1642"/>
    <s v="Carolyn"/>
    <n v="28.93"/>
    <n v="4.87"/>
    <s v="No"/>
    <x v="0"/>
    <x v="0"/>
    <n v="1"/>
    <x v="1"/>
    <x v="1"/>
    <x v="2"/>
    <d v="1984-09-19T00:00:00"/>
    <n v="5974.38"/>
    <x v="1"/>
    <s v="tier - 3"/>
    <x v="0"/>
    <x v="32"/>
  </r>
  <r>
    <s v="Id1643"/>
    <s v="Sabine"/>
    <n v="38.9"/>
    <n v="4.28"/>
    <s v="No"/>
    <x v="0"/>
    <x v="0"/>
    <n v="0"/>
    <x v="1"/>
    <x v="0"/>
    <x v="2"/>
    <d v="1989-07-22T00:00:00"/>
    <n v="5972.38"/>
    <x v="1"/>
    <s v="tier - 2"/>
    <x v="3"/>
    <x v="4"/>
  </r>
  <r>
    <s v="Id1644"/>
    <s v="Bobby"/>
    <n v="26.9"/>
    <n v="4.07"/>
    <s v="No"/>
    <x v="0"/>
    <x v="0"/>
    <n v="0"/>
    <x v="1"/>
    <x v="1"/>
    <x v="2"/>
    <d v="1980-07-21T00:00:00"/>
    <n v="5969.72"/>
    <x v="2"/>
    <s v="tier - 3"/>
    <x v="3"/>
    <x v="25"/>
  </r>
  <r>
    <s v="Id1645"/>
    <s v="Fan"/>
    <n v="24.86"/>
    <n v="6.23"/>
    <s v="No"/>
    <x v="0"/>
    <x v="0"/>
    <n v="0"/>
    <x v="1"/>
    <x v="2"/>
    <x v="1"/>
    <d v="1980-08-05T00:00:00"/>
    <n v="5966.89"/>
    <x v="1"/>
    <s v="tier - 3"/>
    <x v="0"/>
    <x v="25"/>
  </r>
  <r>
    <s v="Id1646"/>
    <s v="Rachel M"/>
    <n v="39.14"/>
    <n v="6.24"/>
    <s v="No"/>
    <x v="1"/>
    <x v="0"/>
    <n v="1"/>
    <x v="1"/>
    <x v="0"/>
    <x v="1"/>
    <d v="2004-07-15T00:00:00"/>
    <n v="5960.91"/>
    <x v="1"/>
    <s v="tier - 1"/>
    <x v="12"/>
    <x v="41"/>
  </r>
  <r>
    <s v="Id1647"/>
    <s v="Greg"/>
    <n v="39.799999999999997"/>
    <n v="6.17"/>
    <s v="No"/>
    <x v="0"/>
    <x v="1"/>
    <n v="1"/>
    <x v="1"/>
    <x v="0"/>
    <x v="1"/>
    <d v="2003-08-13T00:00:00"/>
    <n v="5957.35"/>
    <x v="1"/>
    <s v="tier - 2"/>
    <x v="1"/>
    <x v="39"/>
  </r>
  <r>
    <s v="Id1648"/>
    <s v="Dan"/>
    <n v="34.32"/>
    <n v="5.16"/>
    <s v="No"/>
    <x v="0"/>
    <x v="0"/>
    <n v="1"/>
    <x v="1"/>
    <x v="0"/>
    <x v="2"/>
    <d v="1987-07-14T00:00:00"/>
    <n v="5934.38"/>
    <x v="2"/>
    <s v="tier - 2"/>
    <x v="0"/>
    <x v="38"/>
  </r>
  <r>
    <s v="Id1649"/>
    <s v="Jennifer A"/>
    <n v="32.51"/>
    <n v="4.3"/>
    <s v="No"/>
    <x v="0"/>
    <x v="0"/>
    <n v="0"/>
    <x v="1"/>
    <x v="0"/>
    <x v="2"/>
    <d v="1994-07-30T00:00:00"/>
    <n v="5927.65"/>
    <x v="1"/>
    <s v="tier - 1"/>
    <x v="1"/>
    <x v="6"/>
  </r>
  <r>
    <s v="Id1650"/>
    <s v="Jessica"/>
    <n v="30.71"/>
    <n v="6.14"/>
    <s v="No"/>
    <x v="0"/>
    <x v="1"/>
    <n v="1"/>
    <x v="1"/>
    <x v="0"/>
    <x v="1"/>
    <d v="1993-08-13T00:00:00"/>
    <n v="5926.93"/>
    <x v="1"/>
    <s v="tier - 2"/>
    <x v="15"/>
    <x v="20"/>
  </r>
  <r>
    <s v="Id1651"/>
    <s v="Chaiwat"/>
    <n v="28.9"/>
    <n v="5.36"/>
    <s v="No"/>
    <x v="0"/>
    <x v="0"/>
    <n v="1"/>
    <x v="1"/>
    <x v="1"/>
    <x v="2"/>
    <d v="1987-07-29T00:00:00"/>
    <n v="5926.85"/>
    <x v="2"/>
    <s v="tier - 3"/>
    <x v="3"/>
    <x v="38"/>
  </r>
  <r>
    <s v="Id1652"/>
    <s v="Kerri"/>
    <n v="36.19"/>
    <n v="4.3"/>
    <s v="No"/>
    <x v="0"/>
    <x v="0"/>
    <n v="0"/>
    <x v="1"/>
    <x v="0"/>
    <x v="2"/>
    <d v="1982-12-21T00:00:00"/>
    <n v="5920.1"/>
    <x v="1"/>
    <s v="tier - 1"/>
    <x v="0"/>
    <x v="37"/>
  </r>
  <r>
    <s v="Id1653"/>
    <s v="Lisa"/>
    <n v="29.6"/>
    <n v="4.09"/>
    <s v="No"/>
    <x v="0"/>
    <x v="0"/>
    <n v="0"/>
    <x v="1"/>
    <x v="1"/>
    <x v="2"/>
    <d v="1982-07-08T00:00:00"/>
    <n v="5910.94"/>
    <x v="1"/>
    <s v="tier - 1"/>
    <x v="3"/>
    <x v="37"/>
  </r>
  <r>
    <s v="Id1654"/>
    <s v="Nicholas G"/>
    <n v="30.95"/>
    <n v="6.27"/>
    <s v="No"/>
    <x v="0"/>
    <x v="1"/>
    <n v="1"/>
    <x v="1"/>
    <x v="0"/>
    <x v="1"/>
    <d v="1993-10-19T00:00:00"/>
    <n v="5877.02"/>
    <x v="1"/>
    <s v="tier - 2"/>
    <x v="14"/>
    <x v="20"/>
  </r>
  <r>
    <s v="Id1655"/>
    <s v="Vasilis S"/>
    <n v="19.95"/>
    <n v="5.39"/>
    <s v="No"/>
    <x v="0"/>
    <x v="0"/>
    <n v="1"/>
    <x v="1"/>
    <x v="2"/>
    <x v="2"/>
    <d v="1984-11-22T00:00:00"/>
    <n v="5855.9"/>
    <x v="1"/>
    <s v="tier - 3"/>
    <x v="1"/>
    <x v="32"/>
  </r>
  <r>
    <s v="Id1656"/>
    <s v="Michael P"/>
    <n v="23.65"/>
    <n v="5.75"/>
    <s v="yes"/>
    <x v="0"/>
    <x v="0"/>
    <n v="0"/>
    <x v="1"/>
    <x v="2"/>
    <x v="1"/>
    <d v="1985-06-18T00:00:00"/>
    <n v="5847.24"/>
    <x v="1"/>
    <s v="tier - 1"/>
    <x v="0"/>
    <x v="17"/>
  </r>
  <r>
    <s v="Id1657"/>
    <s v="Colleen C."/>
    <n v="43.34"/>
    <n v="4.91"/>
    <s v="No"/>
    <x v="0"/>
    <x v="0"/>
    <n v="1"/>
    <x v="1"/>
    <x v="0"/>
    <x v="2"/>
    <d v="1987-09-30T00:00:00"/>
    <n v="5846.92"/>
    <x v="1"/>
    <s v="tier - 2"/>
    <x v="0"/>
    <x v="38"/>
  </r>
  <r>
    <s v="Id1658"/>
    <s v="Annika"/>
    <n v="31.98"/>
    <n v="4.46"/>
    <s v="yes"/>
    <x v="0"/>
    <x v="0"/>
    <n v="1"/>
    <x v="1"/>
    <x v="0"/>
    <x v="2"/>
    <d v="1995-08-20T00:00:00"/>
    <n v="5843.99"/>
    <x v="1"/>
    <s v="tier - 2"/>
    <x v="15"/>
    <x v="40"/>
  </r>
  <r>
    <s v="Id1659"/>
    <s v="Kelly"/>
    <n v="35.86"/>
    <n v="6.22"/>
    <s v="No"/>
    <x v="0"/>
    <x v="0"/>
    <n v="1"/>
    <x v="1"/>
    <x v="0"/>
    <x v="1"/>
    <d v="1987-07-27T00:00:00"/>
    <n v="5836.52"/>
    <x v="1"/>
    <s v="tier - 3"/>
    <x v="0"/>
    <x v="38"/>
  </r>
  <r>
    <s v="Id1660"/>
    <s v="Nicholas C."/>
    <n v="15.2"/>
    <n v="8.82"/>
    <s v="No"/>
    <x v="0"/>
    <x v="0"/>
    <n v="0"/>
    <x v="1"/>
    <x v="3"/>
    <x v="0"/>
    <d v="1971-09-27T00:00:00"/>
    <n v="5832.6"/>
    <x v="1"/>
    <s v="tier - 3"/>
    <x v="1"/>
    <x v="14"/>
  </r>
  <r>
    <s v="Id1661"/>
    <s v="Kelly K"/>
    <n v="37.200000000000003"/>
    <n v="10.14"/>
    <s v="No"/>
    <x v="0"/>
    <x v="0"/>
    <n v="0"/>
    <x v="1"/>
    <x v="0"/>
    <x v="0"/>
    <d v="2002-07-22T00:00:00"/>
    <n v="5816.58"/>
    <x v="1"/>
    <s v="tier - 2"/>
    <x v="12"/>
    <x v="43"/>
  </r>
  <r>
    <s v="Id1662"/>
    <s v="Andrew"/>
    <n v="17.91"/>
    <n v="4.66"/>
    <s v="No"/>
    <x v="0"/>
    <x v="0"/>
    <n v="2"/>
    <x v="1"/>
    <x v="3"/>
    <x v="2"/>
    <d v="1972-11-02T00:00:00"/>
    <n v="5812.9"/>
    <x v="1"/>
    <s v="tier - 2"/>
    <x v="0"/>
    <x v="28"/>
  </r>
  <r>
    <s v="Id1663"/>
    <s v="Hannah"/>
    <n v="20.76"/>
    <n v="6.26"/>
    <s v="No"/>
    <x v="0"/>
    <x v="0"/>
    <n v="0"/>
    <x v="1"/>
    <x v="2"/>
    <x v="1"/>
    <d v="1980-09-18T00:00:00"/>
    <n v="5807.06"/>
    <x v="1"/>
    <s v="tier - 3"/>
    <x v="0"/>
    <x v="25"/>
  </r>
  <r>
    <s v="Id1664"/>
    <s v="Patricio Sr."/>
    <n v="38.99"/>
    <n v="5.21"/>
    <s v="No"/>
    <x v="1"/>
    <x v="0"/>
    <n v="1"/>
    <x v="1"/>
    <x v="0"/>
    <x v="2"/>
    <d v="2004-11-01T00:00:00"/>
    <n v="5778.71"/>
    <x v="1"/>
    <s v="tier - 3"/>
    <x v="13"/>
    <x v="41"/>
  </r>
  <r>
    <s v="Id1665"/>
    <s v="Robert B"/>
    <n v="42.655000000000001"/>
    <n v="5.94"/>
    <s v="yes"/>
    <x v="0"/>
    <x v="1"/>
    <n v="1"/>
    <x v="1"/>
    <x v="0"/>
    <x v="1"/>
    <d v="1983-08-30T00:00:00"/>
    <n v="5757.41"/>
    <x v="1"/>
    <s v="tier - 3"/>
    <x v="9"/>
    <x v="33"/>
  </r>
  <r>
    <s v="Id1666"/>
    <s v="Benjamin M"/>
    <n v="30.57"/>
    <n v="5.34"/>
    <s v="No"/>
    <x v="0"/>
    <x v="1"/>
    <n v="1"/>
    <x v="1"/>
    <x v="0"/>
    <x v="2"/>
    <d v="1993-06-10T00:00:00"/>
    <n v="5748.13"/>
    <x v="1"/>
    <s v="tier - 1"/>
    <x v="14"/>
    <x v="20"/>
  </r>
  <r>
    <s v="Id1667"/>
    <s v="Robert"/>
    <n v="17.7"/>
    <n v="6.38"/>
    <s v="No"/>
    <x v="0"/>
    <x v="0"/>
    <n v="2"/>
    <x v="1"/>
    <x v="3"/>
    <x v="1"/>
    <d v="1972-08-21T00:00:00"/>
    <n v="5741.67"/>
    <x v="1"/>
    <s v="tier - 3"/>
    <x v="0"/>
    <x v="28"/>
  </r>
  <r>
    <s v="Id1668"/>
    <s v="Eric R."/>
    <n v="34.770000000000003"/>
    <n v="4.47"/>
    <s v="No"/>
    <x v="0"/>
    <x v="0"/>
    <n v="1"/>
    <x v="1"/>
    <x v="0"/>
    <x v="2"/>
    <d v="1987-10-19T00:00:00"/>
    <n v="5729.01"/>
    <x v="0"/>
    <s v="tier - 2"/>
    <x v="1"/>
    <x v="38"/>
  </r>
  <r>
    <s v="Id1669"/>
    <s v="Matthew"/>
    <n v="16.88"/>
    <n v="9.9600000000000009"/>
    <s v="No"/>
    <x v="0"/>
    <x v="0"/>
    <n v="0"/>
    <x v="1"/>
    <x v="3"/>
    <x v="0"/>
    <d v="1971-12-18T00:00:00"/>
    <n v="5720.38"/>
    <x v="1"/>
    <s v="tier - 1"/>
    <x v="0"/>
    <x v="14"/>
  </r>
  <r>
    <s v="Id1670"/>
    <s v="Bob R"/>
    <n v="40.26"/>
    <n v="9.92"/>
    <s v="yes"/>
    <x v="0"/>
    <x v="0"/>
    <n v="0"/>
    <x v="1"/>
    <x v="0"/>
    <x v="0"/>
    <d v="1981-08-30T00:00:00"/>
    <n v="5709.16"/>
    <x v="2"/>
    <s v="tier - 3"/>
    <x v="0"/>
    <x v="36"/>
  </r>
  <r>
    <s v="Id1671"/>
    <s v="Stephanie J."/>
    <n v="25.6"/>
    <n v="6.03"/>
    <s v="No"/>
    <x v="0"/>
    <x v="1"/>
    <n v="1"/>
    <x v="1"/>
    <x v="1"/>
    <x v="1"/>
    <d v="1993-11-03T00:00:00"/>
    <n v="5708.87"/>
    <x v="1"/>
    <s v="tier - 1"/>
    <x v="3"/>
    <x v="20"/>
  </r>
  <r>
    <s v="Id1672"/>
    <s v="Jake"/>
    <n v="33.549999999999997"/>
    <n v="10.9"/>
    <s v="yes"/>
    <x v="0"/>
    <x v="0"/>
    <n v="0"/>
    <x v="1"/>
    <x v="0"/>
    <x v="0"/>
    <d v="1981-06-15T00:00:00"/>
    <n v="5699.84"/>
    <x v="1"/>
    <s v="tier - 3"/>
    <x v="0"/>
    <x v="36"/>
  </r>
  <r>
    <s v="Id1673"/>
    <s v="Alison L."/>
    <n v="16.690000000000001"/>
    <n v="10.66"/>
    <s v="No"/>
    <x v="0"/>
    <x v="0"/>
    <n v="0"/>
    <x v="1"/>
    <x v="3"/>
    <x v="0"/>
    <d v="1974-07-06T00:00:00"/>
    <n v="5698.74"/>
    <x v="1"/>
    <s v="tier - 2"/>
    <x v="1"/>
    <x v="19"/>
  </r>
  <r>
    <s v="Id1674"/>
    <s v="Lindsay M"/>
    <n v="19.95"/>
    <n v="4.05"/>
    <s v="No"/>
    <x v="0"/>
    <x v="0"/>
    <n v="1"/>
    <x v="1"/>
    <x v="2"/>
    <x v="2"/>
    <d v="1992-11-03T00:00:00"/>
    <n v="5693.43"/>
    <x v="1"/>
    <s v="tier - 3"/>
    <x v="1"/>
    <x v="34"/>
  </r>
  <r>
    <s v="Id1675"/>
    <s v="Guillaume"/>
    <n v="17.55"/>
    <n v="4.2300000000000004"/>
    <s v="No"/>
    <x v="0"/>
    <x v="0"/>
    <n v="2"/>
    <x v="1"/>
    <x v="3"/>
    <x v="2"/>
    <d v="1972-10-28T00:00:00"/>
    <n v="5690.79"/>
    <x v="1"/>
    <s v="tier - 1"/>
    <x v="0"/>
    <x v="28"/>
  </r>
  <r>
    <s v="Id1676"/>
    <s v="Kaylee"/>
    <n v="22.01"/>
    <n v="5.01"/>
    <s v="No"/>
    <x v="0"/>
    <x v="0"/>
    <n v="1"/>
    <x v="1"/>
    <x v="2"/>
    <x v="2"/>
    <d v="1984-08-12T00:00:00"/>
    <n v="5679.13"/>
    <x v="1"/>
    <s v="tier - 2"/>
    <x v="0"/>
    <x v="32"/>
  </r>
  <r>
    <s v="Id1677"/>
    <s v="Theresa"/>
    <n v="41.8"/>
    <n v="5.82"/>
    <s v="yes"/>
    <x v="0"/>
    <x v="1"/>
    <n v="1"/>
    <x v="1"/>
    <x v="0"/>
    <x v="1"/>
    <d v="1983-09-03T00:00:00"/>
    <n v="5662.23"/>
    <x v="1"/>
    <s v="tier - 1"/>
    <x v="0"/>
    <x v="33"/>
  </r>
  <r>
    <s v="Id1678"/>
    <s v="Travis G."/>
    <n v="19.170000000000002"/>
    <n v="7.94"/>
    <s v="No"/>
    <x v="0"/>
    <x v="0"/>
    <n v="0"/>
    <x v="1"/>
    <x v="2"/>
    <x v="0"/>
    <d v="1978-09-27T00:00:00"/>
    <n v="5650.14"/>
    <x v="1"/>
    <s v="tier - 1"/>
    <x v="0"/>
    <x v="9"/>
  </r>
  <r>
    <s v="Id1679"/>
    <s v="Emma L."/>
    <n v="32.799999999999997"/>
    <n v="6.16"/>
    <s v="yes"/>
    <x v="0"/>
    <x v="1"/>
    <n v="1"/>
    <x v="1"/>
    <x v="0"/>
    <x v="1"/>
    <d v="1983-06-08T00:00:00"/>
    <n v="5649.72"/>
    <x v="1"/>
    <s v="tier - 3"/>
    <x v="3"/>
    <x v="37"/>
  </r>
  <r>
    <s v="Id1680"/>
    <s v="Linda"/>
    <n v="35.814999999999998"/>
    <n v="4.1500000000000004"/>
    <s v="No"/>
    <x v="0"/>
    <x v="0"/>
    <n v="1"/>
    <x v="1"/>
    <x v="0"/>
    <x v="2"/>
    <d v="1987-12-09T00:00:00"/>
    <n v="5630.46"/>
    <x v="1"/>
    <s v="tier - 3"/>
    <x v="1"/>
    <x v="38"/>
  </r>
  <r>
    <s v="Id1681"/>
    <s v="Owen R"/>
    <n v="24.3"/>
    <n v="6.23"/>
    <s v="No"/>
    <x v="0"/>
    <x v="0"/>
    <n v="0"/>
    <x v="1"/>
    <x v="2"/>
    <x v="1"/>
    <d v="1994-11-15T00:00:00"/>
    <n v="5615.37"/>
    <x v="1"/>
    <s v="tier - 3"/>
    <x v="3"/>
    <x v="6"/>
  </r>
  <r>
    <s v="Id1682"/>
    <s v="Jacob"/>
    <n v="19.059999999999999"/>
    <n v="7.41"/>
    <s v="No"/>
    <x v="0"/>
    <x v="0"/>
    <n v="0"/>
    <x v="1"/>
    <x v="2"/>
    <x v="0"/>
    <d v="1978-09-11T00:00:00"/>
    <n v="5612.83"/>
    <x v="1"/>
    <s v="tier - 3"/>
    <x v="0"/>
    <x v="9"/>
  </r>
  <r>
    <s v="Id1683"/>
    <s v="Jacqueline"/>
    <n v="33.25"/>
    <n v="5.62"/>
    <s v="yes"/>
    <x v="0"/>
    <x v="0"/>
    <n v="1"/>
    <x v="1"/>
    <x v="0"/>
    <x v="2"/>
    <d v="1988-11-18T00:00:00"/>
    <n v="5594.85"/>
    <x v="1"/>
    <s v="tier - 3"/>
    <x v="2"/>
    <x v="23"/>
  </r>
  <r>
    <s v="Id1684"/>
    <s v="Yefeng"/>
    <n v="21.37"/>
    <n v="4.54"/>
    <s v="yes"/>
    <x v="0"/>
    <x v="1"/>
    <n v="1"/>
    <x v="1"/>
    <x v="2"/>
    <x v="2"/>
    <d v="1983-10-03T00:00:00"/>
    <n v="5587.59"/>
    <x v="1"/>
    <s v="tier - 1"/>
    <x v="0"/>
    <x v="33"/>
  </r>
  <r>
    <s v="Id1685"/>
    <s v="Thomas J"/>
    <n v="34.43"/>
    <n v="8.6199999999999992"/>
    <s v="yes"/>
    <x v="0"/>
    <x v="0"/>
    <n v="1"/>
    <x v="1"/>
    <x v="0"/>
    <x v="0"/>
    <d v="1986-11-21T00:00:00"/>
    <n v="5584.31"/>
    <x v="2"/>
    <s v="tier - 1"/>
    <x v="0"/>
    <x v="26"/>
  </r>
  <r>
    <s v="Id1686"/>
    <s v="Ken"/>
    <n v="20.86"/>
    <n v="4.3600000000000003"/>
    <s v="yes"/>
    <x v="0"/>
    <x v="0"/>
    <n v="0"/>
    <x v="1"/>
    <x v="2"/>
    <x v="2"/>
    <d v="1985-09-05T00:00:00"/>
    <n v="5582.95"/>
    <x v="1"/>
    <s v="tier - 1"/>
    <x v="1"/>
    <x v="17"/>
  </r>
  <r>
    <s v="Id1687"/>
    <s v="Annie E"/>
    <n v="18.34"/>
    <n v="10.01"/>
    <s v="No"/>
    <x v="0"/>
    <x v="0"/>
    <n v="0"/>
    <x v="1"/>
    <x v="3"/>
    <x v="0"/>
    <d v="1974-09-18T00:00:00"/>
    <n v="5576.35"/>
    <x v="1"/>
    <s v="tier - 3"/>
    <x v="0"/>
    <x v="19"/>
  </r>
  <r>
    <s v="Id1688"/>
    <s v="Noel K."/>
    <n v="34.15"/>
    <n v="5.42"/>
    <s v="No"/>
    <x v="0"/>
    <x v="0"/>
    <n v="0"/>
    <x v="1"/>
    <x v="0"/>
    <x v="2"/>
    <d v="1999-09-22T00:00:00"/>
    <n v="5552.61"/>
    <x v="1"/>
    <s v="tier - 3"/>
    <x v="12"/>
    <x v="35"/>
  </r>
  <r>
    <s v="Id1689"/>
    <s v="Mark S"/>
    <n v="18.350000000000001"/>
    <n v="5.12"/>
    <s v="No"/>
    <x v="0"/>
    <x v="0"/>
    <n v="0"/>
    <x v="1"/>
    <x v="3"/>
    <x v="2"/>
    <d v="1980-12-07T00:00:00"/>
    <n v="5540.35"/>
    <x v="1"/>
    <s v="tier - 2"/>
    <x v="1"/>
    <x v="25"/>
  </r>
  <r>
    <s v="Id1690"/>
    <s v="Federica"/>
    <n v="22.13"/>
    <n v="9.1999999999999993"/>
    <s v="yes"/>
    <x v="0"/>
    <x v="0"/>
    <n v="0"/>
    <x v="1"/>
    <x v="2"/>
    <x v="0"/>
    <d v="1981-11-07T00:00:00"/>
    <n v="5539.4"/>
    <x v="1"/>
    <s v="tier - 2"/>
    <x v="0"/>
    <x v="36"/>
  </r>
  <r>
    <s v="Id1691"/>
    <s v="Pamela L"/>
    <n v="22.51"/>
    <n v="6.08"/>
    <s v="yes"/>
    <x v="0"/>
    <x v="0"/>
    <n v="1"/>
    <x v="1"/>
    <x v="2"/>
    <x v="1"/>
    <d v="1988-07-29T00:00:00"/>
    <n v="5503.36"/>
    <x v="1"/>
    <s v="tier - 2"/>
    <x v="1"/>
    <x v="23"/>
  </r>
  <r>
    <s v="Id1692"/>
    <s v="Andrew W."/>
    <n v="31"/>
    <n v="4.7699999999999996"/>
    <s v="No"/>
    <x v="0"/>
    <x v="0"/>
    <n v="1"/>
    <x v="1"/>
    <x v="0"/>
    <x v="2"/>
    <d v="1984-08-17T00:00:00"/>
    <n v="5488.26"/>
    <x v="1"/>
    <s v="tier - 3"/>
    <x v="3"/>
    <x v="32"/>
  </r>
  <r>
    <s v="Id1693"/>
    <s v="Randall"/>
    <n v="28.27"/>
    <n v="4.62"/>
    <s v="No"/>
    <x v="0"/>
    <x v="0"/>
    <n v="1"/>
    <x v="1"/>
    <x v="1"/>
    <x v="2"/>
    <d v="1984-08-26T00:00:00"/>
    <n v="5484.47"/>
    <x v="1"/>
    <s v="tier - 2"/>
    <x v="0"/>
    <x v="32"/>
  </r>
  <r>
    <s v="Id1694"/>
    <s v="Tracy L"/>
    <n v="29.92"/>
    <n v="9.07"/>
    <s v="yes"/>
    <x v="0"/>
    <x v="0"/>
    <n v="1"/>
    <x v="1"/>
    <x v="1"/>
    <x v="0"/>
    <d v="1986-09-30T00:00:00"/>
    <n v="5478.04"/>
    <x v="1"/>
    <s v="tier - 3"/>
    <x v="0"/>
    <x v="26"/>
  </r>
  <r>
    <s v="Id1695"/>
    <s v="Azelie"/>
    <n v="25.9"/>
    <n v="9.1199999999999992"/>
    <s v="yes"/>
    <x v="0"/>
    <x v="0"/>
    <n v="1"/>
    <x v="1"/>
    <x v="1"/>
    <x v="0"/>
    <d v="1986-07-12T00:00:00"/>
    <n v="5472.45"/>
    <x v="1"/>
    <s v="tier - 3"/>
    <x v="3"/>
    <x v="26"/>
  </r>
  <r>
    <s v="Id1696"/>
    <s v="Monica M."/>
    <n v="27.74"/>
    <n v="7.32"/>
    <s v="yes"/>
    <x v="0"/>
    <x v="0"/>
    <n v="1"/>
    <x v="1"/>
    <x v="1"/>
    <x v="0"/>
    <d v="1986-12-02T00:00:00"/>
    <n v="5469.01"/>
    <x v="1"/>
    <s v="tier - 2"/>
    <x v="2"/>
    <x v="26"/>
  </r>
  <r>
    <s v="Id1697"/>
    <s v="Katarina K."/>
    <n v="17.260000000000002"/>
    <n v="11.73"/>
    <s v="No"/>
    <x v="0"/>
    <x v="0"/>
    <n v="2"/>
    <x v="1"/>
    <x v="3"/>
    <x v="0"/>
    <d v="1973-10-24T00:00:00"/>
    <n v="5466.88"/>
    <x v="1"/>
    <s v="tier - 2"/>
    <x v="0"/>
    <x v="30"/>
  </r>
  <r>
    <s v="Id1698"/>
    <s v="Jamie L."/>
    <n v="19.855"/>
    <n v="6.64"/>
    <s v="yes"/>
    <x v="0"/>
    <x v="0"/>
    <n v="1"/>
    <x v="1"/>
    <x v="2"/>
    <x v="0"/>
    <d v="1986-12-25T00:00:00"/>
    <n v="5458.05"/>
    <x v="1"/>
    <s v="tier - 2"/>
    <x v="2"/>
    <x v="26"/>
  </r>
  <r>
    <s v="Id1699"/>
    <s v="Brian"/>
    <n v="41.69"/>
    <n v="5.78"/>
    <s v="No"/>
    <x v="0"/>
    <x v="0"/>
    <n v="0"/>
    <x v="1"/>
    <x v="0"/>
    <x v="1"/>
    <d v="1982-08-25T00:00:00"/>
    <n v="5438.75"/>
    <x v="2"/>
    <s v="tier - 2"/>
    <x v="0"/>
    <x v="37"/>
  </r>
  <r>
    <s v="Id1700"/>
    <s v="Stacey L."/>
    <n v="16.12"/>
    <n v="10.45"/>
    <s v="No"/>
    <x v="0"/>
    <x v="0"/>
    <n v="0"/>
    <x v="1"/>
    <x v="3"/>
    <x v="0"/>
    <d v="1978-06-08T00:00:00"/>
    <n v="5428.98"/>
    <x v="1"/>
    <s v="tier - 2"/>
    <x v="1"/>
    <x v="29"/>
  </r>
  <r>
    <s v="Id1701"/>
    <s v="Stephen"/>
    <n v="37.43"/>
    <n v="4.5199999999999996"/>
    <s v="No"/>
    <x v="0"/>
    <x v="0"/>
    <n v="1"/>
    <x v="1"/>
    <x v="0"/>
    <x v="2"/>
    <d v="1992-09-17T00:00:00"/>
    <n v="5428.73"/>
    <x v="2"/>
    <s v="tier - 1"/>
    <x v="6"/>
    <x v="34"/>
  </r>
  <r>
    <s v="Id1702"/>
    <s v="Joshua"/>
    <n v="31.065000000000001"/>
    <n v="5.71"/>
    <s v="No"/>
    <x v="0"/>
    <x v="0"/>
    <n v="0"/>
    <x v="1"/>
    <x v="0"/>
    <x v="1"/>
    <d v="1991-07-06T00:00:00"/>
    <n v="5425.02"/>
    <x v="1"/>
    <s v="tier - 1"/>
    <x v="1"/>
    <x v="42"/>
  </r>
  <r>
    <s v="Id1703"/>
    <s v="Josh"/>
    <n v="25.08"/>
    <n v="4.7699999999999996"/>
    <s v="No"/>
    <x v="0"/>
    <x v="0"/>
    <n v="0"/>
    <x v="1"/>
    <x v="1"/>
    <x v="2"/>
    <d v="1982-09-27T00:00:00"/>
    <n v="5415.66"/>
    <x v="1"/>
    <s v="tier - 3"/>
    <x v="0"/>
    <x v="37"/>
  </r>
  <r>
    <s v="Id1704"/>
    <s v="Heather"/>
    <n v="15.2"/>
    <n v="7.81"/>
    <s v="yes"/>
    <x v="0"/>
    <x v="0"/>
    <n v="1"/>
    <x v="1"/>
    <x v="3"/>
    <x v="0"/>
    <d v="1975-09-27T00:00:00"/>
    <n v="5411.99"/>
    <x v="1"/>
    <s v="tier - 3"/>
    <x v="1"/>
    <x v="27"/>
  </r>
  <r>
    <s v="Id1705"/>
    <s v="James C."/>
    <n v="22.34"/>
    <n v="5.19"/>
    <s v="yes"/>
    <x v="0"/>
    <x v="0"/>
    <n v="0"/>
    <x v="1"/>
    <x v="2"/>
    <x v="2"/>
    <d v="1985-12-23T00:00:00"/>
    <n v="5402.89"/>
    <x v="1"/>
    <s v="tier - 1"/>
    <x v="0"/>
    <x v="17"/>
  </r>
  <r>
    <s v="Id1706"/>
    <s v="Kim"/>
    <n v="40.15"/>
    <n v="5.93"/>
    <s v="No"/>
    <x v="0"/>
    <x v="0"/>
    <n v="1"/>
    <x v="1"/>
    <x v="0"/>
    <x v="1"/>
    <d v="1984-08-01T00:00:00"/>
    <n v="5400.98"/>
    <x v="1"/>
    <s v="tier - 2"/>
    <x v="0"/>
    <x v="32"/>
  </r>
  <r>
    <s v="Id1707"/>
    <s v="Marie E."/>
    <n v="37.729999999999997"/>
    <n v="6.29"/>
    <s v="No"/>
    <x v="0"/>
    <x v="0"/>
    <n v="1"/>
    <x v="1"/>
    <x v="0"/>
    <x v="1"/>
    <d v="1984-09-03T00:00:00"/>
    <n v="5397.62"/>
    <x v="1"/>
    <s v="tier - 2"/>
    <x v="0"/>
    <x v="32"/>
  </r>
  <r>
    <s v="Id1708"/>
    <s v="Dariusz"/>
    <n v="25.35"/>
    <n v="4.9000000000000004"/>
    <s v="No"/>
    <x v="0"/>
    <x v="0"/>
    <n v="0"/>
    <x v="1"/>
    <x v="1"/>
    <x v="2"/>
    <d v="1989-11-06T00:00:00"/>
    <n v="5396.44"/>
    <x v="1"/>
    <s v="tier - 3"/>
    <x v="0"/>
    <x v="4"/>
  </r>
  <r>
    <s v="Id1709"/>
    <s v="Jessica E."/>
    <n v="26.41"/>
    <n v="5.07"/>
    <s v="yes"/>
    <x v="0"/>
    <x v="0"/>
    <n v="1"/>
    <x v="1"/>
    <x v="1"/>
    <x v="2"/>
    <d v="1988-08-08T00:00:00"/>
    <n v="5385.34"/>
    <x v="1"/>
    <s v="tier - 3"/>
    <x v="1"/>
    <x v="23"/>
  </r>
  <r>
    <s v="Id1710"/>
    <s v="Kristen"/>
    <n v="27.6"/>
    <n v="5.33"/>
    <s v="No"/>
    <x v="0"/>
    <x v="0"/>
    <n v="1"/>
    <x v="1"/>
    <x v="1"/>
    <x v="2"/>
    <d v="1984-06-01T00:00:00"/>
    <n v="5383.54"/>
    <x v="1"/>
    <s v="tier - 3"/>
    <x v="3"/>
    <x v="33"/>
  </r>
  <r>
    <s v="Id1711"/>
    <s v="Jose Guadalupe P. Sr."/>
    <n v="33.82"/>
    <n v="8.93"/>
    <s v="yes"/>
    <x v="0"/>
    <x v="0"/>
    <n v="1"/>
    <x v="1"/>
    <x v="0"/>
    <x v="0"/>
    <d v="1986-07-22T00:00:00"/>
    <n v="5377.46"/>
    <x v="1"/>
    <s v="tier - 3"/>
    <x v="1"/>
    <x v="26"/>
  </r>
  <r>
    <s v="Id1712"/>
    <s v="Cynthia"/>
    <n v="32.9"/>
    <n v="4.3499999999999996"/>
    <s v="No"/>
    <x v="0"/>
    <x v="0"/>
    <n v="0"/>
    <x v="1"/>
    <x v="0"/>
    <x v="2"/>
    <d v="1989-11-18T00:00:00"/>
    <n v="5375.04"/>
    <x v="1"/>
    <s v="tier - 1"/>
    <x v="3"/>
    <x v="4"/>
  </r>
  <r>
    <s v="Id1713"/>
    <s v="Tyler"/>
    <n v="30.875"/>
    <n v="9.5399999999999991"/>
    <s v="yes"/>
    <x v="0"/>
    <x v="0"/>
    <n v="1"/>
    <x v="1"/>
    <x v="0"/>
    <x v="0"/>
    <d v="1986-06-01T00:00:00"/>
    <n v="5373.36"/>
    <x v="1"/>
    <s v="tier - 2"/>
    <x v="1"/>
    <x v="17"/>
  </r>
  <r>
    <s v="Id1714"/>
    <s v="Holly J"/>
    <n v="32.64"/>
    <n v="5.91"/>
    <s v="No"/>
    <x v="0"/>
    <x v="0"/>
    <n v="0"/>
    <x v="1"/>
    <x v="0"/>
    <x v="1"/>
    <d v="1994-12-07T00:00:00"/>
    <n v="5364.66"/>
    <x v="1"/>
    <s v="tier - 1"/>
    <x v="3"/>
    <x v="6"/>
  </r>
  <r>
    <s v="Id1715"/>
    <s v="Kristen"/>
    <n v="22.135000000000002"/>
    <n v="5.0999999999999996"/>
    <s v="No"/>
    <x v="0"/>
    <x v="0"/>
    <n v="0"/>
    <x v="1"/>
    <x v="2"/>
    <x v="2"/>
    <d v="1989-11-07T00:00:00"/>
    <n v="5354.07"/>
    <x v="1"/>
    <s v="tier - 3"/>
    <x v="2"/>
    <x v="4"/>
  </r>
  <r>
    <s v="Id1716"/>
    <s v="Thomas"/>
    <n v="16.53"/>
    <n v="5.08"/>
    <s v="No"/>
    <x v="0"/>
    <x v="0"/>
    <n v="2"/>
    <x v="1"/>
    <x v="3"/>
    <x v="2"/>
    <d v="1972-12-15T00:00:00"/>
    <n v="5344.81"/>
    <x v="1"/>
    <s v="tier - 3"/>
    <x v="0"/>
    <x v="28"/>
  </r>
  <r>
    <s v="Id1717"/>
    <s v="Tricity M"/>
    <n v="32.774999999999999"/>
    <n v="4.75"/>
    <s v="No"/>
    <x v="0"/>
    <x v="0"/>
    <n v="0"/>
    <x v="1"/>
    <x v="0"/>
    <x v="2"/>
    <d v="1991-08-28T00:00:00"/>
    <n v="5327.4"/>
    <x v="1"/>
    <s v="tier - 1"/>
    <x v="1"/>
    <x v="42"/>
  </r>
  <r>
    <s v="Id1718"/>
    <s v="Sarah A"/>
    <n v="30.9"/>
    <n v="6.05"/>
    <s v="No"/>
    <x v="0"/>
    <x v="0"/>
    <n v="1"/>
    <x v="1"/>
    <x v="0"/>
    <x v="1"/>
    <d v="1992-06-18T00:00:00"/>
    <n v="5325.65"/>
    <x v="1"/>
    <s v="tier - 1"/>
    <x v="3"/>
    <x v="34"/>
  </r>
  <r>
    <s v="Id1719"/>
    <s v="Lisa M."/>
    <n v="15.58"/>
    <n v="11.56"/>
    <s v="No"/>
    <x v="0"/>
    <x v="0"/>
    <n v="0"/>
    <x v="1"/>
    <x v="3"/>
    <x v="0"/>
    <d v="1974-09-02T00:00:00"/>
    <n v="5322.24"/>
    <x v="1"/>
    <s v="tier - 1"/>
    <x v="1"/>
    <x v="19"/>
  </r>
  <r>
    <s v="Id1720"/>
    <s v="Tracy A."/>
    <n v="26.315000000000001"/>
    <n v="5.76"/>
    <s v="No"/>
    <x v="0"/>
    <x v="0"/>
    <n v="0"/>
    <x v="1"/>
    <x v="1"/>
    <x v="1"/>
    <d v="1994-11-13T00:00:00"/>
    <n v="5312.17"/>
    <x v="1"/>
    <s v="tier - 2"/>
    <x v="1"/>
    <x v="6"/>
  </r>
  <r>
    <s v="Id1721"/>
    <s v="Patrick"/>
    <n v="35.61"/>
    <n v="5.65"/>
    <s v="No"/>
    <x v="1"/>
    <x v="0"/>
    <n v="1"/>
    <x v="1"/>
    <x v="0"/>
    <x v="2"/>
    <d v="2000-09-09T00:00:00"/>
    <n v="5306.7"/>
    <x v="1"/>
    <s v="tier - 3"/>
    <x v="1"/>
    <x v="21"/>
  </r>
  <r>
    <s v="Id1722"/>
    <s v="Trent"/>
    <n v="37.56"/>
    <n v="5.88"/>
    <s v="No"/>
    <x v="1"/>
    <x v="0"/>
    <n v="1"/>
    <x v="1"/>
    <x v="0"/>
    <x v="1"/>
    <d v="2004-08-22T00:00:00"/>
    <n v="5293.67"/>
    <x v="1"/>
    <s v="tier - 2"/>
    <x v="13"/>
    <x v="41"/>
  </r>
  <r>
    <s v="Id1723"/>
    <s v="Julie"/>
    <n v="15.49"/>
    <n v="9.6"/>
    <s v="No"/>
    <x v="0"/>
    <x v="0"/>
    <n v="0"/>
    <x v="1"/>
    <x v="3"/>
    <x v="0"/>
    <d v="1974-11-12T00:00:00"/>
    <n v="5291.71"/>
    <x v="1"/>
    <s v="tier - 2"/>
    <x v="1"/>
    <x v="19"/>
  </r>
  <r>
    <s v="Id1724"/>
    <s v="Sawomir"/>
    <n v="23.48"/>
    <n v="6.24"/>
    <s v="No"/>
    <x v="0"/>
    <x v="0"/>
    <n v="1"/>
    <x v="1"/>
    <x v="2"/>
    <x v="1"/>
    <d v="1987-09-01T00:00:00"/>
    <n v="5275.86"/>
    <x v="1"/>
    <s v="tier - 2"/>
    <x v="0"/>
    <x v="38"/>
  </r>
  <r>
    <s v="Id1725"/>
    <s v="Micah"/>
    <n v="30.02"/>
    <n v="7.63"/>
    <s v="yes"/>
    <x v="0"/>
    <x v="0"/>
    <n v="1"/>
    <x v="1"/>
    <x v="0"/>
    <x v="0"/>
    <d v="1986-10-20T00:00:00"/>
    <n v="5272.18"/>
    <x v="1"/>
    <s v="tier - 3"/>
    <x v="1"/>
    <x v="26"/>
  </r>
  <r>
    <s v="Id1726"/>
    <s v="Kelly H."/>
    <n v="26.885000000000002"/>
    <n v="8.66"/>
    <s v="yes"/>
    <x v="0"/>
    <x v="0"/>
    <n v="1"/>
    <x v="1"/>
    <x v="1"/>
    <x v="0"/>
    <d v="1986-09-20T00:00:00"/>
    <n v="5267.82"/>
    <x v="1"/>
    <s v="tier - 2"/>
    <x v="1"/>
    <x v="26"/>
  </r>
  <r>
    <s v="Id1727"/>
    <s v="Lindsay M."/>
    <n v="25.84"/>
    <n v="8.5500000000000007"/>
    <s v="yes"/>
    <x v="0"/>
    <x v="0"/>
    <n v="1"/>
    <x v="1"/>
    <x v="1"/>
    <x v="0"/>
    <d v="1986-10-25T00:00:00"/>
    <n v="5266.37"/>
    <x v="1"/>
    <s v="tier - 2"/>
    <x v="1"/>
    <x v="26"/>
  </r>
  <r>
    <s v="Id1728"/>
    <s v="Austen G"/>
    <n v="27.454999999999998"/>
    <n v="4.54"/>
    <s v="No"/>
    <x v="0"/>
    <x v="0"/>
    <n v="0"/>
    <x v="1"/>
    <x v="1"/>
    <x v="2"/>
    <d v="1989-07-19T00:00:00"/>
    <n v="5261.47"/>
    <x v="1"/>
    <s v="tier - 2"/>
    <x v="1"/>
    <x v="4"/>
  </r>
  <r>
    <s v="Id1729"/>
    <s v="Tory J."/>
    <n v="24.605"/>
    <n v="5.7"/>
    <s v="No"/>
    <x v="0"/>
    <x v="0"/>
    <n v="0"/>
    <x v="1"/>
    <x v="2"/>
    <x v="1"/>
    <d v="1989-11-25T00:00:00"/>
    <n v="5257.51"/>
    <x v="1"/>
    <s v="tier - 2"/>
    <x v="1"/>
    <x v="4"/>
  </r>
  <r>
    <s v="Id1730"/>
    <s v="Robert J."/>
    <n v="30.8"/>
    <n v="5.07"/>
    <s v="No"/>
    <x v="0"/>
    <x v="0"/>
    <n v="0"/>
    <x v="1"/>
    <x v="0"/>
    <x v="2"/>
    <d v="1990-07-06T00:00:00"/>
    <n v="5253.52"/>
    <x v="2"/>
    <s v="tier - 3"/>
    <x v="3"/>
    <x v="3"/>
  </r>
  <r>
    <s v="Id1731"/>
    <s v="Steph"/>
    <n v="34.799999999999997"/>
    <n v="4.38"/>
    <s v="No"/>
    <x v="0"/>
    <x v="0"/>
    <n v="1"/>
    <x v="1"/>
    <x v="0"/>
    <x v="2"/>
    <d v="1987-09-09T00:00:00"/>
    <n v="5246.05"/>
    <x v="1"/>
    <s v="tier - 3"/>
    <x v="3"/>
    <x v="38"/>
  </r>
  <r>
    <s v="Id1732"/>
    <s v="Kate"/>
    <n v="34.21"/>
    <n v="4.54"/>
    <s v="No"/>
    <x v="0"/>
    <x v="0"/>
    <n v="1"/>
    <x v="1"/>
    <x v="0"/>
    <x v="2"/>
    <d v="1987-07-05T00:00:00"/>
    <n v="5245.23"/>
    <x v="1"/>
    <s v="tier - 2"/>
    <x v="0"/>
    <x v="38"/>
  </r>
  <r>
    <s v="Id1733"/>
    <s v="Kristina"/>
    <n v="31"/>
    <n v="5.38"/>
    <s v="No"/>
    <x v="0"/>
    <x v="0"/>
    <n v="1"/>
    <x v="1"/>
    <x v="0"/>
    <x v="2"/>
    <d v="1987-12-26T00:00:00"/>
    <n v="5240.7700000000004"/>
    <x v="1"/>
    <s v="tier - 2"/>
    <x v="3"/>
    <x v="38"/>
  </r>
  <r>
    <s v="Id1734"/>
    <s v="Flo"/>
    <n v="26.125"/>
    <n v="5.55"/>
    <s v="No"/>
    <x v="0"/>
    <x v="0"/>
    <n v="1"/>
    <x v="1"/>
    <x v="1"/>
    <x v="2"/>
    <d v="1987-06-29T00:00:00"/>
    <n v="5227.99"/>
    <x v="1"/>
    <s v="tier - 1"/>
    <x v="2"/>
    <x v="38"/>
  </r>
  <r>
    <s v="Id1735"/>
    <s v="Sarah P."/>
    <n v="30.13"/>
    <n v="4.03"/>
    <s v="yes"/>
    <x v="0"/>
    <x v="0"/>
    <n v="1"/>
    <x v="1"/>
    <x v="0"/>
    <x v="2"/>
    <d v="1995-06-06T00:00:00"/>
    <n v="5216.4799999999996"/>
    <x v="1"/>
    <s v="tier - 2"/>
    <x v="15"/>
    <x v="6"/>
  </r>
  <r>
    <s v="Id1736"/>
    <s v="Anabel"/>
    <n v="34.19"/>
    <n v="4.1900000000000004"/>
    <s v="No"/>
    <x v="0"/>
    <x v="0"/>
    <n v="0"/>
    <x v="1"/>
    <x v="0"/>
    <x v="2"/>
    <d v="1999-12-01T00:00:00"/>
    <n v="5213.22"/>
    <x v="1"/>
    <s v="tier - 1"/>
    <x v="1"/>
    <x v="35"/>
  </r>
  <r>
    <s v="Id1737"/>
    <s v="Ian"/>
    <n v="22.515000000000001"/>
    <n v="4.37"/>
    <s v="No"/>
    <x v="0"/>
    <x v="1"/>
    <n v="1"/>
    <x v="1"/>
    <x v="2"/>
    <x v="2"/>
    <d v="1993-06-17T00:00:00"/>
    <n v="5209.58"/>
    <x v="2"/>
    <s v="tier - 3"/>
    <x v="6"/>
    <x v="20"/>
  </r>
  <r>
    <s v="Id1738"/>
    <s v="Alex"/>
    <n v="18.239999999999998"/>
    <n v="5.31"/>
    <s v="yes"/>
    <x v="0"/>
    <x v="1"/>
    <n v="1"/>
    <x v="1"/>
    <x v="3"/>
    <x v="2"/>
    <d v="1983-10-24T00:00:00"/>
    <n v="5207.97"/>
    <x v="1"/>
    <s v="tier - 2"/>
    <x v="1"/>
    <x v="33"/>
  </r>
  <r>
    <s v="Id1739"/>
    <s v="Richard J"/>
    <n v="37.28"/>
    <n v="4.66"/>
    <s v="No"/>
    <x v="1"/>
    <x v="0"/>
    <n v="1"/>
    <x v="1"/>
    <x v="0"/>
    <x v="2"/>
    <d v="2004-06-06T00:00:00"/>
    <n v="5198.6899999999996"/>
    <x v="1"/>
    <s v="tier - 2"/>
    <x v="13"/>
    <x v="39"/>
  </r>
  <r>
    <s v="Id1740"/>
    <s v="Jacqueline N."/>
    <n v="18.2"/>
    <n v="6.19"/>
    <s v="No"/>
    <x v="0"/>
    <x v="1"/>
    <n v="1"/>
    <x v="1"/>
    <x v="3"/>
    <x v="1"/>
    <d v="1979-09-12T00:00:00"/>
    <n v="5195.58"/>
    <x v="1"/>
    <s v="tier - 2"/>
    <x v="0"/>
    <x v="18"/>
  </r>
  <r>
    <s v="Id1741"/>
    <s v="Cindy"/>
    <n v="20.53"/>
    <n v="4.8600000000000003"/>
    <s v="No"/>
    <x v="0"/>
    <x v="0"/>
    <n v="1"/>
    <x v="1"/>
    <x v="2"/>
    <x v="2"/>
    <d v="1984-10-16T00:00:00"/>
    <n v="5177.12"/>
    <x v="1"/>
    <s v="tier - 1"/>
    <x v="0"/>
    <x v="32"/>
  </r>
  <r>
    <s v="Id1742"/>
    <s v="Marcia"/>
    <n v="23.79"/>
    <n v="4.74"/>
    <s v="No"/>
    <x v="0"/>
    <x v="0"/>
    <n v="0"/>
    <x v="1"/>
    <x v="2"/>
    <x v="2"/>
    <d v="1991-08-29T00:00:00"/>
    <n v="5166.96"/>
    <x v="1"/>
    <s v="tier - 2"/>
    <x v="1"/>
    <x v="42"/>
  </r>
  <r>
    <s v="Id1743"/>
    <s v="Samantha R."/>
    <n v="29.8"/>
    <n v="6.03"/>
    <s v="No"/>
    <x v="0"/>
    <x v="0"/>
    <n v="0"/>
    <x v="1"/>
    <x v="1"/>
    <x v="1"/>
    <d v="1990-10-09T00:00:00"/>
    <n v="5152.13"/>
    <x v="1"/>
    <s v="tier - 2"/>
    <x v="3"/>
    <x v="3"/>
  </r>
  <r>
    <s v="Id1744"/>
    <s v="Katie"/>
    <n v="31.54"/>
    <n v="4.71"/>
    <s v="No"/>
    <x v="0"/>
    <x v="0"/>
    <n v="0"/>
    <x v="1"/>
    <x v="0"/>
    <x v="2"/>
    <d v="1990-08-22T00:00:00"/>
    <n v="5148.55"/>
    <x v="1"/>
    <s v="tier - 2"/>
    <x v="2"/>
    <x v="3"/>
  </r>
  <r>
    <s v="Id1745"/>
    <s v="John P"/>
    <n v="20.82"/>
    <n v="5.55"/>
    <s v="No"/>
    <x v="0"/>
    <x v="0"/>
    <n v="1"/>
    <x v="1"/>
    <x v="2"/>
    <x v="2"/>
    <d v="1984-08-22T00:00:00"/>
    <n v="5144.18"/>
    <x v="1"/>
    <s v="tier - 1"/>
    <x v="0"/>
    <x v="32"/>
  </r>
  <r>
    <s v="Id1746"/>
    <s v="Rachel"/>
    <n v="38.83"/>
    <n v="4.78"/>
    <s v="No"/>
    <x v="0"/>
    <x v="1"/>
    <n v="1"/>
    <x v="1"/>
    <x v="0"/>
    <x v="2"/>
    <d v="1993-12-10T00:00:00"/>
    <n v="5138.26"/>
    <x v="1"/>
    <s v="tier - 2"/>
    <x v="0"/>
    <x v="20"/>
  </r>
  <r>
    <s v="Id1747"/>
    <s v="Isabelle"/>
    <n v="23.44"/>
    <n v="4.6500000000000004"/>
    <s v="yes"/>
    <x v="0"/>
    <x v="0"/>
    <n v="1"/>
    <x v="1"/>
    <x v="2"/>
    <x v="2"/>
    <d v="1988-09-15T00:00:00"/>
    <n v="5136.75"/>
    <x v="1"/>
    <s v="tier - 1"/>
    <x v="0"/>
    <x v="23"/>
  </r>
  <r>
    <s v="Id1748"/>
    <s v="Neil"/>
    <n v="24.13"/>
    <n v="5.2"/>
    <s v="No"/>
    <x v="0"/>
    <x v="0"/>
    <n v="1"/>
    <x v="1"/>
    <x v="2"/>
    <x v="2"/>
    <d v="1987-09-13T00:00:00"/>
    <n v="5125.22"/>
    <x v="0"/>
    <s v="tier - 2"/>
    <x v="1"/>
    <x v="38"/>
  </r>
  <r>
    <s v="Id1749"/>
    <s v="Tom"/>
    <n v="42.13"/>
    <n v="4.54"/>
    <s v="yes"/>
    <x v="0"/>
    <x v="0"/>
    <n v="1"/>
    <x v="1"/>
    <x v="0"/>
    <x v="2"/>
    <d v="1988-11-01T00:00:00"/>
    <n v="5124.1899999999996"/>
    <x v="1"/>
    <s v="tier - 3"/>
    <x v="0"/>
    <x v="23"/>
  </r>
  <r>
    <s v="Id1750"/>
    <s v="Nathan"/>
    <n v="17.86"/>
    <n v="4.1100000000000003"/>
    <s v="No"/>
    <x v="0"/>
    <x v="0"/>
    <n v="1"/>
    <x v="1"/>
    <x v="3"/>
    <x v="2"/>
    <d v="1987-11-18T00:00:00"/>
    <n v="5116.5"/>
    <x v="1"/>
    <s v="tier - 2"/>
    <x v="1"/>
    <x v="38"/>
  </r>
  <r>
    <s v="Id1751"/>
    <s v="Kelli N"/>
    <n v="32.78"/>
    <n v="4.63"/>
    <s v="No"/>
    <x v="0"/>
    <x v="0"/>
    <n v="0"/>
    <x v="1"/>
    <x v="0"/>
    <x v="2"/>
    <d v="1999-06-19T00:00:00"/>
    <n v="5087.92"/>
    <x v="1"/>
    <s v="tier - 2"/>
    <x v="12"/>
    <x v="35"/>
  </r>
  <r>
    <s v="Id1752"/>
    <s v="Scott M."/>
    <n v="23.9"/>
    <n v="6.06"/>
    <s v="yes"/>
    <x v="0"/>
    <x v="1"/>
    <n v="1"/>
    <x v="1"/>
    <x v="2"/>
    <x v="1"/>
    <d v="1997-07-14T00:00:00"/>
    <n v="5080.1000000000004"/>
    <x v="2"/>
    <s v="tier - 2"/>
    <x v="3"/>
    <x v="31"/>
  </r>
  <r>
    <s v="Id1753"/>
    <s v="Grant A"/>
    <n v="15.47"/>
    <n v="8.43"/>
    <s v="No"/>
    <x v="0"/>
    <x v="0"/>
    <n v="0"/>
    <x v="1"/>
    <x v="3"/>
    <x v="0"/>
    <d v="1978-11-22T00:00:00"/>
    <n v="5077.1899999999996"/>
    <x v="1"/>
    <s v="tier - 3"/>
    <x v="1"/>
    <x v="9"/>
  </r>
  <r>
    <s v="Id1754"/>
    <s v="Jonathan C"/>
    <n v="28.54"/>
    <n v="5.51"/>
    <s v="No"/>
    <x v="0"/>
    <x v="1"/>
    <n v="1"/>
    <x v="1"/>
    <x v="1"/>
    <x v="2"/>
    <d v="1993-06-11T00:00:00"/>
    <n v="5059.5600000000004"/>
    <x v="1"/>
    <s v="tier - 1"/>
    <x v="14"/>
    <x v="20"/>
  </r>
  <r>
    <s v="Id1755"/>
    <s v="Rachael M."/>
    <n v="18.54"/>
    <n v="4.95"/>
    <s v="No"/>
    <x v="0"/>
    <x v="0"/>
    <n v="0"/>
    <x v="1"/>
    <x v="2"/>
    <x v="2"/>
    <d v="1980-09-07T00:00:00"/>
    <n v="5054.05"/>
    <x v="1"/>
    <s v="tier - 2"/>
    <x v="0"/>
    <x v="25"/>
  </r>
  <r>
    <s v="Id1756"/>
    <s v="Pilar"/>
    <n v="32.18"/>
    <n v="6.44"/>
    <s v="yes"/>
    <x v="0"/>
    <x v="1"/>
    <n v="1"/>
    <x v="1"/>
    <x v="0"/>
    <x v="1"/>
    <d v="1997-07-29T00:00:00"/>
    <n v="5045.1499999999996"/>
    <x v="1"/>
    <s v="tier - 2"/>
    <x v="1"/>
    <x v="31"/>
  </r>
  <r>
    <s v="Id1757"/>
    <s v="Kyle M"/>
    <n v="37.380000000000003"/>
    <n v="6.05"/>
    <s v="yes"/>
    <x v="0"/>
    <x v="0"/>
    <n v="0"/>
    <x v="1"/>
    <x v="0"/>
    <x v="1"/>
    <d v="2001-10-16T00:00:00"/>
    <n v="5043.13"/>
    <x v="1"/>
    <s v="tier - 3"/>
    <x v="3"/>
    <x v="47"/>
  </r>
  <r>
    <s v="Id1758"/>
    <s v="Christie"/>
    <n v="31.12"/>
    <n v="4.76"/>
    <s v="yes"/>
    <x v="0"/>
    <x v="1"/>
    <n v="1"/>
    <x v="1"/>
    <x v="0"/>
    <x v="2"/>
    <d v="1997-12-04T00:00:00"/>
    <n v="5038.57"/>
    <x v="1"/>
    <s v="tier - 2"/>
    <x v="15"/>
    <x v="31"/>
  </r>
  <r>
    <s v="Id1759"/>
    <s v="David A."/>
    <n v="22.01"/>
    <n v="6.72"/>
    <s v="yes"/>
    <x v="0"/>
    <x v="0"/>
    <n v="1"/>
    <x v="1"/>
    <x v="2"/>
    <x v="0"/>
    <d v="1986-06-29T00:00:00"/>
    <n v="5034.1000000000004"/>
    <x v="1"/>
    <s v="tier - 2"/>
    <x v="0"/>
    <x v="26"/>
  </r>
  <r>
    <s v="Id1760"/>
    <s v="Masahiro"/>
    <n v="27.645"/>
    <n v="5.7"/>
    <s v="No"/>
    <x v="0"/>
    <x v="0"/>
    <n v="0"/>
    <x v="1"/>
    <x v="1"/>
    <x v="1"/>
    <d v="1991-09-10T00:00:00"/>
    <n v="5031.2700000000004"/>
    <x v="2"/>
    <s v="tier - 1"/>
    <x v="4"/>
    <x v="42"/>
  </r>
  <r>
    <s v="Id1761"/>
    <s v="Logan B."/>
    <n v="29.64"/>
    <n v="5.31"/>
    <s v="yes"/>
    <x v="0"/>
    <x v="0"/>
    <n v="0"/>
    <x v="1"/>
    <x v="1"/>
    <x v="2"/>
    <d v="1985-12-28T00:00:00"/>
    <n v="5028.1499999999996"/>
    <x v="0"/>
    <s v="tier - 2"/>
    <x v="1"/>
    <x v="17"/>
  </r>
  <r>
    <s v="Id1762"/>
    <s v="Stephanie L."/>
    <n v="33.700000000000003"/>
    <n v="4.32"/>
    <s v="yes"/>
    <x v="0"/>
    <x v="0"/>
    <n v="1"/>
    <x v="1"/>
    <x v="0"/>
    <x v="2"/>
    <d v="1988-11-09T00:00:00"/>
    <n v="5012.47"/>
    <x v="1"/>
    <s v="tier - 3"/>
    <x v="3"/>
    <x v="23"/>
  </r>
  <r>
    <s v="Id1763"/>
    <s v="Angela H"/>
    <n v="27.5"/>
    <n v="4.2300000000000004"/>
    <s v="yes"/>
    <x v="0"/>
    <x v="0"/>
    <n v="1"/>
    <x v="1"/>
    <x v="1"/>
    <x v="2"/>
    <d v="1988-07-08T00:00:00"/>
    <n v="5003.8500000000004"/>
    <x v="1"/>
    <s v="tier - 3"/>
    <x v="3"/>
    <x v="23"/>
  </r>
  <r>
    <s v="Id1764"/>
    <s v="Britt K"/>
    <n v="16.12"/>
    <n v="6.09"/>
    <s v="No"/>
    <x v="0"/>
    <x v="0"/>
    <n v="0"/>
    <x v="1"/>
    <x v="3"/>
    <x v="1"/>
    <d v="1977-06-09T00:00:00"/>
    <n v="5003.7700000000004"/>
    <x v="1"/>
    <s v="tier - 3"/>
    <x v="0"/>
    <x v="29"/>
  </r>
  <r>
    <s v="Id1765"/>
    <s v="Joyce R."/>
    <n v="26.73"/>
    <n v="4.74"/>
    <s v="yes"/>
    <x v="0"/>
    <x v="0"/>
    <n v="1"/>
    <x v="1"/>
    <x v="1"/>
    <x v="2"/>
    <d v="1988-09-04T00:00:00"/>
    <n v="5002.78"/>
    <x v="1"/>
    <s v="tier - 2"/>
    <x v="0"/>
    <x v="23"/>
  </r>
  <r>
    <s v="Id1766"/>
    <s v="Ben"/>
    <n v="37.25"/>
    <n v="6.23"/>
    <s v="yes"/>
    <x v="0"/>
    <x v="0"/>
    <n v="0"/>
    <x v="1"/>
    <x v="0"/>
    <x v="1"/>
    <d v="2001-10-05T00:00:00"/>
    <n v="4999.04"/>
    <x v="1"/>
    <s v="tier - 2"/>
    <x v="3"/>
    <x v="47"/>
  </r>
  <r>
    <s v="Id1767"/>
    <s v="Sarah M."/>
    <n v="23.56"/>
    <n v="5.45"/>
    <s v="yes"/>
    <x v="0"/>
    <x v="0"/>
    <n v="1"/>
    <x v="1"/>
    <x v="2"/>
    <x v="2"/>
    <d v="1988-06-24T00:00:00"/>
    <n v="4992.38"/>
    <x v="1"/>
    <s v="tier - 3"/>
    <x v="2"/>
    <x v="23"/>
  </r>
  <r>
    <s v="Id1768"/>
    <s v="Sarah"/>
    <n v="15.84"/>
    <n v="10.34"/>
    <s v="No"/>
    <x v="0"/>
    <x v="0"/>
    <n v="2"/>
    <x v="1"/>
    <x v="3"/>
    <x v="0"/>
    <d v="1973-11-07T00:00:00"/>
    <n v="4985.22"/>
    <x v="1"/>
    <s v="tier - 3"/>
    <x v="0"/>
    <x v="30"/>
  </r>
  <r>
    <s v="Id1769"/>
    <s v="Katie"/>
    <n v="36.630000000000003"/>
    <n v="5.15"/>
    <s v="No"/>
    <x v="0"/>
    <x v="0"/>
    <n v="0"/>
    <x v="1"/>
    <x v="0"/>
    <x v="2"/>
    <d v="1991-08-30T00:00:00"/>
    <n v="4949.76"/>
    <x v="1"/>
    <s v="tier - 1"/>
    <x v="0"/>
    <x v="42"/>
  </r>
  <r>
    <s v="Id1770"/>
    <s v="Michaela L"/>
    <n v="16.47"/>
    <n v="11.72"/>
    <s v="No"/>
    <x v="0"/>
    <x v="0"/>
    <n v="0"/>
    <x v="1"/>
    <x v="3"/>
    <x v="0"/>
    <d v="1974-06-26T00:00:00"/>
    <n v="4942.0600000000004"/>
    <x v="1"/>
    <s v="tier - 2"/>
    <x v="0"/>
    <x v="19"/>
  </r>
  <r>
    <s v="Id1771"/>
    <s v="Shalaleh"/>
    <n v="25.8"/>
    <n v="5.29"/>
    <s v="No"/>
    <x v="0"/>
    <x v="0"/>
    <n v="0"/>
    <x v="1"/>
    <x v="1"/>
    <x v="2"/>
    <d v="1991-11-27T00:00:00"/>
    <n v="4934.71"/>
    <x v="1"/>
    <s v="tier - 3"/>
    <x v="3"/>
    <x v="42"/>
  </r>
  <r>
    <s v="Id1772"/>
    <s v="Karen"/>
    <n v="23.6"/>
    <n v="4.33"/>
    <s v="No"/>
    <x v="0"/>
    <x v="0"/>
    <n v="0"/>
    <x v="1"/>
    <x v="2"/>
    <x v="2"/>
    <d v="1991-08-23T00:00:00"/>
    <n v="4931.6499999999996"/>
    <x v="1"/>
    <s v="tier - 3"/>
    <x v="3"/>
    <x v="42"/>
  </r>
  <r>
    <s v="Id1773"/>
    <s v="Zuzana"/>
    <n v="32.11"/>
    <n v="6.24"/>
    <s v="No"/>
    <x v="0"/>
    <x v="1"/>
    <n v="1"/>
    <x v="1"/>
    <x v="0"/>
    <x v="1"/>
    <d v="1993-08-10T00:00:00"/>
    <n v="4922.92"/>
    <x v="1"/>
    <s v="tier - 2"/>
    <x v="1"/>
    <x v="20"/>
  </r>
  <r>
    <s v="Id1774"/>
    <s v="Daniel J."/>
    <n v="30.114999999999998"/>
    <n v="11.61"/>
    <s v="No"/>
    <x v="0"/>
    <x v="0"/>
    <n v="0"/>
    <x v="1"/>
    <x v="0"/>
    <x v="0"/>
    <d v="2002-08-21T00:00:00"/>
    <n v="4915.0600000000004"/>
    <x v="1"/>
    <s v="tier - 1"/>
    <x v="6"/>
    <x v="43"/>
  </r>
  <r>
    <s v="Id1775"/>
    <s v="Alexandra"/>
    <n v="20.28"/>
    <n v="11.07"/>
    <s v="yes"/>
    <x v="0"/>
    <x v="0"/>
    <n v="0"/>
    <x v="1"/>
    <x v="2"/>
    <x v="0"/>
    <d v="1981-10-18T00:00:00"/>
    <n v="4911.8900000000003"/>
    <x v="1"/>
    <s v="tier - 3"/>
    <x v="0"/>
    <x v="36"/>
  </r>
  <r>
    <s v="Id1776"/>
    <s v="Jessica"/>
    <n v="20.234999999999999"/>
    <n v="5.19"/>
    <s v="No"/>
    <x v="0"/>
    <x v="1"/>
    <n v="1"/>
    <x v="1"/>
    <x v="2"/>
    <x v="2"/>
    <d v="1993-07-10T00:00:00"/>
    <n v="4906.41"/>
    <x v="1"/>
    <s v="tier - 1"/>
    <x v="1"/>
    <x v="20"/>
  </r>
  <r>
    <s v="Id1777"/>
    <s v="Matthew M"/>
    <n v="25.27"/>
    <n v="5.7"/>
    <s v="yes"/>
    <x v="0"/>
    <x v="0"/>
    <n v="1"/>
    <x v="1"/>
    <x v="1"/>
    <x v="1"/>
    <d v="1988-09-23T00:00:00"/>
    <n v="4894.75"/>
    <x v="2"/>
    <s v="tier - 3"/>
    <x v="1"/>
    <x v="23"/>
  </r>
  <r>
    <s v="Id1778"/>
    <s v="Nadine A."/>
    <n v="24.24"/>
    <n v="6.15"/>
    <s v="No"/>
    <x v="0"/>
    <x v="0"/>
    <n v="0"/>
    <x v="1"/>
    <x v="2"/>
    <x v="1"/>
    <d v="1990-11-28T00:00:00"/>
    <n v="4894.3900000000003"/>
    <x v="1"/>
    <s v="tier - 3"/>
    <x v="0"/>
    <x v="3"/>
  </r>
  <r>
    <s v="Id1779"/>
    <s v="Peter J. Jr."/>
    <n v="35.75"/>
    <n v="5.07"/>
    <s v="No"/>
    <x v="0"/>
    <x v="0"/>
    <n v="0"/>
    <x v="1"/>
    <x v="0"/>
    <x v="2"/>
    <d v="1989-07-10T00:00:00"/>
    <n v="4890"/>
    <x v="2"/>
    <s v="tier - 2"/>
    <x v="0"/>
    <x v="4"/>
  </r>
  <r>
    <s v="Id1780"/>
    <s v="Colleen M"/>
    <n v="29.92"/>
    <n v="10.97"/>
    <s v="yes"/>
    <x v="0"/>
    <x v="0"/>
    <n v="1"/>
    <x v="1"/>
    <x v="1"/>
    <x v="0"/>
    <d v="1986-10-27T00:00:00"/>
    <n v="4889.04"/>
    <x v="1"/>
    <s v="tier - 1"/>
    <x v="0"/>
    <x v="26"/>
  </r>
  <r>
    <s v="Id1781"/>
    <s v="Julie A."/>
    <n v="26.2"/>
    <n v="10.93"/>
    <s v="yes"/>
    <x v="0"/>
    <x v="0"/>
    <n v="1"/>
    <x v="1"/>
    <x v="1"/>
    <x v="0"/>
    <d v="1986-12-23T00:00:00"/>
    <n v="4883.87"/>
    <x v="1"/>
    <s v="tier - 1"/>
    <x v="3"/>
    <x v="26"/>
  </r>
  <r>
    <s v="Id1782"/>
    <s v="Douglas W"/>
    <n v="26.695"/>
    <n v="4.21"/>
    <s v="yes"/>
    <x v="0"/>
    <x v="1"/>
    <n v="1"/>
    <x v="1"/>
    <x v="1"/>
    <x v="2"/>
    <d v="1997-09-29T00:00:00"/>
    <n v="4877.9799999999996"/>
    <x v="1"/>
    <s v="tier - 3"/>
    <x v="1"/>
    <x v="31"/>
  </r>
  <r>
    <s v="Id1783"/>
    <s v="Catherine"/>
    <n v="23.16"/>
    <n v="5.5"/>
    <s v="No"/>
    <x v="0"/>
    <x v="0"/>
    <n v="0"/>
    <x v="1"/>
    <x v="2"/>
    <x v="2"/>
    <d v="1989-09-01T00:00:00"/>
    <n v="4859.8900000000003"/>
    <x v="1"/>
    <s v="tier - 3"/>
    <x v="3"/>
    <x v="4"/>
  </r>
  <r>
    <s v="Id1784"/>
    <s v="James A"/>
    <n v="32.585000000000001"/>
    <n v="4.93"/>
    <s v="yes"/>
    <x v="0"/>
    <x v="0"/>
    <n v="1"/>
    <x v="1"/>
    <x v="0"/>
    <x v="2"/>
    <d v="1995-12-27T00:00:00"/>
    <n v="4846.92"/>
    <x v="1"/>
    <s v="tier - 3"/>
    <x v="6"/>
    <x v="40"/>
  </r>
  <r>
    <s v="Id1785"/>
    <s v="Youngseong"/>
    <n v="33.97"/>
    <n v="5.6"/>
    <s v="yes"/>
    <x v="0"/>
    <x v="0"/>
    <n v="0"/>
    <x v="1"/>
    <x v="0"/>
    <x v="2"/>
    <d v="2001-06-07T00:00:00"/>
    <n v="4846.53"/>
    <x v="1"/>
    <s v="tier - 3"/>
    <x v="14"/>
    <x v="21"/>
  </r>
  <r>
    <s v="Id1786"/>
    <s v="John"/>
    <n v="16.57"/>
    <n v="9.99"/>
    <s v="No"/>
    <x v="0"/>
    <x v="0"/>
    <n v="0"/>
    <x v="1"/>
    <x v="3"/>
    <x v="0"/>
    <d v="1974-09-11T00:00:00"/>
    <n v="4844.67"/>
    <x v="1"/>
    <s v="tier - 2"/>
    <x v="0"/>
    <x v="19"/>
  </r>
  <r>
    <s v="Id1787"/>
    <s v="Brandon S."/>
    <n v="17.55"/>
    <n v="5.93"/>
    <s v="No"/>
    <x v="0"/>
    <x v="1"/>
    <n v="1"/>
    <x v="1"/>
    <x v="3"/>
    <x v="1"/>
    <d v="1979-12-13T00:00:00"/>
    <n v="4843.79"/>
    <x v="1"/>
    <s v="tier - 3"/>
    <x v="0"/>
    <x v="18"/>
  </r>
  <r>
    <s v="Id1788"/>
    <s v="Sean P"/>
    <n v="29.41"/>
    <n v="6.29"/>
    <s v="yes"/>
    <x v="0"/>
    <x v="0"/>
    <n v="1"/>
    <x v="1"/>
    <x v="1"/>
    <x v="1"/>
    <d v="1995-09-29T00:00:00"/>
    <n v="4840.95"/>
    <x v="1"/>
    <s v="tier - 1"/>
    <x v="14"/>
    <x v="40"/>
  </r>
  <r>
    <s v="Id1789"/>
    <s v="Scott"/>
    <n v="17.91"/>
    <n v="5.65"/>
    <s v="No"/>
    <x v="0"/>
    <x v="0"/>
    <n v="1"/>
    <x v="1"/>
    <x v="3"/>
    <x v="2"/>
    <d v="1984-10-15T00:00:00"/>
    <n v="4839.18"/>
    <x v="1"/>
    <s v="tier - 1"/>
    <x v="1"/>
    <x v="32"/>
  </r>
  <r>
    <s v="Id1790"/>
    <s v="Janez"/>
    <n v="31.57"/>
    <n v="6.15"/>
    <s v="No"/>
    <x v="0"/>
    <x v="0"/>
    <n v="1"/>
    <x v="1"/>
    <x v="0"/>
    <x v="1"/>
    <d v="1992-09-10T00:00:00"/>
    <n v="4837.58"/>
    <x v="2"/>
    <s v="tier - 2"/>
    <x v="0"/>
    <x v="34"/>
  </r>
  <r>
    <s v="Id1791"/>
    <s v="John I. Jr."/>
    <n v="33.18"/>
    <n v="5.22"/>
    <s v="No"/>
    <x v="1"/>
    <x v="0"/>
    <n v="1"/>
    <x v="1"/>
    <x v="0"/>
    <x v="2"/>
    <d v="2000-12-11T00:00:00"/>
    <n v="4835.43"/>
    <x v="1"/>
    <s v="tier - 2"/>
    <x v="14"/>
    <x v="21"/>
  </r>
  <r>
    <s v="Id1792"/>
    <s v="Heather"/>
    <n v="37"/>
    <n v="11.66"/>
    <s v="No"/>
    <x v="0"/>
    <x v="0"/>
    <n v="0"/>
    <x v="1"/>
    <x v="0"/>
    <x v="0"/>
    <d v="2002-06-27T00:00:00"/>
    <n v="4830.63"/>
    <x v="1"/>
    <s v="tier - 1"/>
    <x v="3"/>
    <x v="43"/>
  </r>
  <r>
    <s v="Id1793"/>
    <s v="Michael"/>
    <n v="18.905000000000001"/>
    <n v="4.91"/>
    <s v="yes"/>
    <x v="0"/>
    <x v="0"/>
    <n v="1"/>
    <x v="1"/>
    <x v="2"/>
    <x v="2"/>
    <d v="1995-12-01T00:00:00"/>
    <n v="4827.8999999999996"/>
    <x v="0"/>
    <s v="tier - 2"/>
    <x v="10"/>
    <x v="40"/>
  </r>
  <r>
    <s v="Id1794"/>
    <s v="Kathleen"/>
    <n v="20.03"/>
    <n v="9.25"/>
    <s v="yes"/>
    <x v="0"/>
    <x v="0"/>
    <n v="0"/>
    <x v="1"/>
    <x v="2"/>
    <x v="0"/>
    <d v="1981-07-03T00:00:00"/>
    <n v="4827.1000000000004"/>
    <x v="1"/>
    <s v="tier - 1"/>
    <x v="0"/>
    <x v="36"/>
  </r>
  <r>
    <s v="Id1795"/>
    <s v="Ryan M"/>
    <n v="16.7"/>
    <n v="11.48"/>
    <s v="No"/>
    <x v="0"/>
    <x v="0"/>
    <n v="0"/>
    <x v="1"/>
    <x v="3"/>
    <x v="0"/>
    <d v="1978-10-03T00:00:00"/>
    <n v="4812.34"/>
    <x v="1"/>
    <s v="tier - 3"/>
    <x v="0"/>
    <x v="9"/>
  </r>
  <r>
    <s v="Id1796"/>
    <s v="Sara"/>
    <n v="39.82"/>
    <n v="6.06"/>
    <s v="No"/>
    <x v="0"/>
    <x v="0"/>
    <n v="0"/>
    <x v="1"/>
    <x v="0"/>
    <x v="1"/>
    <d v="1989-12-16T00:00:00"/>
    <n v="4795.66"/>
    <x v="1"/>
    <s v="tier - 1"/>
    <x v="0"/>
    <x v="4"/>
  </r>
  <r>
    <s v="Id1797"/>
    <s v="Deniz"/>
    <n v="22.04"/>
    <n v="5.86"/>
    <s v="No"/>
    <x v="0"/>
    <x v="0"/>
    <n v="1"/>
    <x v="1"/>
    <x v="2"/>
    <x v="1"/>
    <d v="1987-06-22T00:00:00"/>
    <n v="4787.42"/>
    <x v="1"/>
    <s v="tier - 3"/>
    <x v="0"/>
    <x v="38"/>
  </r>
  <r>
    <s v="Id1798"/>
    <s v="Shannon L."/>
    <n v="28.27"/>
    <n v="5.33"/>
    <s v="No"/>
    <x v="0"/>
    <x v="0"/>
    <n v="0"/>
    <x v="1"/>
    <x v="1"/>
    <x v="2"/>
    <d v="1989-12-09T00:00:00"/>
    <n v="4779.6000000000004"/>
    <x v="1"/>
    <s v="tier - 3"/>
    <x v="0"/>
    <x v="4"/>
  </r>
  <r>
    <s v="Id1799"/>
    <s v="Kaitlin M."/>
    <n v="18.5"/>
    <n v="5.33"/>
    <s v="No"/>
    <x v="0"/>
    <x v="0"/>
    <n v="0"/>
    <x v="1"/>
    <x v="2"/>
    <x v="2"/>
    <d v="1989-08-01T00:00:00"/>
    <n v="4766.0200000000004"/>
    <x v="1"/>
    <s v="tier - 3"/>
    <x v="3"/>
    <x v="4"/>
  </r>
  <r>
    <s v="Id1800"/>
    <s v="Alfredo"/>
    <n v="38.6"/>
    <n v="6.02"/>
    <s v="No"/>
    <x v="0"/>
    <x v="0"/>
    <n v="1"/>
    <x v="1"/>
    <x v="0"/>
    <x v="1"/>
    <d v="1987-09-27T00:00:00"/>
    <n v="4762.33"/>
    <x v="2"/>
    <s v="tier - 3"/>
    <x v="3"/>
    <x v="38"/>
  </r>
  <r>
    <s v="Id1801"/>
    <s v="Kristen"/>
    <n v="43.12"/>
    <n v="6.25"/>
    <s v="No"/>
    <x v="0"/>
    <x v="0"/>
    <n v="1"/>
    <x v="1"/>
    <x v="0"/>
    <x v="1"/>
    <d v="1992-08-16T00:00:00"/>
    <n v="4753.6400000000003"/>
    <x v="1"/>
    <s v="tier - 3"/>
    <x v="0"/>
    <x v="34"/>
  </r>
  <r>
    <s v="Id1802"/>
    <s v="Daniel"/>
    <n v="30.5"/>
    <n v="4.8099999999999996"/>
    <s v="No"/>
    <x v="0"/>
    <x v="0"/>
    <n v="1"/>
    <x v="1"/>
    <x v="0"/>
    <x v="2"/>
    <d v="1987-11-22T00:00:00"/>
    <n v="4751.07"/>
    <x v="2"/>
    <s v="tier - 1"/>
    <x v="3"/>
    <x v="38"/>
  </r>
  <r>
    <s v="Id1803"/>
    <s v="Jonathan"/>
    <n v="27.61"/>
    <n v="4.5999999999999996"/>
    <s v="No"/>
    <x v="0"/>
    <x v="0"/>
    <n v="1"/>
    <x v="1"/>
    <x v="1"/>
    <x v="2"/>
    <d v="1987-09-02T00:00:00"/>
    <n v="4747.05"/>
    <x v="1"/>
    <s v="tier - 2"/>
    <x v="0"/>
    <x v="38"/>
  </r>
  <r>
    <s v="Id1804"/>
    <s v="Troy"/>
    <n v="27.1"/>
    <n v="5.08"/>
    <s v="No"/>
    <x v="0"/>
    <x v="0"/>
    <n v="1"/>
    <x v="1"/>
    <x v="1"/>
    <x v="2"/>
    <d v="1987-06-05T00:00:00"/>
    <n v="4746.34"/>
    <x v="1"/>
    <s v="tier - 2"/>
    <x v="3"/>
    <x v="26"/>
  </r>
  <r>
    <s v="Id1805"/>
    <s v="Daniel C"/>
    <n v="35.93"/>
    <n v="5.43"/>
    <s v="No"/>
    <x v="1"/>
    <x v="0"/>
    <n v="1"/>
    <x v="1"/>
    <x v="0"/>
    <x v="2"/>
    <d v="2004-11-24T00:00:00"/>
    <n v="4740.78"/>
    <x v="1"/>
    <s v="tier - 3"/>
    <x v="14"/>
    <x v="41"/>
  </r>
  <r>
    <s v="Id1806"/>
    <s v="Lauren"/>
    <n v="32.68"/>
    <n v="5.44"/>
    <s v="No"/>
    <x v="0"/>
    <x v="0"/>
    <n v="0"/>
    <x v="1"/>
    <x v="0"/>
    <x v="2"/>
    <d v="1991-10-12T00:00:00"/>
    <n v="4738.2700000000004"/>
    <x v="1"/>
    <s v="tier - 3"/>
    <x v="1"/>
    <x v="42"/>
  </r>
  <r>
    <s v="Id1807"/>
    <s v="Jennefer"/>
    <n v="20.74"/>
    <n v="11.69"/>
    <s v="yes"/>
    <x v="0"/>
    <x v="0"/>
    <n v="1"/>
    <x v="1"/>
    <x v="2"/>
    <x v="0"/>
    <d v="1986-09-05T00:00:00"/>
    <n v="4734.6400000000003"/>
    <x v="1"/>
    <s v="tier - 1"/>
    <x v="0"/>
    <x v="26"/>
  </r>
  <r>
    <s v="Id1808"/>
    <s v="Tracey L."/>
    <n v="15.57"/>
    <n v="6.07"/>
    <s v="No"/>
    <x v="0"/>
    <x v="0"/>
    <n v="0"/>
    <x v="1"/>
    <x v="3"/>
    <x v="1"/>
    <d v="1980-07-02T00:00:00"/>
    <n v="4728.71"/>
    <x v="1"/>
    <s v="tier - 3"/>
    <x v="1"/>
    <x v="25"/>
  </r>
  <r>
    <s v="Id1809"/>
    <s v="Ashley"/>
    <n v="23.844999999999999"/>
    <n v="4.3600000000000003"/>
    <s v="No"/>
    <x v="0"/>
    <x v="0"/>
    <n v="0"/>
    <x v="1"/>
    <x v="2"/>
    <x v="2"/>
    <d v="1994-08-12T00:00:00"/>
    <n v="4719.74"/>
    <x v="1"/>
    <s v="tier - 1"/>
    <x v="1"/>
    <x v="6"/>
  </r>
  <r>
    <s v="Id1810"/>
    <s v="Cindy"/>
    <n v="22.895"/>
    <n v="5.24"/>
    <s v="No"/>
    <x v="0"/>
    <x v="0"/>
    <n v="1"/>
    <x v="1"/>
    <x v="2"/>
    <x v="2"/>
    <d v="1992-09-28T00:00:00"/>
    <n v="4719.5200000000004"/>
    <x v="1"/>
    <s v="tier - 2"/>
    <x v="2"/>
    <x v="34"/>
  </r>
  <r>
    <s v="Id1811"/>
    <s v="Esther"/>
    <n v="21.945"/>
    <n v="5.37"/>
    <s v="No"/>
    <x v="0"/>
    <x v="0"/>
    <n v="1"/>
    <x v="1"/>
    <x v="2"/>
    <x v="2"/>
    <d v="1992-10-09T00:00:00"/>
    <n v="4718.2"/>
    <x v="1"/>
    <s v="tier - 3"/>
    <x v="2"/>
    <x v="34"/>
  </r>
  <r>
    <s v="Id1812"/>
    <s v="Jackie"/>
    <n v="19.47"/>
    <n v="6.6"/>
    <s v="yes"/>
    <x v="0"/>
    <x v="0"/>
    <n v="0"/>
    <x v="1"/>
    <x v="2"/>
    <x v="0"/>
    <d v="1981-08-12T00:00:00"/>
    <n v="4712.12"/>
    <x v="1"/>
    <s v="tier - 3"/>
    <x v="3"/>
    <x v="36"/>
  </r>
  <r>
    <s v="Id1813"/>
    <s v="Timothy P."/>
    <n v="15.61"/>
    <n v="5.77"/>
    <s v="No"/>
    <x v="0"/>
    <x v="0"/>
    <n v="0"/>
    <x v="1"/>
    <x v="3"/>
    <x v="1"/>
    <d v="1977-12-04T00:00:00"/>
    <n v="4699.47"/>
    <x v="1"/>
    <s v="tier - 3"/>
    <x v="0"/>
    <x v="29"/>
  </r>
  <r>
    <s v="Id1814"/>
    <s v="Lauren"/>
    <n v="28.6"/>
    <n v="6.08"/>
    <s v="No"/>
    <x v="0"/>
    <x v="1"/>
    <n v="1"/>
    <x v="1"/>
    <x v="1"/>
    <x v="1"/>
    <d v="2003-06-22T00:00:00"/>
    <n v="4687.8"/>
    <x v="1"/>
    <s v="tier - 3"/>
    <x v="3"/>
    <x v="39"/>
  </r>
  <r>
    <s v="Id1815"/>
    <s v="Benjamin"/>
    <n v="46.53"/>
    <n v="4.16"/>
    <s v="No"/>
    <x v="0"/>
    <x v="0"/>
    <n v="0"/>
    <x v="1"/>
    <x v="0"/>
    <x v="2"/>
    <d v="1990-09-04T00:00:00"/>
    <n v="4686.3900000000003"/>
    <x v="2"/>
    <s v="tier - 3"/>
    <x v="0"/>
    <x v="3"/>
  </r>
  <r>
    <s v="Id1816"/>
    <s v="Hugo M"/>
    <n v="34.99"/>
    <n v="5.0999999999999996"/>
    <s v="No"/>
    <x v="0"/>
    <x v="1"/>
    <n v="1"/>
    <x v="1"/>
    <x v="0"/>
    <x v="2"/>
    <d v="2003-10-04T00:00:00"/>
    <n v="4678.8"/>
    <x v="1"/>
    <s v="tier - 1"/>
    <x v="14"/>
    <x v="39"/>
  </r>
  <r>
    <s v="Id1817"/>
    <s v="Daniel J. Jr."/>
    <n v="17.05"/>
    <n v="5.3"/>
    <s v="No"/>
    <x v="0"/>
    <x v="1"/>
    <n v="1"/>
    <x v="1"/>
    <x v="3"/>
    <x v="2"/>
    <d v="1979-10-18T00:00:00"/>
    <n v="4674.2"/>
    <x v="1"/>
    <s v="tier - 1"/>
    <x v="0"/>
    <x v="18"/>
  </r>
  <r>
    <s v="Id1818"/>
    <s v="Justin R"/>
    <n v="37.18"/>
    <n v="4.9000000000000004"/>
    <s v="No"/>
    <x v="0"/>
    <x v="0"/>
    <n v="0"/>
    <x v="1"/>
    <x v="0"/>
    <x v="2"/>
    <d v="1990-07-13T00:00:00"/>
    <n v="4673.3900000000003"/>
    <x v="1"/>
    <s v="tier - 1"/>
    <x v="0"/>
    <x v="3"/>
  </r>
  <r>
    <s v="Id1819"/>
    <s v="Colin"/>
    <n v="35.200000000000003"/>
    <n v="5.55"/>
    <s v="No"/>
    <x v="0"/>
    <x v="0"/>
    <n v="0"/>
    <x v="1"/>
    <x v="0"/>
    <x v="2"/>
    <d v="1990-09-26T00:00:00"/>
    <n v="4670.6400000000003"/>
    <x v="1"/>
    <s v="tier - 2"/>
    <x v="3"/>
    <x v="3"/>
  </r>
  <r>
    <s v="Id1820"/>
    <s v="Rob"/>
    <n v="37.335000000000001"/>
    <n v="4.95"/>
    <s v="No"/>
    <x v="0"/>
    <x v="0"/>
    <n v="0"/>
    <x v="1"/>
    <x v="0"/>
    <x v="2"/>
    <d v="1990-08-05T00:00:00"/>
    <n v="4667.6099999999997"/>
    <x v="2"/>
    <s v="tier - 3"/>
    <x v="4"/>
    <x v="3"/>
  </r>
  <r>
    <s v="Id1821"/>
    <s v="Patrick"/>
    <n v="27.265000000000001"/>
    <n v="6.46"/>
    <s v="yes"/>
    <x v="0"/>
    <x v="0"/>
    <n v="0"/>
    <x v="1"/>
    <x v="1"/>
    <x v="1"/>
    <d v="1996-10-25T00:00:00"/>
    <n v="4661.29"/>
    <x v="1"/>
    <s v="tier - 1"/>
    <x v="6"/>
    <x v="45"/>
  </r>
  <r>
    <s v="Id1822"/>
    <s v="Austin D"/>
    <n v="30.8"/>
    <n v="4.9000000000000004"/>
    <s v="yes"/>
    <x v="0"/>
    <x v="0"/>
    <n v="0"/>
    <x v="1"/>
    <x v="0"/>
    <x v="2"/>
    <d v="1985-06-22T00:00:00"/>
    <n v="4646.76"/>
    <x v="0"/>
    <s v="tier - 1"/>
    <x v="3"/>
    <x v="17"/>
  </r>
  <r>
    <s v="Id1823"/>
    <s v="Brittany"/>
    <n v="30.21"/>
    <n v="5.21"/>
    <s v="No"/>
    <x v="0"/>
    <x v="0"/>
    <n v="1"/>
    <x v="1"/>
    <x v="0"/>
    <x v="2"/>
    <d v="1998-06-29T00:00:00"/>
    <n v="4618.08"/>
    <x v="1"/>
    <s v="tier - 1"/>
    <x v="1"/>
    <x v="44"/>
  </r>
  <r>
    <s v="Id1824"/>
    <s v="Matthew T"/>
    <n v="35.340000000000003"/>
    <n v="4.13"/>
    <s v="No"/>
    <x v="1"/>
    <x v="0"/>
    <n v="1"/>
    <x v="1"/>
    <x v="0"/>
    <x v="2"/>
    <d v="2000-07-02T00:00:00"/>
    <n v="4608.03"/>
    <x v="1"/>
    <s v="tier - 3"/>
    <x v="3"/>
    <x v="21"/>
  </r>
  <r>
    <s v="Id1825"/>
    <s v="Becky G."/>
    <n v="26.695"/>
    <n v="5.28"/>
    <s v="No"/>
    <x v="0"/>
    <x v="0"/>
    <n v="0"/>
    <x v="1"/>
    <x v="1"/>
    <x v="2"/>
    <d v="1989-09-18T00:00:00"/>
    <n v="4571.41"/>
    <x v="1"/>
    <s v="tier - 2"/>
    <x v="1"/>
    <x v="4"/>
  </r>
  <r>
    <s v="Id1826"/>
    <s v="Virginie"/>
    <n v="29.355"/>
    <n v="4.68"/>
    <s v="yes"/>
    <x v="0"/>
    <x v="0"/>
    <n v="0"/>
    <x v="1"/>
    <x v="1"/>
    <x v="2"/>
    <d v="1996-12-25T00:00:00"/>
    <n v="4564.1899999999996"/>
    <x v="1"/>
    <s v="tier - 2"/>
    <x v="2"/>
    <x v="45"/>
  </r>
  <r>
    <s v="Id1827"/>
    <s v="Allison A"/>
    <n v="29.59"/>
    <n v="4.0599999999999996"/>
    <s v="No"/>
    <x v="0"/>
    <x v="0"/>
    <n v="0"/>
    <x v="1"/>
    <x v="1"/>
    <x v="2"/>
    <d v="1990-09-20T00:00:00"/>
    <n v="4562.84"/>
    <x v="1"/>
    <s v="tier - 2"/>
    <x v="0"/>
    <x v="3"/>
  </r>
  <r>
    <s v="Id1828"/>
    <s v="Julie"/>
    <n v="31.35"/>
    <n v="4.2"/>
    <s v="No"/>
    <x v="1"/>
    <x v="0"/>
    <n v="1"/>
    <x v="1"/>
    <x v="0"/>
    <x v="2"/>
    <d v="2004-12-22T00:00:00"/>
    <n v="4561.1899999999996"/>
    <x v="1"/>
    <s v="tier - 2"/>
    <x v="2"/>
    <x v="41"/>
  </r>
  <r>
    <s v="Id1829"/>
    <s v="Katherine"/>
    <n v="20.52"/>
    <n v="4.83"/>
    <s v="No"/>
    <x v="0"/>
    <x v="0"/>
    <n v="0"/>
    <x v="1"/>
    <x v="2"/>
    <x v="2"/>
    <d v="1990-11-17T00:00:00"/>
    <n v="4544.2299999999996"/>
    <x v="1"/>
    <s v="tier - 1"/>
    <x v="2"/>
    <x v="3"/>
  </r>
  <r>
    <s v="Id1830"/>
    <s v="Caleb"/>
    <n v="42.9"/>
    <n v="4.87"/>
    <s v="yes"/>
    <x v="0"/>
    <x v="0"/>
    <n v="1"/>
    <x v="1"/>
    <x v="0"/>
    <x v="2"/>
    <d v="1988-06-13T00:00:00"/>
    <n v="4536.26"/>
    <x v="1"/>
    <s v="tier - 2"/>
    <x v="3"/>
    <x v="23"/>
  </r>
  <r>
    <s v="Id1831"/>
    <s v="Jaime"/>
    <n v="24.6"/>
    <n v="5.86"/>
    <s v="No"/>
    <x v="0"/>
    <x v="1"/>
    <n v="1"/>
    <x v="1"/>
    <x v="2"/>
    <x v="1"/>
    <d v="1993-06-29T00:00:00"/>
    <n v="4529.4799999999996"/>
    <x v="1"/>
    <s v="tier - 1"/>
    <x v="3"/>
    <x v="20"/>
  </r>
  <r>
    <s v="Id1832"/>
    <s v="Hannah"/>
    <n v="28.405000000000001"/>
    <n v="4.12"/>
    <s v="No"/>
    <x v="0"/>
    <x v="0"/>
    <n v="1"/>
    <x v="1"/>
    <x v="1"/>
    <x v="2"/>
    <d v="1992-08-13T00:00:00"/>
    <n v="4527.18"/>
    <x v="1"/>
    <s v="tier - 2"/>
    <x v="1"/>
    <x v="34"/>
  </r>
  <r>
    <s v="Id1833"/>
    <s v="Zachariah"/>
    <n v="34.674999999999997"/>
    <n v="5.71"/>
    <s v="yes"/>
    <x v="0"/>
    <x v="0"/>
    <n v="1"/>
    <x v="1"/>
    <x v="0"/>
    <x v="1"/>
    <d v="1988-12-21T00:00:00"/>
    <n v="4518.83"/>
    <x v="1"/>
    <s v="tier - 2"/>
    <x v="6"/>
    <x v="23"/>
  </r>
  <r>
    <s v="Id1834"/>
    <s v="Patricia A"/>
    <n v="18.850000000000001"/>
    <n v="6.03"/>
    <s v="No"/>
    <x v="0"/>
    <x v="0"/>
    <n v="1"/>
    <x v="1"/>
    <x v="2"/>
    <x v="1"/>
    <d v="1987-12-05T00:00:00"/>
    <n v="4518.7700000000004"/>
    <x v="1"/>
    <s v="tier - 3"/>
    <x v="1"/>
    <x v="38"/>
  </r>
  <r>
    <s v="Id1835"/>
    <s v="Elizabeth A."/>
    <n v="34.130000000000003"/>
    <n v="5.65"/>
    <s v="No"/>
    <x v="0"/>
    <x v="1"/>
    <n v="1"/>
    <x v="1"/>
    <x v="0"/>
    <x v="2"/>
    <d v="2003-10-02T00:00:00"/>
    <n v="4518.3999999999996"/>
    <x v="1"/>
    <s v="tier - 3"/>
    <x v="12"/>
    <x v="39"/>
  </r>
  <r>
    <s v="Id1836"/>
    <s v="Benjamin"/>
    <n v="17.34"/>
    <n v="5.05"/>
    <s v="No"/>
    <x v="0"/>
    <x v="0"/>
    <n v="0"/>
    <x v="1"/>
    <x v="3"/>
    <x v="2"/>
    <d v="1980-06-16T00:00:00"/>
    <n v="4515.71"/>
    <x v="1"/>
    <s v="tier - 3"/>
    <x v="0"/>
    <x v="25"/>
  </r>
  <r>
    <s v="Id1837"/>
    <s v="Breno"/>
    <n v="17.440000000000001"/>
    <n v="6.26"/>
    <s v="No"/>
    <x v="0"/>
    <x v="0"/>
    <n v="0"/>
    <x v="1"/>
    <x v="3"/>
    <x v="1"/>
    <d v="1982-09-27T00:00:00"/>
    <n v="4511.41"/>
    <x v="1"/>
    <s v="tier - 3"/>
    <x v="0"/>
    <x v="37"/>
  </r>
  <r>
    <s v="Id1838"/>
    <s v="Takaya"/>
    <n v="33.659999999999997"/>
    <n v="4.08"/>
    <s v="yes"/>
    <x v="0"/>
    <x v="1"/>
    <n v="1"/>
    <x v="1"/>
    <x v="0"/>
    <x v="2"/>
    <d v="1997-10-13T00:00:00"/>
    <n v="4504.66"/>
    <x v="0"/>
    <s v="tier - 2"/>
    <x v="0"/>
    <x v="31"/>
  </r>
  <r>
    <s v="Id1839"/>
    <s v="Thomas IV"/>
    <n v="21.375"/>
    <n v="6.19"/>
    <s v="yes"/>
    <x v="0"/>
    <x v="0"/>
    <n v="1"/>
    <x v="1"/>
    <x v="2"/>
    <x v="1"/>
    <d v="1988-06-26T00:00:00"/>
    <n v="4500.34"/>
    <x v="1"/>
    <s v="tier - 1"/>
    <x v="6"/>
    <x v="23"/>
  </r>
  <r>
    <s v="Id1840"/>
    <s v="Bradley E"/>
    <n v="27.14"/>
    <n v="6.01"/>
    <s v="No"/>
    <x v="0"/>
    <x v="0"/>
    <n v="1"/>
    <x v="1"/>
    <x v="1"/>
    <x v="1"/>
    <d v="1992-07-12T00:00:00"/>
    <n v="4488.58"/>
    <x v="1"/>
    <s v="tier - 3"/>
    <x v="1"/>
    <x v="34"/>
  </r>
  <r>
    <s v="Id1841"/>
    <s v="Megan"/>
    <n v="35.78"/>
    <n v="6.07"/>
    <s v="No"/>
    <x v="1"/>
    <x v="0"/>
    <n v="1"/>
    <x v="1"/>
    <x v="0"/>
    <x v="1"/>
    <d v="2004-07-18T00:00:00"/>
    <n v="4468.25"/>
    <x v="1"/>
    <s v="tier - 2"/>
    <x v="1"/>
    <x v="41"/>
  </r>
  <r>
    <s v="Id1842"/>
    <s v="Ruby J"/>
    <n v="34.96"/>
    <n v="5.63"/>
    <s v="No"/>
    <x v="0"/>
    <x v="0"/>
    <n v="0"/>
    <x v="1"/>
    <x v="0"/>
    <x v="2"/>
    <d v="1999-11-20T00:00:00"/>
    <n v="4466.62"/>
    <x v="1"/>
    <s v="tier - 2"/>
    <x v="1"/>
    <x v="35"/>
  </r>
  <r>
    <s v="Id1843"/>
    <s v="Bart"/>
    <n v="38.39"/>
    <n v="6.05"/>
    <s v="No"/>
    <x v="0"/>
    <x v="0"/>
    <n v="0"/>
    <x v="1"/>
    <x v="0"/>
    <x v="1"/>
    <d v="1991-07-04T00:00:00"/>
    <n v="4463.21"/>
    <x v="2"/>
    <s v="tier - 3"/>
    <x v="0"/>
    <x v="42"/>
  </r>
  <r>
    <s v="Id1844"/>
    <s v="Robert A."/>
    <n v="33.82"/>
    <n v="4.6500000000000004"/>
    <s v="No"/>
    <x v="0"/>
    <x v="0"/>
    <n v="0"/>
    <x v="1"/>
    <x v="0"/>
    <x v="2"/>
    <d v="1990-07-15T00:00:00"/>
    <n v="4462.72"/>
    <x v="1"/>
    <s v="tier - 3"/>
    <x v="1"/>
    <x v="3"/>
  </r>
  <r>
    <s v="Id1845"/>
    <s v="Adam"/>
    <n v="27.835000000000001"/>
    <n v="5.37"/>
    <s v="No"/>
    <x v="0"/>
    <x v="0"/>
    <n v="0"/>
    <x v="1"/>
    <x v="1"/>
    <x v="2"/>
    <d v="1990-08-08T00:00:00"/>
    <n v="4454.3999999999996"/>
    <x v="1"/>
    <s v="tier - 3"/>
    <x v="1"/>
    <x v="3"/>
  </r>
  <r>
    <s v="Id1846"/>
    <s v="Yemane Adhane"/>
    <n v="33"/>
    <n v="5.39"/>
    <s v="No"/>
    <x v="0"/>
    <x v="0"/>
    <n v="0"/>
    <x v="1"/>
    <x v="0"/>
    <x v="2"/>
    <d v="1994-06-28T00:00:00"/>
    <n v="4449.46"/>
    <x v="0"/>
    <s v="tier - 2"/>
    <x v="0"/>
    <x v="6"/>
  </r>
  <r>
    <s v="Id1847"/>
    <s v="Jesse A."/>
    <n v="26.885000000000002"/>
    <n v="5.86"/>
    <s v="No"/>
    <x v="0"/>
    <x v="0"/>
    <n v="0"/>
    <x v="1"/>
    <x v="1"/>
    <x v="1"/>
    <d v="1991-09-03T00:00:00"/>
    <n v="4441.21"/>
    <x v="0"/>
    <s v="tier - 2"/>
    <x v="7"/>
    <x v="42"/>
  </r>
  <r>
    <s v="Id1848"/>
    <s v="Bird"/>
    <n v="29.26"/>
    <n v="4.4400000000000004"/>
    <s v="No"/>
    <x v="0"/>
    <x v="0"/>
    <n v="0"/>
    <x v="1"/>
    <x v="1"/>
    <x v="2"/>
    <d v="1994-10-24T00:00:00"/>
    <n v="4438.26"/>
    <x v="1"/>
    <s v="tier - 3"/>
    <x v="6"/>
    <x v="6"/>
  </r>
  <r>
    <s v="Id1849"/>
    <s v="Patrick M."/>
    <n v="26.98"/>
    <n v="4.41"/>
    <s v="No"/>
    <x v="0"/>
    <x v="0"/>
    <n v="0"/>
    <x v="1"/>
    <x v="1"/>
    <x v="2"/>
    <d v="1994-10-08T00:00:00"/>
    <n v="4435.09"/>
    <x v="2"/>
    <s v="tier - 2"/>
    <x v="4"/>
    <x v="6"/>
  </r>
  <r>
    <s v="Id1850"/>
    <s v="Kyle"/>
    <n v="32.11"/>
    <n v="5.19"/>
    <s v="No"/>
    <x v="0"/>
    <x v="1"/>
    <n v="1"/>
    <x v="1"/>
    <x v="0"/>
    <x v="2"/>
    <d v="1993-12-23T00:00:00"/>
    <n v="4433.92"/>
    <x v="1"/>
    <s v="tier - 2"/>
    <x v="1"/>
    <x v="20"/>
  </r>
  <r>
    <s v="Id1851"/>
    <s v="Ryan"/>
    <n v="31.73"/>
    <n v="5.16"/>
    <s v="No"/>
    <x v="0"/>
    <x v="1"/>
    <n v="1"/>
    <x v="1"/>
    <x v="0"/>
    <x v="2"/>
    <d v="1993-09-04T00:00:00"/>
    <n v="4433.3900000000003"/>
    <x v="1"/>
    <s v="tier - 3"/>
    <x v="1"/>
    <x v="20"/>
  </r>
  <r>
    <s v="Id1852"/>
    <s v="Yuri"/>
    <n v="22.515000000000001"/>
    <n v="4.24"/>
    <s v="No"/>
    <x v="0"/>
    <x v="0"/>
    <n v="0"/>
    <x v="1"/>
    <x v="2"/>
    <x v="2"/>
    <d v="1994-12-29T00:00:00"/>
    <n v="4428.8900000000003"/>
    <x v="2"/>
    <s v="tier - 1"/>
    <x v="6"/>
    <x v="6"/>
  </r>
  <r>
    <s v="Id1853"/>
    <s v="Ryan"/>
    <n v="25.9"/>
    <n v="5.45"/>
    <s v="No"/>
    <x v="0"/>
    <x v="0"/>
    <n v="1"/>
    <x v="1"/>
    <x v="1"/>
    <x v="2"/>
    <d v="1992-08-15T00:00:00"/>
    <n v="4420.95"/>
    <x v="1"/>
    <s v="tier - 3"/>
    <x v="16"/>
    <x v="34"/>
  </r>
  <r>
    <s v="Id1854"/>
    <s v="Debbie"/>
    <n v="27.72"/>
    <n v="5.03"/>
    <s v="yes"/>
    <x v="0"/>
    <x v="0"/>
    <n v="1"/>
    <x v="1"/>
    <x v="1"/>
    <x v="2"/>
    <d v="1988-09-16T00:00:00"/>
    <n v="4415.16"/>
    <x v="1"/>
    <s v="tier - 1"/>
    <x v="0"/>
    <x v="23"/>
  </r>
  <r>
    <s v="Id1855"/>
    <s v="Mark D"/>
    <n v="31.5"/>
    <n v="9.6199999999999992"/>
    <s v="yes"/>
    <x v="0"/>
    <x v="0"/>
    <n v="1"/>
    <x v="1"/>
    <x v="0"/>
    <x v="0"/>
    <d v="1986-07-13T00:00:00"/>
    <n v="4402.2299999999996"/>
    <x v="1"/>
    <s v="tier - 2"/>
    <x v="3"/>
    <x v="26"/>
  </r>
  <r>
    <s v="Id1856"/>
    <s v="Christopher"/>
    <n v="29.7"/>
    <n v="6.77"/>
    <s v="yes"/>
    <x v="0"/>
    <x v="0"/>
    <n v="1"/>
    <x v="1"/>
    <x v="1"/>
    <x v="0"/>
    <d v="1986-08-11T00:00:00"/>
    <n v="4399.7299999999996"/>
    <x v="2"/>
    <s v="tier - 2"/>
    <x v="0"/>
    <x v="26"/>
  </r>
  <r>
    <s v="Id1857"/>
    <s v="Daniell L"/>
    <n v="21.26"/>
    <n v="5.36"/>
    <s v="yes"/>
    <x v="0"/>
    <x v="0"/>
    <n v="1"/>
    <x v="1"/>
    <x v="2"/>
    <x v="2"/>
    <d v="1988-07-18T00:00:00"/>
    <n v="4397.3100000000004"/>
    <x v="1"/>
    <s v="tier - 2"/>
    <x v="0"/>
    <x v="23"/>
  </r>
  <r>
    <s v="Id1858"/>
    <s v="Janne"/>
    <n v="17.09"/>
    <n v="5.69"/>
    <s v="No"/>
    <x v="0"/>
    <x v="0"/>
    <n v="0"/>
    <x v="1"/>
    <x v="3"/>
    <x v="2"/>
    <d v="1982-06-29T00:00:00"/>
    <n v="4392.7"/>
    <x v="1"/>
    <s v="tier - 2"/>
    <x v="0"/>
    <x v="37"/>
  </r>
  <r>
    <s v="Id1859"/>
    <s v="Martina"/>
    <n v="24.3"/>
    <n v="4.9000000000000004"/>
    <s v="yes"/>
    <x v="0"/>
    <x v="1"/>
    <n v="1"/>
    <x v="1"/>
    <x v="2"/>
    <x v="2"/>
    <d v="1997-11-29T00:00:00"/>
    <n v="4391.6499999999996"/>
    <x v="1"/>
    <s v="tier - 2"/>
    <x v="3"/>
    <x v="31"/>
  </r>
  <r>
    <s v="Id1860"/>
    <s v="Elizabeth L"/>
    <n v="29.734999999999999"/>
    <n v="5.78"/>
    <s v="No"/>
    <x v="0"/>
    <x v="0"/>
    <n v="0"/>
    <x v="1"/>
    <x v="1"/>
    <x v="1"/>
    <d v="1990-08-28T00:00:00"/>
    <n v="4357.04"/>
    <x v="1"/>
    <s v="tier - 3"/>
    <x v="1"/>
    <x v="3"/>
  </r>
  <r>
    <s v="Id1861"/>
    <s v="Stephanie C."/>
    <n v="29.26"/>
    <n v="4.7"/>
    <s v="No"/>
    <x v="0"/>
    <x v="0"/>
    <n v="0"/>
    <x v="1"/>
    <x v="1"/>
    <x v="2"/>
    <d v="1991-09-13T00:00:00"/>
    <n v="4350.51"/>
    <x v="1"/>
    <s v="tier - 2"/>
    <x v="0"/>
    <x v="42"/>
  </r>
  <r>
    <s v="Id1862"/>
    <s v="Katie"/>
    <n v="33"/>
    <n v="6.28"/>
    <s v="No"/>
    <x v="0"/>
    <x v="0"/>
    <n v="0"/>
    <x v="1"/>
    <x v="0"/>
    <x v="1"/>
    <d v="1994-11-01T00:00:00"/>
    <n v="4349.46"/>
    <x v="1"/>
    <s v="tier - 2"/>
    <x v="0"/>
    <x v="6"/>
  </r>
  <r>
    <s v="Id1863"/>
    <s v="Callie"/>
    <n v="31.065000000000001"/>
    <n v="4.2300000000000004"/>
    <s v="No"/>
    <x v="0"/>
    <x v="0"/>
    <n v="0"/>
    <x v="1"/>
    <x v="0"/>
    <x v="2"/>
    <d v="1991-06-01T00:00:00"/>
    <n v="4347.0200000000004"/>
    <x v="1"/>
    <s v="tier - 1"/>
    <x v="2"/>
    <x v="3"/>
  </r>
  <r>
    <s v="Id1864"/>
    <s v="Inna"/>
    <n v="26.51"/>
    <n v="6.17"/>
    <s v="No"/>
    <x v="0"/>
    <x v="0"/>
    <n v="0"/>
    <x v="1"/>
    <x v="1"/>
    <x v="1"/>
    <d v="1994-10-26T00:00:00"/>
    <n v="4340.4399999999996"/>
    <x v="1"/>
    <s v="tier - 1"/>
    <x v="0"/>
    <x v="6"/>
  </r>
  <r>
    <s v="Id1865"/>
    <s v="Mary K."/>
    <n v="28.88"/>
    <n v="4.96"/>
    <s v="No"/>
    <x v="0"/>
    <x v="0"/>
    <n v="0"/>
    <x v="1"/>
    <x v="1"/>
    <x v="2"/>
    <d v="1994-11-02T00:00:00"/>
    <n v="4337.74"/>
    <x v="1"/>
    <s v="tier - 1"/>
    <x v="2"/>
    <x v="6"/>
  </r>
  <r>
    <s v="Id1866"/>
    <s v="Samuel M."/>
    <n v="35.814999999999998"/>
    <n v="5.1100000000000003"/>
    <s v="yes"/>
    <x v="0"/>
    <x v="0"/>
    <n v="1"/>
    <x v="1"/>
    <x v="0"/>
    <x v="2"/>
    <d v="1988-12-19T00:00:00"/>
    <n v="4320.41"/>
    <x v="1"/>
    <s v="tier - 1"/>
    <x v="1"/>
    <x v="23"/>
  </r>
  <r>
    <s v="Id1867"/>
    <s v="Kimberly"/>
    <n v="21.28"/>
    <n v="4.05"/>
    <s v="No"/>
    <x v="1"/>
    <x v="0"/>
    <n v="1"/>
    <x v="1"/>
    <x v="2"/>
    <x v="2"/>
    <d v="2000-11-25T00:00:00"/>
    <n v="4296.2700000000004"/>
    <x v="1"/>
    <s v="tier - 3"/>
    <x v="1"/>
    <x v="21"/>
  </r>
  <r>
    <s v="Id1868"/>
    <s v="Tom J."/>
    <n v="33.81"/>
    <n v="6.49"/>
    <s v="No"/>
    <x v="0"/>
    <x v="1"/>
    <n v="1"/>
    <x v="1"/>
    <x v="0"/>
    <x v="1"/>
    <d v="2003-06-08T00:00:00"/>
    <n v="4278.55"/>
    <x v="1"/>
    <s v="tier - 1"/>
    <x v="14"/>
    <x v="43"/>
  </r>
  <r>
    <s v="Id1869"/>
    <s v="Zachary"/>
    <n v="44.22"/>
    <n v="4.1900000000000004"/>
    <s v="No"/>
    <x v="0"/>
    <x v="0"/>
    <n v="1"/>
    <x v="1"/>
    <x v="0"/>
    <x v="2"/>
    <d v="1992-06-18T00:00:00"/>
    <n v="4266.17"/>
    <x v="2"/>
    <s v="tier - 2"/>
    <x v="0"/>
    <x v="34"/>
  </r>
  <r>
    <s v="Id1870"/>
    <s v="Dane"/>
    <n v="15.46"/>
    <n v="4.99"/>
    <s v="yes"/>
    <x v="0"/>
    <x v="1"/>
    <n v="1"/>
    <x v="1"/>
    <x v="3"/>
    <x v="2"/>
    <d v="1983-11-20T00:00:00"/>
    <n v="4265.01"/>
    <x v="1"/>
    <s v="tier - 1"/>
    <x v="1"/>
    <x v="33"/>
  </r>
  <r>
    <s v="Id1871"/>
    <s v="Dougie J"/>
    <n v="30.3"/>
    <n v="4.7699999999999996"/>
    <s v="yes"/>
    <x v="0"/>
    <x v="0"/>
    <n v="1"/>
    <x v="1"/>
    <x v="0"/>
    <x v="2"/>
    <d v="1995-10-14T00:00:00"/>
    <n v="4260.74"/>
    <x v="2"/>
    <s v="tier - 2"/>
    <x v="3"/>
    <x v="40"/>
  </r>
  <r>
    <s v="Id1872"/>
    <s v="Jeremiah H"/>
    <n v="16.670000000000002"/>
    <n v="5.46"/>
    <s v="No"/>
    <x v="0"/>
    <x v="0"/>
    <n v="0"/>
    <x v="1"/>
    <x v="3"/>
    <x v="2"/>
    <d v="1982-06-16T00:00:00"/>
    <n v="4250.24"/>
    <x v="1"/>
    <s v="tier - 3"/>
    <x v="0"/>
    <x v="37"/>
  </r>
  <r>
    <s v="Id1873"/>
    <s v="Ashley J."/>
    <n v="28.594999999999999"/>
    <n v="5.43"/>
    <s v="No"/>
    <x v="0"/>
    <x v="0"/>
    <n v="0"/>
    <x v="1"/>
    <x v="1"/>
    <x v="2"/>
    <d v="1991-12-01T00:00:00"/>
    <n v="4243.59"/>
    <x v="2"/>
    <s v="tier - 1"/>
    <x v="1"/>
    <x v="42"/>
  </r>
  <r>
    <s v="Id1874"/>
    <s v="Turner J."/>
    <n v="25.934999999999999"/>
    <n v="4.29"/>
    <s v="No"/>
    <x v="0"/>
    <x v="0"/>
    <n v="0"/>
    <x v="1"/>
    <x v="1"/>
    <x v="2"/>
    <d v="1991-11-03T00:00:00"/>
    <n v="4239.8900000000003"/>
    <x v="1"/>
    <s v="tier - 2"/>
    <x v="1"/>
    <x v="42"/>
  </r>
  <r>
    <s v="Id1875"/>
    <s v="Roger"/>
    <n v="27.645"/>
    <n v="5.25"/>
    <s v="No"/>
    <x v="0"/>
    <x v="0"/>
    <n v="1"/>
    <x v="1"/>
    <x v="1"/>
    <x v="2"/>
    <d v="1992-06-27T00:00:00"/>
    <n v="4237.13"/>
    <x v="2"/>
    <s v="tier - 1"/>
    <x v="4"/>
    <x v="34"/>
  </r>
  <r>
    <s v="Id1876"/>
    <s v="Pamela"/>
    <n v="30.1"/>
    <n v="4.04"/>
    <s v="No"/>
    <x v="0"/>
    <x v="0"/>
    <n v="1"/>
    <x v="1"/>
    <x v="0"/>
    <x v="2"/>
    <d v="1998-12-14T00:00:00"/>
    <n v="4234.93"/>
    <x v="1"/>
    <s v="tier - 1"/>
    <x v="3"/>
    <x v="44"/>
  </r>
  <r>
    <s v="Id1877"/>
    <s v="Allison M."/>
    <n v="26.79"/>
    <n v="5"/>
    <s v="yes"/>
    <x v="0"/>
    <x v="1"/>
    <n v="1"/>
    <x v="1"/>
    <x v="1"/>
    <x v="2"/>
    <d v="1997-09-06T00:00:00"/>
    <n v="4189.1099999999997"/>
    <x v="1"/>
    <s v="tier - 2"/>
    <x v="1"/>
    <x v="31"/>
  </r>
  <r>
    <s v="Id1878"/>
    <s v="Katherine H."/>
    <n v="27.1"/>
    <n v="4.01"/>
    <s v="yes"/>
    <x v="0"/>
    <x v="0"/>
    <n v="1"/>
    <x v="1"/>
    <x v="1"/>
    <x v="2"/>
    <d v="1995-10-03T00:00:00"/>
    <n v="4188.7299999999996"/>
    <x v="1"/>
    <s v="tier - 2"/>
    <x v="15"/>
    <x v="40"/>
  </r>
  <r>
    <s v="Id1879"/>
    <s v="Robin"/>
    <n v="24.31"/>
    <n v="5.4"/>
    <s v="No"/>
    <x v="0"/>
    <x v="0"/>
    <n v="0"/>
    <x v="1"/>
    <x v="2"/>
    <x v="2"/>
    <d v="1989-06-25T00:00:00"/>
    <n v="4185.1000000000004"/>
    <x v="1"/>
    <s v="tier - 3"/>
    <x v="0"/>
    <x v="4"/>
  </r>
  <r>
    <s v="Id1880"/>
    <s v="Terri"/>
    <n v="15.53"/>
    <n v="5.81"/>
    <s v="No"/>
    <x v="0"/>
    <x v="0"/>
    <n v="1"/>
    <x v="1"/>
    <x v="3"/>
    <x v="1"/>
    <d v="1984-09-16T00:00:00"/>
    <n v="4163.21"/>
    <x v="1"/>
    <s v="tier - 2"/>
    <x v="1"/>
    <x v="32"/>
  </r>
  <r>
    <s v="Id1881"/>
    <s v="Eddie"/>
    <n v="30.7"/>
    <n v="5.82"/>
    <s v="No"/>
    <x v="0"/>
    <x v="0"/>
    <n v="1"/>
    <x v="1"/>
    <x v="0"/>
    <x v="1"/>
    <d v="1998-11-26T00:00:00"/>
    <n v="4154.97"/>
    <x v="1"/>
    <s v="tier - 1"/>
    <x v="1"/>
    <x v="44"/>
  </r>
  <r>
    <s v="Id1882"/>
    <s v="Pamela"/>
    <n v="33.33"/>
    <n v="4.82"/>
    <s v="No"/>
    <x v="0"/>
    <x v="0"/>
    <n v="1"/>
    <x v="1"/>
    <x v="0"/>
    <x v="2"/>
    <d v="1992-08-04T00:00:00"/>
    <n v="4151.03"/>
    <x v="1"/>
    <s v="tier - 2"/>
    <x v="0"/>
    <x v="34"/>
  </r>
  <r>
    <s v="Id1883"/>
    <s v="Joyce"/>
    <n v="32.4"/>
    <n v="5.08"/>
    <s v="No"/>
    <x v="0"/>
    <x v="0"/>
    <n v="1"/>
    <x v="1"/>
    <x v="0"/>
    <x v="2"/>
    <d v="1992-06-28T00:00:00"/>
    <n v="4149.74"/>
    <x v="1"/>
    <s v="tier - 1"/>
    <x v="3"/>
    <x v="34"/>
  </r>
  <r>
    <s v="Id1884"/>
    <s v="Alison W."/>
    <n v="27.93"/>
    <n v="5.59"/>
    <s v="No"/>
    <x v="0"/>
    <x v="0"/>
    <n v="1"/>
    <x v="1"/>
    <x v="1"/>
    <x v="2"/>
    <d v="1992-06-18T00:00:00"/>
    <n v="4137.5200000000004"/>
    <x v="1"/>
    <s v="tier - 3"/>
    <x v="2"/>
    <x v="34"/>
  </r>
  <r>
    <s v="Id1885"/>
    <s v="Tammara C"/>
    <n v="21.754999999999999"/>
    <n v="5.12"/>
    <s v="No"/>
    <x v="0"/>
    <x v="0"/>
    <n v="0"/>
    <x v="1"/>
    <x v="2"/>
    <x v="2"/>
    <d v="1991-08-06T00:00:00"/>
    <n v="4134.08"/>
    <x v="1"/>
    <s v="tier - 1"/>
    <x v="1"/>
    <x v="42"/>
  </r>
  <r>
    <s v="Id1886"/>
    <s v="Dorota"/>
    <n v="25.934999999999999"/>
    <n v="4.95"/>
    <s v="No"/>
    <x v="0"/>
    <x v="0"/>
    <n v="0"/>
    <x v="1"/>
    <x v="1"/>
    <x v="2"/>
    <d v="1994-08-21T00:00:00"/>
    <n v="4133.6400000000003"/>
    <x v="1"/>
    <s v="tier - 3"/>
    <x v="1"/>
    <x v="6"/>
  </r>
  <r>
    <s v="Id1887"/>
    <s v="Jose Norberto Sr."/>
    <n v="31.5"/>
    <n v="6.16"/>
    <s v="No"/>
    <x v="0"/>
    <x v="0"/>
    <n v="0"/>
    <x v="1"/>
    <x v="0"/>
    <x v="1"/>
    <d v="1990-12-14T00:00:00"/>
    <n v="4076.5"/>
    <x v="1"/>
    <s v="tier - 3"/>
    <x v="3"/>
    <x v="3"/>
  </r>
  <r>
    <s v="Id1888"/>
    <s v="Peter"/>
    <n v="30.03"/>
    <n v="6.41"/>
    <s v="No"/>
    <x v="0"/>
    <x v="0"/>
    <n v="0"/>
    <x v="1"/>
    <x v="0"/>
    <x v="1"/>
    <d v="1990-12-01T00:00:00"/>
    <n v="4074.45"/>
    <x v="2"/>
    <s v="tier - 2"/>
    <x v="0"/>
    <x v="3"/>
  </r>
  <r>
    <s v="Id1889"/>
    <s v="Bryant"/>
    <n v="33.479999999999997"/>
    <n v="8.94"/>
    <s v="No"/>
    <x v="0"/>
    <x v="0"/>
    <n v="0"/>
    <x v="1"/>
    <x v="0"/>
    <x v="0"/>
    <d v="2002-10-18T00:00:00"/>
    <n v="4070.51"/>
    <x v="1"/>
    <s v="tier - 1"/>
    <x v="1"/>
    <x v="43"/>
  </r>
  <r>
    <s v="Id1890"/>
    <s v="Christina"/>
    <n v="16.510000000000002"/>
    <n v="4.42"/>
    <s v="yes"/>
    <x v="0"/>
    <x v="1"/>
    <n v="1"/>
    <x v="1"/>
    <x v="3"/>
    <x v="2"/>
    <d v="1983-09-16T00:00:00"/>
    <n v="4070.42"/>
    <x v="1"/>
    <s v="tier - 1"/>
    <x v="0"/>
    <x v="33"/>
  </r>
  <r>
    <s v="Id1891"/>
    <s v="John"/>
    <n v="33.155000000000001"/>
    <n v="5.3"/>
    <s v="yes"/>
    <x v="0"/>
    <x v="0"/>
    <n v="1"/>
    <x v="1"/>
    <x v="0"/>
    <x v="2"/>
    <d v="1995-09-14T00:00:00"/>
    <n v="4058.71"/>
    <x v="2"/>
    <s v="tier - 3"/>
    <x v="1"/>
    <x v="40"/>
  </r>
  <r>
    <s v="Id1892"/>
    <s v="Eduardo"/>
    <n v="37.29"/>
    <n v="4.6399999999999997"/>
    <s v="No"/>
    <x v="0"/>
    <x v="1"/>
    <n v="1"/>
    <x v="1"/>
    <x v="0"/>
    <x v="2"/>
    <d v="1993-08-13T00:00:00"/>
    <n v="4058.12"/>
    <x v="1"/>
    <s v="tier - 1"/>
    <x v="0"/>
    <x v="20"/>
  </r>
  <r>
    <s v="Id1893"/>
    <s v="Laura M."/>
    <n v="20.23"/>
    <n v="6.16"/>
    <s v="yes"/>
    <x v="0"/>
    <x v="0"/>
    <n v="1"/>
    <x v="1"/>
    <x v="2"/>
    <x v="1"/>
    <d v="1988-11-30T00:00:00"/>
    <n v="4047.94"/>
    <x v="1"/>
    <s v="tier - 1"/>
    <x v="0"/>
    <x v="23"/>
  </r>
  <r>
    <s v="Id1894"/>
    <s v="Charlie"/>
    <n v="28.975000000000001"/>
    <n v="4.12"/>
    <s v="No"/>
    <x v="0"/>
    <x v="1"/>
    <n v="1"/>
    <x v="1"/>
    <x v="1"/>
    <x v="2"/>
    <d v="1993-12-26T00:00:00"/>
    <n v="4040.56"/>
    <x v="2"/>
    <s v="tier - 3"/>
    <x v="5"/>
    <x v="20"/>
  </r>
  <r>
    <s v="Id1895"/>
    <s v="Melissa D."/>
    <n v="16.420000000000002"/>
    <n v="5.77"/>
    <s v="yes"/>
    <x v="0"/>
    <x v="1"/>
    <n v="1"/>
    <x v="1"/>
    <x v="3"/>
    <x v="1"/>
    <d v="1983-11-10T00:00:00"/>
    <n v="4039.9"/>
    <x v="1"/>
    <s v="tier - 1"/>
    <x v="0"/>
    <x v="33"/>
  </r>
  <r>
    <s v="Id1896"/>
    <s v="Dan C. Jr."/>
    <n v="17.559999999999999"/>
    <n v="6.2"/>
    <s v="No"/>
    <x v="0"/>
    <x v="0"/>
    <n v="1"/>
    <x v="1"/>
    <x v="3"/>
    <x v="1"/>
    <d v="1984-07-07T00:00:00"/>
    <n v="4038.41"/>
    <x v="1"/>
    <s v="tier - 1"/>
    <x v="0"/>
    <x v="32"/>
  </r>
  <r>
    <s v="Id1897"/>
    <s v="Matthew"/>
    <n v="24.13"/>
    <n v="4.3899999999999997"/>
    <s v="No"/>
    <x v="0"/>
    <x v="0"/>
    <n v="1"/>
    <x v="1"/>
    <x v="2"/>
    <x v="2"/>
    <d v="1992-10-11T00:00:00"/>
    <n v="4032.24"/>
    <x v="2"/>
    <s v="tier - 3"/>
    <x v="1"/>
    <x v="34"/>
  </r>
  <r>
    <s v="Id1898"/>
    <s v="Wesley C."/>
    <n v="19.95"/>
    <n v="5.13"/>
    <s v="No"/>
    <x v="1"/>
    <x v="0"/>
    <n v="2"/>
    <x v="1"/>
    <x v="2"/>
    <x v="2"/>
    <d v="2000-09-13T00:00:00"/>
    <n v="4005.42"/>
    <x v="1"/>
    <s v="tier - 1"/>
    <x v="5"/>
    <x v="21"/>
  </r>
  <r>
    <s v="Id1899"/>
    <s v="Christopher"/>
    <n v="21.24"/>
    <n v="4.49"/>
    <s v="No"/>
    <x v="0"/>
    <x v="0"/>
    <n v="0"/>
    <x v="1"/>
    <x v="2"/>
    <x v="2"/>
    <d v="1989-07-10T00:00:00"/>
    <n v="4002.36"/>
    <x v="1"/>
    <s v="tier - 1"/>
    <x v="0"/>
    <x v="4"/>
  </r>
  <r>
    <s v="Id1900"/>
    <s v="Jessica"/>
    <n v="44.22"/>
    <n v="6.35"/>
    <s v="No"/>
    <x v="0"/>
    <x v="0"/>
    <n v="0"/>
    <x v="1"/>
    <x v="0"/>
    <x v="1"/>
    <d v="1990-11-01T00:00:00"/>
    <n v="3994.18"/>
    <x v="1"/>
    <s v="tier - 2"/>
    <x v="0"/>
    <x v="3"/>
  </r>
  <r>
    <s v="Id1901"/>
    <s v="Christin"/>
    <n v="41.1"/>
    <n v="5.79"/>
    <s v="No"/>
    <x v="0"/>
    <x v="0"/>
    <n v="0"/>
    <x v="1"/>
    <x v="0"/>
    <x v="1"/>
    <d v="1990-11-22T00:00:00"/>
    <n v="3989.84"/>
    <x v="1"/>
    <s v="tier - 2"/>
    <x v="3"/>
    <x v="3"/>
  </r>
  <r>
    <s v="Id1902"/>
    <s v="Sara"/>
    <n v="34.200000000000003"/>
    <n v="4.78"/>
    <s v="yes"/>
    <x v="0"/>
    <x v="0"/>
    <n v="0"/>
    <x v="1"/>
    <x v="0"/>
    <x v="2"/>
    <d v="1996-09-08T00:00:00"/>
    <n v="3987.93"/>
    <x v="1"/>
    <s v="tier - 2"/>
    <x v="3"/>
    <x v="45"/>
  </r>
  <r>
    <s v="Id1903"/>
    <s v="Elizabeth"/>
    <n v="29.92"/>
    <n v="6.02"/>
    <s v="yes"/>
    <x v="0"/>
    <x v="0"/>
    <n v="0"/>
    <x v="1"/>
    <x v="1"/>
    <x v="1"/>
    <d v="1996-08-17T00:00:00"/>
    <n v="3981.98"/>
    <x v="1"/>
    <s v="tier - 2"/>
    <x v="0"/>
    <x v="45"/>
  </r>
  <r>
    <s v="Id1904"/>
    <s v="Margaret P."/>
    <n v="28.93"/>
    <n v="4.4400000000000004"/>
    <s v="No"/>
    <x v="0"/>
    <x v="0"/>
    <n v="0"/>
    <x v="1"/>
    <x v="1"/>
    <x v="2"/>
    <d v="1990-07-29T00:00:00"/>
    <n v="3972.92"/>
    <x v="1"/>
    <s v="tier - 3"/>
    <x v="0"/>
    <x v="3"/>
  </r>
  <r>
    <s v="Id1905"/>
    <s v="Tiffany K"/>
    <n v="31.254999999999999"/>
    <n v="5.84"/>
    <s v="yes"/>
    <x v="0"/>
    <x v="0"/>
    <n v="1"/>
    <x v="1"/>
    <x v="0"/>
    <x v="1"/>
    <d v="1995-07-11T00:00:00"/>
    <n v="3956.07"/>
    <x v="1"/>
    <s v="tier - 2"/>
    <x v="1"/>
    <x v="40"/>
  </r>
  <r>
    <s v="Id1906"/>
    <s v="David M."/>
    <n v="29.83"/>
    <n v="5.39"/>
    <s v="No"/>
    <x v="0"/>
    <x v="0"/>
    <n v="0"/>
    <x v="1"/>
    <x v="1"/>
    <x v="2"/>
    <d v="1999-07-10T00:00:00"/>
    <n v="3955.98"/>
    <x v="1"/>
    <s v="tier - 3"/>
    <x v="14"/>
    <x v="35"/>
  </r>
  <r>
    <s v="Id1907"/>
    <s v="Christine E"/>
    <n v="29.59"/>
    <n v="6.16"/>
    <s v="No"/>
    <x v="0"/>
    <x v="1"/>
    <n v="1"/>
    <x v="1"/>
    <x v="1"/>
    <x v="1"/>
    <d v="1993-11-11T00:00:00"/>
    <n v="3947.41"/>
    <x v="1"/>
    <s v="tier - 2"/>
    <x v="0"/>
    <x v="20"/>
  </r>
  <r>
    <s v="Id1908"/>
    <s v="Donna"/>
    <n v="31.16"/>
    <n v="4.49"/>
    <s v="No"/>
    <x v="0"/>
    <x v="1"/>
    <n v="1"/>
    <x v="1"/>
    <x v="0"/>
    <x v="2"/>
    <d v="1993-09-29T00:00:00"/>
    <n v="3943.6"/>
    <x v="1"/>
    <s v="tier - 3"/>
    <x v="2"/>
    <x v="20"/>
  </r>
  <r>
    <s v="Id1909"/>
    <s v="Rod"/>
    <n v="34.21"/>
    <n v="4.4800000000000004"/>
    <s v="yes"/>
    <x v="0"/>
    <x v="0"/>
    <n v="1"/>
    <x v="1"/>
    <x v="0"/>
    <x v="2"/>
    <d v="1988-10-24T00:00:00"/>
    <n v="3935.18"/>
    <x v="2"/>
    <s v="tier - 1"/>
    <x v="0"/>
    <x v="23"/>
  </r>
  <r>
    <s v="Id1910"/>
    <s v="Joe"/>
    <n v="34.86"/>
    <n v="10.97"/>
    <s v="No"/>
    <x v="0"/>
    <x v="0"/>
    <n v="0"/>
    <x v="1"/>
    <x v="0"/>
    <x v="0"/>
    <d v="2002-06-15T00:00:00"/>
    <n v="3931.51"/>
    <x v="1"/>
    <s v="tier - 3"/>
    <x v="3"/>
    <x v="43"/>
  </r>
  <r>
    <s v="Id1911"/>
    <s v="Kayleigh"/>
    <n v="34.58"/>
    <n v="5.14"/>
    <s v="No"/>
    <x v="1"/>
    <x v="0"/>
    <n v="2"/>
    <x v="1"/>
    <x v="0"/>
    <x v="2"/>
    <d v="2000-07-10T00:00:00"/>
    <n v="3925.76"/>
    <x v="1"/>
    <s v="tier - 2"/>
    <x v="2"/>
    <x v="21"/>
  </r>
  <r>
    <s v="Id1912"/>
    <s v="Lorcan A."/>
    <n v="17.940000000000001"/>
    <n v="5.17"/>
    <s v="yes"/>
    <x v="0"/>
    <x v="0"/>
    <n v="0"/>
    <x v="1"/>
    <x v="3"/>
    <x v="2"/>
    <d v="1985-07-05T00:00:00"/>
    <n v="3910.44"/>
    <x v="1"/>
    <s v="tier - 2"/>
    <x v="0"/>
    <x v="17"/>
  </r>
  <r>
    <s v="Id1913"/>
    <s v="Billy"/>
    <n v="26.8"/>
    <n v="6.18"/>
    <s v="yes"/>
    <x v="0"/>
    <x v="1"/>
    <n v="1"/>
    <x v="1"/>
    <x v="1"/>
    <x v="1"/>
    <d v="1997-11-24T00:00:00"/>
    <n v="3906.13"/>
    <x v="2"/>
    <s v="tier - 3"/>
    <x v="3"/>
    <x v="31"/>
  </r>
  <r>
    <s v="Id1914"/>
    <s v="Paul M."/>
    <n v="17.690000000000001"/>
    <n v="9.07"/>
    <s v="yes"/>
    <x v="0"/>
    <x v="0"/>
    <n v="0"/>
    <x v="1"/>
    <x v="3"/>
    <x v="0"/>
    <d v="1981-08-27T00:00:00"/>
    <n v="3902.07"/>
    <x v="1"/>
    <s v="tier - 2"/>
    <x v="0"/>
    <x v="36"/>
  </r>
  <r>
    <s v="Id1915"/>
    <s v="Brenda M."/>
    <n v="25.77"/>
    <n v="4.43"/>
    <s v="No"/>
    <x v="0"/>
    <x v="1"/>
    <n v="1"/>
    <x v="1"/>
    <x v="1"/>
    <x v="2"/>
    <d v="1993-09-14T00:00:00"/>
    <n v="3898.35"/>
    <x v="1"/>
    <s v="tier - 2"/>
    <x v="1"/>
    <x v="20"/>
  </r>
  <r>
    <s v="Id1916"/>
    <s v="Jeff H"/>
    <n v="34.46"/>
    <n v="4.17"/>
    <s v="No"/>
    <x v="1"/>
    <x v="0"/>
    <n v="1"/>
    <x v="1"/>
    <x v="0"/>
    <x v="2"/>
    <d v="2004-07-13T00:00:00"/>
    <n v="3889.2"/>
    <x v="1"/>
    <s v="tier - 2"/>
    <x v="1"/>
    <x v="41"/>
  </r>
  <r>
    <s v="Id1917"/>
    <s v="Michael"/>
    <n v="30.875"/>
    <n v="4.95"/>
    <s v="yes"/>
    <x v="0"/>
    <x v="0"/>
    <n v="0"/>
    <x v="1"/>
    <x v="0"/>
    <x v="2"/>
    <d v="1996-10-23T00:00:00"/>
    <n v="3877.3"/>
    <x v="0"/>
    <s v="tier - 3"/>
    <x v="1"/>
    <x v="45"/>
  </r>
  <r>
    <s v="Id1918"/>
    <s v="Jan"/>
    <n v="39.49"/>
    <n v="5.13"/>
    <s v="No"/>
    <x v="0"/>
    <x v="0"/>
    <n v="0"/>
    <x v="1"/>
    <x v="0"/>
    <x v="2"/>
    <d v="1991-07-25T00:00:00"/>
    <n v="3875.73"/>
    <x v="1"/>
    <s v="tier - 3"/>
    <x v="0"/>
    <x v="42"/>
  </r>
  <r>
    <s v="Id1919"/>
    <s v="Bernard"/>
    <n v="28.88"/>
    <n v="4.0999999999999996"/>
    <s v="No"/>
    <x v="0"/>
    <x v="0"/>
    <n v="0"/>
    <x v="1"/>
    <x v="1"/>
    <x v="2"/>
    <d v="1990-06-24T00:00:00"/>
    <n v="3866.86"/>
    <x v="0"/>
    <s v="tier - 1"/>
    <x v="1"/>
    <x v="3"/>
  </r>
  <r>
    <s v="Id1920"/>
    <s v="Craig"/>
    <n v="20.234999999999999"/>
    <n v="5.01"/>
    <s v="yes"/>
    <x v="0"/>
    <x v="0"/>
    <n v="0"/>
    <x v="1"/>
    <x v="2"/>
    <x v="2"/>
    <d v="2001-10-18T00:00:00"/>
    <n v="3861.21"/>
    <x v="1"/>
    <s v="tier - 2"/>
    <x v="4"/>
    <x v="47"/>
  </r>
  <r>
    <s v="Id1921"/>
    <s v="Bryn"/>
    <n v="30.67"/>
    <n v="5.09"/>
    <s v="yes"/>
    <x v="0"/>
    <x v="0"/>
    <n v="0"/>
    <x v="1"/>
    <x v="0"/>
    <x v="2"/>
    <d v="2001-06-06T00:00:00"/>
    <n v="3858.51"/>
    <x v="1"/>
    <s v="tier - 3"/>
    <x v="15"/>
    <x v="21"/>
  </r>
  <r>
    <s v="Id1922"/>
    <s v="Michael"/>
    <n v="30.875"/>
    <n v="6.49"/>
    <s v="No"/>
    <x v="0"/>
    <x v="0"/>
    <n v="0"/>
    <x v="1"/>
    <x v="0"/>
    <x v="1"/>
    <d v="1991-08-19T00:00:00"/>
    <n v="3857.76"/>
    <x v="2"/>
    <s v="tier - 1"/>
    <x v="4"/>
    <x v="42"/>
  </r>
  <r>
    <s v="Id1923"/>
    <s v="Benjamin"/>
    <n v="23.8"/>
    <n v="4.08"/>
    <s v="No"/>
    <x v="0"/>
    <x v="0"/>
    <n v="0"/>
    <x v="1"/>
    <x v="2"/>
    <x v="2"/>
    <d v="1994-08-12T00:00:00"/>
    <n v="3847.67"/>
    <x v="2"/>
    <s v="tier - 2"/>
    <x v="3"/>
    <x v="6"/>
  </r>
  <r>
    <s v="Id1924"/>
    <s v="Jay"/>
    <n v="15.37"/>
    <n v="8.6300000000000008"/>
    <s v="yes"/>
    <x v="0"/>
    <x v="0"/>
    <n v="0"/>
    <x v="1"/>
    <x v="3"/>
    <x v="0"/>
    <d v="1981-09-29T00:00:00"/>
    <n v="3797.2"/>
    <x v="1"/>
    <s v="tier - 3"/>
    <x v="1"/>
    <x v="36"/>
  </r>
  <r>
    <s v="Id1925"/>
    <s v="William"/>
    <n v="30.4"/>
    <n v="5.28"/>
    <s v="No"/>
    <x v="0"/>
    <x v="0"/>
    <n v="0"/>
    <x v="1"/>
    <x v="0"/>
    <x v="2"/>
    <d v="1999-06-24T00:00:00"/>
    <n v="3796.36"/>
    <x v="1"/>
    <s v="tier - 3"/>
    <x v="1"/>
    <x v="35"/>
  </r>
  <r>
    <s v="Id1926"/>
    <s v="Shelley"/>
    <n v="19.48"/>
    <n v="5.63"/>
    <s v="yes"/>
    <x v="0"/>
    <x v="0"/>
    <n v="1"/>
    <x v="1"/>
    <x v="2"/>
    <x v="2"/>
    <d v="1988-08-28T00:00:00"/>
    <n v="3793.55"/>
    <x v="1"/>
    <s v="tier - 3"/>
    <x v="0"/>
    <x v="23"/>
  </r>
  <r>
    <s v="Id1927"/>
    <s v="Jekaterina"/>
    <n v="16.96"/>
    <n v="11.47"/>
    <s v="yes"/>
    <x v="0"/>
    <x v="0"/>
    <n v="0"/>
    <x v="1"/>
    <x v="3"/>
    <x v="0"/>
    <d v="1981-12-13T00:00:00"/>
    <n v="3785.77"/>
    <x v="1"/>
    <s v="tier - 1"/>
    <x v="0"/>
    <x v="36"/>
  </r>
  <r>
    <s v="Id1928"/>
    <s v="Daniel"/>
    <n v="19.05"/>
    <n v="4.92"/>
    <s v="No"/>
    <x v="0"/>
    <x v="0"/>
    <n v="1"/>
    <x v="1"/>
    <x v="2"/>
    <x v="2"/>
    <d v="1987-10-24T00:00:00"/>
    <n v="3773.23"/>
    <x v="1"/>
    <s v="tier - 3"/>
    <x v="0"/>
    <x v="38"/>
  </r>
  <r>
    <s v="Id1929"/>
    <s v="Pauline"/>
    <n v="37.619999999999997"/>
    <n v="4.18"/>
    <s v="No"/>
    <x v="0"/>
    <x v="0"/>
    <n v="0"/>
    <x v="1"/>
    <x v="0"/>
    <x v="2"/>
    <d v="1994-11-21T00:00:00"/>
    <n v="3766.88"/>
    <x v="1"/>
    <s v="tier - 1"/>
    <x v="0"/>
    <x v="6"/>
  </r>
  <r>
    <s v="Id1930"/>
    <s v="Colleen"/>
    <n v="29.1"/>
    <n v="4.67"/>
    <s v="No"/>
    <x v="0"/>
    <x v="0"/>
    <n v="0"/>
    <x v="1"/>
    <x v="1"/>
    <x v="2"/>
    <d v="1991-10-24T00:00:00"/>
    <n v="3761.29"/>
    <x v="1"/>
    <s v="tier - 3"/>
    <x v="3"/>
    <x v="42"/>
  </r>
  <r>
    <s v="Id1931"/>
    <s v="Aleah K"/>
    <n v="26.62"/>
    <n v="6.24"/>
    <s v="No"/>
    <x v="0"/>
    <x v="0"/>
    <n v="0"/>
    <x v="1"/>
    <x v="1"/>
    <x v="1"/>
    <d v="1991-08-25T00:00:00"/>
    <n v="3757.84"/>
    <x v="1"/>
    <s v="tier - 1"/>
    <x v="0"/>
    <x v="42"/>
  </r>
  <r>
    <s v="Id1932"/>
    <s v="Mare"/>
    <n v="25.74"/>
    <n v="5.99"/>
    <s v="No"/>
    <x v="0"/>
    <x v="0"/>
    <n v="0"/>
    <x v="1"/>
    <x v="1"/>
    <x v="1"/>
    <d v="1991-10-28T00:00:00"/>
    <n v="3756.62"/>
    <x v="1"/>
    <s v="tier - 2"/>
    <x v="0"/>
    <x v="42"/>
  </r>
  <r>
    <s v="Id1933"/>
    <s v="Kevin"/>
    <n v="18.22"/>
    <n v="10.27"/>
    <s v="yes"/>
    <x v="0"/>
    <x v="0"/>
    <n v="1"/>
    <x v="1"/>
    <x v="3"/>
    <x v="0"/>
    <d v="1986-09-09T00:00:00"/>
    <n v="3748.56"/>
    <x v="1"/>
    <s v="tier - 2"/>
    <x v="0"/>
    <x v="26"/>
  </r>
  <r>
    <s v="Id1934"/>
    <s v="Jessica"/>
    <n v="26.03"/>
    <n v="5.97"/>
    <s v="No"/>
    <x v="0"/>
    <x v="1"/>
    <n v="1"/>
    <x v="1"/>
    <x v="1"/>
    <x v="1"/>
    <d v="1993-06-22T00:00:00"/>
    <n v="3736.46"/>
    <x v="1"/>
    <s v="tier - 2"/>
    <x v="1"/>
    <x v="20"/>
  </r>
  <r>
    <s v="Id1935"/>
    <s v="Amanda R"/>
    <n v="17.29"/>
    <n v="4.9800000000000004"/>
    <s v="No"/>
    <x v="0"/>
    <x v="0"/>
    <n v="0"/>
    <x v="1"/>
    <x v="3"/>
    <x v="2"/>
    <d v="1994-08-22T00:00:00"/>
    <n v="3732.63"/>
    <x v="1"/>
    <s v="tier - 3"/>
    <x v="2"/>
    <x v="6"/>
  </r>
  <r>
    <s v="Id1936"/>
    <s v="Murray W."/>
    <n v="18.170000000000002"/>
    <n v="6.91"/>
    <s v="yes"/>
    <x v="0"/>
    <x v="0"/>
    <n v="1"/>
    <x v="1"/>
    <x v="3"/>
    <x v="0"/>
    <d v="1986-12-01T00:00:00"/>
    <n v="3731.6"/>
    <x v="1"/>
    <s v="tier - 2"/>
    <x v="0"/>
    <x v="26"/>
  </r>
  <r>
    <s v="Id1937"/>
    <s v="Meghan P."/>
    <n v="32.54"/>
    <n v="6.38"/>
    <s v="No"/>
    <x v="1"/>
    <x v="0"/>
    <n v="1"/>
    <x v="1"/>
    <x v="0"/>
    <x v="1"/>
    <d v="2004-11-05T00:00:00"/>
    <n v="3722.23"/>
    <x v="1"/>
    <s v="tier - 2"/>
    <x v="15"/>
    <x v="41"/>
  </r>
  <r>
    <s v="Id1938"/>
    <s v="David"/>
    <n v="30.25"/>
    <n v="4.7699999999999996"/>
    <s v="No"/>
    <x v="0"/>
    <x v="0"/>
    <n v="0"/>
    <x v="1"/>
    <x v="0"/>
    <x v="2"/>
    <d v="1989-12-02T00:00:00"/>
    <n v="3704.35"/>
    <x v="1"/>
    <s v="tier - 2"/>
    <x v="0"/>
    <x v="4"/>
  </r>
  <r>
    <s v="Id1939"/>
    <s v="Seth"/>
    <n v="19.59"/>
    <n v="6.04"/>
    <s v="yes"/>
    <x v="0"/>
    <x v="0"/>
    <n v="1"/>
    <x v="1"/>
    <x v="2"/>
    <x v="1"/>
    <d v="1988-08-18T00:00:00"/>
    <n v="3699.54"/>
    <x v="1"/>
    <s v="tier - 3"/>
    <x v="0"/>
    <x v="23"/>
  </r>
  <r>
    <s v="Id1940"/>
    <s v="Michael P."/>
    <n v="45.9"/>
    <n v="4.3"/>
    <s v="yes"/>
    <x v="0"/>
    <x v="0"/>
    <n v="1"/>
    <x v="1"/>
    <x v="0"/>
    <x v="2"/>
    <d v="1995-10-21T00:00:00"/>
    <n v="3693.43"/>
    <x v="1"/>
    <s v="tier - 3"/>
    <x v="3"/>
    <x v="40"/>
  </r>
  <r>
    <s v="Id1941"/>
    <s v="Russell M"/>
    <n v="17.059999999999999"/>
    <n v="8.75"/>
    <s v="yes"/>
    <x v="0"/>
    <x v="0"/>
    <n v="0"/>
    <x v="1"/>
    <x v="3"/>
    <x v="0"/>
    <d v="1981-12-14T00:00:00"/>
    <n v="3688.38"/>
    <x v="1"/>
    <s v="tier - 2"/>
    <x v="0"/>
    <x v="36"/>
  </r>
  <r>
    <s v="Id1942"/>
    <s v="Martin"/>
    <n v="32.07"/>
    <n v="5.25"/>
    <s v="No"/>
    <x v="0"/>
    <x v="1"/>
    <n v="1"/>
    <x v="1"/>
    <x v="0"/>
    <x v="2"/>
    <d v="2003-07-10T00:00:00"/>
    <n v="3688.35"/>
    <x v="1"/>
    <s v="tier - 2"/>
    <x v="14"/>
    <x v="39"/>
  </r>
  <r>
    <s v="Id1943"/>
    <s v="Michael"/>
    <n v="16.5"/>
    <n v="5.03"/>
    <s v="No"/>
    <x v="0"/>
    <x v="0"/>
    <n v="1"/>
    <x v="1"/>
    <x v="3"/>
    <x v="2"/>
    <d v="1984-07-06T00:00:00"/>
    <n v="3678.86"/>
    <x v="1"/>
    <s v="tier - 3"/>
    <x v="0"/>
    <x v="32"/>
  </r>
  <r>
    <s v="Id1944"/>
    <s v="Miles"/>
    <n v="31.4"/>
    <n v="5.88"/>
    <s v="No"/>
    <x v="0"/>
    <x v="0"/>
    <n v="1"/>
    <x v="1"/>
    <x v="0"/>
    <x v="1"/>
    <d v="1992-09-14T00:00:00"/>
    <n v="3659.35"/>
    <x v="2"/>
    <s v="tier - 1"/>
    <x v="3"/>
    <x v="34"/>
  </r>
  <r>
    <s v="Id1945"/>
    <s v="Amanda"/>
    <n v="20.36"/>
    <n v="4.49"/>
    <s v="No"/>
    <x v="0"/>
    <x v="0"/>
    <n v="0"/>
    <x v="1"/>
    <x v="2"/>
    <x v="2"/>
    <d v="1990-11-08T00:00:00"/>
    <n v="3653.29"/>
    <x v="1"/>
    <s v="tier - 3"/>
    <x v="3"/>
    <x v="3"/>
  </r>
  <r>
    <s v="Id1946"/>
    <s v="Roger"/>
    <n v="25.46"/>
    <n v="4.1399999999999997"/>
    <s v="No"/>
    <x v="0"/>
    <x v="0"/>
    <n v="1"/>
    <x v="1"/>
    <x v="1"/>
    <x v="2"/>
    <d v="1992-11-17T00:00:00"/>
    <n v="3645.09"/>
    <x v="0"/>
    <s v="tier - 2"/>
    <x v="7"/>
    <x v="34"/>
  </r>
  <r>
    <s v="Id1947"/>
    <s v="Brock J"/>
    <n v="17.09"/>
    <n v="5.8"/>
    <s v="yes"/>
    <x v="0"/>
    <x v="0"/>
    <n v="0"/>
    <x v="1"/>
    <x v="3"/>
    <x v="1"/>
    <d v="1985-06-14T00:00:00"/>
    <n v="3622.13"/>
    <x v="1"/>
    <s v="tier - 1"/>
    <x v="0"/>
    <x v="17"/>
  </r>
  <r>
    <s v="Id1948"/>
    <s v="Stephen F."/>
    <n v="20.83"/>
    <n v="5.12"/>
    <s v="No"/>
    <x v="0"/>
    <x v="0"/>
    <n v="0"/>
    <x v="1"/>
    <x v="2"/>
    <x v="2"/>
    <d v="1990-10-11T00:00:00"/>
    <n v="3606.43"/>
    <x v="1"/>
    <s v="tier - 1"/>
    <x v="0"/>
    <x v="3"/>
  </r>
  <r>
    <s v="Id1949"/>
    <s v="Missy"/>
    <n v="18.920000000000002"/>
    <n v="5.98"/>
    <s v="yes"/>
    <x v="0"/>
    <x v="0"/>
    <n v="1"/>
    <x v="1"/>
    <x v="2"/>
    <x v="1"/>
    <d v="1988-11-04T00:00:00"/>
    <n v="3603.6"/>
    <x v="1"/>
    <s v="tier - 1"/>
    <x v="0"/>
    <x v="23"/>
  </r>
  <r>
    <s v="Id1950"/>
    <s v="William"/>
    <n v="37.1"/>
    <n v="5.46"/>
    <s v="No"/>
    <x v="0"/>
    <x v="0"/>
    <n v="0"/>
    <x v="1"/>
    <x v="0"/>
    <x v="2"/>
    <d v="1999-08-12T00:00:00"/>
    <n v="3597.6"/>
    <x v="1"/>
    <s v="tier - 2"/>
    <x v="3"/>
    <x v="35"/>
  </r>
  <r>
    <s v="Id1951"/>
    <s v="Lauren M"/>
    <n v="22.515000000000001"/>
    <n v="4.91"/>
    <s v="yes"/>
    <x v="0"/>
    <x v="1"/>
    <n v="1"/>
    <x v="1"/>
    <x v="2"/>
    <x v="2"/>
    <d v="1997-11-04T00:00:00"/>
    <n v="3594.17"/>
    <x v="1"/>
    <s v="tier - 2"/>
    <x v="1"/>
    <x v="31"/>
  </r>
  <r>
    <s v="Id1952"/>
    <s v="Apolo U."/>
    <n v="32.700000000000003"/>
    <n v="4.66"/>
    <s v="No"/>
    <x v="0"/>
    <x v="0"/>
    <n v="0"/>
    <x v="1"/>
    <x v="0"/>
    <x v="2"/>
    <d v="1999-06-06T00:00:00"/>
    <n v="3591.48"/>
    <x v="1"/>
    <s v="tier - 3"/>
    <x v="3"/>
    <x v="44"/>
  </r>
  <r>
    <s v="Id1953"/>
    <s v="Alfons"/>
    <n v="17.75"/>
    <n v="6.8"/>
    <s v="yes"/>
    <x v="0"/>
    <x v="0"/>
    <n v="1"/>
    <x v="1"/>
    <x v="3"/>
    <x v="0"/>
    <d v="1986-12-27T00:00:00"/>
    <n v="3589.14"/>
    <x v="1"/>
    <s v="tier - 2"/>
    <x v="0"/>
    <x v="26"/>
  </r>
  <r>
    <s v="Id1954"/>
    <s v="Amber"/>
    <n v="33.630000000000003"/>
    <n v="4.47"/>
    <s v="yes"/>
    <x v="0"/>
    <x v="0"/>
    <n v="0"/>
    <x v="1"/>
    <x v="0"/>
    <x v="2"/>
    <d v="2001-11-11T00:00:00"/>
    <n v="3579.83"/>
    <x v="1"/>
    <s v="tier - 2"/>
    <x v="1"/>
    <x v="47"/>
  </r>
  <r>
    <s v="Id1955"/>
    <s v="Leah C."/>
    <n v="34.799999999999997"/>
    <n v="4.08"/>
    <s v="yes"/>
    <x v="0"/>
    <x v="0"/>
    <n v="1"/>
    <x v="1"/>
    <x v="0"/>
    <x v="2"/>
    <d v="1995-08-23T00:00:00"/>
    <n v="3578"/>
    <x v="1"/>
    <s v="tier - 3"/>
    <x v="3"/>
    <x v="40"/>
  </r>
  <r>
    <s v="Id1956"/>
    <s v="Lilia"/>
    <n v="16.809999999999999"/>
    <n v="5.51"/>
    <s v="yes"/>
    <x v="0"/>
    <x v="0"/>
    <n v="1"/>
    <x v="1"/>
    <x v="3"/>
    <x v="2"/>
    <d v="1988-08-18T00:00:00"/>
    <n v="3569.96"/>
    <x v="1"/>
    <s v="tier - 1"/>
    <x v="1"/>
    <x v="23"/>
  </r>
  <r>
    <s v="Id1957"/>
    <s v="Danny"/>
    <n v="16.690000000000001"/>
    <n v="8.4"/>
    <s v="yes"/>
    <x v="0"/>
    <x v="0"/>
    <n v="0"/>
    <x v="1"/>
    <x v="3"/>
    <x v="0"/>
    <d v="1981-10-10T00:00:00"/>
    <n v="3562.87"/>
    <x v="1"/>
    <s v="tier - 1"/>
    <x v="0"/>
    <x v="36"/>
  </r>
  <r>
    <s v="Id1958"/>
    <s v="Lauren"/>
    <n v="23.21"/>
    <n v="5.14"/>
    <s v="yes"/>
    <x v="0"/>
    <x v="0"/>
    <n v="1"/>
    <x v="1"/>
    <x v="2"/>
    <x v="2"/>
    <d v="1995-06-16T00:00:00"/>
    <n v="3561.89"/>
    <x v="1"/>
    <s v="tier - 1"/>
    <x v="0"/>
    <x v="40"/>
  </r>
  <r>
    <s v="Id1959"/>
    <s v="Courtney"/>
    <n v="25.175000000000001"/>
    <n v="5.21"/>
    <s v="yes"/>
    <x v="0"/>
    <x v="0"/>
    <n v="1"/>
    <x v="1"/>
    <x v="1"/>
    <x v="2"/>
    <d v="1995-10-09T00:00:00"/>
    <n v="3558.62"/>
    <x v="1"/>
    <s v="tier - 3"/>
    <x v="2"/>
    <x v="40"/>
  </r>
  <r>
    <s v="Id1960"/>
    <s v="Elizabeth"/>
    <n v="34.770000000000003"/>
    <n v="6.23"/>
    <s v="No"/>
    <x v="0"/>
    <x v="0"/>
    <n v="0"/>
    <x v="1"/>
    <x v="0"/>
    <x v="1"/>
    <d v="1994-09-24T00:00:00"/>
    <n v="3556.92"/>
    <x v="1"/>
    <s v="tier - 3"/>
    <x v="1"/>
    <x v="6"/>
  </r>
  <r>
    <s v="Id1961"/>
    <s v="Satomi"/>
    <n v="27.7"/>
    <n v="5.6"/>
    <s v="No"/>
    <x v="0"/>
    <x v="0"/>
    <n v="1"/>
    <x v="1"/>
    <x v="1"/>
    <x v="2"/>
    <d v="1992-12-22T00:00:00"/>
    <n v="3554.2"/>
    <x v="1"/>
    <s v="tier - 3"/>
    <x v="3"/>
    <x v="34"/>
  </r>
  <r>
    <s v="Id1962"/>
    <s v="Matthew D"/>
    <n v="19.12"/>
    <n v="4.72"/>
    <s v="yes"/>
    <x v="0"/>
    <x v="0"/>
    <n v="1"/>
    <x v="1"/>
    <x v="2"/>
    <x v="2"/>
    <d v="1988-10-15T00:00:00"/>
    <n v="3540.12"/>
    <x v="1"/>
    <s v="tier - 1"/>
    <x v="0"/>
    <x v="23"/>
  </r>
  <r>
    <s v="Id1963"/>
    <s v="Peter T II"/>
    <n v="32.67"/>
    <n v="4.67"/>
    <s v="No"/>
    <x v="0"/>
    <x v="1"/>
    <n v="1"/>
    <x v="1"/>
    <x v="0"/>
    <x v="2"/>
    <d v="2003-08-24T00:00:00"/>
    <n v="3538.9"/>
    <x v="1"/>
    <s v="tier - 2"/>
    <x v="1"/>
    <x v="39"/>
  </r>
  <r>
    <s v="Id1964"/>
    <s v="Manuel"/>
    <n v="28.5"/>
    <n v="6.11"/>
    <s v="No"/>
    <x v="0"/>
    <x v="0"/>
    <n v="1"/>
    <x v="1"/>
    <x v="1"/>
    <x v="1"/>
    <d v="1998-09-16T00:00:00"/>
    <n v="3537.7"/>
    <x v="2"/>
    <s v="tier - 3"/>
    <x v="1"/>
    <x v="44"/>
  </r>
  <r>
    <s v="Id1965"/>
    <s v="Kindsey P."/>
    <n v="39.270000000000003"/>
    <n v="6.25"/>
    <s v="No"/>
    <x v="0"/>
    <x v="0"/>
    <n v="0"/>
    <x v="1"/>
    <x v="0"/>
    <x v="1"/>
    <d v="1999-09-22T00:00:00"/>
    <n v="3500.61"/>
    <x v="1"/>
    <s v="tier - 2"/>
    <x v="0"/>
    <x v="35"/>
  </r>
  <r>
    <s v="Id1966"/>
    <s v="Thomas G."/>
    <n v="32.49"/>
    <n v="4"/>
    <s v="yes"/>
    <x v="0"/>
    <x v="0"/>
    <n v="0"/>
    <x v="1"/>
    <x v="0"/>
    <x v="2"/>
    <d v="1996-09-18T00:00:00"/>
    <n v="3490.55"/>
    <x v="0"/>
    <s v="tier - 2"/>
    <x v="5"/>
    <x v="45"/>
  </r>
  <r>
    <s v="Id1967"/>
    <s v="Kyle S"/>
    <n v="23.7"/>
    <n v="5.55"/>
    <s v="yes"/>
    <x v="0"/>
    <x v="0"/>
    <n v="0"/>
    <x v="1"/>
    <x v="2"/>
    <x v="2"/>
    <d v="1996-09-19T00:00:00"/>
    <n v="3484.33"/>
    <x v="2"/>
    <s v="tier - 3"/>
    <x v="3"/>
    <x v="45"/>
  </r>
  <r>
    <s v="Id1968"/>
    <s v="Alexander J."/>
    <n v="30.4"/>
    <n v="5.95"/>
    <s v="No"/>
    <x v="1"/>
    <x v="0"/>
    <n v="1"/>
    <x v="1"/>
    <x v="0"/>
    <x v="1"/>
    <d v="2004-06-26T00:00:00"/>
    <n v="3481.87"/>
    <x v="1"/>
    <s v="tier - 3"/>
    <x v="4"/>
    <x v="41"/>
  </r>
  <r>
    <s v="Id1969"/>
    <s v="Dustin L"/>
    <n v="38.94"/>
    <n v="4.3600000000000003"/>
    <s v="No"/>
    <x v="0"/>
    <x v="1"/>
    <n v="1"/>
    <x v="1"/>
    <x v="0"/>
    <x v="2"/>
    <d v="1993-10-12T00:00:00"/>
    <n v="3471.41"/>
    <x v="1"/>
    <s v="tier - 2"/>
    <x v="0"/>
    <x v="20"/>
  </r>
  <r>
    <s v="Id1970"/>
    <s v="Chloe"/>
    <n v="31.02"/>
    <n v="4.84"/>
    <s v="No"/>
    <x v="0"/>
    <x v="1"/>
    <n v="1"/>
    <x v="1"/>
    <x v="0"/>
    <x v="2"/>
    <d v="2003-07-29T00:00:00"/>
    <n v="3463.51"/>
    <x v="1"/>
    <s v="tier - 1"/>
    <x v="15"/>
    <x v="39"/>
  </r>
  <r>
    <s v="Id1971"/>
    <s v="Cailtlin"/>
    <n v="17.5"/>
    <n v="4.5599999999999996"/>
    <s v="No"/>
    <x v="0"/>
    <x v="0"/>
    <n v="1"/>
    <x v="1"/>
    <x v="3"/>
    <x v="2"/>
    <d v="1987-09-14T00:00:00"/>
    <n v="3453.77"/>
    <x v="1"/>
    <s v="tier - 1"/>
    <x v="3"/>
    <x v="38"/>
  </r>
  <r>
    <s v="Id1972"/>
    <s v="Joshua"/>
    <n v="34.799999999999997"/>
    <n v="4.42"/>
    <s v="yes"/>
    <x v="1"/>
    <x v="0"/>
    <n v="2"/>
    <x v="1"/>
    <x v="0"/>
    <x v="2"/>
    <d v="2000-06-20T00:00:00"/>
    <n v="3443.06"/>
    <x v="1"/>
    <s v="tier - 1"/>
    <x v="3"/>
    <x v="21"/>
  </r>
  <r>
    <s v="Id1973"/>
    <s v="Chuy"/>
    <n v="17.3"/>
    <n v="7.66"/>
    <s v="yes"/>
    <x v="0"/>
    <x v="0"/>
    <n v="1"/>
    <x v="1"/>
    <x v="3"/>
    <x v="0"/>
    <d v="1986-08-27T00:00:00"/>
    <n v="3436.5"/>
    <x v="1"/>
    <s v="tier - 1"/>
    <x v="0"/>
    <x v="26"/>
  </r>
  <r>
    <s v="Id1974"/>
    <s v="Laurie B"/>
    <n v="32.25"/>
    <n v="5.2"/>
    <s v="yes"/>
    <x v="0"/>
    <x v="0"/>
    <n v="0"/>
    <x v="1"/>
    <x v="0"/>
    <x v="2"/>
    <d v="2001-12-26T00:00:00"/>
    <n v="3434.38"/>
    <x v="1"/>
    <s v="tier - 2"/>
    <x v="3"/>
    <x v="47"/>
  </r>
  <r>
    <s v="Id1975"/>
    <s v="Rachel B."/>
    <n v="42.4"/>
    <n v="5.53"/>
    <s v="yes"/>
    <x v="0"/>
    <x v="0"/>
    <n v="0"/>
    <x v="1"/>
    <x v="0"/>
    <x v="2"/>
    <d v="1996-12-19T00:00:00"/>
    <n v="3410.32"/>
    <x v="1"/>
    <s v="tier - 2"/>
    <x v="3"/>
    <x v="45"/>
  </r>
  <r>
    <s v="Id1976"/>
    <s v="Liza"/>
    <n v="38.664999999999999"/>
    <n v="4.8600000000000003"/>
    <s v="No"/>
    <x v="1"/>
    <x v="0"/>
    <n v="1"/>
    <x v="1"/>
    <x v="0"/>
    <x v="2"/>
    <d v="2004-07-16T00:00:00"/>
    <n v="3393.36"/>
    <x v="1"/>
    <s v="tier - 2"/>
    <x v="8"/>
    <x v="41"/>
  </r>
  <r>
    <s v="Id1977"/>
    <s v="Lindsey"/>
    <n v="29.92"/>
    <n v="5.49"/>
    <s v="yes"/>
    <x v="0"/>
    <x v="0"/>
    <n v="0"/>
    <x v="1"/>
    <x v="1"/>
    <x v="2"/>
    <d v="1996-10-27T00:00:00"/>
    <n v="3392.98"/>
    <x v="1"/>
    <s v="tier - 3"/>
    <x v="0"/>
    <x v="45"/>
  </r>
  <r>
    <s v="Id1978"/>
    <s v="Lindsay E."/>
    <n v="29.48"/>
    <n v="4.09"/>
    <s v="yes"/>
    <x v="0"/>
    <x v="0"/>
    <n v="0"/>
    <x v="1"/>
    <x v="1"/>
    <x v="2"/>
    <d v="1996-08-10T00:00:00"/>
    <n v="3392.37"/>
    <x v="1"/>
    <s v="tier - 3"/>
    <x v="0"/>
    <x v="45"/>
  </r>
  <r>
    <s v="Id1979"/>
    <s v="Kathleen M."/>
    <n v="28.785"/>
    <n v="4.3099999999999996"/>
    <s v="yes"/>
    <x v="0"/>
    <x v="0"/>
    <n v="0"/>
    <x v="1"/>
    <x v="1"/>
    <x v="2"/>
    <d v="1996-11-13T00:00:00"/>
    <n v="3385.4"/>
    <x v="1"/>
    <s v="tier - 2"/>
    <x v="2"/>
    <x v="45"/>
  </r>
  <r>
    <s v="Id1980"/>
    <s v="Aya"/>
    <n v="19.8"/>
    <n v="4"/>
    <s v="yes"/>
    <x v="0"/>
    <x v="0"/>
    <n v="0"/>
    <x v="1"/>
    <x v="2"/>
    <x v="2"/>
    <d v="1996-12-14T00:00:00"/>
    <n v="3378.91"/>
    <x v="1"/>
    <s v="tier - 1"/>
    <x v="3"/>
    <x v="45"/>
  </r>
  <r>
    <s v="Id1981"/>
    <s v="Carolyn R"/>
    <n v="35.53"/>
    <n v="4.68"/>
    <s v="No"/>
    <x v="0"/>
    <x v="1"/>
    <n v="1"/>
    <x v="1"/>
    <x v="0"/>
    <x v="2"/>
    <d v="1993-10-07T00:00:00"/>
    <n v="3366.67"/>
    <x v="1"/>
    <s v="tier - 2"/>
    <x v="0"/>
    <x v="20"/>
  </r>
  <r>
    <s v="Id1982"/>
    <s v="Bethany"/>
    <n v="21.47"/>
    <n v="4.0199999999999996"/>
    <s v="yes"/>
    <x v="0"/>
    <x v="0"/>
    <n v="1"/>
    <x v="1"/>
    <x v="2"/>
    <x v="2"/>
    <d v="1995-06-23T00:00:00"/>
    <n v="3353.47"/>
    <x v="1"/>
    <s v="tier - 3"/>
    <x v="1"/>
    <x v="40"/>
  </r>
  <r>
    <s v="Id1983"/>
    <s v="Holly A"/>
    <n v="25.9"/>
    <n v="5.12"/>
    <s v="No"/>
    <x v="0"/>
    <x v="1"/>
    <n v="1"/>
    <x v="1"/>
    <x v="1"/>
    <x v="2"/>
    <d v="1993-10-28T00:00:00"/>
    <n v="3353.28"/>
    <x v="1"/>
    <s v="tier - 1"/>
    <x v="3"/>
    <x v="20"/>
  </r>
  <r>
    <s v="Id1984"/>
    <s v="Ping"/>
    <n v="20.81"/>
    <n v="5.52"/>
    <s v="No"/>
    <x v="0"/>
    <x v="0"/>
    <n v="0"/>
    <x v="1"/>
    <x v="2"/>
    <x v="2"/>
    <d v="1991-09-01T00:00:00"/>
    <n v="3342.79"/>
    <x v="1"/>
    <s v="tier - 1"/>
    <x v="0"/>
    <x v="42"/>
  </r>
  <r>
    <s v="Id1985"/>
    <s v="Tim"/>
    <n v="25.84"/>
    <n v="5.81"/>
    <s v="yes"/>
    <x v="0"/>
    <x v="1"/>
    <n v="1"/>
    <x v="1"/>
    <x v="1"/>
    <x v="1"/>
    <d v="1997-06-20T00:00:00"/>
    <n v="3309.79"/>
    <x v="2"/>
    <s v="tier - 3"/>
    <x v="6"/>
    <x v="31"/>
  </r>
  <r>
    <s v="Id1986"/>
    <s v="John"/>
    <n v="30.95"/>
    <n v="5.16"/>
    <s v="No"/>
    <x v="0"/>
    <x v="1"/>
    <n v="1"/>
    <x v="1"/>
    <x v="0"/>
    <x v="2"/>
    <d v="2003-11-18T00:00:00"/>
    <n v="3308.46"/>
    <x v="1"/>
    <s v="tier - 1"/>
    <x v="14"/>
    <x v="39"/>
  </r>
  <r>
    <s v="Id1987"/>
    <s v="Cynthia"/>
    <n v="30.54"/>
    <n v="5"/>
    <s v="No"/>
    <x v="0"/>
    <x v="1"/>
    <n v="1"/>
    <x v="1"/>
    <x v="0"/>
    <x v="2"/>
    <d v="2003-12-05T00:00:00"/>
    <n v="3300.7"/>
    <x v="1"/>
    <s v="tier - 2"/>
    <x v="15"/>
    <x v="39"/>
  </r>
  <r>
    <s v="Id1988"/>
    <s v="Emmett"/>
    <n v="33.914999999999999"/>
    <n v="5.84"/>
    <s v="yes"/>
    <x v="0"/>
    <x v="0"/>
    <n v="0"/>
    <x v="1"/>
    <x v="0"/>
    <x v="1"/>
    <d v="1996-11-17T00:00:00"/>
    <n v="3292.53"/>
    <x v="1"/>
    <s v="tier - 2"/>
    <x v="1"/>
    <x v="45"/>
  </r>
  <r>
    <s v="Id1989"/>
    <s v="Kate"/>
    <n v="33.31"/>
    <n v="4.1900000000000004"/>
    <s v="No"/>
    <x v="0"/>
    <x v="1"/>
    <n v="1"/>
    <x v="1"/>
    <x v="0"/>
    <x v="2"/>
    <d v="2003-07-03T00:00:00"/>
    <n v="3280.22"/>
    <x v="1"/>
    <s v="tier - 3"/>
    <x v="3"/>
    <x v="39"/>
  </r>
  <r>
    <s v="Id1990"/>
    <s v="Christopher L."/>
    <n v="25.745000000000001"/>
    <n v="4.62"/>
    <s v="yes"/>
    <x v="0"/>
    <x v="0"/>
    <n v="0"/>
    <x v="1"/>
    <x v="1"/>
    <x v="2"/>
    <d v="2001-10-06T00:00:00"/>
    <n v="3279.87"/>
    <x v="1"/>
    <s v="tier - 1"/>
    <x v="6"/>
    <x v="47"/>
  </r>
  <r>
    <s v="Id1991"/>
    <s v="Christopher P."/>
    <n v="37.1"/>
    <n v="6.24"/>
    <s v="No"/>
    <x v="0"/>
    <x v="0"/>
    <n v="0"/>
    <x v="1"/>
    <x v="0"/>
    <x v="1"/>
    <d v="1994-07-01T00:00:00"/>
    <n v="3277.16"/>
    <x v="1"/>
    <s v="tier - 3"/>
    <x v="3"/>
    <x v="6"/>
  </r>
  <r>
    <s v="Id1992"/>
    <s v="Christopher W"/>
    <n v="35.435000000000002"/>
    <n v="5.81"/>
    <s v="No"/>
    <x v="0"/>
    <x v="0"/>
    <n v="0"/>
    <x v="1"/>
    <x v="0"/>
    <x v="1"/>
    <d v="1994-12-02T00:00:00"/>
    <n v="3268.85"/>
    <x v="2"/>
    <s v="tier - 1"/>
    <x v="4"/>
    <x v="6"/>
  </r>
  <r>
    <s v="Id1993"/>
    <s v="Norman H."/>
    <n v="20.399999999999999"/>
    <n v="4.83"/>
    <s v="No"/>
    <x v="0"/>
    <x v="0"/>
    <n v="0"/>
    <x v="1"/>
    <x v="2"/>
    <x v="2"/>
    <d v="1991-11-13T00:00:00"/>
    <n v="3260.2"/>
    <x v="2"/>
    <s v="tier - 2"/>
    <x v="3"/>
    <x v="42"/>
  </r>
  <r>
    <s v="Id1994"/>
    <s v="Susan"/>
    <n v="42.13"/>
    <n v="5.72"/>
    <s v="yes"/>
    <x v="0"/>
    <x v="1"/>
    <n v="1"/>
    <x v="1"/>
    <x v="0"/>
    <x v="1"/>
    <d v="1997-09-02T00:00:00"/>
    <n v="3238.44"/>
    <x v="1"/>
    <s v="tier - 3"/>
    <x v="0"/>
    <x v="31"/>
  </r>
  <r>
    <s v="Id1995"/>
    <s v="Tatyana K"/>
    <n v="33.99"/>
    <n v="4.83"/>
    <s v="yes"/>
    <x v="0"/>
    <x v="1"/>
    <n v="1"/>
    <x v="1"/>
    <x v="0"/>
    <x v="2"/>
    <d v="1997-08-02T00:00:00"/>
    <n v="3227.12"/>
    <x v="1"/>
    <s v="tier - 3"/>
    <x v="0"/>
    <x v="31"/>
  </r>
  <r>
    <s v="Id1996"/>
    <s v="Chrissy"/>
    <n v="28.594999999999999"/>
    <n v="4.1399999999999997"/>
    <s v="yes"/>
    <x v="0"/>
    <x v="1"/>
    <n v="1"/>
    <x v="1"/>
    <x v="1"/>
    <x v="2"/>
    <d v="1997-07-06T00:00:00"/>
    <n v="3213.62"/>
    <x v="1"/>
    <s v="tier - 2"/>
    <x v="2"/>
    <x v="31"/>
  </r>
  <r>
    <s v="Id1997"/>
    <s v="Carrie"/>
    <n v="20.8"/>
    <n v="4.07"/>
    <s v="yes"/>
    <x v="0"/>
    <x v="1"/>
    <n v="1"/>
    <x v="1"/>
    <x v="2"/>
    <x v="2"/>
    <d v="1997-12-22T00:00:00"/>
    <n v="3208.79"/>
    <x v="1"/>
    <s v="tier - 3"/>
    <x v="3"/>
    <x v="31"/>
  </r>
  <r>
    <s v="Id1998"/>
    <s v="Halle"/>
    <n v="23.465"/>
    <n v="6.26"/>
    <s v="yes"/>
    <x v="0"/>
    <x v="1"/>
    <n v="1"/>
    <x v="1"/>
    <x v="2"/>
    <x v="1"/>
    <d v="1997-07-05T00:00:00"/>
    <n v="3206.49"/>
    <x v="1"/>
    <s v="tier - 3"/>
    <x v="2"/>
    <x v="31"/>
  </r>
  <r>
    <s v="Id1999"/>
    <s v="Carolyn"/>
    <n v="40.185000000000002"/>
    <n v="5.88"/>
    <s v="yes"/>
    <x v="0"/>
    <x v="0"/>
    <n v="0"/>
    <x v="1"/>
    <x v="0"/>
    <x v="1"/>
    <d v="1996-10-11T00:00:00"/>
    <n v="3201.25"/>
    <x v="1"/>
    <s v="tier - 3"/>
    <x v="1"/>
    <x v="45"/>
  </r>
  <r>
    <s v="Id2000"/>
    <s v="Tara D."/>
    <n v="21.89"/>
    <n v="5.72"/>
    <s v="yes"/>
    <x v="0"/>
    <x v="0"/>
    <n v="0"/>
    <x v="1"/>
    <x v="2"/>
    <x v="1"/>
    <d v="2001-09-02T00:00:00"/>
    <n v="3180.51"/>
    <x v="1"/>
    <s v="tier - 2"/>
    <x v="0"/>
    <x v="47"/>
  </r>
  <r>
    <s v="Id2001"/>
    <s v="Rasim M"/>
    <n v="29.34"/>
    <n v="6.09"/>
    <s v="yes"/>
    <x v="1"/>
    <x v="0"/>
    <n v="2"/>
    <x v="1"/>
    <x v="1"/>
    <x v="1"/>
    <d v="2000-09-23T00:00:00"/>
    <n v="3179.96"/>
    <x v="1"/>
    <s v="tier - 2"/>
    <x v="1"/>
    <x v="21"/>
  </r>
  <r>
    <s v="Id2002"/>
    <s v="Dina"/>
    <n v="22.61"/>
    <n v="4.25"/>
    <s v="yes"/>
    <x v="0"/>
    <x v="0"/>
    <n v="0"/>
    <x v="1"/>
    <x v="2"/>
    <x v="2"/>
    <d v="1996-07-03T00:00:00"/>
    <n v="3176.82"/>
    <x v="1"/>
    <s v="tier - 1"/>
    <x v="1"/>
    <x v="45"/>
  </r>
  <r>
    <s v="Id2003"/>
    <s v="Lisa"/>
    <n v="22.23"/>
    <n v="6.09"/>
    <s v="yes"/>
    <x v="0"/>
    <x v="0"/>
    <n v="0"/>
    <x v="1"/>
    <x v="2"/>
    <x v="1"/>
    <d v="1996-08-14T00:00:00"/>
    <n v="3176.29"/>
    <x v="1"/>
    <s v="tier - 2"/>
    <x v="1"/>
    <x v="45"/>
  </r>
  <r>
    <s v="Id2004"/>
    <s v="Caitrin"/>
    <n v="33.4"/>
    <n v="5.51"/>
    <s v="No"/>
    <x v="0"/>
    <x v="0"/>
    <n v="0"/>
    <x v="1"/>
    <x v="0"/>
    <x v="2"/>
    <d v="1994-07-06T00:00:00"/>
    <n v="3172.02"/>
    <x v="1"/>
    <s v="tier - 1"/>
    <x v="3"/>
    <x v="6"/>
  </r>
  <r>
    <s v="Id2005"/>
    <s v="Adriana S"/>
    <n v="33.11"/>
    <n v="5.63"/>
    <s v="No"/>
    <x v="0"/>
    <x v="0"/>
    <n v="0"/>
    <x v="1"/>
    <x v="0"/>
    <x v="2"/>
    <d v="1994-10-25T00:00:00"/>
    <n v="3171.61"/>
    <x v="1"/>
    <s v="tier - 3"/>
    <x v="0"/>
    <x v="6"/>
  </r>
  <r>
    <s v="Id2006"/>
    <s v="Megan"/>
    <n v="16.815000000000001"/>
    <n v="5.29"/>
    <s v="yes"/>
    <x v="0"/>
    <x v="0"/>
    <n v="0"/>
    <x v="1"/>
    <x v="3"/>
    <x v="2"/>
    <d v="2001-08-29T00:00:00"/>
    <n v="3167.46"/>
    <x v="1"/>
    <s v="tier - 3"/>
    <x v="2"/>
    <x v="47"/>
  </r>
  <r>
    <s v="Id2007"/>
    <s v="Kristen M"/>
    <n v="25.61"/>
    <n v="4"/>
    <s v="No"/>
    <x v="0"/>
    <x v="1"/>
    <n v="1"/>
    <x v="1"/>
    <x v="1"/>
    <x v="2"/>
    <d v="1993-09-25T00:00:00"/>
    <n v="3162.02"/>
    <x v="1"/>
    <s v="tier - 3"/>
    <x v="0"/>
    <x v="20"/>
  </r>
  <r>
    <s v="Id2008"/>
    <s v="Alix"/>
    <n v="25.8"/>
    <n v="5.49"/>
    <s v="No"/>
    <x v="0"/>
    <x v="0"/>
    <n v="0"/>
    <x v="1"/>
    <x v="1"/>
    <x v="2"/>
    <d v="1994-07-10T00:00:00"/>
    <n v="3161.45"/>
    <x v="1"/>
    <s v="tier - 1"/>
    <x v="3"/>
    <x v="6"/>
  </r>
  <r>
    <s v="Id2009"/>
    <s v="Kakushin"/>
    <n v="27.39"/>
    <n v="5.34"/>
    <s v="No"/>
    <x v="0"/>
    <x v="0"/>
    <n v="0"/>
    <x v="1"/>
    <x v="1"/>
    <x v="2"/>
    <d v="1999-06-25T00:00:00"/>
    <n v="3128.35"/>
    <x v="1"/>
    <s v="tier - 3"/>
    <x v="14"/>
    <x v="35"/>
  </r>
  <r>
    <s v="Id2010"/>
    <s v="Michael J"/>
    <n v="17.03"/>
    <n v="4.12"/>
    <s v="No"/>
    <x v="0"/>
    <x v="0"/>
    <n v="1"/>
    <x v="1"/>
    <x v="3"/>
    <x v="2"/>
    <d v="1987-08-01T00:00:00"/>
    <n v="3088.06"/>
    <x v="1"/>
    <s v="tier - 2"/>
    <x v="0"/>
    <x v="38"/>
  </r>
  <r>
    <s v="Id2011"/>
    <s v="Bradley"/>
    <n v="23.75"/>
    <n v="5.49"/>
    <s v="yes"/>
    <x v="0"/>
    <x v="0"/>
    <n v="0"/>
    <x v="1"/>
    <x v="2"/>
    <x v="2"/>
    <d v="2001-10-13T00:00:00"/>
    <n v="3077.1"/>
    <x v="1"/>
    <s v="tier - 1"/>
    <x v="1"/>
    <x v="47"/>
  </r>
  <r>
    <s v="Id2012"/>
    <s v="Matt"/>
    <n v="26.03"/>
    <n v="5.1100000000000003"/>
    <s v="yes"/>
    <x v="0"/>
    <x v="0"/>
    <n v="1"/>
    <x v="1"/>
    <x v="1"/>
    <x v="2"/>
    <d v="1995-09-10T00:00:00"/>
    <n v="3070.81"/>
    <x v="2"/>
    <s v="tier - 1"/>
    <x v="6"/>
    <x v="40"/>
  </r>
  <r>
    <s v="Id2013"/>
    <s v="Amanda C."/>
    <n v="16.079999999999998"/>
    <n v="5.94"/>
    <s v="No"/>
    <x v="0"/>
    <x v="0"/>
    <n v="0"/>
    <x v="1"/>
    <x v="3"/>
    <x v="1"/>
    <d v="1989-10-01T00:00:00"/>
    <n v="3065.49"/>
    <x v="1"/>
    <s v="tier - 1"/>
    <x v="1"/>
    <x v="4"/>
  </r>
  <r>
    <s v="Id2014"/>
    <s v="Valur"/>
    <n v="30.875"/>
    <n v="5.54"/>
    <s v="No"/>
    <x v="0"/>
    <x v="0"/>
    <n v="0"/>
    <x v="1"/>
    <x v="0"/>
    <x v="2"/>
    <d v="1994-09-26T00:00:00"/>
    <n v="3062.51"/>
    <x v="2"/>
    <s v="tier - 1"/>
    <x v="1"/>
    <x v="6"/>
  </r>
  <r>
    <s v="Id2015"/>
    <s v="Erica J"/>
    <n v="31.79"/>
    <n v="7.09"/>
    <s v="No"/>
    <x v="0"/>
    <x v="0"/>
    <n v="0"/>
    <x v="1"/>
    <x v="0"/>
    <x v="0"/>
    <d v="2002-06-21T00:00:00"/>
    <n v="3056.39"/>
    <x v="1"/>
    <s v="tier - 3"/>
    <x v="0"/>
    <x v="43"/>
  </r>
  <r>
    <s v="Id2016"/>
    <s v="Stephen F."/>
    <n v="28.48"/>
    <n v="6.22"/>
    <s v="yes"/>
    <x v="0"/>
    <x v="1"/>
    <n v="1"/>
    <x v="1"/>
    <x v="1"/>
    <x v="1"/>
    <d v="1997-12-22T00:00:00"/>
    <n v="3051.73"/>
    <x v="1"/>
    <s v="tier - 2"/>
    <x v="3"/>
    <x v="31"/>
  </r>
  <r>
    <s v="Id2017"/>
    <s v="Lissa"/>
    <n v="26.6"/>
    <n v="4.33"/>
    <s v="No"/>
    <x v="0"/>
    <x v="0"/>
    <n v="1"/>
    <x v="1"/>
    <x v="1"/>
    <x v="2"/>
    <d v="1998-08-09T00:00:00"/>
    <n v="3046.06"/>
    <x v="1"/>
    <s v="tier - 1"/>
    <x v="8"/>
    <x v="44"/>
  </r>
  <r>
    <s v="Id2018"/>
    <s v="Megan"/>
    <n v="25.27"/>
    <n v="5.83"/>
    <s v="No"/>
    <x v="0"/>
    <x v="0"/>
    <n v="1"/>
    <x v="1"/>
    <x v="1"/>
    <x v="1"/>
    <d v="1998-09-15T00:00:00"/>
    <n v="3044.21"/>
    <x v="1"/>
    <s v="tier - 3"/>
    <x v="2"/>
    <x v="44"/>
  </r>
  <r>
    <s v="Id2019"/>
    <s v="Alyson"/>
    <n v="34.484999999999999"/>
    <n v="4.7"/>
    <s v="yes"/>
    <x v="0"/>
    <x v="1"/>
    <n v="1"/>
    <x v="1"/>
    <x v="0"/>
    <x v="2"/>
    <d v="1997-12-19T00:00:00"/>
    <n v="3021.81"/>
    <x v="1"/>
    <s v="tier - 3"/>
    <x v="1"/>
    <x v="31"/>
  </r>
  <r>
    <s v="Id2020"/>
    <s v="Chance B"/>
    <n v="15.57"/>
    <n v="4.07"/>
    <s v="yes"/>
    <x v="0"/>
    <x v="0"/>
    <n v="1"/>
    <x v="1"/>
    <x v="3"/>
    <x v="2"/>
    <d v="1988-09-28T00:00:00"/>
    <n v="3018.04"/>
    <x v="1"/>
    <s v="tier - 2"/>
    <x v="1"/>
    <x v="23"/>
  </r>
  <r>
    <s v="Id2021"/>
    <s v="Sean P"/>
    <n v="30.36"/>
    <n v="9.39"/>
    <s v="No"/>
    <x v="0"/>
    <x v="0"/>
    <n v="0"/>
    <x v="1"/>
    <x v="0"/>
    <x v="0"/>
    <d v="2002-12-15T00:00:00"/>
    <n v="3012.22"/>
    <x v="1"/>
    <s v="tier - 3"/>
    <x v="1"/>
    <x v="43"/>
  </r>
  <r>
    <s v="Id2022"/>
    <s v="Therese"/>
    <n v="19.37"/>
    <n v="4.18"/>
    <s v="No"/>
    <x v="0"/>
    <x v="0"/>
    <n v="0"/>
    <x v="1"/>
    <x v="2"/>
    <x v="2"/>
    <d v="1991-11-20T00:00:00"/>
    <n v="2985.67"/>
    <x v="1"/>
    <s v="tier - 2"/>
    <x v="0"/>
    <x v="42"/>
  </r>
  <r>
    <s v="Id2023"/>
    <s v="Beau"/>
    <n v="16.71"/>
    <n v="4.18"/>
    <s v="No"/>
    <x v="0"/>
    <x v="0"/>
    <n v="1"/>
    <x v="1"/>
    <x v="3"/>
    <x v="2"/>
    <d v="1987-06-18T00:00:00"/>
    <n v="2979.52"/>
    <x v="1"/>
    <s v="tier - 3"/>
    <x v="0"/>
    <x v="38"/>
  </r>
  <r>
    <s v="Id2024"/>
    <s v="Kelsey M"/>
    <n v="24.1"/>
    <n v="4.4000000000000004"/>
    <s v="yes"/>
    <x v="0"/>
    <x v="0"/>
    <n v="1"/>
    <x v="1"/>
    <x v="2"/>
    <x v="2"/>
    <d v="1995-09-24T00:00:00"/>
    <n v="2974.13"/>
    <x v="1"/>
    <s v="tier - 1"/>
    <x v="3"/>
    <x v="40"/>
  </r>
  <r>
    <s v="Id2025"/>
    <s v="Gretchen"/>
    <n v="29.77"/>
    <n v="9.9"/>
    <s v="No"/>
    <x v="0"/>
    <x v="0"/>
    <n v="0"/>
    <x v="1"/>
    <x v="1"/>
    <x v="0"/>
    <d v="2002-09-30T00:00:00"/>
    <n v="2943.41"/>
    <x v="1"/>
    <s v="tier - 3"/>
    <x v="1"/>
    <x v="43"/>
  </r>
  <r>
    <s v="Id2026"/>
    <s v="Nicholas E."/>
    <n v="46.53"/>
    <n v="4.84"/>
    <s v="yes"/>
    <x v="0"/>
    <x v="0"/>
    <n v="0"/>
    <x v="1"/>
    <x v="0"/>
    <x v="2"/>
    <d v="1996-06-30T00:00:00"/>
    <n v="2927.06"/>
    <x v="1"/>
    <s v="tier - 2"/>
    <x v="0"/>
    <x v="45"/>
  </r>
  <r>
    <s v="Id2027"/>
    <s v="Deborah"/>
    <n v="23.4"/>
    <n v="5.53"/>
    <s v="No"/>
    <x v="0"/>
    <x v="1"/>
    <n v="1"/>
    <x v="1"/>
    <x v="2"/>
    <x v="2"/>
    <d v="2003-06-05T00:00:00"/>
    <n v="2913.57"/>
    <x v="1"/>
    <s v="tier - 2"/>
    <x v="3"/>
    <x v="43"/>
  </r>
  <r>
    <s v="Id2028"/>
    <s v="Chuck W. Jr."/>
    <n v="30"/>
    <n v="4.33"/>
    <s v="yes"/>
    <x v="0"/>
    <x v="0"/>
    <n v="0"/>
    <x v="1"/>
    <x v="0"/>
    <x v="2"/>
    <d v="1996-06-13T00:00:00"/>
    <n v="2904.09"/>
    <x v="1"/>
    <s v="tier - 2"/>
    <x v="3"/>
    <x v="45"/>
  </r>
  <r>
    <s v="Id2029"/>
    <s v="Daniel"/>
    <n v="29.15"/>
    <n v="4.91"/>
    <s v="yes"/>
    <x v="0"/>
    <x v="0"/>
    <n v="0"/>
    <x v="1"/>
    <x v="1"/>
    <x v="2"/>
    <d v="1996-10-24T00:00:00"/>
    <n v="2902.91"/>
    <x v="1"/>
    <s v="tier - 2"/>
    <x v="0"/>
    <x v="45"/>
  </r>
  <r>
    <s v="Id2030"/>
    <s v="Amany"/>
    <n v="34.865000000000002"/>
    <n v="4.8"/>
    <s v="No"/>
    <x v="0"/>
    <x v="0"/>
    <n v="0"/>
    <x v="1"/>
    <x v="0"/>
    <x v="2"/>
    <d v="1999-11-01T00:00:00"/>
    <n v="2899.49"/>
    <x v="1"/>
    <s v="tier - 2"/>
    <x v="2"/>
    <x v="35"/>
  </r>
  <r>
    <s v="Id2031"/>
    <s v="Kipling"/>
    <n v="28.12"/>
    <n v="5.55"/>
    <s v="yes"/>
    <x v="1"/>
    <x v="0"/>
    <n v="2"/>
    <x v="1"/>
    <x v="1"/>
    <x v="2"/>
    <d v="2000-07-14T00:00:00"/>
    <n v="2897.46"/>
    <x v="1"/>
    <s v="tier - 1"/>
    <x v="1"/>
    <x v="21"/>
  </r>
  <r>
    <s v="Id2032"/>
    <s v="Duncan"/>
    <n v="29.45"/>
    <n v="5.24"/>
    <s v="yes"/>
    <x v="0"/>
    <x v="0"/>
    <n v="0"/>
    <x v="1"/>
    <x v="1"/>
    <x v="2"/>
    <d v="1996-06-21T00:00:00"/>
    <n v="2897.32"/>
    <x v="2"/>
    <s v="tier - 3"/>
    <x v="4"/>
    <x v="45"/>
  </r>
  <r>
    <s v="Id2033"/>
    <s v="Louis C."/>
    <n v="27.94"/>
    <n v="6.08"/>
    <s v="No"/>
    <x v="0"/>
    <x v="1"/>
    <n v="1"/>
    <x v="1"/>
    <x v="1"/>
    <x v="1"/>
    <d v="1993-08-12T00:00:00"/>
    <n v="2867.12"/>
    <x v="0"/>
    <s v="tier - 3"/>
    <x v="0"/>
    <x v="20"/>
  </r>
  <r>
    <s v="Id2034"/>
    <s v="Daniel J"/>
    <n v="27.2"/>
    <n v="5.83"/>
    <s v="No"/>
    <x v="0"/>
    <x v="1"/>
    <n v="1"/>
    <x v="1"/>
    <x v="1"/>
    <x v="1"/>
    <d v="1993-11-01T00:00:00"/>
    <n v="2866.09"/>
    <x v="2"/>
    <s v="tier - 3"/>
    <x v="3"/>
    <x v="20"/>
  </r>
  <r>
    <s v="Id2035"/>
    <s v="Ildiko M."/>
    <n v="33.344999999999999"/>
    <n v="4.29"/>
    <s v="No"/>
    <x v="0"/>
    <x v="0"/>
    <n v="1"/>
    <x v="1"/>
    <x v="0"/>
    <x v="2"/>
    <d v="1998-09-04T00:00:00"/>
    <n v="2855.44"/>
    <x v="1"/>
    <s v="tier - 3"/>
    <x v="1"/>
    <x v="44"/>
  </r>
  <r>
    <s v="Id2036"/>
    <s v="Melinda E."/>
    <n v="29.925000000000001"/>
    <n v="5.3"/>
    <s v="No"/>
    <x v="0"/>
    <x v="0"/>
    <n v="1"/>
    <x v="1"/>
    <x v="1"/>
    <x v="2"/>
    <d v="1998-06-17T00:00:00"/>
    <n v="2850.68"/>
    <x v="1"/>
    <s v="tier - 3"/>
    <x v="1"/>
    <x v="44"/>
  </r>
  <r>
    <s v="Id2037"/>
    <s v="Ashley M"/>
    <n v="24.225000000000001"/>
    <n v="4.42"/>
    <s v="No"/>
    <x v="0"/>
    <x v="0"/>
    <n v="1"/>
    <x v="1"/>
    <x v="2"/>
    <x v="2"/>
    <d v="1998-11-15T00:00:00"/>
    <n v="2842.76"/>
    <x v="1"/>
    <s v="tier - 3"/>
    <x v="1"/>
    <x v="44"/>
  </r>
  <r>
    <s v="Id2038"/>
    <s v="Stephanie"/>
    <n v="29.68"/>
    <n v="5.68"/>
    <s v="No"/>
    <x v="1"/>
    <x v="0"/>
    <n v="1"/>
    <x v="1"/>
    <x v="1"/>
    <x v="2"/>
    <d v="2000-10-01T00:00:00"/>
    <n v="2819.51"/>
    <x v="1"/>
    <s v="tier - 3"/>
    <x v="3"/>
    <x v="21"/>
  </r>
  <r>
    <s v="Id2039"/>
    <s v="Sean P."/>
    <n v="20.614999999999998"/>
    <n v="6.05"/>
    <s v="No"/>
    <x v="0"/>
    <x v="1"/>
    <n v="1"/>
    <x v="1"/>
    <x v="2"/>
    <x v="1"/>
    <d v="2003-09-23T00:00:00"/>
    <n v="2803.7"/>
    <x v="1"/>
    <s v="tier - 1"/>
    <x v="1"/>
    <x v="39"/>
  </r>
  <r>
    <s v="Id2040"/>
    <s v="Emily G"/>
    <n v="32.119999999999997"/>
    <n v="5.33"/>
    <s v="No"/>
    <x v="1"/>
    <x v="0"/>
    <n v="1"/>
    <x v="1"/>
    <x v="0"/>
    <x v="2"/>
    <d v="2004-08-04T00:00:00"/>
    <n v="2801.26"/>
    <x v="1"/>
    <s v="tier - 3"/>
    <x v="0"/>
    <x v="41"/>
  </r>
  <r>
    <s v="Id2041"/>
    <s v="Malcolm"/>
    <n v="27.36"/>
    <n v="6.22"/>
    <s v="No"/>
    <x v="0"/>
    <x v="0"/>
    <n v="0"/>
    <x v="1"/>
    <x v="1"/>
    <x v="1"/>
    <d v="1999-12-24T00:00:00"/>
    <n v="2789.06"/>
    <x v="1"/>
    <s v="tier - 3"/>
    <x v="1"/>
    <x v="35"/>
  </r>
  <r>
    <s v="Id2042"/>
    <s v="Danilo"/>
    <n v="17.385000000000002"/>
    <n v="5.84"/>
    <s v="No"/>
    <x v="0"/>
    <x v="0"/>
    <n v="0"/>
    <x v="1"/>
    <x v="3"/>
    <x v="1"/>
    <d v="1999-08-29T00:00:00"/>
    <n v="2775.19"/>
    <x v="1"/>
    <s v="tier - 1"/>
    <x v="1"/>
    <x v="35"/>
  </r>
  <r>
    <s v="Id2043"/>
    <s v="Mikko"/>
    <n v="30.13"/>
    <n v="5.71"/>
    <s v="No"/>
    <x v="1"/>
    <x v="0"/>
    <n v="1"/>
    <x v="1"/>
    <x v="0"/>
    <x v="1"/>
    <d v="2004-11-14T00:00:00"/>
    <n v="2773.46"/>
    <x v="1"/>
    <s v="tier - 1"/>
    <x v="14"/>
    <x v="41"/>
  </r>
  <r>
    <s v="Id2044"/>
    <s v="Paula C."/>
    <n v="25.44"/>
    <n v="6.04"/>
    <s v="yes"/>
    <x v="0"/>
    <x v="1"/>
    <n v="1"/>
    <x v="1"/>
    <x v="1"/>
    <x v="1"/>
    <d v="1997-08-10T00:00:00"/>
    <n v="2758.99"/>
    <x v="1"/>
    <s v="tier - 1"/>
    <x v="1"/>
    <x v="31"/>
  </r>
  <r>
    <s v="Id2045"/>
    <s v="Kirsten N."/>
    <n v="39.805"/>
    <n v="4.38"/>
    <s v="No"/>
    <x v="1"/>
    <x v="0"/>
    <n v="1"/>
    <x v="1"/>
    <x v="0"/>
    <x v="2"/>
    <d v="2000-10-11T00:00:00"/>
    <n v="2755.02"/>
    <x v="1"/>
    <s v="tier - 1"/>
    <x v="2"/>
    <x v="21"/>
  </r>
  <r>
    <s v="Id2046"/>
    <s v="Christy"/>
    <n v="30.4"/>
    <n v="5.56"/>
    <s v="yes"/>
    <x v="1"/>
    <x v="0"/>
    <n v="1"/>
    <x v="1"/>
    <x v="0"/>
    <x v="2"/>
    <d v="2000-10-03T00:00:00"/>
    <n v="2741.95"/>
    <x v="1"/>
    <s v="tier - 3"/>
    <x v="2"/>
    <x v="21"/>
  </r>
  <r>
    <s v="Id2047"/>
    <s v="Jennifer"/>
    <n v="23.18"/>
    <n v="4.24"/>
    <s v="No"/>
    <x v="1"/>
    <x v="0"/>
    <n v="1"/>
    <x v="1"/>
    <x v="2"/>
    <x v="2"/>
    <d v="2000-12-17T00:00:00"/>
    <n v="2731.91"/>
    <x v="1"/>
    <s v="tier - 3"/>
    <x v="2"/>
    <x v="21"/>
  </r>
  <r>
    <s v="Id2048"/>
    <s v="Jingjing"/>
    <n v="39.615000000000002"/>
    <n v="6.32"/>
    <s v="No"/>
    <x v="0"/>
    <x v="1"/>
    <n v="1"/>
    <x v="1"/>
    <x v="0"/>
    <x v="1"/>
    <d v="2003-12-03T00:00:00"/>
    <n v="2730.11"/>
    <x v="1"/>
    <s v="tier - 3"/>
    <x v="1"/>
    <x v="39"/>
  </r>
  <r>
    <s v="Id2049"/>
    <s v="Morgan"/>
    <n v="30.59"/>
    <n v="6.3"/>
    <s v="yes"/>
    <x v="0"/>
    <x v="1"/>
    <n v="1"/>
    <x v="1"/>
    <x v="0"/>
    <x v="1"/>
    <d v="1997-10-06T00:00:00"/>
    <n v="2727.4"/>
    <x v="2"/>
    <s v="tier - 3"/>
    <x v="4"/>
    <x v="31"/>
  </r>
  <r>
    <s v="Id2050"/>
    <s v="Patrick J."/>
    <n v="16.72"/>
    <n v="4.38"/>
    <s v="yes"/>
    <x v="0"/>
    <x v="0"/>
    <n v="1"/>
    <x v="1"/>
    <x v="3"/>
    <x v="2"/>
    <d v="1988-08-20T00:00:00"/>
    <n v="2726.06"/>
    <x v="1"/>
    <s v="tier - 2"/>
    <x v="0"/>
    <x v="23"/>
  </r>
  <r>
    <s v="Id2051"/>
    <s v="Frankline"/>
    <n v="26.22"/>
    <n v="4.6500000000000004"/>
    <s v="yes"/>
    <x v="0"/>
    <x v="1"/>
    <n v="1"/>
    <x v="1"/>
    <x v="1"/>
    <x v="2"/>
    <d v="1997-10-30T00:00:00"/>
    <n v="2721.32"/>
    <x v="0"/>
    <s v="tier - 3"/>
    <x v="7"/>
    <x v="31"/>
  </r>
  <r>
    <s v="Id2052"/>
    <s v="Laura T."/>
    <n v="31.824999999999999"/>
    <n v="4.7"/>
    <s v="No"/>
    <x v="0"/>
    <x v="1"/>
    <n v="1"/>
    <x v="1"/>
    <x v="0"/>
    <x v="2"/>
    <d v="2003-08-06T00:00:00"/>
    <n v="2719.28"/>
    <x v="1"/>
    <s v="tier - 2"/>
    <x v="1"/>
    <x v="39"/>
  </r>
  <r>
    <s v="Id2053"/>
    <s v="Natalia"/>
    <n v="25.745000000000001"/>
    <n v="4.34"/>
    <s v="No"/>
    <x v="0"/>
    <x v="1"/>
    <n v="1"/>
    <x v="1"/>
    <x v="1"/>
    <x v="2"/>
    <d v="2003-12-01T00:00:00"/>
    <n v="2710.83"/>
    <x v="1"/>
    <s v="tier - 3"/>
    <x v="1"/>
    <x v="39"/>
  </r>
  <r>
    <s v="Id2054"/>
    <s v="Jennifer L."/>
    <n v="24.605"/>
    <n v="5.62"/>
    <s v="No"/>
    <x v="0"/>
    <x v="1"/>
    <n v="1"/>
    <x v="1"/>
    <x v="2"/>
    <x v="2"/>
    <d v="2003-11-21T00:00:00"/>
    <n v="2709.24"/>
    <x v="1"/>
    <s v="tier - 2"/>
    <x v="1"/>
    <x v="39"/>
  </r>
  <r>
    <s v="Id2055"/>
    <s v="Brooke"/>
    <n v="24.51"/>
    <n v="4.24"/>
    <s v="No"/>
    <x v="0"/>
    <x v="1"/>
    <n v="1"/>
    <x v="1"/>
    <x v="2"/>
    <x v="2"/>
    <d v="2003-07-17T00:00:00"/>
    <n v="2709.11"/>
    <x v="1"/>
    <s v="tier - 2"/>
    <x v="1"/>
    <x v="39"/>
  </r>
  <r>
    <s v="Id2056"/>
    <s v="Jeremy M"/>
    <n v="31.065000000000001"/>
    <n v="4.57"/>
    <s v="yes"/>
    <x v="0"/>
    <x v="0"/>
    <n v="0"/>
    <x v="1"/>
    <x v="0"/>
    <x v="2"/>
    <d v="1996-06-13T00:00:00"/>
    <n v="2699.57"/>
    <x v="1"/>
    <s v="tier - 1"/>
    <x v="1"/>
    <x v="45"/>
  </r>
  <r>
    <s v="Id2057"/>
    <s v="Megan L."/>
    <n v="28.12"/>
    <n v="5.05"/>
    <s v="No"/>
    <x v="0"/>
    <x v="0"/>
    <n v="0"/>
    <x v="1"/>
    <x v="1"/>
    <x v="2"/>
    <d v="1999-06-11T00:00:00"/>
    <n v="2690.11"/>
    <x v="1"/>
    <s v="tier - 2"/>
    <x v="1"/>
    <x v="35"/>
  </r>
  <r>
    <s v="Id2058"/>
    <s v="Bryan"/>
    <n v="38.06"/>
    <n v="6.16"/>
    <s v="No"/>
    <x v="0"/>
    <x v="0"/>
    <n v="0"/>
    <x v="1"/>
    <x v="0"/>
    <x v="1"/>
    <d v="1994-10-02T00:00:00"/>
    <n v="2689.5"/>
    <x v="2"/>
    <s v="tier - 2"/>
    <x v="0"/>
    <x v="6"/>
  </r>
  <r>
    <s v="Id2059"/>
    <s v="Marny"/>
    <n v="24.96"/>
    <n v="4.57"/>
    <s v="No"/>
    <x v="0"/>
    <x v="0"/>
    <n v="0"/>
    <x v="1"/>
    <x v="2"/>
    <x v="2"/>
    <d v="1994-09-17T00:00:00"/>
    <n v="2684.69"/>
    <x v="1"/>
    <s v="tier - 2"/>
    <x v="0"/>
    <x v="6"/>
  </r>
  <r>
    <s v="Id2060"/>
    <s v="Marc"/>
    <n v="17.670000000000002"/>
    <n v="5.53"/>
    <s v="yes"/>
    <x v="0"/>
    <x v="0"/>
    <n v="0"/>
    <x v="1"/>
    <x v="3"/>
    <x v="2"/>
    <d v="1996-08-05T00:00:00"/>
    <n v="2680.95"/>
    <x v="2"/>
    <s v="tier - 2"/>
    <x v="1"/>
    <x v="45"/>
  </r>
  <r>
    <s v="Id2061"/>
    <s v="Benjamin L"/>
    <n v="31.35"/>
    <n v="5.84"/>
    <s v="No"/>
    <x v="1"/>
    <x v="0"/>
    <n v="1"/>
    <x v="1"/>
    <x v="0"/>
    <x v="1"/>
    <d v="2000-12-09T00:00:00"/>
    <n v="2643.27"/>
    <x v="1"/>
    <s v="tier - 1"/>
    <x v="1"/>
    <x v="21"/>
  </r>
  <r>
    <s v="Id2062"/>
    <s v="Rob G"/>
    <n v="28.31"/>
    <n v="6.41"/>
    <s v="No"/>
    <x v="1"/>
    <x v="0"/>
    <n v="1"/>
    <x v="1"/>
    <x v="1"/>
    <x v="1"/>
    <d v="2000-06-24T00:00:00"/>
    <n v="2639.04"/>
    <x v="1"/>
    <s v="tier - 2"/>
    <x v="1"/>
    <x v="21"/>
  </r>
  <r>
    <s v="Id2063"/>
    <s v="Stefanie A"/>
    <n v="30.3"/>
    <n v="4.7300000000000004"/>
    <s v="yes"/>
    <x v="0"/>
    <x v="1"/>
    <n v="1"/>
    <x v="1"/>
    <x v="0"/>
    <x v="2"/>
    <d v="1997-08-26T00:00:00"/>
    <n v="2632.99"/>
    <x v="1"/>
    <s v="tier - 1"/>
    <x v="3"/>
    <x v="31"/>
  </r>
  <r>
    <s v="Id2064"/>
    <s v="Stephanie"/>
    <n v="26.4"/>
    <n v="6.22"/>
    <s v="yes"/>
    <x v="0"/>
    <x v="0"/>
    <n v="0"/>
    <x v="1"/>
    <x v="1"/>
    <x v="1"/>
    <d v="2001-08-26T00:00:00"/>
    <n v="2597.7800000000002"/>
    <x v="1"/>
    <s v="tier - 1"/>
    <x v="3"/>
    <x v="47"/>
  </r>
  <r>
    <s v="Id2065"/>
    <s v="Caroline F."/>
    <n v="22.135000000000002"/>
    <n v="4.46"/>
    <s v="yes"/>
    <x v="0"/>
    <x v="0"/>
    <n v="0"/>
    <x v="1"/>
    <x v="2"/>
    <x v="2"/>
    <d v="2001-07-28T00:00:00"/>
    <n v="2585.85"/>
    <x v="1"/>
    <s v="tier - 2"/>
    <x v="2"/>
    <x v="47"/>
  </r>
  <r>
    <s v="Id2066"/>
    <s v="Julia J."/>
    <n v="17.399999999999999"/>
    <n v="4.5"/>
    <s v="yes"/>
    <x v="0"/>
    <x v="0"/>
    <n v="0"/>
    <x v="1"/>
    <x v="3"/>
    <x v="2"/>
    <d v="2001-10-15T00:00:00"/>
    <n v="2585.27"/>
    <x v="1"/>
    <s v="tier - 3"/>
    <x v="3"/>
    <x v="47"/>
  </r>
  <r>
    <s v="Id2067"/>
    <s v="Jack"/>
    <n v="28.06"/>
    <n v="8.93"/>
    <s v="No"/>
    <x v="0"/>
    <x v="0"/>
    <n v="0"/>
    <x v="1"/>
    <x v="1"/>
    <x v="0"/>
    <d v="2002-07-20T00:00:00"/>
    <n v="2585.04"/>
    <x v="1"/>
    <s v="tier - 2"/>
    <x v="14"/>
    <x v="43"/>
  </r>
  <r>
    <s v="Id2068"/>
    <s v="Bernat"/>
    <n v="31.13"/>
    <n v="11.02"/>
    <s v="No"/>
    <x v="0"/>
    <x v="0"/>
    <n v="0"/>
    <x v="1"/>
    <x v="0"/>
    <x v="0"/>
    <d v="2002-10-11T00:00:00"/>
    <n v="2566.4699999999998"/>
    <x v="1"/>
    <s v="tier - 3"/>
    <x v="0"/>
    <x v="43"/>
  </r>
  <r>
    <s v="Id2069"/>
    <s v="Hicham"/>
    <n v="18.46"/>
    <n v="5.25"/>
    <s v="No"/>
    <x v="0"/>
    <x v="0"/>
    <n v="0"/>
    <x v="1"/>
    <x v="3"/>
    <x v="2"/>
    <d v="1991-11-17T00:00:00"/>
    <n v="2545.6799999999998"/>
    <x v="1"/>
    <s v="tier - 1"/>
    <x v="0"/>
    <x v="42"/>
  </r>
  <r>
    <s v="Id2070"/>
    <s v="Sarah"/>
    <n v="17.3"/>
    <n v="4.75"/>
    <s v="No"/>
    <x v="0"/>
    <x v="0"/>
    <n v="0"/>
    <x v="1"/>
    <x v="3"/>
    <x v="2"/>
    <d v="1990-10-01T00:00:00"/>
    <n v="2540.39"/>
    <x v="1"/>
    <s v="tier - 2"/>
    <x v="0"/>
    <x v="3"/>
  </r>
  <r>
    <s v="Id2071"/>
    <s v="Anthony S"/>
    <n v="35.625"/>
    <n v="4.68"/>
    <s v="yes"/>
    <x v="0"/>
    <x v="1"/>
    <n v="1"/>
    <x v="1"/>
    <x v="0"/>
    <x v="2"/>
    <d v="1997-07-28T00:00:00"/>
    <n v="2534.39"/>
    <x v="2"/>
    <s v="tier - 3"/>
    <x v="1"/>
    <x v="31"/>
  </r>
  <r>
    <s v="Id2072"/>
    <s v="Elisabetta"/>
    <n v="20.234999999999999"/>
    <n v="6.17"/>
    <s v="yes"/>
    <x v="1"/>
    <x v="0"/>
    <n v="2"/>
    <x v="1"/>
    <x v="2"/>
    <x v="1"/>
    <d v="2000-08-25T00:00:00"/>
    <n v="2527.8200000000002"/>
    <x v="1"/>
    <s v="tier - 3"/>
    <x v="1"/>
    <x v="21"/>
  </r>
  <r>
    <s v="Id2073"/>
    <s v="Trevor N."/>
    <n v="27.55"/>
    <n v="4.5599999999999996"/>
    <s v="yes"/>
    <x v="0"/>
    <x v="1"/>
    <n v="1"/>
    <x v="1"/>
    <x v="1"/>
    <x v="2"/>
    <d v="1997-11-02T00:00:00"/>
    <n v="2523.17"/>
    <x v="2"/>
    <s v="tier - 1"/>
    <x v="1"/>
    <x v="31"/>
  </r>
  <r>
    <s v="Id2074"/>
    <s v="Nancy"/>
    <n v="17.97"/>
    <n v="6.3"/>
    <s v="No"/>
    <x v="0"/>
    <x v="0"/>
    <n v="0"/>
    <x v="1"/>
    <x v="3"/>
    <x v="1"/>
    <d v="1991-08-05T00:00:00"/>
    <n v="2510.79"/>
    <x v="1"/>
    <s v="tier - 1"/>
    <x v="0"/>
    <x v="42"/>
  </r>
  <r>
    <s v="Id2075"/>
    <s v="Allison R."/>
    <n v="29.98"/>
    <n v="6.03"/>
    <s v="No"/>
    <x v="1"/>
    <x v="0"/>
    <n v="1"/>
    <x v="1"/>
    <x v="1"/>
    <x v="1"/>
    <d v="2004-09-06T00:00:00"/>
    <n v="2500.9299999999998"/>
    <x v="1"/>
    <s v="tier - 2"/>
    <x v="1"/>
    <x v="41"/>
  </r>
  <r>
    <s v="Id2076"/>
    <s v="Robert J."/>
    <n v="33.659999999999997"/>
    <n v="4.2"/>
    <s v="yes"/>
    <x v="0"/>
    <x v="0"/>
    <n v="1"/>
    <x v="1"/>
    <x v="0"/>
    <x v="2"/>
    <d v="1995-10-15T00:00:00"/>
    <n v="2498.41"/>
    <x v="2"/>
    <s v="tier - 3"/>
    <x v="0"/>
    <x v="40"/>
  </r>
  <r>
    <s v="Id2077"/>
    <s v="Nicholas"/>
    <n v="32.67"/>
    <n v="5.61"/>
    <s v="yes"/>
    <x v="0"/>
    <x v="0"/>
    <n v="1"/>
    <x v="1"/>
    <x v="0"/>
    <x v="2"/>
    <d v="1995-07-09T00:00:00"/>
    <n v="2497.04"/>
    <x v="2"/>
    <s v="tier - 3"/>
    <x v="0"/>
    <x v="40"/>
  </r>
  <r>
    <s v="Id2078"/>
    <s v="Kevin L"/>
    <n v="30.5"/>
    <n v="5.88"/>
    <s v="yes"/>
    <x v="0"/>
    <x v="0"/>
    <n v="1"/>
    <x v="1"/>
    <x v="0"/>
    <x v="1"/>
    <d v="1995-10-14T00:00:00"/>
    <n v="2494.02"/>
    <x v="2"/>
    <s v="tier - 1"/>
    <x v="3"/>
    <x v="40"/>
  </r>
  <r>
    <s v="Id2079"/>
    <s v="Bryan"/>
    <n v="23.1"/>
    <n v="5.92"/>
    <s v="yes"/>
    <x v="0"/>
    <x v="0"/>
    <n v="1"/>
    <x v="1"/>
    <x v="2"/>
    <x v="1"/>
    <d v="1995-11-06T00:00:00"/>
    <n v="2483.7399999999998"/>
    <x v="2"/>
    <s v="tier - 2"/>
    <x v="0"/>
    <x v="40"/>
  </r>
  <r>
    <s v="Id2080"/>
    <s v="Janae N."/>
    <n v="39.49"/>
    <n v="4.8099999999999996"/>
    <s v="No"/>
    <x v="0"/>
    <x v="0"/>
    <n v="1"/>
    <x v="1"/>
    <x v="0"/>
    <x v="2"/>
    <d v="1998-06-20T00:00:00"/>
    <n v="2480.98"/>
    <x v="1"/>
    <s v="tier - 2"/>
    <x v="0"/>
    <x v="44"/>
  </r>
  <r>
    <s v="Id2081"/>
    <s v="Audrey"/>
    <n v="33.99"/>
    <n v="4.55"/>
    <s v="No"/>
    <x v="0"/>
    <x v="0"/>
    <n v="1"/>
    <x v="1"/>
    <x v="0"/>
    <x v="2"/>
    <d v="1998-07-02T00:00:00"/>
    <n v="2473.33"/>
    <x v="1"/>
    <s v="tier - 3"/>
    <x v="0"/>
    <x v="44"/>
  </r>
  <r>
    <s v="Id2082"/>
    <s v="Laura"/>
    <n v="27.72"/>
    <n v="6.43"/>
    <s v="No"/>
    <x v="0"/>
    <x v="0"/>
    <n v="1"/>
    <x v="1"/>
    <x v="1"/>
    <x v="1"/>
    <d v="1998-08-17T00:00:00"/>
    <n v="2464.62"/>
    <x v="1"/>
    <s v="tier - 3"/>
    <x v="0"/>
    <x v="44"/>
  </r>
  <r>
    <s v="Id2083"/>
    <s v="Nicole F"/>
    <n v="30.59"/>
    <n v="11.62"/>
    <s v="No"/>
    <x v="0"/>
    <x v="0"/>
    <n v="0"/>
    <x v="1"/>
    <x v="0"/>
    <x v="0"/>
    <d v="2002-07-11T00:00:00"/>
    <n v="2459.7199999999998"/>
    <x v="1"/>
    <s v="tier - 2"/>
    <x v="2"/>
    <x v="43"/>
  </r>
  <r>
    <s v="Id2084"/>
    <s v="Krista L"/>
    <n v="22.6"/>
    <n v="6.04"/>
    <s v="No"/>
    <x v="0"/>
    <x v="0"/>
    <n v="1"/>
    <x v="1"/>
    <x v="2"/>
    <x v="1"/>
    <d v="1998-11-19T00:00:00"/>
    <n v="2457.5"/>
    <x v="1"/>
    <s v="tier - 1"/>
    <x v="3"/>
    <x v="44"/>
  </r>
  <r>
    <s v="Id2085"/>
    <s v="Denise"/>
    <n v="28.785"/>
    <n v="8.82"/>
    <s v="No"/>
    <x v="0"/>
    <x v="0"/>
    <n v="0"/>
    <x v="1"/>
    <x v="1"/>
    <x v="0"/>
    <d v="2002-07-29T00:00:00"/>
    <n v="2457.21"/>
    <x v="1"/>
    <s v="tier - 1"/>
    <x v="2"/>
    <x v="43"/>
  </r>
  <r>
    <s v="Id2086"/>
    <s v="Ariel"/>
    <n v="50.38"/>
    <n v="5.8"/>
    <s v="No"/>
    <x v="0"/>
    <x v="0"/>
    <n v="0"/>
    <x v="1"/>
    <x v="0"/>
    <x v="1"/>
    <d v="1999-11-21T00:00:00"/>
    <n v="2438.06"/>
    <x v="1"/>
    <s v="tier - 2"/>
    <x v="0"/>
    <x v="35"/>
  </r>
  <r>
    <s v="Id2087"/>
    <s v="Jeremy"/>
    <n v="35.200000000000003"/>
    <n v="4.28"/>
    <s v="No"/>
    <x v="0"/>
    <x v="0"/>
    <n v="0"/>
    <x v="1"/>
    <x v="0"/>
    <x v="2"/>
    <d v="1999-11-12T00:00:00"/>
    <n v="2416.96"/>
    <x v="1"/>
    <s v="tier - 2"/>
    <x v="3"/>
    <x v="35"/>
  </r>
  <r>
    <s v="Id2088"/>
    <s v="Rosalie"/>
    <n v="35.72"/>
    <n v="5.5"/>
    <s v="yes"/>
    <x v="0"/>
    <x v="0"/>
    <n v="0"/>
    <x v="1"/>
    <x v="0"/>
    <x v="2"/>
    <d v="2001-06-03T00:00:00"/>
    <n v="2404.73"/>
    <x v="1"/>
    <s v="tier - 3"/>
    <x v="1"/>
    <x v="21"/>
  </r>
  <r>
    <s v="Id2089"/>
    <s v="Jay"/>
    <n v="24.51"/>
    <n v="4.6900000000000004"/>
    <s v="No"/>
    <x v="0"/>
    <x v="0"/>
    <n v="0"/>
    <x v="1"/>
    <x v="2"/>
    <x v="2"/>
    <d v="1999-08-10T00:00:00"/>
    <n v="2396.1"/>
    <x v="1"/>
    <s v="tier - 1"/>
    <x v="9"/>
    <x v="35"/>
  </r>
  <r>
    <s v="Id2090"/>
    <s v="Vitaliy"/>
    <n v="23.844999999999999"/>
    <n v="4.43"/>
    <s v="No"/>
    <x v="0"/>
    <x v="0"/>
    <n v="0"/>
    <x v="1"/>
    <x v="2"/>
    <x v="2"/>
    <d v="1999-12-17T00:00:00"/>
    <n v="2395.17"/>
    <x v="1"/>
    <s v="tier - 1"/>
    <x v="7"/>
    <x v="35"/>
  </r>
  <r>
    <s v="Id2091"/>
    <s v="Benjamin W."/>
    <n v="15.68"/>
    <n v="6.16"/>
    <s v="yes"/>
    <x v="0"/>
    <x v="0"/>
    <n v="1"/>
    <x v="1"/>
    <x v="3"/>
    <x v="1"/>
    <d v="1988-12-12T00:00:00"/>
    <n v="2373.3000000000002"/>
    <x v="1"/>
    <s v="tier - 2"/>
    <x v="0"/>
    <x v="23"/>
  </r>
  <r>
    <s v="Id2092"/>
    <s v="Jesse"/>
    <n v="32.395000000000003"/>
    <n v="6.66"/>
    <s v="No"/>
    <x v="0"/>
    <x v="0"/>
    <n v="0"/>
    <x v="1"/>
    <x v="0"/>
    <x v="0"/>
    <d v="2002-11-05T00:00:00"/>
    <n v="2362.23"/>
    <x v="1"/>
    <s v="tier - 1"/>
    <x v="1"/>
    <x v="43"/>
  </r>
  <r>
    <s v="Id2093"/>
    <s v="Mark"/>
    <n v="23.655000000000001"/>
    <n v="5.92"/>
    <s v="No"/>
    <x v="0"/>
    <x v="0"/>
    <n v="1"/>
    <x v="1"/>
    <x v="2"/>
    <x v="1"/>
    <d v="1998-10-21T00:00:00"/>
    <n v="2352.9699999999998"/>
    <x v="2"/>
    <s v="tier - 3"/>
    <x v="1"/>
    <x v="44"/>
  </r>
  <r>
    <s v="Id2094"/>
    <s v="Lauren"/>
    <n v="28.4"/>
    <n v="5.97"/>
    <s v="No"/>
    <x v="0"/>
    <x v="1"/>
    <n v="1"/>
    <x v="1"/>
    <x v="1"/>
    <x v="1"/>
    <d v="2003-11-18T00:00:00"/>
    <n v="2331.52"/>
    <x v="1"/>
    <s v="tier - 3"/>
    <x v="3"/>
    <x v="39"/>
  </r>
  <r>
    <s v="Id2095"/>
    <s v="Massimiliano"/>
    <n v="35.42"/>
    <n v="4.6399999999999997"/>
    <s v="yes"/>
    <x v="0"/>
    <x v="0"/>
    <n v="0"/>
    <x v="1"/>
    <x v="0"/>
    <x v="2"/>
    <d v="1996-12-17T00:00:00"/>
    <n v="2322.62"/>
    <x v="1"/>
    <s v="tier - 1"/>
    <x v="0"/>
    <x v="45"/>
  </r>
  <r>
    <s v="Id2096"/>
    <s v="Josh"/>
    <n v="26.18"/>
    <n v="6.12"/>
    <s v="No"/>
    <x v="1"/>
    <x v="0"/>
    <n v="1"/>
    <x v="1"/>
    <x v="1"/>
    <x v="1"/>
    <d v="2004-09-06T00:00:00"/>
    <n v="2304"/>
    <x v="1"/>
    <s v="tier - 3"/>
    <x v="0"/>
    <x v="41"/>
  </r>
  <r>
    <s v="Id2097"/>
    <s v="Kiyokatsu"/>
    <n v="20.8"/>
    <n v="4.87"/>
    <s v="yes"/>
    <x v="0"/>
    <x v="0"/>
    <n v="0"/>
    <x v="1"/>
    <x v="2"/>
    <x v="2"/>
    <d v="1996-11-28T00:00:00"/>
    <n v="2302.3000000000002"/>
    <x v="0"/>
    <s v="tier - 2"/>
    <x v="3"/>
    <x v="45"/>
  </r>
  <r>
    <s v="Id2098"/>
    <s v="Amanda L"/>
    <n v="15.82"/>
    <n v="4.5999999999999996"/>
    <s v="No"/>
    <x v="0"/>
    <x v="0"/>
    <n v="0"/>
    <x v="1"/>
    <x v="3"/>
    <x v="2"/>
    <d v="1989-10-05T00:00:00"/>
    <n v="2295.2399999999998"/>
    <x v="1"/>
    <s v="tier - 1"/>
    <x v="0"/>
    <x v="4"/>
  </r>
  <r>
    <s v="Id2099"/>
    <s v="Matthew"/>
    <n v="17.670000000000002"/>
    <n v="4.78"/>
    <s v="No"/>
    <x v="0"/>
    <x v="0"/>
    <n v="0"/>
    <x v="1"/>
    <x v="3"/>
    <x v="2"/>
    <d v="1991-06-16T00:00:00"/>
    <n v="2277.7199999999998"/>
    <x v="1"/>
    <s v="tier - 1"/>
    <x v="0"/>
    <x v="42"/>
  </r>
  <r>
    <s v="Id2100"/>
    <s v="Julia M"/>
    <n v="31.92"/>
    <n v="11.05"/>
    <s v="No"/>
    <x v="0"/>
    <x v="0"/>
    <n v="0"/>
    <x v="1"/>
    <x v="0"/>
    <x v="0"/>
    <d v="2002-11-12T00:00:00"/>
    <n v="2261.5700000000002"/>
    <x v="1"/>
    <s v="tier - 1"/>
    <x v="1"/>
    <x v="43"/>
  </r>
  <r>
    <s v="Id2101"/>
    <s v="Rhea"/>
    <n v="28.975000000000001"/>
    <n v="7.62"/>
    <s v="No"/>
    <x v="0"/>
    <x v="0"/>
    <n v="0"/>
    <x v="1"/>
    <x v="1"/>
    <x v="0"/>
    <d v="2002-07-15T00:00:00"/>
    <n v="2257.48"/>
    <x v="1"/>
    <s v="tier - 1"/>
    <x v="1"/>
    <x v="43"/>
  </r>
  <r>
    <s v="Id2102"/>
    <s v="Justin"/>
    <n v="31.73"/>
    <n v="4.78"/>
    <s v="yes"/>
    <x v="1"/>
    <x v="0"/>
    <n v="2"/>
    <x v="1"/>
    <x v="0"/>
    <x v="2"/>
    <d v="2000-12-11T00:00:00"/>
    <n v="2254.8000000000002"/>
    <x v="1"/>
    <s v="tier - 3"/>
    <x v="4"/>
    <x v="21"/>
  </r>
  <r>
    <s v="Id2103"/>
    <s v="Shamus M."/>
    <n v="28.88"/>
    <n v="6.09"/>
    <s v="yes"/>
    <x v="1"/>
    <x v="0"/>
    <n v="2"/>
    <x v="1"/>
    <x v="1"/>
    <x v="1"/>
    <d v="2000-06-30T00:00:00"/>
    <n v="2250.84"/>
    <x v="1"/>
    <s v="tier - 2"/>
    <x v="11"/>
    <x v="21"/>
  </r>
  <r>
    <s v="Id2104"/>
    <s v="Mike"/>
    <n v="25.555"/>
    <n v="5.1100000000000003"/>
    <s v="No"/>
    <x v="0"/>
    <x v="1"/>
    <n v="1"/>
    <x v="1"/>
    <x v="1"/>
    <x v="2"/>
    <d v="2003-12-10T00:00:00"/>
    <n v="2221.56"/>
    <x v="1"/>
    <s v="tier - 3"/>
    <x v="1"/>
    <x v="39"/>
  </r>
  <r>
    <s v="Id2105"/>
    <s v="Mary Beth"/>
    <n v="37.29"/>
    <n v="4.46"/>
    <s v="No"/>
    <x v="1"/>
    <x v="0"/>
    <n v="1"/>
    <x v="1"/>
    <x v="0"/>
    <x v="2"/>
    <d v="2004-12-12T00:00:00"/>
    <n v="2219.4499999999998"/>
    <x v="1"/>
    <s v="tier - 1"/>
    <x v="0"/>
    <x v="41"/>
  </r>
  <r>
    <s v="Id2106"/>
    <s v="Erin"/>
    <n v="40.28"/>
    <n v="6.11"/>
    <s v="No"/>
    <x v="1"/>
    <x v="0"/>
    <n v="1"/>
    <x v="1"/>
    <x v="0"/>
    <x v="1"/>
    <d v="2004-09-25T00:00:00"/>
    <n v="2217.6"/>
    <x v="1"/>
    <s v="tier - 1"/>
    <x v="2"/>
    <x v="41"/>
  </r>
  <r>
    <s v="Id2107"/>
    <s v="Hallie"/>
    <n v="40.185000000000002"/>
    <n v="4.66"/>
    <s v="No"/>
    <x v="1"/>
    <x v="0"/>
    <n v="1"/>
    <x v="1"/>
    <x v="0"/>
    <x v="2"/>
    <d v="2004-06-13T00:00:00"/>
    <n v="2217.4699999999998"/>
    <x v="1"/>
    <s v="tier - 1"/>
    <x v="2"/>
    <x v="41"/>
  </r>
  <r>
    <s v="Id2108"/>
    <s v="Paige P"/>
    <n v="23.57"/>
    <n v="6.14"/>
    <s v="No"/>
    <x v="0"/>
    <x v="0"/>
    <n v="0"/>
    <x v="1"/>
    <x v="2"/>
    <x v="1"/>
    <d v="1994-11-17T00:00:00"/>
    <n v="2213.21"/>
    <x v="1"/>
    <s v="tier - 2"/>
    <x v="0"/>
    <x v="6"/>
  </r>
  <r>
    <s v="Id2109"/>
    <s v="Ji"/>
    <n v="35.625"/>
    <n v="6.21"/>
    <s v="No"/>
    <x v="1"/>
    <x v="0"/>
    <n v="1"/>
    <x v="1"/>
    <x v="0"/>
    <x v="1"/>
    <d v="2004-07-27T00:00:00"/>
    <n v="2211.13"/>
    <x v="1"/>
    <s v="tier - 2"/>
    <x v="2"/>
    <x v="41"/>
  </r>
  <r>
    <s v="Id2110"/>
    <s v="Carissa A"/>
    <n v="33.155000000000001"/>
    <n v="4.5999999999999996"/>
    <s v="No"/>
    <x v="1"/>
    <x v="0"/>
    <n v="1"/>
    <x v="1"/>
    <x v="0"/>
    <x v="2"/>
    <d v="2004-08-06T00:00:00"/>
    <n v="2207.6999999999998"/>
    <x v="1"/>
    <s v="tier - 2"/>
    <x v="2"/>
    <x v="41"/>
  </r>
  <r>
    <s v="Id2111"/>
    <s v="Mona"/>
    <n v="31.92"/>
    <n v="5.04"/>
    <s v="No"/>
    <x v="1"/>
    <x v="0"/>
    <n v="1"/>
    <x v="1"/>
    <x v="0"/>
    <x v="2"/>
    <d v="2004-11-13T00:00:00"/>
    <n v="2205.98"/>
    <x v="1"/>
    <s v="tier - 3"/>
    <x v="2"/>
    <x v="41"/>
  </r>
  <r>
    <s v="Id2112"/>
    <s v="Kristin R."/>
    <n v="30.305"/>
    <n v="5.08"/>
    <s v="No"/>
    <x v="1"/>
    <x v="0"/>
    <n v="1"/>
    <x v="1"/>
    <x v="0"/>
    <x v="2"/>
    <d v="2004-10-28T00:00:00"/>
    <n v="2203.7399999999998"/>
    <x v="1"/>
    <s v="tier - 2"/>
    <x v="2"/>
    <x v="41"/>
  </r>
  <r>
    <s v="Id2113"/>
    <s v="Beth"/>
    <n v="30.114999999999998"/>
    <n v="4.38"/>
    <s v="No"/>
    <x v="1"/>
    <x v="0"/>
    <n v="1"/>
    <x v="1"/>
    <x v="0"/>
    <x v="2"/>
    <d v="2004-08-06T00:00:00"/>
    <n v="2203.4699999999998"/>
    <x v="1"/>
    <s v="tier - 2"/>
    <x v="2"/>
    <x v="41"/>
  </r>
  <r>
    <s v="Id2114"/>
    <s v="Allison"/>
    <n v="24.09"/>
    <n v="4.79"/>
    <s v="No"/>
    <x v="1"/>
    <x v="0"/>
    <n v="1"/>
    <x v="1"/>
    <x v="2"/>
    <x v="2"/>
    <d v="2004-07-27T00:00:00"/>
    <n v="2201.1"/>
    <x v="1"/>
    <s v="tier - 3"/>
    <x v="0"/>
    <x v="41"/>
  </r>
  <r>
    <s v="Id2115"/>
    <s v="Ashley E"/>
    <n v="28.215"/>
    <n v="4.21"/>
    <s v="No"/>
    <x v="1"/>
    <x v="0"/>
    <n v="1"/>
    <x v="1"/>
    <x v="1"/>
    <x v="2"/>
    <d v="2004-09-12T00:00:00"/>
    <n v="2200.83"/>
    <x v="1"/>
    <s v="tier - 2"/>
    <x v="2"/>
    <x v="41"/>
  </r>
  <r>
    <s v="Id2116"/>
    <s v="Hilary K."/>
    <n v="26.315000000000001"/>
    <n v="5.47"/>
    <s v="No"/>
    <x v="1"/>
    <x v="0"/>
    <n v="1"/>
    <x v="1"/>
    <x v="1"/>
    <x v="2"/>
    <d v="2004-09-03T00:00:00"/>
    <n v="2198.19"/>
    <x v="1"/>
    <s v="tier - 1"/>
    <x v="8"/>
    <x v="41"/>
  </r>
  <r>
    <s v="Id2117"/>
    <s v="Dominique"/>
    <n v="25.08"/>
    <n v="5.09"/>
    <s v="No"/>
    <x v="1"/>
    <x v="0"/>
    <n v="1"/>
    <x v="1"/>
    <x v="1"/>
    <x v="2"/>
    <d v="2004-12-07T00:00:00"/>
    <n v="2196.4699999999998"/>
    <x v="1"/>
    <s v="tier - 3"/>
    <x v="2"/>
    <x v="41"/>
  </r>
  <r>
    <s v="Id2118"/>
    <s v="Carlos I"/>
    <n v="15.41"/>
    <n v="5.08"/>
    <s v="No"/>
    <x v="0"/>
    <x v="0"/>
    <n v="0"/>
    <x v="1"/>
    <x v="3"/>
    <x v="2"/>
    <d v="1991-12-16T00:00:00"/>
    <n v="2193.1999999999998"/>
    <x v="1"/>
    <s v="tier - 2"/>
    <x v="1"/>
    <x v="42"/>
  </r>
  <r>
    <s v="Id2119"/>
    <s v="Matthew"/>
    <n v="23.83"/>
    <n v="5.68"/>
    <s v="No"/>
    <x v="0"/>
    <x v="0"/>
    <n v="0"/>
    <x v="1"/>
    <x v="2"/>
    <x v="2"/>
    <d v="1994-09-27T00:00:00"/>
    <n v="2170.08"/>
    <x v="1"/>
    <s v="tier - 2"/>
    <x v="0"/>
    <x v="6"/>
  </r>
  <r>
    <s v="Id2120"/>
    <s v="Kara"/>
    <n v="36"/>
    <n v="4.66"/>
    <s v="No"/>
    <x v="1"/>
    <x v="0"/>
    <n v="1"/>
    <x v="1"/>
    <x v="0"/>
    <x v="2"/>
    <d v="2000-08-23T00:00:00"/>
    <n v="2166.73"/>
    <x v="1"/>
    <s v="tier - 2"/>
    <x v="3"/>
    <x v="21"/>
  </r>
  <r>
    <s v="Id2121"/>
    <s v="Sarah S"/>
    <n v="28.82"/>
    <n v="5.59"/>
    <s v="No"/>
    <x v="1"/>
    <x v="0"/>
    <n v="1"/>
    <x v="1"/>
    <x v="1"/>
    <x v="2"/>
    <d v="2000-12-10T00:00:00"/>
    <n v="2156.75"/>
    <x v="1"/>
    <s v="tier - 2"/>
    <x v="0"/>
    <x v="21"/>
  </r>
  <r>
    <s v="Id2122"/>
    <s v="Shauna R."/>
    <n v="28.05"/>
    <n v="6.2"/>
    <s v="No"/>
    <x v="1"/>
    <x v="0"/>
    <n v="1"/>
    <x v="1"/>
    <x v="1"/>
    <x v="1"/>
    <d v="2000-11-29T00:00:00"/>
    <n v="2155.6799999999998"/>
    <x v="1"/>
    <s v="tier - 3"/>
    <x v="0"/>
    <x v="21"/>
  </r>
  <r>
    <s v="Id2123"/>
    <s v="Lindsay J."/>
    <n v="27.1"/>
    <n v="4.45"/>
    <s v="No"/>
    <x v="1"/>
    <x v="0"/>
    <n v="1"/>
    <x v="1"/>
    <x v="1"/>
    <x v="2"/>
    <d v="2000-10-22T00:00:00"/>
    <n v="2154.36"/>
    <x v="1"/>
    <s v="tier - 2"/>
    <x v="3"/>
    <x v="21"/>
  </r>
  <r>
    <s v="Id2124"/>
    <s v="Danya A."/>
    <n v="24.3"/>
    <n v="6.1"/>
    <s v="yes"/>
    <x v="1"/>
    <x v="0"/>
    <n v="1"/>
    <x v="1"/>
    <x v="2"/>
    <x v="1"/>
    <d v="2000-12-27T00:00:00"/>
    <n v="2150.4699999999998"/>
    <x v="1"/>
    <s v="tier - 3"/>
    <x v="3"/>
    <x v="21"/>
  </r>
  <r>
    <s v="Id2125"/>
    <s v="Lorraine"/>
    <n v="30.72"/>
    <n v="6.06"/>
    <s v="No"/>
    <x v="1"/>
    <x v="0"/>
    <n v="1"/>
    <x v="1"/>
    <x v="0"/>
    <x v="1"/>
    <d v="2004-10-04T00:00:00"/>
    <n v="2144.85"/>
    <x v="1"/>
    <s v="tier - 1"/>
    <x v="3"/>
    <x v="41"/>
  </r>
  <r>
    <s v="Id2126"/>
    <s v="Jennifer L."/>
    <n v="37.43"/>
    <n v="4.5599999999999996"/>
    <s v="No"/>
    <x v="0"/>
    <x v="1"/>
    <n v="1"/>
    <x v="1"/>
    <x v="0"/>
    <x v="2"/>
    <d v="2003-08-19T00:00:00"/>
    <n v="2138.0700000000002"/>
    <x v="1"/>
    <s v="tier - 1"/>
    <x v="1"/>
    <x v="39"/>
  </r>
  <r>
    <s v="Id2127"/>
    <s v="Jesus Sr."/>
    <n v="25.74"/>
    <n v="6.41"/>
    <s v="yes"/>
    <x v="0"/>
    <x v="1"/>
    <n v="1"/>
    <x v="1"/>
    <x v="1"/>
    <x v="1"/>
    <d v="1997-09-03T00:00:00"/>
    <n v="2137.65"/>
    <x v="2"/>
    <s v="tier - 1"/>
    <x v="0"/>
    <x v="31"/>
  </r>
  <r>
    <s v="Id2128"/>
    <s v="Kristen"/>
    <n v="36.575000000000003"/>
    <n v="5.57"/>
    <s v="No"/>
    <x v="0"/>
    <x v="1"/>
    <n v="1"/>
    <x v="1"/>
    <x v="0"/>
    <x v="2"/>
    <d v="2003-09-26T00:00:00"/>
    <n v="2136.88"/>
    <x v="1"/>
    <s v="tier - 2"/>
    <x v="1"/>
    <x v="39"/>
  </r>
  <r>
    <s v="Id2129"/>
    <s v="Catherine C."/>
    <n v="35.15"/>
    <n v="5.47"/>
    <s v="No"/>
    <x v="0"/>
    <x v="1"/>
    <n v="1"/>
    <x v="1"/>
    <x v="0"/>
    <x v="2"/>
    <d v="2003-09-01T00:00:00"/>
    <n v="2134.9"/>
    <x v="1"/>
    <s v="tier - 3"/>
    <x v="1"/>
    <x v="39"/>
  </r>
  <r>
    <s v="Id2130"/>
    <s v="Paula"/>
    <n v="32.11"/>
    <n v="4.43"/>
    <s v="No"/>
    <x v="0"/>
    <x v="1"/>
    <n v="1"/>
    <x v="1"/>
    <x v="0"/>
    <x v="2"/>
    <d v="2003-12-22T00:00:00"/>
    <n v="2130.6799999999998"/>
    <x v="1"/>
    <s v="tier - 3"/>
    <x v="1"/>
    <x v="39"/>
  </r>
  <r>
    <s v="Id2131"/>
    <s v="Evan"/>
    <n v="30.495000000000001"/>
    <n v="4.95"/>
    <s v="No"/>
    <x v="0"/>
    <x v="1"/>
    <n v="1"/>
    <x v="1"/>
    <x v="0"/>
    <x v="2"/>
    <d v="2003-08-30T00:00:00"/>
    <n v="2128.4299999999998"/>
    <x v="1"/>
    <s v="tier - 1"/>
    <x v="1"/>
    <x v="39"/>
  </r>
  <r>
    <s v="Id2132"/>
    <s v="Nathan J"/>
    <n v="29.24"/>
    <n v="4.04"/>
    <s v="No"/>
    <x v="1"/>
    <x v="0"/>
    <n v="1"/>
    <x v="1"/>
    <x v="1"/>
    <x v="2"/>
    <d v="2004-11-04T00:00:00"/>
    <n v="2118.61"/>
    <x v="1"/>
    <s v="tier - 1"/>
    <x v="1"/>
    <x v="41"/>
  </r>
  <r>
    <s v="Id2133"/>
    <s v="Ashley M"/>
    <n v="22.515000000000001"/>
    <n v="5.93"/>
    <s v="No"/>
    <x v="0"/>
    <x v="1"/>
    <n v="1"/>
    <x v="1"/>
    <x v="2"/>
    <x v="1"/>
    <d v="2003-09-30T00:00:00"/>
    <n v="2117.34"/>
    <x v="1"/>
    <s v="tier - 3"/>
    <x v="1"/>
    <x v="39"/>
  </r>
  <r>
    <s v="Id2134"/>
    <s v="Jason"/>
    <n v="15.65"/>
    <n v="4.2300000000000004"/>
    <s v="No"/>
    <x v="0"/>
    <x v="0"/>
    <n v="0"/>
    <x v="1"/>
    <x v="3"/>
    <x v="2"/>
    <d v="1989-07-21T00:00:00"/>
    <n v="2106.2600000000002"/>
    <x v="1"/>
    <s v="tier - 2"/>
    <x v="0"/>
    <x v="4"/>
  </r>
  <r>
    <s v="Id2135"/>
    <s v="Marshall"/>
    <n v="27.36"/>
    <n v="5.59"/>
    <s v="yes"/>
    <x v="0"/>
    <x v="0"/>
    <n v="0"/>
    <x v="1"/>
    <x v="1"/>
    <x v="2"/>
    <d v="2001-11-28T00:00:00"/>
    <n v="2104.11"/>
    <x v="1"/>
    <s v="tier - 1"/>
    <x v="4"/>
    <x v="47"/>
  </r>
  <r>
    <s v="Id2136"/>
    <s v="Lavar"/>
    <n v="22.3"/>
    <n v="4.8899999999999997"/>
    <s v="yes"/>
    <x v="0"/>
    <x v="0"/>
    <n v="0"/>
    <x v="1"/>
    <x v="2"/>
    <x v="2"/>
    <d v="2001-06-22T00:00:00"/>
    <n v="2103.08"/>
    <x v="2"/>
    <s v="tier - 2"/>
    <x v="3"/>
    <x v="47"/>
  </r>
  <r>
    <s v="Id2137"/>
    <s v="Charlie T."/>
    <n v="26.03"/>
    <n v="5.81"/>
    <s v="yes"/>
    <x v="0"/>
    <x v="0"/>
    <n v="0"/>
    <x v="1"/>
    <x v="1"/>
    <x v="1"/>
    <d v="2001-08-14T00:00:00"/>
    <n v="2102.2600000000002"/>
    <x v="2"/>
    <s v="tier - 2"/>
    <x v="9"/>
    <x v="47"/>
  </r>
  <r>
    <s v="Id2138"/>
    <s v="Lauren"/>
    <n v="27.74"/>
    <n v="4.29"/>
    <s v="No"/>
    <x v="1"/>
    <x v="0"/>
    <n v="1"/>
    <x v="1"/>
    <x v="1"/>
    <x v="2"/>
    <d v="2004-06-12T00:00:00"/>
    <n v="2094.1"/>
    <x v="2"/>
    <s v="tier - 2"/>
    <x v="15"/>
    <x v="41"/>
  </r>
  <r>
    <s v="Id2139"/>
    <s v="Arthur"/>
    <n v="32.11"/>
    <n v="4.03"/>
    <s v="yes"/>
    <x v="1"/>
    <x v="0"/>
    <n v="2"/>
    <x v="1"/>
    <x v="0"/>
    <x v="2"/>
    <d v="2000-07-26T00:00:00"/>
    <n v="2055.3200000000002"/>
    <x v="2"/>
    <s v="tier - 3"/>
    <x v="1"/>
    <x v="21"/>
  </r>
  <r>
    <s v="Id2140"/>
    <s v="Thomas"/>
    <n v="25.175000000000001"/>
    <n v="6.29"/>
    <s v="yes"/>
    <x v="1"/>
    <x v="0"/>
    <n v="2"/>
    <x v="1"/>
    <x v="1"/>
    <x v="1"/>
    <d v="2000-09-02T00:00:00"/>
    <n v="2045.69"/>
    <x v="2"/>
    <s v="tier - 3"/>
    <x v="1"/>
    <x v="21"/>
  </r>
  <r>
    <s v="Id2141"/>
    <s v="Jennifer"/>
    <n v="39.49"/>
    <n v="4.4800000000000004"/>
    <s v="yes"/>
    <x v="0"/>
    <x v="0"/>
    <n v="0"/>
    <x v="1"/>
    <x v="0"/>
    <x v="2"/>
    <d v="2001-08-04T00:00:00"/>
    <n v="2026.97"/>
    <x v="2"/>
    <s v="tier - 2"/>
    <x v="0"/>
    <x v="47"/>
  </r>
  <r>
    <s v="Id2142"/>
    <s v="Tammy"/>
    <n v="34.869999999999997"/>
    <n v="5.51"/>
    <s v="yes"/>
    <x v="0"/>
    <x v="0"/>
    <n v="0"/>
    <x v="1"/>
    <x v="0"/>
    <x v="2"/>
    <d v="2001-09-06T00:00:00"/>
    <n v="2020.55"/>
    <x v="2"/>
    <s v="tier - 2"/>
    <x v="0"/>
    <x v="47"/>
  </r>
  <r>
    <s v="Id2143"/>
    <s v="Lena"/>
    <n v="34.6"/>
    <n v="4.5"/>
    <s v="yes"/>
    <x v="0"/>
    <x v="0"/>
    <n v="0"/>
    <x v="1"/>
    <x v="0"/>
    <x v="2"/>
    <d v="2001-07-01T00:00:00"/>
    <n v="2020.18"/>
    <x v="2"/>
    <s v="tier - 1"/>
    <x v="3"/>
    <x v="47"/>
  </r>
  <r>
    <s v="Id2144"/>
    <s v="Valentina"/>
    <n v="25.8"/>
    <n v="6.29"/>
    <s v="yes"/>
    <x v="0"/>
    <x v="0"/>
    <n v="0"/>
    <x v="1"/>
    <x v="1"/>
    <x v="1"/>
    <d v="2001-08-14T00:00:00"/>
    <n v="2007.95"/>
    <x v="2"/>
    <s v="tier - 2"/>
    <x v="3"/>
    <x v="47"/>
  </r>
  <r>
    <s v="Id2145"/>
    <s v="Russell N."/>
    <n v="35.86"/>
    <n v="4.33"/>
    <s v="No"/>
    <x v="0"/>
    <x v="0"/>
    <n v="1"/>
    <x v="1"/>
    <x v="0"/>
    <x v="2"/>
    <d v="1998-09-14T00:00:00"/>
    <n v="1986.93"/>
    <x v="2"/>
    <s v="tier - 2"/>
    <x v="0"/>
    <x v="44"/>
  </r>
  <r>
    <s v="Id2146"/>
    <s v="Scott R."/>
    <n v="40.47"/>
    <n v="11.15"/>
    <s v="No"/>
    <x v="0"/>
    <x v="0"/>
    <n v="0"/>
    <x v="1"/>
    <x v="0"/>
    <x v="0"/>
    <d v="2002-09-29T00:00:00"/>
    <n v="1984.45"/>
    <x v="2"/>
    <s v="tier - 3"/>
    <x v="4"/>
    <x v="43"/>
  </r>
  <r>
    <s v="Id2147"/>
    <s v="Jose Francisco Sr."/>
    <n v="32.01"/>
    <n v="6.45"/>
    <s v="No"/>
    <x v="0"/>
    <x v="0"/>
    <n v="1"/>
    <x v="1"/>
    <x v="0"/>
    <x v="1"/>
    <d v="1998-12-29T00:00:00"/>
    <n v="1981.58"/>
    <x v="2"/>
    <s v="tier - 1"/>
    <x v="0"/>
    <x v="44"/>
  </r>
  <r>
    <s v="Id2148"/>
    <s v="Paul J"/>
    <n v="33"/>
    <n v="9.27"/>
    <s v="No"/>
    <x v="0"/>
    <x v="0"/>
    <n v="0"/>
    <x v="1"/>
    <x v="0"/>
    <x v="0"/>
    <d v="2002-07-16T00:00:00"/>
    <n v="1980.07"/>
    <x v="2"/>
    <s v="tier - 3"/>
    <x v="3"/>
    <x v="43"/>
  </r>
  <r>
    <s v="Id2149"/>
    <s v="Adam"/>
    <n v="29.3"/>
    <n v="6.15"/>
    <s v="No"/>
    <x v="0"/>
    <x v="0"/>
    <n v="1"/>
    <x v="1"/>
    <x v="1"/>
    <x v="1"/>
    <d v="1998-09-29T00:00:00"/>
    <n v="1977.82"/>
    <x v="2"/>
    <s v="tier - 1"/>
    <x v="3"/>
    <x v="44"/>
  </r>
  <r>
    <s v="Id2150"/>
    <s v="Edward J."/>
    <n v="25.8"/>
    <n v="4.13"/>
    <s v="No"/>
    <x v="0"/>
    <x v="0"/>
    <n v="1"/>
    <x v="1"/>
    <x v="1"/>
    <x v="2"/>
    <d v="1998-10-05T00:00:00"/>
    <n v="1972.95"/>
    <x v="2"/>
    <s v="tier - 1"/>
    <x v="3"/>
    <x v="44"/>
  </r>
  <r>
    <s v="Id2151"/>
    <s v="Patrick A."/>
    <n v="23.4"/>
    <n v="4.24"/>
    <s v="No"/>
    <x v="0"/>
    <x v="0"/>
    <n v="1"/>
    <x v="1"/>
    <x v="2"/>
    <x v="2"/>
    <d v="1998-09-28T00:00:00"/>
    <n v="1969.61"/>
    <x v="2"/>
    <s v="tier - 3"/>
    <x v="3"/>
    <x v="44"/>
  </r>
  <r>
    <s v="Id2152"/>
    <s v="Geraint H"/>
    <n v="27.93"/>
    <n v="9.8800000000000008"/>
    <s v="No"/>
    <x v="0"/>
    <x v="0"/>
    <n v="0"/>
    <x v="1"/>
    <x v="1"/>
    <x v="0"/>
    <d v="2002-07-29T00:00:00"/>
    <n v="1967.02"/>
    <x v="2"/>
    <s v="tier - 2"/>
    <x v="4"/>
    <x v="43"/>
  </r>
  <r>
    <s v="Id2153"/>
    <s v="Dj"/>
    <n v="22"/>
    <n v="9.5"/>
    <s v="No"/>
    <x v="0"/>
    <x v="0"/>
    <n v="0"/>
    <x v="1"/>
    <x v="2"/>
    <x v="0"/>
    <d v="2002-09-07T00:00:00"/>
    <n v="1964.78"/>
    <x v="2"/>
    <s v="tier - 1"/>
    <x v="3"/>
    <x v="43"/>
  </r>
  <r>
    <s v="Id2154"/>
    <s v="Zachary A"/>
    <n v="36.86"/>
    <n v="4.97"/>
    <s v="yes"/>
    <x v="0"/>
    <x v="0"/>
    <n v="0"/>
    <x v="1"/>
    <x v="0"/>
    <x v="2"/>
    <d v="2001-12-09T00:00:00"/>
    <n v="1917.32"/>
    <x v="2"/>
    <s v="tier - 2"/>
    <x v="1"/>
    <x v="47"/>
  </r>
  <r>
    <s v="Id2155"/>
    <s v="Brian W."/>
    <n v="31.254999999999999"/>
    <n v="5.49"/>
    <s v="yes"/>
    <x v="0"/>
    <x v="0"/>
    <n v="0"/>
    <x v="1"/>
    <x v="0"/>
    <x v="2"/>
    <d v="2001-08-03T00:00:00"/>
    <n v="1909.53"/>
    <x v="2"/>
    <s v="tier - 3"/>
    <x v="1"/>
    <x v="47"/>
  </r>
  <r>
    <s v="Id2156"/>
    <s v="Joe"/>
    <n v="23.06"/>
    <n v="4.47"/>
    <s v="No"/>
    <x v="0"/>
    <x v="0"/>
    <n v="0"/>
    <x v="1"/>
    <x v="2"/>
    <x v="2"/>
    <d v="1994-10-06T00:00:00"/>
    <n v="1908.9"/>
    <x v="2"/>
    <s v="tier - 3"/>
    <x v="0"/>
    <x v="6"/>
  </r>
  <r>
    <s v="Id2157"/>
    <s v="Stephen"/>
    <n v="28.975000000000001"/>
    <n v="4.34"/>
    <s v="yes"/>
    <x v="0"/>
    <x v="0"/>
    <n v="0"/>
    <x v="1"/>
    <x v="1"/>
    <x v="2"/>
    <d v="2001-08-10T00:00:00"/>
    <n v="1906.36"/>
    <x v="2"/>
    <s v="tier - 1"/>
    <x v="1"/>
    <x v="47"/>
  </r>
  <r>
    <s v="Id2158"/>
    <s v="Ellen L."/>
    <n v="33.299999999999997"/>
    <n v="9.49"/>
    <s v="No"/>
    <x v="0"/>
    <x v="0"/>
    <n v="0"/>
    <x v="1"/>
    <x v="0"/>
    <x v="0"/>
    <d v="2002-08-21T00:00:00"/>
    <n v="1880.49"/>
    <x v="2"/>
    <s v="tier - 1"/>
    <x v="3"/>
    <x v="43"/>
  </r>
  <r>
    <s v="Id2159"/>
    <s v="Cindy"/>
    <n v="33"/>
    <n v="10.16"/>
    <s v="No"/>
    <x v="0"/>
    <x v="0"/>
    <n v="0"/>
    <x v="1"/>
    <x v="0"/>
    <x v="0"/>
    <d v="2002-08-29T00:00:00"/>
    <n v="1880.07"/>
    <x v="2"/>
    <s v="tier - 2"/>
    <x v="0"/>
    <x v="43"/>
  </r>
  <r>
    <s v="Id2160"/>
    <s v="Abigail R."/>
    <n v="31.46"/>
    <n v="11.19"/>
    <s v="No"/>
    <x v="0"/>
    <x v="0"/>
    <n v="0"/>
    <x v="1"/>
    <x v="0"/>
    <x v="0"/>
    <d v="2002-10-29T00:00:00"/>
    <n v="1877.93"/>
    <x v="2"/>
    <s v="tier - 1"/>
    <x v="0"/>
    <x v="43"/>
  </r>
  <r>
    <s v="Id2161"/>
    <s v="Amy L."/>
    <n v="29.6"/>
    <n v="11.03"/>
    <s v="No"/>
    <x v="0"/>
    <x v="0"/>
    <n v="0"/>
    <x v="1"/>
    <x v="1"/>
    <x v="0"/>
    <d v="2002-09-22T00:00:00"/>
    <n v="1875.34"/>
    <x v="2"/>
    <s v="tier - 2"/>
    <x v="3"/>
    <x v="43"/>
  </r>
  <r>
    <s v="Id2162"/>
    <s v="Amy"/>
    <n v="22.05"/>
    <n v="4.43"/>
    <s v="yes"/>
    <x v="0"/>
    <x v="0"/>
    <n v="0"/>
    <x v="1"/>
    <x v="2"/>
    <x v="2"/>
    <d v="1996-07-02T00:00:00"/>
    <n v="1865.98"/>
    <x v="2"/>
    <s v="tier - 3"/>
    <x v="1"/>
    <x v="45"/>
  </r>
  <r>
    <s v="Id2163"/>
    <s v="Grace H"/>
    <n v="27.06"/>
    <n v="6.14"/>
    <s v="No"/>
    <x v="1"/>
    <x v="0"/>
    <n v="1"/>
    <x v="1"/>
    <x v="1"/>
    <x v="1"/>
    <d v="2004-12-27T00:00:00"/>
    <n v="1863.45"/>
    <x v="2"/>
    <s v="tier - 1"/>
    <x v="15"/>
    <x v="41"/>
  </r>
  <r>
    <s v="Id2164"/>
    <s v="Caitie J."/>
    <n v="20.49"/>
    <n v="4.87"/>
    <s v="No"/>
    <x v="0"/>
    <x v="0"/>
    <n v="0"/>
    <x v="1"/>
    <x v="2"/>
    <x v="2"/>
    <d v="1994-12-06T00:00:00"/>
    <n v="1850.55"/>
    <x v="2"/>
    <s v="tier - 2"/>
    <x v="1"/>
    <x v="6"/>
  </r>
  <r>
    <s v="Id2165"/>
    <s v="Benjamin"/>
    <n v="28.4"/>
    <n v="4.3"/>
    <s v="No"/>
    <x v="0"/>
    <x v="1"/>
    <n v="1"/>
    <x v="1"/>
    <x v="1"/>
    <x v="2"/>
    <d v="2003-07-20T00:00:00"/>
    <n v="1842.52"/>
    <x v="2"/>
    <s v="tier - 2"/>
    <x v="3"/>
    <x v="39"/>
  </r>
  <r>
    <s v="Id2166"/>
    <s v="Ian T"/>
    <n v="41.91"/>
    <n v="6.19"/>
    <s v="No"/>
    <x v="0"/>
    <x v="0"/>
    <n v="0"/>
    <x v="1"/>
    <x v="0"/>
    <x v="1"/>
    <d v="1999-12-12T00:00:00"/>
    <n v="1837.28"/>
    <x v="2"/>
    <s v="tier - 2"/>
    <x v="0"/>
    <x v="35"/>
  </r>
  <r>
    <s v="Id2167"/>
    <s v="Tadese"/>
    <n v="24.6"/>
    <n v="6.19"/>
    <s v="No"/>
    <x v="0"/>
    <x v="1"/>
    <n v="1"/>
    <x v="1"/>
    <x v="2"/>
    <x v="1"/>
    <d v="2003-08-04T00:00:00"/>
    <n v="1837.24"/>
    <x v="2"/>
    <s v="tier - 2"/>
    <x v="3"/>
    <x v="39"/>
  </r>
  <r>
    <s v="Id2168"/>
    <s v="Jonathan"/>
    <n v="20.9"/>
    <n v="5.12"/>
    <s v="No"/>
    <x v="0"/>
    <x v="1"/>
    <n v="1"/>
    <x v="1"/>
    <x v="2"/>
    <x v="2"/>
    <d v="2003-08-11T00:00:00"/>
    <n v="1832.09"/>
    <x v="2"/>
    <s v="tier - 3"/>
    <x v="3"/>
    <x v="39"/>
  </r>
  <r>
    <s v="Id2169"/>
    <s v="Dathan"/>
    <n v="34.4"/>
    <n v="4.04"/>
    <s v="No"/>
    <x v="0"/>
    <x v="0"/>
    <n v="0"/>
    <x v="1"/>
    <x v="0"/>
    <x v="2"/>
    <d v="1999-10-01T00:00:00"/>
    <n v="1826.84"/>
    <x v="2"/>
    <s v="tier - 2"/>
    <x v="3"/>
    <x v="35"/>
  </r>
  <r>
    <s v="Id2170"/>
    <s v="Eric"/>
    <n v="32.56"/>
    <n v="5.36"/>
    <s v="No"/>
    <x v="0"/>
    <x v="0"/>
    <n v="0"/>
    <x v="1"/>
    <x v="0"/>
    <x v="2"/>
    <d v="1999-11-17T00:00:00"/>
    <n v="1824.29"/>
    <x v="2"/>
    <s v="tier - 3"/>
    <x v="0"/>
    <x v="35"/>
  </r>
  <r>
    <s v="Id2171"/>
    <s v="Allison M"/>
    <n v="27.98"/>
    <n v="4.38"/>
    <s v="No"/>
    <x v="1"/>
    <x v="0"/>
    <n v="1"/>
    <x v="1"/>
    <x v="1"/>
    <x v="2"/>
    <d v="2004-08-19T00:00:00"/>
    <n v="1822.54"/>
    <x v="2"/>
    <s v="tier - 1"/>
    <x v="1"/>
    <x v="41"/>
  </r>
  <r>
    <s v="Id2172"/>
    <s v="Paul"/>
    <n v="26.51"/>
    <n v="4.58"/>
    <s v="No"/>
    <x v="0"/>
    <x v="0"/>
    <n v="0"/>
    <x v="1"/>
    <x v="1"/>
    <x v="2"/>
    <d v="1999-09-25T00:00:00"/>
    <n v="1815.88"/>
    <x v="2"/>
    <s v="tier - 3"/>
    <x v="0"/>
    <x v="35"/>
  </r>
  <r>
    <s v="Id2173"/>
    <s v="Aaron R"/>
    <n v="29.734999999999999"/>
    <n v="11.92"/>
    <s v="No"/>
    <x v="0"/>
    <x v="0"/>
    <n v="0"/>
    <x v="1"/>
    <x v="1"/>
    <x v="0"/>
    <d v="2002-12-13T00:00:00"/>
    <n v="1769.53"/>
    <x v="2"/>
    <s v="tier - 3"/>
    <x v="1"/>
    <x v="43"/>
  </r>
  <r>
    <s v="Id2174"/>
    <s v="Caitlin H."/>
    <n v="40.5"/>
    <n v="5.4"/>
    <s v="No"/>
    <x v="0"/>
    <x v="1"/>
    <n v="1"/>
    <x v="1"/>
    <x v="0"/>
    <x v="2"/>
    <d v="2003-11-19T00:00:00"/>
    <n v="1759.34"/>
    <x v="2"/>
    <s v="tier - 1"/>
    <x v="3"/>
    <x v="39"/>
  </r>
  <r>
    <s v="Id2175"/>
    <s v="Harald E."/>
    <n v="25.64"/>
    <n v="4.76"/>
    <s v="No"/>
    <x v="0"/>
    <x v="0"/>
    <n v="1"/>
    <x v="1"/>
    <x v="1"/>
    <x v="2"/>
    <d v="1998-10-07T00:00:00"/>
    <n v="1756.6"/>
    <x v="2"/>
    <s v="tier - 3"/>
    <x v="0"/>
    <x v="44"/>
  </r>
  <r>
    <s v="Id2176"/>
    <s v="Siobhan A."/>
    <n v="32.9"/>
    <n v="4.78"/>
    <s v="No"/>
    <x v="0"/>
    <x v="1"/>
    <n v="1"/>
    <x v="1"/>
    <x v="0"/>
    <x v="2"/>
    <d v="2003-09-26T00:00:00"/>
    <n v="1748.77"/>
    <x v="2"/>
    <s v="tier - 1"/>
    <x v="3"/>
    <x v="39"/>
  </r>
  <r>
    <s v="Id2177"/>
    <s v="Andrea J."/>
    <n v="29.8"/>
    <n v="4.26"/>
    <s v="No"/>
    <x v="0"/>
    <x v="1"/>
    <n v="1"/>
    <x v="1"/>
    <x v="1"/>
    <x v="2"/>
    <d v="2003-07-28T00:00:00"/>
    <n v="1744.47"/>
    <x v="2"/>
    <s v="tier - 1"/>
    <x v="3"/>
    <x v="39"/>
  </r>
  <r>
    <s v="Id2178"/>
    <s v="Marie"/>
    <n v="28.9"/>
    <n v="5.85"/>
    <s v="No"/>
    <x v="0"/>
    <x v="1"/>
    <n v="1"/>
    <x v="1"/>
    <x v="1"/>
    <x v="1"/>
    <d v="2003-07-25T00:00:00"/>
    <n v="1743.21"/>
    <x v="2"/>
    <s v="tier - 1"/>
    <x v="3"/>
    <x v="39"/>
  </r>
  <r>
    <s v="Id2179"/>
    <s v="Rachel A."/>
    <n v="24.7"/>
    <n v="5.32"/>
    <s v="No"/>
    <x v="0"/>
    <x v="1"/>
    <n v="1"/>
    <x v="1"/>
    <x v="2"/>
    <x v="2"/>
    <d v="2003-11-14T00:00:00"/>
    <n v="1737.38"/>
    <x v="2"/>
    <s v="tier - 2"/>
    <x v="3"/>
    <x v="39"/>
  </r>
  <r>
    <s v="Id2180"/>
    <s v="Emma"/>
    <n v="20.6"/>
    <n v="5.14"/>
    <s v="No"/>
    <x v="0"/>
    <x v="1"/>
    <n v="1"/>
    <x v="1"/>
    <x v="2"/>
    <x v="2"/>
    <d v="2003-11-09T00:00:00"/>
    <n v="1731.68"/>
    <x v="2"/>
    <s v="tier - 2"/>
    <x v="3"/>
    <x v="39"/>
  </r>
  <r>
    <s v="Id2181"/>
    <s v="Kiersten"/>
    <n v="18.600000000000001"/>
    <n v="5"/>
    <s v="No"/>
    <x v="0"/>
    <x v="1"/>
    <n v="1"/>
    <x v="1"/>
    <x v="2"/>
    <x v="2"/>
    <d v="2003-09-01T00:00:00"/>
    <n v="1728.9"/>
    <x v="2"/>
    <s v="tier - 2"/>
    <x v="3"/>
    <x v="39"/>
  </r>
  <r>
    <s v="Id2182"/>
    <s v="Rachael"/>
    <n v="17.8"/>
    <n v="4.55"/>
    <s v="No"/>
    <x v="0"/>
    <x v="1"/>
    <n v="1"/>
    <x v="1"/>
    <x v="3"/>
    <x v="2"/>
    <d v="2003-11-21T00:00:00"/>
    <n v="1727.79"/>
    <x v="2"/>
    <s v="tier - 3"/>
    <x v="3"/>
    <x v="39"/>
  </r>
  <r>
    <s v="Id2183"/>
    <s v="Timothy P."/>
    <n v="35.200000000000003"/>
    <n v="5.97"/>
    <s v="No"/>
    <x v="1"/>
    <x v="0"/>
    <n v="1"/>
    <x v="1"/>
    <x v="0"/>
    <x v="1"/>
    <d v="2004-09-09T00:00:00"/>
    <n v="1727.54"/>
    <x v="2"/>
    <s v="tier - 1"/>
    <x v="0"/>
    <x v="41"/>
  </r>
  <r>
    <s v="Id2184"/>
    <s v="Lelisa"/>
    <n v="33.770000000000003"/>
    <n v="4.0199999999999996"/>
    <s v="No"/>
    <x v="1"/>
    <x v="0"/>
    <n v="1"/>
    <x v="1"/>
    <x v="0"/>
    <x v="2"/>
    <d v="2004-10-21T00:00:00"/>
    <n v="1725.55"/>
    <x v="2"/>
    <s v="tier - 2"/>
    <x v="0"/>
    <x v="41"/>
  </r>
  <r>
    <s v="Id2185"/>
    <s v="Nate"/>
    <n v="30.03"/>
    <n v="4.04"/>
    <s v="No"/>
    <x v="1"/>
    <x v="0"/>
    <n v="1"/>
    <x v="1"/>
    <x v="0"/>
    <x v="2"/>
    <d v="2004-09-11T00:00:00"/>
    <n v="1720.35"/>
    <x v="2"/>
    <s v="tier - 3"/>
    <x v="0"/>
    <x v="41"/>
  </r>
  <r>
    <s v="Id2186"/>
    <s v="Chris C."/>
    <n v="29.37"/>
    <n v="5.54"/>
    <s v="No"/>
    <x v="1"/>
    <x v="0"/>
    <n v="1"/>
    <x v="1"/>
    <x v="1"/>
    <x v="2"/>
    <d v="2004-06-10T00:00:00"/>
    <n v="1719.44"/>
    <x v="2"/>
    <s v="tier - 3"/>
    <x v="0"/>
    <x v="41"/>
  </r>
  <r>
    <s v="Id2187"/>
    <s v="Scott"/>
    <n v="28.5"/>
    <n v="4.03"/>
    <s v="No"/>
    <x v="1"/>
    <x v="0"/>
    <n v="1"/>
    <x v="1"/>
    <x v="1"/>
    <x v="2"/>
    <d v="2004-09-21T00:00:00"/>
    <n v="1712.23"/>
    <x v="2"/>
    <s v="tier - 1"/>
    <x v="4"/>
    <x v="41"/>
  </r>
  <r>
    <s v="Id2188"/>
    <s v="Kevin"/>
    <n v="23.32"/>
    <n v="5.62"/>
    <s v="No"/>
    <x v="1"/>
    <x v="0"/>
    <n v="1"/>
    <x v="1"/>
    <x v="2"/>
    <x v="2"/>
    <d v="2004-09-19T00:00:00"/>
    <n v="1711.03"/>
    <x v="2"/>
    <s v="tier - 3"/>
    <x v="0"/>
    <x v="41"/>
  </r>
  <r>
    <s v="Id2189"/>
    <s v="Erik C."/>
    <n v="26.125"/>
    <n v="5.27"/>
    <s v="No"/>
    <x v="1"/>
    <x v="0"/>
    <n v="1"/>
    <x v="1"/>
    <x v="1"/>
    <x v="2"/>
    <d v="2004-12-12T00:00:00"/>
    <n v="1708.93"/>
    <x v="2"/>
    <s v="tier - 1"/>
    <x v="9"/>
    <x v="41"/>
  </r>
  <r>
    <s v="Id2190"/>
    <s v="Shawn C"/>
    <n v="25.46"/>
    <n v="5.18"/>
    <s v="No"/>
    <x v="1"/>
    <x v="0"/>
    <n v="1"/>
    <x v="1"/>
    <x v="1"/>
    <x v="2"/>
    <d v="2004-10-17T00:00:00"/>
    <n v="1708"/>
    <x v="2"/>
    <s v="tier - 2"/>
    <x v="4"/>
    <x v="41"/>
  </r>
  <r>
    <s v="Id2191"/>
    <s v="Vajin L."/>
    <n v="23.75"/>
    <n v="5.27"/>
    <s v="No"/>
    <x v="1"/>
    <x v="0"/>
    <n v="1"/>
    <x v="1"/>
    <x v="2"/>
    <x v="2"/>
    <d v="2004-12-06T00:00:00"/>
    <n v="1705.62"/>
    <x v="1"/>
    <s v="tier - 2"/>
    <x v="5"/>
    <x v="41"/>
  </r>
  <r>
    <s v="Id2192"/>
    <s v="John K. Jr."/>
    <n v="23.085000000000001"/>
    <n v="5.62"/>
    <s v="No"/>
    <x v="1"/>
    <x v="0"/>
    <n v="1"/>
    <x v="1"/>
    <x v="2"/>
    <x v="2"/>
    <d v="2004-12-14T00:00:00"/>
    <n v="1704.7"/>
    <x v="1"/>
    <s v="tier - 3"/>
    <x v="11"/>
    <x v="41"/>
  </r>
  <r>
    <s v="Id2193"/>
    <s v="Kevin J."/>
    <n v="22.99"/>
    <n v="5.0599999999999996"/>
    <s v="No"/>
    <x v="1"/>
    <x v="0"/>
    <n v="1"/>
    <x v="1"/>
    <x v="2"/>
    <x v="2"/>
    <d v="2004-11-07T00:00:00"/>
    <n v="1704.57"/>
    <x v="1"/>
    <s v="tier - 1"/>
    <x v="4"/>
    <x v="41"/>
  </r>
  <r>
    <s v="Id2194"/>
    <s v="Kirby W."/>
    <n v="21.47"/>
    <n v="4.6900000000000004"/>
    <s v="No"/>
    <x v="1"/>
    <x v="0"/>
    <n v="1"/>
    <x v="1"/>
    <x v="2"/>
    <x v="2"/>
    <d v="2004-12-10T00:00:00"/>
    <n v="1702.46"/>
    <x v="1"/>
    <s v="tier - 3"/>
    <x v="9"/>
    <x v="41"/>
  </r>
  <r>
    <s v="Id2195"/>
    <s v="J A"/>
    <n v="15.96"/>
    <n v="5.44"/>
    <s v="No"/>
    <x v="1"/>
    <x v="0"/>
    <n v="1"/>
    <x v="1"/>
    <x v="3"/>
    <x v="2"/>
    <d v="2004-11-17T00:00:00"/>
    <n v="1694.8"/>
    <x v="1"/>
    <s v="tier - 2"/>
    <x v="5"/>
    <x v="41"/>
  </r>
  <r>
    <s v="Id2196"/>
    <s v="Dustin G."/>
    <n v="39.5"/>
    <n v="5.05"/>
    <s v="No"/>
    <x v="1"/>
    <x v="0"/>
    <n v="1"/>
    <x v="1"/>
    <x v="0"/>
    <x v="2"/>
    <d v="2000-10-21T00:00:00"/>
    <n v="1682.6"/>
    <x v="1"/>
    <s v="tier - 2"/>
    <x v="3"/>
    <x v="21"/>
  </r>
  <r>
    <s v="Id2197"/>
    <s v="Anthony G"/>
    <n v="33.770000000000003"/>
    <n v="6"/>
    <s v="No"/>
    <x v="1"/>
    <x v="0"/>
    <n v="1"/>
    <x v="1"/>
    <x v="0"/>
    <x v="1"/>
    <d v="2000-06-10T00:00:00"/>
    <n v="1674.63"/>
    <x v="1"/>
    <s v="tier - 2"/>
    <x v="0"/>
    <x v="21"/>
  </r>
  <r>
    <s v="Id2198"/>
    <s v="Ryan"/>
    <n v="26.84"/>
    <n v="5.99"/>
    <s v="yes"/>
    <x v="1"/>
    <x v="0"/>
    <n v="1"/>
    <x v="1"/>
    <x v="1"/>
    <x v="1"/>
    <d v="2000-10-23T00:00:00"/>
    <n v="1665"/>
    <x v="1"/>
    <s v="tier - 2"/>
    <x v="0"/>
    <x v="21"/>
  </r>
  <r>
    <s v="Id2199"/>
    <s v="Eric N"/>
    <n v="35.53"/>
    <n v="4.3600000000000003"/>
    <s v="No"/>
    <x v="0"/>
    <x v="1"/>
    <n v="1"/>
    <x v="1"/>
    <x v="0"/>
    <x v="2"/>
    <d v="2003-12-30T00:00:00"/>
    <n v="1646.43"/>
    <x v="1"/>
    <s v="tier - 1"/>
    <x v="1"/>
    <x v="39"/>
  </r>
  <r>
    <s v="Id2200"/>
    <s v="Connor"/>
    <n v="30.59"/>
    <n v="4.41"/>
    <s v="No"/>
    <x v="0"/>
    <x v="1"/>
    <n v="1"/>
    <x v="1"/>
    <x v="0"/>
    <x v="2"/>
    <d v="2003-08-21T00:00:00"/>
    <n v="1639.56"/>
    <x v="1"/>
    <s v="tier - 2"/>
    <x v="1"/>
    <x v="39"/>
  </r>
  <r>
    <s v="Id2201"/>
    <s v="Patrick H."/>
    <n v="30.59"/>
    <n v="4.17"/>
    <s v="No"/>
    <x v="0"/>
    <x v="1"/>
    <n v="1"/>
    <x v="1"/>
    <x v="0"/>
    <x v="2"/>
    <d v="2003-09-16T00:00:00"/>
    <n v="1639.56"/>
    <x v="1"/>
    <s v="tier - 2"/>
    <x v="1"/>
    <x v="39"/>
  </r>
  <r>
    <s v="Id2202"/>
    <s v="Tyler"/>
    <n v="27.835000000000001"/>
    <n v="4.4400000000000004"/>
    <s v="No"/>
    <x v="0"/>
    <x v="1"/>
    <n v="1"/>
    <x v="1"/>
    <x v="1"/>
    <x v="2"/>
    <d v="2003-12-30T00:00:00"/>
    <n v="1635.73"/>
    <x v="1"/>
    <s v="tier - 3"/>
    <x v="1"/>
    <x v="39"/>
  </r>
  <r>
    <s v="Id2203"/>
    <s v="Deborah L."/>
    <n v="40.26"/>
    <n v="5.52"/>
    <s v="No"/>
    <x v="1"/>
    <x v="0"/>
    <n v="1"/>
    <x v="1"/>
    <x v="0"/>
    <x v="2"/>
    <d v="2004-06-13T00:00:00"/>
    <n v="1634.57"/>
    <x v="1"/>
    <s v="tier - 2"/>
    <x v="0"/>
    <x v="41"/>
  </r>
  <r>
    <s v="Id2204"/>
    <s v="Andrea K"/>
    <n v="39.82"/>
    <n v="6.01"/>
    <s v="No"/>
    <x v="1"/>
    <x v="0"/>
    <n v="1"/>
    <x v="1"/>
    <x v="0"/>
    <x v="1"/>
    <d v="2004-08-08T00:00:00"/>
    <n v="1633.96"/>
    <x v="1"/>
    <s v="tier - 1"/>
    <x v="0"/>
    <x v="41"/>
  </r>
  <r>
    <s v="Id2205"/>
    <s v="Elleree"/>
    <n v="39.159999999999997"/>
    <n v="5.81"/>
    <s v="No"/>
    <x v="1"/>
    <x v="0"/>
    <n v="1"/>
    <x v="1"/>
    <x v="0"/>
    <x v="1"/>
    <d v="2004-12-13T00:00:00"/>
    <n v="1633.04"/>
    <x v="1"/>
    <s v="tier - 2"/>
    <x v="0"/>
    <x v="41"/>
  </r>
  <r>
    <s v="Id2206"/>
    <s v="Brandon J"/>
    <n v="25.555"/>
    <n v="4.37"/>
    <s v="No"/>
    <x v="0"/>
    <x v="1"/>
    <n v="1"/>
    <x v="1"/>
    <x v="1"/>
    <x v="2"/>
    <d v="2003-09-16T00:00:00"/>
    <n v="1632.56"/>
    <x v="1"/>
    <s v="tier - 2"/>
    <x v="1"/>
    <x v="39"/>
  </r>
  <r>
    <s v="Id2207"/>
    <s v="Steve"/>
    <n v="25.175000000000001"/>
    <n v="5.74"/>
    <s v="No"/>
    <x v="0"/>
    <x v="1"/>
    <n v="1"/>
    <x v="1"/>
    <x v="1"/>
    <x v="1"/>
    <d v="2003-10-03T00:00:00"/>
    <n v="1632.04"/>
    <x v="1"/>
    <s v="tier - 2"/>
    <x v="1"/>
    <x v="39"/>
  </r>
  <r>
    <s v="Id2208"/>
    <s v="Nina Wavik Sr."/>
    <n v="38.28"/>
    <n v="5.39"/>
    <s v="No"/>
    <x v="1"/>
    <x v="0"/>
    <n v="1"/>
    <x v="1"/>
    <x v="0"/>
    <x v="2"/>
    <d v="2004-07-09T00:00:00"/>
    <n v="1631.82"/>
    <x v="1"/>
    <s v="tier - 1"/>
    <x v="0"/>
    <x v="41"/>
  </r>
  <r>
    <s v="Id2209"/>
    <s v="Dani"/>
    <n v="38.17"/>
    <n v="4.07"/>
    <s v="No"/>
    <x v="1"/>
    <x v="0"/>
    <n v="1"/>
    <x v="1"/>
    <x v="0"/>
    <x v="2"/>
    <d v="2004-12-05T00:00:00"/>
    <n v="1631.67"/>
    <x v="1"/>
    <s v="tier - 3"/>
    <x v="0"/>
    <x v="41"/>
  </r>
  <r>
    <s v="Id2210"/>
    <s v="Jennifer A."/>
    <n v="36.85"/>
    <n v="5.49"/>
    <s v="No"/>
    <x v="1"/>
    <x v="0"/>
    <n v="1"/>
    <x v="1"/>
    <x v="0"/>
    <x v="2"/>
    <d v="2004-10-04T00:00:00"/>
    <n v="1629.83"/>
    <x v="1"/>
    <s v="tier - 2"/>
    <x v="0"/>
    <x v="41"/>
  </r>
  <r>
    <s v="Id2211"/>
    <s v="Martin"/>
    <n v="22.61"/>
    <n v="5.68"/>
    <s v="No"/>
    <x v="0"/>
    <x v="1"/>
    <n v="1"/>
    <x v="1"/>
    <x v="2"/>
    <x v="2"/>
    <d v="2003-07-17T00:00:00"/>
    <n v="1628.47"/>
    <x v="1"/>
    <s v="tier - 1"/>
    <x v="1"/>
    <x v="39"/>
  </r>
  <r>
    <s v="Id2212"/>
    <s v="Steve"/>
    <n v="21.754999999999999"/>
    <n v="6.09"/>
    <s v="No"/>
    <x v="0"/>
    <x v="1"/>
    <n v="1"/>
    <x v="1"/>
    <x v="2"/>
    <x v="1"/>
    <d v="2003-12-04T00:00:00"/>
    <n v="1627.28"/>
    <x v="1"/>
    <s v="tier - 2"/>
    <x v="1"/>
    <x v="39"/>
  </r>
  <r>
    <s v="Id2213"/>
    <s v="Christopher"/>
    <n v="20.425000000000001"/>
    <n v="5.53"/>
    <s v="No"/>
    <x v="0"/>
    <x v="1"/>
    <n v="1"/>
    <x v="1"/>
    <x v="2"/>
    <x v="2"/>
    <d v="2003-09-09T00:00:00"/>
    <n v="1625.43"/>
    <x v="1"/>
    <s v="tier - 3"/>
    <x v="1"/>
    <x v="39"/>
  </r>
  <r>
    <s v="Id2214"/>
    <s v="Kathryn M."/>
    <n v="31.35"/>
    <n v="4.28"/>
    <s v="No"/>
    <x v="1"/>
    <x v="0"/>
    <n v="1"/>
    <x v="1"/>
    <x v="0"/>
    <x v="2"/>
    <d v="2004-07-25T00:00:00"/>
    <n v="1622.19"/>
    <x v="1"/>
    <s v="tier - 1"/>
    <x v="0"/>
    <x v="41"/>
  </r>
  <r>
    <s v="Id2215"/>
    <s v="Emily"/>
    <n v="31.13"/>
    <n v="6.01"/>
    <s v="No"/>
    <x v="1"/>
    <x v="0"/>
    <n v="1"/>
    <x v="1"/>
    <x v="0"/>
    <x v="1"/>
    <d v="2004-08-21T00:00:00"/>
    <n v="1621.88"/>
    <x v="1"/>
    <s v="tier - 2"/>
    <x v="0"/>
    <x v="41"/>
  </r>
  <r>
    <s v="Id2216"/>
    <s v="Trent A"/>
    <n v="17.48"/>
    <n v="4.59"/>
    <s v="No"/>
    <x v="0"/>
    <x v="1"/>
    <n v="1"/>
    <x v="1"/>
    <x v="3"/>
    <x v="2"/>
    <d v="2003-09-14T00:00:00"/>
    <n v="1621.34"/>
    <x v="1"/>
    <s v="tier - 2"/>
    <x v="1"/>
    <x v="39"/>
  </r>
  <r>
    <s v="Id2217"/>
    <s v="Jennifer E"/>
    <n v="22.57"/>
    <n v="5.8"/>
    <s v="yes"/>
    <x v="0"/>
    <x v="0"/>
    <n v="1"/>
    <x v="1"/>
    <x v="2"/>
    <x v="1"/>
    <d v="1995-08-05T00:00:00"/>
    <n v="1617.16"/>
    <x v="1"/>
    <s v="tier - 1"/>
    <x v="0"/>
    <x v="40"/>
  </r>
  <r>
    <s v="Id2218"/>
    <s v="Polly"/>
    <n v="26.73"/>
    <n v="5.08"/>
    <s v="No"/>
    <x v="1"/>
    <x v="0"/>
    <n v="1"/>
    <x v="1"/>
    <x v="1"/>
    <x v="2"/>
    <d v="2004-07-22T00:00:00"/>
    <n v="1615.77"/>
    <x v="1"/>
    <s v="tier - 1"/>
    <x v="0"/>
    <x v="41"/>
  </r>
  <r>
    <s v="Id2219"/>
    <s v="Elizabeth"/>
    <n v="20.79"/>
    <n v="5.84"/>
    <s v="No"/>
    <x v="1"/>
    <x v="0"/>
    <n v="1"/>
    <x v="1"/>
    <x v="2"/>
    <x v="1"/>
    <d v="2004-11-19T00:00:00"/>
    <n v="1607.51"/>
    <x v="1"/>
    <s v="tier - 3"/>
    <x v="0"/>
    <x v="41"/>
  </r>
  <r>
    <s v="Id2220"/>
    <s v="Tiffany A."/>
    <n v="20.149999999999999"/>
    <n v="4.1500000000000004"/>
    <s v="No"/>
    <x v="0"/>
    <x v="0"/>
    <n v="1"/>
    <x v="1"/>
    <x v="2"/>
    <x v="2"/>
    <d v="1992-09-22T00:00:00"/>
    <n v="1566.88"/>
    <x v="1"/>
    <s v="tier - 1"/>
    <x v="0"/>
    <x v="34"/>
  </r>
  <r>
    <s v="Id2221"/>
    <s v="Cole"/>
    <n v="36.85"/>
    <n v="4.3600000000000003"/>
    <s v="yes"/>
    <x v="0"/>
    <x v="0"/>
    <n v="0"/>
    <x v="1"/>
    <x v="0"/>
    <x v="2"/>
    <d v="2001-12-05T00:00:00"/>
    <n v="1534.3"/>
    <x v="1"/>
    <s v="tier - 2"/>
    <x v="0"/>
    <x v="47"/>
  </r>
  <r>
    <s v="Id2222"/>
    <s v="Matthew T."/>
    <n v="35.53"/>
    <n v="4.55"/>
    <s v="yes"/>
    <x v="0"/>
    <x v="0"/>
    <n v="0"/>
    <x v="1"/>
    <x v="0"/>
    <x v="2"/>
    <d v="2001-06-02T00:00:00"/>
    <n v="1532.47"/>
    <x v="1"/>
    <s v="tier - 2"/>
    <x v="0"/>
    <x v="21"/>
  </r>
  <r>
    <s v="Id2223"/>
    <s v="Zachary"/>
    <n v="31.1"/>
    <n v="4.37"/>
    <s v="yes"/>
    <x v="0"/>
    <x v="0"/>
    <n v="0"/>
    <x v="1"/>
    <x v="0"/>
    <x v="2"/>
    <d v="2001-07-07T00:00:00"/>
    <n v="1526.31"/>
    <x v="1"/>
    <s v="tier - 3"/>
    <x v="3"/>
    <x v="47"/>
  </r>
  <r>
    <s v="Id2224"/>
    <s v="Matthew T."/>
    <n v="23.21"/>
    <n v="5.24"/>
    <s v="yes"/>
    <x v="0"/>
    <x v="0"/>
    <n v="0"/>
    <x v="1"/>
    <x v="2"/>
    <x v="2"/>
    <d v="2001-08-25T00:00:00"/>
    <n v="1515.34"/>
    <x v="1"/>
    <s v="tier - 3"/>
    <x v="0"/>
    <x v="47"/>
  </r>
  <r>
    <s v="Id2225"/>
    <s v="Pat"/>
    <n v="18.36"/>
    <n v="5.96"/>
    <s v="No"/>
    <x v="0"/>
    <x v="0"/>
    <n v="1"/>
    <x v="1"/>
    <x v="3"/>
    <x v="1"/>
    <d v="1998-06-19T00:00:00"/>
    <n v="1497"/>
    <x v="1"/>
    <s v="tier - 2"/>
    <x v="0"/>
    <x v="44"/>
  </r>
  <r>
    <s v="Id2226"/>
    <s v="Ashley"/>
    <n v="15.92"/>
    <n v="4.76"/>
    <s v="yes"/>
    <x v="0"/>
    <x v="0"/>
    <n v="1"/>
    <x v="1"/>
    <x v="3"/>
    <x v="2"/>
    <d v="1995-10-07T00:00:00"/>
    <n v="1493"/>
    <x v="1"/>
    <s v="tier - 3"/>
    <x v="0"/>
    <x v="40"/>
  </r>
  <r>
    <s v="Id2227"/>
    <s v="Elizabeth A."/>
    <n v="15.17"/>
    <n v="4.3"/>
    <s v="yes"/>
    <x v="0"/>
    <x v="1"/>
    <n v="1"/>
    <x v="1"/>
    <x v="3"/>
    <x v="2"/>
    <d v="1997-06-09T00:00:00"/>
    <n v="1481"/>
    <x v="1"/>
    <s v="tier - 1"/>
    <x v="1"/>
    <x v="31"/>
  </r>
  <r>
    <s v="Id2228"/>
    <s v="Rebecca M."/>
    <n v="16.63"/>
    <n v="4.5"/>
    <s v="No"/>
    <x v="0"/>
    <x v="0"/>
    <n v="1"/>
    <x v="1"/>
    <x v="3"/>
    <x v="2"/>
    <d v="1998-12-07T00:00:00"/>
    <n v="1477"/>
    <x v="1"/>
    <s v="tier - 1"/>
    <x v="0"/>
    <x v="44"/>
  </r>
  <r>
    <s v="Id2229"/>
    <s v="Ruth"/>
    <n v="19.39"/>
    <n v="5.59"/>
    <s v="No"/>
    <x v="0"/>
    <x v="1"/>
    <n v="1"/>
    <x v="1"/>
    <x v="2"/>
    <x v="2"/>
    <d v="2003-06-20T00:00:00"/>
    <n v="1467"/>
    <x v="1"/>
    <s v="tier - 2"/>
    <x v="0"/>
    <x v="39"/>
  </r>
  <r>
    <s v="Id2230"/>
    <s v="Gregory S"/>
    <n v="17.34"/>
    <n v="6.29"/>
    <s v="yes"/>
    <x v="0"/>
    <x v="1"/>
    <n v="1"/>
    <x v="1"/>
    <x v="3"/>
    <x v="1"/>
    <d v="1997-06-19T00:00:00"/>
    <n v="1445"/>
    <x v="1"/>
    <s v="tier - 1"/>
    <x v="0"/>
    <x v="31"/>
  </r>
  <r>
    <s v="Id2231"/>
    <s v="Alexandra S"/>
    <n v="17.940000000000001"/>
    <n v="4.1900000000000004"/>
    <s v="No"/>
    <x v="1"/>
    <x v="0"/>
    <n v="1"/>
    <x v="1"/>
    <x v="3"/>
    <x v="2"/>
    <d v="2000-09-01T00:00:00"/>
    <n v="1438"/>
    <x v="1"/>
    <s v="tier - 2"/>
    <x v="0"/>
    <x v="21"/>
  </r>
  <r>
    <s v="Id2232"/>
    <s v="Hillary"/>
    <n v="16.670000000000002"/>
    <n v="4.7"/>
    <s v="yes"/>
    <x v="0"/>
    <x v="1"/>
    <n v="1"/>
    <x v="1"/>
    <x v="3"/>
    <x v="2"/>
    <d v="1997-12-05T00:00:00"/>
    <n v="1422"/>
    <x v="1"/>
    <s v="tier - 2"/>
    <x v="0"/>
    <x v="31"/>
  </r>
  <r>
    <s v="Id2233"/>
    <s v="Amy K."/>
    <n v="20.58"/>
    <n v="5.64"/>
    <s v="yes"/>
    <x v="0"/>
    <x v="0"/>
    <n v="0"/>
    <x v="1"/>
    <x v="2"/>
    <x v="2"/>
    <d v="2001-08-23T00:00:00"/>
    <n v="1421"/>
    <x v="1"/>
    <s v="tier - 2"/>
    <x v="0"/>
    <x v="47"/>
  </r>
  <r>
    <s v="Id2234"/>
    <s v="Scott"/>
    <n v="16.5"/>
    <n v="4.1100000000000003"/>
    <s v="yes"/>
    <x v="0"/>
    <x v="0"/>
    <n v="0"/>
    <x v="1"/>
    <x v="3"/>
    <x v="2"/>
    <d v="1996-06-23T00:00:00"/>
    <n v="1417"/>
    <x v="1"/>
    <s v="tier - 3"/>
    <x v="0"/>
    <x v="45"/>
  </r>
  <r>
    <s v="Id2235"/>
    <s v="John"/>
    <n v="15.41"/>
    <n v="5.43"/>
    <s v="yes"/>
    <x v="0"/>
    <x v="1"/>
    <n v="1"/>
    <x v="1"/>
    <x v="3"/>
    <x v="2"/>
    <d v="1997-10-27T00:00:00"/>
    <n v="1402"/>
    <x v="1"/>
    <s v="tier - 3"/>
    <x v="3"/>
    <x v="31"/>
  </r>
  <r>
    <s v="Id2236"/>
    <s v="Maaikel"/>
    <n v="24.59"/>
    <n v="4.38"/>
    <s v="No"/>
    <x v="0"/>
    <x v="0"/>
    <n v="1"/>
    <x v="1"/>
    <x v="2"/>
    <x v="2"/>
    <d v="1998-09-05T00:00:00"/>
    <n v="1400.44"/>
    <x v="1"/>
    <s v="tier - 2"/>
    <x v="0"/>
    <x v="44"/>
  </r>
  <r>
    <s v="Id2237"/>
    <s v="Daniel C"/>
    <n v="33.33"/>
    <n v="9.7899999999999991"/>
    <s v="No"/>
    <x v="0"/>
    <x v="0"/>
    <n v="0"/>
    <x v="1"/>
    <x v="0"/>
    <x v="0"/>
    <d v="2002-12-22T00:00:00"/>
    <n v="1391.53"/>
    <x v="1"/>
    <s v="tier - 1"/>
    <x v="0"/>
    <x v="43"/>
  </r>
  <r>
    <s v="Id2238"/>
    <s v="Christopher S."/>
    <n v="18.5"/>
    <n v="11.84"/>
    <s v="No"/>
    <x v="0"/>
    <x v="0"/>
    <n v="0"/>
    <x v="1"/>
    <x v="2"/>
    <x v="0"/>
    <d v="2002-11-14T00:00:00"/>
    <n v="1390"/>
    <x v="1"/>
    <s v="tier - 2"/>
    <x v="0"/>
    <x v="43"/>
  </r>
  <r>
    <s v="Id2239"/>
    <s v="William R"/>
    <n v="18.579999999999998"/>
    <n v="6.22"/>
    <s v="No"/>
    <x v="0"/>
    <x v="0"/>
    <n v="0"/>
    <x v="1"/>
    <x v="2"/>
    <x v="1"/>
    <d v="1999-07-06T00:00:00"/>
    <n v="1389"/>
    <x v="1"/>
    <s v="tier - 2"/>
    <x v="0"/>
    <x v="35"/>
  </r>
  <r>
    <s v="Id2240"/>
    <s v="Lyndsy"/>
    <n v="16.64"/>
    <n v="10.01"/>
    <s v="No"/>
    <x v="0"/>
    <x v="0"/>
    <n v="0"/>
    <x v="1"/>
    <x v="3"/>
    <x v="0"/>
    <d v="2002-08-15T00:00:00"/>
    <n v="1382"/>
    <x v="1"/>
    <s v="tier - 1"/>
    <x v="0"/>
    <x v="43"/>
  </r>
  <r>
    <s v="Id2241"/>
    <s v="Jessica"/>
    <n v="19.329999999999998"/>
    <n v="4.32"/>
    <s v="No"/>
    <x v="0"/>
    <x v="0"/>
    <n v="1"/>
    <x v="1"/>
    <x v="2"/>
    <x v="2"/>
    <d v="1998-12-03T00:00:00"/>
    <n v="1359"/>
    <x v="1"/>
    <s v="tier - 1"/>
    <x v="0"/>
    <x v="44"/>
  </r>
  <r>
    <s v="Id2242"/>
    <s v="Anna"/>
    <n v="21.26"/>
    <n v="5.65"/>
    <s v="yes"/>
    <x v="0"/>
    <x v="1"/>
    <n v="1"/>
    <x v="1"/>
    <x v="2"/>
    <x v="2"/>
    <d v="1997-11-07T00:00:00"/>
    <n v="1341.16"/>
    <x v="1"/>
    <s v="tier - 2"/>
    <x v="1"/>
    <x v="31"/>
  </r>
  <r>
    <s v="Id2243"/>
    <s v="Jordan"/>
    <n v="15.6"/>
    <n v="4.12"/>
    <s v="yes"/>
    <x v="0"/>
    <x v="0"/>
    <n v="1"/>
    <x v="1"/>
    <x v="3"/>
    <x v="2"/>
    <d v="1995-07-30T00:00:00"/>
    <n v="1338"/>
    <x v="1"/>
    <s v="tier - 3"/>
    <x v="1"/>
    <x v="40"/>
  </r>
  <r>
    <s v="Id2244"/>
    <s v="Brian"/>
    <n v="24.39"/>
    <n v="6.24"/>
    <s v="No"/>
    <x v="0"/>
    <x v="0"/>
    <n v="1"/>
    <x v="1"/>
    <x v="2"/>
    <x v="1"/>
    <d v="1998-07-12T00:00:00"/>
    <n v="1332.61"/>
    <x v="1"/>
    <s v="tier - 3"/>
    <x v="0"/>
    <x v="44"/>
  </r>
  <r>
    <s v="Id2245"/>
    <s v="Katherine A"/>
    <n v="24.75"/>
    <n v="4.83"/>
    <s v="No"/>
    <x v="0"/>
    <x v="0"/>
    <n v="0"/>
    <x v="1"/>
    <x v="2"/>
    <x v="2"/>
    <d v="1999-10-14T00:00:00"/>
    <n v="1329.17"/>
    <x v="1"/>
    <s v="tier - 3"/>
    <x v="0"/>
    <x v="35"/>
  </r>
  <r>
    <s v="Id2246"/>
    <s v="Melanie"/>
    <n v="20.88"/>
    <n v="7.4"/>
    <s v="No"/>
    <x v="0"/>
    <x v="0"/>
    <n v="0"/>
    <x v="1"/>
    <x v="2"/>
    <x v="0"/>
    <d v="2002-10-13T00:00:00"/>
    <n v="1315"/>
    <x v="1"/>
    <s v="tier - 2"/>
    <x v="0"/>
    <x v="43"/>
  </r>
  <r>
    <s v="Id2247"/>
    <s v="Jessica"/>
    <n v="20.43"/>
    <n v="4.54"/>
    <s v="No"/>
    <x v="0"/>
    <x v="0"/>
    <n v="0"/>
    <x v="1"/>
    <x v="2"/>
    <x v="2"/>
    <d v="1999-12-02T00:00:00"/>
    <n v="1304"/>
    <x v="1"/>
    <s v="tier - 2"/>
    <x v="0"/>
    <x v="35"/>
  </r>
  <r>
    <s v="Id2248"/>
    <s v="Eric S"/>
    <n v="15.18"/>
    <n v="11.11"/>
    <s v="No"/>
    <x v="0"/>
    <x v="0"/>
    <n v="0"/>
    <x v="1"/>
    <x v="3"/>
    <x v="0"/>
    <d v="2002-12-10T00:00:00"/>
    <n v="1304"/>
    <x v="1"/>
    <s v="tier - 2"/>
    <x v="1"/>
    <x v="43"/>
  </r>
  <r>
    <s v="Id2249"/>
    <s v="Joseph"/>
    <n v="15.12"/>
    <n v="4.03"/>
    <s v="yes"/>
    <x v="0"/>
    <x v="0"/>
    <n v="0"/>
    <x v="1"/>
    <x v="3"/>
    <x v="2"/>
    <d v="2001-11-29T00:00:00"/>
    <n v="1293"/>
    <x v="1"/>
    <s v="tier - 3"/>
    <x v="1"/>
    <x v="47"/>
  </r>
  <r>
    <s v="Id2250"/>
    <s v="Mary"/>
    <n v="23.88"/>
    <n v="4.51"/>
    <s v="No"/>
    <x v="0"/>
    <x v="0"/>
    <n v="1"/>
    <x v="1"/>
    <x v="2"/>
    <x v="2"/>
    <d v="1998-06-04T00:00:00"/>
    <n v="1290.93"/>
    <x v="1"/>
    <s v="tier - 2"/>
    <x v="0"/>
    <x v="31"/>
  </r>
  <r>
    <s v="Id2251"/>
    <s v="Natalie"/>
    <n v="16.13"/>
    <n v="5.56"/>
    <s v="No"/>
    <x v="1"/>
    <x v="0"/>
    <n v="1"/>
    <x v="1"/>
    <x v="3"/>
    <x v="2"/>
    <d v="2000-06-26T00:00:00"/>
    <n v="1286"/>
    <x v="1"/>
    <s v="tier - 2"/>
    <x v="0"/>
    <x v="21"/>
  </r>
  <r>
    <s v="Id2252"/>
    <s v="Christopher"/>
    <n v="24.09"/>
    <n v="4.0999999999999996"/>
    <s v="No"/>
    <x v="1"/>
    <x v="0"/>
    <n v="1"/>
    <x v="1"/>
    <x v="2"/>
    <x v="2"/>
    <d v="2004-07-28T00:00:00"/>
    <n v="1285"/>
    <x v="1"/>
    <s v="tier - 3"/>
    <x v="0"/>
    <x v="41"/>
  </r>
  <r>
    <s v="Id2253"/>
    <s v="Sonja"/>
    <n v="19.43"/>
    <n v="5.85"/>
    <s v="No"/>
    <x v="1"/>
    <x v="0"/>
    <n v="1"/>
    <x v="1"/>
    <x v="2"/>
    <x v="1"/>
    <d v="2004-09-30T00:00:00"/>
    <n v="1283"/>
    <x v="1"/>
    <s v="tier - 1"/>
    <x v="0"/>
    <x v="41"/>
  </r>
  <r>
    <s v="Id2254"/>
    <s v="Alexandra"/>
    <n v="15.22"/>
    <n v="4.92"/>
    <s v="yes"/>
    <x v="0"/>
    <x v="1"/>
    <n v="1"/>
    <x v="1"/>
    <x v="3"/>
    <x v="2"/>
    <d v="1997-10-26T00:00:00"/>
    <n v="1276"/>
    <x v="1"/>
    <s v="tier - 2"/>
    <x v="1"/>
    <x v="31"/>
  </r>
  <r>
    <s v="Id2255"/>
    <s v="Martha L."/>
    <n v="20.72"/>
    <n v="9.4600000000000009"/>
    <s v="No"/>
    <x v="0"/>
    <x v="0"/>
    <n v="0"/>
    <x v="1"/>
    <x v="2"/>
    <x v="0"/>
    <d v="2002-12-04T00:00:00"/>
    <n v="1267"/>
    <x v="1"/>
    <s v="tier - 1"/>
    <x v="0"/>
    <x v="43"/>
  </r>
  <r>
    <s v="Id2256"/>
    <s v="Ryan C."/>
    <n v="35.4"/>
    <n v="5.94"/>
    <s v="No"/>
    <x v="0"/>
    <x v="1"/>
    <n v="1"/>
    <x v="1"/>
    <x v="0"/>
    <x v="1"/>
    <d v="2003-11-21T00:00:00"/>
    <n v="1263.25"/>
    <x v="1"/>
    <s v="tier - 3"/>
    <x v="3"/>
    <x v="39"/>
  </r>
  <r>
    <s v="Id2257"/>
    <s v="Cliff"/>
    <n v="34.4"/>
    <n v="5.7"/>
    <s v="No"/>
    <x v="0"/>
    <x v="1"/>
    <n v="1"/>
    <x v="1"/>
    <x v="0"/>
    <x v="1"/>
    <d v="2003-08-15T00:00:00"/>
    <n v="1261.8599999999999"/>
    <x v="1"/>
    <s v="tier - 3"/>
    <x v="3"/>
    <x v="39"/>
  </r>
  <r>
    <s v="Id2258"/>
    <s v="Blue"/>
    <n v="34.1"/>
    <n v="4.13"/>
    <s v="No"/>
    <x v="0"/>
    <x v="1"/>
    <n v="1"/>
    <x v="1"/>
    <x v="0"/>
    <x v="2"/>
    <d v="2003-10-30T00:00:00"/>
    <n v="1261.44"/>
    <x v="1"/>
    <s v="tier - 3"/>
    <x v="3"/>
    <x v="39"/>
  </r>
  <r>
    <s v="Id2259"/>
    <s v="Jeffrey M"/>
    <n v="30.4"/>
    <n v="4.7699999999999996"/>
    <s v="No"/>
    <x v="0"/>
    <x v="1"/>
    <n v="1"/>
    <x v="1"/>
    <x v="0"/>
    <x v="2"/>
    <d v="2003-10-13T00:00:00"/>
    <n v="1256.3"/>
    <x v="1"/>
    <s v="tier - 3"/>
    <x v="3"/>
    <x v="39"/>
  </r>
  <r>
    <s v="Id2260"/>
    <s v="Andrew"/>
    <n v="28.7"/>
    <n v="4.99"/>
    <s v="No"/>
    <x v="0"/>
    <x v="1"/>
    <n v="1"/>
    <x v="1"/>
    <x v="1"/>
    <x v="2"/>
    <d v="2003-12-10T00:00:00"/>
    <n v="1253.94"/>
    <x v="1"/>
    <s v="tier - 2"/>
    <x v="3"/>
    <x v="39"/>
  </r>
  <r>
    <s v="Id2261"/>
    <s v="Julia"/>
    <n v="17.440000000000001"/>
    <n v="4.42"/>
    <s v="yes"/>
    <x v="0"/>
    <x v="1"/>
    <n v="1"/>
    <x v="1"/>
    <x v="3"/>
    <x v="2"/>
    <d v="1997-11-04T00:00:00"/>
    <n v="1253"/>
    <x v="1"/>
    <s v="tier - 2"/>
    <x v="0"/>
    <x v="31"/>
  </r>
  <r>
    <s v="Id2262"/>
    <s v="Daniel"/>
    <n v="27.6"/>
    <n v="4.01"/>
    <s v="No"/>
    <x v="0"/>
    <x v="1"/>
    <n v="1"/>
    <x v="1"/>
    <x v="1"/>
    <x v="2"/>
    <d v="2003-09-15T00:00:00"/>
    <n v="1252.4100000000001"/>
    <x v="1"/>
    <s v="tier - 3"/>
    <x v="3"/>
    <x v="39"/>
  </r>
  <r>
    <s v="Id2263"/>
    <s v="Jaime"/>
    <n v="20.7"/>
    <n v="4.49"/>
    <s v="No"/>
    <x v="0"/>
    <x v="1"/>
    <n v="1"/>
    <x v="1"/>
    <x v="2"/>
    <x v="2"/>
    <d v="2003-09-08T00:00:00"/>
    <n v="1242.82"/>
    <x v="1"/>
    <s v="tier - 1"/>
    <x v="3"/>
    <x v="39"/>
  </r>
  <r>
    <s v="Id2264"/>
    <s v="Mohd Syahidan"/>
    <n v="20.3"/>
    <n v="6.37"/>
    <s v="No"/>
    <x v="0"/>
    <x v="1"/>
    <n v="1"/>
    <x v="1"/>
    <x v="2"/>
    <x v="1"/>
    <d v="2003-09-15T00:00:00"/>
    <n v="1242.26"/>
    <x v="1"/>
    <s v="tier - 1"/>
    <x v="3"/>
    <x v="39"/>
  </r>
  <r>
    <s v="Id2265"/>
    <s v="Matthew"/>
    <n v="19.8"/>
    <n v="5.12"/>
    <s v="No"/>
    <x v="0"/>
    <x v="1"/>
    <n v="1"/>
    <x v="1"/>
    <x v="2"/>
    <x v="2"/>
    <d v="2003-08-02T00:00:00"/>
    <n v="1241.57"/>
    <x v="1"/>
    <s v="tier - 2"/>
    <x v="3"/>
    <x v="39"/>
  </r>
  <r>
    <s v="Id2266"/>
    <s v="Elizabeth S."/>
    <n v="21.87"/>
    <n v="8.59"/>
    <s v="No"/>
    <x v="0"/>
    <x v="0"/>
    <n v="0"/>
    <x v="1"/>
    <x v="2"/>
    <x v="0"/>
    <d v="2002-07-01T00:00:00"/>
    <n v="1241"/>
    <x v="1"/>
    <s v="tier - 2"/>
    <x v="0"/>
    <x v="43"/>
  </r>
  <r>
    <s v="Id2267"/>
    <s v="Katie"/>
    <n v="16.600000000000001"/>
    <n v="5.87"/>
    <s v="No"/>
    <x v="0"/>
    <x v="0"/>
    <n v="1"/>
    <x v="1"/>
    <x v="3"/>
    <x v="1"/>
    <d v="1998-10-11T00:00:00"/>
    <n v="1240"/>
    <x v="1"/>
    <s v="tier - 1"/>
    <x v="1"/>
    <x v="44"/>
  </r>
  <r>
    <s v="Id2268"/>
    <s v="Christi A."/>
    <n v="21.98"/>
    <n v="7.03"/>
    <s v="No"/>
    <x v="0"/>
    <x v="0"/>
    <n v="0"/>
    <x v="1"/>
    <x v="2"/>
    <x v="0"/>
    <d v="2002-12-12T00:00:00"/>
    <n v="1237"/>
    <x v="1"/>
    <s v="tier - 2"/>
    <x v="0"/>
    <x v="43"/>
  </r>
  <r>
    <s v="Id2269"/>
    <s v="Sandra K."/>
    <n v="19.7"/>
    <n v="5.51"/>
    <s v="No"/>
    <x v="0"/>
    <x v="0"/>
    <n v="1"/>
    <x v="1"/>
    <x v="2"/>
    <x v="2"/>
    <d v="1998-07-13T00:00:00"/>
    <n v="1234"/>
    <x v="1"/>
    <s v="tier - 1"/>
    <x v="0"/>
    <x v="44"/>
  </r>
  <r>
    <s v="Id2270"/>
    <s v="Katharine"/>
    <n v="19.21"/>
    <n v="4.76"/>
    <s v="No"/>
    <x v="1"/>
    <x v="0"/>
    <n v="1"/>
    <x v="1"/>
    <x v="2"/>
    <x v="2"/>
    <d v="2004-10-16T00:00:00"/>
    <n v="1228"/>
    <x v="1"/>
    <s v="tier - 1"/>
    <x v="1"/>
    <x v="41"/>
  </r>
  <r>
    <s v="Id2271"/>
    <s v="Jerome"/>
    <n v="19.3"/>
    <n v="4.7"/>
    <s v="No"/>
    <x v="1"/>
    <x v="0"/>
    <n v="1"/>
    <x v="1"/>
    <x v="2"/>
    <x v="2"/>
    <d v="2004-07-09T00:00:00"/>
    <n v="1224"/>
    <x v="1"/>
    <s v="tier - 1"/>
    <x v="0"/>
    <x v="41"/>
  </r>
  <r>
    <s v="Id2272"/>
    <s v="Julia R"/>
    <n v="16.22"/>
    <n v="6.21"/>
    <s v="yes"/>
    <x v="0"/>
    <x v="0"/>
    <n v="0"/>
    <x v="1"/>
    <x v="3"/>
    <x v="1"/>
    <d v="1996-11-04T00:00:00"/>
    <n v="1220"/>
    <x v="1"/>
    <s v="tier - 3"/>
    <x v="1"/>
    <x v="45"/>
  </r>
  <r>
    <s v="Id2273"/>
    <s v="Sean Henry"/>
    <n v="17.12"/>
    <n v="4.5199999999999996"/>
    <s v="No"/>
    <x v="1"/>
    <x v="0"/>
    <n v="1"/>
    <x v="1"/>
    <x v="3"/>
    <x v="2"/>
    <d v="2004-06-02T00:00:00"/>
    <n v="1210"/>
    <x v="1"/>
    <s v="tier - 1"/>
    <x v="0"/>
    <x v="39"/>
  </r>
  <r>
    <s v="Id2274"/>
    <s v="Rachel A."/>
    <n v="19.07"/>
    <n v="5.45"/>
    <s v="No"/>
    <x v="0"/>
    <x v="0"/>
    <n v="1"/>
    <x v="1"/>
    <x v="2"/>
    <x v="2"/>
    <d v="1992-10-06T00:00:00"/>
    <n v="1200.55"/>
    <x v="1"/>
    <s v="tier - 3"/>
    <x v="0"/>
    <x v="34"/>
  </r>
  <r>
    <s v="Id2275"/>
    <s v="Jim"/>
    <n v="15.56"/>
    <n v="4.42"/>
    <s v="No"/>
    <x v="0"/>
    <x v="0"/>
    <n v="0"/>
    <x v="1"/>
    <x v="3"/>
    <x v="2"/>
    <d v="1999-06-28T00:00:00"/>
    <n v="1200"/>
    <x v="1"/>
    <s v="tier - 3"/>
    <x v="1"/>
    <x v="35"/>
  </r>
  <r>
    <s v="Id2276"/>
    <s v="Tim"/>
    <n v="22.76"/>
    <n v="9.44"/>
    <s v="No"/>
    <x v="0"/>
    <x v="0"/>
    <n v="0"/>
    <x v="1"/>
    <x v="2"/>
    <x v="0"/>
    <d v="2002-08-26T00:00:00"/>
    <n v="1191"/>
    <x v="1"/>
    <s v="tier - 1"/>
    <x v="0"/>
    <x v="43"/>
  </r>
  <r>
    <s v="Id2277"/>
    <s v="Abby L."/>
    <n v="22.79"/>
    <n v="6.15"/>
    <s v="yes"/>
    <x v="0"/>
    <x v="1"/>
    <n v="1"/>
    <x v="1"/>
    <x v="2"/>
    <x v="1"/>
    <d v="1997-06-28T00:00:00"/>
    <n v="1178.07"/>
    <x v="1"/>
    <s v="tier - 2"/>
    <x v="0"/>
    <x v="31"/>
  </r>
  <r>
    <s v="Id2278"/>
    <s v="Mark"/>
    <n v="17.41"/>
    <n v="5.13"/>
    <s v="yes"/>
    <x v="0"/>
    <x v="0"/>
    <n v="0"/>
    <x v="1"/>
    <x v="3"/>
    <x v="2"/>
    <d v="1996-08-11T00:00:00"/>
    <n v="1178"/>
    <x v="1"/>
    <s v="tier - 3"/>
    <x v="0"/>
    <x v="45"/>
  </r>
  <r>
    <s v="Id2279"/>
    <s v="Ali"/>
    <n v="19.32"/>
    <n v="4.96"/>
    <s v="yes"/>
    <x v="0"/>
    <x v="0"/>
    <n v="0"/>
    <x v="1"/>
    <x v="2"/>
    <x v="2"/>
    <d v="2001-11-12T00:00:00"/>
    <n v="1167"/>
    <x v="1"/>
    <s v="tier - 1"/>
    <x v="0"/>
    <x v="47"/>
  </r>
  <r>
    <s v="Id2280"/>
    <s v="Joshua"/>
    <n v="18.25"/>
    <n v="10.95"/>
    <s v="No"/>
    <x v="0"/>
    <x v="0"/>
    <n v="0"/>
    <x v="1"/>
    <x v="3"/>
    <x v="0"/>
    <d v="2002-06-11T00:00:00"/>
    <n v="1165"/>
    <x v="1"/>
    <s v="tier - 3"/>
    <x v="1"/>
    <x v="43"/>
  </r>
  <r>
    <s v="Id2281"/>
    <s v="Pierre"/>
    <n v="53.13"/>
    <n v="4.4400000000000004"/>
    <s v="No"/>
    <x v="1"/>
    <x v="0"/>
    <n v="1"/>
    <x v="1"/>
    <x v="0"/>
    <x v="2"/>
    <d v="2004-11-11T00:00:00"/>
    <n v="1163.46"/>
    <x v="1"/>
    <s v="tier - 3"/>
    <x v="0"/>
    <x v="41"/>
  </r>
  <r>
    <s v="Id2282"/>
    <s v="Kate"/>
    <n v="20.46"/>
    <n v="4.0199999999999996"/>
    <s v="No"/>
    <x v="0"/>
    <x v="0"/>
    <n v="0"/>
    <x v="1"/>
    <x v="2"/>
    <x v="2"/>
    <d v="1994-07-26T00:00:00"/>
    <n v="1158.32"/>
    <x v="1"/>
    <s v="tier - 1"/>
    <x v="0"/>
    <x v="6"/>
  </r>
  <r>
    <s v="Id2283"/>
    <s v="David"/>
    <n v="43.01"/>
    <n v="5.44"/>
    <s v="No"/>
    <x v="1"/>
    <x v="0"/>
    <n v="1"/>
    <x v="1"/>
    <x v="0"/>
    <x v="2"/>
    <d v="2004-07-18T00:00:00"/>
    <n v="1149.4000000000001"/>
    <x v="1"/>
    <s v="tier - 2"/>
    <x v="0"/>
    <x v="41"/>
  </r>
  <r>
    <s v="Id2284"/>
    <s v="Carla"/>
    <n v="15.01"/>
    <n v="4.1500000000000004"/>
    <s v="No"/>
    <x v="0"/>
    <x v="1"/>
    <n v="1"/>
    <x v="1"/>
    <x v="3"/>
    <x v="2"/>
    <d v="2003-06-12T00:00:00"/>
    <n v="1149"/>
    <x v="1"/>
    <s v="tier - 1"/>
    <x v="1"/>
    <x v="39"/>
  </r>
  <r>
    <s v="Id2285"/>
    <s v="Alvaro Sr."/>
    <n v="41.14"/>
    <n v="6.02"/>
    <s v="No"/>
    <x v="1"/>
    <x v="0"/>
    <n v="1"/>
    <x v="1"/>
    <x v="0"/>
    <x v="1"/>
    <d v="2004-06-10T00:00:00"/>
    <n v="1146.8"/>
    <x v="1"/>
    <s v="tier - 2"/>
    <x v="0"/>
    <x v="41"/>
  </r>
  <r>
    <s v="Id2286"/>
    <s v="Hope"/>
    <n v="16.55"/>
    <n v="7.73"/>
    <s v="No"/>
    <x v="0"/>
    <x v="0"/>
    <n v="0"/>
    <x v="1"/>
    <x v="3"/>
    <x v="0"/>
    <d v="2002-10-01T00:00:00"/>
    <n v="1142"/>
    <x v="2"/>
    <s v="tier - 2"/>
    <x v="3"/>
    <x v="43"/>
  </r>
  <r>
    <s v="Id2287"/>
    <s v="Mark P."/>
    <n v="37.29"/>
    <n v="5.03"/>
    <s v="No"/>
    <x v="1"/>
    <x v="0"/>
    <n v="1"/>
    <x v="1"/>
    <x v="0"/>
    <x v="2"/>
    <d v="2004-09-12T00:00:00"/>
    <n v="1141.45"/>
    <x v="2"/>
    <s v="tier - 3"/>
    <x v="0"/>
    <x v="41"/>
  </r>
  <r>
    <s v="Id2288"/>
    <s v="Desiree"/>
    <n v="16.739999999999998"/>
    <n v="4.08"/>
    <s v="yes"/>
    <x v="0"/>
    <x v="0"/>
    <n v="0"/>
    <x v="1"/>
    <x v="3"/>
    <x v="2"/>
    <d v="2001-10-25T00:00:00"/>
    <n v="1141"/>
    <x v="2"/>
    <s v="tier - 1"/>
    <x v="0"/>
    <x v="47"/>
  </r>
  <r>
    <s v="Id2289"/>
    <s v="Mario Jr."/>
    <n v="34.43"/>
    <n v="4.2699999999999996"/>
    <s v="No"/>
    <x v="1"/>
    <x v="0"/>
    <n v="1"/>
    <x v="1"/>
    <x v="0"/>
    <x v="2"/>
    <d v="2004-11-27T00:00:00"/>
    <n v="1137.47"/>
    <x v="2"/>
    <s v="tier - 2"/>
    <x v="0"/>
    <x v="41"/>
  </r>
  <r>
    <s v="Id2290"/>
    <s v="Lusapho"/>
    <n v="34.1"/>
    <n v="4.07"/>
    <s v="No"/>
    <x v="1"/>
    <x v="0"/>
    <n v="1"/>
    <x v="1"/>
    <x v="0"/>
    <x v="2"/>
    <d v="2004-10-15T00:00:00"/>
    <n v="1137.01"/>
    <x v="2"/>
    <s v="tier - 1"/>
    <x v="0"/>
    <x v="41"/>
  </r>
  <r>
    <s v="Id2291"/>
    <s v="Erin C."/>
    <n v="19.3"/>
    <n v="10.36"/>
    <s v="No"/>
    <x v="0"/>
    <x v="0"/>
    <n v="0"/>
    <x v="1"/>
    <x v="2"/>
    <x v="0"/>
    <d v="2002-08-11T00:00:00"/>
    <n v="1137"/>
    <x v="2"/>
    <s v="tier - 1"/>
    <x v="0"/>
    <x v="43"/>
  </r>
  <r>
    <s v="Id2292"/>
    <s v="Alan F"/>
    <n v="33.659999999999997"/>
    <n v="5.71"/>
    <s v="No"/>
    <x v="1"/>
    <x v="0"/>
    <n v="1"/>
    <x v="1"/>
    <x v="0"/>
    <x v="1"/>
    <d v="2004-11-28T00:00:00"/>
    <n v="1136.4000000000001"/>
    <x v="2"/>
    <s v="tier - 3"/>
    <x v="0"/>
    <x v="41"/>
  </r>
  <r>
    <s v="Id2293"/>
    <s v="Ryan"/>
    <n v="33.33"/>
    <n v="6.08"/>
    <s v="No"/>
    <x v="1"/>
    <x v="0"/>
    <n v="1"/>
    <x v="1"/>
    <x v="0"/>
    <x v="1"/>
    <d v="2004-06-11T00:00:00"/>
    <n v="1135.94"/>
    <x v="2"/>
    <s v="tier - 3"/>
    <x v="0"/>
    <x v="41"/>
  </r>
  <r>
    <s v="Id2294"/>
    <s v="Hope"/>
    <n v="21.84"/>
    <n v="5.71"/>
    <s v="No"/>
    <x v="1"/>
    <x v="0"/>
    <n v="1"/>
    <x v="1"/>
    <x v="2"/>
    <x v="1"/>
    <d v="2004-10-06T00:00:00"/>
    <n v="1135"/>
    <x v="2"/>
    <s v="tier - 3"/>
    <x v="0"/>
    <x v="41"/>
  </r>
  <r>
    <s v="Id2295"/>
    <s v="Josh"/>
    <n v="16.87"/>
    <n v="9.1300000000000008"/>
    <s v="No"/>
    <x v="0"/>
    <x v="0"/>
    <n v="0"/>
    <x v="1"/>
    <x v="3"/>
    <x v="0"/>
    <d v="2002-07-19T00:00:00"/>
    <n v="1132"/>
    <x v="2"/>
    <s v="tier - 1"/>
    <x v="0"/>
    <x v="43"/>
  </r>
  <r>
    <s v="Id2296"/>
    <s v="Jacob J"/>
    <n v="30.14"/>
    <n v="5.49"/>
    <s v="No"/>
    <x v="1"/>
    <x v="0"/>
    <n v="1"/>
    <x v="1"/>
    <x v="0"/>
    <x v="2"/>
    <d v="2004-06-14T00:00:00"/>
    <n v="1131.51"/>
    <x v="2"/>
    <s v="tier - 1"/>
    <x v="0"/>
    <x v="41"/>
  </r>
  <r>
    <s v="Id2297"/>
    <s v="Jose Tomas"/>
    <n v="23.21"/>
    <n v="4.37"/>
    <s v="No"/>
    <x v="1"/>
    <x v="0"/>
    <n v="1"/>
    <x v="1"/>
    <x v="2"/>
    <x v="2"/>
    <d v="2004-11-12T00:00:00"/>
    <n v="1121.8699999999999"/>
    <x v="2"/>
    <s v="tier - 1"/>
    <x v="0"/>
    <x v="41"/>
  </r>
  <r>
    <s v="Id2298"/>
    <s v="Mary Evan"/>
    <n v="17.170000000000002"/>
    <n v="8.4600000000000009"/>
    <s v="No"/>
    <x v="0"/>
    <x v="0"/>
    <n v="0"/>
    <x v="1"/>
    <x v="3"/>
    <x v="0"/>
    <d v="2002-08-13T00:00:00"/>
    <n v="1086"/>
    <x v="2"/>
    <s v="tier - 3"/>
    <x v="0"/>
    <x v="43"/>
  </r>
  <r>
    <s v="Id2299"/>
    <s v="Justin K."/>
    <n v="15.61"/>
    <n v="5.28"/>
    <s v="No"/>
    <x v="0"/>
    <x v="0"/>
    <n v="1"/>
    <x v="1"/>
    <x v="3"/>
    <x v="2"/>
    <d v="1998-12-26T00:00:00"/>
    <n v="1082"/>
    <x v="2"/>
    <s v="tier - 2"/>
    <x v="0"/>
    <x v="44"/>
  </r>
  <r>
    <s v="Id2300"/>
    <s v="Patrick"/>
    <n v="17.98"/>
    <n v="5.33"/>
    <s v="yes"/>
    <x v="0"/>
    <x v="1"/>
    <n v="1"/>
    <x v="1"/>
    <x v="3"/>
    <x v="2"/>
    <d v="1997-08-13T00:00:00"/>
    <n v="1071"/>
    <x v="2"/>
    <s v="tier - 3"/>
    <x v="0"/>
    <x v="31"/>
  </r>
  <r>
    <s v="Id2301"/>
    <s v="Roman"/>
    <n v="21.64"/>
    <n v="5.5"/>
    <s v="No"/>
    <x v="1"/>
    <x v="0"/>
    <n v="1"/>
    <x v="1"/>
    <x v="2"/>
    <x v="2"/>
    <d v="2004-08-24T00:00:00"/>
    <n v="1070"/>
    <x v="2"/>
    <s v="tier - 3"/>
    <x v="0"/>
    <x v="41"/>
  </r>
  <r>
    <s v="Id2302"/>
    <s v="David"/>
    <n v="16.399999999999999"/>
    <n v="5.4"/>
    <s v="No"/>
    <x v="0"/>
    <x v="1"/>
    <n v="1"/>
    <x v="1"/>
    <x v="3"/>
    <x v="2"/>
    <d v="1993-09-28T00:00:00"/>
    <n v="1068"/>
    <x v="2"/>
    <s v="tier - 1"/>
    <x v="0"/>
    <x v="20"/>
  </r>
  <r>
    <s v="Id2303"/>
    <s v="Evelyn L"/>
    <n v="15.77"/>
    <n v="6.05"/>
    <s v="yes"/>
    <x v="0"/>
    <x v="0"/>
    <n v="1"/>
    <x v="1"/>
    <x v="3"/>
    <x v="1"/>
    <d v="1995-06-01T00:00:00"/>
    <n v="1056"/>
    <x v="2"/>
    <s v="tier - 2"/>
    <x v="0"/>
    <x v="6"/>
  </r>
  <r>
    <s v="Id2304"/>
    <s v="Jim"/>
    <n v="18.27"/>
    <n v="11.46"/>
    <s v="No"/>
    <x v="0"/>
    <x v="0"/>
    <n v="0"/>
    <x v="1"/>
    <x v="3"/>
    <x v="0"/>
    <d v="2002-07-01T00:00:00"/>
    <n v="1049"/>
    <x v="2"/>
    <s v="tier - 2"/>
    <x v="1"/>
    <x v="43"/>
  </r>
  <r>
    <s v="Id2305"/>
    <s v="Matthew S"/>
    <n v="16.489999999999998"/>
    <n v="8.48"/>
    <s v="No"/>
    <x v="0"/>
    <x v="0"/>
    <n v="0"/>
    <x v="1"/>
    <x v="3"/>
    <x v="0"/>
    <d v="2002-07-20T00:00:00"/>
    <n v="1047"/>
    <x v="2"/>
    <s v="tier - 1"/>
    <x v="0"/>
    <x v="43"/>
  </r>
  <r>
    <s v="Id2306"/>
    <s v="Kenneth"/>
    <n v="16.14"/>
    <n v="4.8600000000000003"/>
    <s v="No"/>
    <x v="0"/>
    <x v="0"/>
    <n v="0"/>
    <x v="1"/>
    <x v="3"/>
    <x v="2"/>
    <d v="1994-11-17T00:00:00"/>
    <n v="1044"/>
    <x v="2"/>
    <s v="tier - 2"/>
    <x v="0"/>
    <x v="6"/>
  </r>
  <r>
    <s v="Id2307"/>
    <s v="Andrea"/>
    <n v="20.85"/>
    <n v="4.45"/>
    <s v="yes"/>
    <x v="0"/>
    <x v="0"/>
    <n v="1"/>
    <x v="1"/>
    <x v="2"/>
    <x v="2"/>
    <d v="1995-10-05T00:00:00"/>
    <n v="1033.74"/>
    <x v="2"/>
    <s v="tier - 1"/>
    <x v="0"/>
    <x v="40"/>
  </r>
  <r>
    <s v="Id2308"/>
    <s v="Kristina"/>
    <n v="15.88"/>
    <n v="4.3600000000000003"/>
    <s v="No"/>
    <x v="0"/>
    <x v="0"/>
    <n v="0"/>
    <x v="1"/>
    <x v="3"/>
    <x v="2"/>
    <d v="1999-08-05T00:00:00"/>
    <n v="1019"/>
    <x v="2"/>
    <s v="tier - 2"/>
    <x v="0"/>
    <x v="35"/>
  </r>
  <r>
    <s v="Id2309"/>
    <s v="Kristen"/>
    <n v="20.66"/>
    <n v="5.8"/>
    <s v="No"/>
    <x v="1"/>
    <x v="0"/>
    <n v="1"/>
    <x v="1"/>
    <x v="2"/>
    <x v="1"/>
    <d v="2000-10-09T00:00:00"/>
    <n v="1012"/>
    <x v="2"/>
    <s v="tier - 2"/>
    <x v="0"/>
    <x v="21"/>
  </r>
  <r>
    <s v="Id2310"/>
    <s v="Matthew"/>
    <n v="20.399999999999999"/>
    <n v="5.27"/>
    <s v="No"/>
    <x v="0"/>
    <x v="0"/>
    <n v="0"/>
    <x v="1"/>
    <x v="2"/>
    <x v="2"/>
    <d v="1994-11-22T00:00:00"/>
    <n v="1006.65"/>
    <x v="2"/>
    <s v="tier - 2"/>
    <x v="0"/>
    <x v="6"/>
  </r>
  <r>
    <s v="Id2311"/>
    <s v="Kathleen"/>
    <n v="25.19"/>
    <n v="5.64"/>
    <s v="yes"/>
    <x v="0"/>
    <x v="0"/>
    <n v="0"/>
    <x v="1"/>
    <x v="1"/>
    <x v="2"/>
    <d v="2001-08-19T00:00:00"/>
    <n v="964.71"/>
    <x v="2"/>
    <s v="tier - 2"/>
    <x v="0"/>
    <x v="47"/>
  </r>
  <r>
    <s v="Id2312"/>
    <s v="Lindsey"/>
    <n v="20.54"/>
    <n v="4.2"/>
    <s v="yes"/>
    <x v="0"/>
    <x v="0"/>
    <n v="1"/>
    <x v="1"/>
    <x v="2"/>
    <x v="2"/>
    <d v="1995-10-28T00:00:00"/>
    <n v="928.59"/>
    <x v="2"/>
    <s v="tier - 1"/>
    <x v="0"/>
    <x v="40"/>
  </r>
  <r>
    <s v="Id2313"/>
    <s v="Robert"/>
    <n v="20.13"/>
    <n v="5.42"/>
    <s v="No"/>
    <x v="0"/>
    <x v="0"/>
    <n v="0"/>
    <x v="1"/>
    <x v="2"/>
    <x v="2"/>
    <d v="1994-10-30T00:00:00"/>
    <n v="915.07"/>
    <x v="2"/>
    <s v="tier - 1"/>
    <x v="0"/>
    <x v="6"/>
  </r>
  <r>
    <s v="Id2314"/>
    <s v="Sarah E."/>
    <n v="18.93"/>
    <n v="6.11"/>
    <s v="No"/>
    <x v="0"/>
    <x v="1"/>
    <n v="1"/>
    <x v="1"/>
    <x v="2"/>
    <x v="1"/>
    <d v="1993-11-27T00:00:00"/>
    <n v="896.21"/>
    <x v="2"/>
    <s v="tier - 1"/>
    <x v="0"/>
    <x v="20"/>
  </r>
  <r>
    <s v="Id2315"/>
    <s v="Flannery"/>
    <n v="24.14"/>
    <n v="5.29"/>
    <s v="No"/>
    <x v="1"/>
    <x v="0"/>
    <n v="1"/>
    <x v="1"/>
    <x v="2"/>
    <x v="2"/>
    <d v="2000-11-18T00:00:00"/>
    <n v="865.41"/>
    <x v="2"/>
    <s v="tier - 1"/>
    <x v="0"/>
    <x v="21"/>
  </r>
  <r>
    <s v="Id2316"/>
    <s v="John T"/>
    <n v="25.03"/>
    <n v="5.91"/>
    <s v="No"/>
    <x v="1"/>
    <x v="0"/>
    <n v="1"/>
    <x v="1"/>
    <x v="1"/>
    <x v="1"/>
    <d v="2004-10-07T00:00:00"/>
    <n v="830.52"/>
    <x v="2"/>
    <s v="tier - 2"/>
    <x v="3"/>
    <x v="41"/>
  </r>
  <r>
    <s v="Id2317"/>
    <s v="Koji"/>
    <n v="20.47"/>
    <n v="5.81"/>
    <s v="yes"/>
    <x v="0"/>
    <x v="0"/>
    <n v="1"/>
    <x v="1"/>
    <x v="2"/>
    <x v="1"/>
    <d v="1995-12-07T00:00:00"/>
    <n v="773.54"/>
    <x v="2"/>
    <s v="tier - 2"/>
    <x v="0"/>
    <x v="40"/>
  </r>
  <r>
    <s v="Id2318"/>
    <s v="Candice M"/>
    <n v="18.82"/>
    <n v="5.51"/>
    <s v="yes"/>
    <x v="0"/>
    <x v="0"/>
    <n v="0"/>
    <x v="1"/>
    <x v="2"/>
    <x v="2"/>
    <d v="1996-09-18T00:00:00"/>
    <n v="770.38"/>
    <x v="2"/>
    <s v="tier - 2"/>
    <x v="1"/>
    <x v="45"/>
  </r>
  <r>
    <s v="Id2319"/>
    <s v="Theodore A."/>
    <n v="17.079999999999998"/>
    <n v="5.73"/>
    <s v="No"/>
    <x v="0"/>
    <x v="1"/>
    <n v="1"/>
    <x v="1"/>
    <x v="3"/>
    <x v="1"/>
    <d v="1993-06-28T00:00:00"/>
    <n v="770"/>
    <x v="2"/>
    <s v="tier - 3"/>
    <x v="0"/>
    <x v="20"/>
  </r>
  <r>
    <s v="Id2320"/>
    <s v="Lindy"/>
    <n v="19.21"/>
    <n v="5.53"/>
    <s v="yes"/>
    <x v="0"/>
    <x v="0"/>
    <n v="0"/>
    <x v="1"/>
    <x v="2"/>
    <x v="2"/>
    <d v="1996-10-22T00:00:00"/>
    <n v="760"/>
    <x v="2"/>
    <s v="tier - 3"/>
    <x v="0"/>
    <x v="45"/>
  </r>
  <r>
    <s v="Id2321"/>
    <s v="Thomas"/>
    <n v="17.86"/>
    <n v="5.43"/>
    <s v="No"/>
    <x v="0"/>
    <x v="1"/>
    <n v="1"/>
    <x v="1"/>
    <x v="3"/>
    <x v="2"/>
    <d v="1993-08-09T00:00:00"/>
    <n v="760"/>
    <x v="2"/>
    <s v="tier - 1"/>
    <x v="0"/>
    <x v="20"/>
  </r>
  <r>
    <s v="Id2322"/>
    <s v="Holly"/>
    <n v="21.38"/>
    <n v="8.01"/>
    <s v="No"/>
    <x v="0"/>
    <x v="0"/>
    <n v="0"/>
    <x v="1"/>
    <x v="2"/>
    <x v="0"/>
    <d v="2002-09-19T00:00:00"/>
    <n v="750"/>
    <x v="2"/>
    <s v="tier - 1"/>
    <x v="1"/>
    <x v="43"/>
  </r>
  <r>
    <s v="Id2323"/>
    <s v="Matthew"/>
    <n v="23.35"/>
    <n v="5.94"/>
    <s v="No"/>
    <x v="0"/>
    <x v="0"/>
    <n v="0"/>
    <x v="1"/>
    <x v="2"/>
    <x v="1"/>
    <d v="1999-12-14T00:00:00"/>
    <n v="722.99"/>
    <x v="2"/>
    <s v="tier - 1"/>
    <x v="0"/>
    <x v="35"/>
  </r>
  <r>
    <s v="Id2324"/>
    <s v="Meghan K"/>
    <n v="22.24"/>
    <n v="5.04"/>
    <s v="No"/>
    <x v="0"/>
    <x v="0"/>
    <n v="0"/>
    <x v="1"/>
    <x v="2"/>
    <x v="2"/>
    <d v="1999-12-26T00:00:00"/>
    <n v="700"/>
    <x v="0"/>
    <s v="tier - 3"/>
    <x v="0"/>
    <x v="35"/>
  </r>
  <r>
    <s v="Id2325"/>
    <s v="Fred"/>
    <n v="24.76"/>
    <n v="4.54"/>
    <s v="yes"/>
    <x v="0"/>
    <x v="0"/>
    <n v="0"/>
    <x v="1"/>
    <x v="2"/>
    <x v="2"/>
    <d v="2001-09-12T00:00:00"/>
    <n v="687.54"/>
    <x v="2"/>
    <s v="tier - 2"/>
    <x v="0"/>
    <x v="47"/>
  </r>
  <r>
    <s v="Id2326"/>
    <s v="Sebastian"/>
    <n v="20.100000000000001"/>
    <n v="5.6"/>
    <s v="yes"/>
    <x v="0"/>
    <x v="1"/>
    <n v="1"/>
    <x v="1"/>
    <x v="2"/>
    <x v="2"/>
    <d v="1997-11-09T00:00:00"/>
    <n v="670"/>
    <x v="2"/>
    <s v="tier - 3"/>
    <x v="0"/>
    <x v="31"/>
  </r>
  <r>
    <s v="Id2327"/>
    <s v="Laura"/>
    <n v="21.77"/>
    <n v="10.67"/>
    <s v="No"/>
    <x v="0"/>
    <x v="0"/>
    <n v="0"/>
    <x v="1"/>
    <x v="2"/>
    <x v="0"/>
    <d v="2002-11-29T00:00:00"/>
    <n v="668"/>
    <x v="2"/>
    <s v="tier - 2"/>
    <x v="1"/>
    <x v="43"/>
  </r>
  <r>
    <s v="Id2328"/>
    <s v="Nicole"/>
    <n v="17.82"/>
    <n v="5.26"/>
    <s v="yes"/>
    <x v="0"/>
    <x v="0"/>
    <n v="1"/>
    <x v="1"/>
    <x v="3"/>
    <x v="2"/>
    <d v="1995-07-04T00:00:00"/>
    <n v="650"/>
    <x v="2"/>
    <s v="tier - 3"/>
    <x v="0"/>
    <x v="40"/>
  </r>
  <r>
    <s v="Id2329"/>
    <s v="Susan E"/>
    <n v="17.07"/>
    <n v="5.22"/>
    <s v="No"/>
    <x v="0"/>
    <x v="1"/>
    <n v="1"/>
    <x v="1"/>
    <x v="3"/>
    <x v="2"/>
    <d v="1993-06-01T00:00:00"/>
    <n v="650"/>
    <x v="2"/>
    <s v="tier - 3"/>
    <x v="0"/>
    <x v="34"/>
  </r>
  <r>
    <s v="Id2330"/>
    <s v="Katy"/>
    <n v="22.24"/>
    <n v="4.29"/>
    <s v="yes"/>
    <x v="0"/>
    <x v="0"/>
    <n v="0"/>
    <x v="1"/>
    <x v="2"/>
    <x v="2"/>
    <d v="2001-11-20T00:00:00"/>
    <n v="646.14"/>
    <x v="2"/>
    <s v="tier - 3"/>
    <x v="1"/>
    <x v="47"/>
  </r>
  <r>
    <s v="Id2331"/>
    <s v="Jordan"/>
    <n v="22.34"/>
    <n v="5.57"/>
    <s v="No"/>
    <x v="0"/>
    <x v="0"/>
    <n v="1"/>
    <x v="1"/>
    <x v="2"/>
    <x v="2"/>
    <d v="1998-07-27T00:00:00"/>
    <n v="637.26"/>
    <x v="2"/>
    <s v="tier - 3"/>
    <x v="0"/>
    <x v="44"/>
  </r>
  <r>
    <s v="Id2332"/>
    <s v="Juan D. Sr."/>
    <n v="17.7"/>
    <n v="6.28"/>
    <s v="No"/>
    <x v="0"/>
    <x v="0"/>
    <n v="1"/>
    <x v="1"/>
    <x v="3"/>
    <x v="1"/>
    <d v="1992-09-13T00:00:00"/>
    <n v="604.54"/>
    <x v="2"/>
    <s v="tier - 3"/>
    <x v="0"/>
    <x v="34"/>
  </r>
  <r>
    <s v="Id2333"/>
    <s v="Julie"/>
    <n v="16.47"/>
    <n v="6.35"/>
    <s v="No"/>
    <x v="0"/>
    <x v="1"/>
    <n v="1"/>
    <x v="1"/>
    <x v="3"/>
    <x v="1"/>
    <d v="1993-06-30T00:00:00"/>
    <n v="600"/>
    <x v="1"/>
    <s v="tier - 1"/>
    <x v="0"/>
    <x v="20"/>
  </r>
  <r>
    <s v="Id2334"/>
    <s v="Evan P"/>
    <n v="17.600000000000001"/>
    <n v="4.3899999999999997"/>
    <s v="No"/>
    <x v="0"/>
    <x v="0"/>
    <n v="1"/>
    <x v="1"/>
    <x v="3"/>
    <x v="2"/>
    <d v="1992-11-30T00:00:00"/>
    <n v="570.62"/>
    <x v="1"/>
    <s v="tier - 1"/>
    <x v="0"/>
    <x v="34"/>
  </r>
  <r>
    <s v="Id2335"/>
    <s v="Aaron K"/>
    <n v="17.579999999999998"/>
    <n v="4.51"/>
    <s v="No"/>
    <x v="0"/>
    <x v="0"/>
    <n v="1"/>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12FA80-F3F2-4991-945D-164FD36C4F99}" name="Average Charges based on hospital tier &amp; 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rowHeaderCaption="State ID">
  <location ref="A51:E70" firstHeaderRow="1" firstDataRow="2" firstDataCol="1"/>
  <pivotFields count="17">
    <pivotField showAll="0"/>
    <pivotField showAll="0"/>
    <pivotField showAll="0"/>
    <pivotField showAll="0"/>
    <pivotField showAll="0"/>
    <pivotField showAll="0"/>
    <pivotField showAll="0"/>
    <pivotField showAll="0"/>
    <pivotField showAll="0"/>
    <pivotField showAll="0">
      <items count="6">
        <item x="2"/>
        <item x="0"/>
        <item x="1"/>
        <item x="3"/>
        <item m="1" x="4"/>
        <item t="default"/>
      </items>
    </pivotField>
    <pivotField showAll="0">
      <items count="5">
        <item x="0"/>
        <item x="2"/>
        <item x="1"/>
        <item m="1" x="3"/>
        <item t="default"/>
      </items>
    </pivotField>
    <pivotField numFmtId="14" showAll="0"/>
    <pivotField dataField="1" numFmtId="165"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numFmtId="165"/>
  </dataFields>
  <chartFormats count="3">
    <chartFormat chart="60" format="24" series="1">
      <pivotArea type="data" outline="0" fieldPosition="0">
        <references count="2">
          <reference field="4294967294" count="1" selected="0">
            <x v="0"/>
          </reference>
          <reference field="13" count="1" selected="0">
            <x v="0"/>
          </reference>
        </references>
      </pivotArea>
    </chartFormat>
    <chartFormat chart="60" format="25" series="1">
      <pivotArea type="data" outline="0" fieldPosition="0">
        <references count="2">
          <reference field="4294967294" count="1" selected="0">
            <x v="0"/>
          </reference>
          <reference field="13" count="1" selected="0">
            <x v="1"/>
          </reference>
        </references>
      </pivotArea>
    </chartFormat>
    <chartFormat chart="60" format="26"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F0B47D-4C77-45C5-A395-F5C9B0033BBC}" name="Smokers | Cancer Hist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ancer History">
  <location ref="A3:B6" firstHeaderRow="1" firstDataRow="1" firstDataCol="1" rowPageCount="1" colPageCount="1"/>
  <pivotFields count="17">
    <pivotField showAll="0"/>
    <pivotField showAll="0"/>
    <pivotField showAll="0"/>
    <pivotField showAll="0"/>
    <pivotField showAll="0"/>
    <pivotField showAll="0"/>
    <pivotField axis="axisRow" dataField="1" showAll="0">
      <items count="3">
        <item n="No" x="0"/>
        <item n="Yes" x="1"/>
        <item t="default"/>
      </items>
    </pivotField>
    <pivotField showAll="0"/>
    <pivotField axis="axisPage" showAll="0">
      <items count="3">
        <item x="1"/>
        <item x="0"/>
        <item t="default"/>
      </items>
    </pivotField>
    <pivotField showAll="0">
      <items count="6">
        <item x="2"/>
        <item x="0"/>
        <item x="1"/>
        <item x="3"/>
        <item m="1" x="4"/>
        <item t="default"/>
      </items>
    </pivotField>
    <pivotField showAll="0">
      <items count="5">
        <item x="0"/>
        <item x="2"/>
        <item x="1"/>
        <item m="1" x="3"/>
        <item t="default"/>
      </items>
    </pivotField>
    <pivotField numFmtId="14" showAll="0"/>
    <pivotField numFmtId="165" showAll="0"/>
    <pivotField showAll="0"/>
    <pivotField showAll="0"/>
    <pivotField showAll="0"/>
    <pivotField showAll="0"/>
  </pivotFields>
  <rowFields count="1">
    <field x="6"/>
  </rowFields>
  <rowItems count="3">
    <i>
      <x/>
    </i>
    <i>
      <x v="1"/>
    </i>
    <i t="grand">
      <x/>
    </i>
  </rowItems>
  <colItems count="1">
    <i/>
  </colItems>
  <pageFields count="1">
    <pageField fld="8" item="1" hier="-1"/>
  </pageFields>
  <dataFields count="1">
    <dataField name="Total" fld="6" subtotal="count" baseField="0" baseItem="0"/>
  </dataFields>
  <chartFormats count="3">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6" count="1" selected="0">
            <x v="0"/>
          </reference>
        </references>
      </pivotArea>
    </chartFormat>
    <chartFormat chart="20"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F74295-C090-4836-B534-8CAAA4466E74}" name="Health care charges by Weight &amp; diabetes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rowHeaderCaption="Weight Status">
  <location ref="A34:E40"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6">
        <item x="2"/>
        <item x="0"/>
        <item x="1"/>
        <item x="3"/>
        <item m="1" x="4"/>
        <item t="default"/>
      </items>
    </pivotField>
    <pivotField axis="axisCol" showAll="0">
      <items count="5">
        <item x="0"/>
        <item x="2"/>
        <item x="1"/>
        <item m="1" x="3"/>
        <item t="default"/>
      </items>
    </pivotField>
    <pivotField numFmtId="14" showAll="0"/>
    <pivotField dataField="1" numFmtId="165"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5"/>
  </dataFields>
  <chartFormats count="3">
    <chartFormat chart="54" format="7" series="1">
      <pivotArea type="data" outline="0" fieldPosition="0">
        <references count="2">
          <reference field="4294967294" count="1" selected="0">
            <x v="0"/>
          </reference>
          <reference field="10" count="1" selected="0">
            <x v="0"/>
          </reference>
        </references>
      </pivotArea>
    </chartFormat>
    <chartFormat chart="54" format="8" series="1">
      <pivotArea type="data" outline="0" fieldPosition="0">
        <references count="2">
          <reference field="4294967294" count="1" selected="0">
            <x v="0"/>
          </reference>
          <reference field="10" count="1" selected="0">
            <x v="1"/>
          </reference>
        </references>
      </pivotArea>
    </chartFormat>
    <chartFormat chart="54" format="9"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11AB08-3A33-49A6-A8E3-3F23801E4D48}" name="Transplant History vs HBA1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rowHeaderCaption="Transplant History">
  <location ref="A25:B28" firstHeaderRow="1"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6">
        <item x="2"/>
        <item x="0"/>
        <item x="1"/>
        <item x="3"/>
        <item m="1" x="4"/>
        <item t="default"/>
      </items>
    </pivotField>
    <pivotField showAll="0">
      <items count="5">
        <item x="0"/>
        <item x="2"/>
        <item x="1"/>
        <item m="1" x="3"/>
        <item t="default"/>
      </items>
    </pivotField>
    <pivotField numFmtId="14" showAll="0"/>
    <pivotField numFmtId="165" showAll="0"/>
    <pivotField showAll="0"/>
    <pivotField showAll="0"/>
    <pivotField showAll="0"/>
    <pivotField showAll="0"/>
  </pivotFields>
  <rowFields count="1">
    <field x="5"/>
  </rowFields>
  <rowItems count="3">
    <i>
      <x/>
    </i>
    <i>
      <x v="1"/>
    </i>
    <i t="grand">
      <x/>
    </i>
  </rowItems>
  <colItems count="1">
    <i/>
  </colItems>
  <dataFields count="1">
    <dataField name="Average of HBA1C" fld="3" subtotal="average" baseField="5" baseItem="0"/>
  </dataFields>
  <formats count="1">
    <format dxfId="0">
      <pivotArea collapsedLevelsAreSubtotals="1" fieldPosition="0">
        <references count="1">
          <reference field="5" count="0"/>
        </references>
      </pivotArea>
    </format>
  </formats>
  <chartFormats count="3">
    <chartFormat chart="51" format="4" series="1">
      <pivotArea type="data" outline="0" fieldPosition="0">
        <references count="1">
          <reference field="4294967294" count="1" selected="0">
            <x v="0"/>
          </reference>
        </references>
      </pivotArea>
    </chartFormat>
    <chartFormat chart="51" format="5">
      <pivotArea type="data" outline="0" fieldPosition="0">
        <references count="2">
          <reference field="4294967294" count="1" selected="0">
            <x v="0"/>
          </reference>
          <reference field="5" count="1" selected="0">
            <x v="0"/>
          </reference>
        </references>
      </pivotArea>
    </chartFormat>
    <chartFormat chart="51"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0118CD-2918-4F29-B2FF-E86F937688EA}" name="Transplant History Vs Surge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rowHeaderCaption="Transplant History">
  <location ref="A20:B23" firstHeaderRow="1" firstDataRow="1" firstDataCol="1"/>
  <pivotFields count="17">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items count="6">
        <item x="2"/>
        <item x="0"/>
        <item x="1"/>
        <item x="3"/>
        <item m="1" x="4"/>
        <item t="default"/>
      </items>
    </pivotField>
    <pivotField showAll="0">
      <items count="5">
        <item x="0"/>
        <item x="2"/>
        <item x="1"/>
        <item m="1" x="3"/>
        <item t="default"/>
      </items>
    </pivotField>
    <pivotField numFmtId="14" showAll="0"/>
    <pivotField numFmtId="165" showAll="0"/>
    <pivotField showAll="0"/>
    <pivotField showAll="0"/>
    <pivotField showAll="0"/>
    <pivotField showAll="0"/>
  </pivotFields>
  <rowFields count="1">
    <field x="5"/>
  </rowFields>
  <rowItems count="3">
    <i>
      <x/>
    </i>
    <i>
      <x v="1"/>
    </i>
    <i t="grand">
      <x/>
    </i>
  </rowItems>
  <colItems count="1">
    <i/>
  </colItems>
  <dataFields count="1">
    <dataField name="Total Major Surgeries" fld="7" baseField="0" baseItem="0"/>
  </dataFields>
  <chartFormats count="3">
    <chartFormat chart="48" format="5" series="1">
      <pivotArea type="data" outline="0" fieldPosition="0">
        <references count="1">
          <reference field="4294967294" count="1" selected="0">
            <x v="0"/>
          </reference>
        </references>
      </pivotArea>
    </chartFormat>
    <chartFormat chart="48" format="6">
      <pivotArea type="data" outline="0" fieldPosition="0">
        <references count="2">
          <reference field="4294967294" count="1" selected="0">
            <x v="0"/>
          </reference>
          <reference field="5" count="1" selected="0">
            <x v="0"/>
          </reference>
        </references>
      </pivotArea>
    </chartFormat>
    <chartFormat chart="48" format="7">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C03F82-0B3F-4F72-BAC9-00D281FA2FDC}" name="Smokers WO Cancer Hist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ancer History">
  <location ref="A11:B14" firstHeaderRow="1" firstDataRow="1" firstDataCol="1" rowPageCount="1" colPageCount="1"/>
  <pivotFields count="17">
    <pivotField showAll="0"/>
    <pivotField showAll="0"/>
    <pivotField showAll="0"/>
    <pivotField showAll="0"/>
    <pivotField showAll="0"/>
    <pivotField showAll="0"/>
    <pivotField axis="axisRow" dataField="1" showAll="0">
      <items count="3">
        <item n="No" x="0"/>
        <item n="Yes" x="1"/>
        <item t="default"/>
      </items>
    </pivotField>
    <pivotField showAll="0"/>
    <pivotField axis="axisPage" showAll="0">
      <items count="3">
        <item x="1"/>
        <item x="0"/>
        <item t="default"/>
      </items>
    </pivotField>
    <pivotField showAll="0">
      <items count="6">
        <item x="2"/>
        <item x="0"/>
        <item x="1"/>
        <item x="3"/>
        <item m="1" x="4"/>
        <item t="default"/>
      </items>
    </pivotField>
    <pivotField showAll="0">
      <items count="5">
        <item x="0"/>
        <item x="2"/>
        <item x="1"/>
        <item m="1" x="3"/>
        <item t="default"/>
      </items>
    </pivotField>
    <pivotField numFmtId="14" showAll="0"/>
    <pivotField numFmtId="165" showAll="0"/>
    <pivotField showAll="0"/>
    <pivotField showAll="0"/>
    <pivotField showAll="0"/>
    <pivotField showAll="0"/>
  </pivotFields>
  <rowFields count="1">
    <field x="6"/>
  </rowFields>
  <rowItems count="3">
    <i>
      <x/>
    </i>
    <i>
      <x v="1"/>
    </i>
    <i t="grand">
      <x/>
    </i>
  </rowItems>
  <colItems count="1">
    <i/>
  </colItems>
  <pageFields count="1">
    <pageField fld="8" item="0" hier="-1"/>
  </pageFields>
  <dataFields count="1">
    <dataField name="Total" fld="6" subtotal="count" baseField="0" baseItem="0"/>
  </dataFields>
  <chartFormats count="7">
    <chartFormat chart="7" format="4"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6" count="1" selected="0">
            <x v="0"/>
          </reference>
        </references>
      </pivotArea>
    </chartFormat>
    <chartFormat chart="19"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831DBB-77FF-404D-B4FA-8DD207E056CA}" name="Average charges based on BMI &amp;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rowHeaderCaption="Age">
  <location ref="B75:D81" firstHeaderRow="0" firstDataRow="1" firstDataCol="1"/>
  <pivotFields count="17">
    <pivotField showAll="0"/>
    <pivotField showAll="0"/>
    <pivotField dataField="1" showAll="0"/>
    <pivotField showAll="0"/>
    <pivotField showAll="0"/>
    <pivotField showAll="0"/>
    <pivotField showAll="0"/>
    <pivotField showAll="0"/>
    <pivotField showAll="0"/>
    <pivotField showAll="0">
      <items count="6">
        <item x="2"/>
        <item x="0"/>
        <item x="1"/>
        <item x="3"/>
        <item m="1" x="4"/>
        <item t="default"/>
      </items>
    </pivotField>
    <pivotField showAll="0">
      <items count="5">
        <item x="0"/>
        <item x="2"/>
        <item x="1"/>
        <item m="1" x="3"/>
        <item t="default"/>
      </items>
    </pivotField>
    <pivotField numFmtId="14" showAll="0"/>
    <pivotField dataField="1" numFmtId="165" showAll="0"/>
    <pivotField showAll="0"/>
    <pivotField showAll="0"/>
    <pivotField showAll="0"/>
    <pivotField axis="axisRow" showAll="0">
      <items count="8">
        <item x="0"/>
        <item x="1"/>
        <item x="2"/>
        <item x="3"/>
        <item x="4"/>
        <item x="5"/>
        <item x="6"/>
        <item t="default"/>
      </items>
    </pivotField>
  </pivotFields>
  <rowFields count="1">
    <field x="16"/>
  </rowFields>
  <rowItems count="6">
    <i>
      <x v="1"/>
    </i>
    <i>
      <x v="2"/>
    </i>
    <i>
      <x v="3"/>
    </i>
    <i>
      <x v="4"/>
    </i>
    <i>
      <x v="5"/>
    </i>
    <i t="grand">
      <x/>
    </i>
  </rowItems>
  <colFields count="1">
    <field x="-2"/>
  </colFields>
  <colItems count="2">
    <i>
      <x/>
    </i>
    <i i="1">
      <x v="1"/>
    </i>
  </colItems>
  <dataFields count="2">
    <dataField name="Average of BMI" fld="2" subtotal="average" baseField="16" baseItem="2"/>
    <dataField name="Average of Charges" fld="12" subtotal="average" baseField="16" baseItem="2" numFmtId="165"/>
  </dataFields>
  <formats count="1">
    <format dxfId="1">
      <pivotArea collapsedLevelsAreSubtotals="1" fieldPosition="0">
        <references count="2">
          <reference field="4294967294" count="1" selected="0">
            <x v="0"/>
          </reference>
          <reference field="16" count="5">
            <x v="1"/>
            <x v="2"/>
            <x v="3"/>
            <x v="4"/>
            <x v="5"/>
          </reference>
        </references>
      </pivotArea>
    </format>
  </formats>
  <chartFormats count="22">
    <chartFormat chart="58" format="0" series="1">
      <pivotArea type="data" outline="0" fieldPosition="0">
        <references count="1">
          <reference field="4294967294" count="1" selected="0">
            <x v="0"/>
          </reference>
        </references>
      </pivotArea>
    </chartFormat>
    <chartFormat chart="58" format="1" series="1">
      <pivotArea type="data" outline="0" fieldPosition="0">
        <references count="1">
          <reference field="4294967294" count="1" selected="0">
            <x v="1"/>
          </reference>
        </references>
      </pivotArea>
    </chartFormat>
    <chartFormat chart="58" format="2">
      <pivotArea type="data" outline="0" fieldPosition="0">
        <references count="2">
          <reference field="4294967294" count="1" selected="0">
            <x v="0"/>
          </reference>
          <reference field="16" count="1" selected="0">
            <x v="2"/>
          </reference>
        </references>
      </pivotArea>
    </chartFormat>
    <chartFormat chart="58" format="3">
      <pivotArea type="data" outline="0" fieldPosition="0">
        <references count="2">
          <reference field="4294967294" count="1" selected="0">
            <x v="0"/>
          </reference>
          <reference field="16" count="1" selected="0">
            <x v="3"/>
          </reference>
        </references>
      </pivotArea>
    </chartFormat>
    <chartFormat chart="58" format="4">
      <pivotArea type="data" outline="0" fieldPosition="0">
        <references count="2">
          <reference field="4294967294" count="1" selected="0">
            <x v="0"/>
          </reference>
          <reference field="16" count="1" selected="0">
            <x v="4"/>
          </reference>
        </references>
      </pivotArea>
    </chartFormat>
    <chartFormat chart="58" format="5">
      <pivotArea type="data" outline="0" fieldPosition="0">
        <references count="2">
          <reference field="4294967294" count="1" selected="0">
            <x v="0"/>
          </reference>
          <reference field="16" count="1" selected="0">
            <x v="1"/>
          </reference>
        </references>
      </pivotArea>
    </chartFormat>
    <chartFormat chart="58" format="6">
      <pivotArea type="data" outline="0" fieldPosition="0">
        <references count="2">
          <reference field="4294967294" count="1" selected="0">
            <x v="1"/>
          </reference>
          <reference field="16" count="1" selected="0">
            <x v="1"/>
          </reference>
        </references>
      </pivotArea>
    </chartFormat>
    <chartFormat chart="58" format="7">
      <pivotArea type="data" outline="0" fieldPosition="0">
        <references count="2">
          <reference field="4294967294" count="1" selected="0">
            <x v="1"/>
          </reference>
          <reference field="16" count="1" selected="0">
            <x v="2"/>
          </reference>
        </references>
      </pivotArea>
    </chartFormat>
    <chartFormat chart="58" format="8">
      <pivotArea type="data" outline="0" fieldPosition="0">
        <references count="2">
          <reference field="4294967294" count="1" selected="0">
            <x v="1"/>
          </reference>
          <reference field="16" count="1" selected="0">
            <x v="3"/>
          </reference>
        </references>
      </pivotArea>
    </chartFormat>
    <chartFormat chart="58" format="9">
      <pivotArea type="data" outline="0" fieldPosition="0">
        <references count="2">
          <reference field="4294967294" count="1" selected="0">
            <x v="1"/>
          </reference>
          <reference field="16" count="1" selected="0">
            <x v="4"/>
          </reference>
        </references>
      </pivotArea>
    </chartFormat>
    <chartFormat chart="58" format="10">
      <pivotArea type="data" outline="0" fieldPosition="0">
        <references count="2">
          <reference field="4294967294" count="1" selected="0">
            <x v="1"/>
          </reference>
          <reference field="16" count="1" selected="0">
            <x v="5"/>
          </reference>
        </references>
      </pivotArea>
    </chartFormat>
    <chartFormat chart="62" format="22" series="1">
      <pivotArea type="data" outline="0" fieldPosition="0">
        <references count="1">
          <reference field="4294967294" count="1" selected="0">
            <x v="1"/>
          </reference>
        </references>
      </pivotArea>
    </chartFormat>
    <chartFormat chart="62" format="23">
      <pivotArea type="data" outline="0" fieldPosition="0">
        <references count="2">
          <reference field="4294967294" count="1" selected="0">
            <x v="1"/>
          </reference>
          <reference field="16" count="1" selected="0">
            <x v="1"/>
          </reference>
        </references>
      </pivotArea>
    </chartFormat>
    <chartFormat chart="62" format="24">
      <pivotArea type="data" outline="0" fieldPosition="0">
        <references count="2">
          <reference field="4294967294" count="1" selected="0">
            <x v="1"/>
          </reference>
          <reference field="16" count="1" selected="0">
            <x v="2"/>
          </reference>
        </references>
      </pivotArea>
    </chartFormat>
    <chartFormat chart="62" format="25">
      <pivotArea type="data" outline="0" fieldPosition="0">
        <references count="2">
          <reference field="4294967294" count="1" selected="0">
            <x v="1"/>
          </reference>
          <reference field="16" count="1" selected="0">
            <x v="3"/>
          </reference>
        </references>
      </pivotArea>
    </chartFormat>
    <chartFormat chart="62" format="26">
      <pivotArea type="data" outline="0" fieldPosition="0">
        <references count="2">
          <reference field="4294967294" count="1" selected="0">
            <x v="1"/>
          </reference>
          <reference field="16" count="1" selected="0">
            <x v="4"/>
          </reference>
        </references>
      </pivotArea>
    </chartFormat>
    <chartFormat chart="62" format="27">
      <pivotArea type="data" outline="0" fieldPosition="0">
        <references count="2">
          <reference field="4294967294" count="1" selected="0">
            <x v="1"/>
          </reference>
          <reference field="16" count="1" selected="0">
            <x v="5"/>
          </reference>
        </references>
      </pivotArea>
    </chartFormat>
    <chartFormat chart="62" format="28" series="1">
      <pivotArea type="data" outline="0" fieldPosition="0">
        <references count="1">
          <reference field="4294967294" count="1" selected="0">
            <x v="0"/>
          </reference>
        </references>
      </pivotArea>
    </chartFormat>
    <chartFormat chart="62" format="29">
      <pivotArea type="data" outline="0" fieldPosition="0">
        <references count="2">
          <reference field="4294967294" count="1" selected="0">
            <x v="0"/>
          </reference>
          <reference field="16" count="1" selected="0">
            <x v="1"/>
          </reference>
        </references>
      </pivotArea>
    </chartFormat>
    <chartFormat chart="62" format="30">
      <pivotArea type="data" outline="0" fieldPosition="0">
        <references count="2">
          <reference field="4294967294" count="1" selected="0">
            <x v="0"/>
          </reference>
          <reference field="16" count="1" selected="0">
            <x v="2"/>
          </reference>
        </references>
      </pivotArea>
    </chartFormat>
    <chartFormat chart="62" format="31">
      <pivotArea type="data" outline="0" fieldPosition="0">
        <references count="2">
          <reference field="4294967294" count="1" selected="0">
            <x v="0"/>
          </reference>
          <reference field="16" count="1" selected="0">
            <x v="3"/>
          </reference>
        </references>
      </pivotArea>
    </chartFormat>
    <chartFormat chart="62" format="32">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92D31858-CCBD-40AE-9D2F-CE6C192B5A59}" sourceName="Weight Status">
  <pivotTables>
    <pivotTable tabId="6" name="Average charges based on BMI &amp; Age"/>
    <pivotTable tabId="6" name="Average Charges based on hospital tier &amp; state"/>
    <pivotTable tabId="6" name="Health care charges by Weight &amp; diabetes status"/>
    <pivotTable tabId="6" name="Smokers | Cancer History"/>
    <pivotTable tabId="6" name="Smokers WO Cancer History"/>
    <pivotTable tabId="6" name="Transplant History vs HBA1C"/>
    <pivotTable tabId="6" name="Transplant History Vs Surgery"/>
  </pivotTables>
  <data>
    <tabular pivotCacheId="2146557000">
      <items count="5">
        <i x="2" s="1"/>
        <i x="0"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AA72EB40-77AA-4649-AD2F-3803E7D80297}" sourceName="Diabetes Status">
  <pivotTables>
    <pivotTable tabId="6" name="Average charges based on BMI &amp; Age"/>
    <pivotTable tabId="6" name="Average Charges based on hospital tier &amp; state"/>
    <pivotTable tabId="6" name="Health care charges by Weight &amp; diabetes status"/>
    <pivotTable tabId="6" name="Smokers | Cancer History"/>
    <pivotTable tabId="6" name="Smokers WO Cancer History"/>
    <pivotTable tabId="6" name="Transplant History vs HBA1C"/>
    <pivotTable tabId="6" name="Transplant History Vs Surgery"/>
  </pivotTables>
  <data>
    <tabular pivotCacheId="2146557000">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880BC4D1-FD3A-431E-9D68-DD4191CEEC49}" cache="Slicer_Weight_Status" caption="Weight Status" startItem="1" rowHeight="241300"/>
  <slicer name="Diabetes Status" xr10:uid="{CB49FC12-B717-4FA0-8B5C-7B1F92FA0A18}" cache="Slicer_Diabetes_Status" caption="Diabetes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A2" sqref="A2"/>
    </sheetView>
  </sheetViews>
  <sheetFormatPr defaultRowHeight="15" x14ac:dyDescent="0.25"/>
  <cols>
    <col min="1" max="1" width="12.85546875" bestFit="1" customWidth="1"/>
    <col min="2" max="2" width="37.42578125" bestFit="1" customWidth="1"/>
    <col min="3" max="3" width="5.28515625" bestFit="1" customWidth="1"/>
    <col min="4" max="4" width="21" bestFit="1" customWidth="1"/>
    <col min="5" max="5" width="19" bestFit="1" customWidth="1"/>
  </cols>
  <sheetData>
    <row r="1" spans="1:5" s="2" customFormat="1" ht="18.95" customHeight="1" x14ac:dyDescent="0.25">
      <c r="A1" s="5" t="s">
        <v>0</v>
      </c>
      <c r="B1" s="6" t="s">
        <v>2384</v>
      </c>
      <c r="C1" s="8" t="s">
        <v>4732</v>
      </c>
      <c r="D1" s="8" t="s">
        <v>4733</v>
      </c>
      <c r="E1" s="8" t="s">
        <v>4734</v>
      </c>
    </row>
    <row r="2" spans="1:5" ht="15.75" x14ac:dyDescent="0.25">
      <c r="A2" s="1" t="s">
        <v>2372</v>
      </c>
      <c r="B2" s="1" t="s">
        <v>2385</v>
      </c>
      <c r="C2" s="1" t="str">
        <f>MID(B2, FIND(", ",B2)+2, FIND(".",B2)-FIND(", ", B2)-2)</f>
        <v>Ms</v>
      </c>
      <c r="D2" s="1" t="str">
        <f>TRIM(RIGHT(B2, LEN(B2) - FIND(".", B2)))</f>
        <v>Kelly</v>
      </c>
      <c r="E2" s="1" t="str">
        <f>LEFT(B2, FIND(",", B2)-1)</f>
        <v>Hawks</v>
      </c>
    </row>
    <row r="3" spans="1:5" ht="15.75" x14ac:dyDescent="0.25">
      <c r="A3" s="1" t="s">
        <v>2371</v>
      </c>
      <c r="B3" s="1" t="s">
        <v>2386</v>
      </c>
      <c r="C3" s="1" t="str">
        <f t="shared" ref="C3:C66" si="0">MID(B3, FIND(", ",B3)+2, FIND(".",B3)-FIND(", ", B3)-2)</f>
        <v>Mr</v>
      </c>
      <c r="D3" s="1" t="str">
        <f>TRIM(RIGHT(B3, LEN(B3) - FIND(".", B3)))</f>
        <v>Matthew D</v>
      </c>
      <c r="E3" s="1" t="str">
        <f>LEFT(B3, FIND(",", B3)-1)</f>
        <v>Lehner</v>
      </c>
    </row>
    <row r="4" spans="1:5" ht="15.75" x14ac:dyDescent="0.25">
      <c r="A4" s="1" t="s">
        <v>2370</v>
      </c>
      <c r="B4" s="1" t="s">
        <v>2387</v>
      </c>
      <c r="C4" s="1" t="str">
        <f t="shared" si="0"/>
        <v>Mr</v>
      </c>
      <c r="D4" s="1" t="str">
        <f t="shared" ref="D4:D67" si="1">TRIM(RIGHT(B4, LEN(B4) - FIND(".", B4)))</f>
        <v>Phil</v>
      </c>
      <c r="E4" s="1" t="str">
        <f t="shared" ref="E4:E67" si="2">LEFT(B4, FIND(",", B4)-1)</f>
        <v>Lu</v>
      </c>
    </row>
    <row r="5" spans="1:5" ht="15.75" x14ac:dyDescent="0.25">
      <c r="A5" s="1" t="s">
        <v>2369</v>
      </c>
      <c r="B5" s="1" t="s">
        <v>2388</v>
      </c>
      <c r="C5" s="1" t="str">
        <f t="shared" si="0"/>
        <v>Ms</v>
      </c>
      <c r="D5" s="1" t="str">
        <f t="shared" si="1"/>
        <v>Kelsey</v>
      </c>
      <c r="E5" s="1" t="str">
        <f t="shared" si="2"/>
        <v>Osborne</v>
      </c>
    </row>
    <row r="6" spans="1:5" ht="15.75" x14ac:dyDescent="0.25">
      <c r="A6" s="1" t="s">
        <v>2368</v>
      </c>
      <c r="B6" s="1" t="s">
        <v>2389</v>
      </c>
      <c r="C6" s="1" t="str">
        <f t="shared" si="0"/>
        <v>Ms</v>
      </c>
      <c r="D6" s="1" t="str">
        <f t="shared" si="1"/>
        <v>Kristyn</v>
      </c>
      <c r="E6" s="1" t="str">
        <f t="shared" si="2"/>
        <v>Kadala</v>
      </c>
    </row>
    <row r="7" spans="1:5" ht="15.75" x14ac:dyDescent="0.25">
      <c r="A7" s="1" t="s">
        <v>2367</v>
      </c>
      <c r="B7" s="1" t="s">
        <v>2390</v>
      </c>
      <c r="C7" s="1" t="str">
        <f t="shared" si="0"/>
        <v>Mr</v>
      </c>
      <c r="D7" s="1" t="str">
        <f t="shared" si="1"/>
        <v>Russell B.</v>
      </c>
      <c r="E7" s="1" t="str">
        <f t="shared" si="2"/>
        <v>Baker</v>
      </c>
    </row>
    <row r="8" spans="1:5" ht="15.75" x14ac:dyDescent="0.25">
      <c r="A8" s="1" t="s">
        <v>2366</v>
      </c>
      <c r="B8" s="1" t="s">
        <v>2391</v>
      </c>
      <c r="C8" s="1" t="str">
        <f t="shared" si="0"/>
        <v>Mr</v>
      </c>
      <c r="D8" s="1" t="str">
        <f t="shared" si="1"/>
        <v>Scott</v>
      </c>
      <c r="E8" s="1" t="str">
        <f t="shared" si="2"/>
        <v>Macpherson</v>
      </c>
    </row>
    <row r="9" spans="1:5" ht="15.75" x14ac:dyDescent="0.25">
      <c r="A9" s="1" t="s">
        <v>2365</v>
      </c>
      <c r="B9" s="1" t="s">
        <v>2392</v>
      </c>
      <c r="C9" s="1" t="str">
        <f t="shared" si="0"/>
        <v>Mr</v>
      </c>
      <c r="D9" s="1" t="str">
        <f t="shared" si="1"/>
        <v>Stephen</v>
      </c>
      <c r="E9" s="1" t="str">
        <f t="shared" si="2"/>
        <v>Hallman</v>
      </c>
    </row>
    <row r="10" spans="1:5" ht="15.75" x14ac:dyDescent="0.25">
      <c r="A10" s="1" t="s">
        <v>2364</v>
      </c>
      <c r="B10" s="1" t="s">
        <v>2393</v>
      </c>
      <c r="C10" s="1" t="str">
        <f t="shared" si="0"/>
        <v>Mr</v>
      </c>
      <c r="D10" s="1" t="str">
        <f t="shared" si="1"/>
        <v>Patrick R.</v>
      </c>
      <c r="E10" s="1" t="str">
        <f t="shared" si="2"/>
        <v>Moran</v>
      </c>
    </row>
    <row r="11" spans="1:5" ht="15.75" x14ac:dyDescent="0.25">
      <c r="A11" s="1" t="s">
        <v>2363</v>
      </c>
      <c r="B11" s="1" t="s">
        <v>2394</v>
      </c>
      <c r="C11" s="1" t="str">
        <f t="shared" si="0"/>
        <v>Ms</v>
      </c>
      <c r="D11" s="1" t="str">
        <f t="shared" si="1"/>
        <v>Brooke N.</v>
      </c>
      <c r="E11" s="1" t="str">
        <f t="shared" si="2"/>
        <v>Benner</v>
      </c>
    </row>
    <row r="12" spans="1:5" ht="15.75" x14ac:dyDescent="0.25">
      <c r="A12" s="1" t="s">
        <v>2362</v>
      </c>
      <c r="B12" s="1" t="s">
        <v>2395</v>
      </c>
      <c r="C12" s="1" t="str">
        <f t="shared" si="0"/>
        <v>Ms</v>
      </c>
      <c r="D12" s="1" t="str">
        <f t="shared" si="1"/>
        <v>Paola Andrea</v>
      </c>
      <c r="E12" s="1" t="str">
        <f t="shared" si="2"/>
        <v>Fierro Vargas</v>
      </c>
    </row>
    <row r="13" spans="1:5" ht="15.75" x14ac:dyDescent="0.25">
      <c r="A13" s="1" t="s">
        <v>2361</v>
      </c>
      <c r="B13" s="1" t="s">
        <v>2396</v>
      </c>
      <c r="C13" s="1" t="str">
        <f t="shared" si="0"/>
        <v>Mr</v>
      </c>
      <c r="D13" s="1" t="str">
        <f t="shared" si="1"/>
        <v>David</v>
      </c>
      <c r="E13" s="1" t="str">
        <f t="shared" si="2"/>
        <v>Franz</v>
      </c>
    </row>
    <row r="14" spans="1:5" ht="15.75" x14ac:dyDescent="0.25">
      <c r="A14" s="1" t="s">
        <v>2360</v>
      </c>
      <c r="B14" s="1" t="s">
        <v>2397</v>
      </c>
      <c r="C14" s="1" t="str">
        <f t="shared" si="0"/>
        <v>Mr</v>
      </c>
      <c r="D14" s="1" t="str">
        <f t="shared" si="1"/>
        <v>Wade</v>
      </c>
      <c r="E14" s="1" t="str">
        <f t="shared" si="2"/>
        <v>Foster</v>
      </c>
    </row>
    <row r="15" spans="1:5" ht="15.75" x14ac:dyDescent="0.25">
      <c r="A15" s="1" t="s">
        <v>2359</v>
      </c>
      <c r="B15" s="1" t="s">
        <v>2398</v>
      </c>
      <c r="C15" s="1" t="str">
        <f t="shared" si="0"/>
        <v>Mr</v>
      </c>
      <c r="D15" s="1" t="str">
        <f t="shared" si="1"/>
        <v>Franklin</v>
      </c>
      <c r="E15" s="1" t="str">
        <f t="shared" si="2"/>
        <v>Tenorio</v>
      </c>
    </row>
    <row r="16" spans="1:5" ht="15.75" x14ac:dyDescent="0.25">
      <c r="A16" s="1" t="s">
        <v>2358</v>
      </c>
      <c r="B16" s="1" t="s">
        <v>2399</v>
      </c>
      <c r="C16" s="1" t="str">
        <f t="shared" si="0"/>
        <v>Ms</v>
      </c>
      <c r="D16" s="1" t="str">
        <f t="shared" si="1"/>
        <v>Leilani M.</v>
      </c>
      <c r="E16" s="1" t="str">
        <f t="shared" si="2"/>
        <v>Rios</v>
      </c>
    </row>
    <row r="17" spans="1:5" ht="15.75" x14ac:dyDescent="0.25">
      <c r="A17" s="1" t="s">
        <v>2357</v>
      </c>
      <c r="B17" s="1" t="s">
        <v>2400</v>
      </c>
      <c r="C17" s="1" t="str">
        <f t="shared" si="0"/>
        <v>Mr</v>
      </c>
      <c r="D17" s="1" t="str">
        <f t="shared" si="1"/>
        <v>Philippe</v>
      </c>
      <c r="E17" s="1" t="str">
        <f t="shared" si="2"/>
        <v>Viau-Dupuis</v>
      </c>
    </row>
    <row r="18" spans="1:5" ht="15.75" x14ac:dyDescent="0.25">
      <c r="A18" s="1" t="s">
        <v>2356</v>
      </c>
      <c r="B18" s="1" t="s">
        <v>2401</v>
      </c>
      <c r="C18" s="1" t="str">
        <f t="shared" si="0"/>
        <v>Ms</v>
      </c>
      <c r="D18" s="1" t="str">
        <f t="shared" si="1"/>
        <v>Jennifer A.</v>
      </c>
      <c r="E18" s="1" t="str">
        <f t="shared" si="2"/>
        <v>Cronin</v>
      </c>
    </row>
    <row r="19" spans="1:5" ht="15.75" x14ac:dyDescent="0.25">
      <c r="A19" s="1" t="s">
        <v>2355</v>
      </c>
      <c r="B19" s="1" t="s">
        <v>2402</v>
      </c>
      <c r="C19" s="1" t="str">
        <f t="shared" si="0"/>
        <v>Ms</v>
      </c>
      <c r="D19" s="1" t="str">
        <f t="shared" si="1"/>
        <v>Christina M.</v>
      </c>
      <c r="E19" s="1" t="str">
        <f t="shared" si="2"/>
        <v>Noordstar</v>
      </c>
    </row>
    <row r="20" spans="1:5" ht="15.75" x14ac:dyDescent="0.25">
      <c r="A20" s="1" t="s">
        <v>2354</v>
      </c>
      <c r="B20" s="1" t="s">
        <v>2403</v>
      </c>
      <c r="C20" s="1" t="str">
        <f t="shared" si="0"/>
        <v>Mr</v>
      </c>
      <c r="D20" s="1" t="str">
        <f t="shared" si="1"/>
        <v>Said Sr.</v>
      </c>
      <c r="E20" s="1" t="str">
        <f t="shared" si="2"/>
        <v>Boudalia</v>
      </c>
    </row>
    <row r="21" spans="1:5" ht="15.75" x14ac:dyDescent="0.25">
      <c r="A21" s="1" t="s">
        <v>2353</v>
      </c>
      <c r="B21" s="1" t="s">
        <v>2404</v>
      </c>
      <c r="C21" s="1" t="str">
        <f t="shared" si="0"/>
        <v>Mr</v>
      </c>
      <c r="D21" s="1" t="str">
        <f t="shared" si="1"/>
        <v>John</v>
      </c>
      <c r="E21" s="1" t="str">
        <f t="shared" si="2"/>
        <v>Flor</v>
      </c>
    </row>
    <row r="22" spans="1:5" ht="15.75" x14ac:dyDescent="0.25">
      <c r="A22" s="1" t="s">
        <v>2352</v>
      </c>
      <c r="B22" s="1" t="s">
        <v>2405</v>
      </c>
      <c r="C22" s="1" t="str">
        <f t="shared" si="0"/>
        <v>Mr</v>
      </c>
      <c r="D22" s="1" t="str">
        <f t="shared" si="1"/>
        <v>Myles</v>
      </c>
      <c r="E22" s="1" t="str">
        <f t="shared" si="2"/>
        <v>Fennon</v>
      </c>
    </row>
    <row r="23" spans="1:5" ht="15.75" x14ac:dyDescent="0.25">
      <c r="A23" s="1" t="s">
        <v>2351</v>
      </c>
      <c r="B23" s="1" t="s">
        <v>2406</v>
      </c>
      <c r="C23" s="1" t="str">
        <f t="shared" si="0"/>
        <v>Ms</v>
      </c>
      <c r="D23" s="1" t="str">
        <f t="shared" si="1"/>
        <v>Madelyn C</v>
      </c>
      <c r="E23" s="1" t="str">
        <f t="shared" si="2"/>
        <v>Hribar</v>
      </c>
    </row>
    <row r="24" spans="1:5" ht="15.75" x14ac:dyDescent="0.25">
      <c r="A24" s="1" t="s">
        <v>2350</v>
      </c>
      <c r="B24" s="1" t="s">
        <v>2407</v>
      </c>
      <c r="C24" s="1" t="str">
        <f t="shared" si="0"/>
        <v>Ms</v>
      </c>
      <c r="D24" s="1" t="str">
        <f t="shared" si="1"/>
        <v>Nicole</v>
      </c>
      <c r="E24" s="1" t="str">
        <f t="shared" si="2"/>
        <v>Tassello</v>
      </c>
    </row>
    <row r="25" spans="1:5" ht="15.75" x14ac:dyDescent="0.25">
      <c r="A25" s="1" t="s">
        <v>2349</v>
      </c>
      <c r="B25" s="1" t="s">
        <v>2408</v>
      </c>
      <c r="C25" s="1" t="str">
        <f t="shared" si="0"/>
        <v>Mr</v>
      </c>
      <c r="D25" s="1" t="str">
        <f t="shared" si="1"/>
        <v>Eric A.</v>
      </c>
      <c r="E25" s="1" t="str">
        <f t="shared" si="2"/>
        <v>Mauricette</v>
      </c>
    </row>
    <row r="26" spans="1:5" ht="15.75" x14ac:dyDescent="0.25">
      <c r="A26" s="1" t="s">
        <v>2348</v>
      </c>
      <c r="B26" s="1" t="s">
        <v>2409</v>
      </c>
      <c r="C26" s="1" t="str">
        <f t="shared" si="0"/>
        <v>Mr</v>
      </c>
      <c r="D26" s="1" t="str">
        <f t="shared" si="1"/>
        <v>Emiliano I.</v>
      </c>
      <c r="E26" s="1" t="str">
        <f t="shared" si="2"/>
        <v>Garcia</v>
      </c>
    </row>
    <row r="27" spans="1:5" ht="15.75" x14ac:dyDescent="0.25">
      <c r="A27" s="1" t="s">
        <v>2347</v>
      </c>
      <c r="B27" s="1" t="s">
        <v>2410</v>
      </c>
      <c r="C27" s="1" t="str">
        <f t="shared" si="0"/>
        <v>Mr</v>
      </c>
      <c r="D27" s="1" t="str">
        <f t="shared" si="1"/>
        <v>Adam</v>
      </c>
      <c r="E27" s="1" t="str">
        <f t="shared" si="2"/>
        <v>Airoldi</v>
      </c>
    </row>
    <row r="28" spans="1:5" ht="15.75" x14ac:dyDescent="0.25">
      <c r="A28" s="1" t="s">
        <v>2346</v>
      </c>
      <c r="B28" s="1" t="s">
        <v>2411</v>
      </c>
      <c r="C28" s="1" t="str">
        <f t="shared" si="0"/>
        <v>Mr</v>
      </c>
      <c r="D28" s="1" t="str">
        <f t="shared" si="1"/>
        <v>Zach</v>
      </c>
      <c r="E28" s="1" t="str">
        <f t="shared" si="2"/>
        <v>Cater-Cyker</v>
      </c>
    </row>
    <row r="29" spans="1:5" ht="15.75" x14ac:dyDescent="0.25">
      <c r="A29" s="1" t="s">
        <v>2345</v>
      </c>
      <c r="B29" s="1" t="s">
        <v>2412</v>
      </c>
      <c r="C29" s="1" t="str">
        <f t="shared" si="0"/>
        <v>Ms</v>
      </c>
      <c r="D29" s="1" t="str">
        <f t="shared" si="1"/>
        <v>Stephanie W.</v>
      </c>
      <c r="E29" s="1" t="str">
        <f t="shared" si="2"/>
        <v>Hamm</v>
      </c>
    </row>
    <row r="30" spans="1:5" ht="15.75" x14ac:dyDescent="0.25">
      <c r="A30" s="1" t="s">
        <v>2344</v>
      </c>
      <c r="B30" s="1" t="s">
        <v>2413</v>
      </c>
      <c r="C30" s="1" t="str">
        <f t="shared" si="0"/>
        <v>Mr</v>
      </c>
      <c r="D30" s="1" t="str">
        <f t="shared" si="1"/>
        <v>Stephen</v>
      </c>
      <c r="E30" s="1" t="str">
        <f t="shared" si="2"/>
        <v>Cox</v>
      </c>
    </row>
    <row r="31" spans="1:5" ht="15.75" x14ac:dyDescent="0.25">
      <c r="A31" s="1" t="s">
        <v>2343</v>
      </c>
      <c r="B31" s="1" t="s">
        <v>2414</v>
      </c>
      <c r="C31" s="1" t="str">
        <f t="shared" si="0"/>
        <v>Ms</v>
      </c>
      <c r="D31" s="1" t="str">
        <f t="shared" si="1"/>
        <v>Natalie</v>
      </c>
      <c r="E31" s="1" t="str">
        <f t="shared" si="2"/>
        <v>Sachrajda</v>
      </c>
    </row>
    <row r="32" spans="1:5" ht="15.75" x14ac:dyDescent="0.25">
      <c r="A32" s="1" t="s">
        <v>2342</v>
      </c>
      <c r="B32" s="1" t="s">
        <v>2415</v>
      </c>
      <c r="C32" s="1" t="str">
        <f t="shared" si="0"/>
        <v>Ms</v>
      </c>
      <c r="D32" s="1" t="str">
        <f t="shared" si="1"/>
        <v>Nicole J.</v>
      </c>
      <c r="E32" s="1" t="str">
        <f t="shared" si="2"/>
        <v>Gareri</v>
      </c>
    </row>
    <row r="33" spans="1:5" ht="15.75" x14ac:dyDescent="0.25">
      <c r="A33" s="1" t="s">
        <v>2341</v>
      </c>
      <c r="B33" s="1" t="s">
        <v>2416</v>
      </c>
      <c r="C33" s="1" t="str">
        <f t="shared" si="0"/>
        <v>Mr</v>
      </c>
      <c r="D33" s="1" t="str">
        <f t="shared" si="1"/>
        <v>Jefferson D</v>
      </c>
      <c r="E33" s="1" t="str">
        <f t="shared" si="2"/>
        <v>Welch</v>
      </c>
    </row>
    <row r="34" spans="1:5" ht="15.75" x14ac:dyDescent="0.25">
      <c r="A34" s="1" t="s">
        <v>2340</v>
      </c>
      <c r="B34" s="1" t="s">
        <v>2417</v>
      </c>
      <c r="C34" s="1" t="str">
        <f t="shared" si="0"/>
        <v>Mr</v>
      </c>
      <c r="D34" s="1" t="str">
        <f t="shared" si="1"/>
        <v>Brendan D.</v>
      </c>
      <c r="E34" s="1" t="str">
        <f t="shared" si="2"/>
        <v>Prindiville</v>
      </c>
    </row>
    <row r="35" spans="1:5" ht="15.75" x14ac:dyDescent="0.25">
      <c r="A35" s="1" t="s">
        <v>2339</v>
      </c>
      <c r="B35" s="1" t="s">
        <v>2418</v>
      </c>
      <c r="C35" s="1" t="str">
        <f t="shared" si="0"/>
        <v>Ms</v>
      </c>
      <c r="D35" s="1" t="str">
        <f t="shared" si="1"/>
        <v>Courtney</v>
      </c>
      <c r="E35" s="1" t="str">
        <f t="shared" si="2"/>
        <v>Kincaid</v>
      </c>
    </row>
    <row r="36" spans="1:5" ht="15.75" x14ac:dyDescent="0.25">
      <c r="A36" s="1" t="s">
        <v>2338</v>
      </c>
      <c r="B36" s="1" t="s">
        <v>2419</v>
      </c>
      <c r="C36" s="1" t="str">
        <f t="shared" si="0"/>
        <v>Ms</v>
      </c>
      <c r="D36" s="1" t="str">
        <f t="shared" si="1"/>
        <v>Sydney L.</v>
      </c>
      <c r="E36" s="1" t="str">
        <f t="shared" si="2"/>
        <v>Bruestle</v>
      </c>
    </row>
    <row r="37" spans="1:5" ht="15.75" x14ac:dyDescent="0.25">
      <c r="A37" s="1" t="s">
        <v>2337</v>
      </c>
      <c r="B37" s="1" t="s">
        <v>2420</v>
      </c>
      <c r="C37" s="1" t="str">
        <f t="shared" si="0"/>
        <v>Mr</v>
      </c>
      <c r="D37" s="1" t="str">
        <f t="shared" si="1"/>
        <v>Julien</v>
      </c>
      <c r="E37" s="1" t="str">
        <f t="shared" si="2"/>
        <v>Lachance</v>
      </c>
    </row>
    <row r="38" spans="1:5" ht="15.75" x14ac:dyDescent="0.25">
      <c r="A38" s="1" t="s">
        <v>2336</v>
      </c>
      <c r="B38" s="1" t="s">
        <v>2421</v>
      </c>
      <c r="C38" s="1" t="str">
        <f t="shared" si="0"/>
        <v>Mr</v>
      </c>
      <c r="D38" s="1" t="str">
        <f t="shared" si="1"/>
        <v>Ryan M</v>
      </c>
      <c r="E38" s="1" t="str">
        <f t="shared" si="2"/>
        <v>Eason</v>
      </c>
    </row>
    <row r="39" spans="1:5" ht="15.75" x14ac:dyDescent="0.25">
      <c r="A39" s="1" t="s">
        <v>2335</v>
      </c>
      <c r="B39" s="1" t="s">
        <v>2422</v>
      </c>
      <c r="C39" s="1" t="str">
        <f t="shared" si="0"/>
        <v>Ms</v>
      </c>
      <c r="D39" s="1" t="str">
        <f t="shared" si="1"/>
        <v>Anna H.</v>
      </c>
      <c r="E39" s="1" t="str">
        <f t="shared" si="2"/>
        <v>Grummon</v>
      </c>
    </row>
    <row r="40" spans="1:5" ht="15.75" x14ac:dyDescent="0.25">
      <c r="A40" s="1" t="s">
        <v>2334</v>
      </c>
      <c r="B40" s="1" t="s">
        <v>2423</v>
      </c>
      <c r="C40" s="1" t="str">
        <f t="shared" si="0"/>
        <v>Ms</v>
      </c>
      <c r="D40" s="1" t="str">
        <f t="shared" si="1"/>
        <v>Samantha</v>
      </c>
      <c r="E40" s="1" t="str">
        <f t="shared" si="2"/>
        <v>Vanwechel</v>
      </c>
    </row>
    <row r="41" spans="1:5" ht="15.75" x14ac:dyDescent="0.25">
      <c r="A41" s="1" t="s">
        <v>2333</v>
      </c>
      <c r="B41" s="1" t="s">
        <v>2424</v>
      </c>
      <c r="C41" s="1" t="str">
        <f t="shared" si="0"/>
        <v>Mr</v>
      </c>
      <c r="D41" s="1" t="str">
        <f t="shared" si="1"/>
        <v>Robert</v>
      </c>
      <c r="E41" s="1" t="str">
        <f t="shared" si="2"/>
        <v>Fisher</v>
      </c>
    </row>
    <row r="42" spans="1:5" ht="15.75" x14ac:dyDescent="0.25">
      <c r="A42" s="1" t="s">
        <v>2332</v>
      </c>
      <c r="B42" s="1" t="s">
        <v>2425</v>
      </c>
      <c r="C42" s="1" t="str">
        <f t="shared" si="0"/>
        <v>Mr</v>
      </c>
      <c r="D42" s="1" t="str">
        <f t="shared" si="1"/>
        <v>James R.</v>
      </c>
      <c r="E42" s="1" t="str">
        <f t="shared" si="2"/>
        <v>Jenkins</v>
      </c>
    </row>
    <row r="43" spans="1:5" ht="15.75" x14ac:dyDescent="0.25">
      <c r="A43" s="1" t="s">
        <v>2331</v>
      </c>
      <c r="B43" s="1" t="s">
        <v>2426</v>
      </c>
      <c r="C43" s="1" t="str">
        <f t="shared" si="0"/>
        <v>Ms</v>
      </c>
      <c r="D43" s="1" t="str">
        <f t="shared" si="1"/>
        <v>Roseann</v>
      </c>
      <c r="E43" s="1" t="str">
        <f t="shared" si="2"/>
        <v>Peters</v>
      </c>
    </row>
    <row r="44" spans="1:5" ht="15.75" x14ac:dyDescent="0.25">
      <c r="A44" s="1" t="s">
        <v>2330</v>
      </c>
      <c r="B44" s="1" t="s">
        <v>2427</v>
      </c>
      <c r="C44" s="1" t="str">
        <f t="shared" si="0"/>
        <v>Ms</v>
      </c>
      <c r="D44" s="1" t="str">
        <f t="shared" si="1"/>
        <v>Nicole</v>
      </c>
      <c r="E44" s="1" t="str">
        <f t="shared" si="2"/>
        <v>Aha</v>
      </c>
    </row>
    <row r="45" spans="1:5" ht="15.75" x14ac:dyDescent="0.25">
      <c r="A45" s="1" t="s">
        <v>2329</v>
      </c>
      <c r="B45" s="1" t="s">
        <v>2428</v>
      </c>
      <c r="C45" s="1" t="str">
        <f t="shared" si="0"/>
        <v>Mr</v>
      </c>
      <c r="D45" s="1" t="str">
        <f t="shared" si="1"/>
        <v>Spencer</v>
      </c>
      <c r="E45" s="1" t="str">
        <f t="shared" si="2"/>
        <v>McElwain</v>
      </c>
    </row>
    <row r="46" spans="1:5" ht="15.75" x14ac:dyDescent="0.25">
      <c r="A46" s="1" t="s">
        <v>2328</v>
      </c>
      <c r="B46" s="1" t="s">
        <v>2429</v>
      </c>
      <c r="C46" s="1" t="str">
        <f t="shared" si="0"/>
        <v>Mr</v>
      </c>
      <c r="D46" s="1" t="str">
        <f t="shared" si="1"/>
        <v>Eric W</v>
      </c>
      <c r="E46" s="1" t="str">
        <f t="shared" si="2"/>
        <v>Januszewski</v>
      </c>
    </row>
    <row r="47" spans="1:5" ht="15.75" x14ac:dyDescent="0.25">
      <c r="A47" s="1" t="s">
        <v>2327</v>
      </c>
      <c r="B47" s="1" t="s">
        <v>2430</v>
      </c>
      <c r="C47" s="1" t="str">
        <f t="shared" si="0"/>
        <v>Ms</v>
      </c>
      <c r="D47" s="1" t="str">
        <f t="shared" si="1"/>
        <v>Brianna L</v>
      </c>
      <c r="E47" s="1" t="str">
        <f t="shared" si="2"/>
        <v>Rohne</v>
      </c>
    </row>
    <row r="48" spans="1:5" ht="15.75" x14ac:dyDescent="0.25">
      <c r="A48" s="1" t="s">
        <v>2326</v>
      </c>
      <c r="B48" s="1" t="s">
        <v>2431</v>
      </c>
      <c r="C48" s="1" t="str">
        <f t="shared" si="0"/>
        <v>Mr</v>
      </c>
      <c r="D48" s="1" t="str">
        <f t="shared" si="1"/>
        <v>Thomas J.</v>
      </c>
      <c r="E48" s="1" t="str">
        <f t="shared" si="2"/>
        <v>O'Grady</v>
      </c>
    </row>
    <row r="49" spans="1:5" ht="15.75" x14ac:dyDescent="0.25">
      <c r="A49" s="1" t="s">
        <v>2325</v>
      </c>
      <c r="B49" s="1" t="s">
        <v>2432</v>
      </c>
      <c r="C49" s="1" t="str">
        <f t="shared" si="0"/>
        <v>Ms</v>
      </c>
      <c r="D49" s="1" t="str">
        <f t="shared" si="1"/>
        <v>Melissa L</v>
      </c>
      <c r="E49" s="1" t="str">
        <f t="shared" si="2"/>
        <v>Peters</v>
      </c>
    </row>
    <row r="50" spans="1:5" ht="15.75" x14ac:dyDescent="0.25">
      <c r="A50" s="1" t="s">
        <v>2324</v>
      </c>
      <c r="B50" s="1" t="s">
        <v>2433</v>
      </c>
      <c r="C50" s="1" t="str">
        <f t="shared" si="0"/>
        <v>Mr</v>
      </c>
      <c r="D50" s="1" t="str">
        <f t="shared" si="1"/>
        <v>Flavio</v>
      </c>
      <c r="E50" s="1" t="str">
        <f t="shared" si="2"/>
        <v>De Simone</v>
      </c>
    </row>
    <row r="51" spans="1:5" ht="15.75" x14ac:dyDescent="0.25">
      <c r="A51" s="1" t="s">
        <v>2323</v>
      </c>
      <c r="B51" s="1" t="s">
        <v>2434</v>
      </c>
      <c r="C51" s="1" t="str">
        <f t="shared" si="0"/>
        <v>Mr</v>
      </c>
      <c r="D51" s="1" t="str">
        <f t="shared" si="1"/>
        <v>Ryan</v>
      </c>
      <c r="E51" s="1" t="str">
        <f t="shared" si="2"/>
        <v>Beckett</v>
      </c>
    </row>
    <row r="52" spans="1:5" ht="15.75" x14ac:dyDescent="0.25">
      <c r="A52" s="1" t="s">
        <v>2322</v>
      </c>
      <c r="B52" s="1" t="s">
        <v>2435</v>
      </c>
      <c r="C52" s="1" t="str">
        <f t="shared" si="0"/>
        <v>Mr</v>
      </c>
      <c r="D52" s="1" t="str">
        <f t="shared" si="1"/>
        <v>Anthony J.</v>
      </c>
      <c r="E52" s="1" t="str">
        <f t="shared" si="2"/>
        <v>Sobrilsky</v>
      </c>
    </row>
    <row r="53" spans="1:5" ht="15.75" x14ac:dyDescent="0.25">
      <c r="A53" s="1" t="s">
        <v>2321</v>
      </c>
      <c r="B53" s="1" t="s">
        <v>2436</v>
      </c>
      <c r="C53" s="1" t="str">
        <f t="shared" si="0"/>
        <v>Ms</v>
      </c>
      <c r="D53" s="1" t="str">
        <f t="shared" si="1"/>
        <v>Alex</v>
      </c>
      <c r="E53" s="1" t="str">
        <f t="shared" si="2"/>
        <v>Wang</v>
      </c>
    </row>
    <row r="54" spans="1:5" ht="15.75" x14ac:dyDescent="0.25">
      <c r="A54" s="1" t="s">
        <v>2320</v>
      </c>
      <c r="B54" s="1" t="s">
        <v>2437</v>
      </c>
      <c r="C54" s="1" t="str">
        <f t="shared" si="0"/>
        <v>Mr</v>
      </c>
      <c r="D54" s="1" t="str">
        <f t="shared" si="1"/>
        <v>David</v>
      </c>
      <c r="E54" s="1" t="str">
        <f t="shared" si="2"/>
        <v>Campa</v>
      </c>
    </row>
    <row r="55" spans="1:5" ht="15.75" x14ac:dyDescent="0.25">
      <c r="A55" s="1" t="s">
        <v>2319</v>
      </c>
      <c r="B55" s="1" t="s">
        <v>2438</v>
      </c>
      <c r="C55" s="1" t="str">
        <f t="shared" si="0"/>
        <v>Mr</v>
      </c>
      <c r="D55" s="1" t="str">
        <f t="shared" si="1"/>
        <v>Andrew B</v>
      </c>
      <c r="E55" s="1" t="str">
        <f t="shared" si="2"/>
        <v>Clifford</v>
      </c>
    </row>
    <row r="56" spans="1:5" ht="15.75" x14ac:dyDescent="0.25">
      <c r="A56" s="1" t="s">
        <v>2318</v>
      </c>
      <c r="B56" s="1" t="s">
        <v>2439</v>
      </c>
      <c r="C56" s="1" t="str">
        <f t="shared" si="0"/>
        <v>Ms</v>
      </c>
      <c r="D56" s="1" t="str">
        <f t="shared" si="1"/>
        <v>Dara E</v>
      </c>
      <c r="E56" s="1" t="str">
        <f t="shared" si="2"/>
        <v>Dalmata</v>
      </c>
    </row>
    <row r="57" spans="1:5" ht="15.75" x14ac:dyDescent="0.25">
      <c r="A57" s="1" t="s">
        <v>2317</v>
      </c>
      <c r="B57" s="1" t="s">
        <v>2440</v>
      </c>
      <c r="C57" s="1" t="str">
        <f t="shared" si="0"/>
        <v>Ms</v>
      </c>
      <c r="D57" s="1" t="str">
        <f t="shared" si="1"/>
        <v>Inna</v>
      </c>
      <c r="E57" s="1" t="str">
        <f t="shared" si="2"/>
        <v>Vishik</v>
      </c>
    </row>
    <row r="58" spans="1:5" ht="15.75" x14ac:dyDescent="0.25">
      <c r="A58" s="1" t="s">
        <v>2316</v>
      </c>
      <c r="B58" s="1" t="s">
        <v>2441</v>
      </c>
      <c r="C58" s="1" t="str">
        <f t="shared" si="0"/>
        <v>Mr</v>
      </c>
      <c r="D58" s="1" t="str">
        <f t="shared" si="1"/>
        <v>Ari</v>
      </c>
      <c r="E58" s="1" t="str">
        <f t="shared" si="2"/>
        <v>Schorr</v>
      </c>
    </row>
    <row r="59" spans="1:5" ht="15.75" x14ac:dyDescent="0.25">
      <c r="A59" s="1" t="s">
        <v>2315</v>
      </c>
      <c r="B59" s="1" t="s">
        <v>2442</v>
      </c>
      <c r="C59" s="1" t="str">
        <f t="shared" si="0"/>
        <v>Ms</v>
      </c>
      <c r="D59" s="1" t="str">
        <f t="shared" si="1"/>
        <v>Lindsey</v>
      </c>
      <c r="E59" s="1" t="str">
        <f t="shared" si="2"/>
        <v>Lusardi</v>
      </c>
    </row>
    <row r="60" spans="1:5" ht="15.75" x14ac:dyDescent="0.25">
      <c r="A60" s="1" t="s">
        <v>2314</v>
      </c>
      <c r="B60" s="1" t="s">
        <v>2443</v>
      </c>
      <c r="C60" s="1" t="str">
        <f t="shared" si="0"/>
        <v>Mr</v>
      </c>
      <c r="D60" s="1" t="str">
        <f t="shared" si="1"/>
        <v>Kenny</v>
      </c>
      <c r="E60" s="1" t="str">
        <f t="shared" si="2"/>
        <v>Rayner</v>
      </c>
    </row>
    <row r="61" spans="1:5" ht="15.75" x14ac:dyDescent="0.25">
      <c r="A61" s="1" t="s">
        <v>2313</v>
      </c>
      <c r="B61" s="1" t="s">
        <v>2444</v>
      </c>
      <c r="C61" s="1" t="str">
        <f t="shared" si="0"/>
        <v>Ms</v>
      </c>
      <c r="D61" s="1" t="str">
        <f t="shared" si="1"/>
        <v>Louise</v>
      </c>
      <c r="E61" s="1" t="str">
        <f t="shared" si="2"/>
        <v>Voghel</v>
      </c>
    </row>
    <row r="62" spans="1:5" ht="15.75" x14ac:dyDescent="0.25">
      <c r="A62" s="1" t="s">
        <v>2312</v>
      </c>
      <c r="B62" s="1" t="s">
        <v>2445</v>
      </c>
      <c r="C62" s="1" t="str">
        <f t="shared" si="0"/>
        <v>Mr</v>
      </c>
      <c r="D62" s="1" t="str">
        <f t="shared" si="1"/>
        <v>Cameron</v>
      </c>
      <c r="E62" s="1" t="str">
        <f t="shared" si="2"/>
        <v>Rieth</v>
      </c>
    </row>
    <row r="63" spans="1:5" ht="15.75" x14ac:dyDescent="0.25">
      <c r="A63" s="1" t="s">
        <v>2311</v>
      </c>
      <c r="B63" s="1" t="s">
        <v>2446</v>
      </c>
      <c r="C63" s="1" t="str">
        <f t="shared" si="0"/>
        <v>Ms</v>
      </c>
      <c r="D63" s="1" t="str">
        <f t="shared" si="1"/>
        <v>Katie T.</v>
      </c>
      <c r="E63" s="1" t="str">
        <f t="shared" si="2"/>
        <v>Gollotto</v>
      </c>
    </row>
    <row r="64" spans="1:5" ht="15.75" x14ac:dyDescent="0.25">
      <c r="A64" s="1" t="s">
        <v>2310</v>
      </c>
      <c r="B64" s="1" t="s">
        <v>2447</v>
      </c>
      <c r="C64" s="1" t="str">
        <f t="shared" si="0"/>
        <v>Ms</v>
      </c>
      <c r="D64" s="1" t="str">
        <f t="shared" si="1"/>
        <v>Casey</v>
      </c>
      <c r="E64" s="1" t="str">
        <f t="shared" si="2"/>
        <v>Dunn</v>
      </c>
    </row>
    <row r="65" spans="1:5" ht="15.75" x14ac:dyDescent="0.25">
      <c r="A65" s="1" t="s">
        <v>2309</v>
      </c>
      <c r="B65" s="1" t="s">
        <v>2448</v>
      </c>
      <c r="C65" s="1" t="str">
        <f t="shared" si="0"/>
        <v>Mr</v>
      </c>
      <c r="D65" s="1" t="str">
        <f t="shared" si="1"/>
        <v>David</v>
      </c>
      <c r="E65" s="1" t="str">
        <f t="shared" si="2"/>
        <v>Blitzer</v>
      </c>
    </row>
    <row r="66" spans="1:5" ht="15.75" x14ac:dyDescent="0.25">
      <c r="A66" s="1" t="s">
        <v>2308</v>
      </c>
      <c r="B66" s="1" t="s">
        <v>2449</v>
      </c>
      <c r="C66" s="1" t="str">
        <f t="shared" si="0"/>
        <v>Mr</v>
      </c>
      <c r="D66" s="1" t="str">
        <f t="shared" si="1"/>
        <v>Bryson C.</v>
      </c>
      <c r="E66" s="1" t="str">
        <f t="shared" si="2"/>
        <v>Smith</v>
      </c>
    </row>
    <row r="67" spans="1:5" ht="15.75" x14ac:dyDescent="0.25">
      <c r="A67" s="1" t="s">
        <v>2307</v>
      </c>
      <c r="B67" s="1" t="s">
        <v>2450</v>
      </c>
      <c r="C67" s="1" t="str">
        <f t="shared" ref="C67:C130" si="3">MID(B67, FIND(", ",B67)+2, FIND(".",B67)-FIND(", ", B67)-2)</f>
        <v>Ms</v>
      </c>
      <c r="D67" s="1" t="str">
        <f t="shared" si="1"/>
        <v>Megan</v>
      </c>
      <c r="E67" s="1" t="str">
        <f t="shared" si="2"/>
        <v>Hyland</v>
      </c>
    </row>
    <row r="68" spans="1:5" ht="15.75" x14ac:dyDescent="0.25">
      <c r="A68" s="1" t="s">
        <v>2306</v>
      </c>
      <c r="B68" s="1" t="s">
        <v>2451</v>
      </c>
      <c r="C68" s="1" t="str">
        <f t="shared" si="3"/>
        <v>Mr</v>
      </c>
      <c r="D68" s="1" t="str">
        <f t="shared" ref="D68:D131" si="4">TRIM(RIGHT(B68, LEN(B68) - FIND(".", B68)))</f>
        <v>Daniel</v>
      </c>
      <c r="E68" s="1" t="str">
        <f t="shared" ref="E68:E131" si="5">LEFT(B68, FIND(",", B68)-1)</f>
        <v>Ducharme</v>
      </c>
    </row>
    <row r="69" spans="1:5" ht="15.75" x14ac:dyDescent="0.25">
      <c r="A69" s="1" t="s">
        <v>2305</v>
      </c>
      <c r="B69" s="1" t="s">
        <v>2452</v>
      </c>
      <c r="C69" s="1" t="str">
        <f t="shared" si="3"/>
        <v>Mr</v>
      </c>
      <c r="D69" s="1" t="str">
        <f t="shared" si="4"/>
        <v>Steven M.</v>
      </c>
      <c r="E69" s="1" t="str">
        <f t="shared" si="5"/>
        <v>Johnson</v>
      </c>
    </row>
    <row r="70" spans="1:5" ht="15.75" x14ac:dyDescent="0.25">
      <c r="A70" s="1" t="s">
        <v>2304</v>
      </c>
      <c r="B70" s="1" t="s">
        <v>2453</v>
      </c>
      <c r="C70" s="1" t="str">
        <f t="shared" si="3"/>
        <v>Ms</v>
      </c>
      <c r="D70" s="1" t="str">
        <f t="shared" si="4"/>
        <v>Jenna L.</v>
      </c>
      <c r="E70" s="1" t="str">
        <f t="shared" si="5"/>
        <v>Mutz</v>
      </c>
    </row>
    <row r="71" spans="1:5" ht="15.75" x14ac:dyDescent="0.25">
      <c r="A71" s="1" t="s">
        <v>2303</v>
      </c>
      <c r="B71" s="1" t="s">
        <v>2454</v>
      </c>
      <c r="C71" s="1" t="str">
        <f t="shared" si="3"/>
        <v>Mr</v>
      </c>
      <c r="D71" s="1" t="str">
        <f t="shared" si="4"/>
        <v>Freeman</v>
      </c>
      <c r="E71" s="1" t="str">
        <f t="shared" si="5"/>
        <v>Lee</v>
      </c>
    </row>
    <row r="72" spans="1:5" ht="15.75" x14ac:dyDescent="0.25">
      <c r="A72" s="1" t="s">
        <v>2302</v>
      </c>
      <c r="B72" s="1" t="s">
        <v>2455</v>
      </c>
      <c r="C72" s="1" t="str">
        <f t="shared" si="3"/>
        <v>Mr</v>
      </c>
      <c r="D72" s="1" t="str">
        <f t="shared" si="4"/>
        <v>Jeff</v>
      </c>
      <c r="E72" s="1" t="str">
        <f t="shared" si="5"/>
        <v>Turner</v>
      </c>
    </row>
    <row r="73" spans="1:5" ht="15.75" x14ac:dyDescent="0.25">
      <c r="A73" s="1" t="s">
        <v>2301</v>
      </c>
      <c r="B73" s="1" t="s">
        <v>2456</v>
      </c>
      <c r="C73" s="1" t="str">
        <f t="shared" si="3"/>
        <v>Mr</v>
      </c>
      <c r="D73" s="1" t="str">
        <f t="shared" si="4"/>
        <v>Elenilton V. Sr.</v>
      </c>
      <c r="E73" s="1" t="str">
        <f t="shared" si="5"/>
        <v>Rangel</v>
      </c>
    </row>
    <row r="74" spans="1:5" ht="15.75" x14ac:dyDescent="0.25">
      <c r="A74" s="1" t="s">
        <v>2300</v>
      </c>
      <c r="B74" s="1" t="s">
        <v>2457</v>
      </c>
      <c r="C74" s="1" t="str">
        <f t="shared" si="3"/>
        <v>Ms</v>
      </c>
      <c r="D74" s="1" t="str">
        <f t="shared" si="4"/>
        <v>Maurya</v>
      </c>
      <c r="E74" s="1" t="str">
        <f t="shared" si="5"/>
        <v>Lacey</v>
      </c>
    </row>
    <row r="75" spans="1:5" ht="15.75" x14ac:dyDescent="0.25">
      <c r="A75" s="1" t="s">
        <v>2299</v>
      </c>
      <c r="B75" s="1" t="s">
        <v>2458</v>
      </c>
      <c r="C75" s="1" t="str">
        <f t="shared" si="3"/>
        <v>Ms</v>
      </c>
      <c r="D75" s="1" t="str">
        <f t="shared" si="4"/>
        <v>Samantha C</v>
      </c>
      <c r="E75" s="1" t="str">
        <f t="shared" si="5"/>
        <v>Stiger</v>
      </c>
    </row>
    <row r="76" spans="1:5" ht="15.75" x14ac:dyDescent="0.25">
      <c r="A76" s="1" t="s">
        <v>2298</v>
      </c>
      <c r="B76" s="1" t="s">
        <v>2459</v>
      </c>
      <c r="C76" s="1" t="str">
        <f t="shared" si="3"/>
        <v>Ms</v>
      </c>
      <c r="D76" s="1" t="str">
        <f t="shared" si="4"/>
        <v>Bethany A</v>
      </c>
      <c r="E76" s="1" t="str">
        <f t="shared" si="5"/>
        <v>Caldwell</v>
      </c>
    </row>
    <row r="77" spans="1:5" ht="15.75" x14ac:dyDescent="0.25">
      <c r="A77" s="1" t="s">
        <v>2297</v>
      </c>
      <c r="B77" s="1" t="s">
        <v>2460</v>
      </c>
      <c r="C77" s="1" t="str">
        <f t="shared" si="3"/>
        <v>Mr</v>
      </c>
      <c r="D77" s="1" t="str">
        <f t="shared" si="4"/>
        <v>Yves</v>
      </c>
      <c r="E77" s="1" t="str">
        <f t="shared" si="5"/>
        <v>Marmillod</v>
      </c>
    </row>
    <row r="78" spans="1:5" ht="15.75" x14ac:dyDescent="0.25">
      <c r="A78" s="1" t="s">
        <v>2296</v>
      </c>
      <c r="B78" s="1" t="s">
        <v>2461</v>
      </c>
      <c r="C78" s="1" t="str">
        <f t="shared" si="3"/>
        <v>Ms</v>
      </c>
      <c r="D78" s="1" t="str">
        <f t="shared" si="4"/>
        <v>Danielle</v>
      </c>
      <c r="E78" s="1" t="str">
        <f t="shared" si="5"/>
        <v>Cloutier-Simons</v>
      </c>
    </row>
    <row r="79" spans="1:5" ht="15.75" x14ac:dyDescent="0.25">
      <c r="A79" s="1" t="s">
        <v>2295</v>
      </c>
      <c r="B79" s="1" t="s">
        <v>2462</v>
      </c>
      <c r="C79" s="1" t="str">
        <f t="shared" si="3"/>
        <v>Ms</v>
      </c>
      <c r="D79" s="1" t="str">
        <f t="shared" si="4"/>
        <v>Julia</v>
      </c>
      <c r="E79" s="1" t="str">
        <f t="shared" si="5"/>
        <v>Vegas</v>
      </c>
    </row>
    <row r="80" spans="1:5" ht="15.75" x14ac:dyDescent="0.25">
      <c r="A80" s="1" t="s">
        <v>2294</v>
      </c>
      <c r="B80" s="1" t="s">
        <v>2463</v>
      </c>
      <c r="C80" s="1" t="str">
        <f t="shared" si="3"/>
        <v>Mr</v>
      </c>
      <c r="D80" s="1" t="str">
        <f t="shared" si="4"/>
        <v>Joshua</v>
      </c>
      <c r="E80" s="1" t="str">
        <f t="shared" si="5"/>
        <v>Cochran</v>
      </c>
    </row>
    <row r="81" spans="1:5" ht="15.75" x14ac:dyDescent="0.25">
      <c r="A81" s="1" t="s">
        <v>2293</v>
      </c>
      <c r="B81" s="1" t="s">
        <v>2464</v>
      </c>
      <c r="C81" s="1" t="str">
        <f t="shared" si="3"/>
        <v>Ms</v>
      </c>
      <c r="D81" s="1" t="str">
        <f t="shared" si="4"/>
        <v>Jennifer</v>
      </c>
      <c r="E81" s="1" t="str">
        <f t="shared" si="5"/>
        <v>Holtzapple</v>
      </c>
    </row>
    <row r="82" spans="1:5" ht="15.75" x14ac:dyDescent="0.25">
      <c r="A82" s="1" t="s">
        <v>2292</v>
      </c>
      <c r="B82" s="1" t="s">
        <v>2465</v>
      </c>
      <c r="C82" s="1" t="str">
        <f t="shared" si="3"/>
        <v>Ms</v>
      </c>
      <c r="D82" s="1" t="str">
        <f t="shared" si="4"/>
        <v>Gwen M.</v>
      </c>
      <c r="E82" s="1" t="str">
        <f t="shared" si="5"/>
        <v>Meyer</v>
      </c>
    </row>
    <row r="83" spans="1:5" ht="15.75" x14ac:dyDescent="0.25">
      <c r="A83" s="1" t="s">
        <v>2291</v>
      </c>
      <c r="B83" s="1" t="s">
        <v>2466</v>
      </c>
      <c r="C83" s="1" t="str">
        <f t="shared" si="3"/>
        <v>Mr</v>
      </c>
      <c r="D83" s="1" t="str">
        <f t="shared" si="4"/>
        <v>Patrick</v>
      </c>
      <c r="E83" s="1" t="str">
        <f t="shared" si="5"/>
        <v>Brickley</v>
      </c>
    </row>
    <row r="84" spans="1:5" ht="15.75" x14ac:dyDescent="0.25">
      <c r="A84" s="1" t="s">
        <v>2290</v>
      </c>
      <c r="B84" s="1" t="s">
        <v>2467</v>
      </c>
      <c r="C84" s="1" t="str">
        <f t="shared" si="3"/>
        <v>Ms</v>
      </c>
      <c r="D84" s="1" t="str">
        <f t="shared" si="4"/>
        <v>Kate</v>
      </c>
      <c r="E84" s="1" t="str">
        <f t="shared" si="5"/>
        <v>Magee</v>
      </c>
    </row>
    <row r="85" spans="1:5" ht="15.75" x14ac:dyDescent="0.25">
      <c r="A85" s="1" t="s">
        <v>2289</v>
      </c>
      <c r="B85" s="1" t="s">
        <v>2468</v>
      </c>
      <c r="C85" s="1" t="str">
        <f t="shared" si="3"/>
        <v>Mr</v>
      </c>
      <c r="D85" s="1" t="str">
        <f t="shared" si="4"/>
        <v>Kevin</v>
      </c>
      <c r="E85" s="1" t="str">
        <f t="shared" si="5"/>
        <v>Thoma</v>
      </c>
    </row>
    <row r="86" spans="1:5" ht="15.75" x14ac:dyDescent="0.25">
      <c r="A86" s="1" t="s">
        <v>2288</v>
      </c>
      <c r="B86" s="1" t="s">
        <v>2469</v>
      </c>
      <c r="C86" s="1" t="str">
        <f t="shared" si="3"/>
        <v>Mr</v>
      </c>
      <c r="D86" s="1" t="str">
        <f t="shared" si="4"/>
        <v>Stephen II</v>
      </c>
      <c r="E86" s="1" t="str">
        <f t="shared" si="5"/>
        <v>Heagy</v>
      </c>
    </row>
    <row r="87" spans="1:5" ht="15.75" x14ac:dyDescent="0.25">
      <c r="A87" s="1" t="s">
        <v>2287</v>
      </c>
      <c r="B87" s="1" t="s">
        <v>2470</v>
      </c>
      <c r="C87" s="1" t="str">
        <f t="shared" si="3"/>
        <v>Mr</v>
      </c>
      <c r="D87" s="1" t="str">
        <f t="shared" si="4"/>
        <v>Philip</v>
      </c>
      <c r="E87" s="1" t="str">
        <f t="shared" si="5"/>
        <v>Regnier</v>
      </c>
    </row>
    <row r="88" spans="1:5" ht="15.75" x14ac:dyDescent="0.25">
      <c r="A88" s="1" t="s">
        <v>2286</v>
      </c>
      <c r="B88" s="1" t="s">
        <v>2471</v>
      </c>
      <c r="C88" s="1" t="str">
        <f t="shared" si="3"/>
        <v>Mr</v>
      </c>
      <c r="D88" s="1" t="str">
        <f t="shared" si="4"/>
        <v>Brett A</v>
      </c>
      <c r="E88" s="1" t="str">
        <f t="shared" si="5"/>
        <v>Parendo</v>
      </c>
    </row>
    <row r="89" spans="1:5" ht="15.75" x14ac:dyDescent="0.25">
      <c r="A89" s="1" t="s">
        <v>2285</v>
      </c>
      <c r="B89" s="1" t="s">
        <v>2472</v>
      </c>
      <c r="C89" s="1" t="str">
        <f t="shared" si="3"/>
        <v>Ms</v>
      </c>
      <c r="D89" s="1" t="str">
        <f t="shared" si="4"/>
        <v>Rebecca</v>
      </c>
      <c r="E89" s="1" t="str">
        <f t="shared" si="5"/>
        <v>Schell</v>
      </c>
    </row>
    <row r="90" spans="1:5" ht="15.75" x14ac:dyDescent="0.25">
      <c r="A90" s="1" t="s">
        <v>2284</v>
      </c>
      <c r="B90" s="1" t="s">
        <v>2473</v>
      </c>
      <c r="C90" s="1" t="str">
        <f t="shared" si="3"/>
        <v>Ms</v>
      </c>
      <c r="D90" s="1" t="str">
        <f t="shared" si="4"/>
        <v>Kelley</v>
      </c>
      <c r="E90" s="1" t="str">
        <f t="shared" si="5"/>
        <v>Driscoll</v>
      </c>
    </row>
    <row r="91" spans="1:5" ht="15.75" x14ac:dyDescent="0.25">
      <c r="A91" s="1" t="s">
        <v>2283</v>
      </c>
      <c r="B91" s="1" t="s">
        <v>2474</v>
      </c>
      <c r="C91" s="1" t="str">
        <f t="shared" si="3"/>
        <v>Ms</v>
      </c>
      <c r="D91" s="1" t="str">
        <f t="shared" si="4"/>
        <v>Abigail K</v>
      </c>
      <c r="E91" s="1" t="str">
        <f t="shared" si="5"/>
        <v>Mitchell</v>
      </c>
    </row>
    <row r="92" spans="1:5" ht="15.75" x14ac:dyDescent="0.25">
      <c r="A92" s="1" t="s">
        <v>2282</v>
      </c>
      <c r="B92" s="1" t="s">
        <v>2475</v>
      </c>
      <c r="C92" s="1" t="str">
        <f t="shared" si="3"/>
        <v>Ms</v>
      </c>
      <c r="D92" s="1" t="str">
        <f t="shared" si="4"/>
        <v>Hope</v>
      </c>
      <c r="E92" s="1" t="str">
        <f t="shared" si="5"/>
        <v>Cutler</v>
      </c>
    </row>
    <row r="93" spans="1:5" ht="15.75" x14ac:dyDescent="0.25">
      <c r="A93" s="1" t="s">
        <v>2281</v>
      </c>
      <c r="B93" s="1" t="s">
        <v>2476</v>
      </c>
      <c r="C93" s="1" t="str">
        <f t="shared" si="3"/>
        <v>Ms</v>
      </c>
      <c r="D93" s="1" t="str">
        <f t="shared" si="4"/>
        <v>Elyse M.</v>
      </c>
      <c r="E93" s="1" t="str">
        <f t="shared" si="5"/>
        <v>Derian</v>
      </c>
    </row>
    <row r="94" spans="1:5" ht="15.75" x14ac:dyDescent="0.25">
      <c r="A94" s="1" t="s">
        <v>2280</v>
      </c>
      <c r="B94" s="1" t="s">
        <v>2477</v>
      </c>
      <c r="C94" s="1" t="str">
        <f t="shared" si="3"/>
        <v>Mr</v>
      </c>
      <c r="D94" s="1" t="str">
        <f t="shared" si="4"/>
        <v>Nicholas</v>
      </c>
      <c r="E94" s="1" t="str">
        <f t="shared" si="5"/>
        <v>Farina</v>
      </c>
    </row>
    <row r="95" spans="1:5" ht="15.75" x14ac:dyDescent="0.25">
      <c r="A95" s="1" t="s">
        <v>2279</v>
      </c>
      <c r="B95" s="1" t="s">
        <v>2478</v>
      </c>
      <c r="C95" s="1" t="str">
        <f t="shared" si="3"/>
        <v>Mr</v>
      </c>
      <c r="D95" s="1" t="str">
        <f t="shared" si="4"/>
        <v>David</v>
      </c>
      <c r="E95" s="1" t="str">
        <f t="shared" si="5"/>
        <v>Saunders</v>
      </c>
    </row>
    <row r="96" spans="1:5" ht="15.75" x14ac:dyDescent="0.25">
      <c r="A96" s="1" t="s">
        <v>2278</v>
      </c>
      <c r="B96" s="1" t="s">
        <v>2479</v>
      </c>
      <c r="C96" s="1" t="str">
        <f t="shared" si="3"/>
        <v>Ms</v>
      </c>
      <c r="D96" s="1" t="str">
        <f t="shared" si="4"/>
        <v>Natalie</v>
      </c>
      <c r="E96" s="1" t="str">
        <f t="shared" si="5"/>
        <v>Kratz</v>
      </c>
    </row>
    <row r="97" spans="1:5" ht="15.75" x14ac:dyDescent="0.25">
      <c r="A97" s="1" t="s">
        <v>2277</v>
      </c>
      <c r="B97" s="1" t="s">
        <v>2480</v>
      </c>
      <c r="C97" s="1" t="str">
        <f t="shared" si="3"/>
        <v>Mr</v>
      </c>
      <c r="D97" s="1" t="str">
        <f t="shared" si="4"/>
        <v>Thomas</v>
      </c>
      <c r="E97" s="1" t="str">
        <f t="shared" si="5"/>
        <v>Boland</v>
      </c>
    </row>
    <row r="98" spans="1:5" ht="15.75" x14ac:dyDescent="0.25">
      <c r="A98" s="1" t="s">
        <v>2276</v>
      </c>
      <c r="B98" s="1" t="s">
        <v>2481</v>
      </c>
      <c r="C98" s="1" t="str">
        <f t="shared" si="3"/>
        <v>Ms</v>
      </c>
      <c r="D98" s="1" t="str">
        <f t="shared" si="4"/>
        <v>Pamela J.</v>
      </c>
      <c r="E98" s="1" t="str">
        <f t="shared" si="5"/>
        <v>Van Hout</v>
      </c>
    </row>
    <row r="99" spans="1:5" ht="15.75" x14ac:dyDescent="0.25">
      <c r="A99" s="1" t="s">
        <v>2275</v>
      </c>
      <c r="B99" s="1" t="s">
        <v>2482</v>
      </c>
      <c r="C99" s="1" t="str">
        <f t="shared" si="3"/>
        <v>Ms</v>
      </c>
      <c r="D99" s="1" t="str">
        <f t="shared" si="4"/>
        <v>Jessica</v>
      </c>
      <c r="E99" s="1" t="str">
        <f t="shared" si="5"/>
        <v>Ramsey</v>
      </c>
    </row>
    <row r="100" spans="1:5" ht="15.75" x14ac:dyDescent="0.25">
      <c r="A100" s="1" t="s">
        <v>2274</v>
      </c>
      <c r="B100" s="1" t="s">
        <v>2483</v>
      </c>
      <c r="C100" s="1" t="str">
        <f t="shared" si="3"/>
        <v>Mr</v>
      </c>
      <c r="D100" s="1" t="str">
        <f t="shared" si="4"/>
        <v>Ron N</v>
      </c>
      <c r="E100" s="1" t="str">
        <f t="shared" si="5"/>
        <v>Gage</v>
      </c>
    </row>
    <row r="101" spans="1:5" ht="15.75" x14ac:dyDescent="0.25">
      <c r="A101" s="1" t="s">
        <v>2273</v>
      </c>
      <c r="B101" s="1" t="s">
        <v>2484</v>
      </c>
      <c r="C101" s="1" t="str">
        <f t="shared" si="3"/>
        <v>Mr</v>
      </c>
      <c r="D101" s="1" t="str">
        <f t="shared" si="4"/>
        <v>Daniel</v>
      </c>
      <c r="E101" s="1" t="str">
        <f t="shared" si="5"/>
        <v>Gollins</v>
      </c>
    </row>
    <row r="102" spans="1:5" ht="15.75" x14ac:dyDescent="0.25">
      <c r="A102" s="1" t="s">
        <v>2272</v>
      </c>
      <c r="B102" s="1" t="s">
        <v>2485</v>
      </c>
      <c r="C102" s="1" t="str">
        <f t="shared" si="3"/>
        <v>Mr</v>
      </c>
      <c r="D102" s="1" t="str">
        <f t="shared" si="4"/>
        <v>Brian</v>
      </c>
      <c r="E102" s="1" t="str">
        <f t="shared" si="5"/>
        <v>Benestad</v>
      </c>
    </row>
    <row r="103" spans="1:5" ht="15.75" x14ac:dyDescent="0.25">
      <c r="A103" s="1" t="s">
        <v>2271</v>
      </c>
      <c r="B103" s="1" t="s">
        <v>2486</v>
      </c>
      <c r="C103" s="1" t="str">
        <f t="shared" si="3"/>
        <v>Ms</v>
      </c>
      <c r="D103" s="1" t="str">
        <f t="shared" si="4"/>
        <v>Sari</v>
      </c>
      <c r="E103" s="1" t="str">
        <f t="shared" si="5"/>
        <v>Aviv</v>
      </c>
    </row>
    <row r="104" spans="1:5" ht="15.75" x14ac:dyDescent="0.25">
      <c r="A104" s="1" t="s">
        <v>2270</v>
      </c>
      <c r="B104" s="1" t="s">
        <v>2487</v>
      </c>
      <c r="C104" s="1" t="str">
        <f t="shared" si="3"/>
        <v>Mr</v>
      </c>
      <c r="D104" s="1" t="str">
        <f t="shared" si="4"/>
        <v>Robert M.</v>
      </c>
      <c r="E104" s="1" t="str">
        <f t="shared" si="5"/>
        <v>Burns</v>
      </c>
    </row>
    <row r="105" spans="1:5" ht="15.75" x14ac:dyDescent="0.25">
      <c r="A105" s="1" t="s">
        <v>2269</v>
      </c>
      <c r="B105" s="1" t="s">
        <v>2488</v>
      </c>
      <c r="C105" s="1" t="str">
        <f t="shared" si="3"/>
        <v>Mr</v>
      </c>
      <c r="D105" s="1" t="str">
        <f t="shared" si="4"/>
        <v>Ricardo</v>
      </c>
      <c r="E105" s="1" t="str">
        <f t="shared" si="5"/>
        <v>Maldonado</v>
      </c>
    </row>
    <row r="106" spans="1:5" ht="15.75" x14ac:dyDescent="0.25">
      <c r="A106" s="1" t="s">
        <v>2268</v>
      </c>
      <c r="B106" s="1" t="s">
        <v>2489</v>
      </c>
      <c r="C106" s="1" t="str">
        <f t="shared" si="3"/>
        <v>Mr</v>
      </c>
      <c r="D106" s="1" t="str">
        <f t="shared" si="4"/>
        <v>Gedion</v>
      </c>
      <c r="E106" s="1" t="str">
        <f t="shared" si="5"/>
        <v>Yitref</v>
      </c>
    </row>
    <row r="107" spans="1:5" ht="15.75" x14ac:dyDescent="0.25">
      <c r="A107" s="1" t="s">
        <v>2267</v>
      </c>
      <c r="B107" s="1" t="s">
        <v>2490</v>
      </c>
      <c r="C107" s="1" t="str">
        <f t="shared" si="3"/>
        <v>Mr</v>
      </c>
      <c r="D107" s="1" t="str">
        <f t="shared" si="4"/>
        <v>Mark</v>
      </c>
      <c r="E107" s="1" t="str">
        <f t="shared" si="5"/>
        <v>Loudon-Brown</v>
      </c>
    </row>
    <row r="108" spans="1:5" ht="15.75" x14ac:dyDescent="0.25">
      <c r="A108" s="1" t="s">
        <v>2266</v>
      </c>
      <c r="B108" s="1" t="s">
        <v>2491</v>
      </c>
      <c r="C108" s="1" t="str">
        <f t="shared" si="3"/>
        <v>Mr</v>
      </c>
      <c r="D108" s="1" t="str">
        <f t="shared" si="4"/>
        <v>Gamini P.</v>
      </c>
      <c r="E108" s="1" t="str">
        <f t="shared" si="5"/>
        <v>Sugathadasa</v>
      </c>
    </row>
    <row r="109" spans="1:5" ht="15.75" x14ac:dyDescent="0.25">
      <c r="A109" s="1" t="s">
        <v>2265</v>
      </c>
      <c r="B109" s="1" t="s">
        <v>2492</v>
      </c>
      <c r="C109" s="1" t="str">
        <f t="shared" si="3"/>
        <v>Ms</v>
      </c>
      <c r="D109" s="1" t="str">
        <f t="shared" si="4"/>
        <v>Emily J</v>
      </c>
      <c r="E109" s="1" t="str">
        <f t="shared" si="5"/>
        <v>Ganley</v>
      </c>
    </row>
    <row r="110" spans="1:5" ht="15.75" x14ac:dyDescent="0.25">
      <c r="A110" s="1" t="s">
        <v>2264</v>
      </c>
      <c r="B110" s="1" t="s">
        <v>2493</v>
      </c>
      <c r="C110" s="1" t="str">
        <f t="shared" si="3"/>
        <v>Ms</v>
      </c>
      <c r="D110" s="1" t="str">
        <f t="shared" si="4"/>
        <v>Amanda</v>
      </c>
      <c r="E110" s="1" t="str">
        <f t="shared" si="5"/>
        <v>Potter</v>
      </c>
    </row>
    <row r="111" spans="1:5" ht="15.75" x14ac:dyDescent="0.25">
      <c r="A111" s="1" t="s">
        <v>2263</v>
      </c>
      <c r="B111" s="1" t="s">
        <v>2494</v>
      </c>
      <c r="C111" s="1" t="str">
        <f t="shared" si="3"/>
        <v>Mr</v>
      </c>
      <c r="D111" s="1" t="str">
        <f t="shared" si="4"/>
        <v>Nicholas</v>
      </c>
      <c r="E111" s="1" t="str">
        <f t="shared" si="5"/>
        <v>Rasmussen</v>
      </c>
    </row>
    <row r="112" spans="1:5" ht="15.75" x14ac:dyDescent="0.25">
      <c r="A112" s="1" t="s">
        <v>2262</v>
      </c>
      <c r="B112" s="1" t="s">
        <v>2495</v>
      </c>
      <c r="C112" s="1" t="str">
        <f t="shared" si="3"/>
        <v>Mr</v>
      </c>
      <c r="D112" s="1" t="str">
        <f t="shared" si="4"/>
        <v>Knox</v>
      </c>
      <c r="E112" s="1" t="str">
        <f t="shared" si="5"/>
        <v>Robinson</v>
      </c>
    </row>
    <row r="113" spans="1:5" ht="15.75" x14ac:dyDescent="0.25">
      <c r="A113" s="1" t="s">
        <v>2261</v>
      </c>
      <c r="B113" s="1" t="s">
        <v>2496</v>
      </c>
      <c r="C113" s="1" t="str">
        <f t="shared" si="3"/>
        <v>Ms</v>
      </c>
      <c r="D113" s="1" t="str">
        <f t="shared" si="4"/>
        <v>Yianna</v>
      </c>
      <c r="E113" s="1" t="str">
        <f t="shared" si="5"/>
        <v>Antonopoulos</v>
      </c>
    </row>
    <row r="114" spans="1:5" ht="15.75" x14ac:dyDescent="0.25">
      <c r="A114" s="1" t="s">
        <v>2260</v>
      </c>
      <c r="B114" s="1" t="s">
        <v>2497</v>
      </c>
      <c r="C114" s="1" t="str">
        <f t="shared" si="3"/>
        <v>Ms</v>
      </c>
      <c r="D114" s="1" t="str">
        <f t="shared" si="4"/>
        <v>Roberta</v>
      </c>
      <c r="E114" s="1" t="str">
        <f t="shared" si="5"/>
        <v>Groner</v>
      </c>
    </row>
    <row r="115" spans="1:5" ht="15.75" x14ac:dyDescent="0.25">
      <c r="A115" s="1" t="s">
        <v>2259</v>
      </c>
      <c r="B115" s="1" t="s">
        <v>2498</v>
      </c>
      <c r="C115" s="1" t="str">
        <f t="shared" si="3"/>
        <v>Mr</v>
      </c>
      <c r="D115" s="1" t="str">
        <f t="shared" si="4"/>
        <v>Benjamin P.</v>
      </c>
      <c r="E115" s="1" t="str">
        <f t="shared" si="5"/>
        <v>Zywicki</v>
      </c>
    </row>
    <row r="116" spans="1:5" ht="15.75" x14ac:dyDescent="0.25">
      <c r="A116" s="1" t="s">
        <v>2258</v>
      </c>
      <c r="B116" s="1" t="s">
        <v>2499</v>
      </c>
      <c r="C116" s="1" t="str">
        <f t="shared" si="3"/>
        <v>Mr</v>
      </c>
      <c r="D116" s="1" t="str">
        <f t="shared" si="4"/>
        <v>Craig</v>
      </c>
      <c r="E116" s="1" t="str">
        <f t="shared" si="5"/>
        <v>Cardinal</v>
      </c>
    </row>
    <row r="117" spans="1:5" ht="15.75" x14ac:dyDescent="0.25">
      <c r="A117" s="1" t="s">
        <v>2257</v>
      </c>
      <c r="B117" s="1" t="s">
        <v>2500</v>
      </c>
      <c r="C117" s="1" t="str">
        <f t="shared" si="3"/>
        <v>Ms</v>
      </c>
      <c r="D117" s="1" t="str">
        <f t="shared" si="4"/>
        <v>Ann</v>
      </c>
      <c r="E117" s="1" t="str">
        <f t="shared" si="5"/>
        <v>Alleman</v>
      </c>
    </row>
    <row r="118" spans="1:5" ht="15.75" x14ac:dyDescent="0.25">
      <c r="A118" s="1" t="s">
        <v>2256</v>
      </c>
      <c r="B118" s="1" t="s">
        <v>2501</v>
      </c>
      <c r="C118" s="1" t="str">
        <f t="shared" si="3"/>
        <v>Mr</v>
      </c>
      <c r="D118" s="1" t="str">
        <f t="shared" si="4"/>
        <v>Jamie P</v>
      </c>
      <c r="E118" s="1" t="str">
        <f t="shared" si="5"/>
        <v>Stroffolino</v>
      </c>
    </row>
    <row r="119" spans="1:5" ht="15.75" x14ac:dyDescent="0.25">
      <c r="A119" s="1" t="s">
        <v>2255</v>
      </c>
      <c r="B119" s="1" t="s">
        <v>2502</v>
      </c>
      <c r="C119" s="1" t="str">
        <f t="shared" si="3"/>
        <v>Mr</v>
      </c>
      <c r="D119" s="1" t="str">
        <f t="shared" si="4"/>
        <v>John</v>
      </c>
      <c r="E119" s="1" t="str">
        <f t="shared" si="5"/>
        <v>Clubb</v>
      </c>
    </row>
    <row r="120" spans="1:5" ht="15.75" x14ac:dyDescent="0.25">
      <c r="A120" s="1" t="s">
        <v>2254</v>
      </c>
      <c r="B120" s="1" t="s">
        <v>2503</v>
      </c>
      <c r="C120" s="1" t="str">
        <f t="shared" si="3"/>
        <v>Mr</v>
      </c>
      <c r="D120" s="1" t="str">
        <f t="shared" si="4"/>
        <v>Charlie</v>
      </c>
      <c r="E120" s="1" t="str">
        <f t="shared" si="5"/>
        <v>McGoogan</v>
      </c>
    </row>
    <row r="121" spans="1:5" ht="15.75" x14ac:dyDescent="0.25">
      <c r="A121" s="1" t="s">
        <v>2253</v>
      </c>
      <c r="B121" s="1" t="s">
        <v>2504</v>
      </c>
      <c r="C121" s="1" t="str">
        <f t="shared" si="3"/>
        <v>Mr</v>
      </c>
      <c r="D121" s="1" t="str">
        <f t="shared" si="4"/>
        <v>Meb</v>
      </c>
      <c r="E121" s="1" t="str">
        <f t="shared" si="5"/>
        <v>Keflezighi</v>
      </c>
    </row>
    <row r="122" spans="1:5" ht="15.75" x14ac:dyDescent="0.25">
      <c r="A122" s="1" t="s">
        <v>2252</v>
      </c>
      <c r="B122" s="1" t="s">
        <v>2505</v>
      </c>
      <c r="C122" s="1" t="str">
        <f t="shared" si="3"/>
        <v>Mr</v>
      </c>
      <c r="D122" s="1" t="str">
        <f t="shared" si="4"/>
        <v>Aaqib L.</v>
      </c>
      <c r="E122" s="1" t="str">
        <f t="shared" si="5"/>
        <v>Syed</v>
      </c>
    </row>
    <row r="123" spans="1:5" ht="15.75" x14ac:dyDescent="0.25">
      <c r="A123" s="1" t="s">
        <v>2251</v>
      </c>
      <c r="B123" s="1" t="s">
        <v>2506</v>
      </c>
      <c r="C123" s="1" t="str">
        <f t="shared" si="3"/>
        <v>Mr</v>
      </c>
      <c r="D123" s="1" t="str">
        <f t="shared" si="4"/>
        <v>Craig A.</v>
      </c>
      <c r="E123" s="1" t="str">
        <f t="shared" si="5"/>
        <v>Segal</v>
      </c>
    </row>
    <row r="124" spans="1:5" ht="15.75" x14ac:dyDescent="0.25">
      <c r="A124" s="1" t="s">
        <v>2250</v>
      </c>
      <c r="B124" s="1" t="s">
        <v>2507</v>
      </c>
      <c r="C124" s="1" t="str">
        <f t="shared" si="3"/>
        <v>Ms</v>
      </c>
      <c r="D124" s="1" t="str">
        <f t="shared" si="4"/>
        <v>Meredith</v>
      </c>
      <c r="E124" s="1" t="str">
        <f t="shared" si="5"/>
        <v>Defranco</v>
      </c>
    </row>
    <row r="125" spans="1:5" ht="15.75" x14ac:dyDescent="0.25">
      <c r="A125" s="1" t="s">
        <v>2249</v>
      </c>
      <c r="B125" s="1" t="s">
        <v>2508</v>
      </c>
      <c r="C125" s="1" t="str">
        <f t="shared" si="3"/>
        <v>Mr</v>
      </c>
      <c r="D125" s="1" t="str">
        <f t="shared" si="4"/>
        <v>Doug</v>
      </c>
      <c r="E125" s="1" t="str">
        <f t="shared" si="5"/>
        <v>Kells</v>
      </c>
    </row>
    <row r="126" spans="1:5" ht="15.75" x14ac:dyDescent="0.25">
      <c r="A126" s="1" t="s">
        <v>2248</v>
      </c>
      <c r="B126" s="1" t="s">
        <v>2509</v>
      </c>
      <c r="C126" s="1" t="str">
        <f t="shared" si="3"/>
        <v>Ms</v>
      </c>
      <c r="D126" s="1" t="str">
        <f t="shared" si="4"/>
        <v>Elizabeth J.</v>
      </c>
      <c r="E126" s="1" t="str">
        <f t="shared" si="5"/>
        <v>Lawton</v>
      </c>
    </row>
    <row r="127" spans="1:5" ht="15.75" x14ac:dyDescent="0.25">
      <c r="A127" s="1" t="s">
        <v>2247</v>
      </c>
      <c r="B127" s="1" t="s">
        <v>2510</v>
      </c>
      <c r="C127" s="1" t="str">
        <f t="shared" si="3"/>
        <v>Mr</v>
      </c>
      <c r="D127" s="1" t="str">
        <f t="shared" si="4"/>
        <v>Matthew P</v>
      </c>
      <c r="E127" s="1" t="str">
        <f t="shared" si="5"/>
        <v>Bejar</v>
      </c>
    </row>
    <row r="128" spans="1:5" ht="15.75" x14ac:dyDescent="0.25">
      <c r="A128" s="1" t="s">
        <v>2246</v>
      </c>
      <c r="B128" s="1" t="s">
        <v>2511</v>
      </c>
      <c r="C128" s="1" t="str">
        <f t="shared" si="3"/>
        <v>Mr</v>
      </c>
      <c r="D128" s="1" t="str">
        <f t="shared" si="4"/>
        <v>Guillermo Sr.</v>
      </c>
      <c r="E128" s="1" t="str">
        <f t="shared" si="5"/>
        <v>Navarro Castro</v>
      </c>
    </row>
    <row r="129" spans="1:5" ht="15.75" x14ac:dyDescent="0.25">
      <c r="A129" s="1" t="s">
        <v>2245</v>
      </c>
      <c r="B129" s="1" t="s">
        <v>2512</v>
      </c>
      <c r="C129" s="1" t="str">
        <f t="shared" si="3"/>
        <v>Mr</v>
      </c>
      <c r="D129" s="1" t="str">
        <f t="shared" si="4"/>
        <v>Ryan C</v>
      </c>
      <c r="E129" s="1" t="str">
        <f t="shared" si="5"/>
        <v>Tice</v>
      </c>
    </row>
    <row r="130" spans="1:5" ht="15.75" x14ac:dyDescent="0.25">
      <c r="A130" s="1" t="s">
        <v>2244</v>
      </c>
      <c r="B130" s="1" t="s">
        <v>2513</v>
      </c>
      <c r="C130" s="1" t="str">
        <f t="shared" si="3"/>
        <v>Mr</v>
      </c>
      <c r="D130" s="1" t="str">
        <f t="shared" si="4"/>
        <v>Dane</v>
      </c>
      <c r="E130" s="1" t="str">
        <f t="shared" si="5"/>
        <v>Wolf</v>
      </c>
    </row>
    <row r="131" spans="1:5" ht="15.75" x14ac:dyDescent="0.25">
      <c r="A131" s="1" t="s">
        <v>2243</v>
      </c>
      <c r="B131" s="1" t="s">
        <v>2514</v>
      </c>
      <c r="C131" s="1" t="str">
        <f t="shared" ref="C131:C194" si="6">MID(B131, FIND(", ",B131)+2, FIND(".",B131)-FIND(", ", B131)-2)</f>
        <v>Mr</v>
      </c>
      <c r="D131" s="1" t="str">
        <f t="shared" si="4"/>
        <v>Jonas</v>
      </c>
      <c r="E131" s="1" t="str">
        <f t="shared" si="5"/>
        <v>Oppedal</v>
      </c>
    </row>
    <row r="132" spans="1:5" ht="15.75" x14ac:dyDescent="0.25">
      <c r="A132" s="1" t="s">
        <v>2242</v>
      </c>
      <c r="B132" s="1" t="s">
        <v>2515</v>
      </c>
      <c r="C132" s="1" t="str">
        <f t="shared" si="6"/>
        <v>Mr</v>
      </c>
      <c r="D132" s="1" t="str">
        <f t="shared" ref="D132:D195" si="7">TRIM(RIGHT(B132, LEN(B132) - FIND(".", B132)))</f>
        <v>George E</v>
      </c>
      <c r="E132" s="1" t="str">
        <f t="shared" ref="E132:E195" si="8">LEFT(B132, FIND(",", B132)-1)</f>
        <v>Wright</v>
      </c>
    </row>
    <row r="133" spans="1:5" ht="15.75" x14ac:dyDescent="0.25">
      <c r="A133" s="1" t="s">
        <v>2241</v>
      </c>
      <c r="B133" s="1" t="s">
        <v>2516</v>
      </c>
      <c r="C133" s="1" t="str">
        <f t="shared" si="6"/>
        <v>Ms</v>
      </c>
      <c r="D133" s="1" t="str">
        <f t="shared" si="7"/>
        <v>Sara S</v>
      </c>
      <c r="E133" s="1" t="str">
        <f t="shared" si="8"/>
        <v>Ellis</v>
      </c>
    </row>
    <row r="134" spans="1:5" ht="15.75" x14ac:dyDescent="0.25">
      <c r="A134" s="1" t="s">
        <v>2240</v>
      </c>
      <c r="B134" s="1" t="s">
        <v>2517</v>
      </c>
      <c r="C134" s="1" t="str">
        <f t="shared" si="6"/>
        <v>Mr</v>
      </c>
      <c r="D134" s="1" t="str">
        <f t="shared" si="7"/>
        <v>Nick</v>
      </c>
      <c r="E134" s="1" t="str">
        <f t="shared" si="8"/>
        <v>Taormina</v>
      </c>
    </row>
    <row r="135" spans="1:5" ht="15.75" x14ac:dyDescent="0.25">
      <c r="A135" s="1" t="s">
        <v>2239</v>
      </c>
      <c r="B135" s="1" t="s">
        <v>2518</v>
      </c>
      <c r="C135" s="1" t="str">
        <f t="shared" si="6"/>
        <v>Mr</v>
      </c>
      <c r="D135" s="1" t="str">
        <f t="shared" si="7"/>
        <v>Timothy</v>
      </c>
      <c r="E135" s="1" t="str">
        <f t="shared" si="8"/>
        <v>Lynch</v>
      </c>
    </row>
    <row r="136" spans="1:5" ht="15.75" x14ac:dyDescent="0.25">
      <c r="A136" s="1" t="s">
        <v>2238</v>
      </c>
      <c r="B136" s="1" t="s">
        <v>2519</v>
      </c>
      <c r="C136" s="1" t="str">
        <f t="shared" si="6"/>
        <v>Ms</v>
      </c>
      <c r="D136" s="1" t="str">
        <f t="shared" si="7"/>
        <v>Becky L</v>
      </c>
      <c r="E136" s="1" t="str">
        <f t="shared" si="8"/>
        <v>Tavella</v>
      </c>
    </row>
    <row r="137" spans="1:5" ht="15.75" x14ac:dyDescent="0.25">
      <c r="A137" s="1" t="s">
        <v>2237</v>
      </c>
      <c r="B137" s="1" t="s">
        <v>2520</v>
      </c>
      <c r="C137" s="1" t="str">
        <f t="shared" si="6"/>
        <v>Ms</v>
      </c>
      <c r="D137" s="1" t="str">
        <f t="shared" si="7"/>
        <v>Steph K.</v>
      </c>
      <c r="E137" s="1" t="str">
        <f t="shared" si="8"/>
        <v>Neufeld</v>
      </c>
    </row>
    <row r="138" spans="1:5" ht="15.75" x14ac:dyDescent="0.25">
      <c r="A138" s="1" t="s">
        <v>2236</v>
      </c>
      <c r="B138" s="1" t="s">
        <v>2521</v>
      </c>
      <c r="C138" s="1" t="str">
        <f t="shared" si="6"/>
        <v>Ms</v>
      </c>
      <c r="D138" s="1" t="str">
        <f t="shared" si="7"/>
        <v>Kristine B.</v>
      </c>
      <c r="E138" s="1" t="str">
        <f t="shared" si="8"/>
        <v>Walhovd</v>
      </c>
    </row>
    <row r="139" spans="1:5" ht="15.75" x14ac:dyDescent="0.25">
      <c r="A139" s="1" t="s">
        <v>2235</v>
      </c>
      <c r="B139" s="1" t="s">
        <v>2522</v>
      </c>
      <c r="C139" s="1" t="str">
        <f t="shared" si="6"/>
        <v>Mr</v>
      </c>
      <c r="D139" s="1" t="str">
        <f t="shared" si="7"/>
        <v>Taylor B</v>
      </c>
      <c r="E139" s="1" t="str">
        <f t="shared" si="8"/>
        <v>Washburn</v>
      </c>
    </row>
    <row r="140" spans="1:5" ht="15.75" x14ac:dyDescent="0.25">
      <c r="A140" s="1" t="s">
        <v>2234</v>
      </c>
      <c r="B140" s="1" t="s">
        <v>2523</v>
      </c>
      <c r="C140" s="1" t="str">
        <f t="shared" si="6"/>
        <v>Mr</v>
      </c>
      <c r="D140" s="1" t="str">
        <f t="shared" si="7"/>
        <v>William</v>
      </c>
      <c r="E140" s="1" t="str">
        <f t="shared" si="8"/>
        <v>Mroz</v>
      </c>
    </row>
    <row r="141" spans="1:5" ht="15.75" x14ac:dyDescent="0.25">
      <c r="A141" s="1" t="s">
        <v>2233</v>
      </c>
      <c r="B141" s="1" t="s">
        <v>2524</v>
      </c>
      <c r="C141" s="1" t="str">
        <f t="shared" si="6"/>
        <v>Mr</v>
      </c>
      <c r="D141" s="1" t="str">
        <f t="shared" si="7"/>
        <v>Sage</v>
      </c>
      <c r="E141" s="1" t="str">
        <f t="shared" si="8"/>
        <v>Canaday</v>
      </c>
    </row>
    <row r="142" spans="1:5" ht="15.75" x14ac:dyDescent="0.25">
      <c r="A142" s="1" t="s">
        <v>2232</v>
      </c>
      <c r="B142" s="1" t="s">
        <v>2525</v>
      </c>
      <c r="C142" s="1" t="str">
        <f t="shared" si="6"/>
        <v>Mr</v>
      </c>
      <c r="D142" s="1" t="str">
        <f t="shared" si="7"/>
        <v>Cole</v>
      </c>
      <c r="E142" s="1" t="str">
        <f t="shared" si="8"/>
        <v>Atkins</v>
      </c>
    </row>
    <row r="143" spans="1:5" ht="15.75" x14ac:dyDescent="0.25">
      <c r="A143" s="1" t="s">
        <v>2231</v>
      </c>
      <c r="B143" s="1" t="s">
        <v>2526</v>
      </c>
      <c r="C143" s="1" t="str">
        <f t="shared" si="6"/>
        <v>Mr</v>
      </c>
      <c r="D143" s="1" t="str">
        <f t="shared" si="7"/>
        <v>Jesse</v>
      </c>
      <c r="E143" s="1" t="str">
        <f t="shared" si="8"/>
        <v>Kropelnicki</v>
      </c>
    </row>
    <row r="144" spans="1:5" ht="15.75" x14ac:dyDescent="0.25">
      <c r="A144" s="1" t="s">
        <v>2230</v>
      </c>
      <c r="B144" s="1" t="s">
        <v>2527</v>
      </c>
      <c r="C144" s="1" t="str">
        <f t="shared" si="6"/>
        <v>Ms</v>
      </c>
      <c r="D144" s="1" t="str">
        <f t="shared" si="7"/>
        <v>Tammi J.</v>
      </c>
      <c r="E144" s="1" t="str">
        <f t="shared" si="8"/>
        <v>Braund</v>
      </c>
    </row>
    <row r="145" spans="1:5" ht="15.75" x14ac:dyDescent="0.25">
      <c r="A145" s="1" t="s">
        <v>2229</v>
      </c>
      <c r="B145" s="1" t="s">
        <v>2528</v>
      </c>
      <c r="C145" s="1" t="str">
        <f t="shared" si="6"/>
        <v>Mr</v>
      </c>
      <c r="D145" s="1" t="str">
        <f t="shared" si="7"/>
        <v>Matthew S.</v>
      </c>
      <c r="E145" s="1" t="str">
        <f t="shared" si="8"/>
        <v>Anderson</v>
      </c>
    </row>
    <row r="146" spans="1:5" ht="15.75" x14ac:dyDescent="0.25">
      <c r="A146" s="1" t="s">
        <v>2228</v>
      </c>
      <c r="B146" s="1" t="s">
        <v>2529</v>
      </c>
      <c r="C146" s="1" t="str">
        <f t="shared" si="6"/>
        <v>Mr</v>
      </c>
      <c r="D146" s="1" t="str">
        <f t="shared" si="7"/>
        <v>Eric</v>
      </c>
      <c r="E146" s="1" t="str">
        <f t="shared" si="8"/>
        <v>Bilbrey</v>
      </c>
    </row>
    <row r="147" spans="1:5" ht="15.75" x14ac:dyDescent="0.25">
      <c r="A147" s="1" t="s">
        <v>2227</v>
      </c>
      <c r="B147" s="1" t="s">
        <v>2530</v>
      </c>
      <c r="C147" s="1" t="str">
        <f t="shared" si="6"/>
        <v>Ms</v>
      </c>
      <c r="D147" s="1" t="str">
        <f t="shared" si="7"/>
        <v>Valeria R</v>
      </c>
      <c r="E147" s="1" t="str">
        <f t="shared" si="8"/>
        <v>Curtis</v>
      </c>
    </row>
    <row r="148" spans="1:5" ht="15.75" x14ac:dyDescent="0.25">
      <c r="A148" s="1" t="s">
        <v>2226</v>
      </c>
      <c r="B148" s="1" t="s">
        <v>2531</v>
      </c>
      <c r="C148" s="1" t="str">
        <f t="shared" si="6"/>
        <v>Mr</v>
      </c>
      <c r="D148" s="1" t="str">
        <f t="shared" si="7"/>
        <v>Michael P</v>
      </c>
      <c r="E148" s="1" t="str">
        <f t="shared" si="8"/>
        <v>Meyer</v>
      </c>
    </row>
    <row r="149" spans="1:5" ht="15.75" x14ac:dyDescent="0.25">
      <c r="A149" s="1" t="s">
        <v>2225</v>
      </c>
      <c r="B149" s="1" t="s">
        <v>2532</v>
      </c>
      <c r="C149" s="1" t="str">
        <f t="shared" si="6"/>
        <v>Mr</v>
      </c>
      <c r="D149" s="1" t="str">
        <f t="shared" si="7"/>
        <v>Rami</v>
      </c>
      <c r="E149" s="1" t="str">
        <f t="shared" si="8"/>
        <v>Bardeesy</v>
      </c>
    </row>
    <row r="150" spans="1:5" ht="15.75" x14ac:dyDescent="0.25">
      <c r="A150" s="1" t="s">
        <v>2224</v>
      </c>
      <c r="B150" s="1" t="s">
        <v>2533</v>
      </c>
      <c r="C150" s="1" t="str">
        <f t="shared" si="6"/>
        <v>Mr</v>
      </c>
      <c r="D150" s="1" t="str">
        <f t="shared" si="7"/>
        <v>Denis</v>
      </c>
      <c r="E150" s="1" t="str">
        <f t="shared" si="8"/>
        <v>Shanahan</v>
      </c>
    </row>
    <row r="151" spans="1:5" ht="15.75" x14ac:dyDescent="0.25">
      <c r="A151" s="1" t="s">
        <v>2223</v>
      </c>
      <c r="B151" s="1" t="s">
        <v>2534</v>
      </c>
      <c r="C151" s="1" t="str">
        <f t="shared" si="6"/>
        <v>Mr</v>
      </c>
      <c r="D151" s="1" t="str">
        <f t="shared" si="7"/>
        <v>Brian E</v>
      </c>
      <c r="E151" s="1" t="str">
        <f t="shared" si="8"/>
        <v>Sutter</v>
      </c>
    </row>
    <row r="152" spans="1:5" ht="15.75" x14ac:dyDescent="0.25">
      <c r="A152" s="1" t="s">
        <v>2222</v>
      </c>
      <c r="B152" s="1" t="s">
        <v>2535</v>
      </c>
      <c r="C152" s="1" t="str">
        <f t="shared" si="6"/>
        <v>Ms</v>
      </c>
      <c r="D152" s="1" t="str">
        <f t="shared" si="7"/>
        <v>Bonnie</v>
      </c>
      <c r="E152" s="1" t="str">
        <f t="shared" si="8"/>
        <v>Yesian</v>
      </c>
    </row>
    <row r="153" spans="1:5" ht="15.75" x14ac:dyDescent="0.25">
      <c r="A153" s="1" t="s">
        <v>2221</v>
      </c>
      <c r="B153" s="1" t="s">
        <v>2536</v>
      </c>
      <c r="C153" s="1" t="str">
        <f t="shared" si="6"/>
        <v>Mr</v>
      </c>
      <c r="D153" s="1" t="str">
        <f t="shared" si="7"/>
        <v>Michael P</v>
      </c>
      <c r="E153" s="1" t="str">
        <f t="shared" si="8"/>
        <v>Meers</v>
      </c>
    </row>
    <row r="154" spans="1:5" ht="15.75" x14ac:dyDescent="0.25">
      <c r="A154" s="1" t="s">
        <v>2220</v>
      </c>
      <c r="B154" s="1" t="s">
        <v>2537</v>
      </c>
      <c r="C154" s="1" t="str">
        <f t="shared" si="6"/>
        <v>Mr</v>
      </c>
      <c r="D154" s="1" t="str">
        <f t="shared" si="7"/>
        <v>Paul</v>
      </c>
      <c r="E154" s="1" t="str">
        <f t="shared" si="8"/>
        <v>Conlon</v>
      </c>
    </row>
    <row r="155" spans="1:5" ht="15.75" x14ac:dyDescent="0.25">
      <c r="A155" s="1" t="s">
        <v>2219</v>
      </c>
      <c r="B155" s="1" t="s">
        <v>2538</v>
      </c>
      <c r="C155" s="1" t="str">
        <f t="shared" si="6"/>
        <v>Mr</v>
      </c>
      <c r="D155" s="1" t="str">
        <f t="shared" si="7"/>
        <v>Michael</v>
      </c>
      <c r="E155" s="1" t="str">
        <f t="shared" si="8"/>
        <v>Arnstein</v>
      </c>
    </row>
    <row r="156" spans="1:5" ht="15.75" x14ac:dyDescent="0.25">
      <c r="A156" s="1" t="s">
        <v>2218</v>
      </c>
      <c r="B156" s="1" t="s">
        <v>2539</v>
      </c>
      <c r="C156" s="1" t="str">
        <f t="shared" si="6"/>
        <v>Mr</v>
      </c>
      <c r="D156" s="1" t="str">
        <f t="shared" si="7"/>
        <v>Samuel</v>
      </c>
      <c r="E156" s="1" t="str">
        <f t="shared" si="8"/>
        <v>Jurek</v>
      </c>
    </row>
    <row r="157" spans="1:5" ht="15.75" x14ac:dyDescent="0.25">
      <c r="A157" s="1" t="s">
        <v>2217</v>
      </c>
      <c r="B157" s="1" t="s">
        <v>2540</v>
      </c>
      <c r="C157" s="1" t="str">
        <f t="shared" si="6"/>
        <v>Mr</v>
      </c>
      <c r="D157" s="1" t="str">
        <f t="shared" si="7"/>
        <v>Matthew</v>
      </c>
      <c r="E157" s="1" t="str">
        <f t="shared" si="8"/>
        <v>Thill</v>
      </c>
    </row>
    <row r="158" spans="1:5" ht="15.75" x14ac:dyDescent="0.25">
      <c r="A158" s="1" t="s">
        <v>2216</v>
      </c>
      <c r="B158" s="1" t="s">
        <v>2541</v>
      </c>
      <c r="C158" s="1" t="str">
        <f t="shared" si="6"/>
        <v>Mr</v>
      </c>
      <c r="D158" s="1" t="str">
        <f t="shared" si="7"/>
        <v>Daniel</v>
      </c>
      <c r="E158" s="1" t="str">
        <f t="shared" si="8"/>
        <v>Glaz</v>
      </c>
    </row>
    <row r="159" spans="1:5" ht="15.75" x14ac:dyDescent="0.25">
      <c r="A159" s="1" t="s">
        <v>2215</v>
      </c>
      <c r="B159" s="1" t="s">
        <v>2542</v>
      </c>
      <c r="C159" s="1" t="str">
        <f t="shared" si="6"/>
        <v>Ms</v>
      </c>
      <c r="D159" s="1" t="str">
        <f t="shared" si="7"/>
        <v>Syndy</v>
      </c>
      <c r="E159" s="1" t="str">
        <f t="shared" si="8"/>
        <v>Sampson</v>
      </c>
    </row>
    <row r="160" spans="1:5" ht="15.75" x14ac:dyDescent="0.25">
      <c r="A160" s="1" t="s">
        <v>2214</v>
      </c>
      <c r="B160" s="1" t="s">
        <v>2543</v>
      </c>
      <c r="C160" s="1" t="str">
        <f t="shared" si="6"/>
        <v>Ms</v>
      </c>
      <c r="D160" s="1" t="str">
        <f t="shared" si="7"/>
        <v>Aleksandra</v>
      </c>
      <c r="E160" s="1" t="str">
        <f t="shared" si="8"/>
        <v>Duliba</v>
      </c>
    </row>
    <row r="161" spans="1:5" ht="15.75" x14ac:dyDescent="0.25">
      <c r="A161" s="1" t="s">
        <v>2213</v>
      </c>
      <c r="B161" s="1" t="s">
        <v>2544</v>
      </c>
      <c r="C161" s="1" t="str">
        <f t="shared" si="6"/>
        <v>Mr</v>
      </c>
      <c r="D161" s="1" t="str">
        <f t="shared" si="7"/>
        <v>Steeve T Sr.</v>
      </c>
      <c r="E161" s="1" t="str">
        <f t="shared" si="8"/>
        <v>Tanguay</v>
      </c>
    </row>
    <row r="162" spans="1:5" ht="15.75" x14ac:dyDescent="0.25">
      <c r="A162" s="1" t="s">
        <v>2212</v>
      </c>
      <c r="B162" s="1" t="s">
        <v>2545</v>
      </c>
      <c r="C162" s="1" t="str">
        <f t="shared" si="6"/>
        <v>Mr</v>
      </c>
      <c r="D162" s="1" t="str">
        <f t="shared" si="7"/>
        <v>Richard</v>
      </c>
      <c r="E162" s="1" t="str">
        <f t="shared" si="8"/>
        <v>McClelland</v>
      </c>
    </row>
    <row r="163" spans="1:5" ht="15.75" x14ac:dyDescent="0.25">
      <c r="A163" s="1" t="s">
        <v>2211</v>
      </c>
      <c r="B163" s="1" t="s">
        <v>2546</v>
      </c>
      <c r="C163" s="1" t="str">
        <f t="shared" si="6"/>
        <v>Mr</v>
      </c>
      <c r="D163" s="1" t="str">
        <f t="shared" si="7"/>
        <v>Aaron T</v>
      </c>
      <c r="E163" s="1" t="str">
        <f t="shared" si="8"/>
        <v>Gorman</v>
      </c>
    </row>
    <row r="164" spans="1:5" ht="15.75" x14ac:dyDescent="0.25">
      <c r="A164" s="1" t="s">
        <v>2210</v>
      </c>
      <c r="B164" s="1" t="s">
        <v>2547</v>
      </c>
      <c r="C164" s="1" t="str">
        <f t="shared" si="6"/>
        <v>Mr</v>
      </c>
      <c r="D164" s="1" t="str">
        <f t="shared" si="7"/>
        <v>Akira</v>
      </c>
      <c r="E164" s="1" t="str">
        <f t="shared" si="8"/>
        <v>Nishimura</v>
      </c>
    </row>
    <row r="165" spans="1:5" ht="15.75" x14ac:dyDescent="0.25">
      <c r="A165" s="1" t="s">
        <v>2209</v>
      </c>
      <c r="B165" s="1" t="s">
        <v>2548</v>
      </c>
      <c r="C165" s="1" t="str">
        <f t="shared" si="6"/>
        <v>Mr</v>
      </c>
      <c r="D165" s="1" t="str">
        <f t="shared" si="7"/>
        <v>Ben</v>
      </c>
      <c r="E165" s="1" t="str">
        <f t="shared" si="8"/>
        <v>Brimble</v>
      </c>
    </row>
    <row r="166" spans="1:5" ht="15.75" x14ac:dyDescent="0.25">
      <c r="A166" s="1" t="s">
        <v>2208</v>
      </c>
      <c r="B166" s="1" t="s">
        <v>2549</v>
      </c>
      <c r="C166" s="1" t="str">
        <f t="shared" si="6"/>
        <v>Ms</v>
      </c>
      <c r="D166" s="1" t="str">
        <f t="shared" si="7"/>
        <v>Jana</v>
      </c>
      <c r="E166" s="1" t="str">
        <f t="shared" si="8"/>
        <v>Trenk</v>
      </c>
    </row>
    <row r="167" spans="1:5" ht="15.75" x14ac:dyDescent="0.25">
      <c r="A167" s="1" t="s">
        <v>2207</v>
      </c>
      <c r="B167" s="1" t="s">
        <v>2550</v>
      </c>
      <c r="C167" s="1" t="str">
        <f t="shared" si="6"/>
        <v>Mr</v>
      </c>
      <c r="D167" s="1" t="str">
        <f t="shared" si="7"/>
        <v>Jay T.</v>
      </c>
      <c r="E167" s="1" t="str">
        <f t="shared" si="8"/>
        <v>Wittmann</v>
      </c>
    </row>
    <row r="168" spans="1:5" ht="15.75" x14ac:dyDescent="0.25">
      <c r="A168" s="1" t="s">
        <v>2206</v>
      </c>
      <c r="B168" s="1" t="s">
        <v>2551</v>
      </c>
      <c r="C168" s="1" t="str">
        <f t="shared" si="6"/>
        <v>Ms</v>
      </c>
      <c r="D168" s="1" t="str">
        <f t="shared" si="7"/>
        <v>Marie-Helene</v>
      </c>
      <c r="E168" s="1" t="str">
        <f t="shared" si="8"/>
        <v>Tremblay</v>
      </c>
    </row>
    <row r="169" spans="1:5" ht="15.75" x14ac:dyDescent="0.25">
      <c r="A169" s="1" t="s">
        <v>2205</v>
      </c>
      <c r="B169" s="1" t="s">
        <v>2552</v>
      </c>
      <c r="C169" s="1" t="str">
        <f t="shared" si="6"/>
        <v>Ms</v>
      </c>
      <c r="D169" s="1" t="str">
        <f t="shared" si="7"/>
        <v>Bret R</v>
      </c>
      <c r="E169" s="1" t="str">
        <f t="shared" si="8"/>
        <v>Scofield</v>
      </c>
    </row>
    <row r="170" spans="1:5" ht="15.75" x14ac:dyDescent="0.25">
      <c r="A170" s="1" t="s">
        <v>2204</v>
      </c>
      <c r="B170" s="1" t="s">
        <v>2553</v>
      </c>
      <c r="C170" s="1" t="str">
        <f t="shared" si="6"/>
        <v>Mr</v>
      </c>
      <c r="D170" s="1" t="str">
        <f t="shared" si="7"/>
        <v>Gardner L</v>
      </c>
      <c r="E170" s="1" t="str">
        <f t="shared" si="8"/>
        <v>Yost</v>
      </c>
    </row>
    <row r="171" spans="1:5" ht="15.75" x14ac:dyDescent="0.25">
      <c r="A171" s="1" t="s">
        <v>2203</v>
      </c>
      <c r="B171" s="1" t="s">
        <v>2554</v>
      </c>
      <c r="C171" s="1" t="str">
        <f t="shared" si="6"/>
        <v>Mr</v>
      </c>
      <c r="D171" s="1" t="str">
        <f t="shared" si="7"/>
        <v>Bobby</v>
      </c>
      <c r="E171" s="1" t="str">
        <f t="shared" si="8"/>
        <v>Torphy</v>
      </c>
    </row>
    <row r="172" spans="1:5" ht="15.75" x14ac:dyDescent="0.25">
      <c r="A172" s="1" t="s">
        <v>2202</v>
      </c>
      <c r="B172" s="1" t="s">
        <v>2555</v>
      </c>
      <c r="C172" s="1" t="str">
        <f t="shared" si="6"/>
        <v>Ms</v>
      </c>
      <c r="D172" s="1" t="str">
        <f t="shared" si="7"/>
        <v>Natalie</v>
      </c>
      <c r="E172" s="1" t="str">
        <f t="shared" si="8"/>
        <v>Busby</v>
      </c>
    </row>
    <row r="173" spans="1:5" ht="15.75" x14ac:dyDescent="0.25">
      <c r="A173" s="1" t="s">
        <v>2201</v>
      </c>
      <c r="B173" s="1" t="s">
        <v>2556</v>
      </c>
      <c r="C173" s="1" t="str">
        <f t="shared" si="6"/>
        <v>Ms</v>
      </c>
      <c r="D173" s="1" t="str">
        <f t="shared" si="7"/>
        <v>Lina</v>
      </c>
      <c r="E173" s="1" t="str">
        <f t="shared" si="8"/>
        <v>Nguyen</v>
      </c>
    </row>
    <row r="174" spans="1:5" ht="15.75" x14ac:dyDescent="0.25">
      <c r="A174" s="1" t="s">
        <v>2200</v>
      </c>
      <c r="B174" s="1" t="s">
        <v>2557</v>
      </c>
      <c r="C174" s="1" t="str">
        <f t="shared" si="6"/>
        <v>Mr</v>
      </c>
      <c r="D174" s="1" t="str">
        <f t="shared" si="7"/>
        <v>Zebulon</v>
      </c>
      <c r="E174" s="1" t="str">
        <f t="shared" si="8"/>
        <v>Hanley</v>
      </c>
    </row>
    <row r="175" spans="1:5" ht="15.75" x14ac:dyDescent="0.25">
      <c r="A175" s="1" t="s">
        <v>2199</v>
      </c>
      <c r="B175" s="1" t="s">
        <v>2558</v>
      </c>
      <c r="C175" s="1" t="str">
        <f t="shared" si="6"/>
        <v>Ms</v>
      </c>
      <c r="D175" s="1" t="str">
        <f t="shared" si="7"/>
        <v>Amanda</v>
      </c>
      <c r="E175" s="1" t="str">
        <f t="shared" si="8"/>
        <v>Scheer</v>
      </c>
    </row>
    <row r="176" spans="1:5" ht="15.75" x14ac:dyDescent="0.25">
      <c r="A176" s="1" t="s">
        <v>2198</v>
      </c>
      <c r="B176" s="1" t="s">
        <v>2559</v>
      </c>
      <c r="C176" s="1" t="str">
        <f t="shared" si="6"/>
        <v>Mr</v>
      </c>
      <c r="D176" s="1" t="str">
        <f t="shared" si="7"/>
        <v>Greg</v>
      </c>
      <c r="E176" s="1" t="str">
        <f t="shared" si="8"/>
        <v>Rankin</v>
      </c>
    </row>
    <row r="177" spans="1:5" ht="15.75" x14ac:dyDescent="0.25">
      <c r="A177" s="1" t="s">
        <v>2197</v>
      </c>
      <c r="B177" s="1" t="s">
        <v>2560</v>
      </c>
      <c r="C177" s="1" t="str">
        <f t="shared" si="6"/>
        <v>Mr</v>
      </c>
      <c r="D177" s="1" t="str">
        <f t="shared" si="7"/>
        <v>John</v>
      </c>
      <c r="E177" s="1" t="str">
        <f t="shared" si="8"/>
        <v>Ricardi</v>
      </c>
    </row>
    <row r="178" spans="1:5" ht="15.75" x14ac:dyDescent="0.25">
      <c r="A178" s="1" t="s">
        <v>2196</v>
      </c>
      <c r="B178" s="1" t="s">
        <v>2561</v>
      </c>
      <c r="C178" s="1" t="str">
        <f t="shared" si="6"/>
        <v>Ms</v>
      </c>
      <c r="D178" s="1" t="str">
        <f t="shared" si="7"/>
        <v>Kelsey A.</v>
      </c>
      <c r="E178" s="1" t="str">
        <f t="shared" si="8"/>
        <v>Karkos</v>
      </c>
    </row>
    <row r="179" spans="1:5" ht="15.75" x14ac:dyDescent="0.25">
      <c r="A179" s="1" t="s">
        <v>2195</v>
      </c>
      <c r="B179" s="1" t="s">
        <v>2562</v>
      </c>
      <c r="C179" s="1" t="str">
        <f t="shared" si="6"/>
        <v>Ms</v>
      </c>
      <c r="D179" s="1" t="str">
        <f t="shared" si="7"/>
        <v>Bronwen L</v>
      </c>
      <c r="E179" s="1" t="str">
        <f t="shared" si="8"/>
        <v>Price-Dierksen</v>
      </c>
    </row>
    <row r="180" spans="1:5" ht="15.75" x14ac:dyDescent="0.25">
      <c r="A180" s="1" t="s">
        <v>2194</v>
      </c>
      <c r="B180" s="1" t="s">
        <v>2563</v>
      </c>
      <c r="C180" s="1" t="str">
        <f t="shared" si="6"/>
        <v>Ms</v>
      </c>
      <c r="D180" s="1" t="str">
        <f t="shared" si="7"/>
        <v>Manuela</v>
      </c>
      <c r="E180" s="1" t="str">
        <f t="shared" si="8"/>
        <v>Knispel</v>
      </c>
    </row>
    <row r="181" spans="1:5" ht="15.75" x14ac:dyDescent="0.25">
      <c r="A181" s="1" t="s">
        <v>2193</v>
      </c>
      <c r="B181" s="1" t="s">
        <v>2564</v>
      </c>
      <c r="C181" s="1" t="str">
        <f t="shared" si="6"/>
        <v>Ms</v>
      </c>
      <c r="D181" s="1" t="str">
        <f t="shared" si="7"/>
        <v>Jennifer L</v>
      </c>
      <c r="E181" s="1" t="str">
        <f t="shared" si="8"/>
        <v>King</v>
      </c>
    </row>
    <row r="182" spans="1:5" ht="15.75" x14ac:dyDescent="0.25">
      <c r="A182" s="1" t="s">
        <v>2192</v>
      </c>
      <c r="B182" s="1" t="s">
        <v>2565</v>
      </c>
      <c r="C182" s="1" t="str">
        <f t="shared" si="6"/>
        <v>Ms</v>
      </c>
      <c r="D182" s="1" t="str">
        <f t="shared" si="7"/>
        <v>Abby W.</v>
      </c>
      <c r="E182" s="1" t="str">
        <f t="shared" si="8"/>
        <v>Samuelson</v>
      </c>
    </row>
    <row r="183" spans="1:5" ht="15.75" x14ac:dyDescent="0.25">
      <c r="A183" s="1" t="s">
        <v>2191</v>
      </c>
      <c r="B183" s="1" t="s">
        <v>2566</v>
      </c>
      <c r="C183" s="1" t="str">
        <f t="shared" si="6"/>
        <v>Mr</v>
      </c>
      <c r="D183" s="1" t="str">
        <f t="shared" si="7"/>
        <v>Tyler</v>
      </c>
      <c r="E183" s="1" t="str">
        <f t="shared" si="8"/>
        <v>Fredsall</v>
      </c>
    </row>
    <row r="184" spans="1:5" ht="15.75" x14ac:dyDescent="0.25">
      <c r="A184" s="1" t="s">
        <v>2190</v>
      </c>
      <c r="B184" s="1" t="s">
        <v>2567</v>
      </c>
      <c r="C184" s="1" t="str">
        <f t="shared" si="6"/>
        <v>Mr</v>
      </c>
      <c r="D184" s="1" t="str">
        <f t="shared" si="7"/>
        <v>Jeffrey</v>
      </c>
      <c r="E184" s="1" t="str">
        <f t="shared" si="8"/>
        <v>Eggleston</v>
      </c>
    </row>
    <row r="185" spans="1:5" ht="15.75" x14ac:dyDescent="0.25">
      <c r="A185" s="1" t="s">
        <v>2189</v>
      </c>
      <c r="B185" s="1" t="s">
        <v>2568</v>
      </c>
      <c r="C185" s="1" t="str">
        <f t="shared" si="6"/>
        <v>Mr</v>
      </c>
      <c r="D185" s="1" t="str">
        <f t="shared" si="7"/>
        <v>Matthew F</v>
      </c>
      <c r="E185" s="1" t="str">
        <f t="shared" si="8"/>
        <v>Palombaro</v>
      </c>
    </row>
    <row r="186" spans="1:5" ht="15.75" x14ac:dyDescent="0.25">
      <c r="A186" s="1" t="s">
        <v>2188</v>
      </c>
      <c r="B186" s="1" t="s">
        <v>2569</v>
      </c>
      <c r="C186" s="1" t="str">
        <f t="shared" si="6"/>
        <v>Mr</v>
      </c>
      <c r="D186" s="1" t="str">
        <f t="shared" si="7"/>
        <v>Ryan J.</v>
      </c>
      <c r="E186" s="1" t="str">
        <f t="shared" si="8"/>
        <v>Silva</v>
      </c>
    </row>
    <row r="187" spans="1:5" ht="15.75" x14ac:dyDescent="0.25">
      <c r="A187" s="1" t="s">
        <v>2187</v>
      </c>
      <c r="B187" s="1" t="s">
        <v>2570</v>
      </c>
      <c r="C187" s="1" t="str">
        <f t="shared" si="6"/>
        <v>Ms</v>
      </c>
      <c r="D187" s="1" t="str">
        <f t="shared" si="7"/>
        <v>Amy</v>
      </c>
      <c r="E187" s="1" t="str">
        <f t="shared" si="8"/>
        <v>Bugala</v>
      </c>
    </row>
    <row r="188" spans="1:5" ht="15.75" x14ac:dyDescent="0.25">
      <c r="A188" s="1" t="s">
        <v>2186</v>
      </c>
      <c r="B188" s="1" t="s">
        <v>2571</v>
      </c>
      <c r="C188" s="1" t="str">
        <f t="shared" si="6"/>
        <v>Mr</v>
      </c>
      <c r="D188" s="1" t="str">
        <f t="shared" si="7"/>
        <v>Andrew P</v>
      </c>
      <c r="E188" s="1" t="str">
        <f t="shared" si="8"/>
        <v>Dublin</v>
      </c>
    </row>
    <row r="189" spans="1:5" ht="15.75" x14ac:dyDescent="0.25">
      <c r="A189" s="1" t="s">
        <v>2185</v>
      </c>
      <c r="B189" s="1" t="s">
        <v>2572</v>
      </c>
      <c r="C189" s="1" t="str">
        <f t="shared" si="6"/>
        <v>Mr</v>
      </c>
      <c r="D189" s="1" t="str">
        <f t="shared" si="7"/>
        <v>George M. V</v>
      </c>
      <c r="E189" s="1" t="str">
        <f t="shared" si="8"/>
        <v>Cleland</v>
      </c>
    </row>
    <row r="190" spans="1:5" ht="15.75" x14ac:dyDescent="0.25">
      <c r="A190" s="1" t="s">
        <v>2184</v>
      </c>
      <c r="B190" s="1" t="s">
        <v>2573</v>
      </c>
      <c r="C190" s="1" t="str">
        <f t="shared" si="6"/>
        <v>Ms</v>
      </c>
      <c r="D190" s="1" t="str">
        <f t="shared" si="7"/>
        <v>Sarah</v>
      </c>
      <c r="E190" s="1" t="str">
        <f t="shared" si="8"/>
        <v>Evans</v>
      </c>
    </row>
    <row r="191" spans="1:5" ht="15.75" x14ac:dyDescent="0.25">
      <c r="A191" s="1" t="s">
        <v>2183</v>
      </c>
      <c r="B191" s="1" t="s">
        <v>2574</v>
      </c>
      <c r="C191" s="1" t="str">
        <f t="shared" si="6"/>
        <v>Ms</v>
      </c>
      <c r="D191" s="1" t="str">
        <f t="shared" si="7"/>
        <v>Lara</v>
      </c>
      <c r="E191" s="1" t="str">
        <f t="shared" si="8"/>
        <v>Boyd</v>
      </c>
    </row>
    <row r="192" spans="1:5" ht="15.75" x14ac:dyDescent="0.25">
      <c r="A192" s="1" t="s">
        <v>2182</v>
      </c>
      <c r="B192" s="1" t="s">
        <v>2575</v>
      </c>
      <c r="C192" s="1" t="str">
        <f t="shared" si="6"/>
        <v>Mr</v>
      </c>
      <c r="D192" s="1" t="str">
        <f t="shared" si="7"/>
        <v>Sebastien</v>
      </c>
      <c r="E192" s="1" t="str">
        <f t="shared" si="8"/>
        <v>Roulier</v>
      </c>
    </row>
    <row r="193" spans="1:5" ht="15.75" x14ac:dyDescent="0.25">
      <c r="A193" s="1" t="s">
        <v>2181</v>
      </c>
      <c r="B193" s="1" t="s">
        <v>2576</v>
      </c>
      <c r="C193" s="1" t="str">
        <f t="shared" si="6"/>
        <v>Mr</v>
      </c>
      <c r="D193" s="1" t="str">
        <f t="shared" si="7"/>
        <v>Padraig</v>
      </c>
      <c r="E193" s="1" t="str">
        <f t="shared" si="8"/>
        <v>Mullins</v>
      </c>
    </row>
    <row r="194" spans="1:5" ht="15.75" x14ac:dyDescent="0.25">
      <c r="A194" s="1" t="s">
        <v>2180</v>
      </c>
      <c r="B194" s="1" t="s">
        <v>2577</v>
      </c>
      <c r="C194" s="1" t="str">
        <f t="shared" si="6"/>
        <v>Ms</v>
      </c>
      <c r="D194" s="1" t="str">
        <f t="shared" si="7"/>
        <v>Heather</v>
      </c>
      <c r="E194" s="1" t="str">
        <f t="shared" si="8"/>
        <v>Hofmann</v>
      </c>
    </row>
    <row r="195" spans="1:5" ht="15.75" x14ac:dyDescent="0.25">
      <c r="A195" s="1" t="s">
        <v>2179</v>
      </c>
      <c r="B195" s="1" t="s">
        <v>2578</v>
      </c>
      <c r="C195" s="1" t="str">
        <f t="shared" ref="C195:C258" si="9">MID(B195, FIND(", ",B195)+2, FIND(".",B195)-FIND(", ", B195)-2)</f>
        <v>Mr</v>
      </c>
      <c r="D195" s="1" t="str">
        <f t="shared" si="7"/>
        <v>Jorge</v>
      </c>
      <c r="E195" s="1" t="str">
        <f t="shared" si="8"/>
        <v>Garcia Garcia</v>
      </c>
    </row>
    <row r="196" spans="1:5" ht="15.75" x14ac:dyDescent="0.25">
      <c r="A196" s="1" t="s">
        <v>2178</v>
      </c>
      <c r="B196" s="1" t="s">
        <v>2579</v>
      </c>
      <c r="C196" s="1" t="str">
        <f t="shared" si="9"/>
        <v>Mr</v>
      </c>
      <c r="D196" s="1" t="str">
        <f t="shared" ref="D196:D259" si="10">TRIM(RIGHT(B196, LEN(B196) - FIND(".", B196)))</f>
        <v>Jack R</v>
      </c>
      <c r="E196" s="1" t="str">
        <f t="shared" ref="E196:E259" si="11">LEFT(B196, FIND(",", B196)-1)</f>
        <v>Klecker</v>
      </c>
    </row>
    <row r="197" spans="1:5" ht="15.75" x14ac:dyDescent="0.25">
      <c r="A197" s="1" t="s">
        <v>2177</v>
      </c>
      <c r="B197" s="1" t="s">
        <v>2580</v>
      </c>
      <c r="C197" s="1" t="str">
        <f t="shared" si="9"/>
        <v>Mr</v>
      </c>
      <c r="D197" s="1" t="str">
        <f t="shared" si="10"/>
        <v>Felix</v>
      </c>
      <c r="E197" s="1" t="str">
        <f t="shared" si="11"/>
        <v>Cancre</v>
      </c>
    </row>
    <row r="198" spans="1:5" ht="15.75" x14ac:dyDescent="0.25">
      <c r="A198" s="1" t="s">
        <v>2176</v>
      </c>
      <c r="B198" s="1" t="s">
        <v>2581</v>
      </c>
      <c r="C198" s="1" t="str">
        <f t="shared" si="9"/>
        <v>Mr</v>
      </c>
      <c r="D198" s="1" t="str">
        <f t="shared" si="10"/>
        <v>Christopher C</v>
      </c>
      <c r="E198" s="1" t="str">
        <f t="shared" si="11"/>
        <v>Denucci</v>
      </c>
    </row>
    <row r="199" spans="1:5" ht="15.75" x14ac:dyDescent="0.25">
      <c r="A199" s="1" t="s">
        <v>2175</v>
      </c>
      <c r="B199" s="1" t="s">
        <v>2582</v>
      </c>
      <c r="C199" s="1" t="str">
        <f t="shared" si="9"/>
        <v>Mr</v>
      </c>
      <c r="D199" s="1" t="str">
        <f t="shared" si="10"/>
        <v>Jesse</v>
      </c>
      <c r="E199" s="1" t="str">
        <f t="shared" si="11"/>
        <v>Saldana</v>
      </c>
    </row>
    <row r="200" spans="1:5" ht="15.75" x14ac:dyDescent="0.25">
      <c r="A200" s="1" t="s">
        <v>2174</v>
      </c>
      <c r="B200" s="1" t="s">
        <v>2583</v>
      </c>
      <c r="C200" s="1" t="str">
        <f t="shared" si="9"/>
        <v>Ms</v>
      </c>
      <c r="D200" s="1" t="str">
        <f t="shared" si="10"/>
        <v>Jill</v>
      </c>
      <c r="E200" s="1" t="str">
        <f t="shared" si="11"/>
        <v>Weinberg</v>
      </c>
    </row>
    <row r="201" spans="1:5" ht="15.75" x14ac:dyDescent="0.25">
      <c r="A201" s="1" t="s">
        <v>2173</v>
      </c>
      <c r="B201" s="1" t="s">
        <v>2584</v>
      </c>
      <c r="C201" s="1" t="str">
        <f t="shared" si="9"/>
        <v>Mr</v>
      </c>
      <c r="D201" s="1" t="str">
        <f t="shared" si="10"/>
        <v>William</v>
      </c>
      <c r="E201" s="1" t="str">
        <f t="shared" si="11"/>
        <v>Walsh</v>
      </c>
    </row>
    <row r="202" spans="1:5" ht="15.75" x14ac:dyDescent="0.25">
      <c r="A202" s="1" t="s">
        <v>2172</v>
      </c>
      <c r="B202" s="1" t="s">
        <v>2585</v>
      </c>
      <c r="C202" s="1" t="str">
        <f t="shared" si="9"/>
        <v>Mr</v>
      </c>
      <c r="D202" s="1" t="str">
        <f t="shared" si="10"/>
        <v>Alejandro</v>
      </c>
      <c r="E202" s="1" t="str">
        <f t="shared" si="11"/>
        <v>Pasten</v>
      </c>
    </row>
    <row r="203" spans="1:5" ht="15.75" x14ac:dyDescent="0.25">
      <c r="A203" s="1" t="s">
        <v>2171</v>
      </c>
      <c r="B203" s="1" t="s">
        <v>2586</v>
      </c>
      <c r="C203" s="1" t="str">
        <f t="shared" si="9"/>
        <v>Mr</v>
      </c>
      <c r="D203" s="1" t="str">
        <f t="shared" si="10"/>
        <v>Ian E.</v>
      </c>
      <c r="E203" s="1" t="str">
        <f t="shared" si="11"/>
        <v>LaBelle</v>
      </c>
    </row>
    <row r="204" spans="1:5" ht="15.75" x14ac:dyDescent="0.25">
      <c r="A204" s="1" t="s">
        <v>2170</v>
      </c>
      <c r="B204" s="1" t="s">
        <v>2587</v>
      </c>
      <c r="C204" s="1" t="str">
        <f t="shared" si="9"/>
        <v>Mr</v>
      </c>
      <c r="D204" s="1" t="str">
        <f t="shared" si="10"/>
        <v>Hector Sr.</v>
      </c>
      <c r="E204" s="1" t="str">
        <f t="shared" si="11"/>
        <v>Guzman</v>
      </c>
    </row>
    <row r="205" spans="1:5" ht="15.75" x14ac:dyDescent="0.25">
      <c r="A205" s="1" t="s">
        <v>2169</v>
      </c>
      <c r="B205" s="1" t="s">
        <v>2588</v>
      </c>
      <c r="C205" s="1" t="str">
        <f t="shared" si="9"/>
        <v>Ms</v>
      </c>
      <c r="D205" s="1" t="str">
        <f t="shared" si="10"/>
        <v>Rebecca</v>
      </c>
      <c r="E205" s="1" t="str">
        <f t="shared" si="11"/>
        <v>Turnbull</v>
      </c>
    </row>
    <row r="206" spans="1:5" ht="15.75" x14ac:dyDescent="0.25">
      <c r="A206" s="1" t="s">
        <v>2168</v>
      </c>
      <c r="B206" s="1" t="s">
        <v>2589</v>
      </c>
      <c r="C206" s="1" t="str">
        <f t="shared" si="9"/>
        <v>Mr</v>
      </c>
      <c r="D206" s="1" t="str">
        <f t="shared" si="10"/>
        <v>Matt</v>
      </c>
      <c r="E206" s="1" t="str">
        <f t="shared" si="11"/>
        <v>Aguero</v>
      </c>
    </row>
    <row r="207" spans="1:5" ht="15.75" x14ac:dyDescent="0.25">
      <c r="A207" s="1" t="s">
        <v>2167</v>
      </c>
      <c r="B207" s="1" t="s">
        <v>2590</v>
      </c>
      <c r="C207" s="1" t="str">
        <f t="shared" si="9"/>
        <v>Ms</v>
      </c>
      <c r="D207" s="1" t="str">
        <f t="shared" si="10"/>
        <v>Elizabeth H</v>
      </c>
      <c r="E207" s="1" t="str">
        <f t="shared" si="11"/>
        <v>Woodward</v>
      </c>
    </row>
    <row r="208" spans="1:5" ht="15.75" x14ac:dyDescent="0.25">
      <c r="A208" s="1" t="s">
        <v>2166</v>
      </c>
      <c r="B208" s="1" t="s">
        <v>2591</v>
      </c>
      <c r="C208" s="1" t="str">
        <f t="shared" si="9"/>
        <v>Ms</v>
      </c>
      <c r="D208" s="1" t="str">
        <f t="shared" si="10"/>
        <v>Grace</v>
      </c>
      <c r="E208" s="1" t="str">
        <f t="shared" si="11"/>
        <v>McElroy</v>
      </c>
    </row>
    <row r="209" spans="1:5" ht="15.75" x14ac:dyDescent="0.25">
      <c r="A209" s="1" t="s">
        <v>2165</v>
      </c>
      <c r="B209" s="1" t="s">
        <v>2592</v>
      </c>
      <c r="C209" s="1" t="str">
        <f t="shared" si="9"/>
        <v>Mr</v>
      </c>
      <c r="D209" s="1" t="str">
        <f t="shared" si="10"/>
        <v>Jaime</v>
      </c>
      <c r="E209" s="1" t="str">
        <f t="shared" si="11"/>
        <v>Lopez</v>
      </c>
    </row>
    <row r="210" spans="1:5" ht="15.75" x14ac:dyDescent="0.25">
      <c r="A210" s="1" t="s">
        <v>2164</v>
      </c>
      <c r="B210" s="1" t="s">
        <v>2593</v>
      </c>
      <c r="C210" s="1" t="str">
        <f t="shared" si="9"/>
        <v>Ms</v>
      </c>
      <c r="D210" s="1" t="str">
        <f t="shared" si="10"/>
        <v>Calesse</v>
      </c>
      <c r="E210" s="1" t="str">
        <f t="shared" si="11"/>
        <v>Cardosi</v>
      </c>
    </row>
    <row r="211" spans="1:5" ht="15.75" x14ac:dyDescent="0.25">
      <c r="A211" s="1" t="s">
        <v>2163</v>
      </c>
      <c r="B211" s="1" t="s">
        <v>2594</v>
      </c>
      <c r="C211" s="1" t="str">
        <f t="shared" si="9"/>
        <v>Ms</v>
      </c>
      <c r="D211" s="1" t="str">
        <f t="shared" si="10"/>
        <v>Kate L</v>
      </c>
      <c r="E211" s="1" t="str">
        <f t="shared" si="11"/>
        <v>Looney</v>
      </c>
    </row>
    <row r="212" spans="1:5" ht="15.75" x14ac:dyDescent="0.25">
      <c r="A212" s="1" t="s">
        <v>2162</v>
      </c>
      <c r="B212" s="1" t="s">
        <v>2595</v>
      </c>
      <c r="C212" s="1" t="str">
        <f t="shared" si="9"/>
        <v>Mr</v>
      </c>
      <c r="D212" s="1" t="str">
        <f t="shared" si="10"/>
        <v>Sergey</v>
      </c>
      <c r="E212" s="1" t="str">
        <f t="shared" si="11"/>
        <v>Zyryanov</v>
      </c>
    </row>
    <row r="213" spans="1:5" ht="15.75" x14ac:dyDescent="0.25">
      <c r="A213" s="1" t="s">
        <v>2161</v>
      </c>
      <c r="B213" s="1" t="s">
        <v>2596</v>
      </c>
      <c r="C213" s="1" t="str">
        <f t="shared" si="9"/>
        <v>Mr</v>
      </c>
      <c r="D213" s="1" t="str">
        <f t="shared" si="10"/>
        <v>Timothy V</v>
      </c>
      <c r="E213" s="1" t="str">
        <f t="shared" si="11"/>
        <v>Gavin</v>
      </c>
    </row>
    <row r="214" spans="1:5" ht="15.75" x14ac:dyDescent="0.25">
      <c r="A214" s="1" t="s">
        <v>2160</v>
      </c>
      <c r="B214" s="1" t="s">
        <v>2597</v>
      </c>
      <c r="C214" s="1" t="str">
        <f t="shared" si="9"/>
        <v>Mr</v>
      </c>
      <c r="D214" s="1" t="str">
        <f t="shared" si="10"/>
        <v>Andrew S</v>
      </c>
      <c r="E214" s="1" t="str">
        <f t="shared" si="11"/>
        <v>Littlefield</v>
      </c>
    </row>
    <row r="215" spans="1:5" ht="15.75" x14ac:dyDescent="0.25">
      <c r="A215" s="1" t="s">
        <v>2159</v>
      </c>
      <c r="B215" s="1" t="s">
        <v>2598</v>
      </c>
      <c r="C215" s="1" t="str">
        <f t="shared" si="9"/>
        <v>Mr</v>
      </c>
      <c r="D215" s="1" t="str">
        <f t="shared" si="10"/>
        <v>Matthew D</v>
      </c>
      <c r="E215" s="1" t="str">
        <f t="shared" si="11"/>
        <v>Shearer</v>
      </c>
    </row>
    <row r="216" spans="1:5" ht="15.75" x14ac:dyDescent="0.25">
      <c r="A216" s="1" t="s">
        <v>2158</v>
      </c>
      <c r="B216" s="1" t="s">
        <v>2599</v>
      </c>
      <c r="C216" s="1" t="str">
        <f t="shared" si="9"/>
        <v>Ms</v>
      </c>
      <c r="D216" s="1" t="str">
        <f t="shared" si="10"/>
        <v>Jessica</v>
      </c>
      <c r="E216" s="1" t="str">
        <f t="shared" si="11"/>
        <v>Armstrong</v>
      </c>
    </row>
    <row r="217" spans="1:5" ht="15.75" x14ac:dyDescent="0.25">
      <c r="A217" s="1" t="s">
        <v>2157</v>
      </c>
      <c r="B217" s="1" t="s">
        <v>2600</v>
      </c>
      <c r="C217" s="1" t="str">
        <f t="shared" si="9"/>
        <v>Mr</v>
      </c>
      <c r="D217" s="1" t="str">
        <f t="shared" si="10"/>
        <v>Lawrence</v>
      </c>
      <c r="E217" s="1" t="str">
        <f t="shared" si="11"/>
        <v>Warriner</v>
      </c>
    </row>
    <row r="218" spans="1:5" ht="15.75" x14ac:dyDescent="0.25">
      <c r="A218" s="1" t="s">
        <v>2156</v>
      </c>
      <c r="B218" s="1" t="s">
        <v>2601</v>
      </c>
      <c r="C218" s="1" t="str">
        <f t="shared" si="9"/>
        <v>Mr</v>
      </c>
      <c r="D218" s="1" t="str">
        <f t="shared" si="10"/>
        <v>Alex</v>
      </c>
      <c r="E218" s="1" t="str">
        <f t="shared" si="11"/>
        <v>White</v>
      </c>
    </row>
    <row r="219" spans="1:5" ht="15.75" x14ac:dyDescent="0.25">
      <c r="A219" s="1" t="s">
        <v>2155</v>
      </c>
      <c r="B219" s="1" t="s">
        <v>2602</v>
      </c>
      <c r="C219" s="1" t="str">
        <f t="shared" si="9"/>
        <v>Mr</v>
      </c>
      <c r="D219" s="1" t="str">
        <f t="shared" si="10"/>
        <v>Kevin</v>
      </c>
      <c r="E219" s="1" t="str">
        <f t="shared" si="11"/>
        <v>Cordaro</v>
      </c>
    </row>
    <row r="220" spans="1:5" ht="15.75" x14ac:dyDescent="0.25">
      <c r="A220" s="1" t="s">
        <v>2154</v>
      </c>
      <c r="B220" s="1" t="s">
        <v>2603</v>
      </c>
      <c r="C220" s="1" t="str">
        <f t="shared" si="9"/>
        <v>Mr</v>
      </c>
      <c r="D220" s="1" t="str">
        <f t="shared" si="10"/>
        <v>Gavin M.</v>
      </c>
      <c r="E220" s="1" t="str">
        <f t="shared" si="11"/>
        <v>Hamilton</v>
      </c>
    </row>
    <row r="221" spans="1:5" ht="15.75" x14ac:dyDescent="0.25">
      <c r="A221" s="1" t="s">
        <v>2153</v>
      </c>
      <c r="B221" s="1" t="s">
        <v>2604</v>
      </c>
      <c r="C221" s="1" t="str">
        <f t="shared" si="9"/>
        <v>Mr</v>
      </c>
      <c r="D221" s="1" t="str">
        <f t="shared" si="10"/>
        <v>Rick E</v>
      </c>
      <c r="E221" s="1" t="str">
        <f t="shared" si="11"/>
        <v>Meyer</v>
      </c>
    </row>
    <row r="222" spans="1:5" ht="15.75" x14ac:dyDescent="0.25">
      <c r="A222" s="1" t="s">
        <v>2152</v>
      </c>
      <c r="B222" s="1" t="s">
        <v>2605</v>
      </c>
      <c r="C222" s="1" t="str">
        <f t="shared" si="9"/>
        <v>Ms</v>
      </c>
      <c r="D222" s="1" t="str">
        <f t="shared" si="10"/>
        <v>Andrea H.</v>
      </c>
      <c r="E222" s="1" t="str">
        <f t="shared" si="11"/>
        <v>Duke</v>
      </c>
    </row>
    <row r="223" spans="1:5" ht="15.75" x14ac:dyDescent="0.25">
      <c r="A223" s="1" t="s">
        <v>2151</v>
      </c>
      <c r="B223" s="1" t="s">
        <v>2606</v>
      </c>
      <c r="C223" s="1" t="str">
        <f t="shared" si="9"/>
        <v>Mr</v>
      </c>
      <c r="D223" s="1" t="str">
        <f t="shared" si="10"/>
        <v>Anthony S</v>
      </c>
      <c r="E223" s="1" t="str">
        <f t="shared" si="11"/>
        <v>Malatesta</v>
      </c>
    </row>
    <row r="224" spans="1:5" ht="15.75" x14ac:dyDescent="0.25">
      <c r="A224" s="1" t="s">
        <v>2150</v>
      </c>
      <c r="B224" s="1" t="s">
        <v>2607</v>
      </c>
      <c r="C224" s="1" t="str">
        <f t="shared" si="9"/>
        <v>Mr</v>
      </c>
      <c r="D224" s="1" t="str">
        <f t="shared" si="10"/>
        <v>Erik</v>
      </c>
      <c r="E224" s="1" t="str">
        <f t="shared" si="11"/>
        <v>Hinrichsen</v>
      </c>
    </row>
    <row r="225" spans="1:5" ht="15.75" x14ac:dyDescent="0.25">
      <c r="A225" s="1" t="s">
        <v>2149</v>
      </c>
      <c r="B225" s="1" t="s">
        <v>2608</v>
      </c>
      <c r="C225" s="1" t="str">
        <f t="shared" si="9"/>
        <v>Ms</v>
      </c>
      <c r="D225" s="1" t="str">
        <f t="shared" si="10"/>
        <v>Kiley D</v>
      </c>
      <c r="E225" s="1" t="str">
        <f t="shared" si="11"/>
        <v>Lucan</v>
      </c>
    </row>
    <row r="226" spans="1:5" ht="15.75" x14ac:dyDescent="0.25">
      <c r="A226" s="1" t="s">
        <v>2148</v>
      </c>
      <c r="B226" s="1" t="s">
        <v>2609</v>
      </c>
      <c r="C226" s="1" t="str">
        <f t="shared" si="9"/>
        <v>Ms</v>
      </c>
      <c r="D226" s="1" t="str">
        <f t="shared" si="10"/>
        <v>Jennifer</v>
      </c>
      <c r="E226" s="1" t="str">
        <f t="shared" si="11"/>
        <v>Koch</v>
      </c>
    </row>
    <row r="227" spans="1:5" ht="15.75" x14ac:dyDescent="0.25">
      <c r="A227" s="1" t="s">
        <v>2147</v>
      </c>
      <c r="B227" s="1" t="s">
        <v>2610</v>
      </c>
      <c r="C227" s="1" t="str">
        <f t="shared" si="9"/>
        <v>Mr</v>
      </c>
      <c r="D227" s="1" t="str">
        <f t="shared" si="10"/>
        <v>Chris</v>
      </c>
      <c r="E227" s="1" t="str">
        <f t="shared" si="11"/>
        <v>Smith</v>
      </c>
    </row>
    <row r="228" spans="1:5" ht="15.75" x14ac:dyDescent="0.25">
      <c r="A228" s="1" t="s">
        <v>2146</v>
      </c>
      <c r="B228" s="1" t="s">
        <v>2611</v>
      </c>
      <c r="C228" s="1" t="str">
        <f t="shared" si="9"/>
        <v>Ms</v>
      </c>
      <c r="D228" s="1" t="str">
        <f t="shared" si="10"/>
        <v>Marian M.</v>
      </c>
      <c r="E228" s="1" t="str">
        <f t="shared" si="11"/>
        <v>O'Connor</v>
      </c>
    </row>
    <row r="229" spans="1:5" ht="15.75" x14ac:dyDescent="0.25">
      <c r="A229" s="1" t="s">
        <v>2145</v>
      </c>
      <c r="B229" s="1" t="s">
        <v>2612</v>
      </c>
      <c r="C229" s="1" t="str">
        <f t="shared" si="9"/>
        <v>Mr</v>
      </c>
      <c r="D229" s="1" t="str">
        <f t="shared" si="10"/>
        <v>Jeremy</v>
      </c>
      <c r="E229" s="1" t="str">
        <f t="shared" si="11"/>
        <v>Kampwerth</v>
      </c>
    </row>
    <row r="230" spans="1:5" ht="15.75" x14ac:dyDescent="0.25">
      <c r="A230" s="1" t="s">
        <v>2144</v>
      </c>
      <c r="B230" s="1" t="s">
        <v>2613</v>
      </c>
      <c r="C230" s="1" t="str">
        <f t="shared" si="9"/>
        <v>Ms</v>
      </c>
      <c r="D230" s="1" t="str">
        <f t="shared" si="10"/>
        <v>Allison H</v>
      </c>
      <c r="E230" s="1" t="str">
        <f t="shared" si="11"/>
        <v>Federoff</v>
      </c>
    </row>
    <row r="231" spans="1:5" ht="15.75" x14ac:dyDescent="0.25">
      <c r="A231" s="1" t="s">
        <v>2143</v>
      </c>
      <c r="B231" s="1" t="s">
        <v>2614</v>
      </c>
      <c r="C231" s="1" t="str">
        <f t="shared" si="9"/>
        <v>Ms</v>
      </c>
      <c r="D231" s="1" t="str">
        <f t="shared" si="10"/>
        <v>Elizabeth</v>
      </c>
      <c r="E231" s="1" t="str">
        <f t="shared" si="11"/>
        <v>Goya</v>
      </c>
    </row>
    <row r="232" spans="1:5" ht="15.75" x14ac:dyDescent="0.25">
      <c r="A232" s="1" t="s">
        <v>2142</v>
      </c>
      <c r="B232" s="1" t="s">
        <v>2615</v>
      </c>
      <c r="C232" s="1" t="str">
        <f t="shared" si="9"/>
        <v>Mr</v>
      </c>
      <c r="D232" s="1" t="str">
        <f t="shared" si="10"/>
        <v>Andrew</v>
      </c>
      <c r="E232" s="1" t="str">
        <f t="shared" si="11"/>
        <v>Hodges</v>
      </c>
    </row>
    <row r="233" spans="1:5" ht="15.75" x14ac:dyDescent="0.25">
      <c r="A233" s="1" t="s">
        <v>2141</v>
      </c>
      <c r="B233" s="1" t="s">
        <v>2616</v>
      </c>
      <c r="C233" s="1" t="str">
        <f t="shared" si="9"/>
        <v>Mr</v>
      </c>
      <c r="D233" s="1" t="str">
        <f t="shared" si="10"/>
        <v>Anders J</v>
      </c>
      <c r="E233" s="1" t="str">
        <f t="shared" si="11"/>
        <v>Erickson</v>
      </c>
    </row>
    <row r="234" spans="1:5" ht="15.75" x14ac:dyDescent="0.25">
      <c r="A234" s="1" t="s">
        <v>2140</v>
      </c>
      <c r="B234" s="1" t="s">
        <v>2617</v>
      </c>
      <c r="C234" s="1" t="str">
        <f t="shared" si="9"/>
        <v>Mr</v>
      </c>
      <c r="D234" s="1" t="str">
        <f t="shared" si="10"/>
        <v>Sean</v>
      </c>
      <c r="E234" s="1" t="str">
        <f t="shared" si="11"/>
        <v>Welleck</v>
      </c>
    </row>
    <row r="235" spans="1:5" ht="15.75" x14ac:dyDescent="0.25">
      <c r="A235" s="1" t="s">
        <v>2139</v>
      </c>
      <c r="B235" s="1" t="s">
        <v>2618</v>
      </c>
      <c r="C235" s="1" t="str">
        <f t="shared" si="9"/>
        <v>Mr</v>
      </c>
      <c r="D235" s="1" t="str">
        <f t="shared" si="10"/>
        <v>Brian M.</v>
      </c>
      <c r="E235" s="1" t="str">
        <f t="shared" si="11"/>
        <v>Polen</v>
      </c>
    </row>
    <row r="236" spans="1:5" ht="15.75" x14ac:dyDescent="0.25">
      <c r="A236" s="1" t="s">
        <v>2138</v>
      </c>
      <c r="B236" s="1" t="s">
        <v>2619</v>
      </c>
      <c r="C236" s="1" t="str">
        <f t="shared" si="9"/>
        <v>Mr</v>
      </c>
      <c r="D236" s="1" t="str">
        <f t="shared" si="10"/>
        <v>Jeremy</v>
      </c>
      <c r="E236" s="1" t="str">
        <f t="shared" si="11"/>
        <v>Lynch</v>
      </c>
    </row>
    <row r="237" spans="1:5" ht="15.75" x14ac:dyDescent="0.25">
      <c r="A237" s="1" t="s">
        <v>2137</v>
      </c>
      <c r="B237" s="1" t="s">
        <v>2620</v>
      </c>
      <c r="C237" s="1" t="str">
        <f t="shared" si="9"/>
        <v>Ms</v>
      </c>
      <c r="D237" s="1" t="str">
        <f t="shared" si="10"/>
        <v>Susannah</v>
      </c>
      <c r="E237" s="1" t="str">
        <f t="shared" si="11"/>
        <v>Hufstader</v>
      </c>
    </row>
    <row r="238" spans="1:5" ht="15.75" x14ac:dyDescent="0.25">
      <c r="A238" s="1" t="s">
        <v>2136</v>
      </c>
      <c r="B238" s="1" t="s">
        <v>2621</v>
      </c>
      <c r="C238" s="1" t="str">
        <f t="shared" si="9"/>
        <v>Mr</v>
      </c>
      <c r="D238" s="1" t="str">
        <f t="shared" si="10"/>
        <v>Randy</v>
      </c>
      <c r="E238" s="1" t="str">
        <f t="shared" si="11"/>
        <v>Doak</v>
      </c>
    </row>
    <row r="239" spans="1:5" ht="15.75" x14ac:dyDescent="0.25">
      <c r="A239" s="1" t="s">
        <v>2135</v>
      </c>
      <c r="B239" s="1" t="s">
        <v>2622</v>
      </c>
      <c r="C239" s="1" t="str">
        <f t="shared" si="9"/>
        <v>Mr</v>
      </c>
      <c r="D239" s="1" t="str">
        <f t="shared" si="10"/>
        <v>Leslie</v>
      </c>
      <c r="E239" s="1" t="str">
        <f t="shared" si="11"/>
        <v>Noya</v>
      </c>
    </row>
    <row r="240" spans="1:5" ht="15.75" x14ac:dyDescent="0.25">
      <c r="A240" s="1" t="s">
        <v>2134</v>
      </c>
      <c r="B240" s="1" t="s">
        <v>2623</v>
      </c>
      <c r="C240" s="1" t="str">
        <f t="shared" si="9"/>
        <v>Ms</v>
      </c>
      <c r="D240" s="1" t="str">
        <f t="shared" si="10"/>
        <v>Brittany L.</v>
      </c>
      <c r="E240" s="1" t="str">
        <f t="shared" si="11"/>
        <v>Heninger</v>
      </c>
    </row>
    <row r="241" spans="1:5" ht="15.75" x14ac:dyDescent="0.25">
      <c r="A241" s="1" t="s">
        <v>2133</v>
      </c>
      <c r="B241" s="1" t="s">
        <v>2624</v>
      </c>
      <c r="C241" s="1" t="str">
        <f t="shared" si="9"/>
        <v>Ms</v>
      </c>
      <c r="D241" s="1" t="str">
        <f t="shared" si="10"/>
        <v>Cassie J.</v>
      </c>
      <c r="E241" s="1" t="str">
        <f t="shared" si="11"/>
        <v>Richardson</v>
      </c>
    </row>
    <row r="242" spans="1:5" ht="15.75" x14ac:dyDescent="0.25">
      <c r="A242" s="1" t="s">
        <v>2132</v>
      </c>
      <c r="B242" s="1" t="s">
        <v>2625</v>
      </c>
      <c r="C242" s="1" t="str">
        <f t="shared" si="9"/>
        <v>Mr</v>
      </c>
      <c r="D242" s="1" t="str">
        <f t="shared" si="10"/>
        <v>Peter W</v>
      </c>
      <c r="E242" s="1" t="str">
        <f t="shared" si="11"/>
        <v>Deucher</v>
      </c>
    </row>
    <row r="243" spans="1:5" ht="15.75" x14ac:dyDescent="0.25">
      <c r="A243" s="1" t="s">
        <v>2130</v>
      </c>
      <c r="B243" s="1" t="s">
        <v>2626</v>
      </c>
      <c r="C243" s="1" t="str">
        <f t="shared" si="9"/>
        <v>Mr</v>
      </c>
      <c r="D243" s="1" t="str">
        <f t="shared" si="10"/>
        <v>Douglas</v>
      </c>
      <c r="E243" s="1" t="str">
        <f t="shared" si="11"/>
        <v>Wilson</v>
      </c>
    </row>
    <row r="244" spans="1:5" ht="15.75" x14ac:dyDescent="0.25">
      <c r="A244" s="1" t="s">
        <v>2129</v>
      </c>
      <c r="B244" s="1" t="s">
        <v>2627</v>
      </c>
      <c r="C244" s="1" t="str">
        <f t="shared" si="9"/>
        <v>Mr</v>
      </c>
      <c r="D244" s="1" t="str">
        <f t="shared" si="10"/>
        <v>Dan</v>
      </c>
      <c r="E244" s="1" t="str">
        <f t="shared" si="11"/>
        <v>Hall</v>
      </c>
    </row>
    <row r="245" spans="1:5" ht="15.75" x14ac:dyDescent="0.25">
      <c r="A245" s="1" t="s">
        <v>2128</v>
      </c>
      <c r="B245" s="1" t="s">
        <v>2628</v>
      </c>
      <c r="C245" s="1" t="str">
        <f t="shared" si="9"/>
        <v>Mr</v>
      </c>
      <c r="D245" s="1" t="str">
        <f t="shared" si="10"/>
        <v>Dan M.</v>
      </c>
      <c r="E245" s="1" t="str">
        <f t="shared" si="11"/>
        <v>Reed</v>
      </c>
    </row>
    <row r="246" spans="1:5" ht="15.75" x14ac:dyDescent="0.25">
      <c r="A246" s="1" t="s">
        <v>2127</v>
      </c>
      <c r="B246" s="1" t="s">
        <v>2629</v>
      </c>
      <c r="C246" s="1" t="str">
        <f t="shared" si="9"/>
        <v>Mr</v>
      </c>
      <c r="D246" s="1" t="str">
        <f t="shared" si="10"/>
        <v>Eric L.</v>
      </c>
      <c r="E246" s="1" t="str">
        <f t="shared" si="11"/>
        <v>Frome</v>
      </c>
    </row>
    <row r="247" spans="1:5" ht="15.75" x14ac:dyDescent="0.25">
      <c r="A247" s="1" t="s">
        <v>2126</v>
      </c>
      <c r="B247" s="1" t="s">
        <v>2630</v>
      </c>
      <c r="C247" s="1" t="str">
        <f t="shared" si="9"/>
        <v>Mr</v>
      </c>
      <c r="D247" s="1" t="str">
        <f t="shared" si="10"/>
        <v>Les J</v>
      </c>
      <c r="E247" s="1" t="str">
        <f t="shared" si="11"/>
        <v>Creasy</v>
      </c>
    </row>
    <row r="248" spans="1:5" ht="15.75" x14ac:dyDescent="0.25">
      <c r="A248" s="1" t="s">
        <v>2125</v>
      </c>
      <c r="B248" s="1" t="s">
        <v>2631</v>
      </c>
      <c r="C248" s="1" t="str">
        <f t="shared" si="9"/>
        <v>Ms</v>
      </c>
      <c r="D248" s="1" t="str">
        <f t="shared" si="10"/>
        <v>Stephanie</v>
      </c>
      <c r="E248" s="1" t="str">
        <f t="shared" si="11"/>
        <v>Latimer</v>
      </c>
    </row>
    <row r="249" spans="1:5" ht="15.75" x14ac:dyDescent="0.25">
      <c r="A249" s="1" t="s">
        <v>2124</v>
      </c>
      <c r="B249" s="1" t="s">
        <v>2632</v>
      </c>
      <c r="C249" s="1" t="str">
        <f t="shared" si="9"/>
        <v>Ms</v>
      </c>
      <c r="D249" s="1" t="str">
        <f t="shared" si="10"/>
        <v>Melissa Y</v>
      </c>
      <c r="E249" s="1" t="str">
        <f t="shared" si="11"/>
        <v>Wei</v>
      </c>
    </row>
    <row r="250" spans="1:5" ht="15.75" x14ac:dyDescent="0.25">
      <c r="A250" s="1" t="s">
        <v>2123</v>
      </c>
      <c r="B250" s="1" t="s">
        <v>2633</v>
      </c>
      <c r="C250" s="1" t="str">
        <f t="shared" si="9"/>
        <v>Ms</v>
      </c>
      <c r="D250" s="1" t="str">
        <f t="shared" si="10"/>
        <v>Ashley</v>
      </c>
      <c r="E250" s="1" t="str">
        <f t="shared" si="11"/>
        <v>Hayes</v>
      </c>
    </row>
    <row r="251" spans="1:5" ht="15.75" x14ac:dyDescent="0.25">
      <c r="A251" s="1" t="s">
        <v>2122</v>
      </c>
      <c r="B251" s="1" t="s">
        <v>2634</v>
      </c>
      <c r="C251" s="1" t="str">
        <f t="shared" si="9"/>
        <v>Ms</v>
      </c>
      <c r="D251" s="1" t="str">
        <f t="shared" si="10"/>
        <v>Stephanie M.</v>
      </c>
      <c r="E251" s="1" t="str">
        <f t="shared" si="11"/>
        <v>Velardo</v>
      </c>
    </row>
    <row r="252" spans="1:5" ht="15.75" x14ac:dyDescent="0.25">
      <c r="A252" s="1" t="s">
        <v>2121</v>
      </c>
      <c r="B252" s="1" t="s">
        <v>2635</v>
      </c>
      <c r="C252" s="1" t="str">
        <f t="shared" si="9"/>
        <v>Ms</v>
      </c>
      <c r="D252" s="1" t="str">
        <f t="shared" si="10"/>
        <v>Kylie</v>
      </c>
      <c r="E252" s="1" t="str">
        <f t="shared" si="11"/>
        <v>Kastes</v>
      </c>
    </row>
    <row r="253" spans="1:5" ht="15.75" x14ac:dyDescent="0.25">
      <c r="A253" s="1" t="s">
        <v>2120</v>
      </c>
      <c r="B253" s="1" t="s">
        <v>2636</v>
      </c>
      <c r="C253" s="1" t="str">
        <f t="shared" si="9"/>
        <v>Ms</v>
      </c>
      <c r="D253" s="1" t="str">
        <f t="shared" si="10"/>
        <v>Kelly</v>
      </c>
      <c r="E253" s="1" t="str">
        <f t="shared" si="11"/>
        <v>Escorcia</v>
      </c>
    </row>
    <row r="254" spans="1:5" ht="15.75" x14ac:dyDescent="0.25">
      <c r="A254" s="1" t="s">
        <v>2119</v>
      </c>
      <c r="B254" s="1" t="s">
        <v>2637</v>
      </c>
      <c r="C254" s="1" t="str">
        <f t="shared" si="9"/>
        <v>Ms</v>
      </c>
      <c r="D254" s="1" t="str">
        <f t="shared" si="10"/>
        <v>Carrie</v>
      </c>
      <c r="E254" s="1" t="str">
        <f t="shared" si="11"/>
        <v>Larscheid</v>
      </c>
    </row>
    <row r="255" spans="1:5" ht="15.75" x14ac:dyDescent="0.25">
      <c r="A255" s="1" t="s">
        <v>2118</v>
      </c>
      <c r="B255" s="1" t="s">
        <v>2638</v>
      </c>
      <c r="C255" s="1" t="str">
        <f t="shared" si="9"/>
        <v>Mr</v>
      </c>
      <c r="D255" s="1" t="str">
        <f t="shared" si="10"/>
        <v>Alex</v>
      </c>
      <c r="E255" s="1" t="str">
        <f t="shared" si="11"/>
        <v>O'Bannon</v>
      </c>
    </row>
    <row r="256" spans="1:5" ht="15.75" x14ac:dyDescent="0.25">
      <c r="A256" s="1" t="s">
        <v>2117</v>
      </c>
      <c r="B256" s="1" t="s">
        <v>2639</v>
      </c>
      <c r="C256" s="1" t="str">
        <f t="shared" si="9"/>
        <v>Mr</v>
      </c>
      <c r="D256" s="1" t="str">
        <f t="shared" si="10"/>
        <v>Zach S</v>
      </c>
      <c r="E256" s="1" t="str">
        <f t="shared" si="11"/>
        <v>Ridgway</v>
      </c>
    </row>
    <row r="257" spans="1:5" ht="15.75" x14ac:dyDescent="0.25">
      <c r="A257" s="1" t="s">
        <v>2116</v>
      </c>
      <c r="B257" s="1" t="s">
        <v>2640</v>
      </c>
      <c r="C257" s="1" t="str">
        <f t="shared" si="9"/>
        <v>Mr</v>
      </c>
      <c r="D257" s="1" t="str">
        <f t="shared" si="10"/>
        <v>Alan</v>
      </c>
      <c r="E257" s="1" t="str">
        <f t="shared" si="11"/>
        <v>Black</v>
      </c>
    </row>
    <row r="258" spans="1:5" ht="15.75" x14ac:dyDescent="0.25">
      <c r="A258" s="1" t="s">
        <v>2115</v>
      </c>
      <c r="B258" s="1" t="s">
        <v>2641</v>
      </c>
      <c r="C258" s="1" t="str">
        <f t="shared" si="9"/>
        <v>Mr</v>
      </c>
      <c r="D258" s="1" t="str">
        <f t="shared" si="10"/>
        <v>Nate</v>
      </c>
      <c r="E258" s="1" t="str">
        <f t="shared" si="11"/>
        <v>Canton</v>
      </c>
    </row>
    <row r="259" spans="1:5" ht="15.75" x14ac:dyDescent="0.25">
      <c r="A259" s="1" t="s">
        <v>2114</v>
      </c>
      <c r="B259" s="1" t="s">
        <v>2642</v>
      </c>
      <c r="C259" s="1" t="str">
        <f t="shared" ref="C259:C322" si="12">MID(B259, FIND(", ",B259)+2, FIND(".",B259)-FIND(", ", B259)-2)</f>
        <v>Mr</v>
      </c>
      <c r="D259" s="1" t="str">
        <f t="shared" si="10"/>
        <v>Jesse G.</v>
      </c>
      <c r="E259" s="1" t="str">
        <f t="shared" si="11"/>
        <v>Fine</v>
      </c>
    </row>
    <row r="260" spans="1:5" ht="15.75" x14ac:dyDescent="0.25">
      <c r="A260" s="1" t="s">
        <v>2113</v>
      </c>
      <c r="B260" s="1" t="s">
        <v>2643</v>
      </c>
      <c r="C260" s="1" t="str">
        <f t="shared" si="12"/>
        <v>Mr</v>
      </c>
      <c r="D260" s="1" t="str">
        <f t="shared" ref="D260:D323" si="13">TRIM(RIGHT(B260, LEN(B260) - FIND(".", B260)))</f>
        <v>Jason</v>
      </c>
      <c r="E260" s="1" t="str">
        <f t="shared" ref="E260:E323" si="14">LEFT(B260, FIND(",", B260)-1)</f>
        <v>Bui</v>
      </c>
    </row>
    <row r="261" spans="1:5" ht="15.75" x14ac:dyDescent="0.25">
      <c r="A261" s="1" t="s">
        <v>2112</v>
      </c>
      <c r="B261" s="1" t="s">
        <v>2644</v>
      </c>
      <c r="C261" s="1" t="str">
        <f t="shared" si="12"/>
        <v>Ms</v>
      </c>
      <c r="D261" s="1" t="str">
        <f t="shared" si="13"/>
        <v>Megan A.</v>
      </c>
      <c r="E261" s="1" t="str">
        <f t="shared" si="14"/>
        <v>Riepma</v>
      </c>
    </row>
    <row r="262" spans="1:5" ht="15.75" x14ac:dyDescent="0.25">
      <c r="A262" s="1" t="s">
        <v>2111</v>
      </c>
      <c r="B262" s="1" t="s">
        <v>2645</v>
      </c>
      <c r="C262" s="1" t="str">
        <f t="shared" si="12"/>
        <v>Mr</v>
      </c>
      <c r="D262" s="1" t="str">
        <f t="shared" si="13"/>
        <v>Luke M</v>
      </c>
      <c r="E262" s="1" t="str">
        <f t="shared" si="14"/>
        <v>Inman</v>
      </c>
    </row>
    <row r="263" spans="1:5" ht="15.75" x14ac:dyDescent="0.25">
      <c r="A263" s="1" t="s">
        <v>2110</v>
      </c>
      <c r="B263" s="1" t="s">
        <v>2646</v>
      </c>
      <c r="C263" s="1" t="str">
        <f t="shared" si="12"/>
        <v>Ms</v>
      </c>
      <c r="D263" s="1" t="str">
        <f t="shared" si="13"/>
        <v>Jacy D</v>
      </c>
      <c r="E263" s="1" t="str">
        <f t="shared" si="14"/>
        <v>Kruzel</v>
      </c>
    </row>
    <row r="264" spans="1:5" ht="15.75" x14ac:dyDescent="0.25">
      <c r="A264" s="1" t="s">
        <v>2109</v>
      </c>
      <c r="B264" s="1" t="s">
        <v>2647</v>
      </c>
      <c r="C264" s="1" t="str">
        <f t="shared" si="12"/>
        <v>Mr</v>
      </c>
      <c r="D264" s="1" t="str">
        <f t="shared" si="13"/>
        <v>Simon G.</v>
      </c>
      <c r="E264" s="1" t="str">
        <f t="shared" si="14"/>
        <v>Lindsay</v>
      </c>
    </row>
    <row r="265" spans="1:5" ht="15.75" x14ac:dyDescent="0.25">
      <c r="A265" s="1" t="s">
        <v>2108</v>
      </c>
      <c r="B265" s="1" t="s">
        <v>2648</v>
      </c>
      <c r="C265" s="1" t="str">
        <f t="shared" si="12"/>
        <v>Ms</v>
      </c>
      <c r="D265" s="1" t="str">
        <f t="shared" si="13"/>
        <v>Ainsley E.</v>
      </c>
      <c r="E265" s="1" t="str">
        <f t="shared" si="14"/>
        <v>Land</v>
      </c>
    </row>
    <row r="266" spans="1:5" ht="15.75" x14ac:dyDescent="0.25">
      <c r="A266" s="1" t="s">
        <v>2107</v>
      </c>
      <c r="B266" s="1" t="s">
        <v>2649</v>
      </c>
      <c r="C266" s="1" t="str">
        <f t="shared" si="12"/>
        <v>Ms</v>
      </c>
      <c r="D266" s="1" t="str">
        <f t="shared" si="13"/>
        <v>Erica A.</v>
      </c>
      <c r="E266" s="1" t="str">
        <f t="shared" si="14"/>
        <v>Brecher</v>
      </c>
    </row>
    <row r="267" spans="1:5" ht="15.75" x14ac:dyDescent="0.25">
      <c r="A267" s="1" t="s">
        <v>2106</v>
      </c>
      <c r="B267" s="1" t="s">
        <v>2650</v>
      </c>
      <c r="C267" s="1" t="str">
        <f t="shared" si="12"/>
        <v>Mr</v>
      </c>
      <c r="D267" s="1" t="str">
        <f t="shared" si="13"/>
        <v>Erik</v>
      </c>
      <c r="E267" s="1" t="str">
        <f t="shared" si="14"/>
        <v>Debolt</v>
      </c>
    </row>
    <row r="268" spans="1:5" ht="15.75" x14ac:dyDescent="0.25">
      <c r="A268" s="1" t="s">
        <v>2105</v>
      </c>
      <c r="B268" s="1" t="s">
        <v>2651</v>
      </c>
      <c r="C268" s="1" t="str">
        <f t="shared" si="12"/>
        <v>Ms</v>
      </c>
      <c r="D268" s="1" t="str">
        <f t="shared" si="13"/>
        <v>Erin C.</v>
      </c>
      <c r="E268" s="1" t="str">
        <f t="shared" si="14"/>
        <v>Oswalt</v>
      </c>
    </row>
    <row r="269" spans="1:5" ht="15.75" x14ac:dyDescent="0.25">
      <c r="A269" s="1" t="s">
        <v>2104</v>
      </c>
      <c r="B269" s="1" t="s">
        <v>2652</v>
      </c>
      <c r="C269" s="1" t="str">
        <f t="shared" si="12"/>
        <v>Ms</v>
      </c>
      <c r="D269" s="1" t="str">
        <f t="shared" si="13"/>
        <v>Adrienne</v>
      </c>
      <c r="E269" s="1" t="str">
        <f t="shared" si="14"/>
        <v>Boyd</v>
      </c>
    </row>
    <row r="270" spans="1:5" ht="15.75" x14ac:dyDescent="0.25">
      <c r="A270" s="1" t="s">
        <v>2103</v>
      </c>
      <c r="B270" s="1" t="s">
        <v>2653</v>
      </c>
      <c r="C270" s="1" t="str">
        <f t="shared" si="12"/>
        <v>Mr</v>
      </c>
      <c r="D270" s="1" t="str">
        <f t="shared" si="13"/>
        <v>Adam</v>
      </c>
      <c r="E270" s="1" t="str">
        <f t="shared" si="14"/>
        <v>Bulewich</v>
      </c>
    </row>
    <row r="271" spans="1:5" ht="15.75" x14ac:dyDescent="0.25">
      <c r="A271" s="1" t="s">
        <v>2102</v>
      </c>
      <c r="B271" s="1" t="s">
        <v>2654</v>
      </c>
      <c r="C271" s="1" t="str">
        <f t="shared" si="12"/>
        <v>Mr</v>
      </c>
      <c r="D271" s="1" t="str">
        <f t="shared" si="13"/>
        <v>Yutaka</v>
      </c>
      <c r="E271" s="1" t="str">
        <f t="shared" si="14"/>
        <v>Fukuda</v>
      </c>
    </row>
    <row r="272" spans="1:5" ht="15.75" x14ac:dyDescent="0.25">
      <c r="A272" s="1" t="s">
        <v>2101</v>
      </c>
      <c r="B272" s="1" t="s">
        <v>2655</v>
      </c>
      <c r="C272" s="1" t="str">
        <f t="shared" si="12"/>
        <v>Mr</v>
      </c>
      <c r="D272" s="1" t="str">
        <f t="shared" si="13"/>
        <v>Tyler M</v>
      </c>
      <c r="E272" s="1" t="str">
        <f t="shared" si="14"/>
        <v>Phillips</v>
      </c>
    </row>
    <row r="273" spans="1:5" ht="15.75" x14ac:dyDescent="0.25">
      <c r="A273" s="1" t="s">
        <v>2100</v>
      </c>
      <c r="B273" s="1" t="s">
        <v>2656</v>
      </c>
      <c r="C273" s="1" t="str">
        <f t="shared" si="12"/>
        <v>Mr</v>
      </c>
      <c r="D273" s="1" t="str">
        <f t="shared" si="13"/>
        <v>Stephen</v>
      </c>
      <c r="E273" s="1" t="str">
        <f t="shared" si="14"/>
        <v>Maddison</v>
      </c>
    </row>
    <row r="274" spans="1:5" ht="15.75" x14ac:dyDescent="0.25">
      <c r="A274" s="1" t="s">
        <v>2099</v>
      </c>
      <c r="B274" s="1" t="s">
        <v>2657</v>
      </c>
      <c r="C274" s="1" t="str">
        <f t="shared" si="12"/>
        <v>Mr</v>
      </c>
      <c r="D274" s="1" t="str">
        <f t="shared" si="13"/>
        <v>Andrew B.</v>
      </c>
      <c r="E274" s="1" t="str">
        <f t="shared" si="14"/>
        <v>Lockwood</v>
      </c>
    </row>
    <row r="275" spans="1:5" ht="15.75" x14ac:dyDescent="0.25">
      <c r="A275" s="1" t="s">
        <v>2098</v>
      </c>
      <c r="B275" s="1" t="s">
        <v>2658</v>
      </c>
      <c r="C275" s="1" t="str">
        <f t="shared" si="12"/>
        <v>Mr</v>
      </c>
      <c r="D275" s="1" t="str">
        <f t="shared" si="13"/>
        <v>James</v>
      </c>
      <c r="E275" s="1" t="str">
        <f t="shared" si="14"/>
        <v>Defilippi</v>
      </c>
    </row>
    <row r="276" spans="1:5" ht="15.75" x14ac:dyDescent="0.25">
      <c r="A276" s="1" t="s">
        <v>2097</v>
      </c>
      <c r="B276" s="1" t="s">
        <v>2659</v>
      </c>
      <c r="C276" s="1" t="str">
        <f t="shared" si="12"/>
        <v>Mr</v>
      </c>
      <c r="D276" s="1" t="str">
        <f t="shared" si="13"/>
        <v>Shawn P.</v>
      </c>
      <c r="E276" s="1" t="str">
        <f t="shared" si="14"/>
        <v>Jackson</v>
      </c>
    </row>
    <row r="277" spans="1:5" ht="15.75" x14ac:dyDescent="0.25">
      <c r="A277" s="1" t="s">
        <v>2096</v>
      </c>
      <c r="B277" s="1" t="s">
        <v>2660</v>
      </c>
      <c r="C277" s="1" t="str">
        <f t="shared" si="12"/>
        <v>Mr</v>
      </c>
      <c r="D277" s="1" t="str">
        <f t="shared" si="13"/>
        <v>Matt</v>
      </c>
      <c r="E277" s="1" t="str">
        <f t="shared" si="14"/>
        <v>Ozahowski</v>
      </c>
    </row>
    <row r="278" spans="1:5" ht="15.75" x14ac:dyDescent="0.25">
      <c r="A278" s="1" t="s">
        <v>2095</v>
      </c>
      <c r="B278" s="1" t="s">
        <v>2661</v>
      </c>
      <c r="C278" s="1" t="str">
        <f t="shared" si="12"/>
        <v>Mr</v>
      </c>
      <c r="D278" s="1" t="str">
        <f t="shared" si="13"/>
        <v>Nathaniel</v>
      </c>
      <c r="E278" s="1" t="str">
        <f t="shared" si="14"/>
        <v>Guthals</v>
      </c>
    </row>
    <row r="279" spans="1:5" ht="15.75" x14ac:dyDescent="0.25">
      <c r="A279" s="1" t="s">
        <v>2094</v>
      </c>
      <c r="B279" s="1" t="s">
        <v>2662</v>
      </c>
      <c r="C279" s="1" t="str">
        <f t="shared" si="12"/>
        <v>Mr</v>
      </c>
      <c r="D279" s="1" t="str">
        <f t="shared" si="13"/>
        <v>Kevin D.</v>
      </c>
      <c r="E279" s="1" t="str">
        <f t="shared" si="14"/>
        <v>Yates</v>
      </c>
    </row>
    <row r="280" spans="1:5" ht="15.75" x14ac:dyDescent="0.25">
      <c r="A280" s="1" t="s">
        <v>2093</v>
      </c>
      <c r="B280" s="1" t="s">
        <v>2663</v>
      </c>
      <c r="C280" s="1" t="str">
        <f t="shared" si="12"/>
        <v>Ms</v>
      </c>
      <c r="D280" s="1" t="str">
        <f t="shared" si="13"/>
        <v>Joan</v>
      </c>
      <c r="E280" s="1" t="str">
        <f t="shared" si="14"/>
        <v>Samuelson</v>
      </c>
    </row>
    <row r="281" spans="1:5" ht="15.75" x14ac:dyDescent="0.25">
      <c r="A281" s="1" t="s">
        <v>2092</v>
      </c>
      <c r="B281" s="1" t="s">
        <v>2664</v>
      </c>
      <c r="C281" s="1" t="str">
        <f t="shared" si="12"/>
        <v>Mr</v>
      </c>
      <c r="D281" s="1" t="str">
        <f t="shared" si="13"/>
        <v>Christopher A</v>
      </c>
      <c r="E281" s="1" t="str">
        <f t="shared" si="14"/>
        <v>Lemos</v>
      </c>
    </row>
    <row r="282" spans="1:5" ht="15.75" x14ac:dyDescent="0.25">
      <c r="A282" s="1" t="s">
        <v>2091</v>
      </c>
      <c r="B282" s="1" t="s">
        <v>2665</v>
      </c>
      <c r="C282" s="1" t="str">
        <f t="shared" si="12"/>
        <v>Ms</v>
      </c>
      <c r="D282" s="1" t="str">
        <f t="shared" si="13"/>
        <v>Kacy L.</v>
      </c>
      <c r="E282" s="1" t="str">
        <f t="shared" si="14"/>
        <v>Seynders</v>
      </c>
    </row>
    <row r="283" spans="1:5" ht="15.75" x14ac:dyDescent="0.25">
      <c r="A283" s="1" t="s">
        <v>2090</v>
      </c>
      <c r="B283" s="1" t="s">
        <v>2666</v>
      </c>
      <c r="C283" s="1" t="str">
        <f t="shared" si="12"/>
        <v>Mr</v>
      </c>
      <c r="D283" s="1" t="str">
        <f t="shared" si="13"/>
        <v>Benjamin H.</v>
      </c>
      <c r="E283" s="1" t="str">
        <f t="shared" si="14"/>
        <v>Saunders</v>
      </c>
    </row>
    <row r="284" spans="1:5" ht="15.75" x14ac:dyDescent="0.25">
      <c r="A284" s="1" t="s">
        <v>2089</v>
      </c>
      <c r="B284" s="1" t="s">
        <v>2667</v>
      </c>
      <c r="C284" s="1" t="str">
        <f t="shared" si="12"/>
        <v>Mr</v>
      </c>
      <c r="D284" s="1" t="str">
        <f t="shared" si="13"/>
        <v>Xaviour J.</v>
      </c>
      <c r="E284" s="1" t="str">
        <f t="shared" si="14"/>
        <v>Walker</v>
      </c>
    </row>
    <row r="285" spans="1:5" ht="15.75" x14ac:dyDescent="0.25">
      <c r="A285" s="1" t="s">
        <v>2088</v>
      </c>
      <c r="B285" s="1" t="s">
        <v>2668</v>
      </c>
      <c r="C285" s="1" t="str">
        <f t="shared" si="12"/>
        <v>Mr</v>
      </c>
      <c r="D285" s="1" t="str">
        <f t="shared" si="13"/>
        <v>Michael T.</v>
      </c>
      <c r="E285" s="1" t="str">
        <f t="shared" si="14"/>
        <v>Lam</v>
      </c>
    </row>
    <row r="286" spans="1:5" ht="15.75" x14ac:dyDescent="0.25">
      <c r="A286" s="1" t="s">
        <v>2087</v>
      </c>
      <c r="B286" s="1" t="s">
        <v>2669</v>
      </c>
      <c r="C286" s="1" t="str">
        <f t="shared" si="12"/>
        <v>Mr</v>
      </c>
      <c r="D286" s="1" t="str">
        <f t="shared" si="13"/>
        <v>Bradley</v>
      </c>
      <c r="E286" s="1" t="str">
        <f t="shared" si="14"/>
        <v>Sweigart</v>
      </c>
    </row>
    <row r="287" spans="1:5" ht="15.75" x14ac:dyDescent="0.25">
      <c r="A287" s="1" t="s">
        <v>2086</v>
      </c>
      <c r="B287" s="1" t="s">
        <v>2670</v>
      </c>
      <c r="C287" s="1" t="str">
        <f t="shared" si="12"/>
        <v>Ms</v>
      </c>
      <c r="D287" s="1" t="str">
        <f t="shared" si="13"/>
        <v>Andrea</v>
      </c>
      <c r="E287" s="1" t="str">
        <f t="shared" si="14"/>
        <v>Sieczkowski</v>
      </c>
    </row>
    <row r="288" spans="1:5" ht="15.75" x14ac:dyDescent="0.25">
      <c r="A288" s="1" t="s">
        <v>2085</v>
      </c>
      <c r="B288" s="1" t="s">
        <v>2671</v>
      </c>
      <c r="C288" s="1" t="str">
        <f t="shared" si="12"/>
        <v>Ms</v>
      </c>
      <c r="D288" s="1" t="str">
        <f t="shared" si="13"/>
        <v>Nancy M</v>
      </c>
      <c r="E288" s="1" t="str">
        <f t="shared" si="14"/>
        <v>Jurgens</v>
      </c>
    </row>
    <row r="289" spans="1:5" ht="15.75" x14ac:dyDescent="0.25">
      <c r="A289" s="1" t="s">
        <v>2084</v>
      </c>
      <c r="B289" s="1" t="s">
        <v>2672</v>
      </c>
      <c r="C289" s="1" t="str">
        <f t="shared" si="12"/>
        <v>Mr</v>
      </c>
      <c r="D289" s="1" t="str">
        <f t="shared" si="13"/>
        <v>Matt</v>
      </c>
      <c r="E289" s="1" t="str">
        <f t="shared" si="14"/>
        <v>Hackman</v>
      </c>
    </row>
    <row r="290" spans="1:5" ht="15.75" x14ac:dyDescent="0.25">
      <c r="A290" s="1" t="s">
        <v>2083</v>
      </c>
      <c r="B290" s="1" t="s">
        <v>2673</v>
      </c>
      <c r="C290" s="1" t="str">
        <f t="shared" si="12"/>
        <v>Mr</v>
      </c>
      <c r="D290" s="1" t="str">
        <f t="shared" si="13"/>
        <v>Lee</v>
      </c>
      <c r="E290" s="1" t="str">
        <f t="shared" si="14"/>
        <v>Klarich</v>
      </c>
    </row>
    <row r="291" spans="1:5" ht="15.75" x14ac:dyDescent="0.25">
      <c r="A291" s="1" t="s">
        <v>2082</v>
      </c>
      <c r="B291" s="1" t="s">
        <v>2674</v>
      </c>
      <c r="C291" s="1" t="str">
        <f t="shared" si="12"/>
        <v>Mr</v>
      </c>
      <c r="D291" s="1" t="str">
        <f t="shared" si="13"/>
        <v>Chris</v>
      </c>
      <c r="E291" s="1" t="str">
        <f t="shared" si="14"/>
        <v>Schulten</v>
      </c>
    </row>
    <row r="292" spans="1:5" ht="15.75" x14ac:dyDescent="0.25">
      <c r="A292" s="1" t="s">
        <v>2081</v>
      </c>
      <c r="B292" s="1" t="s">
        <v>2675</v>
      </c>
      <c r="C292" s="1" t="str">
        <f t="shared" si="12"/>
        <v>Mr</v>
      </c>
      <c r="D292" s="1" t="str">
        <f t="shared" si="13"/>
        <v>Erik T.</v>
      </c>
      <c r="E292" s="1" t="str">
        <f t="shared" si="14"/>
        <v>Fagerstrom</v>
      </c>
    </row>
    <row r="293" spans="1:5" ht="15.75" x14ac:dyDescent="0.25">
      <c r="A293" s="1" t="s">
        <v>2080</v>
      </c>
      <c r="B293" s="1" t="s">
        <v>2676</v>
      </c>
      <c r="C293" s="1" t="str">
        <f t="shared" si="12"/>
        <v>Mr</v>
      </c>
      <c r="D293" s="1" t="str">
        <f t="shared" si="13"/>
        <v>Rod W</v>
      </c>
      <c r="E293" s="1" t="str">
        <f t="shared" si="14"/>
        <v>Bien</v>
      </c>
    </row>
    <row r="294" spans="1:5" ht="15.75" x14ac:dyDescent="0.25">
      <c r="A294" s="1" t="s">
        <v>2079</v>
      </c>
      <c r="B294" s="1" t="s">
        <v>2677</v>
      </c>
      <c r="C294" s="1" t="str">
        <f t="shared" si="12"/>
        <v>Mr</v>
      </c>
      <c r="D294" s="1" t="str">
        <f t="shared" si="13"/>
        <v>Joey</v>
      </c>
      <c r="E294" s="1" t="str">
        <f t="shared" si="14"/>
        <v>Hess</v>
      </c>
    </row>
    <row r="295" spans="1:5" ht="15.75" x14ac:dyDescent="0.25">
      <c r="A295" s="1" t="s">
        <v>2078</v>
      </c>
      <c r="B295" s="1" t="s">
        <v>2678</v>
      </c>
      <c r="C295" s="1" t="str">
        <f t="shared" si="12"/>
        <v>Ms</v>
      </c>
      <c r="D295" s="1" t="str">
        <f t="shared" si="13"/>
        <v>Hillary L.</v>
      </c>
      <c r="E295" s="1" t="str">
        <f t="shared" si="14"/>
        <v>Shaw</v>
      </c>
    </row>
    <row r="296" spans="1:5" ht="15.75" x14ac:dyDescent="0.25">
      <c r="A296" s="1" t="s">
        <v>2077</v>
      </c>
      <c r="B296" s="1" t="s">
        <v>2679</v>
      </c>
      <c r="C296" s="1" t="str">
        <f t="shared" si="12"/>
        <v>Mr</v>
      </c>
      <c r="D296" s="1" t="str">
        <f t="shared" si="13"/>
        <v>Eric J</v>
      </c>
      <c r="E296" s="1" t="str">
        <f t="shared" si="14"/>
        <v>Williams</v>
      </c>
    </row>
    <row r="297" spans="1:5" ht="15.75" x14ac:dyDescent="0.25">
      <c r="A297" s="1" t="s">
        <v>2076</v>
      </c>
      <c r="B297" s="1" t="s">
        <v>2680</v>
      </c>
      <c r="C297" s="1" t="str">
        <f t="shared" si="12"/>
        <v>Mr</v>
      </c>
      <c r="D297" s="1" t="str">
        <f t="shared" si="13"/>
        <v>Nicolas</v>
      </c>
      <c r="E297" s="1" t="str">
        <f t="shared" si="14"/>
        <v>Menzies</v>
      </c>
    </row>
    <row r="298" spans="1:5" ht="15.75" x14ac:dyDescent="0.25">
      <c r="A298" s="1" t="s">
        <v>2075</v>
      </c>
      <c r="B298" s="1" t="s">
        <v>2681</v>
      </c>
      <c r="C298" s="1" t="str">
        <f t="shared" si="12"/>
        <v>Mr</v>
      </c>
      <c r="D298" s="1" t="str">
        <f t="shared" si="13"/>
        <v>Marcel</v>
      </c>
      <c r="E298" s="1" t="str">
        <f t="shared" si="14"/>
        <v>Buehler</v>
      </c>
    </row>
    <row r="299" spans="1:5" ht="15.75" x14ac:dyDescent="0.25">
      <c r="A299" s="1" t="s">
        <v>2074</v>
      </c>
      <c r="B299" s="1" t="s">
        <v>2682</v>
      </c>
      <c r="C299" s="1" t="str">
        <f t="shared" si="12"/>
        <v>Ms</v>
      </c>
      <c r="D299" s="1" t="str">
        <f t="shared" si="13"/>
        <v>Ashley N</v>
      </c>
      <c r="E299" s="1" t="str">
        <f t="shared" si="14"/>
        <v>Degen</v>
      </c>
    </row>
    <row r="300" spans="1:5" ht="15.75" x14ac:dyDescent="0.25">
      <c r="A300" s="1" t="s">
        <v>2073</v>
      </c>
      <c r="B300" s="1" t="s">
        <v>2683</v>
      </c>
      <c r="C300" s="1" t="str">
        <f t="shared" si="12"/>
        <v>Mr</v>
      </c>
      <c r="D300" s="1" t="str">
        <f t="shared" si="13"/>
        <v>Evan D</v>
      </c>
      <c r="E300" s="1" t="str">
        <f t="shared" si="14"/>
        <v>Arsenault</v>
      </c>
    </row>
    <row r="301" spans="1:5" ht="15.75" x14ac:dyDescent="0.25">
      <c r="A301" s="1" t="s">
        <v>2072</v>
      </c>
      <c r="B301" s="1" t="s">
        <v>2684</v>
      </c>
      <c r="C301" s="1" t="str">
        <f t="shared" si="12"/>
        <v>Ms</v>
      </c>
      <c r="D301" s="1" t="str">
        <f t="shared" si="13"/>
        <v>Krisana</v>
      </c>
      <c r="E301" s="1" t="str">
        <f t="shared" si="14"/>
        <v>Hoff</v>
      </c>
    </row>
    <row r="302" spans="1:5" ht="15.75" x14ac:dyDescent="0.25">
      <c r="A302" s="1" t="s">
        <v>2071</v>
      </c>
      <c r="B302" s="1" t="s">
        <v>2685</v>
      </c>
      <c r="C302" s="1" t="str">
        <f t="shared" si="12"/>
        <v>Mr</v>
      </c>
      <c r="D302" s="1" t="str">
        <f t="shared" si="13"/>
        <v>Kyle</v>
      </c>
      <c r="E302" s="1" t="str">
        <f t="shared" si="14"/>
        <v>Hall</v>
      </c>
    </row>
    <row r="303" spans="1:5" ht="15.75" x14ac:dyDescent="0.25">
      <c r="A303" s="1" t="s">
        <v>2070</v>
      </c>
      <c r="B303" s="1" t="s">
        <v>2686</v>
      </c>
      <c r="C303" s="1" t="str">
        <f t="shared" si="12"/>
        <v>Ms</v>
      </c>
      <c r="D303" s="1" t="str">
        <f t="shared" si="13"/>
        <v>Kate</v>
      </c>
      <c r="E303" s="1" t="str">
        <f t="shared" si="14"/>
        <v>Ashley</v>
      </c>
    </row>
    <row r="304" spans="1:5" ht="15.75" x14ac:dyDescent="0.25">
      <c r="A304" s="1" t="s">
        <v>2069</v>
      </c>
      <c r="B304" s="1" t="s">
        <v>2687</v>
      </c>
      <c r="C304" s="1" t="str">
        <f t="shared" si="12"/>
        <v>Mr</v>
      </c>
      <c r="D304" s="1" t="str">
        <f t="shared" si="13"/>
        <v>Martin A.</v>
      </c>
      <c r="E304" s="1" t="str">
        <f t="shared" si="14"/>
        <v>Rindahl</v>
      </c>
    </row>
    <row r="305" spans="1:5" ht="15.75" x14ac:dyDescent="0.25">
      <c r="A305" s="1" t="s">
        <v>2068</v>
      </c>
      <c r="B305" s="1" t="s">
        <v>2688</v>
      </c>
      <c r="C305" s="1" t="str">
        <f t="shared" si="12"/>
        <v>Ms</v>
      </c>
      <c r="D305" s="1" t="str">
        <f t="shared" si="13"/>
        <v>Stacey</v>
      </c>
      <c r="E305" s="1" t="str">
        <f t="shared" si="14"/>
        <v>Clark</v>
      </c>
    </row>
    <row r="306" spans="1:5" ht="15.75" x14ac:dyDescent="0.25">
      <c r="A306" s="1" t="s">
        <v>2067</v>
      </c>
      <c r="B306" s="1" t="s">
        <v>2689</v>
      </c>
      <c r="C306" s="1" t="str">
        <f t="shared" si="12"/>
        <v>Ms</v>
      </c>
      <c r="D306" s="1" t="str">
        <f t="shared" si="13"/>
        <v>Christine</v>
      </c>
      <c r="E306" s="1" t="str">
        <f t="shared" si="14"/>
        <v>Irish</v>
      </c>
    </row>
    <row r="307" spans="1:5" ht="15.75" x14ac:dyDescent="0.25">
      <c r="A307" s="1" t="s">
        <v>2066</v>
      </c>
      <c r="B307" s="1" t="s">
        <v>2690</v>
      </c>
      <c r="C307" s="1" t="str">
        <f t="shared" si="12"/>
        <v>Ms</v>
      </c>
      <c r="D307" s="1" t="str">
        <f t="shared" si="13"/>
        <v>Sarah C.</v>
      </c>
      <c r="E307" s="1" t="str">
        <f t="shared" si="14"/>
        <v>Richardson</v>
      </c>
    </row>
    <row r="308" spans="1:5" ht="15.75" x14ac:dyDescent="0.25">
      <c r="A308" s="1" t="s">
        <v>2065</v>
      </c>
      <c r="B308" s="1" t="s">
        <v>2691</v>
      </c>
      <c r="C308" s="1" t="str">
        <f t="shared" si="12"/>
        <v>Ms</v>
      </c>
      <c r="D308" s="1" t="str">
        <f t="shared" si="13"/>
        <v>Megan</v>
      </c>
      <c r="E308" s="1" t="str">
        <f t="shared" si="14"/>
        <v>Dewitt</v>
      </c>
    </row>
    <row r="309" spans="1:5" ht="15.75" x14ac:dyDescent="0.25">
      <c r="A309" s="1" t="s">
        <v>2064</v>
      </c>
      <c r="B309" s="1" t="s">
        <v>2692</v>
      </c>
      <c r="C309" s="1" t="str">
        <f t="shared" si="12"/>
        <v>Mr</v>
      </c>
      <c r="D309" s="1" t="str">
        <f t="shared" si="13"/>
        <v>Jason W</v>
      </c>
      <c r="E309" s="1" t="str">
        <f t="shared" si="14"/>
        <v>Hickman</v>
      </c>
    </row>
    <row r="310" spans="1:5" ht="15.75" x14ac:dyDescent="0.25">
      <c r="A310" s="1" t="s">
        <v>2063</v>
      </c>
      <c r="B310" s="1" t="s">
        <v>2693</v>
      </c>
      <c r="C310" s="1" t="str">
        <f t="shared" si="12"/>
        <v>Ms</v>
      </c>
      <c r="D310" s="1" t="str">
        <f t="shared" si="13"/>
        <v>Michele</v>
      </c>
      <c r="E310" s="1" t="str">
        <f t="shared" si="14"/>
        <v>Gonzalez</v>
      </c>
    </row>
    <row r="311" spans="1:5" ht="15.75" x14ac:dyDescent="0.25">
      <c r="A311" s="1" t="s">
        <v>2062</v>
      </c>
      <c r="B311" s="1" t="s">
        <v>2694</v>
      </c>
      <c r="C311" s="1" t="str">
        <f t="shared" si="12"/>
        <v>Ms</v>
      </c>
      <c r="D311" s="1" t="str">
        <f t="shared" si="13"/>
        <v>Nikki</v>
      </c>
      <c r="E311" s="1" t="str">
        <f t="shared" si="14"/>
        <v>Difani</v>
      </c>
    </row>
    <row r="312" spans="1:5" ht="15.75" x14ac:dyDescent="0.25">
      <c r="A312" s="1" t="s">
        <v>2061</v>
      </c>
      <c r="B312" s="1" t="s">
        <v>2695</v>
      </c>
      <c r="C312" s="1" t="str">
        <f t="shared" si="12"/>
        <v>Mr</v>
      </c>
      <c r="D312" s="1" t="str">
        <f t="shared" si="13"/>
        <v>Philip J.</v>
      </c>
      <c r="E312" s="1" t="str">
        <f t="shared" si="14"/>
        <v>Turner</v>
      </c>
    </row>
    <row r="313" spans="1:5" ht="15.75" x14ac:dyDescent="0.25">
      <c r="A313" s="1" t="s">
        <v>2060</v>
      </c>
      <c r="B313" s="1" t="s">
        <v>2696</v>
      </c>
      <c r="C313" s="1" t="str">
        <f t="shared" si="12"/>
        <v>Mr</v>
      </c>
      <c r="D313" s="1" t="str">
        <f t="shared" si="13"/>
        <v>Bryan L</v>
      </c>
      <c r="E313" s="1" t="str">
        <f t="shared" si="14"/>
        <v>Widmann</v>
      </c>
    </row>
    <row r="314" spans="1:5" ht="15.75" x14ac:dyDescent="0.25">
      <c r="A314" s="1" t="s">
        <v>2059</v>
      </c>
      <c r="B314" s="1" t="s">
        <v>2697</v>
      </c>
      <c r="C314" s="1" t="str">
        <f t="shared" si="12"/>
        <v>Mr</v>
      </c>
      <c r="D314" s="1" t="str">
        <f t="shared" si="13"/>
        <v>Timothy F</v>
      </c>
      <c r="E314" s="1" t="str">
        <f t="shared" si="14"/>
        <v>Tunney</v>
      </c>
    </row>
    <row r="315" spans="1:5" ht="15.75" x14ac:dyDescent="0.25">
      <c r="A315" s="1" t="s">
        <v>2058</v>
      </c>
      <c r="B315" s="1" t="s">
        <v>2698</v>
      </c>
      <c r="C315" s="1" t="str">
        <f t="shared" si="12"/>
        <v>Ms</v>
      </c>
      <c r="D315" s="1" t="str">
        <f t="shared" si="13"/>
        <v>Angielyn M</v>
      </c>
      <c r="E315" s="1" t="str">
        <f t="shared" si="14"/>
        <v>San Juan</v>
      </c>
    </row>
    <row r="316" spans="1:5" ht="15.75" x14ac:dyDescent="0.25">
      <c r="A316" s="1" t="s">
        <v>2057</v>
      </c>
      <c r="B316" s="1" t="s">
        <v>2699</v>
      </c>
      <c r="C316" s="1" t="str">
        <f t="shared" si="12"/>
        <v>Ms</v>
      </c>
      <c r="D316" s="1" t="str">
        <f t="shared" si="13"/>
        <v>Jeanie M.</v>
      </c>
      <c r="E316" s="1" t="str">
        <f t="shared" si="14"/>
        <v>Croll</v>
      </c>
    </row>
    <row r="317" spans="1:5" ht="15.75" x14ac:dyDescent="0.25">
      <c r="A317" s="1" t="s">
        <v>2056</v>
      </c>
      <c r="B317" s="1" t="s">
        <v>2700</v>
      </c>
      <c r="C317" s="1" t="str">
        <f t="shared" si="12"/>
        <v>Mr</v>
      </c>
      <c r="D317" s="1" t="str">
        <f t="shared" si="13"/>
        <v>Greg</v>
      </c>
      <c r="E317" s="1" t="str">
        <f t="shared" si="14"/>
        <v>Rolfes</v>
      </c>
    </row>
    <row r="318" spans="1:5" ht="15.75" x14ac:dyDescent="0.25">
      <c r="A318" s="1" t="s">
        <v>2055</v>
      </c>
      <c r="B318" s="1" t="s">
        <v>2701</v>
      </c>
      <c r="C318" s="1" t="str">
        <f t="shared" si="12"/>
        <v>Mr</v>
      </c>
      <c r="D318" s="1" t="str">
        <f t="shared" si="13"/>
        <v>John</v>
      </c>
      <c r="E318" s="1" t="str">
        <f t="shared" si="14"/>
        <v>Hinkle</v>
      </c>
    </row>
    <row r="319" spans="1:5" ht="15.75" x14ac:dyDescent="0.25">
      <c r="A319" s="1" t="s">
        <v>2054</v>
      </c>
      <c r="B319" s="1" t="s">
        <v>2702</v>
      </c>
      <c r="C319" s="1" t="str">
        <f t="shared" si="12"/>
        <v>Mr</v>
      </c>
      <c r="D319" s="1" t="str">
        <f t="shared" si="13"/>
        <v>Aliaksandr</v>
      </c>
      <c r="E319" s="1" t="str">
        <f t="shared" si="14"/>
        <v>Leuchanka</v>
      </c>
    </row>
    <row r="320" spans="1:5" ht="15.75" x14ac:dyDescent="0.25">
      <c r="A320" s="1" t="s">
        <v>2053</v>
      </c>
      <c r="B320" s="1" t="s">
        <v>2703</v>
      </c>
      <c r="C320" s="1" t="str">
        <f t="shared" si="12"/>
        <v>Mr</v>
      </c>
      <c r="D320" s="1" t="str">
        <f t="shared" si="13"/>
        <v>Jason M.</v>
      </c>
      <c r="E320" s="1" t="str">
        <f t="shared" si="14"/>
        <v>Ayr</v>
      </c>
    </row>
    <row r="321" spans="1:5" ht="15.75" x14ac:dyDescent="0.25">
      <c r="A321" s="1" t="s">
        <v>2052</v>
      </c>
      <c r="B321" s="1" t="s">
        <v>2704</v>
      </c>
      <c r="C321" s="1" t="str">
        <f t="shared" si="12"/>
        <v>Ms</v>
      </c>
      <c r="D321" s="1" t="str">
        <f t="shared" si="13"/>
        <v>Sheera K</v>
      </c>
      <c r="E321" s="1" t="str">
        <f t="shared" si="14"/>
        <v>Siegel</v>
      </c>
    </row>
    <row r="322" spans="1:5" ht="15.75" x14ac:dyDescent="0.25">
      <c r="A322" s="1" t="s">
        <v>2051</v>
      </c>
      <c r="B322" s="1" t="s">
        <v>2705</v>
      </c>
      <c r="C322" s="1" t="str">
        <f t="shared" si="12"/>
        <v>Ms</v>
      </c>
      <c r="D322" s="1" t="str">
        <f t="shared" si="13"/>
        <v>Janice</v>
      </c>
      <c r="E322" s="1" t="str">
        <f t="shared" si="14"/>
        <v>Penrose</v>
      </c>
    </row>
    <row r="323" spans="1:5" ht="15.75" x14ac:dyDescent="0.25">
      <c r="A323" s="1" t="s">
        <v>2050</v>
      </c>
      <c r="B323" s="1" t="s">
        <v>2706</v>
      </c>
      <c r="C323" s="1" t="str">
        <f t="shared" ref="C323:C386" si="15">MID(B323, FIND(", ",B323)+2, FIND(".",B323)-FIND(", ", B323)-2)</f>
        <v>Mr</v>
      </c>
      <c r="D323" s="1" t="str">
        <f t="shared" si="13"/>
        <v>Timothy G.</v>
      </c>
      <c r="E323" s="1" t="str">
        <f t="shared" si="14"/>
        <v>Schuler</v>
      </c>
    </row>
    <row r="324" spans="1:5" ht="15.75" x14ac:dyDescent="0.25">
      <c r="A324" s="1" t="s">
        <v>2049</v>
      </c>
      <c r="B324" s="1" t="s">
        <v>2707</v>
      </c>
      <c r="C324" s="1" t="str">
        <f t="shared" si="15"/>
        <v>Mr</v>
      </c>
      <c r="D324" s="1" t="str">
        <f t="shared" ref="D324:D387" si="16">TRIM(RIGHT(B324, LEN(B324) - FIND(".", B324)))</f>
        <v>Alan R</v>
      </c>
      <c r="E324" s="1" t="str">
        <f t="shared" ref="E324:E387" si="17">LEFT(B324, FIND(",", B324)-1)</f>
        <v>Walker</v>
      </c>
    </row>
    <row r="325" spans="1:5" ht="15.75" x14ac:dyDescent="0.25">
      <c r="A325" s="1" t="s">
        <v>2048</v>
      </c>
      <c r="B325" s="1" t="s">
        <v>2708</v>
      </c>
      <c r="C325" s="1" t="str">
        <f t="shared" si="15"/>
        <v>Mr</v>
      </c>
      <c r="D325" s="1" t="str">
        <f t="shared" si="16"/>
        <v>Michael</v>
      </c>
      <c r="E325" s="1" t="str">
        <f t="shared" si="17"/>
        <v>Stange</v>
      </c>
    </row>
    <row r="326" spans="1:5" ht="15.75" x14ac:dyDescent="0.25">
      <c r="A326" s="1" t="s">
        <v>2047</v>
      </c>
      <c r="B326" s="1" t="s">
        <v>2709</v>
      </c>
      <c r="C326" s="1" t="str">
        <f t="shared" si="15"/>
        <v>Ms</v>
      </c>
      <c r="D326" s="1" t="str">
        <f t="shared" si="16"/>
        <v>Marie-France</v>
      </c>
      <c r="E326" s="1" t="str">
        <f t="shared" si="17"/>
        <v>Roy</v>
      </c>
    </row>
    <row r="327" spans="1:5" ht="15.75" x14ac:dyDescent="0.25">
      <c r="A327" s="1" t="s">
        <v>2046</v>
      </c>
      <c r="B327" s="1" t="s">
        <v>2710</v>
      </c>
      <c r="C327" s="1" t="str">
        <f t="shared" si="15"/>
        <v>Mr</v>
      </c>
      <c r="D327" s="1" t="str">
        <f t="shared" si="16"/>
        <v>Erik F.</v>
      </c>
      <c r="E327" s="1" t="str">
        <f t="shared" si="17"/>
        <v>Potere</v>
      </c>
    </row>
    <row r="328" spans="1:5" ht="15.75" x14ac:dyDescent="0.25">
      <c r="A328" s="1" t="s">
        <v>2045</v>
      </c>
      <c r="B328" s="1" t="s">
        <v>2711</v>
      </c>
      <c r="C328" s="1" t="str">
        <f t="shared" si="15"/>
        <v>Mr</v>
      </c>
      <c r="D328" s="1" t="str">
        <f t="shared" si="16"/>
        <v>Andrew</v>
      </c>
      <c r="E328" s="1" t="str">
        <f t="shared" si="17"/>
        <v>Podgurski</v>
      </c>
    </row>
    <row r="329" spans="1:5" ht="15.75" x14ac:dyDescent="0.25">
      <c r="A329" s="1" t="s">
        <v>2044</v>
      </c>
      <c r="B329" s="1" t="s">
        <v>2712</v>
      </c>
      <c r="C329" s="1" t="str">
        <f t="shared" si="15"/>
        <v>Mr</v>
      </c>
      <c r="D329" s="1" t="str">
        <f t="shared" si="16"/>
        <v>Anthony</v>
      </c>
      <c r="E329" s="1" t="str">
        <f t="shared" si="17"/>
        <v>Diamond</v>
      </c>
    </row>
    <row r="330" spans="1:5" ht="15.75" x14ac:dyDescent="0.25">
      <c r="A330" s="1" t="s">
        <v>2043</v>
      </c>
      <c r="B330" s="1" t="s">
        <v>2713</v>
      </c>
      <c r="C330" s="1" t="str">
        <f t="shared" si="15"/>
        <v>Mr</v>
      </c>
      <c r="D330" s="1" t="str">
        <f t="shared" si="16"/>
        <v>Chris</v>
      </c>
      <c r="E330" s="1" t="str">
        <f t="shared" si="17"/>
        <v>Sallade</v>
      </c>
    </row>
    <row r="331" spans="1:5" ht="15.75" x14ac:dyDescent="0.25">
      <c r="A331" s="1" t="s">
        <v>2042</v>
      </c>
      <c r="B331" s="1" t="s">
        <v>2714</v>
      </c>
      <c r="C331" s="1" t="str">
        <f t="shared" si="15"/>
        <v>Mr</v>
      </c>
      <c r="D331" s="1" t="str">
        <f t="shared" si="16"/>
        <v>Yu</v>
      </c>
      <c r="E331" s="1" t="str">
        <f t="shared" si="17"/>
        <v>Zhang</v>
      </c>
    </row>
    <row r="332" spans="1:5" ht="15.75" x14ac:dyDescent="0.25">
      <c r="A332" s="1" t="s">
        <v>2041</v>
      </c>
      <c r="B332" s="1" t="s">
        <v>2715</v>
      </c>
      <c r="C332" s="1" t="str">
        <f t="shared" si="15"/>
        <v>Mr</v>
      </c>
      <c r="D332" s="1" t="str">
        <f t="shared" si="16"/>
        <v>Caleb N</v>
      </c>
      <c r="E332" s="1" t="str">
        <f t="shared" si="17"/>
        <v>Chatfield</v>
      </c>
    </row>
    <row r="333" spans="1:5" ht="15.75" x14ac:dyDescent="0.25">
      <c r="A333" s="1" t="s">
        <v>2040</v>
      </c>
      <c r="B333" s="1" t="s">
        <v>2716</v>
      </c>
      <c r="C333" s="1" t="str">
        <f t="shared" si="15"/>
        <v>Mr</v>
      </c>
      <c r="D333" s="1" t="str">
        <f t="shared" si="16"/>
        <v>Jason M.</v>
      </c>
      <c r="E333" s="1" t="str">
        <f t="shared" si="17"/>
        <v>Bruns</v>
      </c>
    </row>
    <row r="334" spans="1:5" ht="15.75" x14ac:dyDescent="0.25">
      <c r="A334" s="1" t="s">
        <v>2039</v>
      </c>
      <c r="B334" s="1" t="s">
        <v>2717</v>
      </c>
      <c r="C334" s="1" t="str">
        <f t="shared" si="15"/>
        <v>Ms</v>
      </c>
      <c r="D334" s="1" t="str">
        <f t="shared" si="16"/>
        <v>Angela R</v>
      </c>
      <c r="E334" s="1" t="str">
        <f t="shared" si="17"/>
        <v>Yochum</v>
      </c>
    </row>
    <row r="335" spans="1:5" ht="15.75" x14ac:dyDescent="0.25">
      <c r="A335" s="1" t="s">
        <v>2038</v>
      </c>
      <c r="B335" s="1" t="s">
        <v>2718</v>
      </c>
      <c r="C335" s="1" t="str">
        <f t="shared" si="15"/>
        <v>Mr</v>
      </c>
      <c r="D335" s="1" t="str">
        <f t="shared" si="16"/>
        <v>Keith J</v>
      </c>
      <c r="E335" s="1" t="str">
        <f t="shared" si="17"/>
        <v>Freeburn</v>
      </c>
    </row>
    <row r="336" spans="1:5" ht="15.75" x14ac:dyDescent="0.25">
      <c r="A336" s="1" t="s">
        <v>2037</v>
      </c>
      <c r="B336" s="1" t="s">
        <v>2719</v>
      </c>
      <c r="C336" s="1" t="str">
        <f t="shared" si="15"/>
        <v>Ms</v>
      </c>
      <c r="D336" s="1" t="str">
        <f t="shared" si="16"/>
        <v>Emma</v>
      </c>
      <c r="E336" s="1" t="str">
        <f t="shared" si="17"/>
        <v>Spencer</v>
      </c>
    </row>
    <row r="337" spans="1:5" ht="15.75" x14ac:dyDescent="0.25">
      <c r="A337" s="1" t="s">
        <v>2036</v>
      </c>
      <c r="B337" s="1" t="s">
        <v>2720</v>
      </c>
      <c r="C337" s="1" t="str">
        <f t="shared" si="15"/>
        <v>Mr</v>
      </c>
      <c r="D337" s="1" t="str">
        <f t="shared" si="16"/>
        <v>Nathan A</v>
      </c>
      <c r="E337" s="1" t="str">
        <f t="shared" si="17"/>
        <v>Jarosik</v>
      </c>
    </row>
    <row r="338" spans="1:5" ht="15.75" x14ac:dyDescent="0.25">
      <c r="A338" s="1" t="s">
        <v>2035</v>
      </c>
      <c r="B338" s="1" t="s">
        <v>2721</v>
      </c>
      <c r="C338" s="1" t="str">
        <f t="shared" si="15"/>
        <v>Ms</v>
      </c>
      <c r="D338" s="1" t="str">
        <f t="shared" si="16"/>
        <v>Kathryn</v>
      </c>
      <c r="E338" s="1" t="str">
        <f t="shared" si="17"/>
        <v>Heinzen</v>
      </c>
    </row>
    <row r="339" spans="1:5" ht="15.75" x14ac:dyDescent="0.25">
      <c r="A339" s="1" t="s">
        <v>2034</v>
      </c>
      <c r="B339" s="1" t="s">
        <v>2722</v>
      </c>
      <c r="C339" s="1" t="str">
        <f t="shared" si="15"/>
        <v>Ms</v>
      </c>
      <c r="D339" s="1" t="str">
        <f t="shared" si="16"/>
        <v>Elizabeth H.</v>
      </c>
      <c r="E339" s="1" t="str">
        <f t="shared" si="17"/>
        <v>Kelley</v>
      </c>
    </row>
    <row r="340" spans="1:5" ht="15.75" x14ac:dyDescent="0.25">
      <c r="A340" s="1" t="s">
        <v>2033</v>
      </c>
      <c r="B340" s="1" t="s">
        <v>2723</v>
      </c>
      <c r="C340" s="1" t="str">
        <f t="shared" si="15"/>
        <v>Mr</v>
      </c>
      <c r="D340" s="1" t="str">
        <f t="shared" si="16"/>
        <v>Ben</v>
      </c>
      <c r="E340" s="1" t="str">
        <f t="shared" si="17"/>
        <v>Thacker</v>
      </c>
    </row>
    <row r="341" spans="1:5" ht="15.75" x14ac:dyDescent="0.25">
      <c r="A341" s="1" t="s">
        <v>2032</v>
      </c>
      <c r="B341" s="1" t="s">
        <v>2724</v>
      </c>
      <c r="C341" s="1" t="str">
        <f t="shared" si="15"/>
        <v>Ms</v>
      </c>
      <c r="D341" s="1" t="str">
        <f t="shared" si="16"/>
        <v>Cheryl A</v>
      </c>
      <c r="E341" s="1" t="str">
        <f t="shared" si="17"/>
        <v>Jeseritz</v>
      </c>
    </row>
    <row r="342" spans="1:5" ht="15.75" x14ac:dyDescent="0.25">
      <c r="A342" s="1" t="s">
        <v>2031</v>
      </c>
      <c r="B342" s="1" t="s">
        <v>2725</v>
      </c>
      <c r="C342" s="1" t="str">
        <f t="shared" si="15"/>
        <v>Ms</v>
      </c>
      <c r="D342" s="1" t="str">
        <f t="shared" si="16"/>
        <v>Kimberly A</v>
      </c>
      <c r="E342" s="1" t="str">
        <f t="shared" si="17"/>
        <v>Hohman</v>
      </c>
    </row>
    <row r="343" spans="1:5" ht="15.75" x14ac:dyDescent="0.25">
      <c r="A343" s="1" t="s">
        <v>2030</v>
      </c>
      <c r="B343" s="1" t="s">
        <v>2726</v>
      </c>
      <c r="C343" s="1" t="str">
        <f t="shared" si="15"/>
        <v>Ms</v>
      </c>
      <c r="D343" s="1" t="str">
        <f t="shared" si="16"/>
        <v>Cynthia</v>
      </c>
      <c r="E343" s="1" t="str">
        <f t="shared" si="17"/>
        <v>Hill</v>
      </c>
    </row>
    <row r="344" spans="1:5" ht="15.75" x14ac:dyDescent="0.25">
      <c r="A344" s="1" t="s">
        <v>2029</v>
      </c>
      <c r="B344" s="1" t="s">
        <v>2727</v>
      </c>
      <c r="C344" s="1" t="str">
        <f t="shared" si="15"/>
        <v>Ms</v>
      </c>
      <c r="D344" s="1" t="str">
        <f t="shared" si="16"/>
        <v>Jessica</v>
      </c>
      <c r="E344" s="1" t="str">
        <f t="shared" si="17"/>
        <v>Kuepfer</v>
      </c>
    </row>
    <row r="345" spans="1:5" ht="15.75" x14ac:dyDescent="0.25">
      <c r="A345" s="1" t="s">
        <v>2028</v>
      </c>
      <c r="B345" s="1" t="s">
        <v>2728</v>
      </c>
      <c r="C345" s="1" t="str">
        <f t="shared" si="15"/>
        <v>Mr</v>
      </c>
      <c r="D345" s="1" t="str">
        <f t="shared" si="16"/>
        <v>Bruce</v>
      </c>
      <c r="E345" s="1" t="str">
        <f t="shared" si="17"/>
        <v>Kaczmarek</v>
      </c>
    </row>
    <row r="346" spans="1:5" ht="15.75" x14ac:dyDescent="0.25">
      <c r="A346" s="1" t="s">
        <v>2027</v>
      </c>
      <c r="B346" s="1" t="s">
        <v>2729</v>
      </c>
      <c r="C346" s="1" t="str">
        <f t="shared" si="15"/>
        <v>Ms</v>
      </c>
      <c r="D346" s="1" t="str">
        <f t="shared" si="16"/>
        <v>Allison</v>
      </c>
      <c r="E346" s="1" t="str">
        <f t="shared" si="17"/>
        <v>Pitt</v>
      </c>
    </row>
    <row r="347" spans="1:5" ht="15.75" x14ac:dyDescent="0.25">
      <c r="A347" s="1" t="s">
        <v>2026</v>
      </c>
      <c r="B347" s="1" t="s">
        <v>2730</v>
      </c>
      <c r="C347" s="1" t="str">
        <f t="shared" si="15"/>
        <v>Mr</v>
      </c>
      <c r="D347" s="1" t="str">
        <f t="shared" si="16"/>
        <v>Alex</v>
      </c>
      <c r="E347" s="1" t="str">
        <f t="shared" si="17"/>
        <v>Lorton</v>
      </c>
    </row>
    <row r="348" spans="1:5" ht="15.75" x14ac:dyDescent="0.25">
      <c r="A348" s="1" t="s">
        <v>2025</v>
      </c>
      <c r="B348" s="1" t="s">
        <v>2731</v>
      </c>
      <c r="C348" s="1" t="str">
        <f t="shared" si="15"/>
        <v>Ms</v>
      </c>
      <c r="D348" s="1" t="str">
        <f t="shared" si="16"/>
        <v>Gabriela</v>
      </c>
      <c r="E348" s="1" t="str">
        <f t="shared" si="17"/>
        <v>Castaneda</v>
      </c>
    </row>
    <row r="349" spans="1:5" ht="15.75" x14ac:dyDescent="0.25">
      <c r="A349" s="1" t="s">
        <v>2024</v>
      </c>
      <c r="B349" s="1" t="s">
        <v>2732</v>
      </c>
      <c r="C349" s="1" t="str">
        <f t="shared" si="15"/>
        <v>Ms</v>
      </c>
      <c r="D349" s="1" t="str">
        <f t="shared" si="16"/>
        <v>Sharon</v>
      </c>
      <c r="E349" s="1" t="str">
        <f t="shared" si="17"/>
        <v>Cherop</v>
      </c>
    </row>
    <row r="350" spans="1:5" ht="15.75" x14ac:dyDescent="0.25">
      <c r="A350" s="1" t="s">
        <v>2023</v>
      </c>
      <c r="B350" s="1" t="s">
        <v>2733</v>
      </c>
      <c r="C350" s="1" t="str">
        <f t="shared" si="15"/>
        <v>Mr</v>
      </c>
      <c r="D350" s="1" t="str">
        <f t="shared" si="16"/>
        <v>Jason A</v>
      </c>
      <c r="E350" s="1" t="str">
        <f t="shared" si="17"/>
        <v>Howell</v>
      </c>
    </row>
    <row r="351" spans="1:5" ht="15.75" x14ac:dyDescent="0.25">
      <c r="A351" s="1" t="s">
        <v>2022</v>
      </c>
      <c r="B351" s="1" t="s">
        <v>2734</v>
      </c>
      <c r="C351" s="1" t="str">
        <f t="shared" si="15"/>
        <v>Ms</v>
      </c>
      <c r="D351" s="1" t="str">
        <f t="shared" si="16"/>
        <v>Chelsey C.</v>
      </c>
      <c r="E351" s="1" t="str">
        <f t="shared" si="17"/>
        <v>Palmer</v>
      </c>
    </row>
    <row r="352" spans="1:5" ht="15.75" x14ac:dyDescent="0.25">
      <c r="A352" s="1" t="s">
        <v>2021</v>
      </c>
      <c r="B352" s="1" t="s">
        <v>2735</v>
      </c>
      <c r="C352" s="1" t="str">
        <f t="shared" si="15"/>
        <v>Mr</v>
      </c>
      <c r="D352" s="1" t="str">
        <f t="shared" si="16"/>
        <v>Devon A.</v>
      </c>
      <c r="E352" s="1" t="str">
        <f t="shared" si="17"/>
        <v>Olson</v>
      </c>
    </row>
    <row r="353" spans="1:5" ht="15.75" x14ac:dyDescent="0.25">
      <c r="A353" s="1" t="s">
        <v>2020</v>
      </c>
      <c r="B353" s="1" t="s">
        <v>2736</v>
      </c>
      <c r="C353" s="1" t="str">
        <f t="shared" si="15"/>
        <v>Ms</v>
      </c>
      <c r="D353" s="1" t="str">
        <f t="shared" si="16"/>
        <v>Joni L</v>
      </c>
      <c r="E353" s="1" t="str">
        <f t="shared" si="17"/>
        <v>Waldron</v>
      </c>
    </row>
    <row r="354" spans="1:5" ht="15.75" x14ac:dyDescent="0.25">
      <c r="A354" s="1" t="s">
        <v>2019</v>
      </c>
      <c r="B354" s="1" t="s">
        <v>2737</v>
      </c>
      <c r="C354" s="1" t="str">
        <f t="shared" si="15"/>
        <v>Mr</v>
      </c>
      <c r="D354" s="1" t="str">
        <f t="shared" si="16"/>
        <v>Colin</v>
      </c>
      <c r="E354" s="1" t="str">
        <f t="shared" si="17"/>
        <v>Meyer</v>
      </c>
    </row>
    <row r="355" spans="1:5" ht="15.75" x14ac:dyDescent="0.25">
      <c r="A355" s="1" t="s">
        <v>2018</v>
      </c>
      <c r="B355" s="1" t="s">
        <v>2738</v>
      </c>
      <c r="C355" s="1" t="str">
        <f t="shared" si="15"/>
        <v>Ms</v>
      </c>
      <c r="D355" s="1" t="str">
        <f t="shared" si="16"/>
        <v>Rachael</v>
      </c>
      <c r="E355" s="1" t="str">
        <f t="shared" si="17"/>
        <v>Stack</v>
      </c>
    </row>
    <row r="356" spans="1:5" ht="15.75" x14ac:dyDescent="0.25">
      <c r="A356" s="1" t="s">
        <v>2017</v>
      </c>
      <c r="B356" s="1" t="s">
        <v>2739</v>
      </c>
      <c r="C356" s="1" t="str">
        <f t="shared" si="15"/>
        <v>Ms</v>
      </c>
      <c r="D356" s="1" t="str">
        <f t="shared" si="16"/>
        <v>Maricela</v>
      </c>
      <c r="E356" s="1" t="str">
        <f t="shared" si="17"/>
        <v>Sanchez Y Torres</v>
      </c>
    </row>
    <row r="357" spans="1:5" ht="15.75" x14ac:dyDescent="0.25">
      <c r="A357" s="1" t="s">
        <v>2016</v>
      </c>
      <c r="B357" s="1" t="s">
        <v>2740</v>
      </c>
      <c r="C357" s="1" t="str">
        <f t="shared" si="15"/>
        <v>Ms</v>
      </c>
      <c r="D357" s="1" t="str">
        <f t="shared" si="16"/>
        <v>Marie</v>
      </c>
      <c r="E357" s="1" t="str">
        <f t="shared" si="17"/>
        <v>Daniels</v>
      </c>
    </row>
    <row r="358" spans="1:5" ht="15.75" x14ac:dyDescent="0.25">
      <c r="A358" s="1" t="s">
        <v>2015</v>
      </c>
      <c r="B358" s="1" t="s">
        <v>2741</v>
      </c>
      <c r="C358" s="1" t="str">
        <f t="shared" si="15"/>
        <v>Mr</v>
      </c>
      <c r="D358" s="1" t="str">
        <f t="shared" si="16"/>
        <v>Frank</v>
      </c>
      <c r="E358" s="1" t="str">
        <f t="shared" si="17"/>
        <v>Pepp</v>
      </c>
    </row>
    <row r="359" spans="1:5" ht="15.75" x14ac:dyDescent="0.25">
      <c r="A359" s="1" t="s">
        <v>2014</v>
      </c>
      <c r="B359" s="1" t="s">
        <v>2742</v>
      </c>
      <c r="C359" s="1" t="str">
        <f t="shared" si="15"/>
        <v>Mr</v>
      </c>
      <c r="D359" s="1" t="str">
        <f t="shared" si="16"/>
        <v>Jeffry</v>
      </c>
      <c r="E359" s="1" t="str">
        <f t="shared" si="17"/>
        <v>Buechler</v>
      </c>
    </row>
    <row r="360" spans="1:5" ht="15.75" x14ac:dyDescent="0.25">
      <c r="A360" s="1" t="s">
        <v>2013</v>
      </c>
      <c r="B360" s="1" t="s">
        <v>2743</v>
      </c>
      <c r="C360" s="1" t="str">
        <f t="shared" si="15"/>
        <v>Mr</v>
      </c>
      <c r="D360" s="1" t="str">
        <f t="shared" si="16"/>
        <v>Mike</v>
      </c>
      <c r="E360" s="1" t="str">
        <f t="shared" si="17"/>
        <v>Buenting</v>
      </c>
    </row>
    <row r="361" spans="1:5" ht="15.75" x14ac:dyDescent="0.25">
      <c r="A361" s="1" t="s">
        <v>2012</v>
      </c>
      <c r="B361" s="1" t="s">
        <v>2744</v>
      </c>
      <c r="C361" s="1" t="str">
        <f t="shared" si="15"/>
        <v>Mr</v>
      </c>
      <c r="D361" s="1" t="str">
        <f t="shared" si="16"/>
        <v>Rick</v>
      </c>
      <c r="E361" s="1" t="str">
        <f t="shared" si="17"/>
        <v>Evans</v>
      </c>
    </row>
    <row r="362" spans="1:5" ht="15.75" x14ac:dyDescent="0.25">
      <c r="A362" s="1" t="s">
        <v>2011</v>
      </c>
      <c r="B362" s="1" t="s">
        <v>2745</v>
      </c>
      <c r="C362" s="1" t="str">
        <f t="shared" si="15"/>
        <v>Mr</v>
      </c>
      <c r="D362" s="1" t="str">
        <f t="shared" si="16"/>
        <v>Pierre-Michel</v>
      </c>
      <c r="E362" s="1" t="str">
        <f t="shared" si="17"/>
        <v>Arcand</v>
      </c>
    </row>
    <row r="363" spans="1:5" ht="15.75" x14ac:dyDescent="0.25">
      <c r="A363" s="1" t="s">
        <v>2010</v>
      </c>
      <c r="B363" s="1" t="s">
        <v>2746</v>
      </c>
      <c r="C363" s="1" t="str">
        <f t="shared" si="15"/>
        <v>Mr</v>
      </c>
      <c r="D363" s="1" t="str">
        <f t="shared" si="16"/>
        <v>Daniel</v>
      </c>
      <c r="E363" s="1" t="str">
        <f t="shared" si="17"/>
        <v>Kesack</v>
      </c>
    </row>
    <row r="364" spans="1:5" ht="15.75" x14ac:dyDescent="0.25">
      <c r="A364" s="1" t="s">
        <v>2009</v>
      </c>
      <c r="B364" s="1" t="s">
        <v>2747</v>
      </c>
      <c r="C364" s="1" t="str">
        <f t="shared" si="15"/>
        <v>Mr</v>
      </c>
      <c r="D364" s="1" t="str">
        <f t="shared" si="16"/>
        <v>Brian L.</v>
      </c>
      <c r="E364" s="1" t="str">
        <f t="shared" si="17"/>
        <v>Post</v>
      </c>
    </row>
    <row r="365" spans="1:5" ht="15.75" x14ac:dyDescent="0.25">
      <c r="A365" s="1" t="s">
        <v>2008</v>
      </c>
      <c r="B365" s="1" t="s">
        <v>2748</v>
      </c>
      <c r="C365" s="1" t="str">
        <f t="shared" si="15"/>
        <v>Ms</v>
      </c>
      <c r="D365" s="1" t="str">
        <f t="shared" si="16"/>
        <v>Morgan M.</v>
      </c>
      <c r="E365" s="1" t="str">
        <f t="shared" si="17"/>
        <v>Dunne</v>
      </c>
    </row>
    <row r="366" spans="1:5" ht="15.75" x14ac:dyDescent="0.25">
      <c r="A366" s="1" t="s">
        <v>2007</v>
      </c>
      <c r="B366" s="1" t="s">
        <v>2749</v>
      </c>
      <c r="C366" s="1" t="str">
        <f t="shared" si="15"/>
        <v>Ms</v>
      </c>
      <c r="D366" s="1" t="str">
        <f t="shared" si="16"/>
        <v>Caroline</v>
      </c>
      <c r="E366" s="1" t="str">
        <f t="shared" si="17"/>
        <v>Kilel</v>
      </c>
    </row>
    <row r="367" spans="1:5" ht="15.75" x14ac:dyDescent="0.25">
      <c r="A367" s="1" t="s">
        <v>2006</v>
      </c>
      <c r="B367" s="1" t="s">
        <v>2750</v>
      </c>
      <c r="C367" s="1" t="str">
        <f t="shared" si="15"/>
        <v>Mr</v>
      </c>
      <c r="D367" s="1" t="str">
        <f t="shared" si="16"/>
        <v>Drew T.</v>
      </c>
      <c r="E367" s="1" t="str">
        <f t="shared" si="17"/>
        <v>Nicholson</v>
      </c>
    </row>
    <row r="368" spans="1:5" ht="15.75" x14ac:dyDescent="0.25">
      <c r="A368" s="1" t="s">
        <v>2005</v>
      </c>
      <c r="B368" s="1" t="s">
        <v>2751</v>
      </c>
      <c r="C368" s="1" t="str">
        <f t="shared" si="15"/>
        <v>Mr</v>
      </c>
      <c r="D368" s="1" t="str">
        <f t="shared" si="16"/>
        <v>Austin W</v>
      </c>
      <c r="E368" s="1" t="str">
        <f t="shared" si="17"/>
        <v>Susmann</v>
      </c>
    </row>
    <row r="369" spans="1:5" ht="15.75" x14ac:dyDescent="0.25">
      <c r="A369" s="1" t="s">
        <v>2004</v>
      </c>
      <c r="B369" s="1" t="s">
        <v>2752</v>
      </c>
      <c r="C369" s="1" t="str">
        <f t="shared" si="15"/>
        <v>Ms</v>
      </c>
      <c r="D369" s="1" t="str">
        <f t="shared" si="16"/>
        <v>Berenice</v>
      </c>
      <c r="E369" s="1" t="str">
        <f t="shared" si="17"/>
        <v>Harsh</v>
      </c>
    </row>
    <row r="370" spans="1:5" ht="15.75" x14ac:dyDescent="0.25">
      <c r="A370" s="1" t="s">
        <v>2003</v>
      </c>
      <c r="B370" s="1" t="s">
        <v>2753</v>
      </c>
      <c r="C370" s="1" t="str">
        <f t="shared" si="15"/>
        <v>Mr</v>
      </c>
      <c r="D370" s="1" t="str">
        <f t="shared" si="16"/>
        <v>Kenneth A</v>
      </c>
      <c r="E370" s="1" t="str">
        <f t="shared" si="17"/>
        <v>Pocasangre</v>
      </c>
    </row>
    <row r="371" spans="1:5" ht="15.75" x14ac:dyDescent="0.25">
      <c r="A371" s="1" t="s">
        <v>2002</v>
      </c>
      <c r="B371" s="1" t="s">
        <v>2754</v>
      </c>
      <c r="C371" s="1" t="str">
        <f t="shared" si="15"/>
        <v>Mr</v>
      </c>
      <c r="D371" s="1" t="str">
        <f t="shared" si="16"/>
        <v>Miguel</v>
      </c>
      <c r="E371" s="1" t="str">
        <f t="shared" si="17"/>
        <v>Martinez Lopez</v>
      </c>
    </row>
    <row r="372" spans="1:5" ht="15.75" x14ac:dyDescent="0.25">
      <c r="A372" s="1" t="s">
        <v>2001</v>
      </c>
      <c r="B372" s="1" t="s">
        <v>2755</v>
      </c>
      <c r="C372" s="1" t="str">
        <f t="shared" si="15"/>
        <v>Ms</v>
      </c>
      <c r="D372" s="1" t="str">
        <f t="shared" si="16"/>
        <v>Hadley T.</v>
      </c>
      <c r="E372" s="1" t="str">
        <f t="shared" si="17"/>
        <v>Riegel</v>
      </c>
    </row>
    <row r="373" spans="1:5" ht="15.75" x14ac:dyDescent="0.25">
      <c r="A373" s="1" t="s">
        <v>2000</v>
      </c>
      <c r="B373" s="1" t="s">
        <v>2756</v>
      </c>
      <c r="C373" s="1" t="str">
        <f t="shared" si="15"/>
        <v>Mr</v>
      </c>
      <c r="D373" s="1" t="str">
        <f t="shared" si="16"/>
        <v>Taylor</v>
      </c>
      <c r="E373" s="1" t="str">
        <f t="shared" si="17"/>
        <v>Monson</v>
      </c>
    </row>
    <row r="374" spans="1:5" ht="15.75" x14ac:dyDescent="0.25">
      <c r="A374" s="1" t="s">
        <v>1999</v>
      </c>
      <c r="B374" s="1" t="s">
        <v>2757</v>
      </c>
      <c r="C374" s="1" t="str">
        <f t="shared" si="15"/>
        <v>Ms</v>
      </c>
      <c r="D374" s="1" t="str">
        <f t="shared" si="16"/>
        <v>Tenielle M</v>
      </c>
      <c r="E374" s="1" t="str">
        <f t="shared" si="17"/>
        <v>Klubben</v>
      </c>
    </row>
    <row r="375" spans="1:5" ht="15.75" x14ac:dyDescent="0.25">
      <c r="A375" s="1" t="s">
        <v>1998</v>
      </c>
      <c r="B375" s="1" t="s">
        <v>2758</v>
      </c>
      <c r="C375" s="1" t="str">
        <f t="shared" si="15"/>
        <v>Ms</v>
      </c>
      <c r="D375" s="1" t="str">
        <f t="shared" si="16"/>
        <v>Andrea</v>
      </c>
      <c r="E375" s="1" t="str">
        <f t="shared" si="17"/>
        <v>Mascaro</v>
      </c>
    </row>
    <row r="376" spans="1:5" ht="15.75" x14ac:dyDescent="0.25">
      <c r="A376" s="1" t="s">
        <v>1997</v>
      </c>
      <c r="B376" s="1" t="s">
        <v>2759</v>
      </c>
      <c r="C376" s="1" t="str">
        <f t="shared" si="15"/>
        <v>Ms</v>
      </c>
      <c r="D376" s="1" t="str">
        <f t="shared" si="16"/>
        <v>Nora P</v>
      </c>
      <c r="E376" s="1" t="str">
        <f t="shared" si="17"/>
        <v>Norvell</v>
      </c>
    </row>
    <row r="377" spans="1:5" ht="15.75" x14ac:dyDescent="0.25">
      <c r="A377" s="1" t="s">
        <v>1996</v>
      </c>
      <c r="B377" s="1" t="s">
        <v>2760</v>
      </c>
      <c r="C377" s="1" t="str">
        <f t="shared" si="15"/>
        <v>Mr</v>
      </c>
      <c r="D377" s="1" t="str">
        <f t="shared" si="16"/>
        <v>Zachary</v>
      </c>
      <c r="E377" s="1" t="str">
        <f t="shared" si="17"/>
        <v>Ornelas</v>
      </c>
    </row>
    <row r="378" spans="1:5" ht="15.75" x14ac:dyDescent="0.25">
      <c r="A378" s="1" t="s">
        <v>1995</v>
      </c>
      <c r="B378" s="1" t="s">
        <v>2761</v>
      </c>
      <c r="C378" s="1" t="str">
        <f t="shared" si="15"/>
        <v>Mr</v>
      </c>
      <c r="D378" s="1" t="str">
        <f t="shared" si="16"/>
        <v>Michael</v>
      </c>
      <c r="E378" s="1" t="str">
        <f t="shared" si="17"/>
        <v>Fitzpatrick</v>
      </c>
    </row>
    <row r="379" spans="1:5" ht="15.75" x14ac:dyDescent="0.25">
      <c r="A379" s="1" t="s">
        <v>1994</v>
      </c>
      <c r="B379" s="1" t="s">
        <v>2762</v>
      </c>
      <c r="C379" s="1" t="str">
        <f t="shared" si="15"/>
        <v>Ms</v>
      </c>
      <c r="D379" s="1" t="str">
        <f t="shared" si="16"/>
        <v>Alyssa K.</v>
      </c>
      <c r="E379" s="1" t="str">
        <f t="shared" si="17"/>
        <v>Bloomquist</v>
      </c>
    </row>
    <row r="380" spans="1:5" ht="15.75" x14ac:dyDescent="0.25">
      <c r="A380" s="1" t="s">
        <v>1993</v>
      </c>
      <c r="B380" s="1" t="s">
        <v>2763</v>
      </c>
      <c r="C380" s="1" t="str">
        <f t="shared" si="15"/>
        <v>Ms</v>
      </c>
      <c r="D380" s="1" t="str">
        <f t="shared" si="16"/>
        <v>Heather</v>
      </c>
      <c r="E380" s="1" t="str">
        <f t="shared" si="17"/>
        <v>Wick</v>
      </c>
    </row>
    <row r="381" spans="1:5" ht="15.75" x14ac:dyDescent="0.25">
      <c r="A381" s="1" t="s">
        <v>1992</v>
      </c>
      <c r="B381" s="1" t="s">
        <v>2764</v>
      </c>
      <c r="C381" s="1" t="str">
        <f t="shared" si="15"/>
        <v>Mr</v>
      </c>
      <c r="D381" s="1" t="str">
        <f t="shared" si="16"/>
        <v>Dante</v>
      </c>
      <c r="E381" s="1" t="str">
        <f t="shared" si="17"/>
        <v>Zappala</v>
      </c>
    </row>
    <row r="382" spans="1:5" ht="15.75" x14ac:dyDescent="0.25">
      <c r="A382" s="1" t="s">
        <v>1991</v>
      </c>
      <c r="B382" s="1" t="s">
        <v>2765</v>
      </c>
      <c r="C382" s="1" t="str">
        <f t="shared" si="15"/>
        <v>Ms</v>
      </c>
      <c r="D382" s="1" t="str">
        <f t="shared" si="16"/>
        <v>Sara E.</v>
      </c>
      <c r="E382" s="1" t="str">
        <f t="shared" si="17"/>
        <v>Earle</v>
      </c>
    </row>
    <row r="383" spans="1:5" ht="15.75" x14ac:dyDescent="0.25">
      <c r="A383" s="1" t="s">
        <v>1990</v>
      </c>
      <c r="B383" s="1" t="s">
        <v>2766</v>
      </c>
      <c r="C383" s="1" t="str">
        <f t="shared" si="15"/>
        <v>Mr</v>
      </c>
      <c r="D383" s="1" t="str">
        <f t="shared" si="16"/>
        <v>Scott</v>
      </c>
      <c r="E383" s="1" t="str">
        <f t="shared" si="17"/>
        <v>Majewski</v>
      </c>
    </row>
    <row r="384" spans="1:5" ht="15.75" x14ac:dyDescent="0.25">
      <c r="A384" s="1" t="s">
        <v>1989</v>
      </c>
      <c r="B384" s="1" t="s">
        <v>2767</v>
      </c>
      <c r="C384" s="1" t="str">
        <f t="shared" si="15"/>
        <v>Mr</v>
      </c>
      <c r="D384" s="1" t="str">
        <f t="shared" si="16"/>
        <v>Sean</v>
      </c>
      <c r="E384" s="1" t="str">
        <f t="shared" si="17"/>
        <v>Apfelbaum</v>
      </c>
    </row>
    <row r="385" spans="1:5" ht="15.75" x14ac:dyDescent="0.25">
      <c r="A385" s="1" t="s">
        <v>1988</v>
      </c>
      <c r="B385" s="1" t="s">
        <v>2768</v>
      </c>
      <c r="C385" s="1" t="str">
        <f t="shared" si="15"/>
        <v>Ms</v>
      </c>
      <c r="D385" s="1" t="str">
        <f t="shared" si="16"/>
        <v>Danielle</v>
      </c>
      <c r="E385" s="1" t="str">
        <f t="shared" si="17"/>
        <v>Graham</v>
      </c>
    </row>
    <row r="386" spans="1:5" ht="15.75" x14ac:dyDescent="0.25">
      <c r="A386" s="1" t="s">
        <v>1987</v>
      </c>
      <c r="B386" s="1" t="s">
        <v>2769</v>
      </c>
      <c r="C386" s="1" t="str">
        <f t="shared" si="15"/>
        <v>Mr</v>
      </c>
      <c r="D386" s="1" t="str">
        <f t="shared" si="16"/>
        <v>Andrew D.</v>
      </c>
      <c r="E386" s="1" t="str">
        <f t="shared" si="17"/>
        <v>Whitacre</v>
      </c>
    </row>
    <row r="387" spans="1:5" ht="15.75" x14ac:dyDescent="0.25">
      <c r="A387" s="1" t="s">
        <v>1986</v>
      </c>
      <c r="B387" s="1" t="s">
        <v>2770</v>
      </c>
      <c r="C387" s="1" t="str">
        <f t="shared" ref="C387:C450" si="18">MID(B387, FIND(", ",B387)+2, FIND(".",B387)-FIND(", ", B387)-2)</f>
        <v>Mr</v>
      </c>
      <c r="D387" s="1" t="str">
        <f t="shared" si="16"/>
        <v>Joel D</v>
      </c>
      <c r="E387" s="1" t="str">
        <f t="shared" si="17"/>
        <v>Wegener</v>
      </c>
    </row>
    <row r="388" spans="1:5" ht="15.75" x14ac:dyDescent="0.25">
      <c r="A388" s="1" t="s">
        <v>1985</v>
      </c>
      <c r="B388" s="1" t="s">
        <v>2771</v>
      </c>
      <c r="C388" s="1" t="str">
        <f t="shared" si="18"/>
        <v>Ms</v>
      </c>
      <c r="D388" s="1" t="str">
        <f t="shared" ref="D388:D451" si="19">TRIM(RIGHT(B388, LEN(B388) - FIND(".", B388)))</f>
        <v>Michelle</v>
      </c>
      <c r="E388" s="1" t="str">
        <f t="shared" ref="E388:E451" si="20">LEFT(B388, FIND(",", B388)-1)</f>
        <v>Collie</v>
      </c>
    </row>
    <row r="389" spans="1:5" ht="15.75" x14ac:dyDescent="0.25">
      <c r="A389" s="1" t="s">
        <v>1984</v>
      </c>
      <c r="B389" s="1" t="s">
        <v>2772</v>
      </c>
      <c r="C389" s="1" t="str">
        <f t="shared" si="18"/>
        <v>Mr</v>
      </c>
      <c r="D389" s="1" t="str">
        <f t="shared" si="19"/>
        <v>Michael J.</v>
      </c>
      <c r="E389" s="1" t="str">
        <f t="shared" si="20"/>
        <v>Murphy</v>
      </c>
    </row>
    <row r="390" spans="1:5" ht="15.75" x14ac:dyDescent="0.25">
      <c r="A390" s="1" t="s">
        <v>1983</v>
      </c>
      <c r="B390" s="1" t="s">
        <v>2773</v>
      </c>
      <c r="C390" s="1" t="str">
        <f t="shared" si="18"/>
        <v>Ms</v>
      </c>
      <c r="D390" s="1" t="str">
        <f t="shared" si="19"/>
        <v>Nikki</v>
      </c>
      <c r="E390" s="1" t="str">
        <f t="shared" si="20"/>
        <v>Butters</v>
      </c>
    </row>
    <row r="391" spans="1:5" ht="15.75" x14ac:dyDescent="0.25">
      <c r="A391" s="1" t="s">
        <v>1982</v>
      </c>
      <c r="B391" s="1" t="s">
        <v>2774</v>
      </c>
      <c r="C391" s="1" t="str">
        <f t="shared" si="18"/>
        <v>Ms</v>
      </c>
      <c r="D391" s="1" t="str">
        <f t="shared" si="19"/>
        <v>Summer B.</v>
      </c>
      <c r="E391" s="1" t="str">
        <f t="shared" si="20"/>
        <v>Cook</v>
      </c>
    </row>
    <row r="392" spans="1:5" ht="15.75" x14ac:dyDescent="0.25">
      <c r="A392" s="1" t="s">
        <v>1981</v>
      </c>
      <c r="B392" s="1" t="s">
        <v>2775</v>
      </c>
      <c r="C392" s="1" t="str">
        <f t="shared" si="18"/>
        <v>Mr</v>
      </c>
      <c r="D392" s="1" t="str">
        <f t="shared" si="19"/>
        <v>Edward</v>
      </c>
      <c r="E392" s="1" t="str">
        <f t="shared" si="20"/>
        <v>Breen</v>
      </c>
    </row>
    <row r="393" spans="1:5" ht="15.75" x14ac:dyDescent="0.25">
      <c r="A393" s="1" t="s">
        <v>1980</v>
      </c>
      <c r="B393" s="1" t="s">
        <v>2776</v>
      </c>
      <c r="C393" s="1" t="str">
        <f t="shared" si="18"/>
        <v>Mr</v>
      </c>
      <c r="D393" s="1" t="str">
        <f t="shared" si="19"/>
        <v>Ryan</v>
      </c>
      <c r="E393" s="1" t="str">
        <f t="shared" si="20"/>
        <v>Fitzsimons</v>
      </c>
    </row>
    <row r="394" spans="1:5" ht="15.75" x14ac:dyDescent="0.25">
      <c r="A394" s="1" t="s">
        <v>1979</v>
      </c>
      <c r="B394" s="1" t="s">
        <v>2777</v>
      </c>
      <c r="C394" s="1" t="str">
        <f t="shared" si="18"/>
        <v>Ms</v>
      </c>
      <c r="D394" s="1" t="str">
        <f t="shared" si="19"/>
        <v>Kacee</v>
      </c>
      <c r="E394" s="1" t="str">
        <f t="shared" si="20"/>
        <v>Houle</v>
      </c>
    </row>
    <row r="395" spans="1:5" ht="15.75" x14ac:dyDescent="0.25">
      <c r="A395" s="1" t="s">
        <v>1978</v>
      </c>
      <c r="B395" s="1" t="s">
        <v>2778</v>
      </c>
      <c r="C395" s="1" t="str">
        <f t="shared" si="18"/>
        <v>Mr</v>
      </c>
      <c r="D395" s="1" t="str">
        <f t="shared" si="19"/>
        <v>Dave</v>
      </c>
      <c r="E395" s="1" t="str">
        <f t="shared" si="20"/>
        <v>Woodward</v>
      </c>
    </row>
    <row r="396" spans="1:5" ht="15.75" x14ac:dyDescent="0.25">
      <c r="A396" s="1" t="s">
        <v>1977</v>
      </c>
      <c r="B396" s="1" t="s">
        <v>2779</v>
      </c>
      <c r="C396" s="1" t="str">
        <f t="shared" si="18"/>
        <v>Ms</v>
      </c>
      <c r="D396" s="1" t="str">
        <f t="shared" si="19"/>
        <v>Maryanna</v>
      </c>
      <c r="E396" s="1" t="str">
        <f t="shared" si="20"/>
        <v>Ray</v>
      </c>
    </row>
    <row r="397" spans="1:5" ht="15.75" x14ac:dyDescent="0.25">
      <c r="A397" s="1" t="s">
        <v>1976</v>
      </c>
      <c r="B397" s="1" t="s">
        <v>2780</v>
      </c>
      <c r="C397" s="1" t="str">
        <f t="shared" si="18"/>
        <v>Ms</v>
      </c>
      <c r="D397" s="1" t="str">
        <f t="shared" si="19"/>
        <v>Jessica H.</v>
      </c>
      <c r="E397" s="1" t="str">
        <f t="shared" si="20"/>
        <v>Jennings</v>
      </c>
    </row>
    <row r="398" spans="1:5" ht="15.75" x14ac:dyDescent="0.25">
      <c r="A398" s="1" t="s">
        <v>1975</v>
      </c>
      <c r="B398" s="1" t="s">
        <v>2781</v>
      </c>
      <c r="C398" s="1" t="str">
        <f t="shared" si="18"/>
        <v>Ms</v>
      </c>
      <c r="D398" s="1" t="str">
        <f t="shared" si="19"/>
        <v>Deanna</v>
      </c>
      <c r="E398" s="1" t="str">
        <f t="shared" si="20"/>
        <v>Fuller</v>
      </c>
    </row>
    <row r="399" spans="1:5" ht="15.75" x14ac:dyDescent="0.25">
      <c r="A399" s="1" t="s">
        <v>1974</v>
      </c>
      <c r="B399" s="1" t="s">
        <v>2782</v>
      </c>
      <c r="C399" s="1" t="str">
        <f t="shared" si="18"/>
        <v>Mr</v>
      </c>
      <c r="D399" s="1" t="str">
        <f t="shared" si="19"/>
        <v>Peter</v>
      </c>
      <c r="E399" s="1" t="str">
        <f t="shared" si="20"/>
        <v>Lovisek</v>
      </c>
    </row>
    <row r="400" spans="1:5" ht="15.75" x14ac:dyDescent="0.25">
      <c r="A400" s="1" t="s">
        <v>1973</v>
      </c>
      <c r="B400" s="1" t="s">
        <v>2783</v>
      </c>
      <c r="C400" s="1" t="str">
        <f t="shared" si="18"/>
        <v>Ms</v>
      </c>
      <c r="D400" s="1" t="str">
        <f t="shared" si="19"/>
        <v>Rebecca</v>
      </c>
      <c r="E400" s="1" t="str">
        <f t="shared" si="20"/>
        <v>Painter</v>
      </c>
    </row>
    <row r="401" spans="1:5" ht="15.75" x14ac:dyDescent="0.25">
      <c r="A401" s="1" t="s">
        <v>1972</v>
      </c>
      <c r="B401" s="1" t="s">
        <v>2784</v>
      </c>
      <c r="C401" s="1" t="str">
        <f t="shared" si="18"/>
        <v>Ms</v>
      </c>
      <c r="D401" s="1" t="str">
        <f t="shared" si="19"/>
        <v>Elizabeth M.</v>
      </c>
      <c r="E401" s="1" t="str">
        <f t="shared" si="20"/>
        <v>Edwards</v>
      </c>
    </row>
    <row r="402" spans="1:5" ht="15.75" x14ac:dyDescent="0.25">
      <c r="A402" s="1" t="s">
        <v>1971</v>
      </c>
      <c r="B402" s="1" t="s">
        <v>2785</v>
      </c>
      <c r="C402" s="1" t="str">
        <f t="shared" si="18"/>
        <v>Mr</v>
      </c>
      <c r="D402" s="1" t="str">
        <f t="shared" si="19"/>
        <v>Gregory</v>
      </c>
      <c r="E402" s="1" t="str">
        <f t="shared" si="20"/>
        <v>Liebl</v>
      </c>
    </row>
    <row r="403" spans="1:5" ht="15.75" x14ac:dyDescent="0.25">
      <c r="A403" s="1" t="s">
        <v>1970</v>
      </c>
      <c r="B403" s="1" t="s">
        <v>2786</v>
      </c>
      <c r="C403" s="1" t="str">
        <f t="shared" si="18"/>
        <v>Ms</v>
      </c>
      <c r="D403" s="1" t="str">
        <f t="shared" si="19"/>
        <v>Sarah E.</v>
      </c>
      <c r="E403" s="1" t="str">
        <f t="shared" si="20"/>
        <v>Kasabian-Larson</v>
      </c>
    </row>
    <row r="404" spans="1:5" ht="15.75" x14ac:dyDescent="0.25">
      <c r="A404" s="1" t="s">
        <v>1969</v>
      </c>
      <c r="B404" s="1" t="s">
        <v>2787</v>
      </c>
      <c r="C404" s="1" t="str">
        <f t="shared" si="18"/>
        <v>Ms</v>
      </c>
      <c r="D404" s="1" t="str">
        <f t="shared" si="19"/>
        <v>Anne Elise</v>
      </c>
      <c r="E404" s="1" t="str">
        <f t="shared" si="20"/>
        <v>Creamer</v>
      </c>
    </row>
    <row r="405" spans="1:5" ht="15.75" x14ac:dyDescent="0.25">
      <c r="A405" s="1" t="s">
        <v>1968</v>
      </c>
      <c r="B405" s="1" t="s">
        <v>2788</v>
      </c>
      <c r="C405" s="1" t="str">
        <f t="shared" si="18"/>
        <v>Mr</v>
      </c>
      <c r="D405" s="1" t="str">
        <f t="shared" si="19"/>
        <v>Christopher R</v>
      </c>
      <c r="E405" s="1" t="str">
        <f t="shared" si="20"/>
        <v>Kimbel</v>
      </c>
    </row>
    <row r="406" spans="1:5" ht="15.75" x14ac:dyDescent="0.25">
      <c r="A406" s="1" t="s">
        <v>1967</v>
      </c>
      <c r="B406" s="1" t="s">
        <v>2789</v>
      </c>
      <c r="C406" s="1" t="str">
        <f t="shared" si="18"/>
        <v>Mr</v>
      </c>
      <c r="D406" s="1" t="str">
        <f t="shared" si="19"/>
        <v>Elliot</v>
      </c>
      <c r="E406" s="1" t="str">
        <f t="shared" si="20"/>
        <v>Livensparger</v>
      </c>
    </row>
    <row r="407" spans="1:5" ht="15.75" x14ac:dyDescent="0.25">
      <c r="A407" s="1" t="s">
        <v>1966</v>
      </c>
      <c r="B407" s="1" t="s">
        <v>2790</v>
      </c>
      <c r="C407" s="1" t="str">
        <f t="shared" si="18"/>
        <v>Mr</v>
      </c>
      <c r="D407" s="1" t="str">
        <f t="shared" si="19"/>
        <v>Christopher D.</v>
      </c>
      <c r="E407" s="1" t="str">
        <f t="shared" si="20"/>
        <v>Grange</v>
      </c>
    </row>
    <row r="408" spans="1:5" ht="15.75" x14ac:dyDescent="0.25">
      <c r="A408" s="1" t="s">
        <v>1965</v>
      </c>
      <c r="B408" s="1" t="s">
        <v>2791</v>
      </c>
      <c r="C408" s="1" t="str">
        <f t="shared" si="18"/>
        <v>Mr</v>
      </c>
      <c r="D408" s="1" t="str">
        <f t="shared" si="19"/>
        <v>Corey</v>
      </c>
      <c r="E408" s="1" t="str">
        <f t="shared" si="20"/>
        <v>Nunlist</v>
      </c>
    </row>
    <row r="409" spans="1:5" ht="15.75" x14ac:dyDescent="0.25">
      <c r="A409" s="1" t="s">
        <v>1964</v>
      </c>
      <c r="B409" s="1" t="s">
        <v>2792</v>
      </c>
      <c r="C409" s="1" t="str">
        <f t="shared" si="18"/>
        <v>Mr</v>
      </c>
      <c r="D409" s="1" t="str">
        <f t="shared" si="19"/>
        <v>Patrick D.</v>
      </c>
      <c r="E409" s="1" t="str">
        <f t="shared" si="20"/>
        <v>Cutter</v>
      </c>
    </row>
    <row r="410" spans="1:5" ht="15.75" x14ac:dyDescent="0.25">
      <c r="A410" s="1" t="s">
        <v>1963</v>
      </c>
      <c r="B410" s="1" t="s">
        <v>2793</v>
      </c>
      <c r="C410" s="1" t="str">
        <f t="shared" si="18"/>
        <v>Mr</v>
      </c>
      <c r="D410" s="1" t="str">
        <f t="shared" si="19"/>
        <v>Anthony D.</v>
      </c>
      <c r="E410" s="1" t="str">
        <f t="shared" si="20"/>
        <v>Martin</v>
      </c>
    </row>
    <row r="411" spans="1:5" ht="15.75" x14ac:dyDescent="0.25">
      <c r="A411" s="1" t="s">
        <v>1962</v>
      </c>
      <c r="B411" s="1" t="s">
        <v>2794</v>
      </c>
      <c r="C411" s="1" t="str">
        <f t="shared" si="18"/>
        <v>Ms</v>
      </c>
      <c r="D411" s="1" t="str">
        <f t="shared" si="19"/>
        <v>Melissa</v>
      </c>
      <c r="E411" s="1" t="str">
        <f t="shared" si="20"/>
        <v>Cooney</v>
      </c>
    </row>
    <row r="412" spans="1:5" ht="15.75" x14ac:dyDescent="0.25">
      <c r="A412" s="1" t="s">
        <v>1961</v>
      </c>
      <c r="B412" s="1" t="s">
        <v>2795</v>
      </c>
      <c r="C412" s="1" t="str">
        <f t="shared" si="18"/>
        <v>Ms</v>
      </c>
      <c r="D412" s="1" t="str">
        <f t="shared" si="19"/>
        <v>Raven</v>
      </c>
      <c r="E412" s="1" t="str">
        <f t="shared" si="20"/>
        <v>Bier</v>
      </c>
    </row>
    <row r="413" spans="1:5" ht="15.75" x14ac:dyDescent="0.25">
      <c r="A413" s="1" t="s">
        <v>1960</v>
      </c>
      <c r="B413" s="1" t="s">
        <v>2796</v>
      </c>
      <c r="C413" s="1" t="str">
        <f t="shared" si="18"/>
        <v>Mr</v>
      </c>
      <c r="D413" s="1" t="str">
        <f t="shared" si="19"/>
        <v>Christopher</v>
      </c>
      <c r="E413" s="1" t="str">
        <f t="shared" si="20"/>
        <v>Muskopf</v>
      </c>
    </row>
    <row r="414" spans="1:5" ht="15.75" x14ac:dyDescent="0.25">
      <c r="A414" s="1" t="s">
        <v>1959</v>
      </c>
      <c r="B414" s="1" t="s">
        <v>2797</v>
      </c>
      <c r="C414" s="1" t="str">
        <f t="shared" si="18"/>
        <v>Ms</v>
      </c>
      <c r="D414" s="1" t="str">
        <f t="shared" si="19"/>
        <v>Kendra A</v>
      </c>
      <c r="E414" s="1" t="str">
        <f t="shared" si="20"/>
        <v>Sirak</v>
      </c>
    </row>
    <row r="415" spans="1:5" ht="15.75" x14ac:dyDescent="0.25">
      <c r="A415" s="1" t="s">
        <v>1958</v>
      </c>
      <c r="B415" s="1" t="s">
        <v>2798</v>
      </c>
      <c r="C415" s="1" t="str">
        <f t="shared" si="18"/>
        <v>Ms</v>
      </c>
      <c r="D415" s="1" t="str">
        <f t="shared" si="19"/>
        <v>Jordan</v>
      </c>
      <c r="E415" s="1" t="str">
        <f t="shared" si="20"/>
        <v>Nelsen</v>
      </c>
    </row>
    <row r="416" spans="1:5" ht="15.75" x14ac:dyDescent="0.25">
      <c r="A416" s="1" t="s">
        <v>1957</v>
      </c>
      <c r="B416" s="1" t="s">
        <v>2799</v>
      </c>
      <c r="C416" s="1" t="str">
        <f t="shared" si="18"/>
        <v>Mr</v>
      </c>
      <c r="D416" s="1" t="str">
        <f t="shared" si="19"/>
        <v>Nils</v>
      </c>
      <c r="E416" s="1" t="str">
        <f t="shared" si="20"/>
        <v>Schallner</v>
      </c>
    </row>
    <row r="417" spans="1:5" ht="15.75" x14ac:dyDescent="0.25">
      <c r="A417" s="1" t="s">
        <v>1956</v>
      </c>
      <c r="B417" s="1" t="s">
        <v>2800</v>
      </c>
      <c r="C417" s="1" t="str">
        <f t="shared" si="18"/>
        <v>Mr</v>
      </c>
      <c r="D417" s="1" t="str">
        <f t="shared" si="19"/>
        <v>Scott</v>
      </c>
      <c r="E417" s="1" t="str">
        <f t="shared" si="20"/>
        <v>Dunlap</v>
      </c>
    </row>
    <row r="418" spans="1:5" ht="15.75" x14ac:dyDescent="0.25">
      <c r="A418" s="1" t="s">
        <v>1955</v>
      </c>
      <c r="B418" s="1" t="s">
        <v>2801</v>
      </c>
      <c r="C418" s="1" t="str">
        <f t="shared" si="18"/>
        <v>Ms</v>
      </c>
      <c r="D418" s="1" t="str">
        <f t="shared" si="19"/>
        <v>Angela</v>
      </c>
      <c r="E418" s="1" t="str">
        <f t="shared" si="20"/>
        <v>Messing</v>
      </c>
    </row>
    <row r="419" spans="1:5" ht="15.75" x14ac:dyDescent="0.25">
      <c r="A419" s="1" t="s">
        <v>1954</v>
      </c>
      <c r="B419" s="1" t="s">
        <v>2802</v>
      </c>
      <c r="C419" s="1" t="str">
        <f t="shared" si="18"/>
        <v>Ms</v>
      </c>
      <c r="D419" s="1" t="str">
        <f t="shared" si="19"/>
        <v>Allison</v>
      </c>
      <c r="E419" s="1" t="str">
        <f t="shared" si="20"/>
        <v>Bondell</v>
      </c>
    </row>
    <row r="420" spans="1:5" ht="15.75" x14ac:dyDescent="0.25">
      <c r="A420" s="1" t="s">
        <v>1953</v>
      </c>
      <c r="B420" s="1" t="s">
        <v>2803</v>
      </c>
      <c r="C420" s="1" t="str">
        <f t="shared" si="18"/>
        <v>Ms</v>
      </c>
      <c r="D420" s="1" t="str">
        <f t="shared" si="19"/>
        <v>Caitlin O.</v>
      </c>
      <c r="E420" s="1" t="str">
        <f t="shared" si="20"/>
        <v>Gaughan</v>
      </c>
    </row>
    <row r="421" spans="1:5" ht="15.75" x14ac:dyDescent="0.25">
      <c r="A421" s="1" t="s">
        <v>1952</v>
      </c>
      <c r="B421" s="1" t="s">
        <v>2804</v>
      </c>
      <c r="C421" s="1" t="str">
        <f t="shared" si="18"/>
        <v>Ms</v>
      </c>
      <c r="D421" s="1" t="str">
        <f t="shared" si="19"/>
        <v>Tracy M</v>
      </c>
      <c r="E421" s="1" t="str">
        <f t="shared" si="20"/>
        <v>Gruman</v>
      </c>
    </row>
    <row r="422" spans="1:5" ht="15.75" x14ac:dyDescent="0.25">
      <c r="A422" s="1" t="s">
        <v>1951</v>
      </c>
      <c r="B422" s="1" t="s">
        <v>2805</v>
      </c>
      <c r="C422" s="1" t="str">
        <f t="shared" si="18"/>
        <v>Mr</v>
      </c>
      <c r="D422" s="1" t="str">
        <f t="shared" si="19"/>
        <v>Dustin M.</v>
      </c>
      <c r="E422" s="1" t="str">
        <f t="shared" si="20"/>
        <v>Whitlow</v>
      </c>
    </row>
    <row r="423" spans="1:5" ht="15.75" x14ac:dyDescent="0.25">
      <c r="A423" s="1" t="s">
        <v>1950</v>
      </c>
      <c r="B423" s="1" t="s">
        <v>2806</v>
      </c>
      <c r="C423" s="1" t="str">
        <f t="shared" si="18"/>
        <v>Ms</v>
      </c>
      <c r="D423" s="1" t="str">
        <f t="shared" si="19"/>
        <v>Jenny</v>
      </c>
      <c r="E423" s="1" t="str">
        <f t="shared" si="20"/>
        <v>Robinson</v>
      </c>
    </row>
    <row r="424" spans="1:5" ht="15.75" x14ac:dyDescent="0.25">
      <c r="A424" s="1" t="s">
        <v>1949</v>
      </c>
      <c r="B424" s="1" t="s">
        <v>2807</v>
      </c>
      <c r="C424" s="1" t="str">
        <f t="shared" si="18"/>
        <v>Ms</v>
      </c>
      <c r="D424" s="1" t="str">
        <f t="shared" si="19"/>
        <v>Emily</v>
      </c>
      <c r="E424" s="1" t="str">
        <f t="shared" si="20"/>
        <v>Sabo</v>
      </c>
    </row>
    <row r="425" spans="1:5" ht="15.75" x14ac:dyDescent="0.25">
      <c r="A425" s="1" t="s">
        <v>1948</v>
      </c>
      <c r="B425" s="1" t="s">
        <v>2808</v>
      </c>
      <c r="C425" s="1" t="str">
        <f t="shared" si="18"/>
        <v>Ms</v>
      </c>
      <c r="D425" s="1" t="str">
        <f t="shared" si="19"/>
        <v>Fabienne</v>
      </c>
      <c r="E425" s="1" t="str">
        <f t="shared" si="20"/>
        <v>Nazarian</v>
      </c>
    </row>
    <row r="426" spans="1:5" ht="15.75" x14ac:dyDescent="0.25">
      <c r="A426" s="1" t="s">
        <v>1947</v>
      </c>
      <c r="B426" s="1" t="s">
        <v>2809</v>
      </c>
      <c r="C426" s="1" t="str">
        <f t="shared" si="18"/>
        <v>Mr</v>
      </c>
      <c r="D426" s="1" t="str">
        <f t="shared" si="19"/>
        <v>Jordan</v>
      </c>
      <c r="E426" s="1" t="str">
        <f t="shared" si="20"/>
        <v>Lerma</v>
      </c>
    </row>
    <row r="427" spans="1:5" ht="15.75" x14ac:dyDescent="0.25">
      <c r="A427" s="1" t="s">
        <v>1946</v>
      </c>
      <c r="B427" s="1" t="s">
        <v>2810</v>
      </c>
      <c r="C427" s="1" t="str">
        <f t="shared" si="18"/>
        <v>Mr</v>
      </c>
      <c r="D427" s="1" t="str">
        <f t="shared" si="19"/>
        <v>Matt</v>
      </c>
      <c r="E427" s="1" t="str">
        <f t="shared" si="20"/>
        <v>Dahl</v>
      </c>
    </row>
    <row r="428" spans="1:5" ht="15.75" x14ac:dyDescent="0.25">
      <c r="A428" s="1" t="s">
        <v>1945</v>
      </c>
      <c r="B428" s="1" t="s">
        <v>2811</v>
      </c>
      <c r="C428" s="1" t="str">
        <f t="shared" si="18"/>
        <v>Ms</v>
      </c>
      <c r="D428" s="1" t="str">
        <f t="shared" si="19"/>
        <v>Taryn L</v>
      </c>
      <c r="E428" s="1" t="str">
        <f t="shared" si="20"/>
        <v>Surtees</v>
      </c>
    </row>
    <row r="429" spans="1:5" ht="15.75" x14ac:dyDescent="0.25">
      <c r="A429" s="1" t="s">
        <v>1944</v>
      </c>
      <c r="B429" s="1" t="s">
        <v>2812</v>
      </c>
      <c r="C429" s="1" t="str">
        <f t="shared" si="18"/>
        <v>Ms</v>
      </c>
      <c r="D429" s="1" t="str">
        <f t="shared" si="19"/>
        <v>Temima</v>
      </c>
      <c r="E429" s="1" t="str">
        <f t="shared" si="20"/>
        <v>Spetner</v>
      </c>
    </row>
    <row r="430" spans="1:5" ht="15.75" x14ac:dyDescent="0.25">
      <c r="A430" s="1" t="s">
        <v>1943</v>
      </c>
      <c r="B430" s="1" t="s">
        <v>2813</v>
      </c>
      <c r="C430" s="1" t="str">
        <f t="shared" si="18"/>
        <v>Ms</v>
      </c>
      <c r="D430" s="1" t="str">
        <f t="shared" si="19"/>
        <v>Jennifer</v>
      </c>
      <c r="E430" s="1" t="str">
        <f t="shared" si="20"/>
        <v>Brandon</v>
      </c>
    </row>
    <row r="431" spans="1:5" ht="15.75" x14ac:dyDescent="0.25">
      <c r="A431" s="1" t="s">
        <v>1942</v>
      </c>
      <c r="B431" s="1" t="s">
        <v>2814</v>
      </c>
      <c r="C431" s="1" t="str">
        <f t="shared" si="18"/>
        <v>Ms</v>
      </c>
      <c r="D431" s="1" t="str">
        <f t="shared" si="19"/>
        <v>Serena M.</v>
      </c>
      <c r="E431" s="1" t="str">
        <f t="shared" si="20"/>
        <v>Eley</v>
      </c>
    </row>
    <row r="432" spans="1:5" ht="15.75" x14ac:dyDescent="0.25">
      <c r="A432" s="1" t="s">
        <v>1941</v>
      </c>
      <c r="B432" s="1" t="s">
        <v>2815</v>
      </c>
      <c r="C432" s="1" t="str">
        <f t="shared" si="18"/>
        <v>Ms</v>
      </c>
      <c r="D432" s="1" t="str">
        <f t="shared" si="19"/>
        <v>Victoria M.</v>
      </c>
      <c r="E432" s="1" t="str">
        <f t="shared" si="20"/>
        <v>Sedicum</v>
      </c>
    </row>
    <row r="433" spans="1:5" ht="15.75" x14ac:dyDescent="0.25">
      <c r="A433" s="1" t="s">
        <v>1940</v>
      </c>
      <c r="B433" s="1" t="s">
        <v>2816</v>
      </c>
      <c r="C433" s="1" t="str">
        <f t="shared" si="18"/>
        <v>Ms</v>
      </c>
      <c r="D433" s="1" t="str">
        <f t="shared" si="19"/>
        <v>Phoebe</v>
      </c>
      <c r="E433" s="1" t="str">
        <f t="shared" si="20"/>
        <v>Markle</v>
      </c>
    </row>
    <row r="434" spans="1:5" ht="15.75" x14ac:dyDescent="0.25">
      <c r="A434" s="1" t="s">
        <v>1939</v>
      </c>
      <c r="B434" s="1" t="s">
        <v>2817</v>
      </c>
      <c r="C434" s="1" t="str">
        <f t="shared" si="18"/>
        <v>Mr</v>
      </c>
      <c r="D434" s="1" t="str">
        <f t="shared" si="19"/>
        <v>Corey</v>
      </c>
      <c r="E434" s="1" t="str">
        <f t="shared" si="20"/>
        <v>Kunz</v>
      </c>
    </row>
    <row r="435" spans="1:5" ht="15.75" x14ac:dyDescent="0.25">
      <c r="A435" s="1" t="s">
        <v>1938</v>
      </c>
      <c r="B435" s="1" t="s">
        <v>2818</v>
      </c>
      <c r="C435" s="1" t="str">
        <f t="shared" si="18"/>
        <v>Ms</v>
      </c>
      <c r="D435" s="1" t="str">
        <f t="shared" si="19"/>
        <v>Rebecca</v>
      </c>
      <c r="E435" s="1" t="str">
        <f t="shared" si="20"/>
        <v>Wimert</v>
      </c>
    </row>
    <row r="436" spans="1:5" ht="15.75" x14ac:dyDescent="0.25">
      <c r="A436" s="1" t="s">
        <v>1937</v>
      </c>
      <c r="B436" s="1" t="s">
        <v>2819</v>
      </c>
      <c r="C436" s="1" t="str">
        <f t="shared" si="18"/>
        <v>Mr</v>
      </c>
      <c r="D436" s="1" t="str">
        <f t="shared" si="19"/>
        <v>Nicholas D</v>
      </c>
      <c r="E436" s="1" t="str">
        <f t="shared" si="20"/>
        <v>Peterson</v>
      </c>
    </row>
    <row r="437" spans="1:5" ht="15.75" x14ac:dyDescent="0.25">
      <c r="A437" s="1" t="s">
        <v>1936</v>
      </c>
      <c r="B437" s="1" t="s">
        <v>2820</v>
      </c>
      <c r="C437" s="1" t="str">
        <f t="shared" si="18"/>
        <v>Mr</v>
      </c>
      <c r="D437" s="1" t="str">
        <f t="shared" si="19"/>
        <v>Christian</v>
      </c>
      <c r="E437" s="1" t="str">
        <f t="shared" si="20"/>
        <v>Mercier</v>
      </c>
    </row>
    <row r="438" spans="1:5" ht="15.75" x14ac:dyDescent="0.25">
      <c r="A438" s="1" t="s">
        <v>1935</v>
      </c>
      <c r="B438" s="1" t="s">
        <v>2821</v>
      </c>
      <c r="C438" s="1" t="str">
        <f t="shared" si="18"/>
        <v>Mr</v>
      </c>
      <c r="D438" s="1" t="str">
        <f t="shared" si="19"/>
        <v>Jonathon S.</v>
      </c>
      <c r="E438" s="1" t="str">
        <f t="shared" si="20"/>
        <v>Laurie</v>
      </c>
    </row>
    <row r="439" spans="1:5" ht="15.75" x14ac:dyDescent="0.25">
      <c r="A439" s="1" t="s">
        <v>1934</v>
      </c>
      <c r="B439" s="1" t="s">
        <v>2822</v>
      </c>
      <c r="C439" s="1" t="str">
        <f t="shared" si="18"/>
        <v>Ms</v>
      </c>
      <c r="D439" s="1" t="str">
        <f t="shared" si="19"/>
        <v>Caroline</v>
      </c>
      <c r="E439" s="1" t="str">
        <f t="shared" si="20"/>
        <v>Sekaquaptewa</v>
      </c>
    </row>
    <row r="440" spans="1:5" ht="15.75" x14ac:dyDescent="0.25">
      <c r="A440" s="1" t="s">
        <v>1933</v>
      </c>
      <c r="B440" s="1" t="s">
        <v>2823</v>
      </c>
      <c r="C440" s="1" t="str">
        <f t="shared" si="18"/>
        <v>Mr</v>
      </c>
      <c r="D440" s="1" t="str">
        <f t="shared" si="19"/>
        <v>Joshua D.</v>
      </c>
      <c r="E440" s="1" t="str">
        <f t="shared" si="20"/>
        <v>Frash</v>
      </c>
    </row>
    <row r="441" spans="1:5" ht="15.75" x14ac:dyDescent="0.25">
      <c r="A441" s="1" t="s">
        <v>1932</v>
      </c>
      <c r="B441" s="1" t="s">
        <v>2824</v>
      </c>
      <c r="C441" s="1" t="str">
        <f t="shared" si="18"/>
        <v>Ms</v>
      </c>
      <c r="D441" s="1" t="str">
        <f t="shared" si="19"/>
        <v>Nichole</v>
      </c>
      <c r="E441" s="1" t="str">
        <f t="shared" si="20"/>
        <v>Bukowski</v>
      </c>
    </row>
    <row r="442" spans="1:5" ht="15.75" x14ac:dyDescent="0.25">
      <c r="A442" s="1" t="s">
        <v>1931</v>
      </c>
      <c r="B442" s="1" t="s">
        <v>2825</v>
      </c>
      <c r="C442" s="1" t="str">
        <f t="shared" si="18"/>
        <v>Ms</v>
      </c>
      <c r="D442" s="1" t="str">
        <f t="shared" si="19"/>
        <v>Denise M</v>
      </c>
      <c r="E442" s="1" t="str">
        <f t="shared" si="20"/>
        <v>Sandahl</v>
      </c>
    </row>
    <row r="443" spans="1:5" ht="15.75" x14ac:dyDescent="0.25">
      <c r="A443" s="1" t="s">
        <v>1930</v>
      </c>
      <c r="B443" s="1" t="s">
        <v>2826</v>
      </c>
      <c r="C443" s="1" t="str">
        <f t="shared" si="18"/>
        <v>Mr</v>
      </c>
      <c r="D443" s="1" t="str">
        <f t="shared" si="19"/>
        <v>Peter R.</v>
      </c>
      <c r="E443" s="1" t="str">
        <f t="shared" si="20"/>
        <v>Speight</v>
      </c>
    </row>
    <row r="444" spans="1:5" ht="15.75" x14ac:dyDescent="0.25">
      <c r="A444" s="1" t="s">
        <v>1929</v>
      </c>
      <c r="B444" s="1" t="s">
        <v>2827</v>
      </c>
      <c r="C444" s="1" t="str">
        <f t="shared" si="18"/>
        <v>Mr</v>
      </c>
      <c r="D444" s="1" t="str">
        <f t="shared" si="19"/>
        <v>Johnson K</v>
      </c>
      <c r="E444" s="1" t="str">
        <f t="shared" si="20"/>
        <v>Lee</v>
      </c>
    </row>
    <row r="445" spans="1:5" ht="15.75" x14ac:dyDescent="0.25">
      <c r="A445" s="1" t="s">
        <v>1928</v>
      </c>
      <c r="B445" s="1" t="s">
        <v>2828</v>
      </c>
      <c r="C445" s="1" t="str">
        <f t="shared" si="18"/>
        <v>Ms</v>
      </c>
      <c r="D445" s="1" t="str">
        <f t="shared" si="19"/>
        <v>Katherine</v>
      </c>
      <c r="E445" s="1" t="str">
        <f t="shared" si="20"/>
        <v>Nielsen</v>
      </c>
    </row>
    <row r="446" spans="1:5" ht="15.75" x14ac:dyDescent="0.25">
      <c r="A446" s="1" t="s">
        <v>1927</v>
      </c>
      <c r="B446" s="1" t="s">
        <v>2829</v>
      </c>
      <c r="C446" s="1" t="str">
        <f t="shared" si="18"/>
        <v>Ms</v>
      </c>
      <c r="D446" s="1" t="str">
        <f t="shared" si="19"/>
        <v>Lynda</v>
      </c>
      <c r="E446" s="1" t="str">
        <f t="shared" si="20"/>
        <v>Zirdok</v>
      </c>
    </row>
    <row r="447" spans="1:5" ht="15.75" x14ac:dyDescent="0.25">
      <c r="A447" s="1" t="s">
        <v>1926</v>
      </c>
      <c r="B447" s="1" t="s">
        <v>2830</v>
      </c>
      <c r="C447" s="1" t="str">
        <f t="shared" si="18"/>
        <v>Mr</v>
      </c>
      <c r="D447" s="1" t="str">
        <f t="shared" si="19"/>
        <v>Anthony</v>
      </c>
      <c r="E447" s="1" t="str">
        <f t="shared" si="20"/>
        <v>Crudale</v>
      </c>
    </row>
    <row r="448" spans="1:5" ht="15.75" x14ac:dyDescent="0.25">
      <c r="A448" s="1" t="s">
        <v>1925</v>
      </c>
      <c r="B448" s="1" t="s">
        <v>2831</v>
      </c>
      <c r="C448" s="1" t="str">
        <f t="shared" si="18"/>
        <v>Ms</v>
      </c>
      <c r="D448" s="1" t="str">
        <f t="shared" si="19"/>
        <v>Linnea C.</v>
      </c>
      <c r="E448" s="1" t="str">
        <f t="shared" si="20"/>
        <v>Koopmans</v>
      </c>
    </row>
    <row r="449" spans="1:5" ht="15.75" x14ac:dyDescent="0.25">
      <c r="A449" s="1" t="s">
        <v>1924</v>
      </c>
      <c r="B449" s="1" t="s">
        <v>2832</v>
      </c>
      <c r="C449" s="1" t="str">
        <f t="shared" si="18"/>
        <v>Mr</v>
      </c>
      <c r="D449" s="1" t="str">
        <f t="shared" si="19"/>
        <v>Massimiliano A.</v>
      </c>
      <c r="E449" s="1" t="str">
        <f t="shared" si="20"/>
        <v>Milani</v>
      </c>
    </row>
    <row r="450" spans="1:5" ht="15.75" x14ac:dyDescent="0.25">
      <c r="A450" s="1" t="s">
        <v>1923</v>
      </c>
      <c r="B450" s="1" t="s">
        <v>2833</v>
      </c>
      <c r="C450" s="1" t="str">
        <f t="shared" si="18"/>
        <v>Mr</v>
      </c>
      <c r="D450" s="1" t="str">
        <f t="shared" si="19"/>
        <v>James M.</v>
      </c>
      <c r="E450" s="1" t="str">
        <f t="shared" si="20"/>
        <v>Kelly</v>
      </c>
    </row>
    <row r="451" spans="1:5" ht="15.75" x14ac:dyDescent="0.25">
      <c r="A451" s="1" t="s">
        <v>1922</v>
      </c>
      <c r="B451" s="1" t="s">
        <v>2834</v>
      </c>
      <c r="C451" s="1" t="str">
        <f t="shared" ref="C451:C514" si="21">MID(B451, FIND(", ",B451)+2, FIND(".",B451)-FIND(", ", B451)-2)</f>
        <v>Ms</v>
      </c>
      <c r="D451" s="1" t="str">
        <f t="shared" si="19"/>
        <v>Lauren</v>
      </c>
      <c r="E451" s="1" t="str">
        <f t="shared" si="20"/>
        <v>Finelli</v>
      </c>
    </row>
    <row r="452" spans="1:5" ht="15.75" x14ac:dyDescent="0.25">
      <c r="A452" s="1" t="s">
        <v>1921</v>
      </c>
      <c r="B452" s="1" t="s">
        <v>2835</v>
      </c>
      <c r="C452" s="1" t="str">
        <f t="shared" si="21"/>
        <v>Ms</v>
      </c>
      <c r="D452" s="1" t="str">
        <f t="shared" ref="D452:D515" si="22">TRIM(RIGHT(B452, LEN(B452) - FIND(".", B452)))</f>
        <v>Michele V.</v>
      </c>
      <c r="E452" s="1" t="str">
        <f t="shared" ref="E452:E515" si="23">LEFT(B452, FIND(",", B452)-1)</f>
        <v>Palmer</v>
      </c>
    </row>
    <row r="453" spans="1:5" ht="15.75" x14ac:dyDescent="0.25">
      <c r="A453" s="1" t="s">
        <v>1920</v>
      </c>
      <c r="B453" s="1" t="s">
        <v>2836</v>
      </c>
      <c r="C453" s="1" t="str">
        <f t="shared" si="21"/>
        <v>Mr</v>
      </c>
      <c r="D453" s="1" t="str">
        <f t="shared" si="22"/>
        <v>Xiao</v>
      </c>
      <c r="E453" s="1" t="str">
        <f t="shared" si="23"/>
        <v>Wang</v>
      </c>
    </row>
    <row r="454" spans="1:5" ht="15.75" x14ac:dyDescent="0.25">
      <c r="A454" s="1" t="s">
        <v>1919</v>
      </c>
      <c r="B454" s="1" t="s">
        <v>2837</v>
      </c>
      <c r="C454" s="1" t="str">
        <f t="shared" si="21"/>
        <v>Ms</v>
      </c>
      <c r="D454" s="1" t="str">
        <f t="shared" si="22"/>
        <v>Harper L</v>
      </c>
      <c r="E454" s="1" t="str">
        <f t="shared" si="23"/>
        <v>Beasley</v>
      </c>
    </row>
    <row r="455" spans="1:5" ht="15.75" x14ac:dyDescent="0.25">
      <c r="A455" s="1" t="s">
        <v>1918</v>
      </c>
      <c r="B455" s="1" t="s">
        <v>2838</v>
      </c>
      <c r="C455" s="1" t="str">
        <f t="shared" si="21"/>
        <v>Mr</v>
      </c>
      <c r="D455" s="1" t="str">
        <f t="shared" si="22"/>
        <v>Nick</v>
      </c>
      <c r="E455" s="1" t="str">
        <f t="shared" si="23"/>
        <v>Bedbury</v>
      </c>
    </row>
    <row r="456" spans="1:5" ht="15.75" x14ac:dyDescent="0.25">
      <c r="A456" s="1" t="s">
        <v>1917</v>
      </c>
      <c r="B456" s="1" t="s">
        <v>2839</v>
      </c>
      <c r="C456" s="1" t="str">
        <f t="shared" si="21"/>
        <v>Mr</v>
      </c>
      <c r="D456" s="1" t="str">
        <f t="shared" si="22"/>
        <v>Scott</v>
      </c>
      <c r="E456" s="1" t="str">
        <f t="shared" si="23"/>
        <v>Stemberger</v>
      </c>
    </row>
    <row r="457" spans="1:5" ht="15.75" x14ac:dyDescent="0.25">
      <c r="A457" s="1" t="s">
        <v>1916</v>
      </c>
      <c r="B457" s="1" t="s">
        <v>2840</v>
      </c>
      <c r="C457" s="1" t="str">
        <f t="shared" si="21"/>
        <v>Mr</v>
      </c>
      <c r="D457" s="1" t="str">
        <f t="shared" si="22"/>
        <v>Wilson</v>
      </c>
      <c r="E457" s="1" t="str">
        <f t="shared" si="23"/>
        <v>Chebet</v>
      </c>
    </row>
    <row r="458" spans="1:5" ht="15.75" x14ac:dyDescent="0.25">
      <c r="A458" s="1" t="s">
        <v>1915</v>
      </c>
      <c r="B458" s="1" t="s">
        <v>2841</v>
      </c>
      <c r="C458" s="1" t="str">
        <f t="shared" si="21"/>
        <v>Mr</v>
      </c>
      <c r="D458" s="1" t="str">
        <f t="shared" si="22"/>
        <v>Lee</v>
      </c>
      <c r="E458" s="1" t="str">
        <f t="shared" si="23"/>
        <v>Muir</v>
      </c>
    </row>
    <row r="459" spans="1:5" ht="15.75" x14ac:dyDescent="0.25">
      <c r="A459" s="1" t="s">
        <v>1914</v>
      </c>
      <c r="B459" s="1" t="s">
        <v>2842</v>
      </c>
      <c r="C459" s="1" t="str">
        <f t="shared" si="21"/>
        <v>Mr</v>
      </c>
      <c r="D459" s="1" t="str">
        <f t="shared" si="22"/>
        <v>Shizhong</v>
      </c>
      <c r="E459" s="1" t="str">
        <f t="shared" si="23"/>
        <v>Yang</v>
      </c>
    </row>
    <row r="460" spans="1:5" ht="15.75" x14ac:dyDescent="0.25">
      <c r="A460" s="1" t="s">
        <v>1913</v>
      </c>
      <c r="B460" s="1" t="s">
        <v>2843</v>
      </c>
      <c r="C460" s="1" t="str">
        <f t="shared" si="21"/>
        <v>Ms</v>
      </c>
      <c r="D460" s="1" t="str">
        <f t="shared" si="22"/>
        <v>Marie-Claire</v>
      </c>
      <c r="E460" s="1" t="str">
        <f t="shared" si="23"/>
        <v>Gravel</v>
      </c>
    </row>
    <row r="461" spans="1:5" ht="15.75" x14ac:dyDescent="0.25">
      <c r="A461" s="1" t="s">
        <v>1912</v>
      </c>
      <c r="B461" s="1" t="s">
        <v>2844</v>
      </c>
      <c r="C461" s="1" t="str">
        <f t="shared" si="21"/>
        <v>Mr</v>
      </c>
      <c r="D461" s="1" t="str">
        <f t="shared" si="22"/>
        <v>Todd J.</v>
      </c>
      <c r="E461" s="1" t="str">
        <f t="shared" si="23"/>
        <v>Smith</v>
      </c>
    </row>
    <row r="462" spans="1:5" ht="15.75" x14ac:dyDescent="0.25">
      <c r="A462" s="1" t="s">
        <v>1911</v>
      </c>
      <c r="B462" s="1" t="s">
        <v>2845</v>
      </c>
      <c r="C462" s="1" t="str">
        <f t="shared" si="21"/>
        <v>Ms</v>
      </c>
      <c r="D462" s="1" t="str">
        <f t="shared" si="22"/>
        <v>Carolyn</v>
      </c>
      <c r="E462" s="1" t="str">
        <f t="shared" si="23"/>
        <v>Williams</v>
      </c>
    </row>
    <row r="463" spans="1:5" ht="15.75" x14ac:dyDescent="0.25">
      <c r="A463" s="1" t="s">
        <v>1910</v>
      </c>
      <c r="B463" s="1" t="s">
        <v>2846</v>
      </c>
      <c r="C463" s="1" t="str">
        <f t="shared" si="21"/>
        <v>Ms</v>
      </c>
      <c r="D463" s="1" t="str">
        <f t="shared" si="22"/>
        <v>Lindsey</v>
      </c>
      <c r="E463" s="1" t="str">
        <f t="shared" si="23"/>
        <v>Meyer</v>
      </c>
    </row>
    <row r="464" spans="1:5" ht="15.75" x14ac:dyDescent="0.25">
      <c r="A464" s="1" t="s">
        <v>1909</v>
      </c>
      <c r="B464" s="1" t="s">
        <v>2847</v>
      </c>
      <c r="C464" s="1" t="str">
        <f t="shared" si="21"/>
        <v>Ms</v>
      </c>
      <c r="D464" s="1" t="str">
        <f t="shared" si="22"/>
        <v>Marissa D</v>
      </c>
      <c r="E464" s="1" t="str">
        <f t="shared" si="23"/>
        <v>Jamieson</v>
      </c>
    </row>
    <row r="465" spans="1:5" ht="15.75" x14ac:dyDescent="0.25">
      <c r="A465" s="1" t="s">
        <v>1908</v>
      </c>
      <c r="B465" s="1" t="s">
        <v>2848</v>
      </c>
      <c r="C465" s="1" t="str">
        <f t="shared" si="21"/>
        <v>Mr</v>
      </c>
      <c r="D465" s="1" t="str">
        <f t="shared" si="22"/>
        <v>Jean Luc</v>
      </c>
      <c r="E465" s="1" t="str">
        <f t="shared" si="23"/>
        <v>Dufeal</v>
      </c>
    </row>
    <row r="466" spans="1:5" ht="15.75" x14ac:dyDescent="0.25">
      <c r="A466" s="1" t="s">
        <v>1907</v>
      </c>
      <c r="B466" s="1" t="s">
        <v>2849</v>
      </c>
      <c r="C466" s="1" t="str">
        <f t="shared" si="21"/>
        <v>Ms</v>
      </c>
      <c r="D466" s="1" t="str">
        <f t="shared" si="22"/>
        <v>Danielle</v>
      </c>
      <c r="E466" s="1" t="str">
        <f t="shared" si="23"/>
        <v>Sansonetti</v>
      </c>
    </row>
    <row r="467" spans="1:5" ht="15.75" x14ac:dyDescent="0.25">
      <c r="A467" s="1" t="s">
        <v>1906</v>
      </c>
      <c r="B467" s="1" t="s">
        <v>2850</v>
      </c>
      <c r="C467" s="1" t="str">
        <f t="shared" si="21"/>
        <v>Mr</v>
      </c>
      <c r="D467" s="1" t="str">
        <f t="shared" si="22"/>
        <v>Jim</v>
      </c>
      <c r="E467" s="1" t="str">
        <f t="shared" si="23"/>
        <v>Koneazny</v>
      </c>
    </row>
    <row r="468" spans="1:5" ht="15.75" x14ac:dyDescent="0.25">
      <c r="A468" s="1" t="s">
        <v>1905</v>
      </c>
      <c r="B468" s="1" t="s">
        <v>2851</v>
      </c>
      <c r="C468" s="1" t="str">
        <f t="shared" si="21"/>
        <v>Mr</v>
      </c>
      <c r="D468" s="1" t="str">
        <f t="shared" si="22"/>
        <v>Matthew T</v>
      </c>
      <c r="E468" s="1" t="str">
        <f t="shared" si="23"/>
        <v>Johnson</v>
      </c>
    </row>
    <row r="469" spans="1:5" ht="15.75" x14ac:dyDescent="0.25">
      <c r="A469" s="1" t="s">
        <v>1904</v>
      </c>
      <c r="B469" s="1" t="s">
        <v>2852</v>
      </c>
      <c r="C469" s="1" t="str">
        <f t="shared" si="21"/>
        <v>Ms</v>
      </c>
      <c r="D469" s="1" t="str">
        <f t="shared" si="22"/>
        <v>Rachel L.</v>
      </c>
      <c r="E469" s="1" t="str">
        <f t="shared" si="23"/>
        <v>Glasson</v>
      </c>
    </row>
    <row r="470" spans="1:5" ht="15.75" x14ac:dyDescent="0.25">
      <c r="A470" s="1" t="s">
        <v>1903</v>
      </c>
      <c r="B470" s="1" t="s">
        <v>2853</v>
      </c>
      <c r="C470" s="1" t="str">
        <f t="shared" si="21"/>
        <v>Ms</v>
      </c>
      <c r="D470" s="1" t="str">
        <f t="shared" si="22"/>
        <v>Corina</v>
      </c>
      <c r="E470" s="1" t="str">
        <f t="shared" si="23"/>
        <v>Canitz</v>
      </c>
    </row>
    <row r="471" spans="1:5" ht="15.75" x14ac:dyDescent="0.25">
      <c r="A471" s="1" t="s">
        <v>1902</v>
      </c>
      <c r="B471" s="1" t="s">
        <v>2854</v>
      </c>
      <c r="C471" s="1" t="str">
        <f t="shared" si="21"/>
        <v>Mr</v>
      </c>
      <c r="D471" s="1" t="str">
        <f t="shared" si="22"/>
        <v>Guannan</v>
      </c>
      <c r="E471" s="1" t="str">
        <f t="shared" si="23"/>
        <v>Li</v>
      </c>
    </row>
    <row r="472" spans="1:5" ht="15.75" x14ac:dyDescent="0.25">
      <c r="A472" s="1" t="s">
        <v>1901</v>
      </c>
      <c r="B472" s="1" t="s">
        <v>2855</v>
      </c>
      <c r="C472" s="1" t="str">
        <f t="shared" si="21"/>
        <v>Mr</v>
      </c>
      <c r="D472" s="1" t="str">
        <f t="shared" si="22"/>
        <v>Don</v>
      </c>
      <c r="E472" s="1" t="str">
        <f t="shared" si="23"/>
        <v>Parsons</v>
      </c>
    </row>
    <row r="473" spans="1:5" ht="15.75" x14ac:dyDescent="0.25">
      <c r="A473" s="1" t="s">
        <v>1900</v>
      </c>
      <c r="B473" s="1" t="s">
        <v>2856</v>
      </c>
      <c r="C473" s="1" t="str">
        <f t="shared" si="21"/>
        <v>Mr</v>
      </c>
      <c r="D473" s="1" t="str">
        <f t="shared" si="22"/>
        <v>Chris</v>
      </c>
      <c r="E473" s="1" t="str">
        <f t="shared" si="23"/>
        <v>Raulli</v>
      </c>
    </row>
    <row r="474" spans="1:5" ht="15.75" x14ac:dyDescent="0.25">
      <c r="A474" s="1" t="s">
        <v>1899</v>
      </c>
      <c r="B474" s="1" t="s">
        <v>2857</v>
      </c>
      <c r="C474" s="1" t="str">
        <f t="shared" si="21"/>
        <v>Mr</v>
      </c>
      <c r="D474" s="1" t="str">
        <f t="shared" si="22"/>
        <v>Gavin V.</v>
      </c>
      <c r="E474" s="1" t="str">
        <f t="shared" si="23"/>
        <v>Frome</v>
      </c>
    </row>
    <row r="475" spans="1:5" ht="15.75" x14ac:dyDescent="0.25">
      <c r="A475" s="1" t="s">
        <v>1898</v>
      </c>
      <c r="B475" s="1" t="s">
        <v>2858</v>
      </c>
      <c r="C475" s="1" t="str">
        <f t="shared" si="21"/>
        <v>Mr</v>
      </c>
      <c r="D475" s="1" t="str">
        <f t="shared" si="22"/>
        <v>David</v>
      </c>
      <c r="E475" s="1" t="str">
        <f t="shared" si="23"/>
        <v>Sevcik</v>
      </c>
    </row>
    <row r="476" spans="1:5" ht="15.75" x14ac:dyDescent="0.25">
      <c r="A476" s="1" t="s">
        <v>1897</v>
      </c>
      <c r="B476" s="1" t="s">
        <v>2859</v>
      </c>
      <c r="C476" s="1" t="str">
        <f t="shared" si="21"/>
        <v>Mr</v>
      </c>
      <c r="D476" s="1" t="str">
        <f t="shared" si="22"/>
        <v>Jatin</v>
      </c>
      <c r="E476" s="1" t="str">
        <f t="shared" si="23"/>
        <v>Narang</v>
      </c>
    </row>
    <row r="477" spans="1:5" ht="15.75" x14ac:dyDescent="0.25">
      <c r="A477" s="1" t="s">
        <v>1895</v>
      </c>
      <c r="B477" s="1" t="s">
        <v>2860</v>
      </c>
      <c r="C477" s="1" t="str">
        <f t="shared" si="21"/>
        <v>Mr</v>
      </c>
      <c r="D477" s="1" t="str">
        <f t="shared" si="22"/>
        <v>J P. II</v>
      </c>
      <c r="E477" s="1" t="str">
        <f t="shared" si="23"/>
        <v>Royston</v>
      </c>
    </row>
    <row r="478" spans="1:5" ht="15.75" x14ac:dyDescent="0.25">
      <c r="A478" s="1" t="s">
        <v>1894</v>
      </c>
      <c r="B478" s="1" t="s">
        <v>2861</v>
      </c>
      <c r="C478" s="1" t="str">
        <f t="shared" si="21"/>
        <v>Ms</v>
      </c>
      <c r="D478" s="1" t="str">
        <f t="shared" si="22"/>
        <v>Angela M.</v>
      </c>
      <c r="E478" s="1" t="str">
        <f t="shared" si="23"/>
        <v>Tieri</v>
      </c>
    </row>
    <row r="479" spans="1:5" ht="15.75" x14ac:dyDescent="0.25">
      <c r="A479" s="1" t="s">
        <v>1893</v>
      </c>
      <c r="B479" s="1" t="s">
        <v>2862</v>
      </c>
      <c r="C479" s="1" t="str">
        <f t="shared" si="21"/>
        <v>Mr</v>
      </c>
      <c r="D479" s="1" t="str">
        <f t="shared" si="22"/>
        <v>Blake K.</v>
      </c>
      <c r="E479" s="1" t="str">
        <f t="shared" si="23"/>
        <v>Whitney</v>
      </c>
    </row>
    <row r="480" spans="1:5" ht="15.75" x14ac:dyDescent="0.25">
      <c r="A480" s="1" t="s">
        <v>1892</v>
      </c>
      <c r="B480" s="1" t="s">
        <v>2863</v>
      </c>
      <c r="C480" s="1" t="str">
        <f t="shared" si="21"/>
        <v>Mr</v>
      </c>
      <c r="D480" s="1" t="str">
        <f t="shared" si="22"/>
        <v>Brian T.</v>
      </c>
      <c r="E480" s="1" t="str">
        <f t="shared" si="23"/>
        <v>Wandzilak</v>
      </c>
    </row>
    <row r="481" spans="1:5" ht="15.75" x14ac:dyDescent="0.25">
      <c r="A481" s="1" t="s">
        <v>1891</v>
      </c>
      <c r="B481" s="1" t="s">
        <v>2864</v>
      </c>
      <c r="C481" s="1" t="str">
        <f t="shared" si="21"/>
        <v>Mr</v>
      </c>
      <c r="D481" s="1" t="str">
        <f t="shared" si="22"/>
        <v>Damon</v>
      </c>
      <c r="E481" s="1" t="str">
        <f t="shared" si="23"/>
        <v>Valenzona</v>
      </c>
    </row>
    <row r="482" spans="1:5" ht="15.75" x14ac:dyDescent="0.25">
      <c r="A482" s="1" t="s">
        <v>1890</v>
      </c>
      <c r="B482" s="1" t="s">
        <v>2865</v>
      </c>
      <c r="C482" s="1" t="str">
        <f t="shared" si="21"/>
        <v>Mr</v>
      </c>
      <c r="D482" s="1" t="str">
        <f t="shared" si="22"/>
        <v>Jeffrey</v>
      </c>
      <c r="E482" s="1" t="str">
        <f t="shared" si="23"/>
        <v>Young</v>
      </c>
    </row>
    <row r="483" spans="1:5" ht="15.75" x14ac:dyDescent="0.25">
      <c r="A483" s="1" t="s">
        <v>1889</v>
      </c>
      <c r="B483" s="1" t="s">
        <v>2866</v>
      </c>
      <c r="C483" s="1" t="str">
        <f t="shared" si="21"/>
        <v>Mr</v>
      </c>
      <c r="D483" s="1" t="str">
        <f t="shared" si="22"/>
        <v>Malcolm J.</v>
      </c>
      <c r="E483" s="1" t="str">
        <f t="shared" si="23"/>
        <v>Richards</v>
      </c>
    </row>
    <row r="484" spans="1:5" ht="15.75" x14ac:dyDescent="0.25">
      <c r="A484" s="1" t="s">
        <v>1888</v>
      </c>
      <c r="B484" s="1" t="s">
        <v>2867</v>
      </c>
      <c r="C484" s="1" t="str">
        <f t="shared" si="21"/>
        <v>Ms</v>
      </c>
      <c r="D484" s="1" t="str">
        <f t="shared" si="22"/>
        <v>Margaret B.</v>
      </c>
      <c r="E484" s="1" t="str">
        <f t="shared" si="23"/>
        <v>Alexson</v>
      </c>
    </row>
    <row r="485" spans="1:5" ht="15.75" x14ac:dyDescent="0.25">
      <c r="A485" s="1" t="s">
        <v>1887</v>
      </c>
      <c r="B485" s="1" t="s">
        <v>2868</v>
      </c>
      <c r="C485" s="1" t="str">
        <f t="shared" si="21"/>
        <v>Ms</v>
      </c>
      <c r="D485" s="1" t="str">
        <f t="shared" si="22"/>
        <v>Helen</v>
      </c>
      <c r="E485" s="1" t="str">
        <f t="shared" si="23"/>
        <v>Wright</v>
      </c>
    </row>
    <row r="486" spans="1:5" ht="15.75" x14ac:dyDescent="0.25">
      <c r="A486" s="1" t="s">
        <v>1886</v>
      </c>
      <c r="B486" s="1" t="s">
        <v>2869</v>
      </c>
      <c r="C486" s="1" t="str">
        <f t="shared" si="21"/>
        <v>Mr</v>
      </c>
      <c r="D486" s="1" t="str">
        <f t="shared" si="22"/>
        <v>Matthew</v>
      </c>
      <c r="E486" s="1" t="str">
        <f t="shared" si="23"/>
        <v>McKenna</v>
      </c>
    </row>
    <row r="487" spans="1:5" ht="15.75" x14ac:dyDescent="0.25">
      <c r="A487" s="1" t="s">
        <v>1885</v>
      </c>
      <c r="B487" s="1" t="s">
        <v>2870</v>
      </c>
      <c r="C487" s="1" t="str">
        <f t="shared" si="21"/>
        <v>Mr</v>
      </c>
      <c r="D487" s="1" t="str">
        <f t="shared" si="22"/>
        <v>Jeff</v>
      </c>
      <c r="E487" s="1" t="str">
        <f t="shared" si="23"/>
        <v>Sallade</v>
      </c>
    </row>
    <row r="488" spans="1:5" ht="15.75" x14ac:dyDescent="0.25">
      <c r="A488" s="1" t="s">
        <v>1884</v>
      </c>
      <c r="B488" s="1" t="s">
        <v>2871</v>
      </c>
      <c r="C488" s="1" t="str">
        <f t="shared" si="21"/>
        <v>Mrs</v>
      </c>
      <c r="D488" s="1" t="str">
        <f t="shared" si="22"/>
        <v>Tara R</v>
      </c>
      <c r="E488" s="1" t="str">
        <f t="shared" si="23"/>
        <v>Argall</v>
      </c>
    </row>
    <row r="489" spans="1:5" ht="15.75" x14ac:dyDescent="0.25">
      <c r="A489" s="1" t="s">
        <v>1883</v>
      </c>
      <c r="B489" s="1" t="s">
        <v>2872</v>
      </c>
      <c r="C489" s="1" t="str">
        <f t="shared" si="21"/>
        <v>Ms</v>
      </c>
      <c r="D489" s="1" t="str">
        <f t="shared" si="22"/>
        <v>Kristin</v>
      </c>
      <c r="E489" s="1" t="str">
        <f t="shared" si="23"/>
        <v>Patchell</v>
      </c>
    </row>
    <row r="490" spans="1:5" ht="15.75" x14ac:dyDescent="0.25">
      <c r="A490" s="1" t="s">
        <v>1882</v>
      </c>
      <c r="B490" s="1" t="s">
        <v>2873</v>
      </c>
      <c r="C490" s="1" t="str">
        <f t="shared" si="21"/>
        <v>Mr</v>
      </c>
      <c r="D490" s="1" t="str">
        <f t="shared" si="22"/>
        <v>Timothy</v>
      </c>
      <c r="E490" s="1" t="str">
        <f t="shared" si="23"/>
        <v>Catoggio</v>
      </c>
    </row>
    <row r="491" spans="1:5" ht="15.75" x14ac:dyDescent="0.25">
      <c r="A491" s="1" t="s">
        <v>1881</v>
      </c>
      <c r="B491" s="1" t="s">
        <v>2874</v>
      </c>
      <c r="C491" s="1" t="str">
        <f t="shared" si="21"/>
        <v>Mr</v>
      </c>
      <c r="D491" s="1" t="str">
        <f t="shared" si="22"/>
        <v>Scott</v>
      </c>
      <c r="E491" s="1" t="str">
        <f t="shared" si="23"/>
        <v>Adams</v>
      </c>
    </row>
    <row r="492" spans="1:5" ht="15.75" x14ac:dyDescent="0.25">
      <c r="A492" s="1" t="s">
        <v>1880</v>
      </c>
      <c r="B492" s="1" t="s">
        <v>2875</v>
      </c>
      <c r="C492" s="1" t="str">
        <f t="shared" si="21"/>
        <v>Ms</v>
      </c>
      <c r="D492" s="1" t="str">
        <f t="shared" si="22"/>
        <v>Carly E</v>
      </c>
      <c r="E492" s="1" t="str">
        <f t="shared" si="23"/>
        <v>Windt</v>
      </c>
    </row>
    <row r="493" spans="1:5" ht="15.75" x14ac:dyDescent="0.25">
      <c r="A493" s="1" t="s">
        <v>1879</v>
      </c>
      <c r="B493" s="1" t="s">
        <v>2876</v>
      </c>
      <c r="C493" s="1" t="str">
        <f t="shared" si="21"/>
        <v>Ms</v>
      </c>
      <c r="D493" s="1" t="str">
        <f t="shared" si="22"/>
        <v>Lisa</v>
      </c>
      <c r="E493" s="1" t="str">
        <f t="shared" si="23"/>
        <v>Ryan</v>
      </c>
    </row>
    <row r="494" spans="1:5" ht="15.75" x14ac:dyDescent="0.25">
      <c r="A494" s="1" t="s">
        <v>1878</v>
      </c>
      <c r="B494" s="1" t="s">
        <v>2877</v>
      </c>
      <c r="C494" s="1" t="str">
        <f t="shared" si="21"/>
        <v>Ms</v>
      </c>
      <c r="D494" s="1" t="str">
        <f t="shared" si="22"/>
        <v>Stacey</v>
      </c>
      <c r="E494" s="1" t="str">
        <f t="shared" si="23"/>
        <v>Marion</v>
      </c>
    </row>
    <row r="495" spans="1:5" ht="15.75" x14ac:dyDescent="0.25">
      <c r="A495" s="1" t="s">
        <v>1877</v>
      </c>
      <c r="B495" s="1" t="s">
        <v>2878</v>
      </c>
      <c r="C495" s="1" t="str">
        <f t="shared" si="21"/>
        <v>Mr</v>
      </c>
      <c r="D495" s="1" t="str">
        <f t="shared" si="22"/>
        <v>Louis</v>
      </c>
      <c r="E495" s="1" t="str">
        <f t="shared" si="23"/>
        <v>Raffetto</v>
      </c>
    </row>
    <row r="496" spans="1:5" ht="15.75" x14ac:dyDescent="0.25">
      <c r="A496" s="1" t="s">
        <v>1876</v>
      </c>
      <c r="B496" s="1" t="s">
        <v>2879</v>
      </c>
      <c r="C496" s="1" t="str">
        <f t="shared" si="21"/>
        <v>Mr</v>
      </c>
      <c r="D496" s="1" t="str">
        <f t="shared" si="22"/>
        <v>Brian R.</v>
      </c>
      <c r="E496" s="1" t="str">
        <f t="shared" si="23"/>
        <v>Young</v>
      </c>
    </row>
    <row r="497" spans="1:5" ht="15.75" x14ac:dyDescent="0.25">
      <c r="A497" s="1" t="s">
        <v>1875</v>
      </c>
      <c r="B497" s="1" t="s">
        <v>2880</v>
      </c>
      <c r="C497" s="1" t="str">
        <f t="shared" si="21"/>
        <v>Mrs</v>
      </c>
      <c r="D497" s="1" t="str">
        <f t="shared" si="22"/>
        <v>Jessica</v>
      </c>
      <c r="E497" s="1" t="str">
        <f t="shared" si="23"/>
        <v>Oehlke</v>
      </c>
    </row>
    <row r="498" spans="1:5" ht="15.75" x14ac:dyDescent="0.25">
      <c r="A498" s="1" t="s">
        <v>1874</v>
      </c>
      <c r="B498" s="1" t="s">
        <v>2881</v>
      </c>
      <c r="C498" s="1" t="str">
        <f t="shared" si="21"/>
        <v>Ms</v>
      </c>
      <c r="D498" s="1" t="str">
        <f t="shared" si="22"/>
        <v>Dawn M.</v>
      </c>
      <c r="E498" s="1" t="str">
        <f t="shared" si="23"/>
        <v>Sudol</v>
      </c>
    </row>
    <row r="499" spans="1:5" ht="15.75" x14ac:dyDescent="0.25">
      <c r="A499" s="1" t="s">
        <v>1873</v>
      </c>
      <c r="B499" s="1" t="s">
        <v>2882</v>
      </c>
      <c r="C499" s="1" t="str">
        <f t="shared" si="21"/>
        <v>Mr</v>
      </c>
      <c r="D499" s="1" t="str">
        <f t="shared" si="22"/>
        <v>Chris</v>
      </c>
      <c r="E499" s="1" t="str">
        <f t="shared" si="23"/>
        <v>Van Es</v>
      </c>
    </row>
    <row r="500" spans="1:5" ht="15.75" x14ac:dyDescent="0.25">
      <c r="A500" s="1" t="s">
        <v>1872</v>
      </c>
      <c r="B500" s="1" t="s">
        <v>2883</v>
      </c>
      <c r="C500" s="1" t="str">
        <f t="shared" si="21"/>
        <v>Ms</v>
      </c>
      <c r="D500" s="1" t="str">
        <f t="shared" si="22"/>
        <v>Karen</v>
      </c>
      <c r="E500" s="1" t="str">
        <f t="shared" si="23"/>
        <v>Dolge</v>
      </c>
    </row>
    <row r="501" spans="1:5" ht="15.75" x14ac:dyDescent="0.25">
      <c r="A501" s="1" t="s">
        <v>1871</v>
      </c>
      <c r="B501" s="1" t="s">
        <v>2884</v>
      </c>
      <c r="C501" s="1" t="str">
        <f t="shared" si="21"/>
        <v>Ms</v>
      </c>
      <c r="D501" s="1" t="str">
        <f t="shared" si="22"/>
        <v>Jessica</v>
      </c>
      <c r="E501" s="1" t="str">
        <f t="shared" si="23"/>
        <v>Marlier</v>
      </c>
    </row>
    <row r="502" spans="1:5" ht="15.75" x14ac:dyDescent="0.25">
      <c r="A502" s="1" t="s">
        <v>1870</v>
      </c>
      <c r="B502" s="1" t="s">
        <v>2885</v>
      </c>
      <c r="C502" s="1" t="str">
        <f t="shared" si="21"/>
        <v>Mr</v>
      </c>
      <c r="D502" s="1" t="str">
        <f t="shared" si="22"/>
        <v>Mathieu</v>
      </c>
      <c r="E502" s="1" t="str">
        <f t="shared" si="23"/>
        <v>Girard</v>
      </c>
    </row>
    <row r="503" spans="1:5" ht="15.75" x14ac:dyDescent="0.25">
      <c r="A503" s="1" t="s">
        <v>1869</v>
      </c>
      <c r="B503" s="1" t="s">
        <v>2886</v>
      </c>
      <c r="C503" s="1" t="str">
        <f t="shared" si="21"/>
        <v>Mr</v>
      </c>
      <c r="D503" s="1" t="str">
        <f t="shared" si="22"/>
        <v>Kam S.</v>
      </c>
      <c r="E503" s="1" t="str">
        <f t="shared" si="23"/>
        <v>Lee</v>
      </c>
    </row>
    <row r="504" spans="1:5" ht="15.75" x14ac:dyDescent="0.25">
      <c r="A504" s="1" t="s">
        <v>1868</v>
      </c>
      <c r="B504" s="1" t="s">
        <v>2887</v>
      </c>
      <c r="C504" s="1" t="str">
        <f t="shared" si="21"/>
        <v>Ms</v>
      </c>
      <c r="D504" s="1" t="str">
        <f t="shared" si="22"/>
        <v>Valerie A</v>
      </c>
      <c r="E504" s="1" t="str">
        <f t="shared" si="23"/>
        <v>Hubbard</v>
      </c>
    </row>
    <row r="505" spans="1:5" ht="15.75" x14ac:dyDescent="0.25">
      <c r="A505" s="1" t="s">
        <v>1867</v>
      </c>
      <c r="B505" s="1" t="s">
        <v>2888</v>
      </c>
      <c r="C505" s="1" t="str">
        <f t="shared" si="21"/>
        <v>Ms</v>
      </c>
      <c r="D505" s="1" t="str">
        <f t="shared" si="22"/>
        <v>Freya R</v>
      </c>
      <c r="E505" s="1" t="str">
        <f t="shared" si="23"/>
        <v>Koester</v>
      </c>
    </row>
    <row r="506" spans="1:5" ht="15.75" x14ac:dyDescent="0.25">
      <c r="A506" s="1" t="s">
        <v>1866</v>
      </c>
      <c r="B506" s="1" t="s">
        <v>2889</v>
      </c>
      <c r="C506" s="1" t="str">
        <f t="shared" si="21"/>
        <v>Ms</v>
      </c>
      <c r="D506" s="1" t="str">
        <f t="shared" si="22"/>
        <v>Jennifer</v>
      </c>
      <c r="E506" s="1" t="str">
        <f t="shared" si="23"/>
        <v>Matthews</v>
      </c>
    </row>
    <row r="507" spans="1:5" ht="15.75" x14ac:dyDescent="0.25">
      <c r="A507" s="1" t="s">
        <v>1865</v>
      </c>
      <c r="B507" s="1" t="s">
        <v>2890</v>
      </c>
      <c r="C507" s="1" t="str">
        <f t="shared" si="21"/>
        <v>Ms</v>
      </c>
      <c r="D507" s="1" t="str">
        <f t="shared" si="22"/>
        <v>Kara</v>
      </c>
      <c r="E507" s="1" t="str">
        <f t="shared" si="23"/>
        <v>Rubinich</v>
      </c>
    </row>
    <row r="508" spans="1:5" ht="15.75" x14ac:dyDescent="0.25">
      <c r="A508" s="1" t="s">
        <v>1864</v>
      </c>
      <c r="B508" s="1" t="s">
        <v>2891</v>
      </c>
      <c r="C508" s="1" t="str">
        <f t="shared" si="21"/>
        <v>Mr</v>
      </c>
      <c r="D508" s="1" t="str">
        <f t="shared" si="22"/>
        <v>Bradley A.</v>
      </c>
      <c r="E508" s="1" t="str">
        <f t="shared" si="23"/>
        <v>Alban</v>
      </c>
    </row>
    <row r="509" spans="1:5" ht="15.75" x14ac:dyDescent="0.25">
      <c r="A509" s="1" t="s">
        <v>1863</v>
      </c>
      <c r="B509" s="1" t="s">
        <v>2892</v>
      </c>
      <c r="C509" s="1" t="str">
        <f t="shared" si="21"/>
        <v>Mr</v>
      </c>
      <c r="D509" s="1" t="str">
        <f t="shared" si="22"/>
        <v>Brendan</v>
      </c>
      <c r="E509" s="1" t="str">
        <f t="shared" si="23"/>
        <v>Corcoran</v>
      </c>
    </row>
    <row r="510" spans="1:5" ht="15.75" x14ac:dyDescent="0.25">
      <c r="A510" s="1" t="s">
        <v>1862</v>
      </c>
      <c r="B510" s="1" t="s">
        <v>2893</v>
      </c>
      <c r="C510" s="1" t="str">
        <f t="shared" si="21"/>
        <v>Ms</v>
      </c>
      <c r="D510" s="1" t="str">
        <f t="shared" si="22"/>
        <v>Amber R</v>
      </c>
      <c r="E510" s="1" t="str">
        <f t="shared" si="23"/>
        <v>Sargent</v>
      </c>
    </row>
    <row r="511" spans="1:5" ht="15.75" x14ac:dyDescent="0.25">
      <c r="A511" s="1" t="s">
        <v>1861</v>
      </c>
      <c r="B511" s="1" t="s">
        <v>2894</v>
      </c>
      <c r="C511" s="1" t="str">
        <f t="shared" si="21"/>
        <v>Mr</v>
      </c>
      <c r="D511" s="1" t="str">
        <f t="shared" si="22"/>
        <v>Sean K</v>
      </c>
      <c r="E511" s="1" t="str">
        <f t="shared" si="23"/>
        <v>Watson</v>
      </c>
    </row>
    <row r="512" spans="1:5" ht="15.75" x14ac:dyDescent="0.25">
      <c r="A512" s="1" t="s">
        <v>1860</v>
      </c>
      <c r="B512" s="1" t="s">
        <v>2895</v>
      </c>
      <c r="C512" s="1" t="str">
        <f t="shared" si="21"/>
        <v>Mr</v>
      </c>
      <c r="D512" s="1" t="str">
        <f t="shared" si="22"/>
        <v>Rick</v>
      </c>
      <c r="E512" s="1" t="str">
        <f t="shared" si="23"/>
        <v>Esponda</v>
      </c>
    </row>
    <row r="513" spans="1:5" ht="15.75" x14ac:dyDescent="0.25">
      <c r="A513" s="1" t="s">
        <v>1859</v>
      </c>
      <c r="B513" s="1" t="s">
        <v>2896</v>
      </c>
      <c r="C513" s="1" t="str">
        <f t="shared" si="21"/>
        <v>Mr</v>
      </c>
      <c r="D513" s="1" t="str">
        <f t="shared" si="22"/>
        <v>Matthew</v>
      </c>
      <c r="E513" s="1" t="str">
        <f t="shared" si="23"/>
        <v>Krall</v>
      </c>
    </row>
    <row r="514" spans="1:5" ht="15.75" x14ac:dyDescent="0.25">
      <c r="A514" s="1" t="s">
        <v>1858</v>
      </c>
      <c r="B514" s="1" t="s">
        <v>2897</v>
      </c>
      <c r="C514" s="1" t="str">
        <f t="shared" si="21"/>
        <v>Mr</v>
      </c>
      <c r="D514" s="1" t="str">
        <f t="shared" si="22"/>
        <v>Brady</v>
      </c>
      <c r="E514" s="1" t="str">
        <f t="shared" si="23"/>
        <v>Poskin</v>
      </c>
    </row>
    <row r="515" spans="1:5" ht="15.75" x14ac:dyDescent="0.25">
      <c r="A515" s="1" t="s">
        <v>1857</v>
      </c>
      <c r="B515" s="1" t="s">
        <v>2898</v>
      </c>
      <c r="C515" s="1" t="str">
        <f t="shared" ref="C515:C578" si="24">MID(B515, FIND(", ",B515)+2, FIND(".",B515)-FIND(", ", B515)-2)</f>
        <v>Ms</v>
      </c>
      <c r="D515" s="1" t="str">
        <f t="shared" si="22"/>
        <v>Kameko</v>
      </c>
      <c r="E515" s="1" t="str">
        <f t="shared" si="23"/>
        <v>Halfmann</v>
      </c>
    </row>
    <row r="516" spans="1:5" ht="15.75" x14ac:dyDescent="0.25">
      <c r="A516" s="1" t="s">
        <v>1856</v>
      </c>
      <c r="B516" s="1" t="s">
        <v>2899</v>
      </c>
      <c r="C516" s="1" t="str">
        <f t="shared" si="24"/>
        <v>Mr</v>
      </c>
      <c r="D516" s="1" t="str">
        <f t="shared" ref="D516:D579" si="25">TRIM(RIGHT(B516, LEN(B516) - FIND(".", B516)))</f>
        <v>Jeremy A</v>
      </c>
      <c r="E516" s="1" t="str">
        <f t="shared" ref="E516:E579" si="26">LEFT(B516, FIND(",", B516)-1)</f>
        <v>Klapper</v>
      </c>
    </row>
    <row r="517" spans="1:5" ht="15.75" x14ac:dyDescent="0.25">
      <c r="A517" s="1" t="s">
        <v>1855</v>
      </c>
      <c r="B517" s="1" t="s">
        <v>2900</v>
      </c>
      <c r="C517" s="1" t="str">
        <f t="shared" si="24"/>
        <v>Mr</v>
      </c>
      <c r="D517" s="1" t="str">
        <f t="shared" si="25"/>
        <v>Daniel</v>
      </c>
      <c r="E517" s="1" t="str">
        <f t="shared" si="26"/>
        <v>George</v>
      </c>
    </row>
    <row r="518" spans="1:5" ht="15.75" x14ac:dyDescent="0.25">
      <c r="A518" s="1" t="s">
        <v>1854</v>
      </c>
      <c r="B518" s="1" t="s">
        <v>2901</v>
      </c>
      <c r="C518" s="1" t="str">
        <f t="shared" si="24"/>
        <v>Ms</v>
      </c>
      <c r="D518" s="1" t="str">
        <f t="shared" si="25"/>
        <v>Amanda</v>
      </c>
      <c r="E518" s="1" t="str">
        <f t="shared" si="26"/>
        <v>Hicks</v>
      </c>
    </row>
    <row r="519" spans="1:5" ht="15.75" x14ac:dyDescent="0.25">
      <c r="A519" s="1" t="s">
        <v>1853</v>
      </c>
      <c r="B519" s="1" t="s">
        <v>2902</v>
      </c>
      <c r="C519" s="1" t="str">
        <f t="shared" si="24"/>
        <v>Ms</v>
      </c>
      <c r="D519" s="1" t="str">
        <f t="shared" si="25"/>
        <v>Karen</v>
      </c>
      <c r="E519" s="1" t="str">
        <f t="shared" si="26"/>
        <v>Lockyer</v>
      </c>
    </row>
    <row r="520" spans="1:5" ht="15.75" x14ac:dyDescent="0.25">
      <c r="A520" s="1" t="s">
        <v>1852</v>
      </c>
      <c r="B520" s="1" t="s">
        <v>2903</v>
      </c>
      <c r="C520" s="1" t="str">
        <f t="shared" si="24"/>
        <v>Mr</v>
      </c>
      <c r="D520" s="1" t="str">
        <f t="shared" si="25"/>
        <v>Gregory</v>
      </c>
      <c r="E520" s="1" t="str">
        <f t="shared" si="26"/>
        <v>Byrnes</v>
      </c>
    </row>
    <row r="521" spans="1:5" ht="15.75" x14ac:dyDescent="0.25">
      <c r="A521" s="1" t="s">
        <v>1851</v>
      </c>
      <c r="B521" s="1" t="s">
        <v>2904</v>
      </c>
      <c r="C521" s="1" t="str">
        <f t="shared" si="24"/>
        <v>Ms</v>
      </c>
      <c r="D521" s="1" t="str">
        <f t="shared" si="25"/>
        <v>Sabine</v>
      </c>
      <c r="E521" s="1" t="str">
        <f t="shared" si="26"/>
        <v>Norris</v>
      </c>
    </row>
    <row r="522" spans="1:5" ht="15.75" x14ac:dyDescent="0.25">
      <c r="A522" s="1" t="s">
        <v>1850</v>
      </c>
      <c r="B522" s="1" t="s">
        <v>2905</v>
      </c>
      <c r="C522" s="1" t="str">
        <f t="shared" si="24"/>
        <v>Mr</v>
      </c>
      <c r="D522" s="1" t="str">
        <f t="shared" si="25"/>
        <v>Joseph</v>
      </c>
      <c r="E522" s="1" t="str">
        <f t="shared" si="26"/>
        <v>Darda</v>
      </c>
    </row>
    <row r="523" spans="1:5" ht="15.75" x14ac:dyDescent="0.25">
      <c r="A523" s="1" t="s">
        <v>1849</v>
      </c>
      <c r="B523" s="1" t="s">
        <v>2906</v>
      </c>
      <c r="C523" s="1" t="str">
        <f t="shared" si="24"/>
        <v>Mr</v>
      </c>
      <c r="D523" s="1" t="str">
        <f t="shared" si="25"/>
        <v>Adam</v>
      </c>
      <c r="E523" s="1" t="str">
        <f t="shared" si="26"/>
        <v>Otstot</v>
      </c>
    </row>
    <row r="524" spans="1:5" ht="15.75" x14ac:dyDescent="0.25">
      <c r="A524" s="1" t="s">
        <v>1848</v>
      </c>
      <c r="B524" s="1" t="s">
        <v>2907</v>
      </c>
      <c r="C524" s="1" t="str">
        <f t="shared" si="24"/>
        <v>Ms</v>
      </c>
      <c r="D524" s="1" t="str">
        <f t="shared" si="25"/>
        <v>Karolyn A</v>
      </c>
      <c r="E524" s="1" t="str">
        <f t="shared" si="26"/>
        <v>Bowley</v>
      </c>
    </row>
    <row r="525" spans="1:5" ht="15.75" x14ac:dyDescent="0.25">
      <c r="A525" s="1" t="s">
        <v>1847</v>
      </c>
      <c r="B525" s="1" t="s">
        <v>2908</v>
      </c>
      <c r="C525" s="1" t="str">
        <f t="shared" si="24"/>
        <v>Mrs</v>
      </c>
      <c r="D525" s="1" t="str">
        <f t="shared" si="25"/>
        <v>Anita L.</v>
      </c>
      <c r="E525" s="1" t="str">
        <f t="shared" si="26"/>
        <v>Rogers</v>
      </c>
    </row>
    <row r="526" spans="1:5" ht="15.75" x14ac:dyDescent="0.25">
      <c r="A526" s="1" t="s">
        <v>1846</v>
      </c>
      <c r="B526" s="1" t="s">
        <v>2909</v>
      </c>
      <c r="C526" s="1" t="str">
        <f t="shared" si="24"/>
        <v>Ms</v>
      </c>
      <c r="D526" s="1" t="str">
        <f t="shared" si="25"/>
        <v>Laura E.</v>
      </c>
      <c r="E526" s="1" t="str">
        <f t="shared" si="26"/>
        <v>Mclaughlin</v>
      </c>
    </row>
    <row r="527" spans="1:5" ht="15.75" x14ac:dyDescent="0.25">
      <c r="A527" s="1" t="s">
        <v>1845</v>
      </c>
      <c r="B527" s="1" t="s">
        <v>2910</v>
      </c>
      <c r="C527" s="1" t="str">
        <f t="shared" si="24"/>
        <v>Ms</v>
      </c>
      <c r="D527" s="1" t="str">
        <f t="shared" si="25"/>
        <v>Sarah</v>
      </c>
      <c r="E527" s="1" t="str">
        <f t="shared" si="26"/>
        <v>Ziegler</v>
      </c>
    </row>
    <row r="528" spans="1:5" ht="15.75" x14ac:dyDescent="0.25">
      <c r="A528" s="1" t="s">
        <v>1844</v>
      </c>
      <c r="B528" s="1" t="s">
        <v>2911</v>
      </c>
      <c r="C528" s="1" t="str">
        <f t="shared" si="24"/>
        <v>Mrs</v>
      </c>
      <c r="D528" s="1" t="str">
        <f t="shared" si="25"/>
        <v>Ashley E</v>
      </c>
      <c r="E528" s="1" t="str">
        <f t="shared" si="26"/>
        <v>Hughey</v>
      </c>
    </row>
    <row r="529" spans="1:5" ht="15.75" x14ac:dyDescent="0.25">
      <c r="A529" s="1" t="s">
        <v>1843</v>
      </c>
      <c r="B529" s="1" t="s">
        <v>2912</v>
      </c>
      <c r="C529" s="1" t="str">
        <f t="shared" si="24"/>
        <v>Ms</v>
      </c>
      <c r="D529" s="1" t="str">
        <f t="shared" si="25"/>
        <v>Lindsey</v>
      </c>
      <c r="E529" s="1" t="str">
        <f t="shared" si="26"/>
        <v>Knast</v>
      </c>
    </row>
    <row r="530" spans="1:5" ht="15.75" x14ac:dyDescent="0.25">
      <c r="A530" s="1" t="s">
        <v>1842</v>
      </c>
      <c r="B530" s="1" t="s">
        <v>2913</v>
      </c>
      <c r="C530" s="1" t="str">
        <f t="shared" si="24"/>
        <v>Mr</v>
      </c>
      <c r="D530" s="1" t="str">
        <f t="shared" si="25"/>
        <v>Alan</v>
      </c>
      <c r="E530" s="1" t="str">
        <f t="shared" si="26"/>
        <v>Stob</v>
      </c>
    </row>
    <row r="531" spans="1:5" ht="15.75" x14ac:dyDescent="0.25">
      <c r="A531" s="1" t="s">
        <v>1841</v>
      </c>
      <c r="B531" s="1" t="s">
        <v>2914</v>
      </c>
      <c r="C531" s="1" t="str">
        <f t="shared" si="24"/>
        <v>Mr</v>
      </c>
      <c r="D531" s="1" t="str">
        <f t="shared" si="25"/>
        <v>Dan R.</v>
      </c>
      <c r="E531" s="1" t="str">
        <f t="shared" si="26"/>
        <v>Jensen</v>
      </c>
    </row>
    <row r="532" spans="1:5" ht="15.75" x14ac:dyDescent="0.25">
      <c r="A532" s="1" t="s">
        <v>1840</v>
      </c>
      <c r="B532" s="1" t="s">
        <v>2915</v>
      </c>
      <c r="C532" s="1" t="str">
        <f t="shared" si="24"/>
        <v>Ms</v>
      </c>
      <c r="D532" s="1" t="str">
        <f t="shared" si="25"/>
        <v>Katie</v>
      </c>
      <c r="E532" s="1" t="str">
        <f t="shared" si="26"/>
        <v>Mutter</v>
      </c>
    </row>
    <row r="533" spans="1:5" ht="15.75" x14ac:dyDescent="0.25">
      <c r="A533" s="1" t="s">
        <v>1839</v>
      </c>
      <c r="B533" s="1" t="s">
        <v>2916</v>
      </c>
      <c r="C533" s="1" t="str">
        <f t="shared" si="24"/>
        <v>Mr</v>
      </c>
      <c r="D533" s="1" t="str">
        <f t="shared" si="25"/>
        <v>Eric</v>
      </c>
      <c r="E533" s="1" t="str">
        <f t="shared" si="26"/>
        <v>Ahern</v>
      </c>
    </row>
    <row r="534" spans="1:5" ht="15.75" x14ac:dyDescent="0.25">
      <c r="A534" s="1" t="s">
        <v>1838</v>
      </c>
      <c r="B534" s="1" t="s">
        <v>2917</v>
      </c>
      <c r="C534" s="1" t="str">
        <f t="shared" si="24"/>
        <v>Ms</v>
      </c>
      <c r="D534" s="1" t="str">
        <f t="shared" si="25"/>
        <v>Cathryn</v>
      </c>
      <c r="E534" s="1" t="str">
        <f t="shared" si="26"/>
        <v>Chviruk</v>
      </c>
    </row>
    <row r="535" spans="1:5" ht="15.75" x14ac:dyDescent="0.25">
      <c r="A535" s="1" t="s">
        <v>1837</v>
      </c>
      <c r="B535" s="1" t="s">
        <v>2918</v>
      </c>
      <c r="C535" s="1" t="str">
        <f t="shared" si="24"/>
        <v>Mr</v>
      </c>
      <c r="D535" s="1" t="str">
        <f t="shared" si="25"/>
        <v>Brendan</v>
      </c>
      <c r="E535" s="1" t="str">
        <f t="shared" si="26"/>
        <v>Meehan</v>
      </c>
    </row>
    <row r="536" spans="1:5" ht="15.75" x14ac:dyDescent="0.25">
      <c r="A536" s="1" t="s">
        <v>1836</v>
      </c>
      <c r="B536" s="1" t="s">
        <v>2919</v>
      </c>
      <c r="C536" s="1" t="str">
        <f t="shared" si="24"/>
        <v>Ms</v>
      </c>
      <c r="D536" s="1" t="str">
        <f t="shared" si="25"/>
        <v>Shauna</v>
      </c>
      <c r="E536" s="1" t="str">
        <f t="shared" si="26"/>
        <v>Gammon</v>
      </c>
    </row>
    <row r="537" spans="1:5" ht="15.75" x14ac:dyDescent="0.25">
      <c r="A537" s="1" t="s">
        <v>1835</v>
      </c>
      <c r="B537" s="1" t="s">
        <v>2920</v>
      </c>
      <c r="C537" s="1" t="str">
        <f t="shared" si="24"/>
        <v>Mr</v>
      </c>
      <c r="D537" s="1" t="str">
        <f t="shared" si="25"/>
        <v>Terence</v>
      </c>
      <c r="E537" s="1" t="str">
        <f t="shared" si="26"/>
        <v>Lee</v>
      </c>
    </row>
    <row r="538" spans="1:5" ht="15.75" x14ac:dyDescent="0.25">
      <c r="A538" s="1" t="s">
        <v>1834</v>
      </c>
      <c r="B538" s="1" t="s">
        <v>2921</v>
      </c>
      <c r="C538" s="1" t="str">
        <f t="shared" si="24"/>
        <v>Ms</v>
      </c>
      <c r="D538" s="1" t="str">
        <f t="shared" si="25"/>
        <v>Marisol</v>
      </c>
      <c r="E538" s="1" t="str">
        <f t="shared" si="26"/>
        <v>Franco</v>
      </c>
    </row>
    <row r="539" spans="1:5" ht="15.75" x14ac:dyDescent="0.25">
      <c r="A539" s="1" t="s">
        <v>1833</v>
      </c>
      <c r="B539" s="1" t="s">
        <v>2922</v>
      </c>
      <c r="C539" s="1" t="str">
        <f t="shared" si="24"/>
        <v>Ms</v>
      </c>
      <c r="D539" s="1" t="str">
        <f t="shared" si="25"/>
        <v>Lindsay</v>
      </c>
      <c r="E539" s="1" t="str">
        <f t="shared" si="26"/>
        <v>Patterson</v>
      </c>
    </row>
    <row r="540" spans="1:5" ht="15.75" x14ac:dyDescent="0.25">
      <c r="A540" s="1" t="s">
        <v>1832</v>
      </c>
      <c r="B540" s="1" t="s">
        <v>2923</v>
      </c>
      <c r="C540" s="1" t="str">
        <f t="shared" si="24"/>
        <v>Ms</v>
      </c>
      <c r="D540" s="1" t="str">
        <f t="shared" si="25"/>
        <v>Katie</v>
      </c>
      <c r="E540" s="1" t="str">
        <f t="shared" si="26"/>
        <v>Valdes</v>
      </c>
    </row>
    <row r="541" spans="1:5" ht="15.75" x14ac:dyDescent="0.25">
      <c r="A541" s="1" t="s">
        <v>1831</v>
      </c>
      <c r="B541" s="1" t="s">
        <v>2924</v>
      </c>
      <c r="C541" s="1" t="str">
        <f t="shared" si="24"/>
        <v>Mr</v>
      </c>
      <c r="D541" s="1" t="str">
        <f t="shared" si="25"/>
        <v>Daniel</v>
      </c>
      <c r="E541" s="1" t="str">
        <f t="shared" si="26"/>
        <v>Craig</v>
      </c>
    </row>
    <row r="542" spans="1:5" ht="15.75" x14ac:dyDescent="0.25">
      <c r="A542" s="1" t="s">
        <v>1830</v>
      </c>
      <c r="B542" s="1" t="s">
        <v>2925</v>
      </c>
      <c r="C542" s="1" t="str">
        <f t="shared" si="24"/>
        <v>Mr</v>
      </c>
      <c r="D542" s="1" t="str">
        <f t="shared" si="25"/>
        <v>Brett W</v>
      </c>
      <c r="E542" s="1" t="str">
        <f t="shared" si="26"/>
        <v>Whipple</v>
      </c>
    </row>
    <row r="543" spans="1:5" ht="15.75" x14ac:dyDescent="0.25">
      <c r="A543" s="1" t="s">
        <v>1829</v>
      </c>
      <c r="B543" s="1" t="s">
        <v>2926</v>
      </c>
      <c r="C543" s="1" t="str">
        <f t="shared" si="24"/>
        <v>Mr</v>
      </c>
      <c r="D543" s="1" t="str">
        <f t="shared" si="25"/>
        <v>Dylan J</v>
      </c>
      <c r="E543" s="1" t="str">
        <f t="shared" si="26"/>
        <v>Marton</v>
      </c>
    </row>
    <row r="544" spans="1:5" ht="15.75" x14ac:dyDescent="0.25">
      <c r="A544" s="1" t="s">
        <v>1828</v>
      </c>
      <c r="B544" s="1" t="s">
        <v>2927</v>
      </c>
      <c r="C544" s="1" t="str">
        <f t="shared" si="24"/>
        <v>Ms</v>
      </c>
      <c r="D544" s="1" t="str">
        <f t="shared" si="25"/>
        <v>Elizabeth</v>
      </c>
      <c r="E544" s="1" t="str">
        <f t="shared" si="26"/>
        <v>Hildebrandt</v>
      </c>
    </row>
    <row r="545" spans="1:5" ht="15.75" x14ac:dyDescent="0.25">
      <c r="A545" s="1" t="s">
        <v>1827</v>
      </c>
      <c r="B545" s="1" t="s">
        <v>2928</v>
      </c>
      <c r="C545" s="1" t="str">
        <f t="shared" si="24"/>
        <v>Ms</v>
      </c>
      <c r="D545" s="1" t="str">
        <f t="shared" si="25"/>
        <v>Brooke M.</v>
      </c>
      <c r="E545" s="1" t="str">
        <f t="shared" si="26"/>
        <v>Biggs</v>
      </c>
    </row>
    <row r="546" spans="1:5" ht="15.75" x14ac:dyDescent="0.25">
      <c r="A546" s="1" t="s">
        <v>1826</v>
      </c>
      <c r="B546" s="1" t="s">
        <v>2929</v>
      </c>
      <c r="C546" s="1" t="str">
        <f t="shared" si="24"/>
        <v>Mrs</v>
      </c>
      <c r="D546" s="1" t="str">
        <f t="shared" si="25"/>
        <v>Teiko</v>
      </c>
      <c r="E546" s="1" t="str">
        <f t="shared" si="26"/>
        <v>Shigezumi</v>
      </c>
    </row>
    <row r="547" spans="1:5" ht="15.75" x14ac:dyDescent="0.25">
      <c r="A547" s="1" t="s">
        <v>1825</v>
      </c>
      <c r="B547" s="1" t="s">
        <v>2930</v>
      </c>
      <c r="C547" s="1" t="str">
        <f t="shared" si="24"/>
        <v>Mr</v>
      </c>
      <c r="D547" s="1" t="str">
        <f t="shared" si="25"/>
        <v>Zachary</v>
      </c>
      <c r="E547" s="1" t="str">
        <f t="shared" si="26"/>
        <v>Meineke</v>
      </c>
    </row>
    <row r="548" spans="1:5" ht="15.75" x14ac:dyDescent="0.25">
      <c r="A548" s="1" t="s">
        <v>1824</v>
      </c>
      <c r="B548" s="1" t="s">
        <v>2931</v>
      </c>
      <c r="C548" s="1" t="str">
        <f t="shared" si="24"/>
        <v>Ms</v>
      </c>
      <c r="D548" s="1" t="str">
        <f t="shared" si="25"/>
        <v>Johannah</v>
      </c>
      <c r="E548" s="1" t="str">
        <f t="shared" si="26"/>
        <v>Ludington</v>
      </c>
    </row>
    <row r="549" spans="1:5" ht="15.75" x14ac:dyDescent="0.25">
      <c r="A549" s="1" t="s">
        <v>1823</v>
      </c>
      <c r="B549" s="1" t="s">
        <v>2932</v>
      </c>
      <c r="C549" s="1" t="str">
        <f t="shared" si="24"/>
        <v>Mr</v>
      </c>
      <c r="D549" s="1" t="str">
        <f t="shared" si="25"/>
        <v>Ryan A</v>
      </c>
      <c r="E549" s="1" t="str">
        <f t="shared" si="26"/>
        <v>Perrich</v>
      </c>
    </row>
    <row r="550" spans="1:5" ht="15.75" x14ac:dyDescent="0.25">
      <c r="A550" s="1" t="s">
        <v>1822</v>
      </c>
      <c r="B550" s="1" t="s">
        <v>2933</v>
      </c>
      <c r="C550" s="1" t="str">
        <f t="shared" si="24"/>
        <v>Mr</v>
      </c>
      <c r="D550" s="1" t="str">
        <f t="shared" si="25"/>
        <v>Andres Sr.</v>
      </c>
      <c r="E550" s="1" t="str">
        <f t="shared" si="26"/>
        <v>Cervantes</v>
      </c>
    </row>
    <row r="551" spans="1:5" ht="15.75" x14ac:dyDescent="0.25">
      <c r="A551" s="1" t="s">
        <v>1821</v>
      </c>
      <c r="B551" s="1" t="s">
        <v>2934</v>
      </c>
      <c r="C551" s="1" t="str">
        <f t="shared" si="24"/>
        <v>Mr</v>
      </c>
      <c r="D551" s="1" t="str">
        <f t="shared" si="25"/>
        <v>Bryan</v>
      </c>
      <c r="E551" s="1" t="str">
        <f t="shared" si="26"/>
        <v>Andrews</v>
      </c>
    </row>
    <row r="552" spans="1:5" ht="15.75" x14ac:dyDescent="0.25">
      <c r="A552" s="1" t="s">
        <v>1820</v>
      </c>
      <c r="B552" s="1" t="s">
        <v>2935</v>
      </c>
      <c r="C552" s="1" t="str">
        <f t="shared" si="24"/>
        <v>Ms</v>
      </c>
      <c r="D552" s="1" t="str">
        <f t="shared" si="25"/>
        <v>Lizette</v>
      </c>
      <c r="E552" s="1" t="str">
        <f t="shared" si="26"/>
        <v>Ruvalcaba</v>
      </c>
    </row>
    <row r="553" spans="1:5" ht="15.75" x14ac:dyDescent="0.25">
      <c r="A553" s="1" t="s">
        <v>1819</v>
      </c>
      <c r="B553" s="1" t="s">
        <v>2936</v>
      </c>
      <c r="C553" s="1" t="str">
        <f t="shared" si="24"/>
        <v>Mr</v>
      </c>
      <c r="D553" s="1" t="str">
        <f t="shared" si="25"/>
        <v>Don</v>
      </c>
      <c r="E553" s="1" t="str">
        <f t="shared" si="26"/>
        <v>King</v>
      </c>
    </row>
    <row r="554" spans="1:5" ht="15.75" x14ac:dyDescent="0.25">
      <c r="A554" s="1" t="s">
        <v>1818</v>
      </c>
      <c r="B554" s="1" t="s">
        <v>2937</v>
      </c>
      <c r="C554" s="1" t="str">
        <f t="shared" si="24"/>
        <v>Mr</v>
      </c>
      <c r="D554" s="1" t="str">
        <f t="shared" si="25"/>
        <v>Jeb</v>
      </c>
      <c r="E554" s="1" t="str">
        <f t="shared" si="26"/>
        <v>Stone</v>
      </c>
    </row>
    <row r="555" spans="1:5" ht="15.75" x14ac:dyDescent="0.25">
      <c r="A555" s="1" t="s">
        <v>1817</v>
      </c>
      <c r="B555" s="1" t="s">
        <v>2938</v>
      </c>
      <c r="C555" s="1" t="str">
        <f t="shared" si="24"/>
        <v>Ms</v>
      </c>
      <c r="D555" s="1" t="str">
        <f t="shared" si="25"/>
        <v>Amy R.</v>
      </c>
      <c r="E555" s="1" t="str">
        <f t="shared" si="26"/>
        <v>Campbell</v>
      </c>
    </row>
    <row r="556" spans="1:5" ht="15.75" x14ac:dyDescent="0.25">
      <c r="A556" s="1" t="s">
        <v>1816</v>
      </c>
      <c r="B556" s="1" t="s">
        <v>2939</v>
      </c>
      <c r="C556" s="1" t="str">
        <f t="shared" si="24"/>
        <v>Mr</v>
      </c>
      <c r="D556" s="1" t="str">
        <f t="shared" si="25"/>
        <v>Brian</v>
      </c>
      <c r="E556" s="1" t="str">
        <f t="shared" si="26"/>
        <v>Asher</v>
      </c>
    </row>
    <row r="557" spans="1:5" ht="15.75" x14ac:dyDescent="0.25">
      <c r="A557" s="1" t="s">
        <v>1815</v>
      </c>
      <c r="B557" s="1" t="s">
        <v>2940</v>
      </c>
      <c r="C557" s="1" t="str">
        <f t="shared" si="24"/>
        <v>Mr</v>
      </c>
      <c r="D557" s="1" t="str">
        <f t="shared" si="25"/>
        <v>Mike G</v>
      </c>
      <c r="E557" s="1" t="str">
        <f t="shared" si="26"/>
        <v>Mazzotta</v>
      </c>
    </row>
    <row r="558" spans="1:5" ht="15.75" x14ac:dyDescent="0.25">
      <c r="A558" s="1" t="s">
        <v>1814</v>
      </c>
      <c r="B558" s="1" t="s">
        <v>2941</v>
      </c>
      <c r="C558" s="1" t="str">
        <f t="shared" si="24"/>
        <v>Ms</v>
      </c>
      <c r="D558" s="1" t="str">
        <f t="shared" si="25"/>
        <v>Simonezitrone Sr.</v>
      </c>
      <c r="E558" s="1" t="str">
        <f t="shared" si="26"/>
        <v>Huttl</v>
      </c>
    </row>
    <row r="559" spans="1:5" ht="15.75" x14ac:dyDescent="0.25">
      <c r="A559" s="1" t="s">
        <v>1813</v>
      </c>
      <c r="B559" s="1" t="s">
        <v>2942</v>
      </c>
      <c r="C559" s="1" t="str">
        <f t="shared" si="24"/>
        <v>Mr</v>
      </c>
      <c r="D559" s="1" t="str">
        <f t="shared" si="25"/>
        <v>Nicholas</v>
      </c>
      <c r="E559" s="1" t="str">
        <f t="shared" si="26"/>
        <v>Ferron</v>
      </c>
    </row>
    <row r="560" spans="1:5" ht="15.75" x14ac:dyDescent="0.25">
      <c r="A560" s="1" t="s">
        <v>1812</v>
      </c>
      <c r="B560" s="1" t="s">
        <v>2943</v>
      </c>
      <c r="C560" s="1" t="str">
        <f t="shared" si="24"/>
        <v>Ms</v>
      </c>
      <c r="D560" s="1" t="str">
        <f t="shared" si="25"/>
        <v>Angela M</v>
      </c>
      <c r="E560" s="1" t="str">
        <f t="shared" si="26"/>
        <v>Colarusso</v>
      </c>
    </row>
    <row r="561" spans="1:5" ht="15.75" x14ac:dyDescent="0.25">
      <c r="A561" s="1" t="s">
        <v>1811</v>
      </c>
      <c r="B561" s="1" t="s">
        <v>2944</v>
      </c>
      <c r="C561" s="1" t="str">
        <f t="shared" si="24"/>
        <v>Mr</v>
      </c>
      <c r="D561" s="1" t="str">
        <f t="shared" si="25"/>
        <v>Oz</v>
      </c>
      <c r="E561" s="1" t="str">
        <f t="shared" si="26"/>
        <v>Pearlman</v>
      </c>
    </row>
    <row r="562" spans="1:5" ht="15.75" x14ac:dyDescent="0.25">
      <c r="A562" s="1" t="s">
        <v>1810</v>
      </c>
      <c r="B562" s="1" t="s">
        <v>2945</v>
      </c>
      <c r="C562" s="1" t="str">
        <f t="shared" si="24"/>
        <v>Ms</v>
      </c>
      <c r="D562" s="1" t="str">
        <f t="shared" si="25"/>
        <v>Erin M.</v>
      </c>
      <c r="E562" s="1" t="str">
        <f t="shared" si="26"/>
        <v>O'Mara</v>
      </c>
    </row>
    <row r="563" spans="1:5" ht="15.75" x14ac:dyDescent="0.25">
      <c r="A563" s="1" t="s">
        <v>1809</v>
      </c>
      <c r="B563" s="1" t="s">
        <v>2946</v>
      </c>
      <c r="C563" s="1" t="str">
        <f t="shared" si="24"/>
        <v>Mr</v>
      </c>
      <c r="D563" s="1" t="str">
        <f t="shared" si="25"/>
        <v>Bobby E.</v>
      </c>
      <c r="E563" s="1" t="str">
        <f t="shared" si="26"/>
        <v>Niska</v>
      </c>
    </row>
    <row r="564" spans="1:5" ht="15.75" x14ac:dyDescent="0.25">
      <c r="A564" s="1" t="s">
        <v>1808</v>
      </c>
      <c r="B564" s="1" t="s">
        <v>2947</v>
      </c>
      <c r="C564" s="1" t="str">
        <f t="shared" si="24"/>
        <v>Mr</v>
      </c>
      <c r="D564" s="1" t="str">
        <f t="shared" si="25"/>
        <v>Daniel P.</v>
      </c>
      <c r="E564" s="1" t="str">
        <f t="shared" si="26"/>
        <v>Schlich</v>
      </c>
    </row>
    <row r="565" spans="1:5" ht="15.75" x14ac:dyDescent="0.25">
      <c r="A565" s="1" t="s">
        <v>1807</v>
      </c>
      <c r="B565" s="1" t="s">
        <v>2948</v>
      </c>
      <c r="C565" s="1" t="str">
        <f t="shared" si="24"/>
        <v>Ms</v>
      </c>
      <c r="D565" s="1" t="str">
        <f t="shared" si="25"/>
        <v>Marie E.</v>
      </c>
      <c r="E565" s="1" t="str">
        <f t="shared" si="26"/>
        <v>Zidek</v>
      </c>
    </row>
    <row r="566" spans="1:5" ht="15.75" x14ac:dyDescent="0.25">
      <c r="A566" s="1" t="s">
        <v>1806</v>
      </c>
      <c r="B566" s="1" t="s">
        <v>2949</v>
      </c>
      <c r="C566" s="1" t="str">
        <f t="shared" si="24"/>
        <v>Mrs</v>
      </c>
      <c r="D566" s="1" t="str">
        <f t="shared" si="25"/>
        <v>Katie</v>
      </c>
      <c r="E566" s="1" t="str">
        <f t="shared" si="26"/>
        <v>Ellgass</v>
      </c>
    </row>
    <row r="567" spans="1:5" ht="15.75" x14ac:dyDescent="0.25">
      <c r="A567" s="1" t="s">
        <v>1805</v>
      </c>
      <c r="B567" s="1" t="s">
        <v>2950</v>
      </c>
      <c r="C567" s="1" t="str">
        <f t="shared" si="24"/>
        <v>Mr</v>
      </c>
      <c r="D567" s="1" t="str">
        <f t="shared" si="25"/>
        <v>Eric D</v>
      </c>
      <c r="E567" s="1" t="str">
        <f t="shared" si="26"/>
        <v>Lowe</v>
      </c>
    </row>
    <row r="568" spans="1:5" ht="15.75" x14ac:dyDescent="0.25">
      <c r="A568" s="1" t="s">
        <v>1804</v>
      </c>
      <c r="B568" s="1" t="s">
        <v>2951</v>
      </c>
      <c r="C568" s="1" t="str">
        <f t="shared" si="24"/>
        <v>Ms</v>
      </c>
      <c r="D568" s="1" t="str">
        <f t="shared" si="25"/>
        <v>Tara</v>
      </c>
      <c r="E568" s="1" t="str">
        <f t="shared" si="26"/>
        <v>Malone</v>
      </c>
    </row>
    <row r="569" spans="1:5" ht="15.75" x14ac:dyDescent="0.25">
      <c r="A569" s="1" t="s">
        <v>1803</v>
      </c>
      <c r="B569" s="1" t="s">
        <v>2952</v>
      </c>
      <c r="C569" s="1" t="str">
        <f t="shared" si="24"/>
        <v>Ms</v>
      </c>
      <c r="D569" s="1" t="str">
        <f t="shared" si="25"/>
        <v>Haley L</v>
      </c>
      <c r="E569" s="1" t="str">
        <f t="shared" si="26"/>
        <v>Dumke</v>
      </c>
    </row>
    <row r="570" spans="1:5" ht="15.75" x14ac:dyDescent="0.25">
      <c r="A570" s="1" t="s">
        <v>1802</v>
      </c>
      <c r="B570" s="1" t="s">
        <v>2953</v>
      </c>
      <c r="C570" s="1" t="str">
        <f t="shared" si="24"/>
        <v>Ms</v>
      </c>
      <c r="D570" s="1" t="str">
        <f t="shared" si="25"/>
        <v>Kayla B.</v>
      </c>
      <c r="E570" s="1" t="str">
        <f t="shared" si="26"/>
        <v>Strong</v>
      </c>
    </row>
    <row r="571" spans="1:5" ht="15.75" x14ac:dyDescent="0.25">
      <c r="A571" s="1" t="s">
        <v>1801</v>
      </c>
      <c r="B571" s="1" t="s">
        <v>2954</v>
      </c>
      <c r="C571" s="1" t="str">
        <f t="shared" si="24"/>
        <v>Mr</v>
      </c>
      <c r="D571" s="1" t="str">
        <f t="shared" si="25"/>
        <v>Mark D.</v>
      </c>
      <c r="E571" s="1" t="str">
        <f t="shared" si="26"/>
        <v>Ferguson</v>
      </c>
    </row>
    <row r="572" spans="1:5" ht="15.75" x14ac:dyDescent="0.25">
      <c r="A572" s="1" t="s">
        <v>1800</v>
      </c>
      <c r="B572" s="1" t="s">
        <v>2955</v>
      </c>
      <c r="C572" s="1" t="str">
        <f t="shared" si="24"/>
        <v>Mr</v>
      </c>
      <c r="D572" s="1" t="str">
        <f t="shared" si="25"/>
        <v>Patrick J.</v>
      </c>
      <c r="E572" s="1" t="str">
        <f t="shared" si="26"/>
        <v>Klein</v>
      </c>
    </row>
    <row r="573" spans="1:5" ht="15.75" x14ac:dyDescent="0.25">
      <c r="A573" s="1" t="s">
        <v>1799</v>
      </c>
      <c r="B573" s="1" t="s">
        <v>2956</v>
      </c>
      <c r="C573" s="1" t="str">
        <f t="shared" si="24"/>
        <v>Mr</v>
      </c>
      <c r="D573" s="1" t="str">
        <f t="shared" si="25"/>
        <v>Alejandro</v>
      </c>
      <c r="E573" s="1" t="str">
        <f t="shared" si="26"/>
        <v>Eusebio</v>
      </c>
    </row>
    <row r="574" spans="1:5" ht="15.75" x14ac:dyDescent="0.25">
      <c r="A574" s="1" t="s">
        <v>1798</v>
      </c>
      <c r="B574" s="1" t="s">
        <v>2957</v>
      </c>
      <c r="C574" s="1" t="str">
        <f t="shared" si="24"/>
        <v>Mrs</v>
      </c>
      <c r="D574" s="1" t="str">
        <f t="shared" si="25"/>
        <v>Beth A</v>
      </c>
      <c r="E574" s="1" t="str">
        <f t="shared" si="26"/>
        <v>Szolosi</v>
      </c>
    </row>
    <row r="575" spans="1:5" ht="15.75" x14ac:dyDescent="0.25">
      <c r="A575" s="1" t="s">
        <v>1797</v>
      </c>
      <c r="B575" s="1" t="s">
        <v>2958</v>
      </c>
      <c r="C575" s="1" t="str">
        <f t="shared" si="24"/>
        <v>Mr</v>
      </c>
      <c r="D575" s="1" t="str">
        <f t="shared" si="25"/>
        <v>Jason R</v>
      </c>
      <c r="E575" s="1" t="str">
        <f t="shared" si="26"/>
        <v>Butler</v>
      </c>
    </row>
    <row r="576" spans="1:5" ht="15.75" x14ac:dyDescent="0.25">
      <c r="A576" s="1" t="s">
        <v>1796</v>
      </c>
      <c r="B576" s="1" t="s">
        <v>2959</v>
      </c>
      <c r="C576" s="1" t="str">
        <f t="shared" si="24"/>
        <v>Mr</v>
      </c>
      <c r="D576" s="1" t="str">
        <f t="shared" si="25"/>
        <v>Yoshinori</v>
      </c>
      <c r="E576" s="1" t="str">
        <f t="shared" si="26"/>
        <v>Fukuchi</v>
      </c>
    </row>
    <row r="577" spans="1:5" ht="15.75" x14ac:dyDescent="0.25">
      <c r="A577" s="1" t="s">
        <v>1795</v>
      </c>
      <c r="B577" s="1" t="s">
        <v>2960</v>
      </c>
      <c r="C577" s="1" t="str">
        <f t="shared" si="24"/>
        <v>Ms</v>
      </c>
      <c r="D577" s="1" t="str">
        <f t="shared" si="25"/>
        <v>Adrienne G.</v>
      </c>
      <c r="E577" s="1" t="str">
        <f t="shared" si="26"/>
        <v>Drucker</v>
      </c>
    </row>
    <row r="578" spans="1:5" ht="15.75" x14ac:dyDescent="0.25">
      <c r="A578" s="1" t="s">
        <v>1794</v>
      </c>
      <c r="B578" s="1" t="s">
        <v>2961</v>
      </c>
      <c r="C578" s="1" t="str">
        <f t="shared" si="24"/>
        <v>Mrs</v>
      </c>
      <c r="D578" s="1" t="str">
        <f t="shared" si="25"/>
        <v>Meredith</v>
      </c>
      <c r="E578" s="1" t="str">
        <f t="shared" si="26"/>
        <v>Aziz</v>
      </c>
    </row>
    <row r="579" spans="1:5" ht="15.75" x14ac:dyDescent="0.25">
      <c r="A579" s="1" t="s">
        <v>1793</v>
      </c>
      <c r="B579" s="1" t="s">
        <v>2962</v>
      </c>
      <c r="C579" s="1" t="str">
        <f t="shared" ref="C579:C642" si="27">MID(B579, FIND(", ",B579)+2, FIND(".",B579)-FIND(", ", B579)-2)</f>
        <v>Mr</v>
      </c>
      <c r="D579" s="1" t="str">
        <f t="shared" si="25"/>
        <v>Junyong</v>
      </c>
      <c r="E579" s="1" t="str">
        <f t="shared" si="26"/>
        <v>Pak</v>
      </c>
    </row>
    <row r="580" spans="1:5" ht="15.75" x14ac:dyDescent="0.25">
      <c r="A580" s="1" t="s">
        <v>1792</v>
      </c>
      <c r="B580" s="1" t="s">
        <v>2963</v>
      </c>
      <c r="C580" s="1" t="str">
        <f t="shared" si="27"/>
        <v>Ms</v>
      </c>
      <c r="D580" s="1" t="str">
        <f t="shared" ref="D580:D643" si="28">TRIM(RIGHT(B580, LEN(B580) - FIND(".", B580)))</f>
        <v>Kristen A.</v>
      </c>
      <c r="E580" s="1" t="str">
        <f t="shared" ref="E580:E643" si="29">LEFT(B580, FIND(",", B580)-1)</f>
        <v>Kieta</v>
      </c>
    </row>
    <row r="581" spans="1:5" ht="15.75" x14ac:dyDescent="0.25">
      <c r="A581" s="1" t="s">
        <v>1791</v>
      </c>
      <c r="B581" s="1" t="s">
        <v>2964</v>
      </c>
      <c r="C581" s="1" t="str">
        <f t="shared" si="27"/>
        <v>Ms</v>
      </c>
      <c r="D581" s="1" t="str">
        <f t="shared" si="28"/>
        <v>Maria I.</v>
      </c>
      <c r="E581" s="1" t="str">
        <f t="shared" si="29"/>
        <v>Velez</v>
      </c>
    </row>
    <row r="582" spans="1:5" ht="15.75" x14ac:dyDescent="0.25">
      <c r="A582" s="1" t="s">
        <v>1790</v>
      </c>
      <c r="B582" s="1" t="s">
        <v>2965</v>
      </c>
      <c r="C582" s="1" t="str">
        <f t="shared" si="27"/>
        <v>Mr</v>
      </c>
      <c r="D582" s="1" t="str">
        <f t="shared" si="28"/>
        <v>Jonathan</v>
      </c>
      <c r="E582" s="1" t="str">
        <f t="shared" si="29"/>
        <v>Bussiere</v>
      </c>
    </row>
    <row r="583" spans="1:5" ht="15.75" x14ac:dyDescent="0.25">
      <c r="A583" s="1" t="s">
        <v>1789</v>
      </c>
      <c r="B583" s="1" t="s">
        <v>2966</v>
      </c>
      <c r="C583" s="1" t="str">
        <f t="shared" si="27"/>
        <v>Mr</v>
      </c>
      <c r="D583" s="1" t="str">
        <f t="shared" si="28"/>
        <v>Phil</v>
      </c>
      <c r="E583" s="1" t="str">
        <f t="shared" si="29"/>
        <v>McCartney</v>
      </c>
    </row>
    <row r="584" spans="1:5" ht="15.75" x14ac:dyDescent="0.25">
      <c r="A584" s="1" t="s">
        <v>1788</v>
      </c>
      <c r="B584" s="1" t="s">
        <v>2967</v>
      </c>
      <c r="C584" s="1" t="str">
        <f t="shared" si="27"/>
        <v>Ms</v>
      </c>
      <c r="D584" s="1" t="str">
        <f t="shared" si="28"/>
        <v>Benjamina C</v>
      </c>
      <c r="E584" s="1" t="str">
        <f t="shared" si="29"/>
        <v>Bambauer</v>
      </c>
    </row>
    <row r="585" spans="1:5" ht="15.75" x14ac:dyDescent="0.25">
      <c r="A585" s="1" t="s">
        <v>1787</v>
      </c>
      <c r="B585" s="1" t="s">
        <v>2968</v>
      </c>
      <c r="C585" s="1" t="str">
        <f t="shared" si="27"/>
        <v>Mr</v>
      </c>
      <c r="D585" s="1" t="str">
        <f t="shared" si="28"/>
        <v>Christopher</v>
      </c>
      <c r="E585" s="1" t="str">
        <f t="shared" si="29"/>
        <v>Mertz</v>
      </c>
    </row>
    <row r="586" spans="1:5" ht="15.75" x14ac:dyDescent="0.25">
      <c r="A586" s="1" t="s">
        <v>1786</v>
      </c>
      <c r="B586" s="1" t="s">
        <v>2969</v>
      </c>
      <c r="C586" s="1" t="str">
        <f t="shared" si="27"/>
        <v>Ms</v>
      </c>
      <c r="D586" s="1" t="str">
        <f t="shared" si="28"/>
        <v>Alison B</v>
      </c>
      <c r="E586" s="1" t="str">
        <f t="shared" si="29"/>
        <v>Mason</v>
      </c>
    </row>
    <row r="587" spans="1:5" ht="15.75" x14ac:dyDescent="0.25">
      <c r="A587" s="1" t="s">
        <v>1785</v>
      </c>
      <c r="B587" s="1" t="s">
        <v>2970</v>
      </c>
      <c r="C587" s="1" t="str">
        <f t="shared" si="27"/>
        <v>Ms</v>
      </c>
      <c r="D587" s="1" t="str">
        <f t="shared" si="28"/>
        <v>Caroline</v>
      </c>
      <c r="E587" s="1" t="str">
        <f t="shared" si="29"/>
        <v>Rotich</v>
      </c>
    </row>
    <row r="588" spans="1:5" ht="15.75" x14ac:dyDescent="0.25">
      <c r="A588" s="1" t="s">
        <v>1784</v>
      </c>
      <c r="B588" s="1" t="s">
        <v>2971</v>
      </c>
      <c r="C588" s="1" t="str">
        <f t="shared" si="27"/>
        <v>Ms</v>
      </c>
      <c r="D588" s="1" t="str">
        <f t="shared" si="28"/>
        <v>Alexis N</v>
      </c>
      <c r="E588" s="1" t="str">
        <f t="shared" si="29"/>
        <v>Fetzer</v>
      </c>
    </row>
    <row r="589" spans="1:5" ht="15.75" x14ac:dyDescent="0.25">
      <c r="A589" s="1" t="s">
        <v>1783</v>
      </c>
      <c r="B589" s="1" t="s">
        <v>2972</v>
      </c>
      <c r="C589" s="1" t="str">
        <f t="shared" si="27"/>
        <v>Ms</v>
      </c>
      <c r="D589" s="1" t="str">
        <f t="shared" si="28"/>
        <v>Shanda L</v>
      </c>
      <c r="E589" s="1" t="str">
        <f t="shared" si="29"/>
        <v>Mattis</v>
      </c>
    </row>
    <row r="590" spans="1:5" ht="15.75" x14ac:dyDescent="0.25">
      <c r="A590" s="1" t="s">
        <v>1782</v>
      </c>
      <c r="B590" s="1" t="s">
        <v>2973</v>
      </c>
      <c r="C590" s="1" t="str">
        <f t="shared" si="27"/>
        <v>Mrs</v>
      </c>
      <c r="D590" s="1" t="str">
        <f t="shared" si="28"/>
        <v>Lacey</v>
      </c>
      <c r="E590" s="1" t="str">
        <f t="shared" si="29"/>
        <v>Cochran</v>
      </c>
    </row>
    <row r="591" spans="1:5" ht="15.75" x14ac:dyDescent="0.25">
      <c r="A591" s="1" t="s">
        <v>1781</v>
      </c>
      <c r="B591" s="1" t="s">
        <v>2974</v>
      </c>
      <c r="C591" s="1" t="str">
        <f t="shared" si="27"/>
        <v>Ms</v>
      </c>
      <c r="D591" s="1" t="str">
        <f t="shared" si="28"/>
        <v>Laurette</v>
      </c>
      <c r="E591" s="1" t="str">
        <f t="shared" si="29"/>
        <v>Balinsky</v>
      </c>
    </row>
    <row r="592" spans="1:5" ht="15.75" x14ac:dyDescent="0.25">
      <c r="A592" s="1" t="s">
        <v>1780</v>
      </c>
      <c r="B592" s="1" t="s">
        <v>2975</v>
      </c>
      <c r="C592" s="1" t="str">
        <f t="shared" si="27"/>
        <v>Mr</v>
      </c>
      <c r="D592" s="1" t="str">
        <f t="shared" si="28"/>
        <v>Jason</v>
      </c>
      <c r="E592" s="1" t="str">
        <f t="shared" si="29"/>
        <v>Reilly</v>
      </c>
    </row>
    <row r="593" spans="1:5" ht="15.75" x14ac:dyDescent="0.25">
      <c r="A593" s="1" t="s">
        <v>1779</v>
      </c>
      <c r="B593" s="1" t="s">
        <v>2976</v>
      </c>
      <c r="C593" s="1" t="str">
        <f t="shared" si="27"/>
        <v>Ms</v>
      </c>
      <c r="D593" s="1" t="str">
        <f t="shared" si="28"/>
        <v>Mary</v>
      </c>
      <c r="E593" s="1" t="str">
        <f t="shared" si="29"/>
        <v>Johnson</v>
      </c>
    </row>
    <row r="594" spans="1:5" ht="15.75" x14ac:dyDescent="0.25">
      <c r="A594" s="1" t="s">
        <v>1778</v>
      </c>
      <c r="B594" s="1" t="s">
        <v>2977</v>
      </c>
      <c r="C594" s="1" t="str">
        <f t="shared" si="27"/>
        <v>Ms</v>
      </c>
      <c r="D594" s="1" t="str">
        <f t="shared" si="28"/>
        <v>Kati A</v>
      </c>
      <c r="E594" s="1" t="str">
        <f t="shared" si="29"/>
        <v>Petry</v>
      </c>
    </row>
    <row r="595" spans="1:5" ht="15.75" x14ac:dyDescent="0.25">
      <c r="A595" s="1" t="s">
        <v>1777</v>
      </c>
      <c r="B595" s="1" t="s">
        <v>2978</v>
      </c>
      <c r="C595" s="1" t="str">
        <f t="shared" si="27"/>
        <v>Mrs</v>
      </c>
      <c r="D595" s="1" t="str">
        <f t="shared" si="28"/>
        <v>Kelly J</v>
      </c>
      <c r="E595" s="1" t="str">
        <f t="shared" si="29"/>
        <v>Laleman</v>
      </c>
    </row>
    <row r="596" spans="1:5" ht="15.75" x14ac:dyDescent="0.25">
      <c r="A596" s="1" t="s">
        <v>1776</v>
      </c>
      <c r="B596" s="1" t="s">
        <v>2979</v>
      </c>
      <c r="C596" s="1" t="str">
        <f t="shared" si="27"/>
        <v>Ms</v>
      </c>
      <c r="D596" s="1" t="str">
        <f t="shared" si="28"/>
        <v>Greer D</v>
      </c>
      <c r="E596" s="1" t="str">
        <f t="shared" si="29"/>
        <v>Colby</v>
      </c>
    </row>
    <row r="597" spans="1:5" ht="15.75" x14ac:dyDescent="0.25">
      <c r="A597" s="1" t="s">
        <v>1775</v>
      </c>
      <c r="B597" s="1" t="s">
        <v>2980</v>
      </c>
      <c r="C597" s="1" t="str">
        <f t="shared" si="27"/>
        <v>Mr</v>
      </c>
      <c r="D597" s="1" t="str">
        <f t="shared" si="28"/>
        <v>Brent</v>
      </c>
      <c r="E597" s="1" t="str">
        <f t="shared" si="29"/>
        <v>Wathke</v>
      </c>
    </row>
    <row r="598" spans="1:5" ht="15.75" x14ac:dyDescent="0.25">
      <c r="A598" s="1" t="s">
        <v>1774</v>
      </c>
      <c r="B598" s="1" t="s">
        <v>2981</v>
      </c>
      <c r="C598" s="1" t="str">
        <f t="shared" si="27"/>
        <v>Mr</v>
      </c>
      <c r="D598" s="1" t="str">
        <f t="shared" si="28"/>
        <v>Eugene M</v>
      </c>
      <c r="E598" s="1" t="str">
        <f t="shared" si="29"/>
        <v>Daly</v>
      </c>
    </row>
    <row r="599" spans="1:5" ht="15.75" x14ac:dyDescent="0.25">
      <c r="A599" s="1" t="s">
        <v>1773</v>
      </c>
      <c r="B599" s="1" t="s">
        <v>2982</v>
      </c>
      <c r="C599" s="1" t="str">
        <f t="shared" si="27"/>
        <v>Ms</v>
      </c>
      <c r="D599" s="1" t="str">
        <f t="shared" si="28"/>
        <v>Erin D</v>
      </c>
      <c r="E599" s="1" t="str">
        <f t="shared" si="29"/>
        <v>Dillon</v>
      </c>
    </row>
    <row r="600" spans="1:5" ht="15.75" x14ac:dyDescent="0.25">
      <c r="A600" s="1" t="s">
        <v>1772</v>
      </c>
      <c r="B600" s="1" t="s">
        <v>2983</v>
      </c>
      <c r="C600" s="1" t="str">
        <f t="shared" si="27"/>
        <v>Ms</v>
      </c>
      <c r="D600" s="1" t="str">
        <f t="shared" si="28"/>
        <v>Kamilla</v>
      </c>
      <c r="E600" s="1" t="str">
        <f t="shared" si="29"/>
        <v>Pontes</v>
      </c>
    </row>
    <row r="601" spans="1:5" ht="15.75" x14ac:dyDescent="0.25">
      <c r="A601" s="1" t="s">
        <v>1771</v>
      </c>
      <c r="B601" s="1" t="s">
        <v>2984</v>
      </c>
      <c r="C601" s="1" t="str">
        <f t="shared" si="27"/>
        <v>Mr</v>
      </c>
      <c r="D601" s="1" t="str">
        <f t="shared" si="28"/>
        <v>Wayne I.</v>
      </c>
      <c r="E601" s="1" t="str">
        <f t="shared" si="29"/>
        <v>Spies</v>
      </c>
    </row>
    <row r="602" spans="1:5" ht="15.75" x14ac:dyDescent="0.25">
      <c r="A602" s="1" t="s">
        <v>1770</v>
      </c>
      <c r="B602" s="1" t="s">
        <v>2985</v>
      </c>
      <c r="C602" s="1" t="str">
        <f t="shared" si="27"/>
        <v>Ms</v>
      </c>
      <c r="D602" s="1" t="str">
        <f t="shared" si="28"/>
        <v>Tracy L</v>
      </c>
      <c r="E602" s="1" t="str">
        <f t="shared" si="29"/>
        <v>Greig</v>
      </c>
    </row>
    <row r="603" spans="1:5" ht="15.75" x14ac:dyDescent="0.25">
      <c r="A603" s="1" t="s">
        <v>1769</v>
      </c>
      <c r="B603" s="1" t="s">
        <v>2986</v>
      </c>
      <c r="C603" s="1" t="str">
        <f t="shared" si="27"/>
        <v>Mrs</v>
      </c>
      <c r="D603" s="1" t="str">
        <f t="shared" si="28"/>
        <v>Heather</v>
      </c>
      <c r="E603" s="1" t="str">
        <f t="shared" si="29"/>
        <v>Scott</v>
      </c>
    </row>
    <row r="604" spans="1:5" ht="15.75" x14ac:dyDescent="0.25">
      <c r="A604" s="1" t="s">
        <v>1768</v>
      </c>
      <c r="B604" s="1" t="s">
        <v>2987</v>
      </c>
      <c r="C604" s="1" t="str">
        <f t="shared" si="27"/>
        <v>Mrs</v>
      </c>
      <c r="D604" s="1" t="str">
        <f t="shared" si="28"/>
        <v>Megan C</v>
      </c>
      <c r="E604" s="1" t="str">
        <f t="shared" si="29"/>
        <v>Erlandson</v>
      </c>
    </row>
    <row r="605" spans="1:5" ht="15.75" x14ac:dyDescent="0.25">
      <c r="A605" s="1" t="s">
        <v>1767</v>
      </c>
      <c r="B605" s="1" t="s">
        <v>2988</v>
      </c>
      <c r="C605" s="1" t="str">
        <f t="shared" si="27"/>
        <v>Mr</v>
      </c>
      <c r="D605" s="1" t="str">
        <f t="shared" si="28"/>
        <v>Jonathan</v>
      </c>
      <c r="E605" s="1" t="str">
        <f t="shared" si="29"/>
        <v>Autrey</v>
      </c>
    </row>
    <row r="606" spans="1:5" ht="15.75" x14ac:dyDescent="0.25">
      <c r="A606" s="1" t="s">
        <v>1766</v>
      </c>
      <c r="B606" s="1" t="s">
        <v>2989</v>
      </c>
      <c r="C606" s="1" t="str">
        <f t="shared" si="27"/>
        <v>Mr</v>
      </c>
      <c r="D606" s="1" t="str">
        <f t="shared" si="28"/>
        <v>Greg D.</v>
      </c>
      <c r="E606" s="1" t="str">
        <f t="shared" si="29"/>
        <v>Alleman</v>
      </c>
    </row>
    <row r="607" spans="1:5" ht="15.75" x14ac:dyDescent="0.25">
      <c r="A607" s="1" t="s">
        <v>1765</v>
      </c>
      <c r="B607" s="1" t="s">
        <v>2990</v>
      </c>
      <c r="C607" s="1" t="str">
        <f t="shared" si="27"/>
        <v>Mr</v>
      </c>
      <c r="D607" s="1" t="str">
        <f t="shared" si="28"/>
        <v>Steven L.</v>
      </c>
      <c r="E607" s="1" t="str">
        <f t="shared" si="29"/>
        <v>Michalski</v>
      </c>
    </row>
    <row r="608" spans="1:5" ht="15.75" x14ac:dyDescent="0.25">
      <c r="A608" s="1" t="s">
        <v>1764</v>
      </c>
      <c r="B608" s="1" t="s">
        <v>2991</v>
      </c>
      <c r="C608" s="1" t="str">
        <f t="shared" si="27"/>
        <v>Mr</v>
      </c>
      <c r="D608" s="1" t="str">
        <f t="shared" si="28"/>
        <v>Gianfilippo</v>
      </c>
      <c r="E608" s="1" t="str">
        <f t="shared" si="29"/>
        <v>Grillo</v>
      </c>
    </row>
    <row r="609" spans="1:5" ht="15.75" x14ac:dyDescent="0.25">
      <c r="A609" s="1" t="s">
        <v>1763</v>
      </c>
      <c r="B609" s="1" t="s">
        <v>2992</v>
      </c>
      <c r="C609" s="1" t="str">
        <f t="shared" si="27"/>
        <v>Mr</v>
      </c>
      <c r="D609" s="1" t="str">
        <f t="shared" si="28"/>
        <v>Hector</v>
      </c>
      <c r="E609" s="1" t="str">
        <f t="shared" si="29"/>
        <v>Coronado</v>
      </c>
    </row>
    <row r="610" spans="1:5" ht="15.75" x14ac:dyDescent="0.25">
      <c r="A610" s="1" t="s">
        <v>1762</v>
      </c>
      <c r="B610" s="1" t="s">
        <v>2993</v>
      </c>
      <c r="C610" s="1" t="str">
        <f t="shared" si="27"/>
        <v>Mr</v>
      </c>
      <c r="D610" s="1" t="str">
        <f t="shared" si="28"/>
        <v>Mark W.</v>
      </c>
      <c r="E610" s="1" t="str">
        <f t="shared" si="29"/>
        <v>Dewine</v>
      </c>
    </row>
    <row r="611" spans="1:5" ht="15.75" x14ac:dyDescent="0.25">
      <c r="A611" s="1" t="s">
        <v>1761</v>
      </c>
      <c r="B611" s="1" t="s">
        <v>2994</v>
      </c>
      <c r="C611" s="1" t="str">
        <f t="shared" si="27"/>
        <v>Mrs</v>
      </c>
      <c r="D611" s="1" t="str">
        <f t="shared" si="28"/>
        <v>Aubri</v>
      </c>
      <c r="E611" s="1" t="str">
        <f t="shared" si="29"/>
        <v>Carman</v>
      </c>
    </row>
    <row r="612" spans="1:5" ht="15.75" x14ac:dyDescent="0.25">
      <c r="A612" s="1" t="s">
        <v>1760</v>
      </c>
      <c r="B612" s="1" t="s">
        <v>2995</v>
      </c>
      <c r="C612" s="1" t="str">
        <f t="shared" si="27"/>
        <v>Mr</v>
      </c>
      <c r="D612" s="1" t="str">
        <f t="shared" si="28"/>
        <v>Justin</v>
      </c>
      <c r="E612" s="1" t="str">
        <f t="shared" si="29"/>
        <v>Neems</v>
      </c>
    </row>
    <row r="613" spans="1:5" ht="15.75" x14ac:dyDescent="0.25">
      <c r="A613" s="1" t="s">
        <v>1759</v>
      </c>
      <c r="B613" s="1" t="s">
        <v>2996</v>
      </c>
      <c r="C613" s="1" t="str">
        <f t="shared" si="27"/>
        <v>Ms</v>
      </c>
      <c r="D613" s="1" t="str">
        <f t="shared" si="28"/>
        <v>Megan A.</v>
      </c>
      <c r="E613" s="1" t="str">
        <f t="shared" si="29"/>
        <v>Pesyna</v>
      </c>
    </row>
    <row r="614" spans="1:5" ht="15.75" x14ac:dyDescent="0.25">
      <c r="A614" s="1" t="s">
        <v>1758</v>
      </c>
      <c r="B614" s="1" t="s">
        <v>2997</v>
      </c>
      <c r="C614" s="1" t="str">
        <f t="shared" si="27"/>
        <v>Ms</v>
      </c>
      <c r="D614" s="1" t="str">
        <f t="shared" si="28"/>
        <v>Erika M.</v>
      </c>
      <c r="E614" s="1" t="str">
        <f t="shared" si="29"/>
        <v>Meling</v>
      </c>
    </row>
    <row r="615" spans="1:5" ht="15.75" x14ac:dyDescent="0.25">
      <c r="A615" s="1" t="s">
        <v>1757</v>
      </c>
      <c r="B615" s="1" t="s">
        <v>2998</v>
      </c>
      <c r="C615" s="1" t="str">
        <f t="shared" si="27"/>
        <v>Mr</v>
      </c>
      <c r="D615" s="1" t="str">
        <f t="shared" si="28"/>
        <v>Daniel G.</v>
      </c>
      <c r="E615" s="1" t="str">
        <f t="shared" si="29"/>
        <v>Widlowski</v>
      </c>
    </row>
    <row r="616" spans="1:5" ht="15.75" x14ac:dyDescent="0.25">
      <c r="A616" s="1" t="s">
        <v>1756</v>
      </c>
      <c r="B616" s="1" t="s">
        <v>2999</v>
      </c>
      <c r="C616" s="1" t="str">
        <f t="shared" si="27"/>
        <v>Ms</v>
      </c>
      <c r="D616" s="1" t="str">
        <f t="shared" si="28"/>
        <v>Devin C.</v>
      </c>
      <c r="E616" s="1" t="str">
        <f t="shared" si="29"/>
        <v>Nadar</v>
      </c>
    </row>
    <row r="617" spans="1:5" ht="15.75" x14ac:dyDescent="0.25">
      <c r="A617" s="1" t="s">
        <v>1755</v>
      </c>
      <c r="B617" s="1" t="s">
        <v>3000</v>
      </c>
      <c r="C617" s="1" t="str">
        <f t="shared" si="27"/>
        <v>Ms</v>
      </c>
      <c r="D617" s="1" t="str">
        <f t="shared" si="28"/>
        <v>Louise A</v>
      </c>
      <c r="E617" s="1" t="str">
        <f t="shared" si="29"/>
        <v>Turner</v>
      </c>
    </row>
    <row r="618" spans="1:5" ht="15.75" x14ac:dyDescent="0.25">
      <c r="A618" s="1" t="s">
        <v>1754</v>
      </c>
      <c r="B618" s="1" t="s">
        <v>3001</v>
      </c>
      <c r="C618" s="1" t="str">
        <f t="shared" si="27"/>
        <v>Mrs</v>
      </c>
      <c r="D618" s="1" t="str">
        <f t="shared" si="28"/>
        <v>Sarah</v>
      </c>
      <c r="E618" s="1" t="str">
        <f t="shared" si="29"/>
        <v>Walker</v>
      </c>
    </row>
    <row r="619" spans="1:5" ht="15.75" x14ac:dyDescent="0.25">
      <c r="A619" s="1" t="s">
        <v>1753</v>
      </c>
      <c r="B619" s="1" t="s">
        <v>3002</v>
      </c>
      <c r="C619" s="1" t="str">
        <f t="shared" si="27"/>
        <v>Ms</v>
      </c>
      <c r="D619" s="1" t="str">
        <f t="shared" si="28"/>
        <v>Amy</v>
      </c>
      <c r="E619" s="1" t="str">
        <f t="shared" si="29"/>
        <v>Leedham</v>
      </c>
    </row>
    <row r="620" spans="1:5" ht="15.75" x14ac:dyDescent="0.25">
      <c r="A620" s="1" t="s">
        <v>1752</v>
      </c>
      <c r="B620" s="1" t="s">
        <v>3003</v>
      </c>
      <c r="C620" s="1" t="str">
        <f t="shared" si="27"/>
        <v>Ms</v>
      </c>
      <c r="D620" s="1" t="str">
        <f t="shared" si="28"/>
        <v>Brittany L.</v>
      </c>
      <c r="E620" s="1" t="str">
        <f t="shared" si="29"/>
        <v>Haglund</v>
      </c>
    </row>
    <row r="621" spans="1:5" ht="15.75" x14ac:dyDescent="0.25">
      <c r="A621" s="1" t="s">
        <v>1751</v>
      </c>
      <c r="B621" s="1" t="s">
        <v>3004</v>
      </c>
      <c r="C621" s="1" t="str">
        <f t="shared" si="27"/>
        <v>Ms</v>
      </c>
      <c r="D621" s="1" t="str">
        <f t="shared" si="28"/>
        <v>Jessica L</v>
      </c>
      <c r="E621" s="1" t="str">
        <f t="shared" si="29"/>
        <v>Mills</v>
      </c>
    </row>
    <row r="622" spans="1:5" ht="15.75" x14ac:dyDescent="0.25">
      <c r="A622" s="1" t="s">
        <v>1750</v>
      </c>
      <c r="B622" s="1" t="s">
        <v>3005</v>
      </c>
      <c r="C622" s="1" t="str">
        <f t="shared" si="27"/>
        <v>Mrs</v>
      </c>
      <c r="D622" s="1" t="str">
        <f t="shared" si="28"/>
        <v>Kristina K</v>
      </c>
      <c r="E622" s="1" t="str">
        <f t="shared" si="29"/>
        <v>Drnjevich</v>
      </c>
    </row>
    <row r="623" spans="1:5" ht="15.75" x14ac:dyDescent="0.25">
      <c r="A623" s="1" t="s">
        <v>1749</v>
      </c>
      <c r="B623" s="1" t="s">
        <v>3006</v>
      </c>
      <c r="C623" s="1" t="str">
        <f t="shared" si="27"/>
        <v>Mr</v>
      </c>
      <c r="D623" s="1" t="str">
        <f t="shared" si="28"/>
        <v>Brad</v>
      </c>
      <c r="E623" s="1" t="str">
        <f t="shared" si="29"/>
        <v>Clay</v>
      </c>
    </row>
    <row r="624" spans="1:5" ht="15.75" x14ac:dyDescent="0.25">
      <c r="A624" s="1" t="s">
        <v>1748</v>
      </c>
      <c r="B624" s="1" t="s">
        <v>3007</v>
      </c>
      <c r="C624" s="1" t="str">
        <f t="shared" si="27"/>
        <v>Ms</v>
      </c>
      <c r="D624" s="1" t="str">
        <f t="shared" si="28"/>
        <v>Margaret O</v>
      </c>
      <c r="E624" s="1" t="str">
        <f t="shared" si="29"/>
        <v>Marbury</v>
      </c>
    </row>
    <row r="625" spans="1:5" ht="15.75" x14ac:dyDescent="0.25">
      <c r="A625" s="1" t="s">
        <v>1747</v>
      </c>
      <c r="B625" s="1" t="s">
        <v>3008</v>
      </c>
      <c r="C625" s="1" t="str">
        <f t="shared" si="27"/>
        <v>Mr</v>
      </c>
      <c r="D625" s="1" t="str">
        <f t="shared" si="28"/>
        <v>Craig R.</v>
      </c>
      <c r="E625" s="1" t="str">
        <f t="shared" si="29"/>
        <v>Coon</v>
      </c>
    </row>
    <row r="626" spans="1:5" ht="15.75" x14ac:dyDescent="0.25">
      <c r="A626" s="1" t="s">
        <v>1746</v>
      </c>
      <c r="B626" s="1" t="s">
        <v>3009</v>
      </c>
      <c r="C626" s="1" t="str">
        <f t="shared" si="27"/>
        <v>Mr</v>
      </c>
      <c r="D626" s="1" t="str">
        <f t="shared" si="28"/>
        <v>Simo</v>
      </c>
      <c r="E626" s="1" t="str">
        <f t="shared" si="29"/>
        <v>Vanttinen</v>
      </c>
    </row>
    <row r="627" spans="1:5" ht="15.75" x14ac:dyDescent="0.25">
      <c r="A627" s="1" t="s">
        <v>1745</v>
      </c>
      <c r="B627" s="1" t="s">
        <v>3010</v>
      </c>
      <c r="C627" s="1" t="str">
        <f t="shared" si="27"/>
        <v>Mr</v>
      </c>
      <c r="D627" s="1" t="str">
        <f t="shared" si="28"/>
        <v>Christopher J</v>
      </c>
      <c r="E627" s="1" t="str">
        <f t="shared" si="29"/>
        <v>Garges</v>
      </c>
    </row>
    <row r="628" spans="1:5" ht="15.75" x14ac:dyDescent="0.25">
      <c r="A628" s="1" t="s">
        <v>1744</v>
      </c>
      <c r="B628" s="1" t="s">
        <v>3011</v>
      </c>
      <c r="C628" s="1" t="str">
        <f t="shared" si="27"/>
        <v>Mr</v>
      </c>
      <c r="D628" s="1" t="str">
        <f t="shared" si="28"/>
        <v>Mario Sr.</v>
      </c>
      <c r="E628" s="1" t="str">
        <f t="shared" si="29"/>
        <v>Rivel</v>
      </c>
    </row>
    <row r="629" spans="1:5" ht="15.75" x14ac:dyDescent="0.25">
      <c r="A629" s="1" t="s">
        <v>1743</v>
      </c>
      <c r="B629" s="1" t="s">
        <v>3012</v>
      </c>
      <c r="C629" s="1" t="str">
        <f t="shared" si="27"/>
        <v>Mrs</v>
      </c>
      <c r="D629" s="1" t="str">
        <f t="shared" si="28"/>
        <v>Meghann R.</v>
      </c>
      <c r="E629" s="1" t="str">
        <f t="shared" si="29"/>
        <v>Lawson</v>
      </c>
    </row>
    <row r="630" spans="1:5" ht="15.75" x14ac:dyDescent="0.25">
      <c r="A630" s="1" t="s">
        <v>1742</v>
      </c>
      <c r="B630" s="1" t="s">
        <v>3013</v>
      </c>
      <c r="C630" s="1" t="str">
        <f t="shared" si="27"/>
        <v>Mr</v>
      </c>
      <c r="D630" s="1" t="str">
        <f t="shared" si="28"/>
        <v>Scott M</v>
      </c>
      <c r="E630" s="1" t="str">
        <f t="shared" si="29"/>
        <v>Cale</v>
      </c>
    </row>
    <row r="631" spans="1:5" ht="15.75" x14ac:dyDescent="0.25">
      <c r="A631" s="1" t="s">
        <v>1741</v>
      </c>
      <c r="B631" s="1" t="s">
        <v>3014</v>
      </c>
      <c r="C631" s="1" t="str">
        <f t="shared" si="27"/>
        <v>Ms</v>
      </c>
      <c r="D631" s="1" t="str">
        <f t="shared" si="28"/>
        <v>Caitlin E.</v>
      </c>
      <c r="E631" s="1" t="str">
        <f t="shared" si="29"/>
        <v>Phillips</v>
      </c>
    </row>
    <row r="632" spans="1:5" ht="15.75" x14ac:dyDescent="0.25">
      <c r="A632" s="1" t="s">
        <v>1740</v>
      </c>
      <c r="B632" s="1" t="s">
        <v>3015</v>
      </c>
      <c r="C632" s="1" t="str">
        <f t="shared" si="27"/>
        <v>Mrs</v>
      </c>
      <c r="D632" s="1" t="str">
        <f t="shared" si="28"/>
        <v>Samantha A.</v>
      </c>
      <c r="E632" s="1" t="str">
        <f t="shared" si="29"/>
        <v>Stewart</v>
      </c>
    </row>
    <row r="633" spans="1:5" ht="15.75" x14ac:dyDescent="0.25">
      <c r="A633" s="1" t="s">
        <v>1739</v>
      </c>
      <c r="B633" s="1" t="s">
        <v>3016</v>
      </c>
      <c r="C633" s="1" t="str">
        <f t="shared" si="27"/>
        <v>Mr</v>
      </c>
      <c r="D633" s="1" t="str">
        <f t="shared" si="28"/>
        <v>Erik</v>
      </c>
      <c r="E633" s="1" t="str">
        <f t="shared" si="29"/>
        <v>Drotz</v>
      </c>
    </row>
    <row r="634" spans="1:5" ht="15.75" x14ac:dyDescent="0.25">
      <c r="A634" s="1" t="s">
        <v>1738</v>
      </c>
      <c r="B634" s="1" t="s">
        <v>3017</v>
      </c>
      <c r="C634" s="1" t="str">
        <f t="shared" si="27"/>
        <v>Mr</v>
      </c>
      <c r="D634" s="1" t="str">
        <f t="shared" si="28"/>
        <v>Christopher</v>
      </c>
      <c r="E634" s="1" t="str">
        <f t="shared" si="29"/>
        <v>Mutai</v>
      </c>
    </row>
    <row r="635" spans="1:5" ht="15.75" x14ac:dyDescent="0.25">
      <c r="A635" s="1" t="s">
        <v>1737</v>
      </c>
      <c r="B635" s="1" t="s">
        <v>3018</v>
      </c>
      <c r="C635" s="1" t="str">
        <f t="shared" si="27"/>
        <v>Mrs</v>
      </c>
      <c r="D635" s="1" t="str">
        <f t="shared" si="28"/>
        <v>Maya</v>
      </c>
      <c r="E635" s="1" t="str">
        <f t="shared" si="29"/>
        <v>Lovlien</v>
      </c>
    </row>
    <row r="636" spans="1:5" ht="15.75" x14ac:dyDescent="0.25">
      <c r="A636" s="1" t="s">
        <v>1736</v>
      </c>
      <c r="B636" s="1" t="s">
        <v>3019</v>
      </c>
      <c r="C636" s="1" t="str">
        <f t="shared" si="27"/>
        <v>Mr</v>
      </c>
      <c r="D636" s="1" t="str">
        <f t="shared" si="28"/>
        <v>Zachary T</v>
      </c>
      <c r="E636" s="1" t="str">
        <f t="shared" si="29"/>
        <v>Bruns</v>
      </c>
    </row>
    <row r="637" spans="1:5" ht="15.75" x14ac:dyDescent="0.25">
      <c r="A637" s="1" t="s">
        <v>1735</v>
      </c>
      <c r="B637" s="1" t="s">
        <v>3020</v>
      </c>
      <c r="C637" s="1" t="str">
        <f t="shared" si="27"/>
        <v>Mrs</v>
      </c>
      <c r="D637" s="1" t="str">
        <f t="shared" si="28"/>
        <v>Hilda</v>
      </c>
      <c r="E637" s="1" t="str">
        <f t="shared" si="29"/>
        <v>Stoney</v>
      </c>
    </row>
    <row r="638" spans="1:5" ht="15.75" x14ac:dyDescent="0.25">
      <c r="A638" s="1" t="s">
        <v>1734</v>
      </c>
      <c r="B638" s="1" t="s">
        <v>3021</v>
      </c>
      <c r="C638" s="1" t="str">
        <f t="shared" si="27"/>
        <v>Ms</v>
      </c>
      <c r="D638" s="1" t="str">
        <f t="shared" si="28"/>
        <v>Stephanie</v>
      </c>
      <c r="E638" s="1" t="str">
        <f t="shared" si="29"/>
        <v>Markert</v>
      </c>
    </row>
    <row r="639" spans="1:5" ht="15.75" x14ac:dyDescent="0.25">
      <c r="A639" s="1" t="s">
        <v>1733</v>
      </c>
      <c r="B639" s="1" t="s">
        <v>3022</v>
      </c>
      <c r="C639" s="1" t="str">
        <f t="shared" si="27"/>
        <v>Mr</v>
      </c>
      <c r="D639" s="1" t="str">
        <f t="shared" si="28"/>
        <v>Doug</v>
      </c>
      <c r="E639" s="1" t="str">
        <f t="shared" si="29"/>
        <v>McLucas</v>
      </c>
    </row>
    <row r="640" spans="1:5" ht="15.75" x14ac:dyDescent="0.25">
      <c r="A640" s="1" t="s">
        <v>1732</v>
      </c>
      <c r="B640" s="1" t="s">
        <v>3023</v>
      </c>
      <c r="C640" s="1" t="str">
        <f t="shared" si="27"/>
        <v>Ms</v>
      </c>
      <c r="D640" s="1" t="str">
        <f t="shared" si="28"/>
        <v>Bethany N.</v>
      </c>
      <c r="E640" s="1" t="str">
        <f t="shared" si="29"/>
        <v>Erwin</v>
      </c>
    </row>
    <row r="641" spans="1:5" ht="15.75" x14ac:dyDescent="0.25">
      <c r="A641" s="1" t="s">
        <v>1731</v>
      </c>
      <c r="B641" s="1" t="s">
        <v>3024</v>
      </c>
      <c r="C641" s="1" t="str">
        <f t="shared" si="27"/>
        <v>Mrs</v>
      </c>
      <c r="D641" s="1" t="str">
        <f t="shared" si="28"/>
        <v>Sandra H</v>
      </c>
      <c r="E641" s="1" t="str">
        <f t="shared" si="29"/>
        <v>Osborne</v>
      </c>
    </row>
    <row r="642" spans="1:5" ht="15.75" x14ac:dyDescent="0.25">
      <c r="A642" s="1" t="s">
        <v>1730</v>
      </c>
      <c r="B642" s="1" t="s">
        <v>3025</v>
      </c>
      <c r="C642" s="1" t="str">
        <f t="shared" si="27"/>
        <v>Mr</v>
      </c>
      <c r="D642" s="1" t="str">
        <f t="shared" si="28"/>
        <v>Takuo</v>
      </c>
      <c r="E642" s="1" t="str">
        <f t="shared" si="29"/>
        <v>Otsuka</v>
      </c>
    </row>
    <row r="643" spans="1:5" ht="15.75" x14ac:dyDescent="0.25">
      <c r="A643" s="1" t="s">
        <v>1729</v>
      </c>
      <c r="B643" s="1" t="s">
        <v>3026</v>
      </c>
      <c r="C643" s="1" t="str">
        <f t="shared" ref="C643:C706" si="30">MID(B643, FIND(", ",B643)+2, FIND(".",B643)-FIND(", ", B643)-2)</f>
        <v>Ms</v>
      </c>
      <c r="D643" s="1" t="str">
        <f t="shared" si="28"/>
        <v>Kelly A.</v>
      </c>
      <c r="E643" s="1" t="str">
        <f t="shared" si="29"/>
        <v>Smith</v>
      </c>
    </row>
    <row r="644" spans="1:5" ht="15.75" x14ac:dyDescent="0.25">
      <c r="A644" s="1" t="s">
        <v>1728</v>
      </c>
      <c r="B644" s="1" t="s">
        <v>3027</v>
      </c>
      <c r="C644" s="1" t="str">
        <f t="shared" si="30"/>
        <v>Mr</v>
      </c>
      <c r="D644" s="1" t="str">
        <f t="shared" ref="D644:D707" si="31">TRIM(RIGHT(B644, LEN(B644) - FIND(".", B644)))</f>
        <v>Scott</v>
      </c>
      <c r="E644" s="1" t="str">
        <f t="shared" ref="E644:E707" si="32">LEFT(B644, FIND(",", B644)-1)</f>
        <v>Myers</v>
      </c>
    </row>
    <row r="645" spans="1:5" ht="15.75" x14ac:dyDescent="0.25">
      <c r="A645" s="1" t="s">
        <v>1727</v>
      </c>
      <c r="B645" s="1" t="s">
        <v>3028</v>
      </c>
      <c r="C645" s="1" t="str">
        <f t="shared" si="30"/>
        <v>Mr</v>
      </c>
      <c r="D645" s="1" t="str">
        <f t="shared" si="31"/>
        <v>Benoit</v>
      </c>
      <c r="E645" s="1" t="str">
        <f t="shared" si="32"/>
        <v>Cote</v>
      </c>
    </row>
    <row r="646" spans="1:5" ht="15.75" x14ac:dyDescent="0.25">
      <c r="A646" s="1" t="s">
        <v>1726</v>
      </c>
      <c r="B646" s="1" t="s">
        <v>3029</v>
      </c>
      <c r="C646" s="1" t="str">
        <f t="shared" si="30"/>
        <v>Ms</v>
      </c>
      <c r="D646" s="1" t="str">
        <f t="shared" si="31"/>
        <v>Elizabeth M.</v>
      </c>
      <c r="E646" s="1" t="str">
        <f t="shared" si="32"/>
        <v>Ehrhardt</v>
      </c>
    </row>
    <row r="647" spans="1:5" ht="15.75" x14ac:dyDescent="0.25">
      <c r="A647" s="1" t="s">
        <v>1725</v>
      </c>
      <c r="B647" s="1" t="s">
        <v>3030</v>
      </c>
      <c r="C647" s="1" t="str">
        <f t="shared" si="30"/>
        <v>Ms</v>
      </c>
      <c r="D647" s="1" t="str">
        <f t="shared" si="31"/>
        <v>Jessica A.</v>
      </c>
      <c r="E647" s="1" t="str">
        <f t="shared" si="32"/>
        <v>Petersen</v>
      </c>
    </row>
    <row r="648" spans="1:5" ht="15.75" x14ac:dyDescent="0.25">
      <c r="A648" s="1" t="s">
        <v>1724</v>
      </c>
      <c r="B648" s="1" t="s">
        <v>3031</v>
      </c>
      <c r="C648" s="1" t="str">
        <f t="shared" si="30"/>
        <v>Ms</v>
      </c>
      <c r="D648" s="1" t="str">
        <f t="shared" si="31"/>
        <v>Monica K</v>
      </c>
      <c r="E648" s="1" t="str">
        <f t="shared" si="32"/>
        <v>Ertel</v>
      </c>
    </row>
    <row r="649" spans="1:5" ht="15.75" x14ac:dyDescent="0.25">
      <c r="A649" s="1" t="s">
        <v>1723</v>
      </c>
      <c r="B649" s="1" t="s">
        <v>3032</v>
      </c>
      <c r="C649" s="1" t="str">
        <f t="shared" si="30"/>
        <v>Mr</v>
      </c>
      <c r="D649" s="1" t="str">
        <f t="shared" si="31"/>
        <v>Kevin L</v>
      </c>
      <c r="E649" s="1" t="str">
        <f t="shared" si="32"/>
        <v>Lanza</v>
      </c>
    </row>
    <row r="650" spans="1:5" ht="15.75" x14ac:dyDescent="0.25">
      <c r="A650" s="1" t="s">
        <v>1722</v>
      </c>
      <c r="B650" s="1" t="s">
        <v>3033</v>
      </c>
      <c r="C650" s="1" t="str">
        <f t="shared" si="30"/>
        <v>Mr</v>
      </c>
      <c r="D650" s="1" t="str">
        <f t="shared" si="31"/>
        <v>Gregory</v>
      </c>
      <c r="E650" s="1" t="str">
        <f t="shared" si="32"/>
        <v>Picklesimer</v>
      </c>
    </row>
    <row r="651" spans="1:5" ht="15.75" x14ac:dyDescent="0.25">
      <c r="A651" s="1" t="s">
        <v>1721</v>
      </c>
      <c r="B651" s="1" t="s">
        <v>3034</v>
      </c>
      <c r="C651" s="1" t="str">
        <f t="shared" si="30"/>
        <v>Ms</v>
      </c>
      <c r="D651" s="1" t="str">
        <f t="shared" si="31"/>
        <v>Della</v>
      </c>
      <c r="E651" s="1" t="str">
        <f t="shared" si="32"/>
        <v>Giles</v>
      </c>
    </row>
    <row r="652" spans="1:5" ht="15.75" x14ac:dyDescent="0.25">
      <c r="A652" s="1" t="s">
        <v>1720</v>
      </c>
      <c r="B652" s="1" t="s">
        <v>3035</v>
      </c>
      <c r="C652" s="1" t="str">
        <f t="shared" si="30"/>
        <v>Mr</v>
      </c>
      <c r="D652" s="1" t="str">
        <f t="shared" si="31"/>
        <v>David</v>
      </c>
      <c r="E652" s="1" t="str">
        <f t="shared" si="32"/>
        <v>Harmon</v>
      </c>
    </row>
    <row r="653" spans="1:5" ht="15.75" x14ac:dyDescent="0.25">
      <c r="A653" s="1" t="s">
        <v>1719</v>
      </c>
      <c r="B653" s="1" t="s">
        <v>3036</v>
      </c>
      <c r="C653" s="1" t="str">
        <f t="shared" si="30"/>
        <v>Ms</v>
      </c>
      <c r="D653" s="1" t="str">
        <f t="shared" si="31"/>
        <v>Victoria</v>
      </c>
      <c r="E653" s="1" t="str">
        <f t="shared" si="32"/>
        <v>Pennings</v>
      </c>
    </row>
    <row r="654" spans="1:5" ht="15.75" x14ac:dyDescent="0.25">
      <c r="A654" s="1" t="s">
        <v>1718</v>
      </c>
      <c r="B654" s="1" t="s">
        <v>3037</v>
      </c>
      <c r="C654" s="1" t="str">
        <f t="shared" si="30"/>
        <v>Mr</v>
      </c>
      <c r="D654" s="1" t="str">
        <f t="shared" si="31"/>
        <v>Tasos</v>
      </c>
      <c r="E654" s="1" t="str">
        <f t="shared" si="32"/>
        <v>Tseronis</v>
      </c>
    </row>
    <row r="655" spans="1:5" ht="15.75" x14ac:dyDescent="0.25">
      <c r="A655" s="1" t="s">
        <v>1717</v>
      </c>
      <c r="B655" s="1" t="s">
        <v>3038</v>
      </c>
      <c r="C655" s="1" t="str">
        <f t="shared" si="30"/>
        <v>Mr</v>
      </c>
      <c r="D655" s="1" t="str">
        <f t="shared" si="31"/>
        <v>Thomas</v>
      </c>
      <c r="E655" s="1" t="str">
        <f t="shared" si="32"/>
        <v>Aliff</v>
      </c>
    </row>
    <row r="656" spans="1:5" ht="15.75" x14ac:dyDescent="0.25">
      <c r="A656" s="1" t="s">
        <v>1716</v>
      </c>
      <c r="B656" s="1" t="s">
        <v>3039</v>
      </c>
      <c r="C656" s="1" t="str">
        <f t="shared" si="30"/>
        <v>Mr</v>
      </c>
      <c r="D656" s="1" t="str">
        <f t="shared" si="31"/>
        <v>Lukasz</v>
      </c>
      <c r="E656" s="1" t="str">
        <f t="shared" si="32"/>
        <v>Willenberg</v>
      </c>
    </row>
    <row r="657" spans="1:5" ht="15.75" x14ac:dyDescent="0.25">
      <c r="A657" s="1" t="s">
        <v>1715</v>
      </c>
      <c r="B657" s="1" t="s">
        <v>3040</v>
      </c>
      <c r="C657" s="1" t="str">
        <f t="shared" si="30"/>
        <v>Mr</v>
      </c>
      <c r="D657" s="1" t="str">
        <f t="shared" si="31"/>
        <v>Matthew A.</v>
      </c>
      <c r="E657" s="1" t="str">
        <f t="shared" si="32"/>
        <v>Millett</v>
      </c>
    </row>
    <row r="658" spans="1:5" ht="15.75" x14ac:dyDescent="0.25">
      <c r="A658" s="1" t="s">
        <v>1714</v>
      </c>
      <c r="B658" s="1" t="s">
        <v>3041</v>
      </c>
      <c r="C658" s="1" t="str">
        <f t="shared" si="30"/>
        <v>Ms</v>
      </c>
      <c r="D658" s="1" t="str">
        <f t="shared" si="31"/>
        <v>Meta</v>
      </c>
      <c r="E658" s="1" t="str">
        <f t="shared" si="32"/>
        <v>Haley</v>
      </c>
    </row>
    <row r="659" spans="1:5" ht="15.75" x14ac:dyDescent="0.25">
      <c r="A659" s="1" t="s">
        <v>1713</v>
      </c>
      <c r="B659" s="1" t="s">
        <v>3042</v>
      </c>
      <c r="C659" s="1" t="str">
        <f t="shared" si="30"/>
        <v>Ms</v>
      </c>
      <c r="D659" s="1" t="str">
        <f t="shared" si="31"/>
        <v>Rachel E</v>
      </c>
      <c r="E659" s="1" t="str">
        <f t="shared" si="32"/>
        <v>Ackerman</v>
      </c>
    </row>
    <row r="660" spans="1:5" ht="15.75" x14ac:dyDescent="0.25">
      <c r="A660" s="1" t="s">
        <v>1712</v>
      </c>
      <c r="B660" s="1" t="s">
        <v>3043</v>
      </c>
      <c r="C660" s="1" t="str">
        <f t="shared" si="30"/>
        <v>Ms</v>
      </c>
      <c r="D660" s="1" t="str">
        <f t="shared" si="31"/>
        <v>Angelica</v>
      </c>
      <c r="E660" s="1" t="str">
        <f t="shared" si="32"/>
        <v>Valdez</v>
      </c>
    </row>
    <row r="661" spans="1:5" ht="15.75" x14ac:dyDescent="0.25">
      <c r="A661" s="1" t="s">
        <v>1711</v>
      </c>
      <c r="B661" s="1" t="s">
        <v>3044</v>
      </c>
      <c r="C661" s="1" t="str">
        <f t="shared" si="30"/>
        <v>Ms</v>
      </c>
      <c r="D661" s="1" t="str">
        <f t="shared" si="31"/>
        <v>Kathleen</v>
      </c>
      <c r="E661" s="1" t="str">
        <f t="shared" si="32"/>
        <v>Michaud</v>
      </c>
    </row>
    <row r="662" spans="1:5" ht="15.75" x14ac:dyDescent="0.25">
      <c r="A662" s="1" t="s">
        <v>1710</v>
      </c>
      <c r="B662" s="1" t="s">
        <v>3045</v>
      </c>
      <c r="C662" s="1" t="str">
        <f t="shared" si="30"/>
        <v>Mr</v>
      </c>
      <c r="D662" s="1" t="str">
        <f t="shared" si="31"/>
        <v>Gabriel D.</v>
      </c>
      <c r="E662" s="1" t="str">
        <f t="shared" si="32"/>
        <v>Gunnink</v>
      </c>
    </row>
    <row r="663" spans="1:5" ht="15.75" x14ac:dyDescent="0.25">
      <c r="A663" s="1" t="s">
        <v>1709</v>
      </c>
      <c r="B663" s="1" t="s">
        <v>3046</v>
      </c>
      <c r="C663" s="1" t="str">
        <f t="shared" si="30"/>
        <v>Mr</v>
      </c>
      <c r="D663" s="1" t="str">
        <f t="shared" si="31"/>
        <v>Jeff T</v>
      </c>
      <c r="E663" s="1" t="str">
        <f t="shared" si="32"/>
        <v>Knight</v>
      </c>
    </row>
    <row r="664" spans="1:5" ht="15.75" x14ac:dyDescent="0.25">
      <c r="A664" s="1" t="s">
        <v>1708</v>
      </c>
      <c r="B664" s="1" t="s">
        <v>3047</v>
      </c>
      <c r="C664" s="1" t="str">
        <f t="shared" si="30"/>
        <v>Mr</v>
      </c>
      <c r="D664" s="1" t="str">
        <f t="shared" si="31"/>
        <v>Neil D</v>
      </c>
      <c r="E664" s="1" t="str">
        <f t="shared" si="32"/>
        <v>Grosscup</v>
      </c>
    </row>
    <row r="665" spans="1:5" ht="15.75" x14ac:dyDescent="0.25">
      <c r="A665" s="1" t="s">
        <v>1707</v>
      </c>
      <c r="B665" s="1" t="s">
        <v>3048</v>
      </c>
      <c r="C665" s="1" t="str">
        <f t="shared" si="30"/>
        <v>Ms</v>
      </c>
      <c r="D665" s="1" t="str">
        <f t="shared" si="31"/>
        <v>Katherine L.</v>
      </c>
      <c r="E665" s="1" t="str">
        <f t="shared" si="32"/>
        <v>Koniuch</v>
      </c>
    </row>
    <row r="666" spans="1:5" ht="15.75" x14ac:dyDescent="0.25">
      <c r="A666" s="1" t="s">
        <v>1706</v>
      </c>
      <c r="B666" s="1" t="s">
        <v>3049</v>
      </c>
      <c r="C666" s="1" t="str">
        <f t="shared" si="30"/>
        <v>Ms</v>
      </c>
      <c r="D666" s="1" t="str">
        <f t="shared" si="31"/>
        <v>Ariel E</v>
      </c>
      <c r="E666" s="1" t="str">
        <f t="shared" si="32"/>
        <v>Heitzman</v>
      </c>
    </row>
    <row r="667" spans="1:5" ht="15.75" x14ac:dyDescent="0.25">
      <c r="A667" s="1" t="s">
        <v>1705</v>
      </c>
      <c r="B667" s="1" t="s">
        <v>3050</v>
      </c>
      <c r="C667" s="1" t="str">
        <f t="shared" si="30"/>
        <v>Mr</v>
      </c>
      <c r="D667" s="1" t="str">
        <f t="shared" si="31"/>
        <v>Christopher P</v>
      </c>
      <c r="E667" s="1" t="str">
        <f t="shared" si="32"/>
        <v>Tatton</v>
      </c>
    </row>
    <row r="668" spans="1:5" ht="15.75" x14ac:dyDescent="0.25">
      <c r="A668" s="1" t="s">
        <v>1704</v>
      </c>
      <c r="B668" s="1" t="s">
        <v>3051</v>
      </c>
      <c r="C668" s="1" t="str">
        <f t="shared" si="30"/>
        <v>Mrs</v>
      </c>
      <c r="D668" s="1" t="str">
        <f t="shared" si="31"/>
        <v>Erin M.</v>
      </c>
      <c r="E668" s="1" t="str">
        <f t="shared" si="32"/>
        <v>Flanagan</v>
      </c>
    </row>
    <row r="669" spans="1:5" ht="15.75" x14ac:dyDescent="0.25">
      <c r="A669" s="1" t="s">
        <v>1703</v>
      </c>
      <c r="B669" s="1" t="s">
        <v>3052</v>
      </c>
      <c r="C669" s="1" t="str">
        <f t="shared" si="30"/>
        <v>Mrs</v>
      </c>
      <c r="D669" s="1" t="str">
        <f t="shared" si="31"/>
        <v>Molly K.</v>
      </c>
      <c r="E669" s="1" t="str">
        <f t="shared" si="32"/>
        <v>Funk</v>
      </c>
    </row>
    <row r="670" spans="1:5" ht="15.75" x14ac:dyDescent="0.25">
      <c r="A670" s="1" t="s">
        <v>1702</v>
      </c>
      <c r="B670" s="1" t="s">
        <v>3053</v>
      </c>
      <c r="C670" s="1" t="str">
        <f t="shared" si="30"/>
        <v>Mr</v>
      </c>
      <c r="D670" s="1" t="str">
        <f t="shared" si="31"/>
        <v>Ryan J.</v>
      </c>
      <c r="E670" s="1" t="str">
        <f t="shared" si="32"/>
        <v>Davenport</v>
      </c>
    </row>
    <row r="671" spans="1:5" ht="15.75" x14ac:dyDescent="0.25">
      <c r="A671" s="1" t="s">
        <v>1701</v>
      </c>
      <c r="B671" s="1" t="s">
        <v>3054</v>
      </c>
      <c r="C671" s="1" t="str">
        <f t="shared" si="30"/>
        <v>Mrs</v>
      </c>
      <c r="D671" s="1" t="str">
        <f t="shared" si="31"/>
        <v>Jennifer</v>
      </c>
      <c r="E671" s="1" t="str">
        <f t="shared" si="32"/>
        <v>Nicholson</v>
      </c>
    </row>
    <row r="672" spans="1:5" ht="15.75" x14ac:dyDescent="0.25">
      <c r="A672" s="1" t="s">
        <v>1700</v>
      </c>
      <c r="B672" s="1" t="s">
        <v>3055</v>
      </c>
      <c r="C672" s="1" t="str">
        <f t="shared" si="30"/>
        <v>Mr</v>
      </c>
      <c r="D672" s="1" t="str">
        <f t="shared" si="31"/>
        <v>Daniel M</v>
      </c>
      <c r="E672" s="1" t="str">
        <f t="shared" si="32"/>
        <v>Lindbloom</v>
      </c>
    </row>
    <row r="673" spans="1:5" ht="15.75" x14ac:dyDescent="0.25">
      <c r="A673" s="1" t="s">
        <v>1699</v>
      </c>
      <c r="B673" s="1" t="s">
        <v>3056</v>
      </c>
      <c r="C673" s="1" t="str">
        <f t="shared" si="30"/>
        <v>Ms</v>
      </c>
      <c r="D673" s="1" t="str">
        <f t="shared" si="31"/>
        <v>Hiruni</v>
      </c>
      <c r="E673" s="1" t="str">
        <f t="shared" si="32"/>
        <v>Wijayaratne</v>
      </c>
    </row>
    <row r="674" spans="1:5" ht="15.75" x14ac:dyDescent="0.25">
      <c r="A674" s="1" t="s">
        <v>1698</v>
      </c>
      <c r="B674" s="1" t="s">
        <v>3057</v>
      </c>
      <c r="C674" s="1" t="str">
        <f t="shared" si="30"/>
        <v>Ms</v>
      </c>
      <c r="D674" s="1" t="str">
        <f t="shared" si="31"/>
        <v>Reina H.</v>
      </c>
      <c r="E674" s="1" t="str">
        <f t="shared" si="32"/>
        <v>Ainsworth</v>
      </c>
    </row>
    <row r="675" spans="1:5" ht="15.75" x14ac:dyDescent="0.25">
      <c r="A675" s="1" t="s">
        <v>1697</v>
      </c>
      <c r="B675" s="1" t="s">
        <v>3058</v>
      </c>
      <c r="C675" s="1" t="str">
        <f t="shared" si="30"/>
        <v>Ms</v>
      </c>
      <c r="D675" s="1" t="str">
        <f t="shared" si="31"/>
        <v>Kristi</v>
      </c>
      <c r="E675" s="1" t="str">
        <f t="shared" si="32"/>
        <v>Gayagoy</v>
      </c>
    </row>
    <row r="676" spans="1:5" ht="15.75" x14ac:dyDescent="0.25">
      <c r="A676" s="1" t="s">
        <v>1696</v>
      </c>
      <c r="B676" s="1" t="s">
        <v>3059</v>
      </c>
      <c r="C676" s="1" t="str">
        <f t="shared" si="30"/>
        <v>Ms</v>
      </c>
      <c r="D676" s="1" t="str">
        <f t="shared" si="31"/>
        <v>Meredith L.</v>
      </c>
      <c r="E676" s="1" t="str">
        <f t="shared" si="32"/>
        <v>Fitzmaurice</v>
      </c>
    </row>
    <row r="677" spans="1:5" ht="15.75" x14ac:dyDescent="0.25">
      <c r="A677" s="1" t="s">
        <v>1695</v>
      </c>
      <c r="B677" s="1" t="s">
        <v>3060</v>
      </c>
      <c r="C677" s="1" t="str">
        <f t="shared" si="30"/>
        <v>Ms</v>
      </c>
      <c r="D677" s="1" t="str">
        <f t="shared" si="31"/>
        <v>Jocelyn</v>
      </c>
      <c r="E677" s="1" t="str">
        <f t="shared" si="32"/>
        <v>Rodriguez</v>
      </c>
    </row>
    <row r="678" spans="1:5" ht="15.75" x14ac:dyDescent="0.25">
      <c r="A678" s="1" t="s">
        <v>1694</v>
      </c>
      <c r="B678" s="1" t="s">
        <v>3061</v>
      </c>
      <c r="C678" s="1" t="str">
        <f t="shared" si="30"/>
        <v>Mrs</v>
      </c>
      <c r="D678" s="1" t="str">
        <f t="shared" si="31"/>
        <v>Daphne</v>
      </c>
      <c r="E678" s="1" t="str">
        <f t="shared" si="32"/>
        <v>Tsoucas</v>
      </c>
    </row>
    <row r="679" spans="1:5" ht="15.75" x14ac:dyDescent="0.25">
      <c r="A679" s="1" t="s">
        <v>1693</v>
      </c>
      <c r="B679" s="1" t="s">
        <v>3062</v>
      </c>
      <c r="C679" s="1" t="str">
        <f t="shared" si="30"/>
        <v>Ms</v>
      </c>
      <c r="D679" s="1" t="str">
        <f t="shared" si="31"/>
        <v>Margaret E</v>
      </c>
      <c r="E679" s="1" t="str">
        <f t="shared" si="32"/>
        <v>Muhly</v>
      </c>
    </row>
    <row r="680" spans="1:5" ht="15.75" x14ac:dyDescent="0.25">
      <c r="A680" s="1" t="s">
        <v>1692</v>
      </c>
      <c r="B680" s="1" t="s">
        <v>3063</v>
      </c>
      <c r="C680" s="1" t="str">
        <f t="shared" si="30"/>
        <v>Mr</v>
      </c>
      <c r="D680" s="1" t="str">
        <f t="shared" si="31"/>
        <v>Mario J.</v>
      </c>
      <c r="E680" s="1" t="str">
        <f t="shared" si="32"/>
        <v>Lund</v>
      </c>
    </row>
    <row r="681" spans="1:5" ht="15.75" x14ac:dyDescent="0.25">
      <c r="A681" s="1" t="s">
        <v>1691</v>
      </c>
      <c r="B681" s="1" t="s">
        <v>3064</v>
      </c>
      <c r="C681" s="1" t="str">
        <f t="shared" si="30"/>
        <v>Mr</v>
      </c>
      <c r="D681" s="1" t="str">
        <f t="shared" si="31"/>
        <v>Peter</v>
      </c>
      <c r="E681" s="1" t="str">
        <f t="shared" si="32"/>
        <v>Battaglino</v>
      </c>
    </row>
    <row r="682" spans="1:5" ht="15.75" x14ac:dyDescent="0.25">
      <c r="A682" s="1" t="s">
        <v>1690</v>
      </c>
      <c r="B682" s="1" t="s">
        <v>3065</v>
      </c>
      <c r="C682" s="1" t="str">
        <f t="shared" si="30"/>
        <v>Ms</v>
      </c>
      <c r="D682" s="1" t="str">
        <f t="shared" si="31"/>
        <v>Carolina</v>
      </c>
      <c r="E682" s="1" t="str">
        <f t="shared" si="32"/>
        <v>Pena</v>
      </c>
    </row>
    <row r="683" spans="1:5" ht="15.75" x14ac:dyDescent="0.25">
      <c r="A683" s="1" t="s">
        <v>1689</v>
      </c>
      <c r="B683" s="1" t="s">
        <v>3066</v>
      </c>
      <c r="C683" s="1" t="str">
        <f t="shared" si="30"/>
        <v>Mrs</v>
      </c>
      <c r="D683" s="1" t="str">
        <f t="shared" si="31"/>
        <v>Jenny K.</v>
      </c>
      <c r="E683" s="1" t="str">
        <f t="shared" si="32"/>
        <v>Thomason</v>
      </c>
    </row>
    <row r="684" spans="1:5" ht="15.75" x14ac:dyDescent="0.25">
      <c r="A684" s="1" t="s">
        <v>1688</v>
      </c>
      <c r="B684" s="1" t="s">
        <v>3067</v>
      </c>
      <c r="C684" s="1" t="str">
        <f t="shared" si="30"/>
        <v>Ms</v>
      </c>
      <c r="D684" s="1" t="str">
        <f t="shared" si="31"/>
        <v>Jessica</v>
      </c>
      <c r="E684" s="1" t="str">
        <f t="shared" si="32"/>
        <v>Hancox</v>
      </c>
    </row>
    <row r="685" spans="1:5" ht="15.75" x14ac:dyDescent="0.25">
      <c r="A685" s="1" t="s">
        <v>1687</v>
      </c>
      <c r="B685" s="1" t="s">
        <v>3068</v>
      </c>
      <c r="C685" s="1" t="str">
        <f t="shared" si="30"/>
        <v>Ms</v>
      </c>
      <c r="D685" s="1" t="str">
        <f t="shared" si="31"/>
        <v>Kimberly D</v>
      </c>
      <c r="E685" s="1" t="str">
        <f t="shared" si="32"/>
        <v>Canarecci</v>
      </c>
    </row>
    <row r="686" spans="1:5" ht="15.75" x14ac:dyDescent="0.25">
      <c r="A686" s="1" t="s">
        <v>1686</v>
      </c>
      <c r="B686" s="1" t="s">
        <v>3069</v>
      </c>
      <c r="C686" s="1" t="str">
        <f t="shared" si="30"/>
        <v>Mr</v>
      </c>
      <c r="D686" s="1" t="str">
        <f t="shared" si="31"/>
        <v>Marc-Olivier</v>
      </c>
      <c r="E686" s="1" t="str">
        <f t="shared" si="32"/>
        <v>Toupin</v>
      </c>
    </row>
    <row r="687" spans="1:5" ht="15.75" x14ac:dyDescent="0.25">
      <c r="A687" s="1" t="s">
        <v>1685</v>
      </c>
      <c r="B687" s="1" t="s">
        <v>3070</v>
      </c>
      <c r="C687" s="1" t="str">
        <f t="shared" si="30"/>
        <v>Mr</v>
      </c>
      <c r="D687" s="1" t="str">
        <f t="shared" si="31"/>
        <v>Russell J</v>
      </c>
      <c r="E687" s="1" t="str">
        <f t="shared" si="32"/>
        <v>Mulley</v>
      </c>
    </row>
    <row r="688" spans="1:5" ht="15.75" x14ac:dyDescent="0.25">
      <c r="A688" s="1" t="s">
        <v>1684</v>
      </c>
      <c r="B688" s="1" t="s">
        <v>3071</v>
      </c>
      <c r="C688" s="1" t="str">
        <f t="shared" si="30"/>
        <v>Ms</v>
      </c>
      <c r="D688" s="1" t="str">
        <f t="shared" si="31"/>
        <v>Karine</v>
      </c>
      <c r="E688" s="1" t="str">
        <f t="shared" si="32"/>
        <v>Parry</v>
      </c>
    </row>
    <row r="689" spans="1:5" ht="15.75" x14ac:dyDescent="0.25">
      <c r="A689" s="1" t="s">
        <v>1683</v>
      </c>
      <c r="B689" s="1" t="s">
        <v>3072</v>
      </c>
      <c r="C689" s="1" t="str">
        <f t="shared" si="30"/>
        <v>Ms</v>
      </c>
      <c r="D689" s="1" t="str">
        <f t="shared" si="31"/>
        <v>Cheryl</v>
      </c>
      <c r="E689" s="1" t="str">
        <f t="shared" si="32"/>
        <v>Mason Cox</v>
      </c>
    </row>
    <row r="690" spans="1:5" ht="15.75" x14ac:dyDescent="0.25">
      <c r="A690" s="1" t="s">
        <v>1682</v>
      </c>
      <c r="B690" s="1" t="s">
        <v>3073</v>
      </c>
      <c r="C690" s="1" t="str">
        <f t="shared" si="30"/>
        <v>Ms</v>
      </c>
      <c r="D690" s="1" t="str">
        <f t="shared" si="31"/>
        <v>Allison M.</v>
      </c>
      <c r="E690" s="1" t="str">
        <f t="shared" si="32"/>
        <v>Thompson</v>
      </c>
    </row>
    <row r="691" spans="1:5" ht="15.75" x14ac:dyDescent="0.25">
      <c r="A691" s="1" t="s">
        <v>1681</v>
      </c>
      <c r="B691" s="1" t="s">
        <v>3074</v>
      </c>
      <c r="C691" s="1" t="str">
        <f t="shared" si="30"/>
        <v>Ms</v>
      </c>
      <c r="D691" s="1" t="str">
        <f t="shared" si="31"/>
        <v>Adriana</v>
      </c>
      <c r="E691" s="1" t="str">
        <f t="shared" si="32"/>
        <v>Nelson</v>
      </c>
    </row>
    <row r="692" spans="1:5" ht="15.75" x14ac:dyDescent="0.25">
      <c r="A692" s="1" t="s">
        <v>1680</v>
      </c>
      <c r="B692" s="1" t="s">
        <v>3075</v>
      </c>
      <c r="C692" s="1" t="str">
        <f t="shared" si="30"/>
        <v>Ms</v>
      </c>
      <c r="D692" s="1" t="str">
        <f t="shared" si="31"/>
        <v>Miranda J</v>
      </c>
      <c r="E692" s="1" t="str">
        <f t="shared" si="32"/>
        <v>Forte</v>
      </c>
    </row>
    <row r="693" spans="1:5" ht="15.75" x14ac:dyDescent="0.25">
      <c r="A693" s="1" t="s">
        <v>1679</v>
      </c>
      <c r="B693" s="1" t="s">
        <v>3076</v>
      </c>
      <c r="C693" s="1" t="str">
        <f t="shared" si="30"/>
        <v>Mr</v>
      </c>
      <c r="D693" s="1" t="str">
        <f t="shared" si="31"/>
        <v>Roberto</v>
      </c>
      <c r="E693" s="1" t="str">
        <f t="shared" si="32"/>
        <v>Corona Iturriaga</v>
      </c>
    </row>
    <row r="694" spans="1:5" ht="15.75" x14ac:dyDescent="0.25">
      <c r="A694" s="1" t="s">
        <v>1678</v>
      </c>
      <c r="B694" s="1" t="s">
        <v>3077</v>
      </c>
      <c r="C694" s="1" t="str">
        <f t="shared" si="30"/>
        <v>Mrs</v>
      </c>
      <c r="D694" s="1" t="str">
        <f t="shared" si="31"/>
        <v>Rebecca B.</v>
      </c>
      <c r="E694" s="1" t="str">
        <f t="shared" si="32"/>
        <v>McCollum</v>
      </c>
    </row>
    <row r="695" spans="1:5" ht="15.75" x14ac:dyDescent="0.25">
      <c r="A695" s="1" t="s">
        <v>1677</v>
      </c>
      <c r="B695" s="1" t="s">
        <v>3078</v>
      </c>
      <c r="C695" s="1" t="str">
        <f t="shared" si="30"/>
        <v>Ms</v>
      </c>
      <c r="D695" s="1" t="str">
        <f t="shared" si="31"/>
        <v>Tiffany</v>
      </c>
      <c r="E695" s="1" t="str">
        <f t="shared" si="32"/>
        <v>Hevner</v>
      </c>
    </row>
    <row r="696" spans="1:5" ht="15.75" x14ac:dyDescent="0.25">
      <c r="A696" s="1" t="s">
        <v>1676</v>
      </c>
      <c r="B696" s="1" t="s">
        <v>3079</v>
      </c>
      <c r="C696" s="1" t="str">
        <f t="shared" si="30"/>
        <v>Mr</v>
      </c>
      <c r="D696" s="1" t="str">
        <f t="shared" si="31"/>
        <v>Alexander</v>
      </c>
      <c r="E696" s="1" t="str">
        <f t="shared" si="32"/>
        <v>Looi</v>
      </c>
    </row>
    <row r="697" spans="1:5" ht="15.75" x14ac:dyDescent="0.25">
      <c r="A697" s="1" t="s">
        <v>1675</v>
      </c>
      <c r="B697" s="1" t="s">
        <v>3080</v>
      </c>
      <c r="C697" s="1" t="str">
        <f t="shared" si="30"/>
        <v>Mr</v>
      </c>
      <c r="D697" s="1" t="str">
        <f t="shared" si="31"/>
        <v>Rich M</v>
      </c>
      <c r="E697" s="1" t="str">
        <f t="shared" si="32"/>
        <v>Power</v>
      </c>
    </row>
    <row r="698" spans="1:5" ht="15.75" x14ac:dyDescent="0.25">
      <c r="A698" s="1" t="s">
        <v>1674</v>
      </c>
      <c r="B698" s="1" t="s">
        <v>3081</v>
      </c>
      <c r="C698" s="1" t="str">
        <f t="shared" si="30"/>
        <v>Mr</v>
      </c>
      <c r="D698" s="1" t="str">
        <f t="shared" si="31"/>
        <v>Aaron C</v>
      </c>
      <c r="E698" s="1" t="str">
        <f t="shared" si="32"/>
        <v>Routon</v>
      </c>
    </row>
    <row r="699" spans="1:5" ht="15.75" x14ac:dyDescent="0.25">
      <c r="A699" s="1" t="s">
        <v>1673</v>
      </c>
      <c r="B699" s="1" t="s">
        <v>3082</v>
      </c>
      <c r="C699" s="1" t="str">
        <f t="shared" si="30"/>
        <v>Ms</v>
      </c>
      <c r="D699" s="1" t="str">
        <f t="shared" si="31"/>
        <v>Kate</v>
      </c>
      <c r="E699" s="1" t="str">
        <f t="shared" si="32"/>
        <v>Dochelli</v>
      </c>
    </row>
    <row r="700" spans="1:5" ht="15.75" x14ac:dyDescent="0.25">
      <c r="A700" s="1" t="s">
        <v>1672</v>
      </c>
      <c r="B700" s="1" t="s">
        <v>3083</v>
      </c>
      <c r="C700" s="1" t="str">
        <f t="shared" si="30"/>
        <v>Ms</v>
      </c>
      <c r="D700" s="1" t="str">
        <f t="shared" si="31"/>
        <v>Maria M</v>
      </c>
      <c r="E700" s="1" t="str">
        <f t="shared" si="32"/>
        <v>Gillespie</v>
      </c>
    </row>
    <row r="701" spans="1:5" ht="15.75" x14ac:dyDescent="0.25">
      <c r="A701" s="1" t="s">
        <v>1671</v>
      </c>
      <c r="B701" s="1" t="s">
        <v>3084</v>
      </c>
      <c r="C701" s="1" t="str">
        <f t="shared" si="30"/>
        <v>Mr</v>
      </c>
      <c r="D701" s="1" t="str">
        <f t="shared" si="31"/>
        <v>Daven W</v>
      </c>
      <c r="E701" s="1" t="str">
        <f t="shared" si="32"/>
        <v>Oskvig</v>
      </c>
    </row>
    <row r="702" spans="1:5" ht="15.75" x14ac:dyDescent="0.25">
      <c r="A702" s="1" t="s">
        <v>1670</v>
      </c>
      <c r="B702" s="1" t="s">
        <v>3085</v>
      </c>
      <c r="C702" s="1" t="str">
        <f t="shared" si="30"/>
        <v>Mrs</v>
      </c>
      <c r="D702" s="1" t="str">
        <f t="shared" si="31"/>
        <v>Brianne</v>
      </c>
      <c r="E702" s="1" t="str">
        <f t="shared" si="32"/>
        <v>Holland-Stergar</v>
      </c>
    </row>
    <row r="703" spans="1:5" ht="15.75" x14ac:dyDescent="0.25">
      <c r="A703" s="1" t="s">
        <v>1669</v>
      </c>
      <c r="B703" s="1" t="s">
        <v>3086</v>
      </c>
      <c r="C703" s="1" t="str">
        <f t="shared" si="30"/>
        <v>Mr</v>
      </c>
      <c r="D703" s="1" t="str">
        <f t="shared" si="31"/>
        <v>Hiroki</v>
      </c>
      <c r="E703" s="1" t="str">
        <f t="shared" si="32"/>
        <v>Arai</v>
      </c>
    </row>
    <row r="704" spans="1:5" ht="15.75" x14ac:dyDescent="0.25">
      <c r="A704" s="1" t="s">
        <v>1668</v>
      </c>
      <c r="B704" s="1" t="s">
        <v>3087</v>
      </c>
      <c r="C704" s="1" t="str">
        <f t="shared" si="30"/>
        <v>Mr</v>
      </c>
      <c r="D704" s="1" t="str">
        <f t="shared" si="31"/>
        <v>Anders</v>
      </c>
      <c r="E704" s="1" t="str">
        <f t="shared" si="32"/>
        <v>Olausson</v>
      </c>
    </row>
    <row r="705" spans="1:5" ht="15.75" x14ac:dyDescent="0.25">
      <c r="A705" s="1" t="s">
        <v>1667</v>
      </c>
      <c r="B705" s="1" t="s">
        <v>3088</v>
      </c>
      <c r="C705" s="1" t="str">
        <f t="shared" si="30"/>
        <v>Ms</v>
      </c>
      <c r="D705" s="1" t="str">
        <f t="shared" si="31"/>
        <v>Danielle</v>
      </c>
      <c r="E705" s="1" t="str">
        <f t="shared" si="32"/>
        <v>Wagner</v>
      </c>
    </row>
    <row r="706" spans="1:5" ht="15.75" x14ac:dyDescent="0.25">
      <c r="A706" s="1" t="s">
        <v>1666</v>
      </c>
      <c r="B706" s="1" t="s">
        <v>3089</v>
      </c>
      <c r="C706" s="1" t="str">
        <f t="shared" si="30"/>
        <v>Ms</v>
      </c>
      <c r="D706" s="1" t="str">
        <f t="shared" si="31"/>
        <v>Candace N</v>
      </c>
      <c r="E706" s="1" t="str">
        <f t="shared" si="32"/>
        <v>Delong</v>
      </c>
    </row>
    <row r="707" spans="1:5" ht="15.75" x14ac:dyDescent="0.25">
      <c r="A707" s="1" t="s">
        <v>1665</v>
      </c>
      <c r="B707" s="1" t="s">
        <v>3090</v>
      </c>
      <c r="C707" s="1" t="str">
        <f t="shared" ref="C707:C770" si="33">MID(B707, FIND(", ",B707)+2, FIND(".",B707)-FIND(", ", B707)-2)</f>
        <v>Mr</v>
      </c>
      <c r="D707" s="1" t="str">
        <f t="shared" si="31"/>
        <v>Bruno F.</v>
      </c>
      <c r="E707" s="1" t="str">
        <f t="shared" si="32"/>
        <v>Mehech</v>
      </c>
    </row>
    <row r="708" spans="1:5" ht="15.75" x14ac:dyDescent="0.25">
      <c r="A708" s="1" t="s">
        <v>1664</v>
      </c>
      <c r="B708" s="1" t="s">
        <v>3091</v>
      </c>
      <c r="C708" s="1" t="str">
        <f t="shared" si="33"/>
        <v>Ms</v>
      </c>
      <c r="D708" s="1" t="str">
        <f t="shared" ref="D708:D771" si="34">TRIM(RIGHT(B708, LEN(B708) - FIND(".", B708)))</f>
        <v>Emily</v>
      </c>
      <c r="E708" s="1" t="str">
        <f t="shared" ref="E708:E771" si="35">LEFT(B708, FIND(",", B708)-1)</f>
        <v>Machiela</v>
      </c>
    </row>
    <row r="709" spans="1:5" ht="15.75" x14ac:dyDescent="0.25">
      <c r="A709" s="1" t="s">
        <v>1663</v>
      </c>
      <c r="B709" s="1" t="s">
        <v>3092</v>
      </c>
      <c r="C709" s="1" t="str">
        <f t="shared" si="33"/>
        <v>Mrs</v>
      </c>
      <c r="D709" s="1" t="str">
        <f t="shared" si="34"/>
        <v>Katie</v>
      </c>
      <c r="E709" s="1" t="str">
        <f t="shared" si="35"/>
        <v>Young</v>
      </c>
    </row>
    <row r="710" spans="1:5" ht="15.75" x14ac:dyDescent="0.25">
      <c r="A710" s="1" t="s">
        <v>1662</v>
      </c>
      <c r="B710" s="1" t="s">
        <v>3093</v>
      </c>
      <c r="C710" s="1" t="str">
        <f t="shared" si="33"/>
        <v>Mrs</v>
      </c>
      <c r="D710" s="1" t="str">
        <f t="shared" si="34"/>
        <v>Sally</v>
      </c>
      <c r="E710" s="1" t="str">
        <f t="shared" si="35"/>
        <v>Dupere</v>
      </c>
    </row>
    <row r="711" spans="1:5" ht="15.75" x14ac:dyDescent="0.25">
      <c r="A711" s="1" t="s">
        <v>1661</v>
      </c>
      <c r="B711" s="1" t="s">
        <v>3094</v>
      </c>
      <c r="C711" s="1" t="str">
        <f t="shared" si="33"/>
        <v>Ms</v>
      </c>
      <c r="D711" s="1" t="str">
        <f t="shared" si="34"/>
        <v>Meaghan J</v>
      </c>
      <c r="E711" s="1" t="str">
        <f t="shared" si="35"/>
        <v>Iandolo</v>
      </c>
    </row>
    <row r="712" spans="1:5" ht="15.75" x14ac:dyDescent="0.25">
      <c r="A712" s="1" t="s">
        <v>1660</v>
      </c>
      <c r="B712" s="1" t="s">
        <v>3095</v>
      </c>
      <c r="C712" s="1" t="str">
        <f t="shared" si="33"/>
        <v>Ms</v>
      </c>
      <c r="D712" s="1" t="str">
        <f t="shared" si="34"/>
        <v>Rina</v>
      </c>
      <c r="E712" s="1" t="str">
        <f t="shared" si="35"/>
        <v>Ito</v>
      </c>
    </row>
    <row r="713" spans="1:5" ht="15.75" x14ac:dyDescent="0.25">
      <c r="A713" s="1" t="s">
        <v>1659</v>
      </c>
      <c r="B713" s="1" t="s">
        <v>3096</v>
      </c>
      <c r="C713" s="1" t="str">
        <f t="shared" si="33"/>
        <v>Ms</v>
      </c>
      <c r="D713" s="1" t="str">
        <f t="shared" si="34"/>
        <v>Kristin P.</v>
      </c>
      <c r="E713" s="1" t="str">
        <f t="shared" si="35"/>
        <v>Barry</v>
      </c>
    </row>
    <row r="714" spans="1:5" ht="15.75" x14ac:dyDescent="0.25">
      <c r="A714" s="1" t="s">
        <v>1658</v>
      </c>
      <c r="B714" s="1" t="s">
        <v>3097</v>
      </c>
      <c r="C714" s="1" t="str">
        <f t="shared" si="33"/>
        <v>Mr</v>
      </c>
      <c r="D714" s="1" t="str">
        <f t="shared" si="34"/>
        <v>Albert</v>
      </c>
      <c r="E714" s="1" t="str">
        <f t="shared" si="35"/>
        <v>Boyce</v>
      </c>
    </row>
    <row r="715" spans="1:5" ht="15.75" x14ac:dyDescent="0.25">
      <c r="A715" s="1" t="s">
        <v>1657</v>
      </c>
      <c r="B715" s="1" t="s">
        <v>3098</v>
      </c>
      <c r="C715" s="1" t="str">
        <f t="shared" si="33"/>
        <v>Mrs</v>
      </c>
      <c r="D715" s="1" t="str">
        <f t="shared" si="34"/>
        <v>Ashley</v>
      </c>
      <c r="E715" s="1" t="str">
        <f t="shared" si="35"/>
        <v>Lin</v>
      </c>
    </row>
    <row r="716" spans="1:5" ht="15.75" x14ac:dyDescent="0.25">
      <c r="A716" s="1" t="s">
        <v>1656</v>
      </c>
      <c r="B716" s="1" t="s">
        <v>3099</v>
      </c>
      <c r="C716" s="1" t="str">
        <f t="shared" si="33"/>
        <v>Mrs</v>
      </c>
      <c r="D716" s="1" t="str">
        <f t="shared" si="34"/>
        <v>Shannon L</v>
      </c>
      <c r="E716" s="1" t="str">
        <f t="shared" si="35"/>
        <v>Smith</v>
      </c>
    </row>
    <row r="717" spans="1:5" ht="15.75" x14ac:dyDescent="0.25">
      <c r="A717" s="1" t="s">
        <v>1655</v>
      </c>
      <c r="B717" s="1" t="s">
        <v>3100</v>
      </c>
      <c r="C717" s="1" t="str">
        <f t="shared" si="33"/>
        <v>Ms</v>
      </c>
      <c r="D717" s="1" t="str">
        <f t="shared" si="34"/>
        <v>Amy B</v>
      </c>
      <c r="E717" s="1" t="str">
        <f t="shared" si="35"/>
        <v>Nalven</v>
      </c>
    </row>
    <row r="718" spans="1:5" ht="15.75" x14ac:dyDescent="0.25">
      <c r="A718" s="1" t="s">
        <v>1654</v>
      </c>
      <c r="B718" s="1" t="s">
        <v>3101</v>
      </c>
      <c r="C718" s="1" t="str">
        <f t="shared" si="33"/>
        <v>Ms</v>
      </c>
      <c r="D718" s="1" t="str">
        <f t="shared" si="34"/>
        <v>A Danielle</v>
      </c>
      <c r="E718" s="1" t="str">
        <f t="shared" si="35"/>
        <v>Bourgeois</v>
      </c>
    </row>
    <row r="719" spans="1:5" ht="15.75" x14ac:dyDescent="0.25">
      <c r="A719" s="1" t="s">
        <v>1653</v>
      </c>
      <c r="B719" s="1" t="s">
        <v>3102</v>
      </c>
      <c r="C719" s="1" t="str">
        <f t="shared" si="33"/>
        <v>Mr</v>
      </c>
      <c r="D719" s="1" t="str">
        <f t="shared" si="34"/>
        <v>Conrad F</v>
      </c>
      <c r="E719" s="1" t="str">
        <f t="shared" si="35"/>
        <v>Orloff</v>
      </c>
    </row>
    <row r="720" spans="1:5" ht="15.75" x14ac:dyDescent="0.25">
      <c r="A720" s="1" t="s">
        <v>1652</v>
      </c>
      <c r="B720" s="1" t="s">
        <v>3103</v>
      </c>
      <c r="C720" s="1" t="str">
        <f t="shared" si="33"/>
        <v>Mr</v>
      </c>
      <c r="D720" s="1" t="str">
        <f t="shared" si="34"/>
        <v>Josh</v>
      </c>
      <c r="E720" s="1" t="str">
        <f t="shared" si="35"/>
        <v>Ramirez</v>
      </c>
    </row>
    <row r="721" spans="1:5" ht="15.75" x14ac:dyDescent="0.25">
      <c r="A721" s="1" t="s">
        <v>1651</v>
      </c>
      <c r="B721" s="1" t="s">
        <v>3104</v>
      </c>
      <c r="C721" s="1" t="str">
        <f t="shared" si="33"/>
        <v>Mr</v>
      </c>
      <c r="D721" s="1" t="str">
        <f t="shared" si="34"/>
        <v>Maxime</v>
      </c>
      <c r="E721" s="1" t="str">
        <f t="shared" si="35"/>
        <v>Fouquet</v>
      </c>
    </row>
    <row r="722" spans="1:5" ht="15.75" x14ac:dyDescent="0.25">
      <c r="A722" s="1" t="s">
        <v>1650</v>
      </c>
      <c r="B722" s="1" t="s">
        <v>3105</v>
      </c>
      <c r="C722" s="1" t="str">
        <f t="shared" si="33"/>
        <v>Ms</v>
      </c>
      <c r="D722" s="1" t="str">
        <f t="shared" si="34"/>
        <v>Natalie</v>
      </c>
      <c r="E722" s="1" t="str">
        <f t="shared" si="35"/>
        <v>McPhillips</v>
      </c>
    </row>
    <row r="723" spans="1:5" ht="15.75" x14ac:dyDescent="0.25">
      <c r="A723" s="1" t="s">
        <v>1649</v>
      </c>
      <c r="B723" s="1" t="s">
        <v>3106</v>
      </c>
      <c r="C723" s="1" t="str">
        <f t="shared" si="33"/>
        <v>Ms</v>
      </c>
      <c r="D723" s="1" t="str">
        <f t="shared" si="34"/>
        <v>Melissa</v>
      </c>
      <c r="E723" s="1" t="str">
        <f t="shared" si="35"/>
        <v>Burgin</v>
      </c>
    </row>
    <row r="724" spans="1:5" ht="15.75" x14ac:dyDescent="0.25">
      <c r="A724" s="1" t="s">
        <v>1648</v>
      </c>
      <c r="B724" s="1" t="s">
        <v>3107</v>
      </c>
      <c r="C724" s="1" t="str">
        <f t="shared" si="33"/>
        <v>Ms</v>
      </c>
      <c r="D724" s="1" t="str">
        <f t="shared" si="34"/>
        <v>Laura P.</v>
      </c>
      <c r="E724" s="1" t="str">
        <f t="shared" si="35"/>
        <v>Roberts</v>
      </c>
    </row>
    <row r="725" spans="1:5" ht="15.75" x14ac:dyDescent="0.25">
      <c r="A725" s="1" t="s">
        <v>1647</v>
      </c>
      <c r="B725" s="1" t="s">
        <v>3108</v>
      </c>
      <c r="C725" s="1" t="str">
        <f t="shared" si="33"/>
        <v>Mrs</v>
      </c>
      <c r="D725" s="1" t="str">
        <f t="shared" si="34"/>
        <v>Lisa</v>
      </c>
      <c r="E725" s="1" t="str">
        <f t="shared" si="35"/>
        <v>Nemec</v>
      </c>
    </row>
    <row r="726" spans="1:5" ht="15.75" x14ac:dyDescent="0.25">
      <c r="A726" s="1" t="s">
        <v>1646</v>
      </c>
      <c r="B726" s="1" t="s">
        <v>3109</v>
      </c>
      <c r="C726" s="1" t="str">
        <f t="shared" si="33"/>
        <v>Mr</v>
      </c>
      <c r="D726" s="1" t="str">
        <f t="shared" si="34"/>
        <v>William D. Jr.</v>
      </c>
      <c r="E726" s="1" t="str">
        <f t="shared" si="35"/>
        <v>Appman</v>
      </c>
    </row>
    <row r="727" spans="1:5" ht="15.75" x14ac:dyDescent="0.25">
      <c r="A727" s="1" t="s">
        <v>1645</v>
      </c>
      <c r="B727" s="1" t="s">
        <v>3110</v>
      </c>
      <c r="C727" s="1" t="str">
        <f t="shared" si="33"/>
        <v>Mr</v>
      </c>
      <c r="D727" s="1" t="str">
        <f t="shared" si="34"/>
        <v>James</v>
      </c>
      <c r="E727" s="1" t="str">
        <f t="shared" si="35"/>
        <v>Driscoll</v>
      </c>
    </row>
    <row r="728" spans="1:5" ht="15.75" x14ac:dyDescent="0.25">
      <c r="A728" s="1" t="s">
        <v>1644</v>
      </c>
      <c r="B728" s="1" t="s">
        <v>3111</v>
      </c>
      <c r="C728" s="1" t="str">
        <f t="shared" si="33"/>
        <v>Mr</v>
      </c>
      <c r="D728" s="1" t="str">
        <f t="shared" si="34"/>
        <v>John</v>
      </c>
      <c r="E728" s="1" t="str">
        <f t="shared" si="35"/>
        <v>Glotzbach</v>
      </c>
    </row>
    <row r="729" spans="1:5" ht="15.75" x14ac:dyDescent="0.25">
      <c r="A729" s="1" t="s">
        <v>1643</v>
      </c>
      <c r="B729" s="1" t="s">
        <v>3112</v>
      </c>
      <c r="C729" s="1" t="str">
        <f t="shared" si="33"/>
        <v>Mr</v>
      </c>
      <c r="D729" s="1" t="str">
        <f t="shared" si="34"/>
        <v>Adam S</v>
      </c>
      <c r="E729" s="1" t="str">
        <f t="shared" si="35"/>
        <v>Tenforde</v>
      </c>
    </row>
    <row r="730" spans="1:5" ht="15.75" x14ac:dyDescent="0.25">
      <c r="A730" s="1" t="s">
        <v>1642</v>
      </c>
      <c r="B730" s="1" t="s">
        <v>3113</v>
      </c>
      <c r="C730" s="1" t="str">
        <f t="shared" si="33"/>
        <v>Mr</v>
      </c>
      <c r="D730" s="1" t="str">
        <f t="shared" si="34"/>
        <v>Armando</v>
      </c>
      <c r="E730" s="1" t="str">
        <f t="shared" si="35"/>
        <v>Ramirez</v>
      </c>
    </row>
    <row r="731" spans="1:5" ht="15.75" x14ac:dyDescent="0.25">
      <c r="A731" s="1" t="s">
        <v>1641</v>
      </c>
      <c r="B731" s="1" t="s">
        <v>3114</v>
      </c>
      <c r="C731" s="1" t="str">
        <f t="shared" si="33"/>
        <v>Ms</v>
      </c>
      <c r="D731" s="1" t="str">
        <f t="shared" si="34"/>
        <v>Dana</v>
      </c>
      <c r="E731" s="1" t="str">
        <f t="shared" si="35"/>
        <v>Stanley Torres</v>
      </c>
    </row>
    <row r="732" spans="1:5" ht="15.75" x14ac:dyDescent="0.25">
      <c r="A732" s="1" t="s">
        <v>1640</v>
      </c>
      <c r="B732" s="1" t="s">
        <v>3115</v>
      </c>
      <c r="C732" s="1" t="str">
        <f t="shared" si="33"/>
        <v>Ms</v>
      </c>
      <c r="D732" s="1" t="str">
        <f t="shared" si="34"/>
        <v>Jennifer L</v>
      </c>
      <c r="E732" s="1" t="str">
        <f t="shared" si="35"/>
        <v>Vandongen</v>
      </c>
    </row>
    <row r="733" spans="1:5" ht="15.75" x14ac:dyDescent="0.25">
      <c r="A733" s="1" t="s">
        <v>1639</v>
      </c>
      <c r="B733" s="1" t="s">
        <v>3116</v>
      </c>
      <c r="C733" s="1" t="str">
        <f t="shared" si="33"/>
        <v>Mr</v>
      </c>
      <c r="D733" s="1" t="str">
        <f t="shared" si="34"/>
        <v>Benjamin</v>
      </c>
      <c r="E733" s="1" t="str">
        <f t="shared" si="35"/>
        <v>Liebald</v>
      </c>
    </row>
    <row r="734" spans="1:5" ht="15.75" x14ac:dyDescent="0.25">
      <c r="A734" s="1" t="s">
        <v>1638</v>
      </c>
      <c r="B734" s="1" t="s">
        <v>3117</v>
      </c>
      <c r="C734" s="1" t="str">
        <f t="shared" si="33"/>
        <v>Ms</v>
      </c>
      <c r="D734" s="1" t="str">
        <f t="shared" si="34"/>
        <v>Tanya</v>
      </c>
      <c r="E734" s="1" t="str">
        <f t="shared" si="35"/>
        <v>Holte</v>
      </c>
    </row>
    <row r="735" spans="1:5" ht="15.75" x14ac:dyDescent="0.25">
      <c r="A735" s="1" t="s">
        <v>1637</v>
      </c>
      <c r="B735" s="1" t="s">
        <v>3118</v>
      </c>
      <c r="C735" s="1" t="str">
        <f t="shared" si="33"/>
        <v>Ms</v>
      </c>
      <c r="D735" s="1" t="str">
        <f t="shared" si="34"/>
        <v>Tracy</v>
      </c>
      <c r="E735" s="1" t="str">
        <f t="shared" si="35"/>
        <v>Johnson</v>
      </c>
    </row>
    <row r="736" spans="1:5" ht="15.75" x14ac:dyDescent="0.25">
      <c r="A736" s="1" t="s">
        <v>1636</v>
      </c>
      <c r="B736" s="1" t="s">
        <v>3119</v>
      </c>
      <c r="C736" s="1" t="str">
        <f t="shared" si="33"/>
        <v>Ms</v>
      </c>
      <c r="D736" s="1" t="str">
        <f t="shared" si="34"/>
        <v>Emily S</v>
      </c>
      <c r="E736" s="1" t="str">
        <f t="shared" si="35"/>
        <v>Bartlett</v>
      </c>
    </row>
    <row r="737" spans="1:5" ht="15.75" x14ac:dyDescent="0.25">
      <c r="A737" s="1" t="s">
        <v>1635</v>
      </c>
      <c r="B737" s="1" t="s">
        <v>3120</v>
      </c>
      <c r="C737" s="1" t="str">
        <f t="shared" si="33"/>
        <v>Ms</v>
      </c>
      <c r="D737" s="1" t="str">
        <f t="shared" si="34"/>
        <v>Kelly R</v>
      </c>
      <c r="E737" s="1" t="str">
        <f t="shared" si="35"/>
        <v>Bergman</v>
      </c>
    </row>
    <row r="738" spans="1:5" ht="15.75" x14ac:dyDescent="0.25">
      <c r="A738" s="1" t="s">
        <v>1634</v>
      </c>
      <c r="B738" s="1" t="s">
        <v>3121</v>
      </c>
      <c r="C738" s="1" t="str">
        <f t="shared" si="33"/>
        <v>Mr</v>
      </c>
      <c r="D738" s="1" t="str">
        <f t="shared" si="34"/>
        <v>Kyle</v>
      </c>
      <c r="E738" s="1" t="str">
        <f t="shared" si="35"/>
        <v>Aitken</v>
      </c>
    </row>
    <row r="739" spans="1:5" ht="15.75" x14ac:dyDescent="0.25">
      <c r="A739" s="1" t="s">
        <v>1633</v>
      </c>
      <c r="B739" s="1" t="s">
        <v>3122</v>
      </c>
      <c r="C739" s="1" t="str">
        <f t="shared" si="33"/>
        <v>Mr</v>
      </c>
      <c r="D739" s="1" t="str">
        <f t="shared" si="34"/>
        <v>Bruce A Jr.</v>
      </c>
      <c r="E739" s="1" t="str">
        <f t="shared" si="35"/>
        <v>Berger</v>
      </c>
    </row>
    <row r="740" spans="1:5" ht="15.75" x14ac:dyDescent="0.25">
      <c r="A740" s="1" t="s">
        <v>1632</v>
      </c>
      <c r="B740" s="1" t="s">
        <v>3123</v>
      </c>
      <c r="C740" s="1" t="str">
        <f t="shared" si="33"/>
        <v>Mr</v>
      </c>
      <c r="D740" s="1" t="str">
        <f t="shared" si="34"/>
        <v>Cary J</v>
      </c>
      <c r="E740" s="1" t="str">
        <f t="shared" si="35"/>
        <v>Richey</v>
      </c>
    </row>
    <row r="741" spans="1:5" ht="15.75" x14ac:dyDescent="0.25">
      <c r="A741" s="1" t="s">
        <v>1631</v>
      </c>
      <c r="B741" s="1" t="s">
        <v>3124</v>
      </c>
      <c r="C741" s="1" t="str">
        <f t="shared" si="33"/>
        <v>Mrs</v>
      </c>
      <c r="D741" s="1" t="str">
        <f t="shared" si="34"/>
        <v>Jill M</v>
      </c>
      <c r="E741" s="1" t="str">
        <f t="shared" si="35"/>
        <v>Trotter</v>
      </c>
    </row>
    <row r="742" spans="1:5" ht="15.75" x14ac:dyDescent="0.25">
      <c r="A742" s="1" t="s">
        <v>1630</v>
      </c>
      <c r="B742" s="1" t="s">
        <v>3125</v>
      </c>
      <c r="C742" s="1" t="str">
        <f t="shared" si="33"/>
        <v>Mr</v>
      </c>
      <c r="D742" s="1" t="str">
        <f t="shared" si="34"/>
        <v>Chris</v>
      </c>
      <c r="E742" s="1" t="str">
        <f t="shared" si="35"/>
        <v>Chavez</v>
      </c>
    </row>
    <row r="743" spans="1:5" ht="15.75" x14ac:dyDescent="0.25">
      <c r="A743" s="1" t="s">
        <v>1629</v>
      </c>
      <c r="B743" s="1" t="s">
        <v>3126</v>
      </c>
      <c r="C743" s="1" t="str">
        <f t="shared" si="33"/>
        <v>Mr</v>
      </c>
      <c r="D743" s="1" t="str">
        <f t="shared" si="34"/>
        <v>Michael E.</v>
      </c>
      <c r="E743" s="1" t="str">
        <f t="shared" si="35"/>
        <v>Orifice</v>
      </c>
    </row>
    <row r="744" spans="1:5" ht="15.75" x14ac:dyDescent="0.25">
      <c r="A744" s="1" t="s">
        <v>1628</v>
      </c>
      <c r="B744" s="1" t="s">
        <v>3127</v>
      </c>
      <c r="C744" s="1" t="str">
        <f t="shared" si="33"/>
        <v>Mrs</v>
      </c>
      <c r="D744" s="1" t="str">
        <f t="shared" si="34"/>
        <v>Lauren</v>
      </c>
      <c r="E744" s="1" t="str">
        <f t="shared" si="35"/>
        <v>Farkash</v>
      </c>
    </row>
    <row r="745" spans="1:5" ht="15.75" x14ac:dyDescent="0.25">
      <c r="A745" s="1" t="s">
        <v>1627</v>
      </c>
      <c r="B745" s="1" t="s">
        <v>3128</v>
      </c>
      <c r="C745" s="1" t="str">
        <f t="shared" si="33"/>
        <v>Mrs</v>
      </c>
      <c r="D745" s="1" t="str">
        <f t="shared" si="34"/>
        <v>Kathryn E</v>
      </c>
      <c r="E745" s="1" t="str">
        <f t="shared" si="35"/>
        <v>Hribar</v>
      </c>
    </row>
    <row r="746" spans="1:5" ht="15.75" x14ac:dyDescent="0.25">
      <c r="A746" s="1" t="s">
        <v>1626</v>
      </c>
      <c r="B746" s="1" t="s">
        <v>3129</v>
      </c>
      <c r="C746" s="1" t="str">
        <f t="shared" si="33"/>
        <v>Ms</v>
      </c>
      <c r="D746" s="1" t="str">
        <f t="shared" si="34"/>
        <v>Polly</v>
      </c>
      <c r="E746" s="1" t="str">
        <f t="shared" si="35"/>
        <v>Crawford</v>
      </c>
    </row>
    <row r="747" spans="1:5" ht="15.75" x14ac:dyDescent="0.25">
      <c r="A747" s="1" t="s">
        <v>1625</v>
      </c>
      <c r="B747" s="1" t="s">
        <v>3130</v>
      </c>
      <c r="C747" s="1" t="str">
        <f t="shared" si="33"/>
        <v>Mr</v>
      </c>
      <c r="D747" s="1" t="str">
        <f t="shared" si="34"/>
        <v>Mark H.</v>
      </c>
      <c r="E747" s="1" t="str">
        <f t="shared" si="35"/>
        <v>Sittlington</v>
      </c>
    </row>
    <row r="748" spans="1:5" ht="15.75" x14ac:dyDescent="0.25">
      <c r="A748" s="1" t="s">
        <v>1624</v>
      </c>
      <c r="B748" s="1" t="s">
        <v>3131</v>
      </c>
      <c r="C748" s="1" t="str">
        <f t="shared" si="33"/>
        <v>Mrs</v>
      </c>
      <c r="D748" s="1" t="str">
        <f t="shared" si="34"/>
        <v>Jessie M.</v>
      </c>
      <c r="E748" s="1" t="str">
        <f t="shared" si="35"/>
        <v>Silbert</v>
      </c>
    </row>
    <row r="749" spans="1:5" ht="15.75" x14ac:dyDescent="0.25">
      <c r="A749" s="1" t="s">
        <v>1623</v>
      </c>
      <c r="B749" s="1" t="s">
        <v>3132</v>
      </c>
      <c r="C749" s="1" t="str">
        <f t="shared" si="33"/>
        <v>Mr</v>
      </c>
      <c r="D749" s="1" t="str">
        <f t="shared" si="34"/>
        <v>Chris</v>
      </c>
      <c r="E749" s="1" t="str">
        <f t="shared" si="35"/>
        <v>Carrique</v>
      </c>
    </row>
    <row r="750" spans="1:5" ht="15.75" x14ac:dyDescent="0.25">
      <c r="A750" s="1" t="s">
        <v>1622</v>
      </c>
      <c r="B750" s="1" t="s">
        <v>3133</v>
      </c>
      <c r="C750" s="1" t="str">
        <f t="shared" si="33"/>
        <v>Mr</v>
      </c>
      <c r="D750" s="1" t="str">
        <f t="shared" si="34"/>
        <v>Daniel</v>
      </c>
      <c r="E750" s="1" t="str">
        <f t="shared" si="35"/>
        <v>Kosla</v>
      </c>
    </row>
    <row r="751" spans="1:5" ht="15.75" x14ac:dyDescent="0.25">
      <c r="A751" s="1" t="s">
        <v>1621</v>
      </c>
      <c r="B751" s="1" t="s">
        <v>3134</v>
      </c>
      <c r="C751" s="1" t="str">
        <f t="shared" si="33"/>
        <v>Ms</v>
      </c>
      <c r="D751" s="1" t="str">
        <f t="shared" si="34"/>
        <v>Megan</v>
      </c>
      <c r="E751" s="1" t="str">
        <f t="shared" si="35"/>
        <v>Parker</v>
      </c>
    </row>
    <row r="752" spans="1:5" ht="15.75" x14ac:dyDescent="0.25">
      <c r="A752" s="1" t="s">
        <v>1620</v>
      </c>
      <c r="B752" s="1" t="s">
        <v>3135</v>
      </c>
      <c r="C752" s="1" t="str">
        <f t="shared" si="33"/>
        <v>Mr</v>
      </c>
      <c r="D752" s="1" t="str">
        <f t="shared" si="34"/>
        <v>Kevin</v>
      </c>
      <c r="E752" s="1" t="str">
        <f t="shared" si="35"/>
        <v>Horton</v>
      </c>
    </row>
    <row r="753" spans="1:5" ht="15.75" x14ac:dyDescent="0.25">
      <c r="A753" s="1" t="s">
        <v>1619</v>
      </c>
      <c r="B753" s="1" t="s">
        <v>3136</v>
      </c>
      <c r="C753" s="1" t="str">
        <f t="shared" si="33"/>
        <v>Ms</v>
      </c>
      <c r="D753" s="1" t="str">
        <f t="shared" si="34"/>
        <v>Caroline S.</v>
      </c>
      <c r="E753" s="1" t="str">
        <f t="shared" si="35"/>
        <v>Boller</v>
      </c>
    </row>
    <row r="754" spans="1:5" ht="15.75" x14ac:dyDescent="0.25">
      <c r="A754" s="1" t="s">
        <v>1618</v>
      </c>
      <c r="B754" s="1" t="s">
        <v>3137</v>
      </c>
      <c r="C754" s="1" t="str">
        <f t="shared" si="33"/>
        <v>Ms</v>
      </c>
      <c r="D754" s="1" t="str">
        <f t="shared" si="34"/>
        <v>Nuta</v>
      </c>
      <c r="E754" s="1" t="str">
        <f t="shared" si="35"/>
        <v>Olaru</v>
      </c>
    </row>
    <row r="755" spans="1:5" ht="15.75" x14ac:dyDescent="0.25">
      <c r="A755" s="1" t="s">
        <v>1617</v>
      </c>
      <c r="B755" s="1" t="s">
        <v>3138</v>
      </c>
      <c r="C755" s="1" t="str">
        <f t="shared" si="33"/>
        <v>Ms</v>
      </c>
      <c r="D755" s="1" t="str">
        <f t="shared" si="34"/>
        <v>Margie</v>
      </c>
      <c r="E755" s="1" t="str">
        <f t="shared" si="35"/>
        <v>Prescott</v>
      </c>
    </row>
    <row r="756" spans="1:5" ht="15.75" x14ac:dyDescent="0.25">
      <c r="A756" s="1" t="s">
        <v>1616</v>
      </c>
      <c r="B756" s="1" t="s">
        <v>3139</v>
      </c>
      <c r="C756" s="1" t="str">
        <f t="shared" si="33"/>
        <v>Mrs</v>
      </c>
      <c r="D756" s="1" t="str">
        <f t="shared" si="34"/>
        <v>Heidi</v>
      </c>
      <c r="E756" s="1" t="str">
        <f t="shared" si="35"/>
        <v>Hines</v>
      </c>
    </row>
    <row r="757" spans="1:5" ht="15.75" x14ac:dyDescent="0.25">
      <c r="A757" s="1" t="s">
        <v>1615</v>
      </c>
      <c r="B757" s="1" t="s">
        <v>3140</v>
      </c>
      <c r="C757" s="1" t="str">
        <f t="shared" si="33"/>
        <v>Mr</v>
      </c>
      <c r="D757" s="1" t="str">
        <f t="shared" si="34"/>
        <v>Diego J</v>
      </c>
      <c r="E757" s="1" t="str">
        <f t="shared" si="35"/>
        <v>Blanton</v>
      </c>
    </row>
    <row r="758" spans="1:5" ht="15.75" x14ac:dyDescent="0.25">
      <c r="A758" s="1" t="s">
        <v>1614</v>
      </c>
      <c r="B758" s="1" t="s">
        <v>3141</v>
      </c>
      <c r="C758" s="1" t="str">
        <f t="shared" si="33"/>
        <v>Mr</v>
      </c>
      <c r="D758" s="1" t="str">
        <f t="shared" si="34"/>
        <v>Enrique M Sr.</v>
      </c>
      <c r="E758" s="1" t="str">
        <f t="shared" si="35"/>
        <v>Bustamante</v>
      </c>
    </row>
    <row r="759" spans="1:5" ht="15.75" x14ac:dyDescent="0.25">
      <c r="A759" s="1" t="s">
        <v>1613</v>
      </c>
      <c r="B759" s="1" t="s">
        <v>3142</v>
      </c>
      <c r="C759" s="1" t="str">
        <f t="shared" si="33"/>
        <v>Mr</v>
      </c>
      <c r="D759" s="1" t="str">
        <f t="shared" si="34"/>
        <v>Greg</v>
      </c>
      <c r="E759" s="1" t="str">
        <f t="shared" si="35"/>
        <v>McCann</v>
      </c>
    </row>
    <row r="760" spans="1:5" ht="15.75" x14ac:dyDescent="0.25">
      <c r="A760" s="1" t="s">
        <v>1612</v>
      </c>
      <c r="B760" s="1" t="s">
        <v>3143</v>
      </c>
      <c r="C760" s="1" t="str">
        <f t="shared" si="33"/>
        <v>Mr</v>
      </c>
      <c r="D760" s="1" t="str">
        <f t="shared" si="34"/>
        <v>Filip</v>
      </c>
      <c r="E760" s="1" t="str">
        <f t="shared" si="35"/>
        <v>Schmole</v>
      </c>
    </row>
    <row r="761" spans="1:5" ht="15.75" x14ac:dyDescent="0.25">
      <c r="A761" s="1" t="s">
        <v>1611</v>
      </c>
      <c r="B761" s="1" t="s">
        <v>3144</v>
      </c>
      <c r="C761" s="1" t="str">
        <f t="shared" si="33"/>
        <v>Ms</v>
      </c>
      <c r="D761" s="1" t="str">
        <f t="shared" si="34"/>
        <v>Rosemary E.</v>
      </c>
      <c r="E761" s="1" t="str">
        <f t="shared" si="35"/>
        <v>Barber</v>
      </c>
    </row>
    <row r="762" spans="1:5" ht="15.75" x14ac:dyDescent="0.25">
      <c r="A762" s="1" t="s">
        <v>1610</v>
      </c>
      <c r="B762" s="1" t="s">
        <v>3145</v>
      </c>
      <c r="C762" s="1" t="str">
        <f t="shared" si="33"/>
        <v>Ms</v>
      </c>
      <c r="D762" s="1" t="str">
        <f t="shared" si="34"/>
        <v>Lisa</v>
      </c>
      <c r="E762" s="1" t="str">
        <f t="shared" si="35"/>
        <v>Reichmann</v>
      </c>
    </row>
    <row r="763" spans="1:5" ht="15.75" x14ac:dyDescent="0.25">
      <c r="A763" s="1" t="s">
        <v>1609</v>
      </c>
      <c r="B763" s="1" t="s">
        <v>3146</v>
      </c>
      <c r="C763" s="1" t="str">
        <f t="shared" si="33"/>
        <v>Mr</v>
      </c>
      <c r="D763" s="1" t="str">
        <f t="shared" si="34"/>
        <v>Jason</v>
      </c>
      <c r="E763" s="1" t="str">
        <f t="shared" si="35"/>
        <v>Cavatorta</v>
      </c>
    </row>
    <row r="764" spans="1:5" ht="15.75" x14ac:dyDescent="0.25">
      <c r="A764" s="1" t="s">
        <v>1608</v>
      </c>
      <c r="B764" s="1" t="s">
        <v>3147</v>
      </c>
      <c r="C764" s="1" t="str">
        <f t="shared" si="33"/>
        <v>Ms</v>
      </c>
      <c r="D764" s="1" t="str">
        <f t="shared" si="34"/>
        <v>Courtney</v>
      </c>
      <c r="E764" s="1" t="str">
        <f t="shared" si="35"/>
        <v>Yaeger</v>
      </c>
    </row>
    <row r="765" spans="1:5" ht="15.75" x14ac:dyDescent="0.25">
      <c r="A765" s="1" t="s">
        <v>1607</v>
      </c>
      <c r="B765" s="1" t="s">
        <v>3148</v>
      </c>
      <c r="C765" s="1" t="str">
        <f t="shared" si="33"/>
        <v>Ms</v>
      </c>
      <c r="D765" s="1" t="str">
        <f t="shared" si="34"/>
        <v>Jennifer R.</v>
      </c>
      <c r="E765" s="1" t="str">
        <f t="shared" si="35"/>
        <v>Hughes</v>
      </c>
    </row>
    <row r="766" spans="1:5" ht="15.75" x14ac:dyDescent="0.25">
      <c r="A766" s="1" t="s">
        <v>1606</v>
      </c>
      <c r="B766" s="1" t="s">
        <v>3149</v>
      </c>
      <c r="C766" s="1" t="str">
        <f t="shared" si="33"/>
        <v>Ms</v>
      </c>
      <c r="D766" s="1" t="str">
        <f t="shared" si="34"/>
        <v>Lauren E</v>
      </c>
      <c r="E766" s="1" t="str">
        <f t="shared" si="35"/>
        <v>Donahue</v>
      </c>
    </row>
    <row r="767" spans="1:5" ht="15.75" x14ac:dyDescent="0.25">
      <c r="A767" s="1" t="s">
        <v>1605</v>
      </c>
      <c r="B767" s="1" t="s">
        <v>3150</v>
      </c>
      <c r="C767" s="1" t="str">
        <f t="shared" si="33"/>
        <v>Ms</v>
      </c>
      <c r="D767" s="1" t="str">
        <f t="shared" si="34"/>
        <v>Ashley M.</v>
      </c>
      <c r="E767" s="1" t="str">
        <f t="shared" si="35"/>
        <v>Greenwell</v>
      </c>
    </row>
    <row r="768" spans="1:5" ht="15.75" x14ac:dyDescent="0.25">
      <c r="A768" s="1" t="s">
        <v>1604</v>
      </c>
      <c r="B768" s="1" t="s">
        <v>3151</v>
      </c>
      <c r="C768" s="1" t="str">
        <f t="shared" si="33"/>
        <v>Ms</v>
      </c>
      <c r="D768" s="1" t="str">
        <f t="shared" si="34"/>
        <v>Alison R.</v>
      </c>
      <c r="E768" s="1" t="str">
        <f t="shared" si="35"/>
        <v>Steele</v>
      </c>
    </row>
    <row r="769" spans="1:5" ht="15.75" x14ac:dyDescent="0.25">
      <c r="A769" s="1" t="s">
        <v>1603</v>
      </c>
      <c r="B769" s="1" t="s">
        <v>3152</v>
      </c>
      <c r="C769" s="1" t="str">
        <f t="shared" si="33"/>
        <v>Ms</v>
      </c>
      <c r="D769" s="1" t="str">
        <f t="shared" si="34"/>
        <v>Madeleine</v>
      </c>
      <c r="E769" s="1" t="str">
        <f t="shared" si="35"/>
        <v>Gunter</v>
      </c>
    </row>
    <row r="770" spans="1:5" ht="15.75" x14ac:dyDescent="0.25">
      <c r="A770" s="1" t="s">
        <v>1602</v>
      </c>
      <c r="B770" s="1" t="s">
        <v>3153</v>
      </c>
      <c r="C770" s="1" t="str">
        <f t="shared" si="33"/>
        <v>Ms</v>
      </c>
      <c r="D770" s="1" t="str">
        <f t="shared" si="34"/>
        <v>Stacey</v>
      </c>
      <c r="E770" s="1" t="str">
        <f t="shared" si="35"/>
        <v>McDonough</v>
      </c>
    </row>
    <row r="771" spans="1:5" ht="15.75" x14ac:dyDescent="0.25">
      <c r="A771" s="1" t="s">
        <v>1601</v>
      </c>
      <c r="B771" s="1" t="s">
        <v>3154</v>
      </c>
      <c r="C771" s="1" t="str">
        <f t="shared" ref="C771:C834" si="36">MID(B771, FIND(", ",B771)+2, FIND(".",B771)-FIND(", ", B771)-2)</f>
        <v>Ms</v>
      </c>
      <c r="D771" s="1" t="str">
        <f t="shared" si="34"/>
        <v>Kimberly</v>
      </c>
      <c r="E771" s="1" t="str">
        <f t="shared" si="35"/>
        <v>Sweetland</v>
      </c>
    </row>
    <row r="772" spans="1:5" ht="15.75" x14ac:dyDescent="0.25">
      <c r="A772" s="1" t="s">
        <v>1600</v>
      </c>
      <c r="B772" s="1" t="s">
        <v>3155</v>
      </c>
      <c r="C772" s="1" t="str">
        <f t="shared" si="36"/>
        <v>Mr</v>
      </c>
      <c r="D772" s="1" t="str">
        <f t="shared" ref="D772:D835" si="37">TRIM(RIGHT(B772, LEN(B772) - FIND(".", B772)))</f>
        <v>Matthew D</v>
      </c>
      <c r="E772" s="1" t="str">
        <f t="shared" ref="E772:E835" si="38">LEFT(B772, FIND(",", B772)-1)</f>
        <v>Hammersmith</v>
      </c>
    </row>
    <row r="773" spans="1:5" ht="15.75" x14ac:dyDescent="0.25">
      <c r="A773" s="1" t="s">
        <v>1599</v>
      </c>
      <c r="B773" s="1" t="s">
        <v>3156</v>
      </c>
      <c r="C773" s="1" t="str">
        <f t="shared" si="36"/>
        <v>Mr</v>
      </c>
      <c r="D773" s="1" t="str">
        <f t="shared" si="37"/>
        <v>Michael</v>
      </c>
      <c r="E773" s="1" t="str">
        <f t="shared" si="38"/>
        <v>French</v>
      </c>
    </row>
    <row r="774" spans="1:5" ht="15.75" x14ac:dyDescent="0.25">
      <c r="A774" s="1" t="s">
        <v>1598</v>
      </c>
      <c r="B774" s="1" t="s">
        <v>3157</v>
      </c>
      <c r="C774" s="1" t="str">
        <f t="shared" si="36"/>
        <v>Mr</v>
      </c>
      <c r="D774" s="1" t="str">
        <f t="shared" si="37"/>
        <v>Ben</v>
      </c>
      <c r="E774" s="1" t="str">
        <f t="shared" si="38"/>
        <v>Garbe</v>
      </c>
    </row>
    <row r="775" spans="1:5" ht="15.75" x14ac:dyDescent="0.25">
      <c r="A775" s="1" t="s">
        <v>1597</v>
      </c>
      <c r="B775" s="1" t="s">
        <v>3158</v>
      </c>
      <c r="C775" s="1" t="str">
        <f t="shared" si="36"/>
        <v>Mr</v>
      </c>
      <c r="D775" s="1" t="str">
        <f t="shared" si="37"/>
        <v>Chris</v>
      </c>
      <c r="E775" s="1" t="str">
        <f t="shared" si="38"/>
        <v>Duncan</v>
      </c>
    </row>
    <row r="776" spans="1:5" ht="15.75" x14ac:dyDescent="0.25">
      <c r="A776" s="1" t="s">
        <v>1596</v>
      </c>
      <c r="B776" s="1" t="s">
        <v>3159</v>
      </c>
      <c r="C776" s="1" t="str">
        <f t="shared" si="36"/>
        <v>Mr</v>
      </c>
      <c r="D776" s="1" t="str">
        <f t="shared" si="37"/>
        <v>Jeremy J</v>
      </c>
      <c r="E776" s="1" t="str">
        <f t="shared" si="38"/>
        <v>Wallace</v>
      </c>
    </row>
    <row r="777" spans="1:5" ht="15.75" x14ac:dyDescent="0.25">
      <c r="A777" s="1" t="s">
        <v>1595</v>
      </c>
      <c r="B777" s="1" t="s">
        <v>3160</v>
      </c>
      <c r="C777" s="1" t="str">
        <f t="shared" si="36"/>
        <v>Mrs</v>
      </c>
      <c r="D777" s="1" t="str">
        <f t="shared" si="37"/>
        <v>Amy L.</v>
      </c>
      <c r="E777" s="1" t="str">
        <f t="shared" si="38"/>
        <v>Tillman</v>
      </c>
    </row>
    <row r="778" spans="1:5" ht="15.75" x14ac:dyDescent="0.25">
      <c r="A778" s="1" t="s">
        <v>1594</v>
      </c>
      <c r="B778" s="1" t="s">
        <v>3161</v>
      </c>
      <c r="C778" s="1" t="str">
        <f t="shared" si="36"/>
        <v>Mrs</v>
      </c>
      <c r="D778" s="1" t="str">
        <f t="shared" si="37"/>
        <v>Karen L.</v>
      </c>
      <c r="E778" s="1" t="str">
        <f t="shared" si="38"/>
        <v>Lee</v>
      </c>
    </row>
    <row r="779" spans="1:5" ht="15.75" x14ac:dyDescent="0.25">
      <c r="A779" s="1" t="s">
        <v>1593</v>
      </c>
      <c r="B779" s="1" t="s">
        <v>3162</v>
      </c>
      <c r="C779" s="1" t="str">
        <f t="shared" si="36"/>
        <v>Ms</v>
      </c>
      <c r="D779" s="1" t="str">
        <f t="shared" si="37"/>
        <v>Tennille</v>
      </c>
      <c r="E779" s="1" t="str">
        <f t="shared" si="38"/>
        <v>Taylor</v>
      </c>
    </row>
    <row r="780" spans="1:5" ht="15.75" x14ac:dyDescent="0.25">
      <c r="A780" s="1" t="s">
        <v>1592</v>
      </c>
      <c r="B780" s="1" t="s">
        <v>3163</v>
      </c>
      <c r="C780" s="1" t="str">
        <f t="shared" si="36"/>
        <v>Mr</v>
      </c>
      <c r="D780" s="1" t="str">
        <f t="shared" si="37"/>
        <v>Matt</v>
      </c>
      <c r="E780" s="1" t="str">
        <f t="shared" si="38"/>
        <v>McSween</v>
      </c>
    </row>
    <row r="781" spans="1:5" ht="15.75" x14ac:dyDescent="0.25">
      <c r="A781" s="1" t="s">
        <v>1591</v>
      </c>
      <c r="B781" s="1" t="s">
        <v>3164</v>
      </c>
      <c r="C781" s="1" t="str">
        <f t="shared" si="36"/>
        <v>Ms</v>
      </c>
      <c r="D781" s="1" t="str">
        <f t="shared" si="37"/>
        <v>Emily</v>
      </c>
      <c r="E781" s="1" t="str">
        <f t="shared" si="38"/>
        <v>Schubert</v>
      </c>
    </row>
    <row r="782" spans="1:5" ht="15.75" x14ac:dyDescent="0.25">
      <c r="A782" s="1" t="s">
        <v>1590</v>
      </c>
      <c r="B782" s="1" t="s">
        <v>3165</v>
      </c>
      <c r="C782" s="1" t="str">
        <f t="shared" si="36"/>
        <v>Mr</v>
      </c>
      <c r="D782" s="1" t="str">
        <f t="shared" si="37"/>
        <v>Justin E</v>
      </c>
      <c r="E782" s="1" t="str">
        <f t="shared" si="38"/>
        <v>Lalanne</v>
      </c>
    </row>
    <row r="783" spans="1:5" ht="15.75" x14ac:dyDescent="0.25">
      <c r="A783" s="1" t="s">
        <v>1589</v>
      </c>
      <c r="B783" s="1" t="s">
        <v>3166</v>
      </c>
      <c r="C783" s="1" t="str">
        <f t="shared" si="36"/>
        <v>Ms</v>
      </c>
      <c r="D783" s="1" t="str">
        <f t="shared" si="37"/>
        <v>Shalane</v>
      </c>
      <c r="E783" s="1" t="str">
        <f t="shared" si="38"/>
        <v>Flanagan</v>
      </c>
    </row>
    <row r="784" spans="1:5" ht="15.75" x14ac:dyDescent="0.25">
      <c r="A784" s="1" t="s">
        <v>1588</v>
      </c>
      <c r="B784" s="1" t="s">
        <v>3167</v>
      </c>
      <c r="C784" s="1" t="str">
        <f t="shared" si="36"/>
        <v>Ms</v>
      </c>
      <c r="D784" s="1" t="str">
        <f t="shared" si="37"/>
        <v>Jessica N.</v>
      </c>
      <c r="E784" s="1" t="str">
        <f t="shared" si="38"/>
        <v>Arellano</v>
      </c>
    </row>
    <row r="785" spans="1:5" ht="15.75" x14ac:dyDescent="0.25">
      <c r="A785" s="1" t="s">
        <v>1587</v>
      </c>
      <c r="B785" s="1" t="s">
        <v>3168</v>
      </c>
      <c r="C785" s="1" t="str">
        <f t="shared" si="36"/>
        <v>Ms</v>
      </c>
      <c r="D785" s="1" t="str">
        <f t="shared" si="37"/>
        <v>Melanie</v>
      </c>
      <c r="E785" s="1" t="str">
        <f t="shared" si="38"/>
        <v>Charette</v>
      </c>
    </row>
    <row r="786" spans="1:5" ht="15.75" x14ac:dyDescent="0.25">
      <c r="A786" s="1" t="s">
        <v>1586</v>
      </c>
      <c r="B786" s="1" t="s">
        <v>3169</v>
      </c>
      <c r="C786" s="1" t="str">
        <f t="shared" si="36"/>
        <v>Ms</v>
      </c>
      <c r="D786" s="1" t="str">
        <f t="shared" si="37"/>
        <v>Ruth Angelica</v>
      </c>
      <c r="E786" s="1" t="str">
        <f t="shared" si="38"/>
        <v>Pena Reyes</v>
      </c>
    </row>
    <row r="787" spans="1:5" ht="15.75" x14ac:dyDescent="0.25">
      <c r="A787" s="1" t="s">
        <v>1585</v>
      </c>
      <c r="B787" s="1" t="s">
        <v>3170</v>
      </c>
      <c r="C787" s="1" t="str">
        <f t="shared" si="36"/>
        <v>Ms</v>
      </c>
      <c r="D787" s="1" t="str">
        <f t="shared" si="37"/>
        <v>Una M</v>
      </c>
      <c r="E787" s="1" t="str">
        <f t="shared" si="38"/>
        <v>Broderick</v>
      </c>
    </row>
    <row r="788" spans="1:5" ht="15.75" x14ac:dyDescent="0.25">
      <c r="A788" s="1" t="s">
        <v>1584</v>
      </c>
      <c r="B788" s="1" t="s">
        <v>3171</v>
      </c>
      <c r="C788" s="1" t="str">
        <f t="shared" si="36"/>
        <v>Ms</v>
      </c>
      <c r="D788" s="1" t="str">
        <f t="shared" si="37"/>
        <v>Taralyn</v>
      </c>
      <c r="E788" s="1" t="str">
        <f t="shared" si="38"/>
        <v>Summers</v>
      </c>
    </row>
    <row r="789" spans="1:5" ht="15.75" x14ac:dyDescent="0.25">
      <c r="A789" s="1" t="s">
        <v>1583</v>
      </c>
      <c r="B789" s="1" t="s">
        <v>3172</v>
      </c>
      <c r="C789" s="1" t="str">
        <f t="shared" si="36"/>
        <v>Mr</v>
      </c>
      <c r="D789" s="1" t="str">
        <f t="shared" si="37"/>
        <v>James A</v>
      </c>
      <c r="E789" s="1" t="str">
        <f t="shared" si="38"/>
        <v>Fisher</v>
      </c>
    </row>
    <row r="790" spans="1:5" ht="15.75" x14ac:dyDescent="0.25">
      <c r="A790" s="1" t="s">
        <v>1582</v>
      </c>
      <c r="B790" s="1" t="s">
        <v>3173</v>
      </c>
      <c r="C790" s="1" t="str">
        <f t="shared" si="36"/>
        <v>Mr</v>
      </c>
      <c r="D790" s="1" t="str">
        <f t="shared" si="37"/>
        <v>Ning</v>
      </c>
      <c r="E790" s="1" t="str">
        <f t="shared" si="38"/>
        <v>Zhou</v>
      </c>
    </row>
    <row r="791" spans="1:5" ht="15.75" x14ac:dyDescent="0.25">
      <c r="A791" s="1" t="s">
        <v>1581</v>
      </c>
      <c r="B791" s="1" t="s">
        <v>3174</v>
      </c>
      <c r="C791" s="1" t="str">
        <f t="shared" si="36"/>
        <v>Mr</v>
      </c>
      <c r="D791" s="1" t="str">
        <f t="shared" si="37"/>
        <v>Joel</v>
      </c>
      <c r="E791" s="1" t="str">
        <f t="shared" si="38"/>
        <v>Clarke-Ames</v>
      </c>
    </row>
    <row r="792" spans="1:5" ht="15.75" x14ac:dyDescent="0.25">
      <c r="A792" s="1" t="s">
        <v>1580</v>
      </c>
      <c r="B792" s="1" t="s">
        <v>3175</v>
      </c>
      <c r="C792" s="1" t="str">
        <f t="shared" si="36"/>
        <v>Ms</v>
      </c>
      <c r="D792" s="1" t="str">
        <f t="shared" si="37"/>
        <v>Pamela J.</v>
      </c>
      <c r="E792" s="1" t="str">
        <f t="shared" si="38"/>
        <v>Staton</v>
      </c>
    </row>
    <row r="793" spans="1:5" ht="15.75" x14ac:dyDescent="0.25">
      <c r="A793" s="1" t="s">
        <v>1579</v>
      </c>
      <c r="B793" s="1" t="s">
        <v>3176</v>
      </c>
      <c r="C793" s="1" t="str">
        <f t="shared" si="36"/>
        <v>Ms</v>
      </c>
      <c r="D793" s="1" t="str">
        <f t="shared" si="37"/>
        <v>Brittney</v>
      </c>
      <c r="E793" s="1" t="str">
        <f t="shared" si="38"/>
        <v>Forster</v>
      </c>
    </row>
    <row r="794" spans="1:5" ht="15.75" x14ac:dyDescent="0.25">
      <c r="A794" s="1" t="s">
        <v>1578</v>
      </c>
      <c r="B794" s="1" t="s">
        <v>3177</v>
      </c>
      <c r="C794" s="1" t="str">
        <f t="shared" si="36"/>
        <v>Mrs</v>
      </c>
      <c r="D794" s="1" t="str">
        <f t="shared" si="37"/>
        <v>Sheila</v>
      </c>
      <c r="E794" s="1" t="str">
        <f t="shared" si="38"/>
        <v>Monaghan</v>
      </c>
    </row>
    <row r="795" spans="1:5" ht="15.75" x14ac:dyDescent="0.25">
      <c r="A795" s="1" t="s">
        <v>1577</v>
      </c>
      <c r="B795" s="1" t="s">
        <v>3178</v>
      </c>
      <c r="C795" s="1" t="str">
        <f t="shared" si="36"/>
        <v>Mr</v>
      </c>
      <c r="D795" s="1" t="str">
        <f t="shared" si="37"/>
        <v>Koji</v>
      </c>
      <c r="E795" s="1" t="str">
        <f t="shared" si="38"/>
        <v>Kawamoto</v>
      </c>
    </row>
    <row r="796" spans="1:5" ht="15.75" x14ac:dyDescent="0.25">
      <c r="A796" s="1" t="s">
        <v>1576</v>
      </c>
      <c r="B796" s="1" t="s">
        <v>3179</v>
      </c>
      <c r="C796" s="1" t="str">
        <f t="shared" si="36"/>
        <v>Ms</v>
      </c>
      <c r="D796" s="1" t="str">
        <f t="shared" si="37"/>
        <v>Sarah</v>
      </c>
      <c r="E796" s="1" t="str">
        <f t="shared" si="38"/>
        <v>Dicharry</v>
      </c>
    </row>
    <row r="797" spans="1:5" ht="15.75" x14ac:dyDescent="0.25">
      <c r="A797" s="1" t="s">
        <v>1575</v>
      </c>
      <c r="B797" s="1" t="s">
        <v>3180</v>
      </c>
      <c r="C797" s="1" t="str">
        <f t="shared" si="36"/>
        <v>Mrs</v>
      </c>
      <c r="D797" s="1" t="str">
        <f t="shared" si="37"/>
        <v>Colleen M</v>
      </c>
      <c r="E797" s="1" t="str">
        <f t="shared" si="38"/>
        <v>Berry</v>
      </c>
    </row>
    <row r="798" spans="1:5" ht="15.75" x14ac:dyDescent="0.25">
      <c r="A798" s="1" t="s">
        <v>1574</v>
      </c>
      <c r="B798" s="1" t="s">
        <v>3181</v>
      </c>
      <c r="C798" s="1" t="str">
        <f t="shared" si="36"/>
        <v>Ms</v>
      </c>
      <c r="D798" s="1" t="str">
        <f t="shared" si="37"/>
        <v>Deedra G.</v>
      </c>
      <c r="E798" s="1" t="str">
        <f t="shared" si="38"/>
        <v>Porfirio</v>
      </c>
    </row>
    <row r="799" spans="1:5" ht="15.75" x14ac:dyDescent="0.25">
      <c r="A799" s="1" t="s">
        <v>1573</v>
      </c>
      <c r="B799" s="1" t="s">
        <v>3182</v>
      </c>
      <c r="C799" s="1" t="str">
        <f t="shared" si="36"/>
        <v>Mrs</v>
      </c>
      <c r="D799" s="1" t="str">
        <f t="shared" si="37"/>
        <v>Kulwinder</v>
      </c>
      <c r="E799" s="1" t="str">
        <f t="shared" si="38"/>
        <v>Thind</v>
      </c>
    </row>
    <row r="800" spans="1:5" ht="15.75" x14ac:dyDescent="0.25">
      <c r="A800" s="1" t="s">
        <v>1572</v>
      </c>
      <c r="B800" s="1" t="s">
        <v>3183</v>
      </c>
      <c r="C800" s="1" t="str">
        <f t="shared" si="36"/>
        <v>Ms</v>
      </c>
      <c r="D800" s="1" t="str">
        <f t="shared" si="37"/>
        <v>Ann M.</v>
      </c>
      <c r="E800" s="1" t="str">
        <f t="shared" si="38"/>
        <v>Ryan</v>
      </c>
    </row>
    <row r="801" spans="1:5" ht="15.75" x14ac:dyDescent="0.25">
      <c r="A801" s="1" t="s">
        <v>1571</v>
      </c>
      <c r="B801" s="1" t="s">
        <v>3184</v>
      </c>
      <c r="C801" s="1" t="str">
        <f t="shared" si="36"/>
        <v>Ms</v>
      </c>
      <c r="D801" s="1" t="str">
        <f t="shared" si="37"/>
        <v>Sarah E</v>
      </c>
      <c r="E801" s="1" t="str">
        <f t="shared" si="38"/>
        <v>Horn</v>
      </c>
    </row>
    <row r="802" spans="1:5" ht="15.75" x14ac:dyDescent="0.25">
      <c r="A802" s="1" t="s">
        <v>1570</v>
      </c>
      <c r="B802" s="1" t="s">
        <v>3185</v>
      </c>
      <c r="C802" s="1" t="str">
        <f t="shared" si="36"/>
        <v>Ms</v>
      </c>
      <c r="D802" s="1" t="str">
        <f t="shared" si="37"/>
        <v>Apryl J.</v>
      </c>
      <c r="E802" s="1" t="str">
        <f t="shared" si="38"/>
        <v>Sabadosa</v>
      </c>
    </row>
    <row r="803" spans="1:5" ht="15.75" x14ac:dyDescent="0.25">
      <c r="A803" s="1" t="s">
        <v>1569</v>
      </c>
      <c r="B803" s="1" t="s">
        <v>3186</v>
      </c>
      <c r="C803" s="1" t="str">
        <f t="shared" si="36"/>
        <v>Mrs</v>
      </c>
      <c r="D803" s="1" t="str">
        <f t="shared" si="37"/>
        <v>Ilana</v>
      </c>
      <c r="E803" s="1" t="str">
        <f t="shared" si="38"/>
        <v>Casady</v>
      </c>
    </row>
    <row r="804" spans="1:5" ht="15.75" x14ac:dyDescent="0.25">
      <c r="A804" s="1" t="s">
        <v>1568</v>
      </c>
      <c r="B804" s="1" t="s">
        <v>3187</v>
      </c>
      <c r="C804" s="1" t="str">
        <f t="shared" si="36"/>
        <v>Ms</v>
      </c>
      <c r="D804" s="1" t="str">
        <f t="shared" si="37"/>
        <v>Katherine</v>
      </c>
      <c r="E804" s="1" t="str">
        <f t="shared" si="38"/>
        <v>Phillips</v>
      </c>
    </row>
    <row r="805" spans="1:5" ht="15.75" x14ac:dyDescent="0.25">
      <c r="A805" s="1" t="s">
        <v>1567</v>
      </c>
      <c r="B805" s="1" t="s">
        <v>3188</v>
      </c>
      <c r="C805" s="1" t="str">
        <f t="shared" si="36"/>
        <v>Ms</v>
      </c>
      <c r="D805" s="1" t="str">
        <f t="shared" si="37"/>
        <v>Katherine</v>
      </c>
      <c r="E805" s="1" t="str">
        <f t="shared" si="38"/>
        <v>Ahokas</v>
      </c>
    </row>
    <row r="806" spans="1:5" ht="15.75" x14ac:dyDescent="0.25">
      <c r="A806" s="1" t="s">
        <v>1566</v>
      </c>
      <c r="B806" s="1" t="s">
        <v>3189</v>
      </c>
      <c r="C806" s="1" t="str">
        <f t="shared" si="36"/>
        <v>Mr</v>
      </c>
      <c r="D806" s="1" t="str">
        <f t="shared" si="37"/>
        <v>Karl</v>
      </c>
      <c r="E806" s="1" t="str">
        <f t="shared" si="38"/>
        <v>Hebert</v>
      </c>
    </row>
    <row r="807" spans="1:5" ht="15.75" x14ac:dyDescent="0.25">
      <c r="A807" s="1" t="s">
        <v>1565</v>
      </c>
      <c r="B807" s="1" t="s">
        <v>3190</v>
      </c>
      <c r="C807" s="1" t="str">
        <f t="shared" si="36"/>
        <v>Mr</v>
      </c>
      <c r="D807" s="1" t="str">
        <f t="shared" si="37"/>
        <v>Stephen</v>
      </c>
      <c r="E807" s="1" t="str">
        <f t="shared" si="38"/>
        <v>Fair</v>
      </c>
    </row>
    <row r="808" spans="1:5" ht="15.75" x14ac:dyDescent="0.25">
      <c r="A808" s="1" t="s">
        <v>1564</v>
      </c>
      <c r="B808" s="1" t="s">
        <v>3191</v>
      </c>
      <c r="C808" s="1" t="str">
        <f t="shared" si="36"/>
        <v>Mr</v>
      </c>
      <c r="D808" s="1" t="str">
        <f t="shared" si="37"/>
        <v>Will</v>
      </c>
      <c r="E808" s="1" t="str">
        <f t="shared" si="38"/>
        <v>Swenson</v>
      </c>
    </row>
    <row r="809" spans="1:5" ht="15.75" x14ac:dyDescent="0.25">
      <c r="A809" s="1" t="s">
        <v>1563</v>
      </c>
      <c r="B809" s="1" t="s">
        <v>3192</v>
      </c>
      <c r="C809" s="1" t="str">
        <f t="shared" si="36"/>
        <v>Mr</v>
      </c>
      <c r="D809" s="1" t="str">
        <f t="shared" si="37"/>
        <v>Bradley D</v>
      </c>
      <c r="E809" s="1" t="str">
        <f t="shared" si="38"/>
        <v>Revenis</v>
      </c>
    </row>
    <row r="810" spans="1:5" ht="15.75" x14ac:dyDescent="0.25">
      <c r="A810" s="1" t="s">
        <v>1562</v>
      </c>
      <c r="B810" s="1" t="s">
        <v>3193</v>
      </c>
      <c r="C810" s="1" t="str">
        <f t="shared" si="36"/>
        <v>Mrs</v>
      </c>
      <c r="D810" s="1" t="str">
        <f t="shared" si="37"/>
        <v>Amy M</v>
      </c>
      <c r="E810" s="1" t="str">
        <f t="shared" si="38"/>
        <v>Engnes</v>
      </c>
    </row>
    <row r="811" spans="1:5" ht="15.75" x14ac:dyDescent="0.25">
      <c r="A811" s="1" t="s">
        <v>1561</v>
      </c>
      <c r="B811" s="1" t="s">
        <v>3194</v>
      </c>
      <c r="C811" s="1" t="str">
        <f t="shared" si="36"/>
        <v>Mr</v>
      </c>
      <c r="D811" s="1" t="str">
        <f t="shared" si="37"/>
        <v>Matthew W.</v>
      </c>
      <c r="E811" s="1" t="str">
        <f t="shared" si="38"/>
        <v>Wiltse</v>
      </c>
    </row>
    <row r="812" spans="1:5" ht="15.75" x14ac:dyDescent="0.25">
      <c r="A812" s="1" t="s">
        <v>1560</v>
      </c>
      <c r="B812" s="1" t="s">
        <v>3195</v>
      </c>
      <c r="C812" s="1" t="str">
        <f t="shared" si="36"/>
        <v>Mr</v>
      </c>
      <c r="D812" s="1" t="str">
        <f t="shared" si="37"/>
        <v>Doug</v>
      </c>
      <c r="E812" s="1" t="str">
        <f t="shared" si="38"/>
        <v>Fernandez</v>
      </c>
    </row>
    <row r="813" spans="1:5" ht="15.75" x14ac:dyDescent="0.25">
      <c r="A813" s="1" t="s">
        <v>1559</v>
      </c>
      <c r="B813" s="1" t="s">
        <v>3196</v>
      </c>
      <c r="C813" s="1" t="str">
        <f t="shared" si="36"/>
        <v>Mr</v>
      </c>
      <c r="D813" s="1" t="str">
        <f t="shared" si="37"/>
        <v>Tom</v>
      </c>
      <c r="E813" s="1" t="str">
        <f t="shared" si="38"/>
        <v>Edwards</v>
      </c>
    </row>
    <row r="814" spans="1:5" ht="15.75" x14ac:dyDescent="0.25">
      <c r="A814" s="1" t="s">
        <v>1558</v>
      </c>
      <c r="B814" s="1" t="s">
        <v>3197</v>
      </c>
      <c r="C814" s="1" t="str">
        <f t="shared" si="36"/>
        <v>Mr</v>
      </c>
      <c r="D814" s="1" t="str">
        <f t="shared" si="37"/>
        <v>Jonathan</v>
      </c>
      <c r="E814" s="1" t="str">
        <f t="shared" si="38"/>
        <v>Pinney</v>
      </c>
    </row>
    <row r="815" spans="1:5" ht="15.75" x14ac:dyDescent="0.25">
      <c r="A815" s="1" t="s">
        <v>1557</v>
      </c>
      <c r="B815" s="1" t="s">
        <v>3198</v>
      </c>
      <c r="C815" s="1" t="str">
        <f t="shared" si="36"/>
        <v>Mr</v>
      </c>
      <c r="D815" s="1" t="str">
        <f t="shared" si="37"/>
        <v>Wayne A.</v>
      </c>
      <c r="E815" s="1" t="str">
        <f t="shared" si="38"/>
        <v>Levy</v>
      </c>
    </row>
    <row r="816" spans="1:5" ht="15.75" x14ac:dyDescent="0.25">
      <c r="A816" s="1" t="s">
        <v>1556</v>
      </c>
      <c r="B816" s="1" t="s">
        <v>3199</v>
      </c>
      <c r="C816" s="1" t="str">
        <f t="shared" si="36"/>
        <v>Mr</v>
      </c>
      <c r="D816" s="1" t="str">
        <f t="shared" si="37"/>
        <v>Nobuyori</v>
      </c>
      <c r="E816" s="1" t="str">
        <f t="shared" si="38"/>
        <v>Takeda</v>
      </c>
    </row>
    <row r="817" spans="1:5" ht="15.75" x14ac:dyDescent="0.25">
      <c r="A817" s="1" t="s">
        <v>1555</v>
      </c>
      <c r="B817" s="1" t="s">
        <v>3200</v>
      </c>
      <c r="C817" s="1" t="str">
        <f t="shared" si="36"/>
        <v>Mr</v>
      </c>
      <c r="D817" s="1" t="str">
        <f t="shared" si="37"/>
        <v>Rich</v>
      </c>
      <c r="E817" s="1" t="str">
        <f t="shared" si="38"/>
        <v>Burke</v>
      </c>
    </row>
    <row r="818" spans="1:5" ht="15.75" x14ac:dyDescent="0.25">
      <c r="A818" s="1" t="s">
        <v>1554</v>
      </c>
      <c r="B818" s="1" t="s">
        <v>3201</v>
      </c>
      <c r="C818" s="1" t="str">
        <f t="shared" si="36"/>
        <v>Mr</v>
      </c>
      <c r="D818" s="1" t="str">
        <f t="shared" si="37"/>
        <v>Marcos S</v>
      </c>
      <c r="E818" s="1" t="str">
        <f t="shared" si="38"/>
        <v>Duarte</v>
      </c>
    </row>
    <row r="819" spans="1:5" ht="15.75" x14ac:dyDescent="0.25">
      <c r="A819" s="1" t="s">
        <v>1553</v>
      </c>
      <c r="B819" s="1" t="s">
        <v>3202</v>
      </c>
      <c r="C819" s="1" t="str">
        <f t="shared" si="36"/>
        <v>Mr</v>
      </c>
      <c r="D819" s="1" t="str">
        <f t="shared" si="37"/>
        <v>Dave</v>
      </c>
      <c r="E819" s="1" t="str">
        <f t="shared" si="38"/>
        <v>Clark</v>
      </c>
    </row>
    <row r="820" spans="1:5" ht="15.75" x14ac:dyDescent="0.25">
      <c r="A820" s="1" t="s">
        <v>1552</v>
      </c>
      <c r="B820" s="1" t="s">
        <v>3203</v>
      </c>
      <c r="C820" s="1" t="str">
        <f t="shared" si="36"/>
        <v>Mr</v>
      </c>
      <c r="D820" s="1" t="str">
        <f t="shared" si="37"/>
        <v>Andy</v>
      </c>
      <c r="E820" s="1" t="str">
        <f t="shared" si="38"/>
        <v>Nice</v>
      </c>
    </row>
    <row r="821" spans="1:5" ht="15.75" x14ac:dyDescent="0.25">
      <c r="A821" s="1" t="s">
        <v>1551</v>
      </c>
      <c r="B821" s="1" t="s">
        <v>3204</v>
      </c>
      <c r="C821" s="1" t="str">
        <f t="shared" si="36"/>
        <v>Ms</v>
      </c>
      <c r="D821" s="1" t="str">
        <f t="shared" si="37"/>
        <v>Mary</v>
      </c>
      <c r="E821" s="1" t="str">
        <f t="shared" si="38"/>
        <v>Windler</v>
      </c>
    </row>
    <row r="822" spans="1:5" ht="15.75" x14ac:dyDescent="0.25">
      <c r="A822" s="1" t="s">
        <v>1550</v>
      </c>
      <c r="B822" s="1" t="s">
        <v>3205</v>
      </c>
      <c r="C822" s="1" t="str">
        <f t="shared" si="36"/>
        <v>Mr</v>
      </c>
      <c r="D822" s="1" t="str">
        <f t="shared" si="37"/>
        <v>Marcus B</v>
      </c>
      <c r="E822" s="1" t="str">
        <f t="shared" si="38"/>
        <v>Jones</v>
      </c>
    </row>
    <row r="823" spans="1:5" ht="15.75" x14ac:dyDescent="0.25">
      <c r="A823" s="1" t="s">
        <v>1549</v>
      </c>
      <c r="B823" s="1" t="s">
        <v>3206</v>
      </c>
      <c r="C823" s="1" t="str">
        <f t="shared" si="36"/>
        <v>Mr</v>
      </c>
      <c r="D823" s="1" t="str">
        <f t="shared" si="37"/>
        <v>Thomas K.</v>
      </c>
      <c r="E823" s="1" t="str">
        <f t="shared" si="38"/>
        <v>Stevenson</v>
      </c>
    </row>
    <row r="824" spans="1:5" ht="15.75" x14ac:dyDescent="0.25">
      <c r="A824" s="1" t="s">
        <v>1548</v>
      </c>
      <c r="B824" s="1" t="s">
        <v>3207</v>
      </c>
      <c r="C824" s="1" t="str">
        <f t="shared" si="36"/>
        <v>Mr</v>
      </c>
      <c r="D824" s="1" t="str">
        <f t="shared" si="37"/>
        <v>Robert</v>
      </c>
      <c r="E824" s="1" t="str">
        <f t="shared" si="38"/>
        <v>Humphrey</v>
      </c>
    </row>
    <row r="825" spans="1:5" ht="15.75" x14ac:dyDescent="0.25">
      <c r="A825" s="1" t="s">
        <v>1547</v>
      </c>
      <c r="B825" s="1" t="s">
        <v>3208</v>
      </c>
      <c r="C825" s="1" t="str">
        <f t="shared" si="36"/>
        <v>Mr</v>
      </c>
      <c r="D825" s="1" t="str">
        <f t="shared" si="37"/>
        <v>Geoff</v>
      </c>
      <c r="E825" s="1" t="str">
        <f t="shared" si="38"/>
        <v>Nelson</v>
      </c>
    </row>
    <row r="826" spans="1:5" ht="15.75" x14ac:dyDescent="0.25">
      <c r="A826" s="1" t="s">
        <v>1546</v>
      </c>
      <c r="B826" s="1" t="s">
        <v>3209</v>
      </c>
      <c r="C826" s="1" t="str">
        <f t="shared" si="36"/>
        <v>Mr</v>
      </c>
      <c r="D826" s="1" t="str">
        <f t="shared" si="37"/>
        <v>Chris J.</v>
      </c>
      <c r="E826" s="1" t="str">
        <f t="shared" si="38"/>
        <v>Payne</v>
      </c>
    </row>
    <row r="827" spans="1:5" ht="15.75" x14ac:dyDescent="0.25">
      <c r="A827" s="1" t="s">
        <v>1545</v>
      </c>
      <c r="B827" s="1" t="s">
        <v>3210</v>
      </c>
      <c r="C827" s="1" t="str">
        <f t="shared" si="36"/>
        <v>Ms</v>
      </c>
      <c r="D827" s="1" t="str">
        <f t="shared" si="37"/>
        <v>Kate A.</v>
      </c>
      <c r="E827" s="1" t="str">
        <f t="shared" si="38"/>
        <v>Hails</v>
      </c>
    </row>
    <row r="828" spans="1:5" ht="15.75" x14ac:dyDescent="0.25">
      <c r="A828" s="1" t="s">
        <v>1544</v>
      </c>
      <c r="B828" s="1" t="s">
        <v>3211</v>
      </c>
      <c r="C828" s="1" t="str">
        <f t="shared" si="36"/>
        <v>Ms</v>
      </c>
      <c r="D828" s="1" t="str">
        <f t="shared" si="37"/>
        <v>Kelli</v>
      </c>
      <c r="E828" s="1" t="str">
        <f t="shared" si="38"/>
        <v>Proctor</v>
      </c>
    </row>
    <row r="829" spans="1:5" ht="15.75" x14ac:dyDescent="0.25">
      <c r="A829" s="1" t="s">
        <v>1543</v>
      </c>
      <c r="B829" s="1" t="s">
        <v>3212</v>
      </c>
      <c r="C829" s="1" t="str">
        <f t="shared" si="36"/>
        <v>Mrs</v>
      </c>
      <c r="D829" s="1" t="str">
        <f t="shared" si="37"/>
        <v>Maggie M</v>
      </c>
      <c r="E829" s="1" t="str">
        <f t="shared" si="38"/>
        <v>Ryan</v>
      </c>
    </row>
    <row r="830" spans="1:5" ht="15.75" x14ac:dyDescent="0.25">
      <c r="A830" s="1" t="s">
        <v>1542</v>
      </c>
      <c r="B830" s="1" t="s">
        <v>3213</v>
      </c>
      <c r="C830" s="1" t="str">
        <f t="shared" si="36"/>
        <v>Mrs</v>
      </c>
      <c r="D830" s="1" t="str">
        <f t="shared" si="37"/>
        <v>Michelle L.</v>
      </c>
      <c r="E830" s="1" t="str">
        <f t="shared" si="38"/>
        <v>Watson</v>
      </c>
    </row>
    <row r="831" spans="1:5" ht="15.75" x14ac:dyDescent="0.25">
      <c r="A831" s="1" t="s">
        <v>1541</v>
      </c>
      <c r="B831" s="1" t="s">
        <v>3214</v>
      </c>
      <c r="C831" s="1" t="str">
        <f t="shared" si="36"/>
        <v>Mrs</v>
      </c>
      <c r="D831" s="1" t="str">
        <f t="shared" si="37"/>
        <v>Ashley K</v>
      </c>
      <c r="E831" s="1" t="str">
        <f t="shared" si="38"/>
        <v>Gresh</v>
      </c>
    </row>
    <row r="832" spans="1:5" ht="15.75" x14ac:dyDescent="0.25">
      <c r="A832" s="1" t="s">
        <v>1540</v>
      </c>
      <c r="B832" s="1" t="s">
        <v>3215</v>
      </c>
      <c r="C832" s="1" t="str">
        <f t="shared" si="36"/>
        <v>Mr</v>
      </c>
      <c r="D832" s="1" t="str">
        <f t="shared" si="37"/>
        <v>Michael</v>
      </c>
      <c r="E832" s="1" t="str">
        <f t="shared" si="38"/>
        <v>Anis</v>
      </c>
    </row>
    <row r="833" spans="1:5" ht="15.75" x14ac:dyDescent="0.25">
      <c r="A833" s="1" t="s">
        <v>1539</v>
      </c>
      <c r="B833" s="1" t="s">
        <v>3216</v>
      </c>
      <c r="C833" s="1" t="str">
        <f t="shared" si="36"/>
        <v>Mr</v>
      </c>
      <c r="D833" s="1" t="str">
        <f t="shared" si="37"/>
        <v>Ryan K.</v>
      </c>
      <c r="E833" s="1" t="str">
        <f t="shared" si="38"/>
        <v>Swartz</v>
      </c>
    </row>
    <row r="834" spans="1:5" ht="15.75" x14ac:dyDescent="0.25">
      <c r="A834" s="1" t="s">
        <v>1538</v>
      </c>
      <c r="B834" s="1" t="s">
        <v>3217</v>
      </c>
      <c r="C834" s="1" t="str">
        <f t="shared" si="36"/>
        <v>Mr</v>
      </c>
      <c r="D834" s="1" t="str">
        <f t="shared" si="37"/>
        <v>Matthew J</v>
      </c>
      <c r="E834" s="1" t="str">
        <f t="shared" si="38"/>
        <v>Schluneker</v>
      </c>
    </row>
    <row r="835" spans="1:5" ht="15.75" x14ac:dyDescent="0.25">
      <c r="A835" s="1" t="s">
        <v>1537</v>
      </c>
      <c r="B835" s="1" t="s">
        <v>3218</v>
      </c>
      <c r="C835" s="1" t="str">
        <f t="shared" ref="C835:C898" si="39">MID(B835, FIND(", ",B835)+2, FIND(".",B835)-FIND(", ", B835)-2)</f>
        <v>Mrs</v>
      </c>
      <c r="D835" s="1" t="str">
        <f t="shared" si="37"/>
        <v>Karine</v>
      </c>
      <c r="E835" s="1" t="str">
        <f t="shared" si="38"/>
        <v>Bellemare</v>
      </c>
    </row>
    <row r="836" spans="1:5" ht="15.75" x14ac:dyDescent="0.25">
      <c r="A836" s="1" t="s">
        <v>1536</v>
      </c>
      <c r="B836" s="1" t="s">
        <v>3219</v>
      </c>
      <c r="C836" s="1" t="str">
        <f t="shared" si="39"/>
        <v>Ms</v>
      </c>
      <c r="D836" s="1" t="str">
        <f t="shared" ref="D836:D899" si="40">TRIM(RIGHT(B836, LEN(B836) - FIND(".", B836)))</f>
        <v>Antonia G</v>
      </c>
      <c r="E836" s="1" t="str">
        <f t="shared" ref="E836:E899" si="41">LEFT(B836, FIND(",", B836)-1)</f>
        <v>Vitalo</v>
      </c>
    </row>
    <row r="837" spans="1:5" ht="15.75" x14ac:dyDescent="0.25">
      <c r="A837" s="1" t="s">
        <v>1535</v>
      </c>
      <c r="B837" s="1" t="s">
        <v>3220</v>
      </c>
      <c r="C837" s="1" t="str">
        <f t="shared" si="39"/>
        <v>Ms</v>
      </c>
      <c r="D837" s="1" t="str">
        <f t="shared" si="40"/>
        <v>Casondra L</v>
      </c>
      <c r="E837" s="1" t="str">
        <f t="shared" si="41"/>
        <v>Hamilton</v>
      </c>
    </row>
    <row r="838" spans="1:5" ht="15.75" x14ac:dyDescent="0.25">
      <c r="A838" s="1" t="s">
        <v>1534</v>
      </c>
      <c r="B838" s="1" t="s">
        <v>3221</v>
      </c>
      <c r="C838" s="1" t="str">
        <f t="shared" si="39"/>
        <v>Ms</v>
      </c>
      <c r="D838" s="1" t="str">
        <f t="shared" si="40"/>
        <v>Wendy</v>
      </c>
      <c r="E838" s="1" t="str">
        <f t="shared" si="41"/>
        <v>Marshall</v>
      </c>
    </row>
    <row r="839" spans="1:5" ht="15.75" x14ac:dyDescent="0.25">
      <c r="A839" s="1" t="s">
        <v>1533</v>
      </c>
      <c r="B839" s="1" t="s">
        <v>3222</v>
      </c>
      <c r="C839" s="1" t="str">
        <f t="shared" si="39"/>
        <v>Mr</v>
      </c>
      <c r="D839" s="1" t="str">
        <f t="shared" si="40"/>
        <v>Eric D</v>
      </c>
      <c r="E839" s="1" t="str">
        <f t="shared" si="41"/>
        <v>Cale</v>
      </c>
    </row>
    <row r="840" spans="1:5" ht="15.75" x14ac:dyDescent="0.25">
      <c r="A840" s="1" t="s">
        <v>1532</v>
      </c>
      <c r="B840" s="1" t="s">
        <v>3223</v>
      </c>
      <c r="C840" s="1" t="str">
        <f t="shared" si="39"/>
        <v>Ms</v>
      </c>
      <c r="D840" s="1" t="str">
        <f t="shared" si="40"/>
        <v>Elizabeth</v>
      </c>
      <c r="E840" s="1" t="str">
        <f t="shared" si="41"/>
        <v>Pittaway</v>
      </c>
    </row>
    <row r="841" spans="1:5" ht="15.75" x14ac:dyDescent="0.25">
      <c r="A841" s="1" t="s">
        <v>1531</v>
      </c>
      <c r="B841" s="1" t="s">
        <v>3224</v>
      </c>
      <c r="C841" s="1" t="str">
        <f t="shared" si="39"/>
        <v>Ms</v>
      </c>
      <c r="D841" s="1" t="str">
        <f t="shared" si="40"/>
        <v>Laura F</v>
      </c>
      <c r="E841" s="1" t="str">
        <f t="shared" si="41"/>
        <v>Bill</v>
      </c>
    </row>
    <row r="842" spans="1:5" ht="15.75" x14ac:dyDescent="0.25">
      <c r="A842" s="1" t="s">
        <v>1530</v>
      </c>
      <c r="B842" s="1" t="s">
        <v>3225</v>
      </c>
      <c r="C842" s="1" t="str">
        <f t="shared" si="39"/>
        <v>Ms</v>
      </c>
      <c r="D842" s="1" t="str">
        <f t="shared" si="40"/>
        <v>Amelia F.</v>
      </c>
      <c r="E842" s="1" t="str">
        <f t="shared" si="41"/>
        <v>Antrim</v>
      </c>
    </row>
    <row r="843" spans="1:5" ht="15.75" x14ac:dyDescent="0.25">
      <c r="A843" s="1" t="s">
        <v>1529</v>
      </c>
      <c r="B843" s="1" t="s">
        <v>3226</v>
      </c>
      <c r="C843" s="1" t="str">
        <f t="shared" si="39"/>
        <v>Ms</v>
      </c>
      <c r="D843" s="1" t="str">
        <f t="shared" si="40"/>
        <v>Amy L.</v>
      </c>
      <c r="E843" s="1" t="str">
        <f t="shared" si="41"/>
        <v>Doolittle-Crider</v>
      </c>
    </row>
    <row r="844" spans="1:5" ht="15.75" x14ac:dyDescent="0.25">
      <c r="A844" s="1" t="s">
        <v>1528</v>
      </c>
      <c r="B844" s="1" t="s">
        <v>3227</v>
      </c>
      <c r="C844" s="1" t="str">
        <f t="shared" si="39"/>
        <v>Ms</v>
      </c>
      <c r="D844" s="1" t="str">
        <f t="shared" si="40"/>
        <v>Katie J</v>
      </c>
      <c r="E844" s="1" t="str">
        <f t="shared" si="41"/>
        <v>Ruhlman</v>
      </c>
    </row>
    <row r="845" spans="1:5" ht="15.75" x14ac:dyDescent="0.25">
      <c r="A845" s="1" t="s">
        <v>1527</v>
      </c>
      <c r="B845" s="1" t="s">
        <v>3228</v>
      </c>
      <c r="C845" s="1" t="str">
        <f t="shared" si="39"/>
        <v>Ms</v>
      </c>
      <c r="D845" s="1" t="str">
        <f t="shared" si="40"/>
        <v>Laura E.</v>
      </c>
      <c r="E845" s="1" t="str">
        <f t="shared" si="41"/>
        <v>Anderson</v>
      </c>
    </row>
    <row r="846" spans="1:5" ht="15.75" x14ac:dyDescent="0.25">
      <c r="A846" s="1" t="s">
        <v>1526</v>
      </c>
      <c r="B846" s="1" t="s">
        <v>3229</v>
      </c>
      <c r="C846" s="1" t="str">
        <f t="shared" si="39"/>
        <v>Mrs</v>
      </c>
      <c r="D846" s="1" t="str">
        <f t="shared" si="40"/>
        <v>Mayumi</v>
      </c>
      <c r="E846" s="1" t="str">
        <f t="shared" si="41"/>
        <v>Uchiyama</v>
      </c>
    </row>
    <row r="847" spans="1:5" ht="15.75" x14ac:dyDescent="0.25">
      <c r="A847" s="1" t="s">
        <v>1525</v>
      </c>
      <c r="B847" s="1" t="s">
        <v>3230</v>
      </c>
      <c r="C847" s="1" t="str">
        <f t="shared" si="39"/>
        <v>Ms</v>
      </c>
      <c r="D847" s="1" t="str">
        <f t="shared" si="40"/>
        <v>Vanessa</v>
      </c>
      <c r="E847" s="1" t="str">
        <f t="shared" si="41"/>
        <v>Desota</v>
      </c>
    </row>
    <row r="848" spans="1:5" ht="15.75" x14ac:dyDescent="0.25">
      <c r="A848" s="1" t="s">
        <v>1524</v>
      </c>
      <c r="B848" s="1" t="s">
        <v>3231</v>
      </c>
      <c r="C848" s="1" t="str">
        <f t="shared" si="39"/>
        <v>Ms</v>
      </c>
      <c r="D848" s="1" t="str">
        <f t="shared" si="40"/>
        <v>Natali N</v>
      </c>
      <c r="E848" s="1" t="str">
        <f t="shared" si="41"/>
        <v>Edmonds</v>
      </c>
    </row>
    <row r="849" spans="1:5" ht="15.75" x14ac:dyDescent="0.25">
      <c r="A849" s="1" t="s">
        <v>1523</v>
      </c>
      <c r="B849" s="1" t="s">
        <v>3232</v>
      </c>
      <c r="C849" s="1" t="str">
        <f t="shared" si="39"/>
        <v>Ms</v>
      </c>
      <c r="D849" s="1" t="str">
        <f t="shared" si="40"/>
        <v>Beth</v>
      </c>
      <c r="E849" s="1" t="str">
        <f t="shared" si="41"/>
        <v>Otto</v>
      </c>
    </row>
    <row r="850" spans="1:5" ht="15.75" x14ac:dyDescent="0.25">
      <c r="A850" s="1" t="s">
        <v>1522</v>
      </c>
      <c r="B850" s="1" t="s">
        <v>3233</v>
      </c>
      <c r="C850" s="1" t="str">
        <f t="shared" si="39"/>
        <v>Mr</v>
      </c>
      <c r="D850" s="1" t="str">
        <f t="shared" si="40"/>
        <v>Alex</v>
      </c>
      <c r="E850" s="1" t="str">
        <f t="shared" si="41"/>
        <v>Kurt</v>
      </c>
    </row>
    <row r="851" spans="1:5" ht="15.75" x14ac:dyDescent="0.25">
      <c r="A851" s="1" t="s">
        <v>1521</v>
      </c>
      <c r="B851" s="1" t="s">
        <v>3234</v>
      </c>
      <c r="C851" s="1" t="str">
        <f t="shared" si="39"/>
        <v>Mr</v>
      </c>
      <c r="D851" s="1" t="str">
        <f t="shared" si="40"/>
        <v>Spencer</v>
      </c>
      <c r="E851" s="1" t="str">
        <f t="shared" si="41"/>
        <v>Duhaime</v>
      </c>
    </row>
    <row r="852" spans="1:5" ht="15.75" x14ac:dyDescent="0.25">
      <c r="A852" s="1" t="s">
        <v>1520</v>
      </c>
      <c r="B852" s="1" t="s">
        <v>3235</v>
      </c>
      <c r="C852" s="1" t="str">
        <f t="shared" si="39"/>
        <v>Ms</v>
      </c>
      <c r="D852" s="1" t="str">
        <f t="shared" si="40"/>
        <v>Andee W.</v>
      </c>
      <c r="E852" s="1" t="str">
        <f t="shared" si="41"/>
        <v>Swann</v>
      </c>
    </row>
    <row r="853" spans="1:5" ht="15.75" x14ac:dyDescent="0.25">
      <c r="A853" s="1" t="s">
        <v>1519</v>
      </c>
      <c r="B853" s="1" t="s">
        <v>3236</v>
      </c>
      <c r="C853" s="1" t="str">
        <f t="shared" si="39"/>
        <v>Mrs</v>
      </c>
      <c r="D853" s="1" t="str">
        <f t="shared" si="40"/>
        <v>Amy</v>
      </c>
      <c r="E853" s="1" t="str">
        <f t="shared" si="41"/>
        <v>Burton</v>
      </c>
    </row>
    <row r="854" spans="1:5" ht="15.75" x14ac:dyDescent="0.25">
      <c r="A854" s="1" t="s">
        <v>1518</v>
      </c>
      <c r="B854" s="1" t="s">
        <v>3237</v>
      </c>
      <c r="C854" s="1" t="str">
        <f t="shared" si="39"/>
        <v>Mr</v>
      </c>
      <c r="D854" s="1" t="str">
        <f t="shared" si="40"/>
        <v>Joshua</v>
      </c>
      <c r="E854" s="1" t="str">
        <f t="shared" si="41"/>
        <v>Ricardi</v>
      </c>
    </row>
    <row r="855" spans="1:5" ht="15.75" x14ac:dyDescent="0.25">
      <c r="A855" s="1" t="s">
        <v>1517</v>
      </c>
      <c r="B855" s="1" t="s">
        <v>3238</v>
      </c>
      <c r="C855" s="1" t="str">
        <f t="shared" si="39"/>
        <v>Mr</v>
      </c>
      <c r="D855" s="1" t="str">
        <f t="shared" si="40"/>
        <v>C Fred</v>
      </c>
      <c r="E855" s="1" t="str">
        <f t="shared" si="41"/>
        <v>Joslyn</v>
      </c>
    </row>
    <row r="856" spans="1:5" ht="15.75" x14ac:dyDescent="0.25">
      <c r="A856" s="1" t="s">
        <v>1516</v>
      </c>
      <c r="B856" s="1" t="s">
        <v>3239</v>
      </c>
      <c r="C856" s="1" t="str">
        <f t="shared" si="39"/>
        <v>Mr</v>
      </c>
      <c r="D856" s="1" t="str">
        <f t="shared" si="40"/>
        <v>Jeremy</v>
      </c>
      <c r="E856" s="1" t="str">
        <f t="shared" si="41"/>
        <v>Bennie</v>
      </c>
    </row>
    <row r="857" spans="1:5" ht="15.75" x14ac:dyDescent="0.25">
      <c r="A857" s="1" t="s">
        <v>1515</v>
      </c>
      <c r="B857" s="1" t="s">
        <v>3240</v>
      </c>
      <c r="C857" s="1" t="str">
        <f t="shared" si="39"/>
        <v>Mr</v>
      </c>
      <c r="D857" s="1" t="str">
        <f t="shared" si="40"/>
        <v>Patrick Sr.</v>
      </c>
      <c r="E857" s="1" t="str">
        <f t="shared" si="41"/>
        <v>Kanyane</v>
      </c>
    </row>
    <row r="858" spans="1:5" ht="15.75" x14ac:dyDescent="0.25">
      <c r="A858" s="1" t="s">
        <v>1514</v>
      </c>
      <c r="B858" s="1" t="s">
        <v>3241</v>
      </c>
      <c r="C858" s="1" t="str">
        <f t="shared" si="39"/>
        <v>Ms</v>
      </c>
      <c r="D858" s="1" t="str">
        <f t="shared" si="40"/>
        <v>Kelly M.</v>
      </c>
      <c r="E858" s="1" t="str">
        <f t="shared" si="41"/>
        <v>McFadden</v>
      </c>
    </row>
    <row r="859" spans="1:5" ht="15.75" x14ac:dyDescent="0.25">
      <c r="A859" s="1" t="s">
        <v>1513</v>
      </c>
      <c r="B859" s="1" t="s">
        <v>3242</v>
      </c>
      <c r="C859" s="1" t="str">
        <f t="shared" si="39"/>
        <v>Ms</v>
      </c>
      <c r="D859" s="1" t="str">
        <f t="shared" si="40"/>
        <v>Katherine</v>
      </c>
      <c r="E859" s="1" t="str">
        <f t="shared" si="41"/>
        <v>Connolly</v>
      </c>
    </row>
    <row r="860" spans="1:5" ht="15.75" x14ac:dyDescent="0.25">
      <c r="A860" s="1" t="s">
        <v>1512</v>
      </c>
      <c r="B860" s="1" t="s">
        <v>3243</v>
      </c>
      <c r="C860" s="1" t="str">
        <f t="shared" si="39"/>
        <v>Ms</v>
      </c>
      <c r="D860" s="1" t="str">
        <f t="shared" si="40"/>
        <v>Keila L</v>
      </c>
      <c r="E860" s="1" t="str">
        <f t="shared" si="41"/>
        <v>Merino</v>
      </c>
    </row>
    <row r="861" spans="1:5" ht="15.75" x14ac:dyDescent="0.25">
      <c r="A861" s="1" t="s">
        <v>1511</v>
      </c>
      <c r="B861" s="1" t="s">
        <v>3244</v>
      </c>
      <c r="C861" s="1" t="str">
        <f t="shared" si="39"/>
        <v>Ms</v>
      </c>
      <c r="D861" s="1" t="str">
        <f t="shared" si="40"/>
        <v>Zanae E</v>
      </c>
      <c r="E861" s="1" t="str">
        <f t="shared" si="41"/>
        <v>Baird</v>
      </c>
    </row>
    <row r="862" spans="1:5" ht="15.75" x14ac:dyDescent="0.25">
      <c r="A862" s="1" t="s">
        <v>1510</v>
      </c>
      <c r="B862" s="1" t="s">
        <v>3245</v>
      </c>
      <c r="C862" s="1" t="str">
        <f t="shared" si="39"/>
        <v>Mr</v>
      </c>
      <c r="D862" s="1" t="str">
        <f t="shared" si="40"/>
        <v>Alex</v>
      </c>
      <c r="E862" s="1" t="str">
        <f t="shared" si="41"/>
        <v>Locatelli</v>
      </c>
    </row>
    <row r="863" spans="1:5" ht="15.75" x14ac:dyDescent="0.25">
      <c r="A863" s="1" t="s">
        <v>1509</v>
      </c>
      <c r="B863" s="1" t="s">
        <v>3246</v>
      </c>
      <c r="C863" s="1" t="str">
        <f t="shared" si="39"/>
        <v>Ms</v>
      </c>
      <c r="D863" s="1" t="str">
        <f t="shared" si="40"/>
        <v>Kathryn</v>
      </c>
      <c r="E863" s="1" t="str">
        <f t="shared" si="41"/>
        <v>Brake</v>
      </c>
    </row>
    <row r="864" spans="1:5" ht="15.75" x14ac:dyDescent="0.25">
      <c r="A864" s="1" t="s">
        <v>1508</v>
      </c>
      <c r="B864" s="1" t="s">
        <v>3247</v>
      </c>
      <c r="C864" s="1" t="str">
        <f t="shared" si="39"/>
        <v>Mr</v>
      </c>
      <c r="D864" s="1" t="str">
        <f t="shared" si="40"/>
        <v>Jason L.</v>
      </c>
      <c r="E864" s="1" t="str">
        <f t="shared" si="41"/>
        <v>Jacobs</v>
      </c>
    </row>
    <row r="865" spans="1:5" ht="15.75" x14ac:dyDescent="0.25">
      <c r="A865" s="1" t="s">
        <v>1507</v>
      </c>
      <c r="B865" s="1" t="s">
        <v>3248</v>
      </c>
      <c r="C865" s="1" t="str">
        <f t="shared" si="39"/>
        <v>Mr</v>
      </c>
      <c r="D865" s="1" t="str">
        <f t="shared" si="40"/>
        <v>Benjamin J.</v>
      </c>
      <c r="E865" s="1" t="str">
        <f t="shared" si="41"/>
        <v>Vaught</v>
      </c>
    </row>
    <row r="866" spans="1:5" ht="15.75" x14ac:dyDescent="0.25">
      <c r="A866" s="1" t="s">
        <v>1506</v>
      </c>
      <c r="B866" s="1" t="s">
        <v>3249</v>
      </c>
      <c r="C866" s="1" t="str">
        <f t="shared" si="39"/>
        <v>Mr</v>
      </c>
      <c r="D866" s="1" t="str">
        <f t="shared" si="40"/>
        <v>Steven M.</v>
      </c>
      <c r="E866" s="1" t="str">
        <f t="shared" si="41"/>
        <v>Monteleone</v>
      </c>
    </row>
    <row r="867" spans="1:5" ht="15.75" x14ac:dyDescent="0.25">
      <c r="A867" s="1" t="s">
        <v>1505</v>
      </c>
      <c r="B867" s="1" t="s">
        <v>3250</v>
      </c>
      <c r="C867" s="1" t="str">
        <f t="shared" si="39"/>
        <v>Mrs</v>
      </c>
      <c r="D867" s="1" t="str">
        <f t="shared" si="40"/>
        <v>Erika</v>
      </c>
      <c r="E867" s="1" t="str">
        <f t="shared" si="41"/>
        <v>Verdugo</v>
      </c>
    </row>
    <row r="868" spans="1:5" ht="15.75" x14ac:dyDescent="0.25">
      <c r="A868" s="1" t="s">
        <v>1504</v>
      </c>
      <c r="B868" s="1" t="s">
        <v>3251</v>
      </c>
      <c r="C868" s="1" t="str">
        <f t="shared" si="39"/>
        <v>Mr</v>
      </c>
      <c r="D868" s="1" t="str">
        <f t="shared" si="40"/>
        <v>Chad</v>
      </c>
      <c r="E868" s="1" t="str">
        <f t="shared" si="41"/>
        <v>Sellers</v>
      </c>
    </row>
    <row r="869" spans="1:5" ht="15.75" x14ac:dyDescent="0.25">
      <c r="A869" s="1" t="s">
        <v>1503</v>
      </c>
      <c r="B869" s="1" t="s">
        <v>3252</v>
      </c>
      <c r="C869" s="1" t="str">
        <f t="shared" si="39"/>
        <v>Mr</v>
      </c>
      <c r="D869" s="1" t="str">
        <f t="shared" si="40"/>
        <v>Mark</v>
      </c>
      <c r="E869" s="1" t="str">
        <f t="shared" si="41"/>
        <v>Bowman</v>
      </c>
    </row>
    <row r="870" spans="1:5" ht="15.75" x14ac:dyDescent="0.25">
      <c r="A870" s="1" t="s">
        <v>1502</v>
      </c>
      <c r="B870" s="1" t="s">
        <v>3253</v>
      </c>
      <c r="C870" s="1" t="str">
        <f t="shared" si="39"/>
        <v>Mr</v>
      </c>
      <c r="D870" s="1" t="str">
        <f t="shared" si="40"/>
        <v>David</v>
      </c>
      <c r="E870" s="1" t="str">
        <f t="shared" si="41"/>
        <v>Marley</v>
      </c>
    </row>
    <row r="871" spans="1:5" ht="15.75" x14ac:dyDescent="0.25">
      <c r="A871" s="1" t="s">
        <v>1501</v>
      </c>
      <c r="B871" s="1" t="s">
        <v>3254</v>
      </c>
      <c r="C871" s="1" t="str">
        <f t="shared" si="39"/>
        <v>Mr</v>
      </c>
      <c r="D871" s="1" t="str">
        <f t="shared" si="40"/>
        <v>Matthew R</v>
      </c>
      <c r="E871" s="1" t="str">
        <f t="shared" si="41"/>
        <v>Grey</v>
      </c>
    </row>
    <row r="872" spans="1:5" ht="15.75" x14ac:dyDescent="0.25">
      <c r="A872" s="1" t="s">
        <v>1500</v>
      </c>
      <c r="B872" s="1" t="s">
        <v>3255</v>
      </c>
      <c r="C872" s="1" t="str">
        <f t="shared" si="39"/>
        <v>Mrs</v>
      </c>
      <c r="D872" s="1" t="str">
        <f t="shared" si="40"/>
        <v>Orla</v>
      </c>
      <c r="E872" s="1" t="str">
        <f t="shared" si="41"/>
        <v>O'Rourke</v>
      </c>
    </row>
    <row r="873" spans="1:5" ht="15.75" x14ac:dyDescent="0.25">
      <c r="A873" s="1" t="s">
        <v>1499</v>
      </c>
      <c r="B873" s="1" t="s">
        <v>3256</v>
      </c>
      <c r="C873" s="1" t="str">
        <f t="shared" si="39"/>
        <v>Ms</v>
      </c>
      <c r="D873" s="1" t="str">
        <f t="shared" si="40"/>
        <v>Shaista S</v>
      </c>
      <c r="E873" s="1" t="str">
        <f t="shared" si="41"/>
        <v>Fatehali</v>
      </c>
    </row>
    <row r="874" spans="1:5" ht="15.75" x14ac:dyDescent="0.25">
      <c r="A874" s="1" t="s">
        <v>1498</v>
      </c>
      <c r="B874" s="1" t="s">
        <v>3257</v>
      </c>
      <c r="C874" s="1" t="str">
        <f t="shared" si="39"/>
        <v>Mrs</v>
      </c>
      <c r="D874" s="1" t="str">
        <f t="shared" si="40"/>
        <v>Emily</v>
      </c>
      <c r="E874" s="1" t="str">
        <f t="shared" si="41"/>
        <v>Piza-Taylor</v>
      </c>
    </row>
    <row r="875" spans="1:5" ht="15.75" x14ac:dyDescent="0.25">
      <c r="A875" s="1" t="s">
        <v>1497</v>
      </c>
      <c r="B875" s="1" t="s">
        <v>3258</v>
      </c>
      <c r="C875" s="1" t="str">
        <f t="shared" si="39"/>
        <v>Ms</v>
      </c>
      <c r="D875" s="1" t="str">
        <f t="shared" si="40"/>
        <v>Julie A.</v>
      </c>
      <c r="E875" s="1" t="str">
        <f t="shared" si="41"/>
        <v>Cavanaugh</v>
      </c>
    </row>
    <row r="876" spans="1:5" ht="15.75" x14ac:dyDescent="0.25">
      <c r="A876" s="1" t="s">
        <v>1496</v>
      </c>
      <c r="B876" s="1" t="s">
        <v>3259</v>
      </c>
      <c r="C876" s="1" t="str">
        <f t="shared" si="39"/>
        <v>Ms</v>
      </c>
      <c r="D876" s="1" t="str">
        <f t="shared" si="40"/>
        <v>Megumi</v>
      </c>
      <c r="E876" s="1" t="str">
        <f t="shared" si="41"/>
        <v>Amako</v>
      </c>
    </row>
    <row r="877" spans="1:5" ht="15.75" x14ac:dyDescent="0.25">
      <c r="A877" s="1" t="s">
        <v>1495</v>
      </c>
      <c r="B877" s="1" t="s">
        <v>3260</v>
      </c>
      <c r="C877" s="1" t="str">
        <f t="shared" si="39"/>
        <v>Ms</v>
      </c>
      <c r="D877" s="1" t="str">
        <f t="shared" si="40"/>
        <v>Skylar</v>
      </c>
      <c r="E877" s="1" t="str">
        <f t="shared" si="41"/>
        <v>Musa</v>
      </c>
    </row>
    <row r="878" spans="1:5" ht="15.75" x14ac:dyDescent="0.25">
      <c r="A878" s="1" t="s">
        <v>1494</v>
      </c>
      <c r="B878" s="1" t="s">
        <v>3261</v>
      </c>
      <c r="C878" s="1" t="str">
        <f t="shared" si="39"/>
        <v>Mrs</v>
      </c>
      <c r="D878" s="1" t="str">
        <f t="shared" si="40"/>
        <v>Victoria</v>
      </c>
      <c r="E878" s="1" t="str">
        <f t="shared" si="41"/>
        <v>Phillippi</v>
      </c>
    </row>
    <row r="879" spans="1:5" ht="15.75" x14ac:dyDescent="0.25">
      <c r="A879" s="1" t="s">
        <v>1493</v>
      </c>
      <c r="B879" s="1" t="s">
        <v>3262</v>
      </c>
      <c r="C879" s="1" t="str">
        <f t="shared" si="39"/>
        <v>Mrs</v>
      </c>
      <c r="D879" s="1" t="str">
        <f t="shared" si="40"/>
        <v>Amanda L</v>
      </c>
      <c r="E879" s="1" t="str">
        <f t="shared" si="41"/>
        <v>Hoskins</v>
      </c>
    </row>
    <row r="880" spans="1:5" ht="15.75" x14ac:dyDescent="0.25">
      <c r="A880" s="1" t="s">
        <v>1492</v>
      </c>
      <c r="B880" s="1" t="s">
        <v>3263</v>
      </c>
      <c r="C880" s="1" t="str">
        <f t="shared" si="39"/>
        <v>Ms</v>
      </c>
      <c r="D880" s="1" t="str">
        <f t="shared" si="40"/>
        <v>Renee</v>
      </c>
      <c r="E880" s="1" t="str">
        <f t="shared" si="41"/>
        <v>Imbalzano Zegar</v>
      </c>
    </row>
    <row r="881" spans="1:5" ht="15.75" x14ac:dyDescent="0.25">
      <c r="A881" s="1" t="s">
        <v>1491</v>
      </c>
      <c r="B881" s="1" t="s">
        <v>3264</v>
      </c>
      <c r="C881" s="1" t="str">
        <f t="shared" si="39"/>
        <v>Ms</v>
      </c>
      <c r="D881" s="1" t="str">
        <f t="shared" si="40"/>
        <v>Nellie A.</v>
      </c>
      <c r="E881" s="1" t="str">
        <f t="shared" si="41"/>
        <v>Triedman</v>
      </c>
    </row>
    <row r="882" spans="1:5" ht="15.75" x14ac:dyDescent="0.25">
      <c r="A882" s="1" t="s">
        <v>1490</v>
      </c>
      <c r="B882" s="1" t="s">
        <v>3265</v>
      </c>
      <c r="C882" s="1" t="str">
        <f t="shared" si="39"/>
        <v>Ms</v>
      </c>
      <c r="D882" s="1" t="str">
        <f t="shared" si="40"/>
        <v>Tamara</v>
      </c>
      <c r="E882" s="1" t="str">
        <f t="shared" si="41"/>
        <v>Lovuolo</v>
      </c>
    </row>
    <row r="883" spans="1:5" ht="15.75" x14ac:dyDescent="0.25">
      <c r="A883" s="1" t="s">
        <v>1489</v>
      </c>
      <c r="B883" s="1" t="s">
        <v>3266</v>
      </c>
      <c r="C883" s="1" t="str">
        <f t="shared" si="39"/>
        <v>Ms</v>
      </c>
      <c r="D883" s="1" t="str">
        <f t="shared" si="40"/>
        <v>Joan</v>
      </c>
      <c r="E883" s="1" t="str">
        <f t="shared" si="41"/>
        <v>Chung</v>
      </c>
    </row>
    <row r="884" spans="1:5" ht="15.75" x14ac:dyDescent="0.25">
      <c r="A884" s="1" t="s">
        <v>1488</v>
      </c>
      <c r="B884" s="1" t="s">
        <v>3267</v>
      </c>
      <c r="C884" s="1" t="str">
        <f t="shared" si="39"/>
        <v>Ms</v>
      </c>
      <c r="D884" s="1" t="str">
        <f t="shared" si="40"/>
        <v>Aimee J.</v>
      </c>
      <c r="E884" s="1" t="str">
        <f t="shared" si="41"/>
        <v>Newsom</v>
      </c>
    </row>
    <row r="885" spans="1:5" ht="15.75" x14ac:dyDescent="0.25">
      <c r="A885" s="1" t="s">
        <v>1487</v>
      </c>
      <c r="B885" s="1" t="s">
        <v>3268</v>
      </c>
      <c r="C885" s="1" t="str">
        <f t="shared" si="39"/>
        <v>Ms</v>
      </c>
      <c r="D885" s="1" t="str">
        <f t="shared" si="40"/>
        <v>Suzanne</v>
      </c>
      <c r="E885" s="1" t="str">
        <f t="shared" si="41"/>
        <v>Harrington</v>
      </c>
    </row>
    <row r="886" spans="1:5" ht="15.75" x14ac:dyDescent="0.25">
      <c r="A886" s="1" t="s">
        <v>1486</v>
      </c>
      <c r="B886" s="1" t="s">
        <v>3269</v>
      </c>
      <c r="C886" s="1" t="str">
        <f t="shared" si="39"/>
        <v>Ms</v>
      </c>
      <c r="D886" s="1" t="str">
        <f t="shared" si="40"/>
        <v>Kristin A.</v>
      </c>
      <c r="E886" s="1" t="str">
        <f t="shared" si="41"/>
        <v>Hoffman</v>
      </c>
    </row>
    <row r="887" spans="1:5" ht="15.75" x14ac:dyDescent="0.25">
      <c r="A887" s="1" t="s">
        <v>1485</v>
      </c>
      <c r="B887" s="1" t="s">
        <v>3270</v>
      </c>
      <c r="C887" s="1" t="str">
        <f t="shared" si="39"/>
        <v>Ms</v>
      </c>
      <c r="D887" s="1" t="str">
        <f t="shared" si="40"/>
        <v>Bronwyn</v>
      </c>
      <c r="E887" s="1" t="str">
        <f t="shared" si="41"/>
        <v>Van Vugt</v>
      </c>
    </row>
    <row r="888" spans="1:5" ht="15.75" x14ac:dyDescent="0.25">
      <c r="A888" s="1" t="s">
        <v>1484</v>
      </c>
      <c r="B888" s="1" t="s">
        <v>3271</v>
      </c>
      <c r="C888" s="1" t="str">
        <f t="shared" si="39"/>
        <v>Ms</v>
      </c>
      <c r="D888" s="1" t="str">
        <f t="shared" si="40"/>
        <v>Taylor J</v>
      </c>
      <c r="E888" s="1" t="str">
        <f t="shared" si="41"/>
        <v>Feehley</v>
      </c>
    </row>
    <row r="889" spans="1:5" ht="15.75" x14ac:dyDescent="0.25">
      <c r="A889" s="1" t="s">
        <v>1483</v>
      </c>
      <c r="B889" s="1" t="s">
        <v>3272</v>
      </c>
      <c r="C889" s="1" t="str">
        <f t="shared" si="39"/>
        <v>Mrs</v>
      </c>
      <c r="D889" s="1" t="str">
        <f t="shared" si="40"/>
        <v>Kimberly M.</v>
      </c>
      <c r="E889" s="1" t="str">
        <f t="shared" si="41"/>
        <v>Ashworth</v>
      </c>
    </row>
    <row r="890" spans="1:5" ht="15.75" x14ac:dyDescent="0.25">
      <c r="A890" s="1" t="s">
        <v>1482</v>
      </c>
      <c r="B890" s="1" t="s">
        <v>3273</v>
      </c>
      <c r="C890" s="1" t="str">
        <f t="shared" si="39"/>
        <v>Mr</v>
      </c>
      <c r="D890" s="1" t="str">
        <f t="shared" si="40"/>
        <v>Joshua E.</v>
      </c>
      <c r="E890" s="1" t="str">
        <f t="shared" si="41"/>
        <v>Hansen</v>
      </c>
    </row>
    <row r="891" spans="1:5" ht="15.75" x14ac:dyDescent="0.25">
      <c r="A891" s="1" t="s">
        <v>1481</v>
      </c>
      <c r="B891" s="1" t="s">
        <v>3274</v>
      </c>
      <c r="C891" s="1" t="str">
        <f t="shared" si="39"/>
        <v>Mr</v>
      </c>
      <c r="D891" s="1" t="str">
        <f t="shared" si="40"/>
        <v>Jeffrey</v>
      </c>
      <c r="E891" s="1" t="str">
        <f t="shared" si="41"/>
        <v>Czyz</v>
      </c>
    </row>
    <row r="892" spans="1:5" ht="15.75" x14ac:dyDescent="0.25">
      <c r="A892" s="1" t="s">
        <v>1480</v>
      </c>
      <c r="B892" s="1" t="s">
        <v>3275</v>
      </c>
      <c r="C892" s="1" t="str">
        <f t="shared" si="39"/>
        <v>Mr</v>
      </c>
      <c r="D892" s="1" t="str">
        <f t="shared" si="40"/>
        <v>Andrew R</v>
      </c>
      <c r="E892" s="1" t="str">
        <f t="shared" si="41"/>
        <v>Bauder</v>
      </c>
    </row>
    <row r="893" spans="1:5" ht="15.75" x14ac:dyDescent="0.25">
      <c r="A893" s="1" t="s">
        <v>1479</v>
      </c>
      <c r="B893" s="1" t="s">
        <v>3276</v>
      </c>
      <c r="C893" s="1" t="str">
        <f t="shared" si="39"/>
        <v>Mr</v>
      </c>
      <c r="D893" s="1" t="str">
        <f t="shared" si="40"/>
        <v>Francisco J. Sr.</v>
      </c>
      <c r="E893" s="1" t="str">
        <f t="shared" si="41"/>
        <v>Mendoza</v>
      </c>
    </row>
    <row r="894" spans="1:5" ht="15.75" x14ac:dyDescent="0.25">
      <c r="A894" s="1" t="s">
        <v>1478</v>
      </c>
      <c r="B894" s="1" t="s">
        <v>3277</v>
      </c>
      <c r="C894" s="1" t="str">
        <f t="shared" si="39"/>
        <v>Mrs</v>
      </c>
      <c r="D894" s="1" t="str">
        <f t="shared" si="40"/>
        <v>Rhonda</v>
      </c>
      <c r="E894" s="1" t="str">
        <f t="shared" si="41"/>
        <v>Glass</v>
      </c>
    </row>
    <row r="895" spans="1:5" ht="15.75" x14ac:dyDescent="0.25">
      <c r="A895" s="1" t="s">
        <v>1477</v>
      </c>
      <c r="B895" s="1" t="s">
        <v>3278</v>
      </c>
      <c r="C895" s="1" t="str">
        <f t="shared" si="39"/>
        <v>Mr</v>
      </c>
      <c r="D895" s="1" t="str">
        <f t="shared" si="40"/>
        <v>John</v>
      </c>
      <c r="E895" s="1" t="str">
        <f t="shared" si="41"/>
        <v>Butcher</v>
      </c>
    </row>
    <row r="896" spans="1:5" ht="15.75" x14ac:dyDescent="0.25">
      <c r="A896" s="1" t="s">
        <v>1476</v>
      </c>
      <c r="B896" s="1" t="s">
        <v>3279</v>
      </c>
      <c r="C896" s="1" t="str">
        <f t="shared" si="39"/>
        <v>Mr</v>
      </c>
      <c r="D896" s="1" t="str">
        <f t="shared" si="40"/>
        <v>Miles J.</v>
      </c>
      <c r="E896" s="1" t="str">
        <f t="shared" si="41"/>
        <v>Traiser</v>
      </c>
    </row>
    <row r="897" spans="1:5" ht="15.75" x14ac:dyDescent="0.25">
      <c r="A897" s="1" t="s">
        <v>1475</v>
      </c>
      <c r="B897" s="1" t="s">
        <v>3280</v>
      </c>
      <c r="C897" s="1" t="str">
        <f t="shared" si="39"/>
        <v>Ms</v>
      </c>
      <c r="D897" s="1" t="str">
        <f t="shared" si="40"/>
        <v>Justyna I.</v>
      </c>
      <c r="E897" s="1" t="str">
        <f t="shared" si="41"/>
        <v>Mudy-Mader</v>
      </c>
    </row>
    <row r="898" spans="1:5" ht="15.75" x14ac:dyDescent="0.25">
      <c r="A898" s="1" t="s">
        <v>1474</v>
      </c>
      <c r="B898" s="1" t="s">
        <v>3281</v>
      </c>
      <c r="C898" s="1" t="str">
        <f t="shared" si="39"/>
        <v>Ms</v>
      </c>
      <c r="D898" s="1" t="str">
        <f t="shared" si="40"/>
        <v>Lucille</v>
      </c>
      <c r="E898" s="1" t="str">
        <f t="shared" si="41"/>
        <v>Rogers</v>
      </c>
    </row>
    <row r="899" spans="1:5" ht="15.75" x14ac:dyDescent="0.25">
      <c r="A899" s="1" t="s">
        <v>1473</v>
      </c>
      <c r="B899" s="1" t="s">
        <v>3282</v>
      </c>
      <c r="C899" s="1" t="str">
        <f t="shared" ref="C899:C962" si="42">MID(B899, FIND(", ",B899)+2, FIND(".",B899)-FIND(", ", B899)-2)</f>
        <v>Ms</v>
      </c>
      <c r="D899" s="1" t="str">
        <f t="shared" si="40"/>
        <v>April</v>
      </c>
      <c r="E899" s="1" t="str">
        <f t="shared" si="41"/>
        <v>Woo</v>
      </c>
    </row>
    <row r="900" spans="1:5" ht="15.75" x14ac:dyDescent="0.25">
      <c r="A900" s="1" t="s">
        <v>1472</v>
      </c>
      <c r="B900" s="1" t="s">
        <v>3283</v>
      </c>
      <c r="C900" s="1" t="str">
        <f t="shared" si="42"/>
        <v>Mr</v>
      </c>
      <c r="D900" s="1" t="str">
        <f t="shared" ref="D900:D963" si="43">TRIM(RIGHT(B900, LEN(B900) - FIND(".", B900)))</f>
        <v>Robert</v>
      </c>
      <c r="E900" s="1" t="str">
        <f t="shared" ref="E900:E963" si="44">LEFT(B900, FIND(",", B900)-1)</f>
        <v>Walsh</v>
      </c>
    </row>
    <row r="901" spans="1:5" ht="15.75" x14ac:dyDescent="0.25">
      <c r="A901" s="1" t="s">
        <v>1471</v>
      </c>
      <c r="B901" s="1" t="s">
        <v>3284</v>
      </c>
      <c r="C901" s="1" t="str">
        <f t="shared" si="42"/>
        <v>Mrs</v>
      </c>
      <c r="D901" s="1" t="str">
        <f t="shared" si="43"/>
        <v>Alyssa</v>
      </c>
      <c r="E901" s="1" t="str">
        <f t="shared" si="44"/>
        <v>White</v>
      </c>
    </row>
    <row r="902" spans="1:5" ht="15.75" x14ac:dyDescent="0.25">
      <c r="A902" s="1" t="s">
        <v>1470</v>
      </c>
      <c r="B902" s="1" t="s">
        <v>3285</v>
      </c>
      <c r="C902" s="1" t="str">
        <f t="shared" si="42"/>
        <v>Ms</v>
      </c>
      <c r="D902" s="1" t="str">
        <f t="shared" si="43"/>
        <v>Jessica E.</v>
      </c>
      <c r="E902" s="1" t="str">
        <f t="shared" si="44"/>
        <v>Sheppard</v>
      </c>
    </row>
    <row r="903" spans="1:5" ht="15.75" x14ac:dyDescent="0.25">
      <c r="A903" s="1" t="s">
        <v>1469</v>
      </c>
      <c r="B903" s="1" t="s">
        <v>3286</v>
      </c>
      <c r="C903" s="1" t="str">
        <f t="shared" si="42"/>
        <v>Mr</v>
      </c>
      <c r="D903" s="1" t="str">
        <f t="shared" si="43"/>
        <v>Patrick J.</v>
      </c>
      <c r="E903" s="1" t="str">
        <f t="shared" si="44"/>
        <v>Doran</v>
      </c>
    </row>
    <row r="904" spans="1:5" ht="15.75" x14ac:dyDescent="0.25">
      <c r="A904" s="1" t="s">
        <v>1468</v>
      </c>
      <c r="B904" s="1" t="s">
        <v>3287</v>
      </c>
      <c r="C904" s="1" t="str">
        <f t="shared" si="42"/>
        <v>Ms</v>
      </c>
      <c r="D904" s="1" t="str">
        <f t="shared" si="43"/>
        <v>Emilie</v>
      </c>
      <c r="E904" s="1" t="str">
        <f t="shared" si="44"/>
        <v>Labrosse</v>
      </c>
    </row>
    <row r="905" spans="1:5" ht="15.75" x14ac:dyDescent="0.25">
      <c r="A905" s="1" t="s">
        <v>1467</v>
      </c>
      <c r="B905" s="1" t="s">
        <v>3288</v>
      </c>
      <c r="C905" s="1" t="str">
        <f t="shared" si="42"/>
        <v>Ms</v>
      </c>
      <c r="D905" s="1" t="str">
        <f t="shared" si="43"/>
        <v>Caitlin B.</v>
      </c>
      <c r="E905" s="1" t="str">
        <f t="shared" si="44"/>
        <v>Thomas</v>
      </c>
    </row>
    <row r="906" spans="1:5" ht="15.75" x14ac:dyDescent="0.25">
      <c r="A906" s="1" t="s">
        <v>1466</v>
      </c>
      <c r="B906" s="1" t="s">
        <v>3289</v>
      </c>
      <c r="C906" s="1" t="str">
        <f t="shared" si="42"/>
        <v>Mr</v>
      </c>
      <c r="D906" s="1" t="str">
        <f t="shared" si="43"/>
        <v>Joseph W</v>
      </c>
      <c r="E906" s="1" t="str">
        <f t="shared" si="44"/>
        <v>Lesniak</v>
      </c>
    </row>
    <row r="907" spans="1:5" ht="15.75" x14ac:dyDescent="0.25">
      <c r="A907" s="1" t="s">
        <v>1465</v>
      </c>
      <c r="B907" s="1" t="s">
        <v>3290</v>
      </c>
      <c r="C907" s="1" t="str">
        <f t="shared" si="42"/>
        <v>Ms</v>
      </c>
      <c r="D907" s="1" t="str">
        <f t="shared" si="43"/>
        <v>Wendy</v>
      </c>
      <c r="E907" s="1" t="str">
        <f t="shared" si="44"/>
        <v>Prowse</v>
      </c>
    </row>
    <row r="908" spans="1:5" ht="15.75" x14ac:dyDescent="0.25">
      <c r="A908" s="1" t="s">
        <v>1464</v>
      </c>
      <c r="B908" s="1" t="s">
        <v>3291</v>
      </c>
      <c r="C908" s="1" t="str">
        <f t="shared" si="42"/>
        <v>Mrs</v>
      </c>
      <c r="D908" s="1" t="str">
        <f t="shared" si="43"/>
        <v>Leah L.</v>
      </c>
      <c r="E908" s="1" t="str">
        <f t="shared" si="44"/>
        <v>Seigel</v>
      </c>
    </row>
    <row r="909" spans="1:5" ht="15.75" x14ac:dyDescent="0.25">
      <c r="A909" s="1" t="s">
        <v>1463</v>
      </c>
      <c r="B909" s="1" t="s">
        <v>3292</v>
      </c>
      <c r="C909" s="1" t="str">
        <f t="shared" si="42"/>
        <v>Mr</v>
      </c>
      <c r="D909" s="1" t="str">
        <f t="shared" si="43"/>
        <v>Wayne L.</v>
      </c>
      <c r="E909" s="1" t="str">
        <f t="shared" si="44"/>
        <v>Blas</v>
      </c>
    </row>
    <row r="910" spans="1:5" ht="15.75" x14ac:dyDescent="0.25">
      <c r="A910" s="1" t="s">
        <v>1462</v>
      </c>
      <c r="B910" s="1" t="s">
        <v>3293</v>
      </c>
      <c r="C910" s="1" t="str">
        <f t="shared" si="42"/>
        <v>Mr</v>
      </c>
      <c r="D910" s="1" t="str">
        <f t="shared" si="43"/>
        <v>Jason M.</v>
      </c>
      <c r="E910" s="1" t="str">
        <f t="shared" si="44"/>
        <v>Simpson</v>
      </c>
    </row>
    <row r="911" spans="1:5" ht="15.75" x14ac:dyDescent="0.25">
      <c r="A911" s="1" t="s">
        <v>1461</v>
      </c>
      <c r="B911" s="1" t="s">
        <v>3294</v>
      </c>
      <c r="C911" s="1" t="str">
        <f t="shared" si="42"/>
        <v>Mr</v>
      </c>
      <c r="D911" s="1" t="str">
        <f t="shared" si="43"/>
        <v>Floris</v>
      </c>
      <c r="E911" s="1" t="str">
        <f t="shared" si="44"/>
        <v>Gierman</v>
      </c>
    </row>
    <row r="912" spans="1:5" ht="15.75" x14ac:dyDescent="0.25">
      <c r="A912" s="1" t="s">
        <v>1460</v>
      </c>
      <c r="B912" s="1" t="s">
        <v>3295</v>
      </c>
      <c r="C912" s="1" t="str">
        <f t="shared" si="42"/>
        <v>Mr</v>
      </c>
      <c r="D912" s="1" t="str">
        <f t="shared" si="43"/>
        <v>Marc</v>
      </c>
      <c r="E912" s="1" t="str">
        <f t="shared" si="44"/>
        <v>Jeuland</v>
      </c>
    </row>
    <row r="913" spans="1:5" ht="15.75" x14ac:dyDescent="0.25">
      <c r="A913" s="1" t="s">
        <v>1459</v>
      </c>
      <c r="B913" s="1" t="s">
        <v>3296</v>
      </c>
      <c r="C913" s="1" t="str">
        <f t="shared" si="42"/>
        <v>Mr</v>
      </c>
      <c r="D913" s="1" t="str">
        <f t="shared" si="43"/>
        <v>Christopher</v>
      </c>
      <c r="E913" s="1" t="str">
        <f t="shared" si="44"/>
        <v>Chorney</v>
      </c>
    </row>
    <row r="914" spans="1:5" ht="15.75" x14ac:dyDescent="0.25">
      <c r="A914" s="1" t="s">
        <v>1458</v>
      </c>
      <c r="B914" s="1" t="s">
        <v>3297</v>
      </c>
      <c r="C914" s="1" t="str">
        <f t="shared" si="42"/>
        <v>Mr</v>
      </c>
      <c r="D914" s="1" t="str">
        <f t="shared" si="43"/>
        <v>Kevin</v>
      </c>
      <c r="E914" s="1" t="str">
        <f t="shared" si="44"/>
        <v>Rook</v>
      </c>
    </row>
    <row r="915" spans="1:5" ht="15.75" x14ac:dyDescent="0.25">
      <c r="A915" s="1" t="s">
        <v>1457</v>
      </c>
      <c r="B915" s="1" t="s">
        <v>3298</v>
      </c>
      <c r="C915" s="1" t="str">
        <f t="shared" si="42"/>
        <v>Mr</v>
      </c>
      <c r="D915" s="1" t="str">
        <f t="shared" si="43"/>
        <v>Aharon N</v>
      </c>
      <c r="E915" s="1" t="str">
        <f t="shared" si="44"/>
        <v>Wright</v>
      </c>
    </row>
    <row r="916" spans="1:5" ht="15.75" x14ac:dyDescent="0.25">
      <c r="A916" s="1" t="s">
        <v>1456</v>
      </c>
      <c r="B916" s="1" t="s">
        <v>3299</v>
      </c>
      <c r="C916" s="1" t="str">
        <f t="shared" si="42"/>
        <v>Mr</v>
      </c>
      <c r="D916" s="1" t="str">
        <f t="shared" si="43"/>
        <v>Lawrence D.</v>
      </c>
      <c r="E916" s="1" t="str">
        <f t="shared" si="44"/>
        <v>Chin</v>
      </c>
    </row>
    <row r="917" spans="1:5" ht="15.75" x14ac:dyDescent="0.25">
      <c r="A917" s="1" t="s">
        <v>1455</v>
      </c>
      <c r="B917" s="1" t="s">
        <v>3300</v>
      </c>
      <c r="C917" s="1" t="str">
        <f t="shared" si="42"/>
        <v>Mr</v>
      </c>
      <c r="D917" s="1" t="str">
        <f t="shared" si="43"/>
        <v>Malcolm</v>
      </c>
      <c r="E917" s="1" t="str">
        <f t="shared" si="44"/>
        <v>White</v>
      </c>
    </row>
    <row r="918" spans="1:5" ht="15.75" x14ac:dyDescent="0.25">
      <c r="A918" s="1" t="s">
        <v>1454</v>
      </c>
      <c r="B918" s="1" t="s">
        <v>3301</v>
      </c>
      <c r="C918" s="1" t="str">
        <f t="shared" si="42"/>
        <v>Ms</v>
      </c>
      <c r="D918" s="1" t="str">
        <f t="shared" si="43"/>
        <v>Anna E.</v>
      </c>
      <c r="E918" s="1" t="str">
        <f t="shared" si="44"/>
        <v>Savage</v>
      </c>
    </row>
    <row r="919" spans="1:5" ht="15.75" x14ac:dyDescent="0.25">
      <c r="A919" s="1" t="s">
        <v>1453</v>
      </c>
      <c r="B919" s="1" t="s">
        <v>3302</v>
      </c>
      <c r="C919" s="1" t="str">
        <f t="shared" si="42"/>
        <v>Ms</v>
      </c>
      <c r="D919" s="1" t="str">
        <f t="shared" si="43"/>
        <v>Jenny</v>
      </c>
      <c r="E919" s="1" t="str">
        <f t="shared" si="44"/>
        <v>Hitchings</v>
      </c>
    </row>
    <row r="920" spans="1:5" ht="15.75" x14ac:dyDescent="0.25">
      <c r="A920" s="1" t="s">
        <v>1452</v>
      </c>
      <c r="B920" s="1" t="s">
        <v>3303</v>
      </c>
      <c r="C920" s="1" t="str">
        <f t="shared" si="42"/>
        <v>Ms</v>
      </c>
      <c r="D920" s="1" t="str">
        <f t="shared" si="43"/>
        <v>Melissa L</v>
      </c>
      <c r="E920" s="1" t="str">
        <f t="shared" si="44"/>
        <v>Truitt</v>
      </c>
    </row>
    <row r="921" spans="1:5" ht="15.75" x14ac:dyDescent="0.25">
      <c r="A921" s="1" t="s">
        <v>1451</v>
      </c>
      <c r="B921" s="1" t="s">
        <v>3304</v>
      </c>
      <c r="C921" s="1" t="str">
        <f t="shared" si="42"/>
        <v>Ms</v>
      </c>
      <c r="D921" s="1" t="str">
        <f t="shared" si="43"/>
        <v>Chia J.</v>
      </c>
      <c r="E921" s="1" t="str">
        <f t="shared" si="44"/>
        <v>Chang</v>
      </c>
    </row>
    <row r="922" spans="1:5" ht="15.75" x14ac:dyDescent="0.25">
      <c r="A922" s="1" t="s">
        <v>1450</v>
      </c>
      <c r="B922" s="1" t="s">
        <v>3305</v>
      </c>
      <c r="C922" s="1" t="str">
        <f t="shared" si="42"/>
        <v>Ms</v>
      </c>
      <c r="D922" s="1" t="str">
        <f t="shared" si="43"/>
        <v>Laura A</v>
      </c>
      <c r="E922" s="1" t="str">
        <f t="shared" si="44"/>
        <v>Frey</v>
      </c>
    </row>
    <row r="923" spans="1:5" ht="15.75" x14ac:dyDescent="0.25">
      <c r="A923" s="1" t="s">
        <v>1449</v>
      </c>
      <c r="B923" s="1" t="s">
        <v>3306</v>
      </c>
      <c r="C923" s="1" t="str">
        <f t="shared" si="42"/>
        <v>Ms</v>
      </c>
      <c r="D923" s="1" t="str">
        <f t="shared" si="43"/>
        <v>Aditi</v>
      </c>
      <c r="E923" s="1" t="str">
        <f t="shared" si="44"/>
        <v>Krishna</v>
      </c>
    </row>
    <row r="924" spans="1:5" ht="15.75" x14ac:dyDescent="0.25">
      <c r="A924" s="1" t="s">
        <v>1448</v>
      </c>
      <c r="B924" s="1" t="s">
        <v>3307</v>
      </c>
      <c r="C924" s="1" t="str">
        <f t="shared" si="42"/>
        <v>Ms</v>
      </c>
      <c r="D924" s="1" t="str">
        <f t="shared" si="43"/>
        <v>Leah A.</v>
      </c>
      <c r="E924" s="1" t="str">
        <f t="shared" si="44"/>
        <v>Maher</v>
      </c>
    </row>
    <row r="925" spans="1:5" ht="15.75" x14ac:dyDescent="0.25">
      <c r="A925" s="1" t="s">
        <v>1447</v>
      </c>
      <c r="B925" s="1" t="s">
        <v>3308</v>
      </c>
      <c r="C925" s="1" t="str">
        <f t="shared" si="42"/>
        <v>Ms</v>
      </c>
      <c r="D925" s="1" t="str">
        <f t="shared" si="43"/>
        <v>Marianne</v>
      </c>
      <c r="E925" s="1" t="str">
        <f t="shared" si="44"/>
        <v>Boivin</v>
      </c>
    </row>
    <row r="926" spans="1:5" ht="15.75" x14ac:dyDescent="0.25">
      <c r="A926" s="1" t="s">
        <v>1446</v>
      </c>
      <c r="B926" s="1" t="s">
        <v>3309</v>
      </c>
      <c r="C926" s="1" t="str">
        <f t="shared" si="42"/>
        <v>Ms</v>
      </c>
      <c r="D926" s="1" t="str">
        <f t="shared" si="43"/>
        <v>Carla</v>
      </c>
      <c r="E926" s="1" t="str">
        <f t="shared" si="44"/>
        <v>McAlister</v>
      </c>
    </row>
    <row r="927" spans="1:5" ht="15.75" x14ac:dyDescent="0.25">
      <c r="A927" s="1" t="s">
        <v>1445</v>
      </c>
      <c r="B927" s="1" t="s">
        <v>3310</v>
      </c>
      <c r="C927" s="1" t="str">
        <f t="shared" si="42"/>
        <v>Ms</v>
      </c>
      <c r="D927" s="1" t="str">
        <f t="shared" si="43"/>
        <v>Oksana</v>
      </c>
      <c r="E927" s="1" t="str">
        <f t="shared" si="44"/>
        <v>Akhmedova</v>
      </c>
    </row>
    <row r="928" spans="1:5" ht="15.75" x14ac:dyDescent="0.25">
      <c r="A928" s="1" t="s">
        <v>1444</v>
      </c>
      <c r="B928" s="1" t="s">
        <v>3311</v>
      </c>
      <c r="C928" s="1" t="str">
        <f t="shared" si="42"/>
        <v>Ms</v>
      </c>
      <c r="D928" s="1" t="str">
        <f t="shared" si="43"/>
        <v>Rebecca B.</v>
      </c>
      <c r="E928" s="1" t="str">
        <f t="shared" si="44"/>
        <v>Tucker</v>
      </c>
    </row>
    <row r="929" spans="1:5" ht="15.75" x14ac:dyDescent="0.25">
      <c r="A929" s="1" t="s">
        <v>1443</v>
      </c>
      <c r="B929" s="1" t="s">
        <v>3312</v>
      </c>
      <c r="C929" s="1" t="str">
        <f t="shared" si="42"/>
        <v>Ms</v>
      </c>
      <c r="D929" s="1" t="str">
        <f t="shared" si="43"/>
        <v>Maria A.</v>
      </c>
      <c r="E929" s="1" t="str">
        <f t="shared" si="44"/>
        <v>Gramelspacher</v>
      </c>
    </row>
    <row r="930" spans="1:5" ht="15.75" x14ac:dyDescent="0.25">
      <c r="A930" s="1" t="s">
        <v>1442</v>
      </c>
      <c r="B930" s="1" t="s">
        <v>3313</v>
      </c>
      <c r="C930" s="1" t="str">
        <f t="shared" si="42"/>
        <v>Mrs</v>
      </c>
      <c r="D930" s="1" t="str">
        <f t="shared" si="43"/>
        <v>Lisa M</v>
      </c>
      <c r="E930" s="1" t="str">
        <f t="shared" si="44"/>
        <v>Goldsmith</v>
      </c>
    </row>
    <row r="931" spans="1:5" ht="15.75" x14ac:dyDescent="0.25">
      <c r="A931" s="1" t="s">
        <v>1441</v>
      </c>
      <c r="B931" s="1" t="s">
        <v>3314</v>
      </c>
      <c r="C931" s="1" t="str">
        <f t="shared" si="42"/>
        <v>Mr</v>
      </c>
      <c r="D931" s="1" t="str">
        <f t="shared" si="43"/>
        <v>Steve Jr.</v>
      </c>
      <c r="E931" s="1" t="str">
        <f t="shared" si="44"/>
        <v>Tranter</v>
      </c>
    </row>
    <row r="932" spans="1:5" ht="15.75" x14ac:dyDescent="0.25">
      <c r="A932" s="1" t="s">
        <v>1440</v>
      </c>
      <c r="B932" s="1" t="s">
        <v>3315</v>
      </c>
      <c r="C932" s="1" t="str">
        <f t="shared" si="42"/>
        <v>Mrs</v>
      </c>
      <c r="D932" s="1" t="str">
        <f t="shared" si="43"/>
        <v>Tiffany</v>
      </c>
      <c r="E932" s="1" t="str">
        <f t="shared" si="44"/>
        <v>Tu</v>
      </c>
    </row>
    <row r="933" spans="1:5" ht="15.75" x14ac:dyDescent="0.25">
      <c r="A933" s="1" t="s">
        <v>1439</v>
      </c>
      <c r="B933" s="1" t="s">
        <v>3316</v>
      </c>
      <c r="C933" s="1" t="str">
        <f t="shared" si="42"/>
        <v>Mr</v>
      </c>
      <c r="D933" s="1" t="str">
        <f t="shared" si="43"/>
        <v>Greg</v>
      </c>
      <c r="E933" s="1" t="str">
        <f t="shared" si="44"/>
        <v>Kaczka</v>
      </c>
    </row>
    <row r="934" spans="1:5" ht="15.75" x14ac:dyDescent="0.25">
      <c r="A934" s="1" t="s">
        <v>1438</v>
      </c>
      <c r="B934" s="1" t="s">
        <v>3317</v>
      </c>
      <c r="C934" s="1" t="str">
        <f t="shared" si="42"/>
        <v>Mr</v>
      </c>
      <c r="D934" s="1" t="str">
        <f t="shared" si="43"/>
        <v>Dale</v>
      </c>
      <c r="E934" s="1" t="str">
        <f t="shared" si="44"/>
        <v>Hunter</v>
      </c>
    </row>
    <row r="935" spans="1:5" ht="15.75" x14ac:dyDescent="0.25">
      <c r="A935" s="1" t="s">
        <v>1437</v>
      </c>
      <c r="B935" s="1" t="s">
        <v>3318</v>
      </c>
      <c r="C935" s="1" t="str">
        <f t="shared" si="42"/>
        <v>Ms</v>
      </c>
      <c r="D935" s="1" t="str">
        <f t="shared" si="43"/>
        <v>Brittany A.</v>
      </c>
      <c r="E935" s="1" t="str">
        <f t="shared" si="44"/>
        <v>Moran</v>
      </c>
    </row>
    <row r="936" spans="1:5" ht="15.75" x14ac:dyDescent="0.25">
      <c r="A936" s="1" t="s">
        <v>1436</v>
      </c>
      <c r="B936" s="1" t="s">
        <v>3319</v>
      </c>
      <c r="C936" s="1" t="str">
        <f t="shared" si="42"/>
        <v>Mr</v>
      </c>
      <c r="D936" s="1" t="str">
        <f t="shared" si="43"/>
        <v>Robert S</v>
      </c>
      <c r="E936" s="1" t="str">
        <f t="shared" si="44"/>
        <v>Ashby</v>
      </c>
    </row>
    <row r="937" spans="1:5" ht="15.75" x14ac:dyDescent="0.25">
      <c r="A937" s="1" t="s">
        <v>1435</v>
      </c>
      <c r="B937" s="1" t="s">
        <v>3320</v>
      </c>
      <c r="C937" s="1" t="str">
        <f t="shared" si="42"/>
        <v>Mr</v>
      </c>
      <c r="D937" s="1" t="str">
        <f t="shared" si="43"/>
        <v>Cameron</v>
      </c>
      <c r="E937" s="1" t="str">
        <f t="shared" si="44"/>
        <v>Ausen</v>
      </c>
    </row>
    <row r="938" spans="1:5" ht="15.75" x14ac:dyDescent="0.25">
      <c r="A938" s="1" t="s">
        <v>1434</v>
      </c>
      <c r="B938" s="1" t="s">
        <v>3321</v>
      </c>
      <c r="C938" s="1" t="str">
        <f t="shared" si="42"/>
        <v>Mrs</v>
      </c>
      <c r="D938" s="1" t="str">
        <f t="shared" si="43"/>
        <v>Ulrike</v>
      </c>
      <c r="E938" s="1" t="str">
        <f t="shared" si="44"/>
        <v>Savage</v>
      </c>
    </row>
    <row r="939" spans="1:5" ht="15.75" x14ac:dyDescent="0.25">
      <c r="A939" s="1" t="s">
        <v>1433</v>
      </c>
      <c r="B939" s="1" t="s">
        <v>3322</v>
      </c>
      <c r="C939" s="1" t="str">
        <f t="shared" si="42"/>
        <v>Ms</v>
      </c>
      <c r="D939" s="1" t="str">
        <f t="shared" si="43"/>
        <v>Katlyn A.</v>
      </c>
      <c r="E939" s="1" t="str">
        <f t="shared" si="44"/>
        <v>O'Leary</v>
      </c>
    </row>
    <row r="940" spans="1:5" ht="15.75" x14ac:dyDescent="0.25">
      <c r="A940" s="1" t="s">
        <v>1432</v>
      </c>
      <c r="B940" s="1" t="s">
        <v>3323</v>
      </c>
      <c r="C940" s="1" t="str">
        <f t="shared" si="42"/>
        <v>Mr</v>
      </c>
      <c r="D940" s="1" t="str">
        <f t="shared" si="43"/>
        <v>Morgan B.</v>
      </c>
      <c r="E940" s="1" t="str">
        <f t="shared" si="44"/>
        <v>Scoville</v>
      </c>
    </row>
    <row r="941" spans="1:5" ht="15.75" x14ac:dyDescent="0.25">
      <c r="A941" s="1" t="s">
        <v>1431</v>
      </c>
      <c r="B941" s="1" t="s">
        <v>3324</v>
      </c>
      <c r="C941" s="1" t="str">
        <f t="shared" si="42"/>
        <v>Mr</v>
      </c>
      <c r="D941" s="1" t="str">
        <f t="shared" si="43"/>
        <v>Peter</v>
      </c>
      <c r="E941" s="1" t="str">
        <f t="shared" si="44"/>
        <v>Kaus</v>
      </c>
    </row>
    <row r="942" spans="1:5" ht="15.75" x14ac:dyDescent="0.25">
      <c r="A942" s="1" t="s">
        <v>1430</v>
      </c>
      <c r="B942" s="1" t="s">
        <v>3325</v>
      </c>
      <c r="C942" s="1" t="str">
        <f t="shared" si="42"/>
        <v>Ms</v>
      </c>
      <c r="D942" s="1" t="str">
        <f t="shared" si="43"/>
        <v>Chandler</v>
      </c>
      <c r="E942" s="1" t="str">
        <f t="shared" si="44"/>
        <v>Rainey</v>
      </c>
    </row>
    <row r="943" spans="1:5" ht="15.75" x14ac:dyDescent="0.25">
      <c r="A943" s="1" t="s">
        <v>1429</v>
      </c>
      <c r="B943" s="1" t="s">
        <v>3326</v>
      </c>
      <c r="C943" s="1" t="str">
        <f t="shared" si="42"/>
        <v>Ms</v>
      </c>
      <c r="D943" s="1" t="str">
        <f t="shared" si="43"/>
        <v>Silvana M.</v>
      </c>
      <c r="E943" s="1" t="str">
        <f t="shared" si="44"/>
        <v>Rasch</v>
      </c>
    </row>
    <row r="944" spans="1:5" ht="15.75" x14ac:dyDescent="0.25">
      <c r="A944" s="1" t="s">
        <v>1428</v>
      </c>
      <c r="B944" s="1" t="s">
        <v>3327</v>
      </c>
      <c r="C944" s="1" t="str">
        <f t="shared" si="42"/>
        <v>Ms</v>
      </c>
      <c r="D944" s="1" t="str">
        <f t="shared" si="43"/>
        <v>Natty</v>
      </c>
      <c r="E944" s="1" t="str">
        <f t="shared" si="44"/>
        <v>Plunkett</v>
      </c>
    </row>
    <row r="945" spans="1:5" ht="15.75" x14ac:dyDescent="0.25">
      <c r="A945" s="1" t="s">
        <v>1427</v>
      </c>
      <c r="B945" s="1" t="s">
        <v>3328</v>
      </c>
      <c r="C945" s="1" t="str">
        <f t="shared" si="42"/>
        <v>Mr</v>
      </c>
      <c r="D945" s="1" t="str">
        <f t="shared" si="43"/>
        <v>Nicholas T</v>
      </c>
      <c r="E945" s="1" t="str">
        <f t="shared" si="44"/>
        <v>Murphy</v>
      </c>
    </row>
    <row r="946" spans="1:5" ht="15.75" x14ac:dyDescent="0.25">
      <c r="A946" s="1" t="s">
        <v>1426</v>
      </c>
      <c r="B946" s="1" t="s">
        <v>3329</v>
      </c>
      <c r="C946" s="1" t="str">
        <f t="shared" si="42"/>
        <v>Ms</v>
      </c>
      <c r="D946" s="1" t="str">
        <f t="shared" si="43"/>
        <v>Rebecca</v>
      </c>
      <c r="E946" s="1" t="str">
        <f t="shared" si="44"/>
        <v>Gusmer</v>
      </c>
    </row>
    <row r="947" spans="1:5" ht="15.75" x14ac:dyDescent="0.25">
      <c r="A947" s="1" t="s">
        <v>1425</v>
      </c>
      <c r="B947" s="1" t="s">
        <v>3330</v>
      </c>
      <c r="C947" s="1" t="str">
        <f t="shared" si="42"/>
        <v>Mr</v>
      </c>
      <c r="D947" s="1" t="str">
        <f t="shared" si="43"/>
        <v>John</v>
      </c>
      <c r="E947" s="1" t="str">
        <f t="shared" si="44"/>
        <v>Loftus</v>
      </c>
    </row>
    <row r="948" spans="1:5" ht="15.75" x14ac:dyDescent="0.25">
      <c r="A948" s="1" t="s">
        <v>1424</v>
      </c>
      <c r="B948" s="1" t="s">
        <v>3331</v>
      </c>
      <c r="C948" s="1" t="str">
        <f t="shared" si="42"/>
        <v>Mr</v>
      </c>
      <c r="D948" s="1" t="str">
        <f t="shared" si="43"/>
        <v>Antony G</v>
      </c>
      <c r="E948" s="1" t="str">
        <f t="shared" si="44"/>
        <v>Scott</v>
      </c>
    </row>
    <row r="949" spans="1:5" ht="15.75" x14ac:dyDescent="0.25">
      <c r="A949" s="1" t="s">
        <v>1423</v>
      </c>
      <c r="B949" s="1" t="s">
        <v>3332</v>
      </c>
      <c r="C949" s="1" t="str">
        <f t="shared" si="42"/>
        <v>Mr</v>
      </c>
      <c r="D949" s="1" t="str">
        <f t="shared" si="43"/>
        <v>Eric</v>
      </c>
      <c r="E949" s="1" t="str">
        <f t="shared" si="44"/>
        <v>Alvarez</v>
      </c>
    </row>
    <row r="950" spans="1:5" ht="15.75" x14ac:dyDescent="0.25">
      <c r="A950" s="1" t="s">
        <v>1422</v>
      </c>
      <c r="B950" s="1" t="s">
        <v>3333</v>
      </c>
      <c r="C950" s="1" t="str">
        <f t="shared" si="42"/>
        <v>Mr</v>
      </c>
      <c r="D950" s="1" t="str">
        <f t="shared" si="43"/>
        <v>Erik</v>
      </c>
      <c r="E950" s="1" t="str">
        <f t="shared" si="44"/>
        <v>Petersson</v>
      </c>
    </row>
    <row r="951" spans="1:5" ht="15.75" x14ac:dyDescent="0.25">
      <c r="A951" s="1" t="s">
        <v>1421</v>
      </c>
      <c r="B951" s="1" t="s">
        <v>3334</v>
      </c>
      <c r="C951" s="1" t="str">
        <f t="shared" si="42"/>
        <v>Mr</v>
      </c>
      <c r="D951" s="1" t="str">
        <f t="shared" si="43"/>
        <v>Matthew T</v>
      </c>
      <c r="E951" s="1" t="str">
        <f t="shared" si="44"/>
        <v>Liaw</v>
      </c>
    </row>
    <row r="952" spans="1:5" ht="15.75" x14ac:dyDescent="0.25">
      <c r="A952" s="1" t="s">
        <v>1420</v>
      </c>
      <c r="B952" s="1" t="s">
        <v>3335</v>
      </c>
      <c r="C952" s="1" t="str">
        <f t="shared" si="42"/>
        <v>Ms</v>
      </c>
      <c r="D952" s="1" t="str">
        <f t="shared" si="43"/>
        <v>Cassandra</v>
      </c>
      <c r="E952" s="1" t="str">
        <f t="shared" si="44"/>
        <v>Tripaldi</v>
      </c>
    </row>
    <row r="953" spans="1:5" ht="15.75" x14ac:dyDescent="0.25">
      <c r="A953" s="1" t="s">
        <v>1419</v>
      </c>
      <c r="B953" s="1" t="s">
        <v>3336</v>
      </c>
      <c r="C953" s="1" t="str">
        <f t="shared" si="42"/>
        <v>Ms</v>
      </c>
      <c r="D953" s="1" t="str">
        <f t="shared" si="43"/>
        <v>Rosemary C</v>
      </c>
      <c r="E953" s="1" t="str">
        <f t="shared" si="44"/>
        <v>Kelley</v>
      </c>
    </row>
    <row r="954" spans="1:5" ht="15.75" x14ac:dyDescent="0.25">
      <c r="A954" s="1" t="s">
        <v>1418</v>
      </c>
      <c r="B954" s="1" t="s">
        <v>3337</v>
      </c>
      <c r="C954" s="1" t="str">
        <f t="shared" si="42"/>
        <v>Ms</v>
      </c>
      <c r="D954" s="1" t="str">
        <f t="shared" si="43"/>
        <v>Carrie A.</v>
      </c>
      <c r="E954" s="1" t="str">
        <f t="shared" si="44"/>
        <v>Endara</v>
      </c>
    </row>
    <row r="955" spans="1:5" ht="15.75" x14ac:dyDescent="0.25">
      <c r="A955" s="1" t="s">
        <v>1417</v>
      </c>
      <c r="B955" s="1" t="s">
        <v>3338</v>
      </c>
      <c r="C955" s="1" t="str">
        <f t="shared" si="42"/>
        <v>Mr</v>
      </c>
      <c r="D955" s="1" t="str">
        <f t="shared" si="43"/>
        <v>Gerardo Sr.</v>
      </c>
      <c r="E955" s="1" t="str">
        <f t="shared" si="44"/>
        <v>Valle</v>
      </c>
    </row>
    <row r="956" spans="1:5" ht="15.75" x14ac:dyDescent="0.25">
      <c r="A956" s="1" t="s">
        <v>1416</v>
      </c>
      <c r="B956" s="1" t="s">
        <v>3339</v>
      </c>
      <c r="C956" s="1" t="str">
        <f t="shared" si="42"/>
        <v>Mr</v>
      </c>
      <c r="D956" s="1" t="str">
        <f t="shared" si="43"/>
        <v>Matthew R.</v>
      </c>
      <c r="E956" s="1" t="str">
        <f t="shared" si="44"/>
        <v>Germain</v>
      </c>
    </row>
    <row r="957" spans="1:5" ht="15.75" x14ac:dyDescent="0.25">
      <c r="A957" s="1" t="s">
        <v>1415</v>
      </c>
      <c r="B957" s="1" t="s">
        <v>3340</v>
      </c>
      <c r="C957" s="1" t="str">
        <f t="shared" si="42"/>
        <v>Mrs</v>
      </c>
      <c r="D957" s="1" t="str">
        <f t="shared" si="43"/>
        <v>Meghan E</v>
      </c>
      <c r="E957" s="1" t="str">
        <f t="shared" si="44"/>
        <v>Finecey</v>
      </c>
    </row>
    <row r="958" spans="1:5" ht="15.75" x14ac:dyDescent="0.25">
      <c r="A958" s="1" t="s">
        <v>1414</v>
      </c>
      <c r="B958" s="1" t="s">
        <v>3341</v>
      </c>
      <c r="C958" s="1" t="str">
        <f t="shared" si="42"/>
        <v>Mr</v>
      </c>
      <c r="D958" s="1" t="str">
        <f t="shared" si="43"/>
        <v>Eric</v>
      </c>
      <c r="E958" s="1" t="str">
        <f t="shared" si="44"/>
        <v>Mendoza</v>
      </c>
    </row>
    <row r="959" spans="1:5" ht="15.75" x14ac:dyDescent="0.25">
      <c r="A959" s="1" t="s">
        <v>1413</v>
      </c>
      <c r="B959" s="1" t="s">
        <v>3342</v>
      </c>
      <c r="C959" s="1" t="str">
        <f t="shared" si="42"/>
        <v>Ms</v>
      </c>
      <c r="D959" s="1" t="str">
        <f t="shared" si="43"/>
        <v>Lisa B</v>
      </c>
      <c r="E959" s="1" t="str">
        <f t="shared" si="44"/>
        <v>Roe</v>
      </c>
    </row>
    <row r="960" spans="1:5" ht="15.75" x14ac:dyDescent="0.25">
      <c r="A960" s="1" t="s">
        <v>1412</v>
      </c>
      <c r="B960" s="1" t="s">
        <v>3343</v>
      </c>
      <c r="C960" s="1" t="str">
        <f t="shared" si="42"/>
        <v>Mrs</v>
      </c>
      <c r="D960" s="1" t="str">
        <f t="shared" si="43"/>
        <v>Jane R.</v>
      </c>
      <c r="E960" s="1" t="str">
        <f t="shared" si="44"/>
        <v>Webb</v>
      </c>
    </row>
    <row r="961" spans="1:5" ht="15.75" x14ac:dyDescent="0.25">
      <c r="A961" s="1" t="s">
        <v>1411</v>
      </c>
      <c r="B961" s="1" t="s">
        <v>3344</v>
      </c>
      <c r="C961" s="1" t="str">
        <f t="shared" si="42"/>
        <v>Ms</v>
      </c>
      <c r="D961" s="1" t="str">
        <f t="shared" si="43"/>
        <v>Allison M</v>
      </c>
      <c r="E961" s="1" t="str">
        <f t="shared" si="44"/>
        <v>Stocker</v>
      </c>
    </row>
    <row r="962" spans="1:5" ht="15.75" x14ac:dyDescent="0.25">
      <c r="A962" s="1" t="s">
        <v>1410</v>
      </c>
      <c r="B962" s="1" t="s">
        <v>3345</v>
      </c>
      <c r="C962" s="1" t="str">
        <f t="shared" si="42"/>
        <v>Mrs</v>
      </c>
      <c r="D962" s="1" t="str">
        <f t="shared" si="43"/>
        <v>Sarah E.</v>
      </c>
      <c r="E962" s="1" t="str">
        <f t="shared" si="44"/>
        <v>Jacobson</v>
      </c>
    </row>
    <row r="963" spans="1:5" ht="15.75" x14ac:dyDescent="0.25">
      <c r="A963" s="1" t="s">
        <v>1409</v>
      </c>
      <c r="B963" s="1" t="s">
        <v>3346</v>
      </c>
      <c r="C963" s="1" t="str">
        <f t="shared" ref="C963:C1026" si="45">MID(B963, FIND(", ",B963)+2, FIND(".",B963)-FIND(", ", B963)-2)</f>
        <v>Mr</v>
      </c>
      <c r="D963" s="1" t="str">
        <f t="shared" si="43"/>
        <v>Philip J</v>
      </c>
      <c r="E963" s="1" t="str">
        <f t="shared" si="44"/>
        <v>Shaw</v>
      </c>
    </row>
    <row r="964" spans="1:5" ht="15.75" x14ac:dyDescent="0.25">
      <c r="A964" s="1" t="s">
        <v>1408</v>
      </c>
      <c r="B964" s="1" t="s">
        <v>3347</v>
      </c>
      <c r="C964" s="1" t="str">
        <f t="shared" si="45"/>
        <v>Ms</v>
      </c>
      <c r="D964" s="1" t="str">
        <f t="shared" ref="D964:D1027" si="46">TRIM(RIGHT(B964, LEN(B964) - FIND(".", B964)))</f>
        <v>Jillian A.</v>
      </c>
      <c r="E964" s="1" t="str">
        <f t="shared" ref="E964:E1027" si="47">LEFT(B964, FIND(",", B964)-1)</f>
        <v>Goodwin</v>
      </c>
    </row>
    <row r="965" spans="1:5" ht="15.75" x14ac:dyDescent="0.25">
      <c r="A965" s="1" t="s">
        <v>1407</v>
      </c>
      <c r="B965" s="1" t="s">
        <v>3348</v>
      </c>
      <c r="C965" s="1" t="str">
        <f t="shared" si="45"/>
        <v>Mrs</v>
      </c>
      <c r="D965" s="1" t="str">
        <f t="shared" si="46"/>
        <v>Laura D</v>
      </c>
      <c r="E965" s="1" t="str">
        <f t="shared" si="47"/>
        <v>Brock</v>
      </c>
    </row>
    <row r="966" spans="1:5" ht="15.75" x14ac:dyDescent="0.25">
      <c r="A966" s="1" t="s">
        <v>1406</v>
      </c>
      <c r="B966" s="1" t="s">
        <v>3349</v>
      </c>
      <c r="C966" s="1" t="str">
        <f t="shared" si="45"/>
        <v>Ms</v>
      </c>
      <c r="D966" s="1" t="str">
        <f t="shared" si="46"/>
        <v>Megan E.</v>
      </c>
      <c r="E966" s="1" t="str">
        <f t="shared" si="47"/>
        <v>Papp</v>
      </c>
    </row>
    <row r="967" spans="1:5" ht="15.75" x14ac:dyDescent="0.25">
      <c r="A967" s="1" t="s">
        <v>1405</v>
      </c>
      <c r="B967" s="1" t="s">
        <v>3350</v>
      </c>
      <c r="C967" s="1" t="str">
        <f t="shared" si="45"/>
        <v>Ms</v>
      </c>
      <c r="D967" s="1" t="str">
        <f t="shared" si="46"/>
        <v>Shannon J.</v>
      </c>
      <c r="E967" s="1" t="str">
        <f t="shared" si="47"/>
        <v>Siragusa</v>
      </c>
    </row>
    <row r="968" spans="1:5" ht="15.75" x14ac:dyDescent="0.25">
      <c r="A968" s="1" t="s">
        <v>1404</v>
      </c>
      <c r="B968" s="1" t="s">
        <v>3351</v>
      </c>
      <c r="C968" s="1" t="str">
        <f t="shared" si="45"/>
        <v>Ms</v>
      </c>
      <c r="D968" s="1" t="str">
        <f t="shared" si="46"/>
        <v>Rachelle M</v>
      </c>
      <c r="E968" s="1" t="str">
        <f t="shared" si="47"/>
        <v>Pizarro</v>
      </c>
    </row>
    <row r="969" spans="1:5" ht="15.75" x14ac:dyDescent="0.25">
      <c r="A969" s="1" t="s">
        <v>1403</v>
      </c>
      <c r="B969" s="1" t="s">
        <v>3352</v>
      </c>
      <c r="C969" s="1" t="str">
        <f t="shared" si="45"/>
        <v>Mr</v>
      </c>
      <c r="D969" s="1" t="str">
        <f t="shared" si="46"/>
        <v>Casey</v>
      </c>
      <c r="E969" s="1" t="str">
        <f t="shared" si="47"/>
        <v>Strange</v>
      </c>
    </row>
    <row r="970" spans="1:5" ht="15.75" x14ac:dyDescent="0.25">
      <c r="A970" s="1" t="s">
        <v>1402</v>
      </c>
      <c r="B970" s="1" t="s">
        <v>3353</v>
      </c>
      <c r="C970" s="1" t="str">
        <f t="shared" si="45"/>
        <v>Ms</v>
      </c>
      <c r="D970" s="1" t="str">
        <f t="shared" si="46"/>
        <v>Jessica L</v>
      </c>
      <c r="E970" s="1" t="str">
        <f t="shared" si="47"/>
        <v>Eidinger</v>
      </c>
    </row>
    <row r="971" spans="1:5" ht="15.75" x14ac:dyDescent="0.25">
      <c r="A971" s="1" t="s">
        <v>1401</v>
      </c>
      <c r="B971" s="1" t="s">
        <v>3354</v>
      </c>
      <c r="C971" s="1" t="str">
        <f t="shared" si="45"/>
        <v>Mr</v>
      </c>
      <c r="D971" s="1" t="str">
        <f t="shared" si="46"/>
        <v>Brandon F</v>
      </c>
      <c r="E971" s="1" t="str">
        <f t="shared" si="47"/>
        <v>Ginsburg</v>
      </c>
    </row>
    <row r="972" spans="1:5" ht="15.75" x14ac:dyDescent="0.25">
      <c r="A972" s="1" t="s">
        <v>1400</v>
      </c>
      <c r="B972" s="1" t="s">
        <v>3355</v>
      </c>
      <c r="C972" s="1" t="str">
        <f t="shared" si="45"/>
        <v>Ms</v>
      </c>
      <c r="D972" s="1" t="str">
        <f t="shared" si="46"/>
        <v>Melissa</v>
      </c>
      <c r="E972" s="1" t="str">
        <f t="shared" si="47"/>
        <v>Truex</v>
      </c>
    </row>
    <row r="973" spans="1:5" ht="15.75" x14ac:dyDescent="0.25">
      <c r="A973" s="1" t="s">
        <v>1399</v>
      </c>
      <c r="B973" s="1" t="s">
        <v>3356</v>
      </c>
      <c r="C973" s="1" t="str">
        <f t="shared" si="45"/>
        <v>Ms</v>
      </c>
      <c r="D973" s="1" t="str">
        <f t="shared" si="46"/>
        <v>Danielle N</v>
      </c>
      <c r="E973" s="1" t="str">
        <f t="shared" si="47"/>
        <v>Higgins</v>
      </c>
    </row>
    <row r="974" spans="1:5" ht="15.75" x14ac:dyDescent="0.25">
      <c r="A974" s="1" t="s">
        <v>1398</v>
      </c>
      <c r="B974" s="1" t="s">
        <v>3357</v>
      </c>
      <c r="C974" s="1" t="str">
        <f t="shared" si="45"/>
        <v>Mr</v>
      </c>
      <c r="D974" s="1" t="str">
        <f t="shared" si="46"/>
        <v>Matthew</v>
      </c>
      <c r="E974" s="1" t="str">
        <f t="shared" si="47"/>
        <v>McCurdy</v>
      </c>
    </row>
    <row r="975" spans="1:5" ht="15.75" x14ac:dyDescent="0.25">
      <c r="A975" s="1" t="s">
        <v>1397</v>
      </c>
      <c r="B975" s="1" t="s">
        <v>3358</v>
      </c>
      <c r="C975" s="1" t="str">
        <f t="shared" si="45"/>
        <v>Mrs</v>
      </c>
      <c r="D975" s="1" t="str">
        <f t="shared" si="46"/>
        <v>Bettina</v>
      </c>
      <c r="E975" s="1" t="str">
        <f t="shared" si="47"/>
        <v>Hughes</v>
      </c>
    </row>
    <row r="976" spans="1:5" ht="15.75" x14ac:dyDescent="0.25">
      <c r="A976" s="1" t="s">
        <v>1396</v>
      </c>
      <c r="B976" s="1" t="s">
        <v>3359</v>
      </c>
      <c r="C976" s="1" t="str">
        <f t="shared" si="45"/>
        <v>Mr</v>
      </c>
      <c r="D976" s="1" t="str">
        <f t="shared" si="46"/>
        <v>Alexander</v>
      </c>
      <c r="E976" s="1" t="str">
        <f t="shared" si="47"/>
        <v>Varner</v>
      </c>
    </row>
    <row r="977" spans="1:5" ht="15.75" x14ac:dyDescent="0.25">
      <c r="A977" s="1" t="s">
        <v>1395</v>
      </c>
      <c r="B977" s="1" t="s">
        <v>3360</v>
      </c>
      <c r="C977" s="1" t="str">
        <f t="shared" si="45"/>
        <v>Mrs</v>
      </c>
      <c r="D977" s="1" t="str">
        <f t="shared" si="46"/>
        <v>Holli</v>
      </c>
      <c r="E977" s="1" t="str">
        <f t="shared" si="47"/>
        <v>Dahmen</v>
      </c>
    </row>
    <row r="978" spans="1:5" ht="15.75" x14ac:dyDescent="0.25">
      <c r="A978" s="1" t="s">
        <v>1394</v>
      </c>
      <c r="B978" s="1" t="s">
        <v>3361</v>
      </c>
      <c r="C978" s="1" t="str">
        <f t="shared" si="45"/>
        <v>Mrs</v>
      </c>
      <c r="D978" s="1" t="str">
        <f t="shared" si="46"/>
        <v>Heather C</v>
      </c>
      <c r="E978" s="1" t="str">
        <f t="shared" si="47"/>
        <v>Young</v>
      </c>
    </row>
    <row r="979" spans="1:5" ht="15.75" x14ac:dyDescent="0.25">
      <c r="A979" s="1" t="s">
        <v>1393</v>
      </c>
      <c r="B979" s="1" t="s">
        <v>3362</v>
      </c>
      <c r="C979" s="1" t="str">
        <f t="shared" si="45"/>
        <v>Mr</v>
      </c>
      <c r="D979" s="1" t="str">
        <f t="shared" si="46"/>
        <v>Kyle</v>
      </c>
      <c r="E979" s="1" t="str">
        <f t="shared" si="47"/>
        <v>Fraser</v>
      </c>
    </row>
    <row r="980" spans="1:5" ht="15.75" x14ac:dyDescent="0.25">
      <c r="A980" s="1" t="s">
        <v>1392</v>
      </c>
      <c r="B980" s="1" t="s">
        <v>3363</v>
      </c>
      <c r="C980" s="1" t="str">
        <f t="shared" si="45"/>
        <v>Mr</v>
      </c>
      <c r="D980" s="1" t="str">
        <f t="shared" si="46"/>
        <v>Thomas J</v>
      </c>
      <c r="E980" s="1" t="str">
        <f t="shared" si="47"/>
        <v>Deeg</v>
      </c>
    </row>
    <row r="981" spans="1:5" ht="15.75" x14ac:dyDescent="0.25">
      <c r="A981" s="1" t="s">
        <v>1391</v>
      </c>
      <c r="B981" s="1" t="s">
        <v>3364</v>
      </c>
      <c r="C981" s="1" t="str">
        <f t="shared" si="45"/>
        <v>Mr</v>
      </c>
      <c r="D981" s="1" t="str">
        <f t="shared" si="46"/>
        <v>Chris</v>
      </c>
      <c r="E981" s="1" t="str">
        <f t="shared" si="47"/>
        <v>Robertson</v>
      </c>
    </row>
    <row r="982" spans="1:5" ht="15.75" x14ac:dyDescent="0.25">
      <c r="A982" s="1" t="s">
        <v>1390</v>
      </c>
      <c r="B982" s="1" t="s">
        <v>3365</v>
      </c>
      <c r="C982" s="1" t="str">
        <f t="shared" si="45"/>
        <v>Mr</v>
      </c>
      <c r="D982" s="1" t="str">
        <f t="shared" si="46"/>
        <v>Graham</v>
      </c>
      <c r="E982" s="1" t="str">
        <f t="shared" si="47"/>
        <v>Peck</v>
      </c>
    </row>
    <row r="983" spans="1:5" ht="15.75" x14ac:dyDescent="0.25">
      <c r="A983" s="1" t="s">
        <v>1389</v>
      </c>
      <c r="B983" s="1" t="s">
        <v>3366</v>
      </c>
      <c r="C983" s="1" t="str">
        <f t="shared" si="45"/>
        <v>Mr</v>
      </c>
      <c r="D983" s="1" t="str">
        <f t="shared" si="46"/>
        <v>Garrett</v>
      </c>
      <c r="E983" s="1" t="str">
        <f t="shared" si="47"/>
        <v>Burger</v>
      </c>
    </row>
    <row r="984" spans="1:5" ht="15.75" x14ac:dyDescent="0.25">
      <c r="A984" s="1" t="s">
        <v>1388</v>
      </c>
      <c r="B984" s="1" t="s">
        <v>3367</v>
      </c>
      <c r="C984" s="1" t="str">
        <f t="shared" si="45"/>
        <v>Mr</v>
      </c>
      <c r="D984" s="1" t="str">
        <f t="shared" si="46"/>
        <v>Andrew</v>
      </c>
      <c r="E984" s="1" t="str">
        <f t="shared" si="47"/>
        <v>Blain</v>
      </c>
    </row>
    <row r="985" spans="1:5" ht="15.75" x14ac:dyDescent="0.25">
      <c r="A985" s="1" t="s">
        <v>1387</v>
      </c>
      <c r="B985" s="1" t="s">
        <v>3368</v>
      </c>
      <c r="C985" s="1" t="str">
        <f t="shared" si="45"/>
        <v>Mrs</v>
      </c>
      <c r="D985" s="1" t="str">
        <f t="shared" si="46"/>
        <v>Annabelle M</v>
      </c>
      <c r="E985" s="1" t="str">
        <f t="shared" si="47"/>
        <v>Winters</v>
      </c>
    </row>
    <row r="986" spans="1:5" ht="15.75" x14ac:dyDescent="0.25">
      <c r="A986" s="1" t="s">
        <v>1386</v>
      </c>
      <c r="B986" s="1" t="s">
        <v>3369</v>
      </c>
      <c r="C986" s="1" t="str">
        <f t="shared" si="45"/>
        <v>Mr</v>
      </c>
      <c r="D986" s="1" t="str">
        <f t="shared" si="46"/>
        <v>Daniel T.</v>
      </c>
      <c r="E986" s="1" t="str">
        <f t="shared" si="47"/>
        <v>McCue</v>
      </c>
    </row>
    <row r="987" spans="1:5" ht="15.75" x14ac:dyDescent="0.25">
      <c r="A987" s="1" t="s">
        <v>1385</v>
      </c>
      <c r="B987" s="1" t="s">
        <v>3370</v>
      </c>
      <c r="C987" s="1" t="str">
        <f t="shared" si="45"/>
        <v>Ms</v>
      </c>
      <c r="D987" s="1" t="str">
        <f t="shared" si="46"/>
        <v>Deanne</v>
      </c>
      <c r="E987" s="1" t="str">
        <f t="shared" si="47"/>
        <v>Webster</v>
      </c>
    </row>
    <row r="988" spans="1:5" ht="15.75" x14ac:dyDescent="0.25">
      <c r="A988" s="1" t="s">
        <v>1384</v>
      </c>
      <c r="B988" s="1" t="s">
        <v>3371</v>
      </c>
      <c r="C988" s="1" t="str">
        <f t="shared" si="45"/>
        <v>Ms</v>
      </c>
      <c r="D988" s="1" t="str">
        <f t="shared" si="46"/>
        <v>Carrie</v>
      </c>
      <c r="E988" s="1" t="str">
        <f t="shared" si="47"/>
        <v>Anderson</v>
      </c>
    </row>
    <row r="989" spans="1:5" ht="15.75" x14ac:dyDescent="0.25">
      <c r="A989" s="1" t="s">
        <v>1383</v>
      </c>
      <c r="B989" s="1" t="s">
        <v>3372</v>
      </c>
      <c r="C989" s="1" t="str">
        <f t="shared" si="45"/>
        <v>Mrs</v>
      </c>
      <c r="D989" s="1" t="str">
        <f t="shared" si="46"/>
        <v>Suzanne</v>
      </c>
      <c r="E989" s="1" t="str">
        <f t="shared" si="47"/>
        <v>Chiappone</v>
      </c>
    </row>
    <row r="990" spans="1:5" ht="15.75" x14ac:dyDescent="0.25">
      <c r="A990" s="1" t="s">
        <v>1382</v>
      </c>
      <c r="B990" s="1" t="s">
        <v>3373</v>
      </c>
      <c r="C990" s="1" t="str">
        <f t="shared" si="45"/>
        <v>Ms</v>
      </c>
      <c r="D990" s="1" t="str">
        <f t="shared" si="46"/>
        <v>Jasmine P.</v>
      </c>
      <c r="E990" s="1" t="str">
        <f t="shared" si="47"/>
        <v>Opie</v>
      </c>
    </row>
    <row r="991" spans="1:5" ht="15.75" x14ac:dyDescent="0.25">
      <c r="A991" s="1" t="s">
        <v>1381</v>
      </c>
      <c r="B991" s="1" t="s">
        <v>3374</v>
      </c>
      <c r="C991" s="1" t="str">
        <f t="shared" si="45"/>
        <v>Ms</v>
      </c>
      <c r="D991" s="1" t="str">
        <f t="shared" si="46"/>
        <v>Jennifer</v>
      </c>
      <c r="E991" s="1" t="str">
        <f t="shared" si="47"/>
        <v>Donnelly</v>
      </c>
    </row>
    <row r="992" spans="1:5" ht="15.75" x14ac:dyDescent="0.25">
      <c r="A992" s="1" t="s">
        <v>1380</v>
      </c>
      <c r="B992" s="1" t="s">
        <v>3375</v>
      </c>
      <c r="C992" s="1" t="str">
        <f t="shared" si="45"/>
        <v>Ms</v>
      </c>
      <c r="D992" s="1" t="str">
        <f t="shared" si="46"/>
        <v>Tracie</v>
      </c>
      <c r="E992" s="1" t="str">
        <f t="shared" si="47"/>
        <v>Rall</v>
      </c>
    </row>
    <row r="993" spans="1:5" ht="15.75" x14ac:dyDescent="0.25">
      <c r="A993" s="1" t="s">
        <v>1379</v>
      </c>
      <c r="B993" s="1" t="s">
        <v>3376</v>
      </c>
      <c r="C993" s="1" t="str">
        <f t="shared" si="45"/>
        <v>Mr</v>
      </c>
      <c r="D993" s="1" t="str">
        <f t="shared" si="46"/>
        <v>Tristan D.</v>
      </c>
      <c r="E993" s="1" t="str">
        <f t="shared" si="47"/>
        <v>Mitchell</v>
      </c>
    </row>
    <row r="994" spans="1:5" ht="15.75" x14ac:dyDescent="0.25">
      <c r="A994" s="1" t="s">
        <v>1378</v>
      </c>
      <c r="B994" s="1" t="s">
        <v>3377</v>
      </c>
      <c r="C994" s="1" t="str">
        <f t="shared" si="45"/>
        <v>Mr</v>
      </c>
      <c r="D994" s="1" t="str">
        <f t="shared" si="46"/>
        <v>Peiweng</v>
      </c>
      <c r="E994" s="1" t="str">
        <f t="shared" si="47"/>
        <v>Chen</v>
      </c>
    </row>
    <row r="995" spans="1:5" ht="15.75" x14ac:dyDescent="0.25">
      <c r="A995" s="1" t="s">
        <v>1377</v>
      </c>
      <c r="B995" s="1" t="s">
        <v>3378</v>
      </c>
      <c r="C995" s="1" t="str">
        <f t="shared" si="45"/>
        <v>Ms</v>
      </c>
      <c r="D995" s="1" t="str">
        <f t="shared" si="46"/>
        <v>Theresa M.</v>
      </c>
      <c r="E995" s="1" t="str">
        <f t="shared" si="47"/>
        <v>Tufaro</v>
      </c>
    </row>
    <row r="996" spans="1:5" ht="15.75" x14ac:dyDescent="0.25">
      <c r="A996" s="1" t="s">
        <v>1376</v>
      </c>
      <c r="B996" s="1" t="s">
        <v>3379</v>
      </c>
      <c r="C996" s="1" t="str">
        <f t="shared" si="45"/>
        <v>Mr</v>
      </c>
      <c r="D996" s="1" t="str">
        <f t="shared" si="46"/>
        <v>Daniel J</v>
      </c>
      <c r="E996" s="1" t="str">
        <f t="shared" si="47"/>
        <v>Peters</v>
      </c>
    </row>
    <row r="997" spans="1:5" ht="15.75" x14ac:dyDescent="0.25">
      <c r="A997" s="1" t="s">
        <v>1375</v>
      </c>
      <c r="B997" s="1" t="s">
        <v>3380</v>
      </c>
      <c r="C997" s="1" t="str">
        <f t="shared" si="45"/>
        <v>Mrs</v>
      </c>
      <c r="D997" s="1" t="str">
        <f t="shared" si="46"/>
        <v>Courtney M.</v>
      </c>
      <c r="E997" s="1" t="str">
        <f t="shared" si="47"/>
        <v>Susedik</v>
      </c>
    </row>
    <row r="998" spans="1:5" ht="15.75" x14ac:dyDescent="0.25">
      <c r="A998" s="1" t="s">
        <v>1374</v>
      </c>
      <c r="B998" s="1" t="s">
        <v>3381</v>
      </c>
      <c r="C998" s="1" t="str">
        <f t="shared" si="45"/>
        <v>Mr</v>
      </c>
      <c r="D998" s="1" t="str">
        <f t="shared" si="46"/>
        <v>Jose A.</v>
      </c>
      <c r="E998" s="1" t="str">
        <f t="shared" si="47"/>
        <v>Garcia</v>
      </c>
    </row>
    <row r="999" spans="1:5" ht="15.75" x14ac:dyDescent="0.25">
      <c r="A999" s="1" t="s">
        <v>1373</v>
      </c>
      <c r="B999" s="1" t="s">
        <v>3382</v>
      </c>
      <c r="C999" s="1" t="str">
        <f t="shared" si="45"/>
        <v>Mrs</v>
      </c>
      <c r="D999" s="1" t="str">
        <f t="shared" si="46"/>
        <v>Lauren</v>
      </c>
      <c r="E999" s="1" t="str">
        <f t="shared" si="47"/>
        <v>Deady</v>
      </c>
    </row>
    <row r="1000" spans="1:5" ht="15.75" x14ac:dyDescent="0.25">
      <c r="A1000" s="1" t="s">
        <v>1372</v>
      </c>
      <c r="B1000" s="1" t="s">
        <v>3383</v>
      </c>
      <c r="C1000" s="1" t="str">
        <f t="shared" si="45"/>
        <v>Mr</v>
      </c>
      <c r="D1000" s="1" t="str">
        <f t="shared" si="46"/>
        <v>Jonathon M.</v>
      </c>
      <c r="E1000" s="1" t="str">
        <f t="shared" si="47"/>
        <v>Campbell</v>
      </c>
    </row>
    <row r="1001" spans="1:5" ht="15.75" x14ac:dyDescent="0.25">
      <c r="A1001" s="1" t="s">
        <v>1371</v>
      </c>
      <c r="B1001" s="1" t="s">
        <v>3384</v>
      </c>
      <c r="C1001" s="1" t="str">
        <f t="shared" si="45"/>
        <v>Mrs</v>
      </c>
      <c r="D1001" s="1" t="str">
        <f t="shared" si="46"/>
        <v>Stephanie A</v>
      </c>
      <c r="E1001" s="1" t="str">
        <f t="shared" si="47"/>
        <v>Schaefer</v>
      </c>
    </row>
    <row r="1002" spans="1:5" ht="15.75" x14ac:dyDescent="0.25">
      <c r="A1002" s="1" t="s">
        <v>1370</v>
      </c>
      <c r="B1002" s="1" t="s">
        <v>3385</v>
      </c>
      <c r="C1002" s="1" t="str">
        <f t="shared" si="45"/>
        <v>Mr</v>
      </c>
      <c r="D1002" s="1" t="str">
        <f t="shared" si="46"/>
        <v>Patrick</v>
      </c>
      <c r="E1002" s="1" t="str">
        <f t="shared" si="47"/>
        <v>D'Alessandro</v>
      </c>
    </row>
    <row r="1003" spans="1:5" ht="15.75" x14ac:dyDescent="0.25">
      <c r="A1003" s="1" t="s">
        <v>1369</v>
      </c>
      <c r="B1003" s="1" t="s">
        <v>3386</v>
      </c>
      <c r="C1003" s="1" t="str">
        <f t="shared" si="45"/>
        <v>Mrs</v>
      </c>
      <c r="D1003" s="1" t="str">
        <f t="shared" si="46"/>
        <v>Krista</v>
      </c>
      <c r="E1003" s="1" t="str">
        <f t="shared" si="47"/>
        <v>Wyss</v>
      </c>
    </row>
    <row r="1004" spans="1:5" ht="15.75" x14ac:dyDescent="0.25">
      <c r="A1004" s="1" t="s">
        <v>1368</v>
      </c>
      <c r="B1004" s="1" t="s">
        <v>3387</v>
      </c>
      <c r="C1004" s="1" t="str">
        <f t="shared" si="45"/>
        <v>Ms</v>
      </c>
      <c r="D1004" s="1" t="str">
        <f t="shared" si="46"/>
        <v>Jenessa</v>
      </c>
      <c r="E1004" s="1" t="str">
        <f t="shared" si="47"/>
        <v>Rose</v>
      </c>
    </row>
    <row r="1005" spans="1:5" ht="15.75" x14ac:dyDescent="0.25">
      <c r="A1005" s="1" t="s">
        <v>1367</v>
      </c>
      <c r="B1005" s="1" t="s">
        <v>3388</v>
      </c>
      <c r="C1005" s="1" t="str">
        <f t="shared" si="45"/>
        <v>Mr</v>
      </c>
      <c r="D1005" s="1" t="str">
        <f t="shared" si="46"/>
        <v>Ryan M.</v>
      </c>
      <c r="E1005" s="1" t="str">
        <f t="shared" si="47"/>
        <v>Hopper</v>
      </c>
    </row>
    <row r="1006" spans="1:5" ht="15.75" x14ac:dyDescent="0.25">
      <c r="A1006" s="1" t="s">
        <v>1366</v>
      </c>
      <c r="B1006" s="1" t="s">
        <v>3389</v>
      </c>
      <c r="C1006" s="1" t="str">
        <f t="shared" si="45"/>
        <v>Mr</v>
      </c>
      <c r="D1006" s="1" t="str">
        <f t="shared" si="46"/>
        <v>Thomas</v>
      </c>
      <c r="E1006" s="1" t="str">
        <f t="shared" si="47"/>
        <v>Finneran</v>
      </c>
    </row>
    <row r="1007" spans="1:5" ht="15.75" x14ac:dyDescent="0.25">
      <c r="A1007" s="1" t="s">
        <v>1365</v>
      </c>
      <c r="B1007" s="1" t="s">
        <v>3390</v>
      </c>
      <c r="C1007" s="1" t="str">
        <f t="shared" si="45"/>
        <v>Ms</v>
      </c>
      <c r="D1007" s="1" t="str">
        <f t="shared" si="46"/>
        <v>Amanda N.</v>
      </c>
      <c r="E1007" s="1" t="str">
        <f t="shared" si="47"/>
        <v>Basham</v>
      </c>
    </row>
    <row r="1008" spans="1:5" ht="15.75" x14ac:dyDescent="0.25">
      <c r="A1008" s="1" t="s">
        <v>1364</v>
      </c>
      <c r="B1008" s="1" t="s">
        <v>3391</v>
      </c>
      <c r="C1008" s="1" t="str">
        <f t="shared" si="45"/>
        <v>Ms</v>
      </c>
      <c r="D1008" s="1" t="str">
        <f t="shared" si="46"/>
        <v>Teresa P.</v>
      </c>
      <c r="E1008" s="1" t="str">
        <f t="shared" si="47"/>
        <v>Inman</v>
      </c>
    </row>
    <row r="1009" spans="1:5" ht="15.75" x14ac:dyDescent="0.25">
      <c r="A1009" s="1" t="s">
        <v>1363</v>
      </c>
      <c r="B1009" s="1" t="s">
        <v>3392</v>
      </c>
      <c r="C1009" s="1" t="str">
        <f t="shared" si="45"/>
        <v>Mr</v>
      </c>
      <c r="D1009" s="1" t="str">
        <f t="shared" si="46"/>
        <v>Dorian</v>
      </c>
      <c r="E1009" s="1" t="str">
        <f t="shared" si="47"/>
        <v>Oscal</v>
      </c>
    </row>
    <row r="1010" spans="1:5" ht="15.75" x14ac:dyDescent="0.25">
      <c r="A1010" s="1" t="s">
        <v>1362</v>
      </c>
      <c r="B1010" s="1" t="s">
        <v>3393</v>
      </c>
      <c r="C1010" s="1" t="str">
        <f t="shared" si="45"/>
        <v>Ms</v>
      </c>
      <c r="D1010" s="1" t="str">
        <f t="shared" si="46"/>
        <v>Amy</v>
      </c>
      <c r="E1010" s="1" t="str">
        <f t="shared" si="47"/>
        <v>Craft</v>
      </c>
    </row>
    <row r="1011" spans="1:5" ht="15.75" x14ac:dyDescent="0.25">
      <c r="A1011" s="1" t="s">
        <v>1361</v>
      </c>
      <c r="B1011" s="1" t="s">
        <v>3394</v>
      </c>
      <c r="C1011" s="1" t="str">
        <f t="shared" si="45"/>
        <v>Ms</v>
      </c>
      <c r="D1011" s="1" t="str">
        <f t="shared" si="46"/>
        <v>Aberu</v>
      </c>
      <c r="E1011" s="1" t="str">
        <f t="shared" si="47"/>
        <v>Kebede</v>
      </c>
    </row>
    <row r="1012" spans="1:5" ht="15.75" x14ac:dyDescent="0.25">
      <c r="A1012" s="1" t="s">
        <v>1360</v>
      </c>
      <c r="B1012" s="1" t="s">
        <v>3395</v>
      </c>
      <c r="C1012" s="1" t="str">
        <f t="shared" si="45"/>
        <v>Ms</v>
      </c>
      <c r="D1012" s="1" t="str">
        <f t="shared" si="46"/>
        <v>Ashley</v>
      </c>
      <c r="E1012" s="1" t="str">
        <f t="shared" si="47"/>
        <v>Strobel</v>
      </c>
    </row>
    <row r="1013" spans="1:5" ht="15.75" x14ac:dyDescent="0.25">
      <c r="A1013" s="1" t="s">
        <v>1359</v>
      </c>
      <c r="B1013" s="1" t="s">
        <v>3396</v>
      </c>
      <c r="C1013" s="1" t="str">
        <f t="shared" si="45"/>
        <v>Ms</v>
      </c>
      <c r="D1013" s="1" t="str">
        <f t="shared" si="46"/>
        <v>Anna E</v>
      </c>
      <c r="E1013" s="1" t="str">
        <f t="shared" si="47"/>
        <v>Dalton</v>
      </c>
    </row>
    <row r="1014" spans="1:5" ht="15.75" x14ac:dyDescent="0.25">
      <c r="A1014" s="1" t="s">
        <v>1358</v>
      </c>
      <c r="B1014" s="1" t="s">
        <v>3397</v>
      </c>
      <c r="C1014" s="1" t="str">
        <f t="shared" si="45"/>
        <v>Ms</v>
      </c>
      <c r="D1014" s="1" t="str">
        <f t="shared" si="46"/>
        <v>Tania K.</v>
      </c>
      <c r="E1014" s="1" t="str">
        <f t="shared" si="47"/>
        <v>Morimoto</v>
      </c>
    </row>
    <row r="1015" spans="1:5" ht="15.75" x14ac:dyDescent="0.25">
      <c r="A1015" s="1" t="s">
        <v>1357</v>
      </c>
      <c r="B1015" s="1" t="s">
        <v>3398</v>
      </c>
      <c r="C1015" s="1" t="str">
        <f t="shared" si="45"/>
        <v>Ms</v>
      </c>
      <c r="D1015" s="1" t="str">
        <f t="shared" si="46"/>
        <v>Ashley E</v>
      </c>
      <c r="E1015" s="1" t="str">
        <f t="shared" si="47"/>
        <v>Manlove</v>
      </c>
    </row>
    <row r="1016" spans="1:5" ht="15.75" x14ac:dyDescent="0.25">
      <c r="A1016" s="1" t="s">
        <v>1356</v>
      </c>
      <c r="B1016" s="1" t="s">
        <v>3399</v>
      </c>
      <c r="C1016" s="1" t="str">
        <f t="shared" si="45"/>
        <v>Ms</v>
      </c>
      <c r="D1016" s="1" t="str">
        <f t="shared" si="46"/>
        <v>Aleksandra</v>
      </c>
      <c r="E1016" s="1" t="str">
        <f t="shared" si="47"/>
        <v>Madzik</v>
      </c>
    </row>
    <row r="1017" spans="1:5" ht="15.75" x14ac:dyDescent="0.25">
      <c r="A1017" s="1" t="s">
        <v>1355</v>
      </c>
      <c r="B1017" s="1" t="s">
        <v>3400</v>
      </c>
      <c r="C1017" s="1" t="str">
        <f t="shared" si="45"/>
        <v>Ms</v>
      </c>
      <c r="D1017" s="1" t="str">
        <f t="shared" si="46"/>
        <v>Valery L</v>
      </c>
      <c r="E1017" s="1" t="str">
        <f t="shared" si="47"/>
        <v>Hobson</v>
      </c>
    </row>
    <row r="1018" spans="1:5" ht="15.75" x14ac:dyDescent="0.25">
      <c r="A1018" s="1" t="s">
        <v>1354</v>
      </c>
      <c r="B1018" s="1" t="s">
        <v>3401</v>
      </c>
      <c r="C1018" s="1" t="str">
        <f t="shared" si="45"/>
        <v>Mrs</v>
      </c>
      <c r="D1018" s="1" t="str">
        <f t="shared" si="46"/>
        <v>Joanna G.</v>
      </c>
      <c r="E1018" s="1" t="str">
        <f t="shared" si="47"/>
        <v>Reyes</v>
      </c>
    </row>
    <row r="1019" spans="1:5" ht="15.75" x14ac:dyDescent="0.25">
      <c r="A1019" s="1" t="s">
        <v>1353</v>
      </c>
      <c r="B1019" s="1" t="s">
        <v>3402</v>
      </c>
      <c r="C1019" s="1" t="str">
        <f t="shared" si="45"/>
        <v>Mrs</v>
      </c>
      <c r="D1019" s="1" t="str">
        <f t="shared" si="46"/>
        <v>Stefanie F.</v>
      </c>
      <c r="E1019" s="1" t="str">
        <f t="shared" si="47"/>
        <v>Tierney</v>
      </c>
    </row>
    <row r="1020" spans="1:5" ht="15.75" x14ac:dyDescent="0.25">
      <c r="A1020" s="1" t="s">
        <v>1352</v>
      </c>
      <c r="B1020" s="1" t="s">
        <v>3403</v>
      </c>
      <c r="C1020" s="1" t="str">
        <f t="shared" si="45"/>
        <v>Mr</v>
      </c>
      <c r="D1020" s="1" t="str">
        <f t="shared" si="46"/>
        <v>Stephen</v>
      </c>
      <c r="E1020" s="1" t="str">
        <f t="shared" si="47"/>
        <v>Gabris</v>
      </c>
    </row>
    <row r="1021" spans="1:5" ht="15.75" x14ac:dyDescent="0.25">
      <c r="A1021" s="1" t="s">
        <v>1351</v>
      </c>
      <c r="B1021" s="1" t="s">
        <v>3404</v>
      </c>
      <c r="C1021" s="1" t="str">
        <f t="shared" si="45"/>
        <v>Ms</v>
      </c>
      <c r="D1021" s="1" t="str">
        <f t="shared" si="46"/>
        <v>Liza J.</v>
      </c>
      <c r="E1021" s="1" t="str">
        <f t="shared" si="47"/>
        <v>Howard</v>
      </c>
    </row>
    <row r="1022" spans="1:5" ht="15.75" x14ac:dyDescent="0.25">
      <c r="A1022" s="1" t="s">
        <v>1350</v>
      </c>
      <c r="B1022" s="1" t="s">
        <v>3405</v>
      </c>
      <c r="C1022" s="1" t="str">
        <f t="shared" si="45"/>
        <v>Mr</v>
      </c>
      <c r="D1022" s="1" t="str">
        <f t="shared" si="46"/>
        <v>Ian M.</v>
      </c>
      <c r="E1022" s="1" t="str">
        <f t="shared" si="47"/>
        <v>Kallay</v>
      </c>
    </row>
    <row r="1023" spans="1:5" ht="15.75" x14ac:dyDescent="0.25">
      <c r="A1023" s="1" t="s">
        <v>1349</v>
      </c>
      <c r="B1023" s="1" t="s">
        <v>3406</v>
      </c>
      <c r="C1023" s="1" t="str">
        <f t="shared" si="45"/>
        <v>Ms</v>
      </c>
      <c r="D1023" s="1" t="str">
        <f t="shared" si="46"/>
        <v>Claudia L.</v>
      </c>
      <c r="E1023" s="1" t="str">
        <f t="shared" si="47"/>
        <v>Leguizamo</v>
      </c>
    </row>
    <row r="1024" spans="1:5" ht="15.75" x14ac:dyDescent="0.25">
      <c r="A1024" s="1" t="s">
        <v>1348</v>
      </c>
      <c r="B1024" s="1" t="s">
        <v>3407</v>
      </c>
      <c r="C1024" s="1" t="str">
        <f t="shared" si="45"/>
        <v>Ms</v>
      </c>
      <c r="D1024" s="1" t="str">
        <f t="shared" si="46"/>
        <v>Jessica M</v>
      </c>
      <c r="E1024" s="1" t="str">
        <f t="shared" si="47"/>
        <v>Escartin</v>
      </c>
    </row>
    <row r="1025" spans="1:5" ht="15.75" x14ac:dyDescent="0.25">
      <c r="A1025" s="1" t="s">
        <v>1347</v>
      </c>
      <c r="B1025" s="1" t="s">
        <v>3408</v>
      </c>
      <c r="C1025" s="1" t="str">
        <f t="shared" si="45"/>
        <v>Mr</v>
      </c>
      <c r="D1025" s="1" t="str">
        <f t="shared" si="46"/>
        <v>Billy Jr.</v>
      </c>
      <c r="E1025" s="1" t="str">
        <f t="shared" si="47"/>
        <v>Chorey</v>
      </c>
    </row>
    <row r="1026" spans="1:5" ht="15.75" x14ac:dyDescent="0.25">
      <c r="A1026" s="1" t="s">
        <v>1346</v>
      </c>
      <c r="B1026" s="1" t="s">
        <v>3409</v>
      </c>
      <c r="C1026" s="1" t="str">
        <f t="shared" si="45"/>
        <v>Mr</v>
      </c>
      <c r="D1026" s="1" t="str">
        <f t="shared" si="46"/>
        <v>David</v>
      </c>
      <c r="E1026" s="1" t="str">
        <f t="shared" si="47"/>
        <v>McVay</v>
      </c>
    </row>
    <row r="1027" spans="1:5" ht="15.75" x14ac:dyDescent="0.25">
      <c r="A1027" s="1" t="s">
        <v>1345</v>
      </c>
      <c r="B1027" s="1" t="s">
        <v>3410</v>
      </c>
      <c r="C1027" s="1" t="str">
        <f t="shared" ref="C1027:C1090" si="48">MID(B1027, FIND(", ",B1027)+2, FIND(".",B1027)-FIND(", ", B1027)-2)</f>
        <v>Mr</v>
      </c>
      <c r="D1027" s="1" t="str">
        <f t="shared" si="46"/>
        <v>Tim</v>
      </c>
      <c r="E1027" s="1" t="str">
        <f t="shared" si="47"/>
        <v>Vinson</v>
      </c>
    </row>
    <row r="1028" spans="1:5" ht="15.75" x14ac:dyDescent="0.25">
      <c r="A1028" s="1" t="s">
        <v>1344</v>
      </c>
      <c r="B1028" s="1" t="s">
        <v>3411</v>
      </c>
      <c r="C1028" s="1" t="str">
        <f t="shared" si="48"/>
        <v>Ms</v>
      </c>
      <c r="D1028" s="1" t="str">
        <f t="shared" ref="D1028:D1091" si="49">TRIM(RIGHT(B1028, LEN(B1028) - FIND(".", B1028)))</f>
        <v>Emma M</v>
      </c>
      <c r="E1028" s="1" t="str">
        <f t="shared" ref="E1028:E1091" si="50">LEFT(B1028, FIND(",", B1028)-1)</f>
        <v>Astrike-Davis</v>
      </c>
    </row>
    <row r="1029" spans="1:5" ht="15.75" x14ac:dyDescent="0.25">
      <c r="A1029" s="1" t="s">
        <v>1343</v>
      </c>
      <c r="B1029" s="1" t="s">
        <v>3412</v>
      </c>
      <c r="C1029" s="1" t="str">
        <f t="shared" si="48"/>
        <v>Mr</v>
      </c>
      <c r="D1029" s="1" t="str">
        <f t="shared" si="49"/>
        <v>Tim</v>
      </c>
      <c r="E1029" s="1" t="str">
        <f t="shared" si="50"/>
        <v>Harder</v>
      </c>
    </row>
    <row r="1030" spans="1:5" ht="15.75" x14ac:dyDescent="0.25">
      <c r="A1030" s="1" t="s">
        <v>1342</v>
      </c>
      <c r="B1030" s="1" t="s">
        <v>3413</v>
      </c>
      <c r="C1030" s="1" t="str">
        <f t="shared" si="48"/>
        <v>Mr</v>
      </c>
      <c r="D1030" s="1" t="str">
        <f t="shared" si="49"/>
        <v>Patrick</v>
      </c>
      <c r="E1030" s="1" t="str">
        <f t="shared" si="50"/>
        <v>Bell</v>
      </c>
    </row>
    <row r="1031" spans="1:5" ht="15.75" x14ac:dyDescent="0.25">
      <c r="A1031" s="1" t="s">
        <v>1341</v>
      </c>
      <c r="B1031" s="1" t="s">
        <v>3414</v>
      </c>
      <c r="C1031" s="1" t="str">
        <f t="shared" si="48"/>
        <v>Ms</v>
      </c>
      <c r="D1031" s="1" t="str">
        <f t="shared" si="49"/>
        <v>Bridget K.</v>
      </c>
      <c r="E1031" s="1" t="str">
        <f t="shared" si="50"/>
        <v>Dawes</v>
      </c>
    </row>
    <row r="1032" spans="1:5" ht="15.75" x14ac:dyDescent="0.25">
      <c r="A1032" s="1" t="s">
        <v>1340</v>
      </c>
      <c r="B1032" s="1" t="s">
        <v>3415</v>
      </c>
      <c r="C1032" s="1" t="str">
        <f t="shared" si="48"/>
        <v>Mr</v>
      </c>
      <c r="D1032" s="1" t="str">
        <f t="shared" si="49"/>
        <v>Gabriel</v>
      </c>
      <c r="E1032" s="1" t="str">
        <f t="shared" si="50"/>
        <v>Larios</v>
      </c>
    </row>
    <row r="1033" spans="1:5" ht="15.75" x14ac:dyDescent="0.25">
      <c r="A1033" s="1" t="s">
        <v>1339</v>
      </c>
      <c r="B1033" s="1" t="s">
        <v>3416</v>
      </c>
      <c r="C1033" s="1" t="str">
        <f t="shared" si="48"/>
        <v>Ms</v>
      </c>
      <c r="D1033" s="1" t="str">
        <f t="shared" si="49"/>
        <v>Natasha</v>
      </c>
      <c r="E1033" s="1" t="str">
        <f t="shared" si="50"/>
        <v>Yaremczuk</v>
      </c>
    </row>
    <row r="1034" spans="1:5" ht="15.75" x14ac:dyDescent="0.25">
      <c r="A1034" s="1" t="s">
        <v>1338</v>
      </c>
      <c r="B1034" s="1" t="s">
        <v>3417</v>
      </c>
      <c r="C1034" s="1" t="str">
        <f t="shared" si="48"/>
        <v>Ms</v>
      </c>
      <c r="D1034" s="1" t="str">
        <f t="shared" si="49"/>
        <v>Abby A.</v>
      </c>
      <c r="E1034" s="1" t="str">
        <f t="shared" si="50"/>
        <v>Knight</v>
      </c>
    </row>
    <row r="1035" spans="1:5" ht="15.75" x14ac:dyDescent="0.25">
      <c r="A1035" s="1" t="s">
        <v>1337</v>
      </c>
      <c r="B1035" s="1" t="s">
        <v>3418</v>
      </c>
      <c r="C1035" s="1" t="str">
        <f t="shared" si="48"/>
        <v>Ms</v>
      </c>
      <c r="D1035" s="1" t="str">
        <f t="shared" si="49"/>
        <v>Michelle</v>
      </c>
      <c r="E1035" s="1" t="str">
        <f t="shared" si="50"/>
        <v>Eversman</v>
      </c>
    </row>
    <row r="1036" spans="1:5" ht="15.75" x14ac:dyDescent="0.25">
      <c r="A1036" s="1" t="s">
        <v>1336</v>
      </c>
      <c r="B1036" s="1" t="s">
        <v>3419</v>
      </c>
      <c r="C1036" s="1" t="str">
        <f t="shared" si="48"/>
        <v>Ms</v>
      </c>
      <c r="D1036" s="1" t="str">
        <f t="shared" si="49"/>
        <v>Mckendree</v>
      </c>
      <c r="E1036" s="1" t="str">
        <f t="shared" si="50"/>
        <v>Hickory</v>
      </c>
    </row>
    <row r="1037" spans="1:5" ht="15.75" x14ac:dyDescent="0.25">
      <c r="A1037" s="1" t="s">
        <v>1335</v>
      </c>
      <c r="B1037" s="1" t="s">
        <v>3420</v>
      </c>
      <c r="C1037" s="1" t="str">
        <f t="shared" si="48"/>
        <v>Ms</v>
      </c>
      <c r="D1037" s="1" t="str">
        <f t="shared" si="49"/>
        <v>Tara</v>
      </c>
      <c r="E1037" s="1" t="str">
        <f t="shared" si="50"/>
        <v>Mooney</v>
      </c>
    </row>
    <row r="1038" spans="1:5" ht="15.75" x14ac:dyDescent="0.25">
      <c r="A1038" s="1" t="s">
        <v>1334</v>
      </c>
      <c r="B1038" s="1" t="s">
        <v>3421</v>
      </c>
      <c r="C1038" s="1" t="str">
        <f t="shared" si="48"/>
        <v>Mr</v>
      </c>
      <c r="D1038" s="1" t="str">
        <f t="shared" si="49"/>
        <v>Daniel</v>
      </c>
      <c r="E1038" s="1" t="str">
        <f t="shared" si="50"/>
        <v>Craighead</v>
      </c>
    </row>
    <row r="1039" spans="1:5" ht="15.75" x14ac:dyDescent="0.25">
      <c r="A1039" s="1" t="s">
        <v>1333</v>
      </c>
      <c r="B1039" s="1" t="s">
        <v>3422</v>
      </c>
      <c r="C1039" s="1" t="str">
        <f t="shared" si="48"/>
        <v>Mr</v>
      </c>
      <c r="D1039" s="1" t="str">
        <f t="shared" si="49"/>
        <v>Joshua P</v>
      </c>
      <c r="E1039" s="1" t="str">
        <f t="shared" si="50"/>
        <v>Gardner</v>
      </c>
    </row>
    <row r="1040" spans="1:5" ht="15.75" x14ac:dyDescent="0.25">
      <c r="A1040" s="1" t="s">
        <v>1332</v>
      </c>
      <c r="B1040" s="1" t="s">
        <v>3423</v>
      </c>
      <c r="C1040" s="1" t="str">
        <f t="shared" si="48"/>
        <v>Ms</v>
      </c>
      <c r="D1040" s="1" t="str">
        <f t="shared" si="49"/>
        <v>Erin C</v>
      </c>
      <c r="E1040" s="1" t="str">
        <f t="shared" si="50"/>
        <v>Lohrenz</v>
      </c>
    </row>
    <row r="1041" spans="1:5" ht="15.75" x14ac:dyDescent="0.25">
      <c r="A1041" s="1" t="s">
        <v>1331</v>
      </c>
      <c r="B1041" s="1" t="s">
        <v>3424</v>
      </c>
      <c r="C1041" s="1" t="str">
        <f t="shared" si="48"/>
        <v>Ms</v>
      </c>
      <c r="D1041" s="1" t="str">
        <f t="shared" si="49"/>
        <v>Shure</v>
      </c>
      <c r="E1041" s="1" t="str">
        <f t="shared" si="50"/>
        <v>Demise</v>
      </c>
    </row>
    <row r="1042" spans="1:5" ht="15.75" x14ac:dyDescent="0.25">
      <c r="A1042" s="1" t="s">
        <v>1330</v>
      </c>
      <c r="B1042" s="1" t="s">
        <v>3425</v>
      </c>
      <c r="C1042" s="1" t="str">
        <f t="shared" si="48"/>
        <v>Mr</v>
      </c>
      <c r="D1042" s="1" t="str">
        <f t="shared" si="49"/>
        <v>Richard</v>
      </c>
      <c r="E1042" s="1" t="str">
        <f t="shared" si="50"/>
        <v>Nelson</v>
      </c>
    </row>
    <row r="1043" spans="1:5" ht="15.75" x14ac:dyDescent="0.25">
      <c r="A1043" s="1" t="s">
        <v>1329</v>
      </c>
      <c r="B1043" s="1" t="s">
        <v>3426</v>
      </c>
      <c r="C1043" s="1" t="str">
        <f t="shared" si="48"/>
        <v>Ms</v>
      </c>
      <c r="D1043" s="1" t="str">
        <f t="shared" si="49"/>
        <v>Brenda</v>
      </c>
      <c r="E1043" s="1" t="str">
        <f t="shared" si="50"/>
        <v>Guitard</v>
      </c>
    </row>
    <row r="1044" spans="1:5" ht="15.75" x14ac:dyDescent="0.25">
      <c r="A1044" s="1" t="s">
        <v>1328</v>
      </c>
      <c r="B1044" s="1" t="s">
        <v>3427</v>
      </c>
      <c r="C1044" s="1" t="str">
        <f t="shared" si="48"/>
        <v>Mr</v>
      </c>
      <c r="D1044" s="1" t="str">
        <f t="shared" si="49"/>
        <v>Joseph M</v>
      </c>
      <c r="E1044" s="1" t="str">
        <f t="shared" si="50"/>
        <v>Navas</v>
      </c>
    </row>
    <row r="1045" spans="1:5" ht="15.75" x14ac:dyDescent="0.25">
      <c r="A1045" s="1" t="s">
        <v>1327</v>
      </c>
      <c r="B1045" s="1" t="s">
        <v>3428</v>
      </c>
      <c r="C1045" s="1" t="str">
        <f t="shared" si="48"/>
        <v>Mr</v>
      </c>
      <c r="D1045" s="1" t="str">
        <f t="shared" si="49"/>
        <v>Stephen J.</v>
      </c>
      <c r="E1045" s="1" t="str">
        <f t="shared" si="50"/>
        <v>Ptucha</v>
      </c>
    </row>
    <row r="1046" spans="1:5" ht="15.75" x14ac:dyDescent="0.25">
      <c r="A1046" s="1" t="s">
        <v>1326</v>
      </c>
      <c r="B1046" s="1" t="s">
        <v>3429</v>
      </c>
      <c r="C1046" s="1" t="str">
        <f t="shared" si="48"/>
        <v>Mrs</v>
      </c>
      <c r="D1046" s="1" t="str">
        <f t="shared" si="49"/>
        <v>Kathya</v>
      </c>
      <c r="E1046" s="1" t="str">
        <f t="shared" si="50"/>
        <v>Kirouac</v>
      </c>
    </row>
    <row r="1047" spans="1:5" ht="15.75" x14ac:dyDescent="0.25">
      <c r="A1047" s="1" t="s">
        <v>1325</v>
      </c>
      <c r="B1047" s="1" t="s">
        <v>3430</v>
      </c>
      <c r="C1047" s="1" t="str">
        <f t="shared" si="48"/>
        <v>Mr</v>
      </c>
      <c r="D1047" s="1" t="str">
        <f t="shared" si="49"/>
        <v>Wesley</v>
      </c>
      <c r="E1047" s="1" t="str">
        <f t="shared" si="50"/>
        <v>Toews</v>
      </c>
    </row>
    <row r="1048" spans="1:5" ht="15.75" x14ac:dyDescent="0.25">
      <c r="A1048" s="1" t="s">
        <v>1324</v>
      </c>
      <c r="B1048" s="1" t="s">
        <v>3431</v>
      </c>
      <c r="C1048" s="1" t="str">
        <f t="shared" si="48"/>
        <v>Mr</v>
      </c>
      <c r="D1048" s="1" t="str">
        <f t="shared" si="49"/>
        <v>Tim</v>
      </c>
      <c r="E1048" s="1" t="str">
        <f t="shared" si="50"/>
        <v>Perry</v>
      </c>
    </row>
    <row r="1049" spans="1:5" ht="15.75" x14ac:dyDescent="0.25">
      <c r="A1049" s="1" t="s">
        <v>1323</v>
      </c>
      <c r="B1049" s="1" t="s">
        <v>3432</v>
      </c>
      <c r="C1049" s="1" t="str">
        <f t="shared" si="48"/>
        <v>Ms</v>
      </c>
      <c r="D1049" s="1" t="str">
        <f t="shared" si="49"/>
        <v>Jamie L.</v>
      </c>
      <c r="E1049" s="1" t="str">
        <f t="shared" si="50"/>
        <v>Kretz</v>
      </c>
    </row>
    <row r="1050" spans="1:5" ht="15.75" x14ac:dyDescent="0.25">
      <c r="A1050" s="1" t="s">
        <v>1322</v>
      </c>
      <c r="B1050" s="1" t="s">
        <v>3433</v>
      </c>
      <c r="C1050" s="1" t="str">
        <f t="shared" si="48"/>
        <v>Ms</v>
      </c>
      <c r="D1050" s="1" t="str">
        <f t="shared" si="49"/>
        <v>Alexandra</v>
      </c>
      <c r="E1050" s="1" t="str">
        <f t="shared" si="50"/>
        <v>Hempel</v>
      </c>
    </row>
    <row r="1051" spans="1:5" ht="15.75" x14ac:dyDescent="0.25">
      <c r="A1051" s="1" t="s">
        <v>1321</v>
      </c>
      <c r="B1051" s="1" t="s">
        <v>3434</v>
      </c>
      <c r="C1051" s="1" t="str">
        <f t="shared" si="48"/>
        <v>Ms</v>
      </c>
      <c r="D1051" s="1" t="str">
        <f t="shared" si="49"/>
        <v>Tiffany</v>
      </c>
      <c r="E1051" s="1" t="str">
        <f t="shared" si="50"/>
        <v>McBroom</v>
      </c>
    </row>
    <row r="1052" spans="1:5" ht="15.75" x14ac:dyDescent="0.25">
      <c r="A1052" s="1" t="s">
        <v>1320</v>
      </c>
      <c r="B1052" s="1" t="s">
        <v>3435</v>
      </c>
      <c r="C1052" s="1" t="str">
        <f t="shared" si="48"/>
        <v>Mrs</v>
      </c>
      <c r="D1052" s="1" t="str">
        <f t="shared" si="49"/>
        <v>Rebecca J</v>
      </c>
      <c r="E1052" s="1" t="str">
        <f t="shared" si="50"/>
        <v>Yoo</v>
      </c>
    </row>
    <row r="1053" spans="1:5" ht="15.75" x14ac:dyDescent="0.25">
      <c r="A1053" s="1" t="s">
        <v>1319</v>
      </c>
      <c r="B1053" s="1" t="s">
        <v>3436</v>
      </c>
      <c r="C1053" s="1" t="str">
        <f t="shared" si="48"/>
        <v>Mr</v>
      </c>
      <c r="D1053" s="1" t="str">
        <f t="shared" si="49"/>
        <v>Austin T.</v>
      </c>
      <c r="E1053" s="1" t="str">
        <f t="shared" si="50"/>
        <v>Rand</v>
      </c>
    </row>
    <row r="1054" spans="1:5" ht="15.75" x14ac:dyDescent="0.25">
      <c r="A1054" s="1" t="s">
        <v>1318</v>
      </c>
      <c r="B1054" s="1" t="s">
        <v>3437</v>
      </c>
      <c r="C1054" s="1" t="str">
        <f t="shared" si="48"/>
        <v>Ms</v>
      </c>
      <c r="D1054" s="1" t="str">
        <f t="shared" si="49"/>
        <v>Jamie T</v>
      </c>
      <c r="E1054" s="1" t="str">
        <f t="shared" si="50"/>
        <v>Wolfe</v>
      </c>
    </row>
    <row r="1055" spans="1:5" ht="15.75" x14ac:dyDescent="0.25">
      <c r="A1055" s="1" t="s">
        <v>1317</v>
      </c>
      <c r="B1055" s="1" t="s">
        <v>3438</v>
      </c>
      <c r="C1055" s="1" t="str">
        <f t="shared" si="48"/>
        <v>Mr</v>
      </c>
      <c r="D1055" s="1" t="str">
        <f t="shared" si="49"/>
        <v>Matthew T.</v>
      </c>
      <c r="E1055" s="1" t="str">
        <f t="shared" si="50"/>
        <v>Vance</v>
      </c>
    </row>
    <row r="1056" spans="1:5" ht="15.75" x14ac:dyDescent="0.25">
      <c r="A1056" s="1" t="s">
        <v>1316</v>
      </c>
      <c r="B1056" s="1" t="s">
        <v>3439</v>
      </c>
      <c r="C1056" s="1" t="str">
        <f t="shared" si="48"/>
        <v>Mrs</v>
      </c>
      <c r="D1056" s="1" t="str">
        <f t="shared" si="49"/>
        <v>Emily</v>
      </c>
      <c r="E1056" s="1" t="str">
        <f t="shared" si="50"/>
        <v>Burnett</v>
      </c>
    </row>
    <row r="1057" spans="1:5" ht="15.75" x14ac:dyDescent="0.25">
      <c r="A1057" s="1" t="s">
        <v>1315</v>
      </c>
      <c r="B1057" s="1" t="s">
        <v>3440</v>
      </c>
      <c r="C1057" s="1" t="str">
        <f t="shared" si="48"/>
        <v>Ms</v>
      </c>
      <c r="D1057" s="1" t="str">
        <f t="shared" si="49"/>
        <v>Gillian</v>
      </c>
      <c r="E1057" s="1" t="str">
        <f t="shared" si="50"/>
        <v>Clason</v>
      </c>
    </row>
    <row r="1058" spans="1:5" ht="15.75" x14ac:dyDescent="0.25">
      <c r="A1058" s="1" t="s">
        <v>1314</v>
      </c>
      <c r="B1058" s="1" t="s">
        <v>3441</v>
      </c>
      <c r="C1058" s="1" t="str">
        <f t="shared" si="48"/>
        <v>Mrs</v>
      </c>
      <c r="D1058" s="1" t="str">
        <f t="shared" si="49"/>
        <v>Brenn E.</v>
      </c>
      <c r="E1058" s="1" t="str">
        <f t="shared" si="50"/>
        <v>Donnelly</v>
      </c>
    </row>
    <row r="1059" spans="1:5" ht="15.75" x14ac:dyDescent="0.25">
      <c r="A1059" s="1" t="s">
        <v>1313</v>
      </c>
      <c r="B1059" s="1" t="s">
        <v>3442</v>
      </c>
      <c r="C1059" s="1" t="str">
        <f t="shared" si="48"/>
        <v>Ms</v>
      </c>
      <c r="D1059" s="1" t="str">
        <f t="shared" si="49"/>
        <v>Lisa M</v>
      </c>
      <c r="E1059" s="1" t="str">
        <f t="shared" si="50"/>
        <v>Pietz</v>
      </c>
    </row>
    <row r="1060" spans="1:5" ht="15.75" x14ac:dyDescent="0.25">
      <c r="A1060" s="1" t="s">
        <v>1312</v>
      </c>
      <c r="B1060" s="1" t="s">
        <v>3443</v>
      </c>
      <c r="C1060" s="1" t="str">
        <f t="shared" si="48"/>
        <v>Mr</v>
      </c>
      <c r="D1060" s="1" t="str">
        <f t="shared" si="49"/>
        <v>Matt</v>
      </c>
      <c r="E1060" s="1" t="str">
        <f t="shared" si="50"/>
        <v>Tegenkamp</v>
      </c>
    </row>
    <row r="1061" spans="1:5" ht="15.75" x14ac:dyDescent="0.25">
      <c r="A1061" s="1" t="s">
        <v>1311</v>
      </c>
      <c r="B1061" s="1" t="s">
        <v>3444</v>
      </c>
      <c r="C1061" s="1" t="str">
        <f t="shared" si="48"/>
        <v>Mr</v>
      </c>
      <c r="D1061" s="1" t="str">
        <f t="shared" si="49"/>
        <v>Thomas A.</v>
      </c>
      <c r="E1061" s="1" t="str">
        <f t="shared" si="50"/>
        <v>Dover</v>
      </c>
    </row>
    <row r="1062" spans="1:5" ht="15.75" x14ac:dyDescent="0.25">
      <c r="A1062" s="1" t="s">
        <v>1310</v>
      </c>
      <c r="B1062" s="1" t="s">
        <v>3445</v>
      </c>
      <c r="C1062" s="1" t="str">
        <f t="shared" si="48"/>
        <v>Mr</v>
      </c>
      <c r="D1062" s="1" t="str">
        <f t="shared" si="49"/>
        <v>Kevin J</v>
      </c>
      <c r="E1062" s="1" t="str">
        <f t="shared" si="50"/>
        <v>Dockemeyer</v>
      </c>
    </row>
    <row r="1063" spans="1:5" ht="15.75" x14ac:dyDescent="0.25">
      <c r="A1063" s="1" t="s">
        <v>1309</v>
      </c>
      <c r="B1063" s="1" t="s">
        <v>3446</v>
      </c>
      <c r="C1063" s="1" t="str">
        <f t="shared" si="48"/>
        <v>Mr</v>
      </c>
      <c r="D1063" s="1" t="str">
        <f t="shared" si="49"/>
        <v>William H. III</v>
      </c>
      <c r="E1063" s="1" t="str">
        <f t="shared" si="50"/>
        <v>Steele</v>
      </c>
    </row>
    <row r="1064" spans="1:5" ht="15.75" x14ac:dyDescent="0.25">
      <c r="A1064" s="1" t="s">
        <v>1308</v>
      </c>
      <c r="B1064" s="1" t="s">
        <v>3447</v>
      </c>
      <c r="C1064" s="1" t="str">
        <f t="shared" si="48"/>
        <v>Mr</v>
      </c>
      <c r="D1064" s="1" t="str">
        <f t="shared" si="49"/>
        <v>Gal</v>
      </c>
      <c r="E1064" s="1" t="str">
        <f t="shared" si="50"/>
        <v>Harel</v>
      </c>
    </row>
    <row r="1065" spans="1:5" ht="15.75" x14ac:dyDescent="0.25">
      <c r="A1065" s="1" t="s">
        <v>1307</v>
      </c>
      <c r="B1065" s="1" t="s">
        <v>3448</v>
      </c>
      <c r="C1065" s="1" t="str">
        <f t="shared" si="48"/>
        <v>Mr</v>
      </c>
      <c r="D1065" s="1" t="str">
        <f t="shared" si="49"/>
        <v>Anton</v>
      </c>
      <c r="E1065" s="1" t="str">
        <f t="shared" si="50"/>
        <v>Aguila</v>
      </c>
    </row>
    <row r="1066" spans="1:5" ht="15.75" x14ac:dyDescent="0.25">
      <c r="A1066" s="1" t="s">
        <v>1306</v>
      </c>
      <c r="B1066" s="1" t="s">
        <v>3449</v>
      </c>
      <c r="C1066" s="1" t="str">
        <f t="shared" si="48"/>
        <v>Ms</v>
      </c>
      <c r="D1066" s="1" t="str">
        <f t="shared" si="49"/>
        <v>Yazmin</v>
      </c>
      <c r="E1066" s="1" t="str">
        <f t="shared" si="50"/>
        <v>Vallejo Sarmiento</v>
      </c>
    </row>
    <row r="1067" spans="1:5" ht="15.75" x14ac:dyDescent="0.25">
      <c r="A1067" s="1" t="s">
        <v>1305</v>
      </c>
      <c r="B1067" s="1" t="s">
        <v>3450</v>
      </c>
      <c r="C1067" s="1" t="str">
        <f t="shared" si="48"/>
        <v>Mr</v>
      </c>
      <c r="D1067" s="1" t="str">
        <f t="shared" si="49"/>
        <v>Florian</v>
      </c>
      <c r="E1067" s="1" t="str">
        <f t="shared" si="50"/>
        <v>Beisheim</v>
      </c>
    </row>
    <row r="1068" spans="1:5" ht="15.75" x14ac:dyDescent="0.25">
      <c r="A1068" s="1" t="s">
        <v>1304</v>
      </c>
      <c r="B1068" s="1" t="s">
        <v>3451</v>
      </c>
      <c r="C1068" s="1" t="str">
        <f t="shared" si="48"/>
        <v>Ms</v>
      </c>
      <c r="D1068" s="1" t="str">
        <f t="shared" si="49"/>
        <v>Karen L</v>
      </c>
      <c r="E1068" s="1" t="str">
        <f t="shared" si="50"/>
        <v>Lenhoff</v>
      </c>
    </row>
    <row r="1069" spans="1:5" ht="15.75" x14ac:dyDescent="0.25">
      <c r="A1069" s="1" t="s">
        <v>1303</v>
      </c>
      <c r="B1069" s="1" t="s">
        <v>3452</v>
      </c>
      <c r="C1069" s="1" t="str">
        <f t="shared" si="48"/>
        <v>Mr</v>
      </c>
      <c r="D1069" s="1" t="str">
        <f t="shared" si="49"/>
        <v>Scott</v>
      </c>
      <c r="E1069" s="1" t="str">
        <f t="shared" si="50"/>
        <v>Wehrwein</v>
      </c>
    </row>
    <row r="1070" spans="1:5" ht="15.75" x14ac:dyDescent="0.25">
      <c r="A1070" s="1" t="s">
        <v>1302</v>
      </c>
      <c r="B1070" s="1" t="s">
        <v>3453</v>
      </c>
      <c r="C1070" s="1" t="str">
        <f t="shared" si="48"/>
        <v>Ms</v>
      </c>
      <c r="D1070" s="1" t="str">
        <f t="shared" si="49"/>
        <v>Claire</v>
      </c>
      <c r="E1070" s="1" t="str">
        <f t="shared" si="50"/>
        <v>Wallace</v>
      </c>
    </row>
    <row r="1071" spans="1:5" ht="15.75" x14ac:dyDescent="0.25">
      <c r="A1071" s="1" t="s">
        <v>1301</v>
      </c>
      <c r="B1071" s="1" t="s">
        <v>3454</v>
      </c>
      <c r="C1071" s="1" t="str">
        <f t="shared" si="48"/>
        <v>Ms</v>
      </c>
      <c r="D1071" s="1" t="str">
        <f t="shared" si="49"/>
        <v>Lynn M.</v>
      </c>
      <c r="E1071" s="1" t="str">
        <f t="shared" si="50"/>
        <v>Markowitz</v>
      </c>
    </row>
    <row r="1072" spans="1:5" ht="15.75" x14ac:dyDescent="0.25">
      <c r="A1072" s="1" t="s">
        <v>1300</v>
      </c>
      <c r="B1072" s="1" t="s">
        <v>3455</v>
      </c>
      <c r="C1072" s="1" t="str">
        <f t="shared" si="48"/>
        <v>Ms</v>
      </c>
      <c r="D1072" s="1" t="str">
        <f t="shared" si="49"/>
        <v>Sharon</v>
      </c>
      <c r="E1072" s="1" t="str">
        <f t="shared" si="50"/>
        <v>Vos</v>
      </c>
    </row>
    <row r="1073" spans="1:5" ht="15.75" x14ac:dyDescent="0.25">
      <c r="A1073" s="1" t="s">
        <v>1299</v>
      </c>
      <c r="B1073" s="1" t="s">
        <v>3456</v>
      </c>
      <c r="C1073" s="1" t="str">
        <f t="shared" si="48"/>
        <v>Mrs</v>
      </c>
      <c r="D1073" s="1" t="str">
        <f t="shared" si="49"/>
        <v>Candice</v>
      </c>
      <c r="E1073" s="1" t="str">
        <f t="shared" si="50"/>
        <v>McLeod</v>
      </c>
    </row>
    <row r="1074" spans="1:5" ht="15.75" x14ac:dyDescent="0.25">
      <c r="A1074" s="1" t="s">
        <v>1298</v>
      </c>
      <c r="B1074" s="1" t="s">
        <v>3457</v>
      </c>
      <c r="C1074" s="1" t="str">
        <f t="shared" si="48"/>
        <v>Ms</v>
      </c>
      <c r="D1074" s="1" t="str">
        <f t="shared" si="49"/>
        <v>Jennifer D</v>
      </c>
      <c r="E1074" s="1" t="str">
        <f t="shared" si="50"/>
        <v>Balcom</v>
      </c>
    </row>
    <row r="1075" spans="1:5" ht="15.75" x14ac:dyDescent="0.25">
      <c r="A1075" s="1" t="s">
        <v>1297</v>
      </c>
      <c r="B1075" s="1" t="s">
        <v>3458</v>
      </c>
      <c r="C1075" s="1" t="str">
        <f t="shared" si="48"/>
        <v>Mr</v>
      </c>
      <c r="D1075" s="1" t="str">
        <f t="shared" si="49"/>
        <v>Eric</v>
      </c>
      <c r="E1075" s="1" t="str">
        <f t="shared" si="50"/>
        <v>Dirth</v>
      </c>
    </row>
    <row r="1076" spans="1:5" ht="15.75" x14ac:dyDescent="0.25">
      <c r="A1076" s="1" t="s">
        <v>1296</v>
      </c>
      <c r="B1076" s="1" t="s">
        <v>3459</v>
      </c>
      <c r="C1076" s="1" t="str">
        <f t="shared" si="48"/>
        <v>Mr</v>
      </c>
      <c r="D1076" s="1" t="str">
        <f t="shared" si="49"/>
        <v>Bryan</v>
      </c>
      <c r="E1076" s="1" t="str">
        <f t="shared" si="50"/>
        <v>Inglish</v>
      </c>
    </row>
    <row r="1077" spans="1:5" ht="15.75" x14ac:dyDescent="0.25">
      <c r="A1077" s="1" t="s">
        <v>1295</v>
      </c>
      <c r="B1077" s="1" t="s">
        <v>3460</v>
      </c>
      <c r="C1077" s="1" t="str">
        <f t="shared" si="48"/>
        <v>Mr</v>
      </c>
      <c r="D1077" s="1" t="str">
        <f t="shared" si="49"/>
        <v>Devon R.</v>
      </c>
      <c r="E1077" s="1" t="str">
        <f t="shared" si="50"/>
        <v>Matthews</v>
      </c>
    </row>
    <row r="1078" spans="1:5" ht="15.75" x14ac:dyDescent="0.25">
      <c r="A1078" s="1" t="s">
        <v>1294</v>
      </c>
      <c r="B1078" s="1" t="s">
        <v>3461</v>
      </c>
      <c r="C1078" s="1" t="str">
        <f t="shared" si="48"/>
        <v>Ms</v>
      </c>
      <c r="D1078" s="1" t="str">
        <f t="shared" si="49"/>
        <v>Elena</v>
      </c>
      <c r="E1078" s="1" t="str">
        <f t="shared" si="50"/>
        <v>Massa-Musiak</v>
      </c>
    </row>
    <row r="1079" spans="1:5" ht="15.75" x14ac:dyDescent="0.25">
      <c r="A1079" s="1" t="s">
        <v>1293</v>
      </c>
      <c r="B1079" s="1" t="s">
        <v>3462</v>
      </c>
      <c r="C1079" s="1" t="str">
        <f t="shared" si="48"/>
        <v>Mr</v>
      </c>
      <c r="D1079" s="1" t="str">
        <f t="shared" si="49"/>
        <v>Chris</v>
      </c>
      <c r="E1079" s="1" t="str">
        <f t="shared" si="50"/>
        <v>Bailey</v>
      </c>
    </row>
    <row r="1080" spans="1:5" ht="15.75" x14ac:dyDescent="0.25">
      <c r="A1080" s="1" t="s">
        <v>1292</v>
      </c>
      <c r="B1080" s="1" t="s">
        <v>3463</v>
      </c>
      <c r="C1080" s="1" t="str">
        <f t="shared" si="48"/>
        <v>Mr</v>
      </c>
      <c r="D1080" s="1" t="str">
        <f t="shared" si="49"/>
        <v>Bert</v>
      </c>
      <c r="E1080" s="1" t="str">
        <f t="shared" si="50"/>
        <v>Jacoby</v>
      </c>
    </row>
    <row r="1081" spans="1:5" ht="15.75" x14ac:dyDescent="0.25">
      <c r="A1081" s="1" t="s">
        <v>1291</v>
      </c>
      <c r="B1081" s="1" t="s">
        <v>3464</v>
      </c>
      <c r="C1081" s="1" t="str">
        <f t="shared" si="48"/>
        <v>Mr</v>
      </c>
      <c r="D1081" s="1" t="str">
        <f t="shared" si="49"/>
        <v>John P.</v>
      </c>
      <c r="E1081" s="1" t="str">
        <f t="shared" si="50"/>
        <v>Crimmings</v>
      </c>
    </row>
    <row r="1082" spans="1:5" ht="15.75" x14ac:dyDescent="0.25">
      <c r="A1082" s="1" t="s">
        <v>1290</v>
      </c>
      <c r="B1082" s="1" t="s">
        <v>3465</v>
      </c>
      <c r="C1082" s="1" t="str">
        <f t="shared" si="48"/>
        <v>Mr</v>
      </c>
      <c r="D1082" s="1" t="str">
        <f t="shared" si="49"/>
        <v>Daniel P</v>
      </c>
      <c r="E1082" s="1" t="str">
        <f t="shared" si="50"/>
        <v>Crane</v>
      </c>
    </row>
    <row r="1083" spans="1:5" ht="15.75" x14ac:dyDescent="0.25">
      <c r="A1083" s="1" t="s">
        <v>1289</v>
      </c>
      <c r="B1083" s="1" t="s">
        <v>3466</v>
      </c>
      <c r="C1083" s="1" t="str">
        <f t="shared" si="48"/>
        <v>Mrs</v>
      </c>
      <c r="D1083" s="1" t="str">
        <f t="shared" si="49"/>
        <v>Lisa K.</v>
      </c>
      <c r="E1083" s="1" t="str">
        <f t="shared" si="50"/>
        <v>Swartzfager</v>
      </c>
    </row>
    <row r="1084" spans="1:5" ht="15.75" x14ac:dyDescent="0.25">
      <c r="A1084" s="1" t="s">
        <v>1288</v>
      </c>
      <c r="B1084" s="1" t="s">
        <v>3467</v>
      </c>
      <c r="C1084" s="1" t="str">
        <f t="shared" si="48"/>
        <v>Mrs</v>
      </c>
      <c r="D1084" s="1" t="str">
        <f t="shared" si="49"/>
        <v>Kristine</v>
      </c>
      <c r="E1084" s="1" t="str">
        <f t="shared" si="50"/>
        <v>Clevenger</v>
      </c>
    </row>
    <row r="1085" spans="1:5" ht="15.75" x14ac:dyDescent="0.25">
      <c r="A1085" s="1" t="s">
        <v>1287</v>
      </c>
      <c r="B1085" s="1" t="s">
        <v>3468</v>
      </c>
      <c r="C1085" s="1" t="str">
        <f t="shared" si="48"/>
        <v>Mr</v>
      </c>
      <c r="D1085" s="1" t="str">
        <f t="shared" si="49"/>
        <v>Paul A</v>
      </c>
      <c r="E1085" s="1" t="str">
        <f t="shared" si="50"/>
        <v>Reichardt</v>
      </c>
    </row>
    <row r="1086" spans="1:5" ht="15.75" x14ac:dyDescent="0.25">
      <c r="A1086" s="1" t="s">
        <v>1286</v>
      </c>
      <c r="B1086" s="1" t="s">
        <v>3469</v>
      </c>
      <c r="C1086" s="1" t="str">
        <f t="shared" si="48"/>
        <v>Mr</v>
      </c>
      <c r="D1086" s="1" t="str">
        <f t="shared" si="49"/>
        <v>Bryan</v>
      </c>
      <c r="E1086" s="1" t="str">
        <f t="shared" si="50"/>
        <v>Morton</v>
      </c>
    </row>
    <row r="1087" spans="1:5" ht="15.75" x14ac:dyDescent="0.25">
      <c r="A1087" s="1" t="s">
        <v>1285</v>
      </c>
      <c r="B1087" s="1" t="s">
        <v>3470</v>
      </c>
      <c r="C1087" s="1" t="str">
        <f t="shared" si="48"/>
        <v>Mr</v>
      </c>
      <c r="D1087" s="1" t="str">
        <f t="shared" si="49"/>
        <v>Chris</v>
      </c>
      <c r="E1087" s="1" t="str">
        <f t="shared" si="50"/>
        <v>Sunstrum</v>
      </c>
    </row>
    <row r="1088" spans="1:5" ht="15.75" x14ac:dyDescent="0.25">
      <c r="A1088" s="1" t="s">
        <v>1284</v>
      </c>
      <c r="B1088" s="1" t="s">
        <v>3471</v>
      </c>
      <c r="C1088" s="1" t="str">
        <f t="shared" si="48"/>
        <v>Ms</v>
      </c>
      <c r="D1088" s="1" t="str">
        <f t="shared" si="49"/>
        <v>Milah B</v>
      </c>
      <c r="E1088" s="1" t="str">
        <f t="shared" si="50"/>
        <v>Frownfelter</v>
      </c>
    </row>
    <row r="1089" spans="1:5" ht="15.75" x14ac:dyDescent="0.25">
      <c r="A1089" s="1" t="s">
        <v>1283</v>
      </c>
      <c r="B1089" s="1" t="s">
        <v>3472</v>
      </c>
      <c r="C1089" s="1" t="str">
        <f t="shared" si="48"/>
        <v>Ms</v>
      </c>
      <c r="D1089" s="1" t="str">
        <f t="shared" si="49"/>
        <v>Annette M.</v>
      </c>
      <c r="E1089" s="1" t="str">
        <f t="shared" si="50"/>
        <v>Richter</v>
      </c>
    </row>
    <row r="1090" spans="1:5" ht="15.75" x14ac:dyDescent="0.25">
      <c r="A1090" s="1" t="s">
        <v>1282</v>
      </c>
      <c r="B1090" s="1" t="s">
        <v>3473</v>
      </c>
      <c r="C1090" s="1" t="str">
        <f t="shared" si="48"/>
        <v>Mrs</v>
      </c>
      <c r="D1090" s="1" t="str">
        <f t="shared" si="49"/>
        <v>Yoko</v>
      </c>
      <c r="E1090" s="1" t="str">
        <f t="shared" si="50"/>
        <v>England</v>
      </c>
    </row>
    <row r="1091" spans="1:5" ht="15.75" x14ac:dyDescent="0.25">
      <c r="A1091" s="1" t="s">
        <v>1281</v>
      </c>
      <c r="B1091" s="1" t="s">
        <v>3474</v>
      </c>
      <c r="C1091" s="1" t="str">
        <f t="shared" ref="C1091:C1154" si="51">MID(B1091, FIND(", ",B1091)+2, FIND(".",B1091)-FIND(", ", B1091)-2)</f>
        <v>Ms</v>
      </c>
      <c r="D1091" s="1" t="str">
        <f t="shared" si="49"/>
        <v>Laura</v>
      </c>
      <c r="E1091" s="1" t="str">
        <f t="shared" si="50"/>
        <v>McLean</v>
      </c>
    </row>
    <row r="1092" spans="1:5" ht="15.75" x14ac:dyDescent="0.25">
      <c r="A1092" s="1" t="s">
        <v>1280</v>
      </c>
      <c r="B1092" s="1" t="s">
        <v>3475</v>
      </c>
      <c r="C1092" s="1" t="str">
        <f t="shared" si="51"/>
        <v>Ms</v>
      </c>
      <c r="D1092" s="1" t="str">
        <f t="shared" ref="D1092:D1155" si="52">TRIM(RIGHT(B1092, LEN(B1092) - FIND(".", B1092)))</f>
        <v>Tess A.</v>
      </c>
      <c r="E1092" s="1" t="str">
        <f t="shared" ref="E1092:E1155" si="53">LEFT(B1092, FIND(",", B1092)-1)</f>
        <v>Gardner</v>
      </c>
    </row>
    <row r="1093" spans="1:5" ht="15.75" x14ac:dyDescent="0.25">
      <c r="A1093" s="1" t="s">
        <v>1279</v>
      </c>
      <c r="B1093" s="1" t="s">
        <v>3476</v>
      </c>
      <c r="C1093" s="1" t="str">
        <f t="shared" si="51"/>
        <v>Mr</v>
      </c>
      <c r="D1093" s="1" t="str">
        <f t="shared" si="52"/>
        <v>William G.</v>
      </c>
      <c r="E1093" s="1" t="str">
        <f t="shared" si="53"/>
        <v>Lane</v>
      </c>
    </row>
    <row r="1094" spans="1:5" ht="15.75" x14ac:dyDescent="0.25">
      <c r="A1094" s="1" t="s">
        <v>1278</v>
      </c>
      <c r="B1094" s="1" t="s">
        <v>3477</v>
      </c>
      <c r="C1094" s="1" t="str">
        <f t="shared" si="51"/>
        <v>Ms</v>
      </c>
      <c r="D1094" s="1" t="str">
        <f t="shared" si="52"/>
        <v>Paige</v>
      </c>
      <c r="E1094" s="1" t="str">
        <f t="shared" si="53"/>
        <v>Vonachen</v>
      </c>
    </row>
    <row r="1095" spans="1:5" ht="15.75" x14ac:dyDescent="0.25">
      <c r="A1095" s="1" t="s">
        <v>1277</v>
      </c>
      <c r="B1095" s="1" t="s">
        <v>3478</v>
      </c>
      <c r="C1095" s="1" t="str">
        <f t="shared" si="51"/>
        <v>Mr</v>
      </c>
      <c r="D1095" s="1" t="str">
        <f t="shared" si="52"/>
        <v>Matthew J</v>
      </c>
      <c r="E1095" s="1" t="str">
        <f t="shared" si="53"/>
        <v>Smith</v>
      </c>
    </row>
    <row r="1096" spans="1:5" ht="15.75" x14ac:dyDescent="0.25">
      <c r="A1096" s="1" t="s">
        <v>1276</v>
      </c>
      <c r="B1096" s="1" t="s">
        <v>3479</v>
      </c>
      <c r="C1096" s="1" t="str">
        <f t="shared" si="51"/>
        <v>Mr</v>
      </c>
      <c r="D1096" s="1" t="str">
        <f t="shared" si="52"/>
        <v>Matthew</v>
      </c>
      <c r="E1096" s="1" t="str">
        <f t="shared" si="53"/>
        <v>Kidwell</v>
      </c>
    </row>
    <row r="1097" spans="1:5" ht="15.75" x14ac:dyDescent="0.25">
      <c r="A1097" s="1" t="s">
        <v>1275</v>
      </c>
      <c r="B1097" s="1" t="s">
        <v>3480</v>
      </c>
      <c r="C1097" s="1" t="str">
        <f t="shared" si="51"/>
        <v>Mrs</v>
      </c>
      <c r="D1097" s="1" t="str">
        <f t="shared" si="52"/>
        <v>Maria</v>
      </c>
      <c r="E1097" s="1" t="str">
        <f t="shared" si="53"/>
        <v>Betancourth</v>
      </c>
    </row>
    <row r="1098" spans="1:5" ht="15.75" x14ac:dyDescent="0.25">
      <c r="A1098" s="1" t="s">
        <v>1274</v>
      </c>
      <c r="B1098" s="1" t="s">
        <v>3481</v>
      </c>
      <c r="C1098" s="1" t="str">
        <f t="shared" si="51"/>
        <v>Ms</v>
      </c>
      <c r="D1098" s="1" t="str">
        <f t="shared" si="52"/>
        <v>Stephanie D</v>
      </c>
      <c r="E1098" s="1" t="str">
        <f t="shared" si="53"/>
        <v>Henstrom</v>
      </c>
    </row>
    <row r="1099" spans="1:5" ht="15.75" x14ac:dyDescent="0.25">
      <c r="A1099" s="1" t="s">
        <v>1273</v>
      </c>
      <c r="B1099" s="1" t="s">
        <v>3482</v>
      </c>
      <c r="C1099" s="1" t="str">
        <f t="shared" si="51"/>
        <v>Ms</v>
      </c>
      <c r="D1099" s="1" t="str">
        <f t="shared" si="52"/>
        <v>Tiffany</v>
      </c>
      <c r="E1099" s="1" t="str">
        <f t="shared" si="53"/>
        <v>Pereira</v>
      </c>
    </row>
    <row r="1100" spans="1:5" ht="15.75" x14ac:dyDescent="0.25">
      <c r="A1100" s="1" t="s">
        <v>1272</v>
      </c>
      <c r="B1100" s="1" t="s">
        <v>3483</v>
      </c>
      <c r="C1100" s="1" t="str">
        <f t="shared" si="51"/>
        <v>Ms</v>
      </c>
      <c r="D1100" s="1" t="str">
        <f t="shared" si="52"/>
        <v>Sara M.</v>
      </c>
      <c r="E1100" s="1" t="str">
        <f t="shared" si="53"/>
        <v>Black</v>
      </c>
    </row>
    <row r="1101" spans="1:5" ht="15.75" x14ac:dyDescent="0.25">
      <c r="A1101" s="1" t="s">
        <v>1271</v>
      </c>
      <c r="B1101" s="1" t="s">
        <v>3484</v>
      </c>
      <c r="C1101" s="1" t="str">
        <f t="shared" si="51"/>
        <v>Mr</v>
      </c>
      <c r="D1101" s="1" t="str">
        <f t="shared" si="52"/>
        <v>Scott A.</v>
      </c>
      <c r="E1101" s="1" t="str">
        <f t="shared" si="53"/>
        <v>Brown</v>
      </c>
    </row>
    <row r="1102" spans="1:5" ht="15.75" x14ac:dyDescent="0.25">
      <c r="A1102" s="1" t="s">
        <v>1270</v>
      </c>
      <c r="B1102" s="1" t="s">
        <v>3485</v>
      </c>
      <c r="C1102" s="1" t="str">
        <f t="shared" si="51"/>
        <v>Mrs</v>
      </c>
      <c r="D1102" s="1" t="str">
        <f t="shared" si="52"/>
        <v>Lauren</v>
      </c>
      <c r="E1102" s="1" t="str">
        <f t="shared" si="53"/>
        <v>Reasoner</v>
      </c>
    </row>
    <row r="1103" spans="1:5" ht="15.75" x14ac:dyDescent="0.25">
      <c r="A1103" s="1" t="s">
        <v>1269</v>
      </c>
      <c r="B1103" s="1" t="s">
        <v>3486</v>
      </c>
      <c r="C1103" s="1" t="str">
        <f t="shared" si="51"/>
        <v>Mr</v>
      </c>
      <c r="D1103" s="1" t="str">
        <f t="shared" si="52"/>
        <v>Scott</v>
      </c>
      <c r="E1103" s="1" t="str">
        <f t="shared" si="53"/>
        <v>Wandzilak</v>
      </c>
    </row>
    <row r="1104" spans="1:5" ht="15.75" x14ac:dyDescent="0.25">
      <c r="A1104" s="1" t="s">
        <v>1268</v>
      </c>
      <c r="B1104" s="1" t="s">
        <v>3487</v>
      </c>
      <c r="C1104" s="1" t="str">
        <f t="shared" si="51"/>
        <v>Mr</v>
      </c>
      <c r="D1104" s="1" t="str">
        <f t="shared" si="52"/>
        <v>Brian A.</v>
      </c>
      <c r="E1104" s="1" t="str">
        <f t="shared" si="53"/>
        <v>Carver</v>
      </c>
    </row>
    <row r="1105" spans="1:5" ht="15.75" x14ac:dyDescent="0.25">
      <c r="A1105" s="1" t="s">
        <v>1267</v>
      </c>
      <c r="B1105" s="1" t="s">
        <v>3488</v>
      </c>
      <c r="C1105" s="1" t="str">
        <f t="shared" si="51"/>
        <v>Ms</v>
      </c>
      <c r="D1105" s="1" t="str">
        <f t="shared" si="52"/>
        <v>Kaitlin R.</v>
      </c>
      <c r="E1105" s="1" t="str">
        <f t="shared" si="53"/>
        <v>Borror</v>
      </c>
    </row>
    <row r="1106" spans="1:5" ht="15.75" x14ac:dyDescent="0.25">
      <c r="A1106" s="1" t="s">
        <v>1266</v>
      </c>
      <c r="B1106" s="1" t="s">
        <v>3489</v>
      </c>
      <c r="C1106" s="1" t="str">
        <f t="shared" si="51"/>
        <v>Mr</v>
      </c>
      <c r="D1106" s="1" t="str">
        <f t="shared" si="52"/>
        <v>Mohammad</v>
      </c>
      <c r="E1106" s="1" t="str">
        <f t="shared" si="53"/>
        <v>Saad</v>
      </c>
    </row>
    <row r="1107" spans="1:5" ht="15.75" x14ac:dyDescent="0.25">
      <c r="A1107" s="1" t="s">
        <v>1265</v>
      </c>
      <c r="B1107" s="1" t="s">
        <v>3490</v>
      </c>
      <c r="C1107" s="1" t="str">
        <f t="shared" si="51"/>
        <v>Mr</v>
      </c>
      <c r="D1107" s="1" t="str">
        <f t="shared" si="52"/>
        <v>Charlie</v>
      </c>
      <c r="E1107" s="1" t="str">
        <f t="shared" si="53"/>
        <v>Paul</v>
      </c>
    </row>
    <row r="1108" spans="1:5" ht="15.75" x14ac:dyDescent="0.25">
      <c r="A1108" s="1" t="s">
        <v>1264</v>
      </c>
      <c r="B1108" s="1" t="s">
        <v>3491</v>
      </c>
      <c r="C1108" s="1" t="str">
        <f t="shared" si="51"/>
        <v>Mr</v>
      </c>
      <c r="D1108" s="1" t="str">
        <f t="shared" si="52"/>
        <v>Brent</v>
      </c>
      <c r="E1108" s="1" t="str">
        <f t="shared" si="53"/>
        <v>Trail</v>
      </c>
    </row>
    <row r="1109" spans="1:5" ht="15.75" x14ac:dyDescent="0.25">
      <c r="A1109" s="1" t="s">
        <v>1263</v>
      </c>
      <c r="B1109" s="1" t="s">
        <v>3492</v>
      </c>
      <c r="C1109" s="1" t="str">
        <f t="shared" si="51"/>
        <v>Ms</v>
      </c>
      <c r="D1109" s="1" t="str">
        <f t="shared" si="52"/>
        <v>Kelli M</v>
      </c>
      <c r="E1109" s="1" t="str">
        <f t="shared" si="53"/>
        <v>Benton</v>
      </c>
    </row>
    <row r="1110" spans="1:5" ht="15.75" x14ac:dyDescent="0.25">
      <c r="A1110" s="1" t="s">
        <v>1262</v>
      </c>
      <c r="B1110" s="1" t="s">
        <v>3493</v>
      </c>
      <c r="C1110" s="1" t="str">
        <f t="shared" si="51"/>
        <v>Mrs</v>
      </c>
      <c r="D1110" s="1" t="str">
        <f t="shared" si="52"/>
        <v>Sheridan H</v>
      </c>
      <c r="E1110" s="1" t="str">
        <f t="shared" si="53"/>
        <v>Bauman</v>
      </c>
    </row>
    <row r="1111" spans="1:5" ht="15.75" x14ac:dyDescent="0.25">
      <c r="A1111" s="1" t="s">
        <v>1261</v>
      </c>
      <c r="B1111" s="1" t="s">
        <v>3494</v>
      </c>
      <c r="C1111" s="1" t="str">
        <f t="shared" si="51"/>
        <v>Mrs</v>
      </c>
      <c r="D1111" s="1" t="str">
        <f t="shared" si="52"/>
        <v>Sarah M.</v>
      </c>
      <c r="E1111" s="1" t="str">
        <f t="shared" si="53"/>
        <v>Bakula</v>
      </c>
    </row>
    <row r="1112" spans="1:5" ht="15.75" x14ac:dyDescent="0.25">
      <c r="A1112" s="1" t="s">
        <v>1260</v>
      </c>
      <c r="B1112" s="1" t="s">
        <v>3495</v>
      </c>
      <c r="C1112" s="1" t="str">
        <f t="shared" si="51"/>
        <v>Ms</v>
      </c>
      <c r="D1112" s="1" t="str">
        <f t="shared" si="52"/>
        <v>Jennifer</v>
      </c>
      <c r="E1112" s="1" t="str">
        <f t="shared" si="53"/>
        <v>Edwards</v>
      </c>
    </row>
    <row r="1113" spans="1:5" ht="15.75" x14ac:dyDescent="0.25">
      <c r="A1113" s="1" t="s">
        <v>1259</v>
      </c>
      <c r="B1113" s="1" t="s">
        <v>3496</v>
      </c>
      <c r="C1113" s="1" t="str">
        <f t="shared" si="51"/>
        <v>Mrs</v>
      </c>
      <c r="D1113" s="1" t="str">
        <f t="shared" si="52"/>
        <v>Laura J</v>
      </c>
      <c r="E1113" s="1" t="str">
        <f t="shared" si="53"/>
        <v>Davis</v>
      </c>
    </row>
    <row r="1114" spans="1:5" ht="15.75" x14ac:dyDescent="0.25">
      <c r="A1114" s="1" t="s">
        <v>1258</v>
      </c>
      <c r="B1114" s="1" t="s">
        <v>3497</v>
      </c>
      <c r="C1114" s="1" t="str">
        <f t="shared" si="51"/>
        <v>Mr</v>
      </c>
      <c r="D1114" s="1" t="str">
        <f t="shared" si="52"/>
        <v>Thomas</v>
      </c>
      <c r="E1114" s="1" t="str">
        <f t="shared" si="53"/>
        <v>Weiler</v>
      </c>
    </row>
    <row r="1115" spans="1:5" ht="15.75" x14ac:dyDescent="0.25">
      <c r="A1115" s="1" t="s">
        <v>1257</v>
      </c>
      <c r="B1115" s="1" t="s">
        <v>3498</v>
      </c>
      <c r="C1115" s="1" t="str">
        <f t="shared" si="51"/>
        <v>Ms</v>
      </c>
      <c r="D1115" s="1" t="str">
        <f t="shared" si="52"/>
        <v>Gisele</v>
      </c>
      <c r="E1115" s="1" t="str">
        <f t="shared" si="53"/>
        <v>Schaaf</v>
      </c>
    </row>
    <row r="1116" spans="1:5" ht="15.75" x14ac:dyDescent="0.25">
      <c r="A1116" s="1" t="s">
        <v>1256</v>
      </c>
      <c r="B1116" s="1" t="s">
        <v>3499</v>
      </c>
      <c r="C1116" s="1" t="str">
        <f t="shared" si="51"/>
        <v>Ms</v>
      </c>
      <c r="D1116" s="1" t="str">
        <f t="shared" si="52"/>
        <v>Myra L</v>
      </c>
      <c r="E1116" s="1" t="str">
        <f t="shared" si="53"/>
        <v>Sack</v>
      </c>
    </row>
    <row r="1117" spans="1:5" ht="15.75" x14ac:dyDescent="0.25">
      <c r="A1117" s="1" t="s">
        <v>1255</v>
      </c>
      <c r="B1117" s="1" t="s">
        <v>3500</v>
      </c>
      <c r="C1117" s="1" t="str">
        <f t="shared" si="51"/>
        <v>Ms</v>
      </c>
      <c r="D1117" s="1" t="str">
        <f t="shared" si="52"/>
        <v>Melissa M.</v>
      </c>
      <c r="E1117" s="1" t="str">
        <f t="shared" si="53"/>
        <v>Chenard</v>
      </c>
    </row>
    <row r="1118" spans="1:5" ht="15.75" x14ac:dyDescent="0.25">
      <c r="A1118" s="1" t="s">
        <v>1254</v>
      </c>
      <c r="B1118" s="1" t="s">
        <v>3501</v>
      </c>
      <c r="C1118" s="1" t="str">
        <f t="shared" si="51"/>
        <v>Ms</v>
      </c>
      <c r="D1118" s="1" t="str">
        <f t="shared" si="52"/>
        <v>Eleanor F.</v>
      </c>
      <c r="E1118" s="1" t="str">
        <f t="shared" si="53"/>
        <v>Williamson</v>
      </c>
    </row>
    <row r="1119" spans="1:5" ht="15.75" x14ac:dyDescent="0.25">
      <c r="A1119" s="1" t="s">
        <v>1253</v>
      </c>
      <c r="B1119" s="1" t="s">
        <v>3502</v>
      </c>
      <c r="C1119" s="1" t="str">
        <f t="shared" si="51"/>
        <v>Ms</v>
      </c>
      <c r="D1119" s="1" t="str">
        <f t="shared" si="52"/>
        <v>Elizabeth</v>
      </c>
      <c r="E1119" s="1" t="str">
        <f t="shared" si="53"/>
        <v>Dollas</v>
      </c>
    </row>
    <row r="1120" spans="1:5" ht="15.75" x14ac:dyDescent="0.25">
      <c r="A1120" s="1" t="s">
        <v>1252</v>
      </c>
      <c r="B1120" s="1" t="s">
        <v>3503</v>
      </c>
      <c r="C1120" s="1" t="str">
        <f t="shared" si="51"/>
        <v>Mr</v>
      </c>
      <c r="D1120" s="1" t="str">
        <f t="shared" si="52"/>
        <v>Kenneth</v>
      </c>
      <c r="E1120" s="1" t="str">
        <f t="shared" si="53"/>
        <v>Sprague</v>
      </c>
    </row>
    <row r="1121" spans="1:5" ht="15.75" x14ac:dyDescent="0.25">
      <c r="A1121" s="1" t="s">
        <v>1251</v>
      </c>
      <c r="B1121" s="1" t="s">
        <v>3504</v>
      </c>
      <c r="C1121" s="1" t="str">
        <f t="shared" si="51"/>
        <v>Mr</v>
      </c>
      <c r="D1121" s="1" t="str">
        <f t="shared" si="52"/>
        <v>Robert G.</v>
      </c>
      <c r="E1121" s="1" t="str">
        <f t="shared" si="53"/>
        <v>Michell</v>
      </c>
    </row>
    <row r="1122" spans="1:5" ht="15.75" x14ac:dyDescent="0.25">
      <c r="A1122" s="1" t="s">
        <v>1250</v>
      </c>
      <c r="B1122" s="1" t="s">
        <v>3505</v>
      </c>
      <c r="C1122" s="1" t="str">
        <f t="shared" si="51"/>
        <v>Mr</v>
      </c>
      <c r="D1122" s="1" t="str">
        <f t="shared" si="52"/>
        <v>Thomas C.</v>
      </c>
      <c r="E1122" s="1" t="str">
        <f t="shared" si="53"/>
        <v>Datwyler</v>
      </c>
    </row>
    <row r="1123" spans="1:5" ht="15.75" x14ac:dyDescent="0.25">
      <c r="A1123" s="1" t="s">
        <v>1249</v>
      </c>
      <c r="B1123" s="1" t="s">
        <v>3506</v>
      </c>
      <c r="C1123" s="1" t="str">
        <f t="shared" si="51"/>
        <v>Mr</v>
      </c>
      <c r="D1123" s="1" t="str">
        <f t="shared" si="52"/>
        <v>Matthew J.</v>
      </c>
      <c r="E1123" s="1" t="str">
        <f t="shared" si="53"/>
        <v>Mead</v>
      </c>
    </row>
    <row r="1124" spans="1:5" ht="15.75" x14ac:dyDescent="0.25">
      <c r="A1124" s="1" t="s">
        <v>1248</v>
      </c>
      <c r="B1124" s="1" t="s">
        <v>3507</v>
      </c>
      <c r="C1124" s="1" t="str">
        <f t="shared" si="51"/>
        <v>Ms</v>
      </c>
      <c r="D1124" s="1" t="str">
        <f t="shared" si="52"/>
        <v>Mallory D.</v>
      </c>
      <c r="E1124" s="1" t="str">
        <f t="shared" si="53"/>
        <v>Kennedy</v>
      </c>
    </row>
    <row r="1125" spans="1:5" ht="15.75" x14ac:dyDescent="0.25">
      <c r="A1125" s="1" t="s">
        <v>1247</v>
      </c>
      <c r="B1125" s="1" t="s">
        <v>3508</v>
      </c>
      <c r="C1125" s="1" t="str">
        <f t="shared" si="51"/>
        <v>Mr</v>
      </c>
      <c r="D1125" s="1" t="str">
        <f t="shared" si="52"/>
        <v>Christopher D.</v>
      </c>
      <c r="E1125" s="1" t="str">
        <f t="shared" si="53"/>
        <v>Czech</v>
      </c>
    </row>
    <row r="1126" spans="1:5" ht="15.75" x14ac:dyDescent="0.25">
      <c r="A1126" s="1" t="s">
        <v>1246</v>
      </c>
      <c r="B1126" s="1" t="s">
        <v>3509</v>
      </c>
      <c r="C1126" s="1" t="str">
        <f t="shared" si="51"/>
        <v>Mrs</v>
      </c>
      <c r="D1126" s="1" t="str">
        <f t="shared" si="52"/>
        <v>Jamie</v>
      </c>
      <c r="E1126" s="1" t="str">
        <f t="shared" si="53"/>
        <v>O'Brien</v>
      </c>
    </row>
    <row r="1127" spans="1:5" ht="15.75" x14ac:dyDescent="0.25">
      <c r="A1127" s="1" t="s">
        <v>1245</v>
      </c>
      <c r="B1127" s="1" t="s">
        <v>3510</v>
      </c>
      <c r="C1127" s="1" t="str">
        <f t="shared" si="51"/>
        <v>Ms</v>
      </c>
      <c r="D1127" s="1" t="str">
        <f t="shared" si="52"/>
        <v>Ariell</v>
      </c>
      <c r="E1127" s="1" t="str">
        <f t="shared" si="53"/>
        <v>Bachman</v>
      </c>
    </row>
    <row r="1128" spans="1:5" ht="15.75" x14ac:dyDescent="0.25">
      <c r="A1128" s="1" t="s">
        <v>1244</v>
      </c>
      <c r="B1128" s="1" t="s">
        <v>3511</v>
      </c>
      <c r="C1128" s="1" t="str">
        <f t="shared" si="51"/>
        <v>Mr</v>
      </c>
      <c r="D1128" s="1" t="str">
        <f t="shared" si="52"/>
        <v>Christopher</v>
      </c>
      <c r="E1128" s="1" t="str">
        <f t="shared" si="53"/>
        <v>Bednar</v>
      </c>
    </row>
    <row r="1129" spans="1:5" ht="15.75" x14ac:dyDescent="0.25">
      <c r="A1129" s="1" t="s">
        <v>1243</v>
      </c>
      <c r="B1129" s="1" t="s">
        <v>3512</v>
      </c>
      <c r="C1129" s="1" t="str">
        <f t="shared" si="51"/>
        <v>Mr</v>
      </c>
      <c r="D1129" s="1" t="str">
        <f t="shared" si="52"/>
        <v>Ryan</v>
      </c>
      <c r="E1129" s="1" t="str">
        <f t="shared" si="53"/>
        <v>Daye</v>
      </c>
    </row>
    <row r="1130" spans="1:5" ht="15.75" x14ac:dyDescent="0.25">
      <c r="A1130" s="1" t="s">
        <v>1242</v>
      </c>
      <c r="B1130" s="1" t="s">
        <v>3513</v>
      </c>
      <c r="C1130" s="1" t="str">
        <f t="shared" si="51"/>
        <v>Mr</v>
      </c>
      <c r="D1130" s="1" t="str">
        <f t="shared" si="52"/>
        <v>Thomas B.</v>
      </c>
      <c r="E1130" s="1" t="str">
        <f t="shared" si="53"/>
        <v>Clarke</v>
      </c>
    </row>
    <row r="1131" spans="1:5" ht="15.75" x14ac:dyDescent="0.25">
      <c r="A1131" s="1" t="s">
        <v>1241</v>
      </c>
      <c r="B1131" s="1" t="s">
        <v>3514</v>
      </c>
      <c r="C1131" s="1" t="str">
        <f t="shared" si="51"/>
        <v>Ms</v>
      </c>
      <c r="D1131" s="1" t="str">
        <f t="shared" si="52"/>
        <v>Katie</v>
      </c>
      <c r="E1131" s="1" t="str">
        <f t="shared" si="53"/>
        <v>Koren</v>
      </c>
    </row>
    <row r="1132" spans="1:5" ht="15.75" x14ac:dyDescent="0.25">
      <c r="A1132" s="1" t="s">
        <v>1240</v>
      </c>
      <c r="B1132" s="1" t="s">
        <v>3515</v>
      </c>
      <c r="C1132" s="1" t="str">
        <f t="shared" si="51"/>
        <v>Mrs</v>
      </c>
      <c r="D1132" s="1" t="str">
        <f t="shared" si="52"/>
        <v>Rachelle L</v>
      </c>
      <c r="E1132" s="1" t="str">
        <f t="shared" si="53"/>
        <v>Kuramoto</v>
      </c>
    </row>
    <row r="1133" spans="1:5" ht="15.75" x14ac:dyDescent="0.25">
      <c r="A1133" s="1" t="s">
        <v>1239</v>
      </c>
      <c r="B1133" s="1" t="s">
        <v>3516</v>
      </c>
      <c r="C1133" s="1" t="str">
        <f t="shared" si="51"/>
        <v>Ms</v>
      </c>
      <c r="D1133" s="1" t="str">
        <f t="shared" si="52"/>
        <v>Colleen</v>
      </c>
      <c r="E1133" s="1" t="str">
        <f t="shared" si="53"/>
        <v>Lynn</v>
      </c>
    </row>
    <row r="1134" spans="1:5" ht="15.75" x14ac:dyDescent="0.25">
      <c r="A1134" s="1" t="s">
        <v>1238</v>
      </c>
      <c r="B1134" s="1" t="s">
        <v>3517</v>
      </c>
      <c r="C1134" s="1" t="str">
        <f t="shared" si="51"/>
        <v>Mr</v>
      </c>
      <c r="D1134" s="1" t="str">
        <f t="shared" si="52"/>
        <v>Gregory A</v>
      </c>
      <c r="E1134" s="1" t="str">
        <f t="shared" si="53"/>
        <v>Dierksen</v>
      </c>
    </row>
    <row r="1135" spans="1:5" ht="15.75" x14ac:dyDescent="0.25">
      <c r="A1135" s="1" t="s">
        <v>1237</v>
      </c>
      <c r="B1135" s="1" t="s">
        <v>3518</v>
      </c>
      <c r="C1135" s="1" t="str">
        <f t="shared" si="51"/>
        <v>Ms</v>
      </c>
      <c r="D1135" s="1" t="str">
        <f t="shared" si="52"/>
        <v>Lara</v>
      </c>
      <c r="E1135" s="1" t="str">
        <f t="shared" si="53"/>
        <v>Zoeller</v>
      </c>
    </row>
    <row r="1136" spans="1:5" ht="15.75" x14ac:dyDescent="0.25">
      <c r="A1136" s="1" t="s">
        <v>1236</v>
      </c>
      <c r="B1136" s="1" t="s">
        <v>3519</v>
      </c>
      <c r="C1136" s="1" t="str">
        <f t="shared" si="51"/>
        <v>Ms</v>
      </c>
      <c r="D1136" s="1" t="str">
        <f t="shared" si="52"/>
        <v>Megan</v>
      </c>
      <c r="E1136" s="1" t="str">
        <f t="shared" si="53"/>
        <v>Flesch</v>
      </c>
    </row>
    <row r="1137" spans="1:5" ht="15.75" x14ac:dyDescent="0.25">
      <c r="A1137" s="1" t="s">
        <v>1235</v>
      </c>
      <c r="B1137" s="1" t="s">
        <v>3520</v>
      </c>
      <c r="C1137" s="1" t="str">
        <f t="shared" si="51"/>
        <v>Ms</v>
      </c>
      <c r="D1137" s="1" t="str">
        <f t="shared" si="52"/>
        <v>Sara</v>
      </c>
      <c r="E1137" s="1" t="str">
        <f t="shared" si="53"/>
        <v>Maltby</v>
      </c>
    </row>
    <row r="1138" spans="1:5" ht="15.75" x14ac:dyDescent="0.25">
      <c r="A1138" s="1" t="s">
        <v>1234</v>
      </c>
      <c r="B1138" s="1" t="s">
        <v>3521</v>
      </c>
      <c r="C1138" s="1" t="str">
        <f t="shared" si="51"/>
        <v>Ms</v>
      </c>
      <c r="D1138" s="1" t="str">
        <f t="shared" si="52"/>
        <v>Lucie J.</v>
      </c>
      <c r="E1138" s="1" t="str">
        <f t="shared" si="53"/>
        <v>Custance</v>
      </c>
    </row>
    <row r="1139" spans="1:5" ht="15.75" x14ac:dyDescent="0.25">
      <c r="A1139" s="1" t="s">
        <v>1233</v>
      </c>
      <c r="B1139" s="1" t="s">
        <v>3522</v>
      </c>
      <c r="C1139" s="1" t="str">
        <f t="shared" si="51"/>
        <v>Ms</v>
      </c>
      <c r="D1139" s="1" t="str">
        <f t="shared" si="52"/>
        <v>Elizabeth S.</v>
      </c>
      <c r="E1139" s="1" t="str">
        <f t="shared" si="53"/>
        <v>Choi</v>
      </c>
    </row>
    <row r="1140" spans="1:5" ht="15.75" x14ac:dyDescent="0.25">
      <c r="A1140" s="1" t="s">
        <v>1232</v>
      </c>
      <c r="B1140" s="1" t="s">
        <v>3523</v>
      </c>
      <c r="C1140" s="1" t="str">
        <f t="shared" si="51"/>
        <v>Ms</v>
      </c>
      <c r="D1140" s="1" t="str">
        <f t="shared" si="52"/>
        <v>Carma S</v>
      </c>
      <c r="E1140" s="1" t="str">
        <f t="shared" si="53"/>
        <v>Barnett</v>
      </c>
    </row>
    <row r="1141" spans="1:5" ht="15.75" x14ac:dyDescent="0.25">
      <c r="A1141" s="1" t="s">
        <v>1231</v>
      </c>
      <c r="B1141" s="1" t="s">
        <v>3524</v>
      </c>
      <c r="C1141" s="1" t="str">
        <f t="shared" si="51"/>
        <v>Mr</v>
      </c>
      <c r="D1141" s="1" t="str">
        <f t="shared" si="52"/>
        <v>Ryan</v>
      </c>
      <c r="E1141" s="1" t="str">
        <f t="shared" si="53"/>
        <v>Proulx</v>
      </c>
    </row>
    <row r="1142" spans="1:5" ht="15.75" x14ac:dyDescent="0.25">
      <c r="A1142" s="1" t="s">
        <v>1230</v>
      </c>
      <c r="B1142" s="1" t="s">
        <v>3525</v>
      </c>
      <c r="C1142" s="1" t="str">
        <f t="shared" si="51"/>
        <v>Mr</v>
      </c>
      <c r="D1142" s="1" t="str">
        <f t="shared" si="52"/>
        <v>Daniel</v>
      </c>
      <c r="E1142" s="1" t="str">
        <f t="shared" si="53"/>
        <v>Hamilton</v>
      </c>
    </row>
    <row r="1143" spans="1:5" ht="15.75" x14ac:dyDescent="0.25">
      <c r="A1143" s="1" t="s">
        <v>1229</v>
      </c>
      <c r="B1143" s="1" t="s">
        <v>3526</v>
      </c>
      <c r="C1143" s="1" t="str">
        <f t="shared" si="51"/>
        <v>Ms</v>
      </c>
      <c r="D1143" s="1" t="str">
        <f t="shared" si="52"/>
        <v>Sarah</v>
      </c>
      <c r="E1143" s="1" t="str">
        <f t="shared" si="53"/>
        <v>Lundine</v>
      </c>
    </row>
    <row r="1144" spans="1:5" ht="15.75" x14ac:dyDescent="0.25">
      <c r="A1144" s="1" t="s">
        <v>1228</v>
      </c>
      <c r="B1144" s="1" t="s">
        <v>3527</v>
      </c>
      <c r="C1144" s="1" t="str">
        <f t="shared" si="51"/>
        <v>Mr</v>
      </c>
      <c r="D1144" s="1" t="str">
        <f t="shared" si="52"/>
        <v>Matthew J</v>
      </c>
      <c r="E1144" s="1" t="str">
        <f t="shared" si="53"/>
        <v>Paullin</v>
      </c>
    </row>
    <row r="1145" spans="1:5" ht="15.75" x14ac:dyDescent="0.25">
      <c r="A1145" s="1" t="s">
        <v>1227</v>
      </c>
      <c r="B1145" s="1" t="s">
        <v>3528</v>
      </c>
      <c r="C1145" s="1" t="str">
        <f t="shared" si="51"/>
        <v>Ms</v>
      </c>
      <c r="D1145" s="1" t="str">
        <f t="shared" si="52"/>
        <v>Francesca</v>
      </c>
      <c r="E1145" s="1" t="str">
        <f t="shared" si="53"/>
        <v>Delucia</v>
      </c>
    </row>
    <row r="1146" spans="1:5" ht="15.75" x14ac:dyDescent="0.25">
      <c r="A1146" s="1" t="s">
        <v>1226</v>
      </c>
      <c r="B1146" s="1" t="s">
        <v>3529</v>
      </c>
      <c r="C1146" s="1" t="str">
        <f t="shared" si="51"/>
        <v>Ms</v>
      </c>
      <c r="D1146" s="1" t="str">
        <f t="shared" si="52"/>
        <v>Nicole</v>
      </c>
      <c r="E1146" s="1" t="str">
        <f t="shared" si="53"/>
        <v>Valentine</v>
      </c>
    </row>
    <row r="1147" spans="1:5" ht="15.75" x14ac:dyDescent="0.25">
      <c r="A1147" s="1" t="s">
        <v>1225</v>
      </c>
      <c r="B1147" s="1" t="s">
        <v>3530</v>
      </c>
      <c r="C1147" s="1" t="str">
        <f t="shared" si="51"/>
        <v>Mr</v>
      </c>
      <c r="D1147" s="1" t="str">
        <f t="shared" si="52"/>
        <v>Toshiyuki</v>
      </c>
      <c r="E1147" s="1" t="str">
        <f t="shared" si="53"/>
        <v>Mohara</v>
      </c>
    </row>
    <row r="1148" spans="1:5" ht="15.75" x14ac:dyDescent="0.25">
      <c r="A1148" s="1" t="s">
        <v>1224</v>
      </c>
      <c r="B1148" s="1" t="s">
        <v>3531</v>
      </c>
      <c r="C1148" s="1" t="str">
        <f t="shared" si="51"/>
        <v>Mr</v>
      </c>
      <c r="D1148" s="1" t="str">
        <f t="shared" si="52"/>
        <v>Tom L.</v>
      </c>
      <c r="E1148" s="1" t="str">
        <f t="shared" si="53"/>
        <v>Fairbrother</v>
      </c>
    </row>
    <row r="1149" spans="1:5" ht="15.75" x14ac:dyDescent="0.25">
      <c r="A1149" s="1" t="s">
        <v>1223</v>
      </c>
      <c r="B1149" s="1" t="s">
        <v>3532</v>
      </c>
      <c r="C1149" s="1" t="str">
        <f t="shared" si="51"/>
        <v>Mr</v>
      </c>
      <c r="D1149" s="1" t="str">
        <f t="shared" si="52"/>
        <v>Brian</v>
      </c>
      <c r="E1149" s="1" t="str">
        <f t="shared" si="53"/>
        <v>Fagan</v>
      </c>
    </row>
    <row r="1150" spans="1:5" ht="15.75" x14ac:dyDescent="0.25">
      <c r="A1150" s="1" t="s">
        <v>1222</v>
      </c>
      <c r="B1150" s="1" t="s">
        <v>3533</v>
      </c>
      <c r="C1150" s="1" t="str">
        <f t="shared" si="51"/>
        <v>Mr</v>
      </c>
      <c r="D1150" s="1" t="str">
        <f t="shared" si="52"/>
        <v>Matthew</v>
      </c>
      <c r="E1150" s="1" t="str">
        <f t="shared" si="53"/>
        <v>Toth</v>
      </c>
    </row>
    <row r="1151" spans="1:5" ht="15.75" x14ac:dyDescent="0.25">
      <c r="A1151" s="1" t="s">
        <v>1221</v>
      </c>
      <c r="B1151" s="1" t="s">
        <v>3534</v>
      </c>
      <c r="C1151" s="1" t="str">
        <f t="shared" si="51"/>
        <v>Ms</v>
      </c>
      <c r="D1151" s="1" t="str">
        <f t="shared" si="52"/>
        <v>Julee</v>
      </c>
      <c r="E1151" s="1" t="str">
        <f t="shared" si="53"/>
        <v>Guinn</v>
      </c>
    </row>
    <row r="1152" spans="1:5" ht="15.75" x14ac:dyDescent="0.25">
      <c r="A1152" s="1" t="s">
        <v>1220</v>
      </c>
      <c r="B1152" s="1" t="s">
        <v>3535</v>
      </c>
      <c r="C1152" s="1" t="str">
        <f t="shared" si="51"/>
        <v>Mr</v>
      </c>
      <c r="D1152" s="1" t="str">
        <f t="shared" si="52"/>
        <v>Christopher M.</v>
      </c>
      <c r="E1152" s="1" t="str">
        <f t="shared" si="53"/>
        <v>Rogers</v>
      </c>
    </row>
    <row r="1153" spans="1:5" ht="15.75" x14ac:dyDescent="0.25">
      <c r="A1153" s="1" t="s">
        <v>1219</v>
      </c>
      <c r="B1153" s="1" t="s">
        <v>3536</v>
      </c>
      <c r="C1153" s="1" t="str">
        <f t="shared" si="51"/>
        <v>Mr</v>
      </c>
      <c r="D1153" s="1" t="str">
        <f t="shared" si="52"/>
        <v>Ciaran</v>
      </c>
      <c r="E1153" s="1" t="str">
        <f t="shared" si="53"/>
        <v>Diviney</v>
      </c>
    </row>
    <row r="1154" spans="1:5" ht="15.75" x14ac:dyDescent="0.25">
      <c r="A1154" s="1" t="s">
        <v>1218</v>
      </c>
      <c r="B1154" s="1" t="s">
        <v>3537</v>
      </c>
      <c r="C1154" s="1" t="str">
        <f t="shared" si="51"/>
        <v>Ms</v>
      </c>
      <c r="D1154" s="1" t="str">
        <f t="shared" si="52"/>
        <v>Kara</v>
      </c>
      <c r="E1154" s="1" t="str">
        <f t="shared" si="53"/>
        <v>Marlatt</v>
      </c>
    </row>
    <row r="1155" spans="1:5" ht="15.75" x14ac:dyDescent="0.25">
      <c r="A1155" s="1" t="s">
        <v>1217</v>
      </c>
      <c r="B1155" s="1" t="s">
        <v>3538</v>
      </c>
      <c r="C1155" s="1" t="str">
        <f t="shared" ref="C1155:C1218" si="54">MID(B1155, FIND(", ",B1155)+2, FIND(".",B1155)-FIND(", ", B1155)-2)</f>
        <v>Ms</v>
      </c>
      <c r="D1155" s="1" t="str">
        <f t="shared" si="52"/>
        <v>Makie</v>
      </c>
      <c r="E1155" s="1" t="str">
        <f t="shared" si="53"/>
        <v>Ohler</v>
      </c>
    </row>
    <row r="1156" spans="1:5" ht="15.75" x14ac:dyDescent="0.25">
      <c r="A1156" s="1" t="s">
        <v>1216</v>
      </c>
      <c r="B1156" s="1" t="s">
        <v>3539</v>
      </c>
      <c r="C1156" s="1" t="str">
        <f t="shared" si="54"/>
        <v>Ms</v>
      </c>
      <c r="D1156" s="1" t="str">
        <f t="shared" ref="D1156:D1219" si="55">TRIM(RIGHT(B1156, LEN(B1156) - FIND(".", B1156)))</f>
        <v>Emily E</v>
      </c>
      <c r="E1156" s="1" t="str">
        <f t="shared" ref="E1156:E1219" si="56">LEFT(B1156, FIND(",", B1156)-1)</f>
        <v>Mossler</v>
      </c>
    </row>
    <row r="1157" spans="1:5" ht="15.75" x14ac:dyDescent="0.25">
      <c r="A1157" s="1" t="s">
        <v>1215</v>
      </c>
      <c r="B1157" s="1" t="s">
        <v>3540</v>
      </c>
      <c r="C1157" s="1" t="str">
        <f t="shared" si="54"/>
        <v>Mr</v>
      </c>
      <c r="D1157" s="1" t="str">
        <f t="shared" si="55"/>
        <v>Cary</v>
      </c>
      <c r="E1157" s="1" t="str">
        <f t="shared" si="56"/>
        <v>Segall</v>
      </c>
    </row>
    <row r="1158" spans="1:5" ht="15.75" x14ac:dyDescent="0.25">
      <c r="A1158" s="1" t="s">
        <v>1214</v>
      </c>
      <c r="B1158" s="1" t="s">
        <v>3541</v>
      </c>
      <c r="C1158" s="1" t="str">
        <f t="shared" si="54"/>
        <v>Mr</v>
      </c>
      <c r="D1158" s="1" t="str">
        <f t="shared" si="55"/>
        <v>Steven</v>
      </c>
      <c r="E1158" s="1" t="str">
        <f t="shared" si="56"/>
        <v>Sprieser</v>
      </c>
    </row>
    <row r="1159" spans="1:5" ht="15.75" x14ac:dyDescent="0.25">
      <c r="A1159" s="1" t="s">
        <v>1213</v>
      </c>
      <c r="B1159" s="1" t="s">
        <v>3542</v>
      </c>
      <c r="C1159" s="1" t="str">
        <f t="shared" si="54"/>
        <v>Mr</v>
      </c>
      <c r="D1159" s="1" t="str">
        <f t="shared" si="55"/>
        <v>Jose Antonio Sr.</v>
      </c>
      <c r="E1159" s="1" t="str">
        <f t="shared" si="56"/>
        <v>Blanco</v>
      </c>
    </row>
    <row r="1160" spans="1:5" ht="15.75" x14ac:dyDescent="0.25">
      <c r="A1160" s="1" t="s">
        <v>1212</v>
      </c>
      <c r="B1160" s="1" t="s">
        <v>3543</v>
      </c>
      <c r="C1160" s="1" t="str">
        <f t="shared" si="54"/>
        <v>Ms</v>
      </c>
      <c r="D1160" s="1" t="str">
        <f t="shared" si="55"/>
        <v>Tatiana</v>
      </c>
      <c r="E1160" s="1" t="str">
        <f t="shared" si="56"/>
        <v>Sheptock</v>
      </c>
    </row>
    <row r="1161" spans="1:5" ht="15.75" x14ac:dyDescent="0.25">
      <c r="A1161" s="1" t="s">
        <v>1211</v>
      </c>
      <c r="B1161" s="1" t="s">
        <v>3544</v>
      </c>
      <c r="C1161" s="1" t="str">
        <f t="shared" si="54"/>
        <v>Mr</v>
      </c>
      <c r="D1161" s="1" t="str">
        <f t="shared" si="55"/>
        <v>Dan T.</v>
      </c>
      <c r="E1161" s="1" t="str">
        <f t="shared" si="56"/>
        <v>Chruniak</v>
      </c>
    </row>
    <row r="1162" spans="1:5" ht="15.75" x14ac:dyDescent="0.25">
      <c r="A1162" s="1" t="s">
        <v>1210</v>
      </c>
      <c r="B1162" s="1" t="s">
        <v>3545</v>
      </c>
      <c r="C1162" s="1" t="str">
        <f t="shared" si="54"/>
        <v>Ms</v>
      </c>
      <c r="D1162" s="1" t="str">
        <f t="shared" si="55"/>
        <v>Liisa A.</v>
      </c>
      <c r="E1162" s="1" t="str">
        <f t="shared" si="56"/>
        <v>Miller</v>
      </c>
    </row>
    <row r="1163" spans="1:5" ht="15.75" x14ac:dyDescent="0.25">
      <c r="A1163" s="1" t="s">
        <v>1209</v>
      </c>
      <c r="B1163" s="1" t="s">
        <v>3546</v>
      </c>
      <c r="C1163" s="1" t="str">
        <f t="shared" si="54"/>
        <v>Ms</v>
      </c>
      <c r="D1163" s="1" t="str">
        <f t="shared" si="55"/>
        <v>Kathryn E.</v>
      </c>
      <c r="E1163" s="1" t="str">
        <f t="shared" si="56"/>
        <v>Theis</v>
      </c>
    </row>
    <row r="1164" spans="1:5" ht="15.75" x14ac:dyDescent="0.25">
      <c r="A1164" s="1" t="s">
        <v>1208</v>
      </c>
      <c r="B1164" s="1" t="s">
        <v>3547</v>
      </c>
      <c r="C1164" s="1" t="str">
        <f t="shared" si="54"/>
        <v>Mr</v>
      </c>
      <c r="D1164" s="1" t="str">
        <f t="shared" si="55"/>
        <v>Maxwell</v>
      </c>
      <c r="E1164" s="1" t="str">
        <f t="shared" si="56"/>
        <v>Sadler</v>
      </c>
    </row>
    <row r="1165" spans="1:5" ht="15.75" x14ac:dyDescent="0.25">
      <c r="A1165" s="1" t="s">
        <v>1207</v>
      </c>
      <c r="B1165" s="1" t="s">
        <v>3548</v>
      </c>
      <c r="C1165" s="1" t="str">
        <f t="shared" si="54"/>
        <v>Ms</v>
      </c>
      <c r="D1165" s="1" t="str">
        <f t="shared" si="55"/>
        <v>Pascale</v>
      </c>
      <c r="E1165" s="1" t="str">
        <f t="shared" si="56"/>
        <v>Auger</v>
      </c>
    </row>
    <row r="1166" spans="1:5" ht="15.75" x14ac:dyDescent="0.25">
      <c r="A1166" s="1" t="s">
        <v>1206</v>
      </c>
      <c r="B1166" s="1" t="s">
        <v>3549</v>
      </c>
      <c r="C1166" s="1" t="str">
        <f t="shared" si="54"/>
        <v>Ms</v>
      </c>
      <c r="D1166" s="1" t="str">
        <f t="shared" si="55"/>
        <v>Becca</v>
      </c>
      <c r="E1166" s="1" t="str">
        <f t="shared" si="56"/>
        <v>Steadman</v>
      </c>
    </row>
    <row r="1167" spans="1:5" ht="15.75" x14ac:dyDescent="0.25">
      <c r="A1167" s="1" t="s">
        <v>1205</v>
      </c>
      <c r="B1167" s="1" t="s">
        <v>3550</v>
      </c>
      <c r="C1167" s="1" t="str">
        <f t="shared" si="54"/>
        <v>Ms</v>
      </c>
      <c r="D1167" s="1" t="str">
        <f t="shared" si="55"/>
        <v>Grace</v>
      </c>
      <c r="E1167" s="1" t="str">
        <f t="shared" si="56"/>
        <v>McCarron</v>
      </c>
    </row>
    <row r="1168" spans="1:5" ht="15.75" x14ac:dyDescent="0.25">
      <c r="A1168" s="1" t="s">
        <v>1204</v>
      </c>
      <c r="B1168" s="1" t="s">
        <v>3551</v>
      </c>
      <c r="C1168" s="1" t="str">
        <f t="shared" si="54"/>
        <v>Ms</v>
      </c>
      <c r="D1168" s="1" t="str">
        <f t="shared" si="55"/>
        <v>Samantha</v>
      </c>
      <c r="E1168" s="1" t="str">
        <f t="shared" si="56"/>
        <v>Roecker</v>
      </c>
    </row>
    <row r="1169" spans="1:5" ht="15.75" x14ac:dyDescent="0.25">
      <c r="A1169" s="1" t="s">
        <v>1203</v>
      </c>
      <c r="B1169" s="1" t="s">
        <v>3552</v>
      </c>
      <c r="C1169" s="1" t="str">
        <f t="shared" si="54"/>
        <v>Mrs</v>
      </c>
      <c r="D1169" s="1" t="str">
        <f t="shared" si="55"/>
        <v>Nicole R.</v>
      </c>
      <c r="E1169" s="1" t="str">
        <f t="shared" si="56"/>
        <v>Giumarra</v>
      </c>
    </row>
    <row r="1170" spans="1:5" ht="15.75" x14ac:dyDescent="0.25">
      <c r="A1170" s="1" t="s">
        <v>1202</v>
      </c>
      <c r="B1170" s="1" t="s">
        <v>3553</v>
      </c>
      <c r="C1170" s="1" t="str">
        <f t="shared" si="54"/>
        <v>Mr</v>
      </c>
      <c r="D1170" s="1" t="str">
        <f t="shared" si="55"/>
        <v>David W</v>
      </c>
      <c r="E1170" s="1" t="str">
        <f t="shared" si="56"/>
        <v>Peters</v>
      </c>
    </row>
    <row r="1171" spans="1:5" ht="15.75" x14ac:dyDescent="0.25">
      <c r="A1171" s="1" t="s">
        <v>1201</v>
      </c>
      <c r="B1171" s="1" t="s">
        <v>3554</v>
      </c>
      <c r="C1171" s="1" t="str">
        <f t="shared" si="54"/>
        <v>Mr</v>
      </c>
      <c r="D1171" s="1" t="str">
        <f t="shared" si="55"/>
        <v>Grant</v>
      </c>
      <c r="E1171" s="1" t="str">
        <f t="shared" si="56"/>
        <v>Bower</v>
      </c>
    </row>
    <row r="1172" spans="1:5" ht="15.75" x14ac:dyDescent="0.25">
      <c r="A1172" s="1" t="s">
        <v>1200</v>
      </c>
      <c r="B1172" s="1" t="s">
        <v>3555</v>
      </c>
      <c r="C1172" s="1" t="str">
        <f t="shared" si="54"/>
        <v>Mrs</v>
      </c>
      <c r="D1172" s="1" t="str">
        <f t="shared" si="55"/>
        <v>Sophia</v>
      </c>
      <c r="E1172" s="1" t="str">
        <f t="shared" si="56"/>
        <v>Chen</v>
      </c>
    </row>
    <row r="1173" spans="1:5" ht="15.75" x14ac:dyDescent="0.25">
      <c r="A1173" s="1" t="s">
        <v>1199</v>
      </c>
      <c r="B1173" s="1" t="s">
        <v>3556</v>
      </c>
      <c r="C1173" s="1" t="str">
        <f t="shared" si="54"/>
        <v>Ms</v>
      </c>
      <c r="D1173" s="1" t="str">
        <f t="shared" si="55"/>
        <v>Christina</v>
      </c>
      <c r="E1173" s="1" t="str">
        <f t="shared" si="56"/>
        <v>Capriccioso</v>
      </c>
    </row>
    <row r="1174" spans="1:5" ht="15.75" x14ac:dyDescent="0.25">
      <c r="A1174" s="1" t="s">
        <v>1198</v>
      </c>
      <c r="B1174" s="1" t="s">
        <v>3557</v>
      </c>
      <c r="C1174" s="1" t="str">
        <f t="shared" si="54"/>
        <v>Mr</v>
      </c>
      <c r="D1174" s="1" t="str">
        <f t="shared" si="55"/>
        <v>Sam L.</v>
      </c>
      <c r="E1174" s="1" t="str">
        <f t="shared" si="56"/>
        <v>Starbuck</v>
      </c>
    </row>
    <row r="1175" spans="1:5" ht="15.75" x14ac:dyDescent="0.25">
      <c r="A1175" s="1" t="s">
        <v>1197</v>
      </c>
      <c r="B1175" s="1" t="s">
        <v>3558</v>
      </c>
      <c r="C1175" s="1" t="str">
        <f t="shared" si="54"/>
        <v>Mrs</v>
      </c>
      <c r="D1175" s="1" t="str">
        <f t="shared" si="55"/>
        <v>Haley R.</v>
      </c>
      <c r="E1175" s="1" t="str">
        <f t="shared" si="56"/>
        <v>McMahon</v>
      </c>
    </row>
    <row r="1176" spans="1:5" ht="15.75" x14ac:dyDescent="0.25">
      <c r="A1176" s="1" t="s">
        <v>1196</v>
      </c>
      <c r="B1176" s="1" t="s">
        <v>3559</v>
      </c>
      <c r="C1176" s="1" t="str">
        <f t="shared" si="54"/>
        <v>Mr</v>
      </c>
      <c r="D1176" s="1" t="str">
        <f t="shared" si="55"/>
        <v>Ethan</v>
      </c>
      <c r="E1176" s="1" t="str">
        <f t="shared" si="56"/>
        <v>Rissell</v>
      </c>
    </row>
    <row r="1177" spans="1:5" ht="15.75" x14ac:dyDescent="0.25">
      <c r="A1177" s="1" t="s">
        <v>1195</v>
      </c>
      <c r="B1177" s="1" t="s">
        <v>3560</v>
      </c>
      <c r="C1177" s="1" t="str">
        <f t="shared" si="54"/>
        <v>Mr</v>
      </c>
      <c r="D1177" s="1" t="str">
        <f t="shared" si="55"/>
        <v>Andrew W</v>
      </c>
      <c r="E1177" s="1" t="str">
        <f t="shared" si="56"/>
        <v>Kromroy</v>
      </c>
    </row>
    <row r="1178" spans="1:5" ht="15.75" x14ac:dyDescent="0.25">
      <c r="A1178" s="1" t="s">
        <v>1194</v>
      </c>
      <c r="B1178" s="1" t="s">
        <v>3561</v>
      </c>
      <c r="C1178" s="1" t="str">
        <f t="shared" si="54"/>
        <v>Mr</v>
      </c>
      <c r="D1178" s="1" t="str">
        <f t="shared" si="55"/>
        <v>Mark G</v>
      </c>
      <c r="E1178" s="1" t="str">
        <f t="shared" si="56"/>
        <v>Manfredi</v>
      </c>
    </row>
    <row r="1179" spans="1:5" ht="15.75" x14ac:dyDescent="0.25">
      <c r="A1179" s="1" t="s">
        <v>1193</v>
      </c>
      <c r="B1179" s="1" t="s">
        <v>3562</v>
      </c>
      <c r="C1179" s="1" t="str">
        <f t="shared" si="54"/>
        <v>Ms</v>
      </c>
      <c r="D1179" s="1" t="str">
        <f t="shared" si="55"/>
        <v>Kasey E.</v>
      </c>
      <c r="E1179" s="1" t="str">
        <f t="shared" si="56"/>
        <v>Manwaring</v>
      </c>
    </row>
    <row r="1180" spans="1:5" ht="15.75" x14ac:dyDescent="0.25">
      <c r="A1180" s="1" t="s">
        <v>1192</v>
      </c>
      <c r="B1180" s="1" t="s">
        <v>3563</v>
      </c>
      <c r="C1180" s="1" t="str">
        <f t="shared" si="54"/>
        <v>Mr</v>
      </c>
      <c r="D1180" s="1" t="str">
        <f t="shared" si="55"/>
        <v>Jeff</v>
      </c>
      <c r="E1180" s="1" t="str">
        <f t="shared" si="56"/>
        <v>Tomaszewski</v>
      </c>
    </row>
    <row r="1181" spans="1:5" ht="15.75" x14ac:dyDescent="0.25">
      <c r="A1181" s="1" t="s">
        <v>1191</v>
      </c>
      <c r="B1181" s="1" t="s">
        <v>3564</v>
      </c>
      <c r="C1181" s="1" t="str">
        <f t="shared" si="54"/>
        <v>Ms</v>
      </c>
      <c r="D1181" s="1" t="str">
        <f t="shared" si="55"/>
        <v>Amy</v>
      </c>
      <c r="E1181" s="1" t="str">
        <f t="shared" si="56"/>
        <v>Gannon</v>
      </c>
    </row>
    <row r="1182" spans="1:5" ht="15.75" x14ac:dyDescent="0.25">
      <c r="A1182" s="1" t="s">
        <v>1190</v>
      </c>
      <c r="B1182" s="1" t="s">
        <v>3565</v>
      </c>
      <c r="C1182" s="1" t="str">
        <f t="shared" si="54"/>
        <v>Mr</v>
      </c>
      <c r="D1182" s="1" t="str">
        <f t="shared" si="55"/>
        <v>Adam</v>
      </c>
      <c r="E1182" s="1" t="str">
        <f t="shared" si="56"/>
        <v>Frye</v>
      </c>
    </row>
    <row r="1183" spans="1:5" ht="15.75" x14ac:dyDescent="0.25">
      <c r="A1183" s="1" t="s">
        <v>1189</v>
      </c>
      <c r="B1183" s="1" t="s">
        <v>3566</v>
      </c>
      <c r="C1183" s="1" t="str">
        <f t="shared" si="54"/>
        <v>Ms</v>
      </c>
      <c r="D1183" s="1" t="str">
        <f t="shared" si="55"/>
        <v>Kristin M</v>
      </c>
      <c r="E1183" s="1" t="str">
        <f t="shared" si="56"/>
        <v>Jenkins</v>
      </c>
    </row>
    <row r="1184" spans="1:5" ht="15.75" x14ac:dyDescent="0.25">
      <c r="A1184" s="1" t="s">
        <v>1188</v>
      </c>
      <c r="B1184" s="1" t="s">
        <v>3567</v>
      </c>
      <c r="C1184" s="1" t="str">
        <f t="shared" si="54"/>
        <v>Ms</v>
      </c>
      <c r="D1184" s="1" t="str">
        <f t="shared" si="55"/>
        <v>Mary-Lynn B.</v>
      </c>
      <c r="E1184" s="1" t="str">
        <f t="shared" si="56"/>
        <v>Currier</v>
      </c>
    </row>
    <row r="1185" spans="1:5" ht="15.75" x14ac:dyDescent="0.25">
      <c r="A1185" s="1" t="s">
        <v>1187</v>
      </c>
      <c r="B1185" s="1" t="s">
        <v>3568</v>
      </c>
      <c r="C1185" s="1" t="str">
        <f t="shared" si="54"/>
        <v>Mrs</v>
      </c>
      <c r="D1185" s="1" t="str">
        <f t="shared" si="55"/>
        <v>Jamie A</v>
      </c>
      <c r="E1185" s="1" t="str">
        <f t="shared" si="56"/>
        <v>Whittendale</v>
      </c>
    </row>
    <row r="1186" spans="1:5" ht="15.75" x14ac:dyDescent="0.25">
      <c r="A1186" s="1" t="s">
        <v>1186</v>
      </c>
      <c r="B1186" s="1" t="s">
        <v>3569</v>
      </c>
      <c r="C1186" s="1" t="str">
        <f t="shared" si="54"/>
        <v>Mr</v>
      </c>
      <c r="D1186" s="1" t="str">
        <f t="shared" si="55"/>
        <v>Jeffrey A.</v>
      </c>
      <c r="E1186" s="1" t="str">
        <f t="shared" si="56"/>
        <v>Rixe</v>
      </c>
    </row>
    <row r="1187" spans="1:5" ht="15.75" x14ac:dyDescent="0.25">
      <c r="A1187" s="1" t="s">
        <v>1185</v>
      </c>
      <c r="B1187" s="1" t="s">
        <v>3570</v>
      </c>
      <c r="C1187" s="1" t="str">
        <f t="shared" si="54"/>
        <v>Ms</v>
      </c>
      <c r="D1187" s="1" t="str">
        <f t="shared" si="55"/>
        <v>Nicole</v>
      </c>
      <c r="E1187" s="1" t="str">
        <f t="shared" si="56"/>
        <v>Ballon-Landa</v>
      </c>
    </row>
    <row r="1188" spans="1:5" ht="15.75" x14ac:dyDescent="0.25">
      <c r="A1188" s="1" t="s">
        <v>1184</v>
      </c>
      <c r="B1188" s="1" t="s">
        <v>3571</v>
      </c>
      <c r="C1188" s="1" t="str">
        <f t="shared" si="54"/>
        <v>Ms</v>
      </c>
      <c r="D1188" s="1" t="str">
        <f t="shared" si="55"/>
        <v>Audrey</v>
      </c>
      <c r="E1188" s="1" t="str">
        <f t="shared" si="56"/>
        <v>Zaferos</v>
      </c>
    </row>
    <row r="1189" spans="1:5" ht="15.75" x14ac:dyDescent="0.25">
      <c r="A1189" s="1" t="s">
        <v>1183</v>
      </c>
      <c r="B1189" s="1" t="s">
        <v>3572</v>
      </c>
      <c r="C1189" s="1" t="str">
        <f t="shared" si="54"/>
        <v>Mr</v>
      </c>
      <c r="D1189" s="1" t="str">
        <f t="shared" si="55"/>
        <v>Jacob</v>
      </c>
      <c r="E1189" s="1" t="str">
        <f t="shared" si="56"/>
        <v>Jackson</v>
      </c>
    </row>
    <row r="1190" spans="1:5" ht="15.75" x14ac:dyDescent="0.25">
      <c r="A1190" s="1" t="s">
        <v>1182</v>
      </c>
      <c r="B1190" s="1" t="s">
        <v>3573</v>
      </c>
      <c r="C1190" s="1" t="str">
        <f t="shared" si="54"/>
        <v>Mr</v>
      </c>
      <c r="D1190" s="1" t="str">
        <f t="shared" si="55"/>
        <v>Daniel S</v>
      </c>
      <c r="E1190" s="1" t="str">
        <f t="shared" si="56"/>
        <v>Evans Marke</v>
      </c>
    </row>
    <row r="1191" spans="1:5" ht="15.75" x14ac:dyDescent="0.25">
      <c r="A1191" s="1" t="s">
        <v>1181</v>
      </c>
      <c r="B1191" s="1" t="s">
        <v>3574</v>
      </c>
      <c r="C1191" s="1" t="str">
        <f t="shared" si="54"/>
        <v>Mr</v>
      </c>
      <c r="D1191" s="1" t="str">
        <f t="shared" si="55"/>
        <v>Marc C.</v>
      </c>
      <c r="E1191" s="1" t="str">
        <f t="shared" si="56"/>
        <v>Samland</v>
      </c>
    </row>
    <row r="1192" spans="1:5" ht="15.75" x14ac:dyDescent="0.25">
      <c r="A1192" s="1" t="s">
        <v>1180</v>
      </c>
      <c r="B1192" s="1" t="s">
        <v>3575</v>
      </c>
      <c r="C1192" s="1" t="str">
        <f t="shared" si="54"/>
        <v>Mr</v>
      </c>
      <c r="D1192" s="1" t="str">
        <f t="shared" si="55"/>
        <v>Mark S</v>
      </c>
      <c r="E1192" s="1" t="str">
        <f t="shared" si="56"/>
        <v>Shapiro</v>
      </c>
    </row>
    <row r="1193" spans="1:5" ht="15.75" x14ac:dyDescent="0.25">
      <c r="A1193" s="1" t="s">
        <v>1179</v>
      </c>
      <c r="B1193" s="1" t="s">
        <v>3576</v>
      </c>
      <c r="C1193" s="1" t="str">
        <f t="shared" si="54"/>
        <v>Mr</v>
      </c>
      <c r="D1193" s="1" t="str">
        <f t="shared" si="55"/>
        <v>Dan</v>
      </c>
      <c r="E1193" s="1" t="str">
        <f t="shared" si="56"/>
        <v>Snitzer</v>
      </c>
    </row>
    <row r="1194" spans="1:5" ht="15.75" x14ac:dyDescent="0.25">
      <c r="A1194" s="1" t="s">
        <v>1178</v>
      </c>
      <c r="B1194" s="1" t="s">
        <v>3577</v>
      </c>
      <c r="C1194" s="1" t="str">
        <f t="shared" si="54"/>
        <v>Ms</v>
      </c>
      <c r="D1194" s="1" t="str">
        <f t="shared" si="55"/>
        <v>Gabriela</v>
      </c>
      <c r="E1194" s="1" t="str">
        <f t="shared" si="56"/>
        <v>Herra Arroyo</v>
      </c>
    </row>
    <row r="1195" spans="1:5" ht="15.75" x14ac:dyDescent="0.25">
      <c r="A1195" s="1" t="s">
        <v>1177</v>
      </c>
      <c r="B1195" s="1" t="s">
        <v>3578</v>
      </c>
      <c r="C1195" s="1" t="str">
        <f t="shared" si="54"/>
        <v>Ms</v>
      </c>
      <c r="D1195" s="1" t="str">
        <f t="shared" si="55"/>
        <v>Amanda</v>
      </c>
      <c r="E1195" s="1" t="str">
        <f t="shared" si="56"/>
        <v>Watters</v>
      </c>
    </row>
    <row r="1196" spans="1:5" ht="15.75" x14ac:dyDescent="0.25">
      <c r="A1196" s="1" t="s">
        <v>1176</v>
      </c>
      <c r="B1196" s="1" t="s">
        <v>3579</v>
      </c>
      <c r="C1196" s="1" t="str">
        <f t="shared" si="54"/>
        <v>Ms</v>
      </c>
      <c r="D1196" s="1" t="str">
        <f t="shared" si="55"/>
        <v>Dara</v>
      </c>
      <c r="E1196" s="1" t="str">
        <f t="shared" si="56"/>
        <v>Steele-Belkin</v>
      </c>
    </row>
    <row r="1197" spans="1:5" ht="15.75" x14ac:dyDescent="0.25">
      <c r="A1197" s="1" t="s">
        <v>1175</v>
      </c>
      <c r="B1197" s="1" t="s">
        <v>3580</v>
      </c>
      <c r="C1197" s="1" t="str">
        <f t="shared" si="54"/>
        <v>Ms</v>
      </c>
      <c r="D1197" s="1" t="str">
        <f t="shared" si="55"/>
        <v>Rachelle R</v>
      </c>
      <c r="E1197" s="1" t="str">
        <f t="shared" si="56"/>
        <v>Christensen</v>
      </c>
    </row>
    <row r="1198" spans="1:5" ht="15.75" x14ac:dyDescent="0.25">
      <c r="A1198" s="1" t="s">
        <v>1174</v>
      </c>
      <c r="B1198" s="1" t="s">
        <v>3581</v>
      </c>
      <c r="C1198" s="1" t="str">
        <f t="shared" si="54"/>
        <v>Ms</v>
      </c>
      <c r="D1198" s="1" t="str">
        <f t="shared" si="55"/>
        <v>Brenda J</v>
      </c>
      <c r="E1198" s="1" t="str">
        <f t="shared" si="56"/>
        <v>Hodge</v>
      </c>
    </row>
    <row r="1199" spans="1:5" ht="15.75" x14ac:dyDescent="0.25">
      <c r="A1199" s="1" t="s">
        <v>1173</v>
      </c>
      <c r="B1199" s="1" t="s">
        <v>3582</v>
      </c>
      <c r="C1199" s="1" t="str">
        <f t="shared" si="54"/>
        <v>Mr</v>
      </c>
      <c r="D1199" s="1" t="str">
        <f t="shared" si="55"/>
        <v>Tim</v>
      </c>
      <c r="E1199" s="1" t="str">
        <f t="shared" si="56"/>
        <v>Rusterholz</v>
      </c>
    </row>
    <row r="1200" spans="1:5" ht="15.75" x14ac:dyDescent="0.25">
      <c r="A1200" s="1" t="s">
        <v>1172</v>
      </c>
      <c r="B1200" s="1" t="s">
        <v>3583</v>
      </c>
      <c r="C1200" s="1" t="str">
        <f t="shared" si="54"/>
        <v>Mr</v>
      </c>
      <c r="D1200" s="1" t="str">
        <f t="shared" si="55"/>
        <v>Sylvain</v>
      </c>
      <c r="E1200" s="1" t="str">
        <f t="shared" si="56"/>
        <v>Lafrance</v>
      </c>
    </row>
    <row r="1201" spans="1:5" ht="15.75" x14ac:dyDescent="0.25">
      <c r="A1201" s="1" t="s">
        <v>1171</v>
      </c>
      <c r="B1201" s="1" t="s">
        <v>3584</v>
      </c>
      <c r="C1201" s="1" t="str">
        <f t="shared" si="54"/>
        <v>Mrs</v>
      </c>
      <c r="D1201" s="1" t="str">
        <f t="shared" si="55"/>
        <v>Lisa M</v>
      </c>
      <c r="E1201" s="1" t="str">
        <f t="shared" si="56"/>
        <v>Hallis</v>
      </c>
    </row>
    <row r="1202" spans="1:5" ht="15.75" x14ac:dyDescent="0.25">
      <c r="A1202" s="1" t="s">
        <v>1170</v>
      </c>
      <c r="B1202" s="1" t="s">
        <v>3585</v>
      </c>
      <c r="C1202" s="1" t="str">
        <f t="shared" si="54"/>
        <v>Mr</v>
      </c>
      <c r="D1202" s="1" t="str">
        <f t="shared" si="55"/>
        <v>Ryan</v>
      </c>
      <c r="E1202" s="1" t="str">
        <f t="shared" si="56"/>
        <v>Marshall</v>
      </c>
    </row>
    <row r="1203" spans="1:5" ht="15.75" x14ac:dyDescent="0.25">
      <c r="A1203" s="1" t="s">
        <v>1169</v>
      </c>
      <c r="B1203" s="1" t="s">
        <v>3586</v>
      </c>
      <c r="C1203" s="1" t="str">
        <f t="shared" si="54"/>
        <v>Mrs</v>
      </c>
      <c r="D1203" s="1" t="str">
        <f t="shared" si="55"/>
        <v>Kaitlin M</v>
      </c>
      <c r="E1203" s="1" t="str">
        <f t="shared" si="56"/>
        <v>Salowitz</v>
      </c>
    </row>
    <row r="1204" spans="1:5" ht="15.75" x14ac:dyDescent="0.25">
      <c r="A1204" s="1" t="s">
        <v>1168</v>
      </c>
      <c r="B1204" s="1" t="s">
        <v>3587</v>
      </c>
      <c r="C1204" s="1" t="str">
        <f t="shared" si="54"/>
        <v>Mr</v>
      </c>
      <c r="D1204" s="1" t="str">
        <f t="shared" si="55"/>
        <v>William R.</v>
      </c>
      <c r="E1204" s="1" t="str">
        <f t="shared" si="56"/>
        <v>Blake</v>
      </c>
    </row>
    <row r="1205" spans="1:5" ht="15.75" x14ac:dyDescent="0.25">
      <c r="A1205" s="1" t="s">
        <v>1167</v>
      </c>
      <c r="B1205" s="1" t="s">
        <v>3588</v>
      </c>
      <c r="C1205" s="1" t="str">
        <f t="shared" si="54"/>
        <v>Mr</v>
      </c>
      <c r="D1205" s="1" t="str">
        <f t="shared" si="55"/>
        <v>Bruce</v>
      </c>
      <c r="E1205" s="1" t="str">
        <f t="shared" si="56"/>
        <v>Langerak</v>
      </c>
    </row>
    <row r="1206" spans="1:5" ht="15.75" x14ac:dyDescent="0.25">
      <c r="A1206" s="1" t="s">
        <v>1166</v>
      </c>
      <c r="B1206" s="1" t="s">
        <v>3589</v>
      </c>
      <c r="C1206" s="1" t="str">
        <f t="shared" si="54"/>
        <v>Mrs</v>
      </c>
      <c r="D1206" s="1" t="str">
        <f t="shared" si="55"/>
        <v>Veronica</v>
      </c>
      <c r="E1206" s="1" t="str">
        <f t="shared" si="56"/>
        <v>Bonilla</v>
      </c>
    </row>
    <row r="1207" spans="1:5" ht="15.75" x14ac:dyDescent="0.25">
      <c r="A1207" s="1" t="s">
        <v>1165</v>
      </c>
      <c r="B1207" s="1" t="s">
        <v>3590</v>
      </c>
      <c r="C1207" s="1" t="str">
        <f t="shared" si="54"/>
        <v>Mr</v>
      </c>
      <c r="D1207" s="1" t="str">
        <f t="shared" si="55"/>
        <v>Warren</v>
      </c>
      <c r="E1207" s="1" t="str">
        <f t="shared" si="56"/>
        <v>Ciabattoni</v>
      </c>
    </row>
    <row r="1208" spans="1:5" ht="15.75" x14ac:dyDescent="0.25">
      <c r="A1208" s="1" t="s">
        <v>1164</v>
      </c>
      <c r="B1208" s="1" t="s">
        <v>3591</v>
      </c>
      <c r="C1208" s="1" t="str">
        <f t="shared" si="54"/>
        <v>Mrs</v>
      </c>
      <c r="D1208" s="1" t="str">
        <f t="shared" si="55"/>
        <v>Daniela</v>
      </c>
      <c r="E1208" s="1" t="str">
        <f t="shared" si="56"/>
        <v>Escanero Palmer</v>
      </c>
    </row>
    <row r="1209" spans="1:5" ht="15.75" x14ac:dyDescent="0.25">
      <c r="A1209" s="1" t="s">
        <v>1163</v>
      </c>
      <c r="B1209" s="1" t="s">
        <v>3592</v>
      </c>
      <c r="C1209" s="1" t="str">
        <f t="shared" si="54"/>
        <v>Ms</v>
      </c>
      <c r="D1209" s="1" t="str">
        <f t="shared" si="55"/>
        <v>Deirdre A</v>
      </c>
      <c r="E1209" s="1" t="str">
        <f t="shared" si="56"/>
        <v>Lowe</v>
      </c>
    </row>
    <row r="1210" spans="1:5" ht="15.75" x14ac:dyDescent="0.25">
      <c r="A1210" s="1" t="s">
        <v>1162</v>
      </c>
      <c r="B1210" s="1" t="s">
        <v>3593</v>
      </c>
      <c r="C1210" s="1" t="str">
        <f t="shared" si="54"/>
        <v>Mr</v>
      </c>
      <c r="D1210" s="1" t="str">
        <f t="shared" si="55"/>
        <v>Mathias</v>
      </c>
      <c r="E1210" s="1" t="str">
        <f t="shared" si="56"/>
        <v>Osmark</v>
      </c>
    </row>
    <row r="1211" spans="1:5" ht="15.75" x14ac:dyDescent="0.25">
      <c r="A1211" s="1" t="s">
        <v>1161</v>
      </c>
      <c r="B1211" s="1" t="s">
        <v>3594</v>
      </c>
      <c r="C1211" s="1" t="str">
        <f t="shared" si="54"/>
        <v>Mr</v>
      </c>
      <c r="D1211" s="1" t="str">
        <f t="shared" si="55"/>
        <v>Matthew</v>
      </c>
      <c r="E1211" s="1" t="str">
        <f t="shared" si="56"/>
        <v>Lawson</v>
      </c>
    </row>
    <row r="1212" spans="1:5" ht="15.75" x14ac:dyDescent="0.25">
      <c r="A1212" s="1" t="s">
        <v>1160</v>
      </c>
      <c r="B1212" s="1" t="s">
        <v>3595</v>
      </c>
      <c r="C1212" s="1" t="str">
        <f t="shared" si="54"/>
        <v>Mr</v>
      </c>
      <c r="D1212" s="1" t="str">
        <f t="shared" si="55"/>
        <v>Kurt</v>
      </c>
      <c r="E1212" s="1" t="str">
        <f t="shared" si="56"/>
        <v>Warwick</v>
      </c>
    </row>
    <row r="1213" spans="1:5" ht="15.75" x14ac:dyDescent="0.25">
      <c r="A1213" s="1" t="s">
        <v>1159</v>
      </c>
      <c r="B1213" s="1" t="s">
        <v>3596</v>
      </c>
      <c r="C1213" s="1" t="str">
        <f t="shared" si="54"/>
        <v>Mr</v>
      </c>
      <c r="D1213" s="1" t="str">
        <f t="shared" si="55"/>
        <v>Samuel</v>
      </c>
      <c r="E1213" s="1" t="str">
        <f t="shared" si="56"/>
        <v>Magnuson</v>
      </c>
    </row>
    <row r="1214" spans="1:5" ht="15.75" x14ac:dyDescent="0.25">
      <c r="A1214" s="1" t="s">
        <v>1158</v>
      </c>
      <c r="B1214" s="1" t="s">
        <v>3597</v>
      </c>
      <c r="C1214" s="1" t="str">
        <f t="shared" si="54"/>
        <v>Mrs</v>
      </c>
      <c r="D1214" s="1" t="str">
        <f t="shared" si="55"/>
        <v>Emily</v>
      </c>
      <c r="E1214" s="1" t="str">
        <f t="shared" si="56"/>
        <v>Marsh</v>
      </c>
    </row>
    <row r="1215" spans="1:5" ht="15.75" x14ac:dyDescent="0.25">
      <c r="A1215" s="1" t="s">
        <v>1157</v>
      </c>
      <c r="B1215" s="1" t="s">
        <v>3598</v>
      </c>
      <c r="C1215" s="1" t="str">
        <f t="shared" si="54"/>
        <v>Ms</v>
      </c>
      <c r="D1215" s="1" t="str">
        <f t="shared" si="55"/>
        <v>Tiffany</v>
      </c>
      <c r="E1215" s="1" t="str">
        <f t="shared" si="56"/>
        <v>Kari</v>
      </c>
    </row>
    <row r="1216" spans="1:5" ht="15.75" x14ac:dyDescent="0.25">
      <c r="A1216" s="1" t="s">
        <v>1156</v>
      </c>
      <c r="B1216" s="1" t="s">
        <v>3599</v>
      </c>
      <c r="C1216" s="1" t="str">
        <f t="shared" si="54"/>
        <v>Mr</v>
      </c>
      <c r="D1216" s="1" t="str">
        <f t="shared" si="55"/>
        <v>Alex F</v>
      </c>
      <c r="E1216" s="1" t="str">
        <f t="shared" si="56"/>
        <v>Standiford</v>
      </c>
    </row>
    <row r="1217" spans="1:5" ht="15.75" x14ac:dyDescent="0.25">
      <c r="A1217" s="1" t="s">
        <v>1155</v>
      </c>
      <c r="B1217" s="1" t="s">
        <v>3600</v>
      </c>
      <c r="C1217" s="1" t="str">
        <f t="shared" si="54"/>
        <v>Ms</v>
      </c>
      <c r="D1217" s="1" t="str">
        <f t="shared" si="55"/>
        <v>Alice</v>
      </c>
      <c r="E1217" s="1" t="str">
        <f t="shared" si="56"/>
        <v>Sherwin</v>
      </c>
    </row>
    <row r="1218" spans="1:5" ht="15.75" x14ac:dyDescent="0.25">
      <c r="A1218" s="1" t="s">
        <v>1154</v>
      </c>
      <c r="B1218" s="1" t="s">
        <v>3601</v>
      </c>
      <c r="C1218" s="1" t="str">
        <f t="shared" si="54"/>
        <v>Ms</v>
      </c>
      <c r="D1218" s="1" t="str">
        <f t="shared" si="55"/>
        <v>Allison M.</v>
      </c>
      <c r="E1218" s="1" t="str">
        <f t="shared" si="56"/>
        <v>Parker</v>
      </c>
    </row>
    <row r="1219" spans="1:5" ht="15.75" x14ac:dyDescent="0.25">
      <c r="A1219" s="1" t="s">
        <v>1153</v>
      </c>
      <c r="B1219" s="1" t="s">
        <v>3602</v>
      </c>
      <c r="C1219" s="1" t="str">
        <f t="shared" ref="C1219:C1282" si="57">MID(B1219, FIND(", ",B1219)+2, FIND(".",B1219)-FIND(", ", B1219)-2)</f>
        <v>Mr</v>
      </c>
      <c r="D1219" s="1" t="str">
        <f t="shared" si="55"/>
        <v>Johannes Fiskerstand</v>
      </c>
      <c r="E1219" s="1" t="str">
        <f t="shared" si="56"/>
        <v>Blekeli</v>
      </c>
    </row>
    <row r="1220" spans="1:5" ht="15.75" x14ac:dyDescent="0.25">
      <c r="A1220" s="1" t="s">
        <v>1152</v>
      </c>
      <c r="B1220" s="1" t="s">
        <v>3603</v>
      </c>
      <c r="C1220" s="1" t="str">
        <f t="shared" si="57"/>
        <v>Mr</v>
      </c>
      <c r="D1220" s="1" t="str">
        <f t="shared" ref="D1220:D1283" si="58">TRIM(RIGHT(B1220, LEN(B1220) - FIND(".", B1220)))</f>
        <v>Stephen</v>
      </c>
      <c r="E1220" s="1" t="str">
        <f t="shared" ref="E1220:E1283" si="59">LEFT(B1220, FIND(",", B1220)-1)</f>
        <v>Vangampleare</v>
      </c>
    </row>
    <row r="1221" spans="1:5" ht="15.75" x14ac:dyDescent="0.25">
      <c r="A1221" s="1" t="s">
        <v>1151</v>
      </c>
      <c r="B1221" s="1" t="s">
        <v>3604</v>
      </c>
      <c r="C1221" s="1" t="str">
        <f t="shared" si="57"/>
        <v>Mr</v>
      </c>
      <c r="D1221" s="1" t="str">
        <f t="shared" si="58"/>
        <v>Jon M</v>
      </c>
      <c r="E1221" s="1" t="str">
        <f t="shared" si="59"/>
        <v>Hiatt</v>
      </c>
    </row>
    <row r="1222" spans="1:5" ht="15.75" x14ac:dyDescent="0.25">
      <c r="A1222" s="1" t="s">
        <v>1150</v>
      </c>
      <c r="B1222" s="1" t="s">
        <v>3605</v>
      </c>
      <c r="C1222" s="1" t="str">
        <f t="shared" si="57"/>
        <v>Mr</v>
      </c>
      <c r="D1222" s="1" t="str">
        <f t="shared" si="58"/>
        <v>Fasil</v>
      </c>
      <c r="E1222" s="1" t="str">
        <f t="shared" si="59"/>
        <v>Tadesse</v>
      </c>
    </row>
    <row r="1223" spans="1:5" ht="15.75" x14ac:dyDescent="0.25">
      <c r="A1223" s="1" t="s">
        <v>1149</v>
      </c>
      <c r="B1223" s="1" t="s">
        <v>3606</v>
      </c>
      <c r="C1223" s="1" t="str">
        <f t="shared" si="57"/>
        <v>Ms</v>
      </c>
      <c r="D1223" s="1" t="str">
        <f t="shared" si="58"/>
        <v>Megan C.</v>
      </c>
      <c r="E1223" s="1" t="str">
        <f t="shared" si="59"/>
        <v>Jaswell</v>
      </c>
    </row>
    <row r="1224" spans="1:5" ht="15.75" x14ac:dyDescent="0.25">
      <c r="A1224" s="1" t="s">
        <v>1148</v>
      </c>
      <c r="B1224" s="1" t="s">
        <v>3607</v>
      </c>
      <c r="C1224" s="1" t="str">
        <f t="shared" si="57"/>
        <v>Ms</v>
      </c>
      <c r="D1224" s="1" t="str">
        <f t="shared" si="58"/>
        <v>Lisa J.</v>
      </c>
      <c r="E1224" s="1" t="str">
        <f t="shared" si="59"/>
        <v>Phillips-Cook</v>
      </c>
    </row>
    <row r="1225" spans="1:5" ht="15.75" x14ac:dyDescent="0.25">
      <c r="A1225" s="1" t="s">
        <v>1147</v>
      </c>
      <c r="B1225" s="1" t="s">
        <v>3608</v>
      </c>
      <c r="C1225" s="1" t="str">
        <f t="shared" si="57"/>
        <v>Mr</v>
      </c>
      <c r="D1225" s="1" t="str">
        <f t="shared" si="58"/>
        <v>Doron P</v>
      </c>
      <c r="E1225" s="1" t="str">
        <f t="shared" si="59"/>
        <v>Clark</v>
      </c>
    </row>
    <row r="1226" spans="1:5" ht="15.75" x14ac:dyDescent="0.25">
      <c r="A1226" s="1" t="s">
        <v>1146</v>
      </c>
      <c r="B1226" s="1" t="s">
        <v>3609</v>
      </c>
      <c r="C1226" s="1" t="str">
        <f t="shared" si="57"/>
        <v>Ms</v>
      </c>
      <c r="D1226" s="1" t="str">
        <f t="shared" si="58"/>
        <v>Katharina</v>
      </c>
      <c r="E1226" s="1" t="str">
        <f t="shared" si="59"/>
        <v>Wang</v>
      </c>
    </row>
    <row r="1227" spans="1:5" ht="15.75" x14ac:dyDescent="0.25">
      <c r="A1227" s="1" t="s">
        <v>1145</v>
      </c>
      <c r="B1227" s="1" t="s">
        <v>3610</v>
      </c>
      <c r="C1227" s="1" t="str">
        <f t="shared" si="57"/>
        <v>Mr</v>
      </c>
      <c r="D1227" s="1" t="str">
        <f t="shared" si="58"/>
        <v>Carl</v>
      </c>
      <c r="E1227" s="1" t="str">
        <f t="shared" si="59"/>
        <v>Desruisseaux</v>
      </c>
    </row>
    <row r="1228" spans="1:5" ht="15.75" x14ac:dyDescent="0.25">
      <c r="A1228" s="1" t="s">
        <v>1144</v>
      </c>
      <c r="B1228" s="1" t="s">
        <v>3611</v>
      </c>
      <c r="C1228" s="1" t="str">
        <f t="shared" si="57"/>
        <v>Ms</v>
      </c>
      <c r="D1228" s="1" t="str">
        <f t="shared" si="58"/>
        <v>Kelsey J.</v>
      </c>
      <c r="E1228" s="1" t="str">
        <f t="shared" si="59"/>
        <v>Ripp</v>
      </c>
    </row>
    <row r="1229" spans="1:5" ht="15.75" x14ac:dyDescent="0.25">
      <c r="A1229" s="1" t="s">
        <v>1143</v>
      </c>
      <c r="B1229" s="1" t="s">
        <v>3612</v>
      </c>
      <c r="C1229" s="1" t="str">
        <f t="shared" si="57"/>
        <v>Mr</v>
      </c>
      <c r="D1229" s="1" t="str">
        <f t="shared" si="58"/>
        <v>Stephen A.</v>
      </c>
      <c r="E1229" s="1" t="str">
        <f t="shared" si="59"/>
        <v>Harris</v>
      </c>
    </row>
    <row r="1230" spans="1:5" ht="15.75" x14ac:dyDescent="0.25">
      <c r="A1230" s="1" t="s">
        <v>1142</v>
      </c>
      <c r="B1230" s="1" t="s">
        <v>3613</v>
      </c>
      <c r="C1230" s="1" t="str">
        <f t="shared" si="57"/>
        <v>Mr</v>
      </c>
      <c r="D1230" s="1" t="str">
        <f t="shared" si="58"/>
        <v>Dan</v>
      </c>
      <c r="E1230" s="1" t="str">
        <f t="shared" si="59"/>
        <v>Shafer</v>
      </c>
    </row>
    <row r="1231" spans="1:5" ht="15.75" x14ac:dyDescent="0.25">
      <c r="A1231" s="1" t="s">
        <v>1141</v>
      </c>
      <c r="B1231" s="1" t="s">
        <v>3614</v>
      </c>
      <c r="C1231" s="1" t="str">
        <f t="shared" si="57"/>
        <v>Ms</v>
      </c>
      <c r="D1231" s="1" t="str">
        <f t="shared" si="58"/>
        <v>Katie C</v>
      </c>
      <c r="E1231" s="1" t="str">
        <f t="shared" si="59"/>
        <v>Hemesath</v>
      </c>
    </row>
    <row r="1232" spans="1:5" ht="15.75" x14ac:dyDescent="0.25">
      <c r="A1232" s="1" t="s">
        <v>1140</v>
      </c>
      <c r="B1232" s="1" t="s">
        <v>3615</v>
      </c>
      <c r="C1232" s="1" t="str">
        <f t="shared" si="57"/>
        <v>Ms</v>
      </c>
      <c r="D1232" s="1" t="str">
        <f t="shared" si="58"/>
        <v>Melissa K</v>
      </c>
      <c r="E1232" s="1" t="str">
        <f t="shared" si="59"/>
        <v>Vinci</v>
      </c>
    </row>
    <row r="1233" spans="1:5" ht="15.75" x14ac:dyDescent="0.25">
      <c r="A1233" s="1" t="s">
        <v>1139</v>
      </c>
      <c r="B1233" s="1" t="s">
        <v>3616</v>
      </c>
      <c r="C1233" s="1" t="str">
        <f t="shared" si="57"/>
        <v>Ms</v>
      </c>
      <c r="D1233" s="1" t="str">
        <f t="shared" si="58"/>
        <v>Kara H</v>
      </c>
      <c r="E1233" s="1" t="str">
        <f t="shared" si="59"/>
        <v>Diamond-Husmann</v>
      </c>
    </row>
    <row r="1234" spans="1:5" ht="15.75" x14ac:dyDescent="0.25">
      <c r="A1234" s="1" t="s">
        <v>1138</v>
      </c>
      <c r="B1234" s="1" t="s">
        <v>3617</v>
      </c>
      <c r="C1234" s="1" t="str">
        <f t="shared" si="57"/>
        <v>Mr</v>
      </c>
      <c r="D1234" s="1" t="str">
        <f t="shared" si="58"/>
        <v>Juan Carlos</v>
      </c>
      <c r="E1234" s="1" t="str">
        <f t="shared" si="59"/>
        <v>Soto</v>
      </c>
    </row>
    <row r="1235" spans="1:5" ht="15.75" x14ac:dyDescent="0.25">
      <c r="A1235" s="1" t="s">
        <v>1137</v>
      </c>
      <c r="B1235" s="1" t="s">
        <v>3618</v>
      </c>
      <c r="C1235" s="1" t="str">
        <f t="shared" si="57"/>
        <v>Mr</v>
      </c>
      <c r="D1235" s="1" t="str">
        <f t="shared" si="58"/>
        <v>John III</v>
      </c>
      <c r="E1235" s="1" t="str">
        <f t="shared" si="59"/>
        <v>Howard</v>
      </c>
    </row>
    <row r="1236" spans="1:5" ht="15.75" x14ac:dyDescent="0.25">
      <c r="A1236" s="1" t="s">
        <v>1136</v>
      </c>
      <c r="B1236" s="1" t="s">
        <v>3619</v>
      </c>
      <c r="C1236" s="1" t="str">
        <f t="shared" si="57"/>
        <v>Mrs</v>
      </c>
      <c r="D1236" s="1" t="str">
        <f t="shared" si="58"/>
        <v>Sarah M</v>
      </c>
      <c r="E1236" s="1" t="str">
        <f t="shared" si="59"/>
        <v>Patrick</v>
      </c>
    </row>
    <row r="1237" spans="1:5" ht="15.75" x14ac:dyDescent="0.25">
      <c r="A1237" s="1" t="s">
        <v>1135</v>
      </c>
      <c r="B1237" s="1" t="s">
        <v>3620</v>
      </c>
      <c r="C1237" s="1" t="str">
        <f t="shared" si="57"/>
        <v>Mrs</v>
      </c>
      <c r="D1237" s="1" t="str">
        <f t="shared" si="58"/>
        <v>Kristin C</v>
      </c>
      <c r="E1237" s="1" t="str">
        <f t="shared" si="59"/>
        <v>Dacko</v>
      </c>
    </row>
    <row r="1238" spans="1:5" ht="15.75" x14ac:dyDescent="0.25">
      <c r="A1238" s="1" t="s">
        <v>1134</v>
      </c>
      <c r="B1238" s="1" t="s">
        <v>3621</v>
      </c>
      <c r="C1238" s="1" t="str">
        <f t="shared" si="57"/>
        <v>Ms</v>
      </c>
      <c r="D1238" s="1" t="str">
        <f t="shared" si="58"/>
        <v>Casey M.</v>
      </c>
      <c r="E1238" s="1" t="str">
        <f t="shared" si="59"/>
        <v>Glassey</v>
      </c>
    </row>
    <row r="1239" spans="1:5" ht="15.75" x14ac:dyDescent="0.25">
      <c r="A1239" s="1" t="s">
        <v>1133</v>
      </c>
      <c r="B1239" s="1" t="s">
        <v>3622</v>
      </c>
      <c r="C1239" s="1" t="str">
        <f t="shared" si="57"/>
        <v>Mr</v>
      </c>
      <c r="D1239" s="1" t="str">
        <f t="shared" si="58"/>
        <v>Samuel</v>
      </c>
      <c r="E1239" s="1" t="str">
        <f t="shared" si="59"/>
        <v>Frechette</v>
      </c>
    </row>
    <row r="1240" spans="1:5" ht="15.75" x14ac:dyDescent="0.25">
      <c r="A1240" s="1" t="s">
        <v>1132</v>
      </c>
      <c r="B1240" s="1" t="s">
        <v>3623</v>
      </c>
      <c r="C1240" s="1" t="str">
        <f t="shared" si="57"/>
        <v>Mr</v>
      </c>
      <c r="D1240" s="1" t="str">
        <f t="shared" si="58"/>
        <v>Braulio</v>
      </c>
      <c r="E1240" s="1" t="str">
        <f t="shared" si="59"/>
        <v>Benitez</v>
      </c>
    </row>
    <row r="1241" spans="1:5" ht="15.75" x14ac:dyDescent="0.25">
      <c r="A1241" s="1" t="s">
        <v>1131</v>
      </c>
      <c r="B1241" s="1" t="s">
        <v>3624</v>
      </c>
      <c r="C1241" s="1" t="str">
        <f t="shared" si="57"/>
        <v>Ms</v>
      </c>
      <c r="D1241" s="1" t="str">
        <f t="shared" si="58"/>
        <v>Anne-Marie</v>
      </c>
      <c r="E1241" s="1" t="str">
        <f t="shared" si="59"/>
        <v>Gauthier</v>
      </c>
    </row>
    <row r="1242" spans="1:5" ht="15.75" x14ac:dyDescent="0.25">
      <c r="A1242" s="1" t="s">
        <v>1130</v>
      </c>
      <c r="B1242" s="1" t="s">
        <v>3625</v>
      </c>
      <c r="C1242" s="1" t="str">
        <f t="shared" si="57"/>
        <v>Mr</v>
      </c>
      <c r="D1242" s="1" t="str">
        <f t="shared" si="58"/>
        <v>Samuel K.</v>
      </c>
      <c r="E1242" s="1" t="str">
        <f t="shared" si="59"/>
        <v>Fazioli</v>
      </c>
    </row>
    <row r="1243" spans="1:5" ht="15.75" x14ac:dyDescent="0.25">
      <c r="A1243" s="1" t="s">
        <v>1129</v>
      </c>
      <c r="B1243" s="1" t="s">
        <v>3626</v>
      </c>
      <c r="C1243" s="1" t="str">
        <f t="shared" si="57"/>
        <v>Mrs</v>
      </c>
      <c r="D1243" s="1" t="str">
        <f t="shared" si="58"/>
        <v>Yuki</v>
      </c>
      <c r="E1243" s="1" t="str">
        <f t="shared" si="59"/>
        <v>Chorney</v>
      </c>
    </row>
    <row r="1244" spans="1:5" ht="15.75" x14ac:dyDescent="0.25">
      <c r="A1244" s="1" t="s">
        <v>1128</v>
      </c>
      <c r="B1244" s="1" t="s">
        <v>3627</v>
      </c>
      <c r="C1244" s="1" t="str">
        <f t="shared" si="57"/>
        <v>Mr</v>
      </c>
      <c r="D1244" s="1" t="str">
        <f t="shared" si="58"/>
        <v>Rafer</v>
      </c>
      <c r="E1244" s="1" t="str">
        <f t="shared" si="59"/>
        <v>Dannenhauer</v>
      </c>
    </row>
    <row r="1245" spans="1:5" ht="15.75" x14ac:dyDescent="0.25">
      <c r="A1245" s="1" t="s">
        <v>1127</v>
      </c>
      <c r="B1245" s="1" t="s">
        <v>3628</v>
      </c>
      <c r="C1245" s="1" t="str">
        <f t="shared" si="57"/>
        <v>Ms</v>
      </c>
      <c r="D1245" s="1" t="str">
        <f t="shared" si="58"/>
        <v>Claire</v>
      </c>
      <c r="E1245" s="1" t="str">
        <f t="shared" si="59"/>
        <v>McComb</v>
      </c>
    </row>
    <row r="1246" spans="1:5" ht="15.75" x14ac:dyDescent="0.25">
      <c r="A1246" s="1" t="s">
        <v>1126</v>
      </c>
      <c r="B1246" s="1" t="s">
        <v>3629</v>
      </c>
      <c r="C1246" s="1" t="str">
        <f t="shared" si="57"/>
        <v>Ms</v>
      </c>
      <c r="D1246" s="1" t="str">
        <f t="shared" si="58"/>
        <v>Erynn J.</v>
      </c>
      <c r="E1246" s="1" t="str">
        <f t="shared" si="59"/>
        <v>Blake</v>
      </c>
    </row>
    <row r="1247" spans="1:5" ht="15.75" x14ac:dyDescent="0.25">
      <c r="A1247" s="1" t="s">
        <v>1125</v>
      </c>
      <c r="B1247" s="1" t="s">
        <v>3630</v>
      </c>
      <c r="C1247" s="1" t="str">
        <f t="shared" si="57"/>
        <v>Mr</v>
      </c>
      <c r="D1247" s="1" t="str">
        <f t="shared" si="58"/>
        <v>Mahesh</v>
      </c>
      <c r="E1247" s="1" t="str">
        <f t="shared" si="59"/>
        <v>Sambasivam</v>
      </c>
    </row>
    <row r="1248" spans="1:5" ht="15.75" x14ac:dyDescent="0.25">
      <c r="A1248" s="1" t="s">
        <v>1124</v>
      </c>
      <c r="B1248" s="1" t="s">
        <v>3631</v>
      </c>
      <c r="C1248" s="1" t="str">
        <f t="shared" si="57"/>
        <v>Mr</v>
      </c>
      <c r="D1248" s="1" t="str">
        <f t="shared" si="58"/>
        <v>Stanley</v>
      </c>
      <c r="E1248" s="1" t="str">
        <f t="shared" si="59"/>
        <v>Maina</v>
      </c>
    </row>
    <row r="1249" spans="1:5" ht="15.75" x14ac:dyDescent="0.25">
      <c r="A1249" s="1" t="s">
        <v>1123</v>
      </c>
      <c r="B1249" s="1" t="s">
        <v>3632</v>
      </c>
      <c r="C1249" s="1" t="str">
        <f t="shared" si="57"/>
        <v>Mr</v>
      </c>
      <c r="D1249" s="1" t="str">
        <f t="shared" si="58"/>
        <v>Gregory</v>
      </c>
      <c r="E1249" s="1" t="str">
        <f t="shared" si="59"/>
        <v>Keshian</v>
      </c>
    </row>
    <row r="1250" spans="1:5" ht="15.75" x14ac:dyDescent="0.25">
      <c r="A1250" s="1" t="s">
        <v>1122</v>
      </c>
      <c r="B1250" s="1" t="s">
        <v>3633</v>
      </c>
      <c r="C1250" s="1" t="str">
        <f t="shared" si="57"/>
        <v>Mr</v>
      </c>
      <c r="D1250" s="1" t="str">
        <f t="shared" si="58"/>
        <v>Eric</v>
      </c>
      <c r="E1250" s="1" t="str">
        <f t="shared" si="59"/>
        <v>Maas</v>
      </c>
    </row>
    <row r="1251" spans="1:5" ht="15.75" x14ac:dyDescent="0.25">
      <c r="A1251" s="1" t="s">
        <v>1121</v>
      </c>
      <c r="B1251" s="1" t="s">
        <v>3634</v>
      </c>
      <c r="C1251" s="1" t="str">
        <f t="shared" si="57"/>
        <v>Ms</v>
      </c>
      <c r="D1251" s="1" t="str">
        <f t="shared" si="58"/>
        <v>Rachel M</v>
      </c>
      <c r="E1251" s="1" t="str">
        <f t="shared" si="59"/>
        <v>Sinasac</v>
      </c>
    </row>
    <row r="1252" spans="1:5" ht="15.75" x14ac:dyDescent="0.25">
      <c r="A1252" s="1" t="s">
        <v>1120</v>
      </c>
      <c r="B1252" s="1" t="s">
        <v>3635</v>
      </c>
      <c r="C1252" s="1" t="str">
        <f t="shared" si="57"/>
        <v>Mr</v>
      </c>
      <c r="D1252" s="1" t="str">
        <f t="shared" si="58"/>
        <v>Fritz</v>
      </c>
      <c r="E1252" s="1" t="str">
        <f t="shared" si="59"/>
        <v>Van De Kamp</v>
      </c>
    </row>
    <row r="1253" spans="1:5" ht="15.75" x14ac:dyDescent="0.25">
      <c r="A1253" s="1" t="s">
        <v>1119</v>
      </c>
      <c r="B1253" s="1" t="s">
        <v>3636</v>
      </c>
      <c r="C1253" s="1" t="str">
        <f t="shared" si="57"/>
        <v>Mr</v>
      </c>
      <c r="D1253" s="1" t="str">
        <f t="shared" si="58"/>
        <v>Brad</v>
      </c>
      <c r="E1253" s="1" t="str">
        <f t="shared" si="59"/>
        <v>Ruffo</v>
      </c>
    </row>
    <row r="1254" spans="1:5" ht="15.75" x14ac:dyDescent="0.25">
      <c r="A1254" s="1" t="s">
        <v>1118</v>
      </c>
      <c r="B1254" s="1" t="s">
        <v>3637</v>
      </c>
      <c r="C1254" s="1" t="str">
        <f t="shared" si="57"/>
        <v>Ms</v>
      </c>
      <c r="D1254" s="1" t="str">
        <f t="shared" si="58"/>
        <v>Claire M</v>
      </c>
      <c r="E1254" s="1" t="str">
        <f t="shared" si="59"/>
        <v>Long</v>
      </c>
    </row>
    <row r="1255" spans="1:5" ht="15.75" x14ac:dyDescent="0.25">
      <c r="A1255" s="1" t="s">
        <v>1117</v>
      </c>
      <c r="B1255" s="1" t="s">
        <v>3638</v>
      </c>
      <c r="C1255" s="1" t="str">
        <f t="shared" si="57"/>
        <v>Mrs</v>
      </c>
      <c r="D1255" s="1" t="str">
        <f t="shared" si="58"/>
        <v>Jennifer</v>
      </c>
      <c r="E1255" s="1" t="str">
        <f t="shared" si="59"/>
        <v>Rohde</v>
      </c>
    </row>
    <row r="1256" spans="1:5" ht="15.75" x14ac:dyDescent="0.25">
      <c r="A1256" s="1" t="s">
        <v>1116</v>
      </c>
      <c r="B1256" s="1" t="s">
        <v>3639</v>
      </c>
      <c r="C1256" s="1" t="str">
        <f t="shared" si="57"/>
        <v>Ms</v>
      </c>
      <c r="D1256" s="1" t="str">
        <f t="shared" si="58"/>
        <v>Maria S.</v>
      </c>
      <c r="E1256" s="1" t="str">
        <f t="shared" si="59"/>
        <v>Bonzi</v>
      </c>
    </row>
    <row r="1257" spans="1:5" ht="15.75" x14ac:dyDescent="0.25">
      <c r="A1257" s="1" t="s">
        <v>1115</v>
      </c>
      <c r="B1257" s="1" t="s">
        <v>3640</v>
      </c>
      <c r="C1257" s="1" t="str">
        <f t="shared" si="57"/>
        <v>Ms</v>
      </c>
      <c r="D1257" s="1" t="str">
        <f t="shared" si="58"/>
        <v>Katherine E</v>
      </c>
      <c r="E1257" s="1" t="str">
        <f t="shared" si="59"/>
        <v>Moore</v>
      </c>
    </row>
    <row r="1258" spans="1:5" ht="15.75" x14ac:dyDescent="0.25">
      <c r="A1258" s="1" t="s">
        <v>1114</v>
      </c>
      <c r="B1258" s="1" t="s">
        <v>3641</v>
      </c>
      <c r="C1258" s="1" t="str">
        <f t="shared" si="57"/>
        <v>Mr</v>
      </c>
      <c r="D1258" s="1" t="str">
        <f t="shared" si="58"/>
        <v>Michael</v>
      </c>
      <c r="E1258" s="1" t="str">
        <f t="shared" si="59"/>
        <v>McGrane</v>
      </c>
    </row>
    <row r="1259" spans="1:5" ht="15.75" x14ac:dyDescent="0.25">
      <c r="A1259" s="1" t="s">
        <v>1113</v>
      </c>
      <c r="B1259" s="1" t="s">
        <v>3642</v>
      </c>
      <c r="C1259" s="1" t="str">
        <f t="shared" si="57"/>
        <v>Ms</v>
      </c>
      <c r="D1259" s="1" t="str">
        <f t="shared" si="58"/>
        <v>Roxanne</v>
      </c>
      <c r="E1259" s="1" t="str">
        <f t="shared" si="59"/>
        <v>Stepnowski</v>
      </c>
    </row>
    <row r="1260" spans="1:5" ht="15.75" x14ac:dyDescent="0.25">
      <c r="A1260" s="1" t="s">
        <v>1112</v>
      </c>
      <c r="B1260" s="1" t="s">
        <v>3643</v>
      </c>
      <c r="C1260" s="1" t="str">
        <f t="shared" si="57"/>
        <v>Mr</v>
      </c>
      <c r="D1260" s="1" t="str">
        <f t="shared" si="58"/>
        <v>Israel</v>
      </c>
      <c r="E1260" s="1" t="str">
        <f t="shared" si="59"/>
        <v>Merkle</v>
      </c>
    </row>
    <row r="1261" spans="1:5" ht="15.75" x14ac:dyDescent="0.25">
      <c r="A1261" s="1" t="s">
        <v>1111</v>
      </c>
      <c r="B1261" s="1" t="s">
        <v>3644</v>
      </c>
      <c r="C1261" s="1" t="str">
        <f t="shared" si="57"/>
        <v>Mr</v>
      </c>
      <c r="D1261" s="1" t="str">
        <f t="shared" si="58"/>
        <v>Samalya</v>
      </c>
      <c r="E1261" s="1" t="str">
        <f t="shared" si="59"/>
        <v>Schaefer</v>
      </c>
    </row>
    <row r="1262" spans="1:5" ht="15.75" x14ac:dyDescent="0.25">
      <c r="A1262" s="1" t="s">
        <v>1110</v>
      </c>
      <c r="B1262" s="1" t="s">
        <v>3645</v>
      </c>
      <c r="C1262" s="1" t="str">
        <f t="shared" si="57"/>
        <v>Mr</v>
      </c>
      <c r="D1262" s="1" t="str">
        <f t="shared" si="58"/>
        <v>Peter</v>
      </c>
      <c r="E1262" s="1" t="str">
        <f t="shared" si="59"/>
        <v>Vigneron</v>
      </c>
    </row>
    <row r="1263" spans="1:5" ht="15.75" x14ac:dyDescent="0.25">
      <c r="A1263" s="1" t="s">
        <v>1109</v>
      </c>
      <c r="B1263" s="1" t="s">
        <v>3646</v>
      </c>
      <c r="C1263" s="1" t="str">
        <f t="shared" si="57"/>
        <v>Ms</v>
      </c>
      <c r="D1263" s="1" t="str">
        <f t="shared" si="58"/>
        <v>Alicia</v>
      </c>
      <c r="E1263" s="1" t="str">
        <f t="shared" si="59"/>
        <v>Mucci</v>
      </c>
    </row>
    <row r="1264" spans="1:5" ht="15.75" x14ac:dyDescent="0.25">
      <c r="A1264" s="1" t="s">
        <v>1108</v>
      </c>
      <c r="B1264" s="1" t="s">
        <v>3647</v>
      </c>
      <c r="C1264" s="1" t="str">
        <f t="shared" si="57"/>
        <v>Ms</v>
      </c>
      <c r="D1264" s="1" t="str">
        <f t="shared" si="58"/>
        <v>Sarah K.</v>
      </c>
      <c r="E1264" s="1" t="str">
        <f t="shared" si="59"/>
        <v>MacDonald</v>
      </c>
    </row>
    <row r="1265" spans="1:5" ht="15.75" x14ac:dyDescent="0.25">
      <c r="A1265" s="1" t="s">
        <v>1107</v>
      </c>
      <c r="B1265" s="1" t="s">
        <v>3648</v>
      </c>
      <c r="C1265" s="1" t="str">
        <f t="shared" si="57"/>
        <v>Mr</v>
      </c>
      <c r="D1265" s="1" t="str">
        <f t="shared" si="58"/>
        <v>Guomin</v>
      </c>
      <c r="E1265" s="1" t="str">
        <f t="shared" si="59"/>
        <v>Deng</v>
      </c>
    </row>
    <row r="1266" spans="1:5" ht="15.75" x14ac:dyDescent="0.25">
      <c r="A1266" s="1" t="s">
        <v>1106</v>
      </c>
      <c r="B1266" s="1" t="s">
        <v>3649</v>
      </c>
      <c r="C1266" s="1" t="str">
        <f t="shared" si="57"/>
        <v>Mr</v>
      </c>
      <c r="D1266" s="1" t="str">
        <f t="shared" si="58"/>
        <v>Javier</v>
      </c>
      <c r="E1266" s="1" t="str">
        <f t="shared" si="59"/>
        <v>De Mata</v>
      </c>
    </row>
    <row r="1267" spans="1:5" ht="15.75" x14ac:dyDescent="0.25">
      <c r="A1267" s="1" t="s">
        <v>1105</v>
      </c>
      <c r="B1267" s="1" t="s">
        <v>3650</v>
      </c>
      <c r="C1267" s="1" t="str">
        <f t="shared" si="57"/>
        <v>Mr</v>
      </c>
      <c r="D1267" s="1" t="str">
        <f t="shared" si="58"/>
        <v>Matt</v>
      </c>
      <c r="E1267" s="1" t="str">
        <f t="shared" si="59"/>
        <v>Strickland</v>
      </c>
    </row>
    <row r="1268" spans="1:5" ht="15.75" x14ac:dyDescent="0.25">
      <c r="A1268" s="1" t="s">
        <v>1104</v>
      </c>
      <c r="B1268" s="1" t="s">
        <v>3651</v>
      </c>
      <c r="C1268" s="1" t="str">
        <f t="shared" si="57"/>
        <v>Mr</v>
      </c>
      <c r="D1268" s="1" t="str">
        <f t="shared" si="58"/>
        <v>Thomas S</v>
      </c>
      <c r="E1268" s="1" t="str">
        <f t="shared" si="59"/>
        <v>Cheney</v>
      </c>
    </row>
    <row r="1269" spans="1:5" ht="15.75" x14ac:dyDescent="0.25">
      <c r="A1269" s="1" t="s">
        <v>1103</v>
      </c>
      <c r="B1269" s="1" t="s">
        <v>3652</v>
      </c>
      <c r="C1269" s="1" t="str">
        <f t="shared" si="57"/>
        <v>Ms</v>
      </c>
      <c r="D1269" s="1" t="str">
        <f t="shared" si="58"/>
        <v>Martha Patricia</v>
      </c>
      <c r="E1269" s="1" t="str">
        <f t="shared" si="59"/>
        <v>Godoy</v>
      </c>
    </row>
    <row r="1270" spans="1:5" ht="15.75" x14ac:dyDescent="0.25">
      <c r="A1270" s="1" t="s">
        <v>1102</v>
      </c>
      <c r="B1270" s="1" t="s">
        <v>3653</v>
      </c>
      <c r="C1270" s="1" t="str">
        <f t="shared" si="57"/>
        <v>Ms</v>
      </c>
      <c r="D1270" s="1" t="str">
        <f t="shared" si="58"/>
        <v>Alicia</v>
      </c>
      <c r="E1270" s="1" t="str">
        <f t="shared" si="59"/>
        <v>Rider</v>
      </c>
    </row>
    <row r="1271" spans="1:5" ht="15.75" x14ac:dyDescent="0.25">
      <c r="A1271" s="1" t="s">
        <v>1101</v>
      </c>
      <c r="B1271" s="1" t="s">
        <v>3654</v>
      </c>
      <c r="C1271" s="1" t="str">
        <f t="shared" si="57"/>
        <v>Ms</v>
      </c>
      <c r="D1271" s="1" t="str">
        <f t="shared" si="58"/>
        <v>Jennifer V.</v>
      </c>
      <c r="E1271" s="1" t="str">
        <f t="shared" si="59"/>
        <v>Evans</v>
      </c>
    </row>
    <row r="1272" spans="1:5" ht="15.75" x14ac:dyDescent="0.25">
      <c r="A1272" s="1" t="s">
        <v>1100</v>
      </c>
      <c r="B1272" s="1" t="s">
        <v>3655</v>
      </c>
      <c r="C1272" s="1" t="str">
        <f t="shared" si="57"/>
        <v>Mr</v>
      </c>
      <c r="D1272" s="1" t="str">
        <f t="shared" si="58"/>
        <v>Michael W.</v>
      </c>
      <c r="E1272" s="1" t="str">
        <f t="shared" si="59"/>
        <v>Anderson</v>
      </c>
    </row>
    <row r="1273" spans="1:5" ht="15.75" x14ac:dyDescent="0.25">
      <c r="A1273" s="1" t="s">
        <v>1099</v>
      </c>
      <c r="B1273" s="1" t="s">
        <v>3656</v>
      </c>
      <c r="C1273" s="1" t="str">
        <f t="shared" si="57"/>
        <v>Mr</v>
      </c>
      <c r="D1273" s="1" t="str">
        <f t="shared" si="58"/>
        <v>Eddie C</v>
      </c>
      <c r="E1273" s="1" t="str">
        <f t="shared" si="59"/>
        <v>Walters</v>
      </c>
    </row>
    <row r="1274" spans="1:5" ht="15.75" x14ac:dyDescent="0.25">
      <c r="A1274" s="1" t="s">
        <v>1098</v>
      </c>
      <c r="B1274" s="1" t="s">
        <v>3657</v>
      </c>
      <c r="C1274" s="1" t="str">
        <f t="shared" si="57"/>
        <v>Mr</v>
      </c>
      <c r="D1274" s="1" t="str">
        <f t="shared" si="58"/>
        <v>Maxime M</v>
      </c>
      <c r="E1274" s="1" t="str">
        <f t="shared" si="59"/>
        <v>Leboeuf</v>
      </c>
    </row>
    <row r="1275" spans="1:5" ht="15.75" x14ac:dyDescent="0.25">
      <c r="A1275" s="1" t="s">
        <v>1097</v>
      </c>
      <c r="B1275" s="1" t="s">
        <v>3658</v>
      </c>
      <c r="C1275" s="1" t="str">
        <f t="shared" si="57"/>
        <v>Mr</v>
      </c>
      <c r="D1275" s="1" t="str">
        <f t="shared" si="58"/>
        <v>Mark D</v>
      </c>
      <c r="E1275" s="1" t="str">
        <f t="shared" si="59"/>
        <v>Scheibel</v>
      </c>
    </row>
    <row r="1276" spans="1:5" ht="15.75" x14ac:dyDescent="0.25">
      <c r="A1276" s="1" t="s">
        <v>1096</v>
      </c>
      <c r="B1276" s="1" t="s">
        <v>3659</v>
      </c>
      <c r="C1276" s="1" t="str">
        <f t="shared" si="57"/>
        <v>Mr</v>
      </c>
      <c r="D1276" s="1" t="str">
        <f t="shared" si="58"/>
        <v>Adam</v>
      </c>
      <c r="E1276" s="1" t="str">
        <f t="shared" si="59"/>
        <v>Ritter</v>
      </c>
    </row>
    <row r="1277" spans="1:5" ht="15.75" x14ac:dyDescent="0.25">
      <c r="A1277" s="1" t="s">
        <v>1095</v>
      </c>
      <c r="B1277" s="1" t="s">
        <v>3660</v>
      </c>
      <c r="C1277" s="1" t="str">
        <f t="shared" si="57"/>
        <v>Mr</v>
      </c>
      <c r="D1277" s="1" t="str">
        <f t="shared" si="58"/>
        <v>Justin M</v>
      </c>
      <c r="E1277" s="1" t="str">
        <f t="shared" si="59"/>
        <v>Deeg</v>
      </c>
    </row>
    <row r="1278" spans="1:5" ht="15.75" x14ac:dyDescent="0.25">
      <c r="A1278" s="1" t="s">
        <v>1094</v>
      </c>
      <c r="B1278" s="1" t="s">
        <v>3661</v>
      </c>
      <c r="C1278" s="1" t="str">
        <f t="shared" si="57"/>
        <v>Ms</v>
      </c>
      <c r="D1278" s="1" t="str">
        <f t="shared" si="58"/>
        <v>Svetlana V.</v>
      </c>
      <c r="E1278" s="1" t="str">
        <f t="shared" si="59"/>
        <v>Pretot</v>
      </c>
    </row>
    <row r="1279" spans="1:5" ht="15.75" x14ac:dyDescent="0.25">
      <c r="A1279" s="1" t="s">
        <v>1093</v>
      </c>
      <c r="B1279" s="1" t="s">
        <v>3662</v>
      </c>
      <c r="C1279" s="1" t="str">
        <f t="shared" si="57"/>
        <v>Ms</v>
      </c>
      <c r="D1279" s="1" t="str">
        <f t="shared" si="58"/>
        <v>Jana L</v>
      </c>
      <c r="E1279" s="1" t="str">
        <f t="shared" si="59"/>
        <v>Willsey</v>
      </c>
    </row>
    <row r="1280" spans="1:5" ht="15.75" x14ac:dyDescent="0.25">
      <c r="A1280" s="1" t="s">
        <v>1092</v>
      </c>
      <c r="B1280" s="1" t="s">
        <v>3663</v>
      </c>
      <c r="C1280" s="1" t="str">
        <f t="shared" si="57"/>
        <v>Ms</v>
      </c>
      <c r="D1280" s="1" t="str">
        <f t="shared" si="58"/>
        <v>Laura</v>
      </c>
      <c r="E1280" s="1" t="str">
        <f t="shared" si="59"/>
        <v>Roach</v>
      </c>
    </row>
    <row r="1281" spans="1:5" ht="15.75" x14ac:dyDescent="0.25">
      <c r="A1281" s="1" t="s">
        <v>1091</v>
      </c>
      <c r="B1281" s="1" t="s">
        <v>3664</v>
      </c>
      <c r="C1281" s="1" t="str">
        <f t="shared" si="57"/>
        <v>Mr</v>
      </c>
      <c r="D1281" s="1" t="str">
        <f t="shared" si="58"/>
        <v>Torrey C III</v>
      </c>
      <c r="E1281" s="1" t="str">
        <f t="shared" si="59"/>
        <v>Jacobsen</v>
      </c>
    </row>
    <row r="1282" spans="1:5" ht="15.75" x14ac:dyDescent="0.25">
      <c r="A1282" s="1" t="s">
        <v>1090</v>
      </c>
      <c r="B1282" s="1" t="s">
        <v>3665</v>
      </c>
      <c r="C1282" s="1" t="str">
        <f t="shared" si="57"/>
        <v>Mr</v>
      </c>
      <c r="D1282" s="1" t="str">
        <f t="shared" si="58"/>
        <v>Paul</v>
      </c>
      <c r="E1282" s="1" t="str">
        <f t="shared" si="59"/>
        <v>O'Hora</v>
      </c>
    </row>
    <row r="1283" spans="1:5" ht="15.75" x14ac:dyDescent="0.25">
      <c r="A1283" s="1" t="s">
        <v>1089</v>
      </c>
      <c r="B1283" s="1" t="s">
        <v>3666</v>
      </c>
      <c r="C1283" s="1" t="str">
        <f t="shared" ref="C1283:C1346" si="60">MID(B1283, FIND(", ",B1283)+2, FIND(".",B1283)-FIND(", ", B1283)-2)</f>
        <v>Ms</v>
      </c>
      <c r="D1283" s="1" t="str">
        <f t="shared" si="58"/>
        <v>Jennifer D.</v>
      </c>
      <c r="E1283" s="1" t="str">
        <f t="shared" si="59"/>
        <v>Amato</v>
      </c>
    </row>
    <row r="1284" spans="1:5" ht="15.75" x14ac:dyDescent="0.25">
      <c r="A1284" s="1" t="s">
        <v>1088</v>
      </c>
      <c r="B1284" s="1" t="s">
        <v>3667</v>
      </c>
      <c r="C1284" s="1" t="str">
        <f t="shared" si="60"/>
        <v>Mr</v>
      </c>
      <c r="D1284" s="1" t="str">
        <f t="shared" ref="D1284:D1347" si="61">TRIM(RIGHT(B1284, LEN(B1284) - FIND(".", B1284)))</f>
        <v>Erik</v>
      </c>
      <c r="E1284" s="1" t="str">
        <f t="shared" ref="E1284:E1347" si="62">LEFT(B1284, FIND(",", B1284)-1)</f>
        <v>Reed</v>
      </c>
    </row>
    <row r="1285" spans="1:5" ht="15.75" x14ac:dyDescent="0.25">
      <c r="A1285" s="1" t="s">
        <v>1087</v>
      </c>
      <c r="B1285" s="1" t="s">
        <v>3668</v>
      </c>
      <c r="C1285" s="1" t="str">
        <f t="shared" si="60"/>
        <v>Ms</v>
      </c>
      <c r="D1285" s="1" t="str">
        <f t="shared" si="61"/>
        <v>Lana J</v>
      </c>
      <c r="E1285" s="1" t="str">
        <f t="shared" si="62"/>
        <v>Wegner</v>
      </c>
    </row>
    <row r="1286" spans="1:5" ht="15.75" x14ac:dyDescent="0.25">
      <c r="A1286" s="1" t="s">
        <v>1086</v>
      </c>
      <c r="B1286" s="1" t="s">
        <v>3669</v>
      </c>
      <c r="C1286" s="1" t="str">
        <f t="shared" si="60"/>
        <v>Ms</v>
      </c>
      <c r="D1286" s="1" t="str">
        <f t="shared" si="61"/>
        <v>Rebecca E</v>
      </c>
      <c r="E1286" s="1" t="str">
        <f t="shared" si="62"/>
        <v>Bokun</v>
      </c>
    </row>
    <row r="1287" spans="1:5" ht="15.75" x14ac:dyDescent="0.25">
      <c r="A1287" s="1" t="s">
        <v>1085</v>
      </c>
      <c r="B1287" s="1" t="s">
        <v>3670</v>
      </c>
      <c r="C1287" s="1" t="str">
        <f t="shared" si="60"/>
        <v>Ms</v>
      </c>
      <c r="D1287" s="1" t="str">
        <f t="shared" si="61"/>
        <v>Katie M.</v>
      </c>
      <c r="E1287" s="1" t="str">
        <f t="shared" si="62"/>
        <v>Ainsley</v>
      </c>
    </row>
    <row r="1288" spans="1:5" ht="15.75" x14ac:dyDescent="0.25">
      <c r="A1288" s="1" t="s">
        <v>1084</v>
      </c>
      <c r="B1288" s="1" t="s">
        <v>3671</v>
      </c>
      <c r="C1288" s="1" t="str">
        <f t="shared" si="60"/>
        <v>Ms</v>
      </c>
      <c r="D1288" s="1" t="str">
        <f t="shared" si="61"/>
        <v>Elizabeth A.</v>
      </c>
      <c r="E1288" s="1" t="str">
        <f t="shared" si="62"/>
        <v>Foster</v>
      </c>
    </row>
    <row r="1289" spans="1:5" ht="15.75" x14ac:dyDescent="0.25">
      <c r="A1289" s="1" t="s">
        <v>1083</v>
      </c>
      <c r="B1289" s="1" t="s">
        <v>3672</v>
      </c>
      <c r="C1289" s="1" t="str">
        <f t="shared" si="60"/>
        <v>Ms</v>
      </c>
      <c r="D1289" s="1" t="str">
        <f t="shared" si="61"/>
        <v>Sarah</v>
      </c>
      <c r="E1289" s="1" t="str">
        <f t="shared" si="62"/>
        <v>Overpeck</v>
      </c>
    </row>
    <row r="1290" spans="1:5" ht="15.75" x14ac:dyDescent="0.25">
      <c r="A1290" s="1" t="s">
        <v>1082</v>
      </c>
      <c r="B1290" s="1" t="s">
        <v>3673</v>
      </c>
      <c r="C1290" s="1" t="str">
        <f t="shared" si="60"/>
        <v>Ms</v>
      </c>
      <c r="D1290" s="1" t="str">
        <f t="shared" si="61"/>
        <v>Annie J.</v>
      </c>
      <c r="E1290" s="1" t="str">
        <f t="shared" si="62"/>
        <v>Levine</v>
      </c>
    </row>
    <row r="1291" spans="1:5" ht="15.75" x14ac:dyDescent="0.25">
      <c r="A1291" s="1" t="s">
        <v>1081</v>
      </c>
      <c r="B1291" s="1" t="s">
        <v>3674</v>
      </c>
      <c r="C1291" s="1" t="str">
        <f t="shared" si="60"/>
        <v>Ms</v>
      </c>
      <c r="D1291" s="1" t="str">
        <f t="shared" si="61"/>
        <v>Annie</v>
      </c>
      <c r="E1291" s="1" t="str">
        <f t="shared" si="62"/>
        <v>Jean</v>
      </c>
    </row>
    <row r="1292" spans="1:5" ht="15.75" x14ac:dyDescent="0.25">
      <c r="A1292" s="1" t="s">
        <v>1080</v>
      </c>
      <c r="B1292" s="1" t="s">
        <v>3675</v>
      </c>
      <c r="C1292" s="1" t="str">
        <f t="shared" si="60"/>
        <v>Ms</v>
      </c>
      <c r="D1292" s="1" t="str">
        <f t="shared" si="61"/>
        <v>Lindsey</v>
      </c>
      <c r="E1292" s="1" t="str">
        <f t="shared" si="62"/>
        <v>Wild</v>
      </c>
    </row>
    <row r="1293" spans="1:5" ht="15.75" x14ac:dyDescent="0.25">
      <c r="A1293" s="1" t="s">
        <v>1079</v>
      </c>
      <c r="B1293" s="1" t="s">
        <v>3676</v>
      </c>
      <c r="C1293" s="1" t="str">
        <f t="shared" si="60"/>
        <v>Ms</v>
      </c>
      <c r="D1293" s="1" t="str">
        <f t="shared" si="61"/>
        <v>Laura</v>
      </c>
      <c r="E1293" s="1" t="str">
        <f t="shared" si="62"/>
        <v>Tabor</v>
      </c>
    </row>
    <row r="1294" spans="1:5" ht="15.75" x14ac:dyDescent="0.25">
      <c r="A1294" s="1" t="s">
        <v>1078</v>
      </c>
      <c r="B1294" s="1" t="s">
        <v>3677</v>
      </c>
      <c r="C1294" s="1" t="str">
        <f t="shared" si="60"/>
        <v>Ms</v>
      </c>
      <c r="D1294" s="1" t="str">
        <f t="shared" si="61"/>
        <v>Amy T</v>
      </c>
      <c r="E1294" s="1" t="str">
        <f t="shared" si="62"/>
        <v>Steffen</v>
      </c>
    </row>
    <row r="1295" spans="1:5" ht="15.75" x14ac:dyDescent="0.25">
      <c r="A1295" s="1" t="s">
        <v>1077</v>
      </c>
      <c r="B1295" s="1" t="s">
        <v>3678</v>
      </c>
      <c r="C1295" s="1" t="str">
        <f t="shared" si="60"/>
        <v>Ms</v>
      </c>
      <c r="D1295" s="1" t="str">
        <f t="shared" si="61"/>
        <v>Katarina D</v>
      </c>
      <c r="E1295" s="1" t="str">
        <f t="shared" si="62"/>
        <v>Tadich</v>
      </c>
    </row>
    <row r="1296" spans="1:5" ht="15.75" x14ac:dyDescent="0.25">
      <c r="A1296" s="1" t="s">
        <v>1076</v>
      </c>
      <c r="B1296" s="1" t="s">
        <v>3679</v>
      </c>
      <c r="C1296" s="1" t="str">
        <f t="shared" si="60"/>
        <v>Mr</v>
      </c>
      <c r="D1296" s="1" t="str">
        <f t="shared" si="61"/>
        <v>B.j.</v>
      </c>
      <c r="E1296" s="1" t="str">
        <f t="shared" si="62"/>
        <v>Christenson</v>
      </c>
    </row>
    <row r="1297" spans="1:5" ht="15.75" x14ac:dyDescent="0.25">
      <c r="A1297" s="1" t="s">
        <v>1075</v>
      </c>
      <c r="B1297" s="1" t="s">
        <v>3680</v>
      </c>
      <c r="C1297" s="1" t="str">
        <f t="shared" si="60"/>
        <v>Ms</v>
      </c>
      <c r="D1297" s="1" t="str">
        <f t="shared" si="61"/>
        <v>Alison</v>
      </c>
      <c r="E1297" s="1" t="str">
        <f t="shared" si="62"/>
        <v>Shell</v>
      </c>
    </row>
    <row r="1298" spans="1:5" ht="15.75" x14ac:dyDescent="0.25">
      <c r="A1298" s="1" t="s">
        <v>1074</v>
      </c>
      <c r="B1298" s="1" t="s">
        <v>3681</v>
      </c>
      <c r="C1298" s="1" t="str">
        <f t="shared" si="60"/>
        <v>Mr</v>
      </c>
      <c r="D1298" s="1" t="str">
        <f t="shared" si="61"/>
        <v>Neil K.</v>
      </c>
      <c r="E1298" s="1" t="str">
        <f t="shared" si="62"/>
        <v>Rao</v>
      </c>
    </row>
    <row r="1299" spans="1:5" ht="15.75" x14ac:dyDescent="0.25">
      <c r="A1299" s="1" t="s">
        <v>1073</v>
      </c>
      <c r="B1299" s="1" t="s">
        <v>3682</v>
      </c>
      <c r="C1299" s="1" t="str">
        <f t="shared" si="60"/>
        <v>Mrs</v>
      </c>
      <c r="D1299" s="1" t="str">
        <f t="shared" si="61"/>
        <v>Anne Hunter</v>
      </c>
      <c r="E1299" s="1" t="str">
        <f t="shared" si="62"/>
        <v>Myers</v>
      </c>
    </row>
    <row r="1300" spans="1:5" ht="15.75" x14ac:dyDescent="0.25">
      <c r="A1300" s="1" t="s">
        <v>1072</v>
      </c>
      <c r="B1300" s="1" t="s">
        <v>3683</v>
      </c>
      <c r="C1300" s="1" t="str">
        <f t="shared" si="60"/>
        <v>Ms</v>
      </c>
      <c r="D1300" s="1" t="str">
        <f t="shared" si="61"/>
        <v>Sandra</v>
      </c>
      <c r="E1300" s="1" t="str">
        <f t="shared" si="62"/>
        <v>McLean</v>
      </c>
    </row>
    <row r="1301" spans="1:5" ht="15.75" x14ac:dyDescent="0.25">
      <c r="A1301" s="1" t="s">
        <v>1071</v>
      </c>
      <c r="B1301" s="1" t="s">
        <v>3684</v>
      </c>
      <c r="C1301" s="1" t="str">
        <f t="shared" si="60"/>
        <v>Mr</v>
      </c>
      <c r="D1301" s="1" t="str">
        <f t="shared" si="61"/>
        <v>Robert</v>
      </c>
      <c r="E1301" s="1" t="str">
        <f t="shared" si="62"/>
        <v>Gomez</v>
      </c>
    </row>
    <row r="1302" spans="1:5" ht="15.75" x14ac:dyDescent="0.25">
      <c r="A1302" s="1" t="s">
        <v>1070</v>
      </c>
      <c r="B1302" s="1" t="s">
        <v>3685</v>
      </c>
      <c r="C1302" s="1" t="str">
        <f t="shared" si="60"/>
        <v>Mr</v>
      </c>
      <c r="D1302" s="1" t="str">
        <f t="shared" si="61"/>
        <v>Rodney</v>
      </c>
      <c r="E1302" s="1" t="str">
        <f t="shared" si="62"/>
        <v>Hemingway</v>
      </c>
    </row>
    <row r="1303" spans="1:5" ht="15.75" x14ac:dyDescent="0.25">
      <c r="A1303" s="1" t="s">
        <v>1069</v>
      </c>
      <c r="B1303" s="1" t="s">
        <v>3686</v>
      </c>
      <c r="C1303" s="1" t="str">
        <f t="shared" si="60"/>
        <v>Mr</v>
      </c>
      <c r="D1303" s="1" t="str">
        <f t="shared" si="61"/>
        <v>Carl R</v>
      </c>
      <c r="E1303" s="1" t="str">
        <f t="shared" si="62"/>
        <v>Pett</v>
      </c>
    </row>
    <row r="1304" spans="1:5" ht="15.75" x14ac:dyDescent="0.25">
      <c r="A1304" s="1" t="s">
        <v>1068</v>
      </c>
      <c r="B1304" s="1" t="s">
        <v>3687</v>
      </c>
      <c r="C1304" s="1" t="str">
        <f t="shared" si="60"/>
        <v>Mr</v>
      </c>
      <c r="D1304" s="1" t="str">
        <f t="shared" si="61"/>
        <v>Maximilian</v>
      </c>
      <c r="E1304" s="1" t="str">
        <f t="shared" si="62"/>
        <v>Meingast</v>
      </c>
    </row>
    <row r="1305" spans="1:5" ht="15.75" x14ac:dyDescent="0.25">
      <c r="A1305" s="1" t="s">
        <v>1067</v>
      </c>
      <c r="B1305" s="1" t="s">
        <v>3688</v>
      </c>
      <c r="C1305" s="1" t="str">
        <f t="shared" si="60"/>
        <v>Mr</v>
      </c>
      <c r="D1305" s="1" t="str">
        <f t="shared" si="61"/>
        <v>Erik</v>
      </c>
      <c r="E1305" s="1" t="str">
        <f t="shared" si="62"/>
        <v>McCarthy</v>
      </c>
    </row>
    <row r="1306" spans="1:5" ht="15.75" x14ac:dyDescent="0.25">
      <c r="A1306" s="1" t="s">
        <v>1066</v>
      </c>
      <c r="B1306" s="1" t="s">
        <v>3689</v>
      </c>
      <c r="C1306" s="1" t="str">
        <f t="shared" si="60"/>
        <v>Mr</v>
      </c>
      <c r="D1306" s="1" t="str">
        <f t="shared" si="61"/>
        <v>Christopher</v>
      </c>
      <c r="E1306" s="1" t="str">
        <f t="shared" si="62"/>
        <v>Boyle</v>
      </c>
    </row>
    <row r="1307" spans="1:5" ht="15.75" x14ac:dyDescent="0.25">
      <c r="A1307" s="1" t="s">
        <v>1065</v>
      </c>
      <c r="B1307" s="1" t="s">
        <v>3690</v>
      </c>
      <c r="C1307" s="1" t="str">
        <f t="shared" si="60"/>
        <v>Mr</v>
      </c>
      <c r="D1307" s="1" t="str">
        <f t="shared" si="61"/>
        <v>Eirik</v>
      </c>
      <c r="E1307" s="1" t="str">
        <f t="shared" si="62"/>
        <v>Gundersen</v>
      </c>
    </row>
    <row r="1308" spans="1:5" ht="15.75" x14ac:dyDescent="0.25">
      <c r="A1308" s="1" t="s">
        <v>1064</v>
      </c>
      <c r="B1308" s="1" t="s">
        <v>3691</v>
      </c>
      <c r="C1308" s="1" t="str">
        <f t="shared" si="60"/>
        <v>Mr</v>
      </c>
      <c r="D1308" s="1" t="str">
        <f t="shared" si="61"/>
        <v>Rik</v>
      </c>
      <c r="E1308" s="1" t="str">
        <f t="shared" si="62"/>
        <v>Wolswinkel</v>
      </c>
    </row>
    <row r="1309" spans="1:5" ht="15.75" x14ac:dyDescent="0.25">
      <c r="A1309" s="1" t="s">
        <v>1063</v>
      </c>
      <c r="B1309" s="1" t="s">
        <v>3692</v>
      </c>
      <c r="C1309" s="1" t="str">
        <f t="shared" si="60"/>
        <v>Mr</v>
      </c>
      <c r="D1309" s="1" t="str">
        <f t="shared" si="61"/>
        <v>Matthew R</v>
      </c>
      <c r="E1309" s="1" t="str">
        <f t="shared" si="62"/>
        <v>Bomberger</v>
      </c>
    </row>
    <row r="1310" spans="1:5" ht="15.75" x14ac:dyDescent="0.25">
      <c r="A1310" s="1" t="s">
        <v>1062</v>
      </c>
      <c r="B1310" s="1" t="s">
        <v>3693</v>
      </c>
      <c r="C1310" s="1" t="str">
        <f t="shared" si="60"/>
        <v>Mr</v>
      </c>
      <c r="D1310" s="1" t="str">
        <f t="shared" si="61"/>
        <v>Daniel G</v>
      </c>
      <c r="E1310" s="1" t="str">
        <f t="shared" si="62"/>
        <v>Roy</v>
      </c>
    </row>
    <row r="1311" spans="1:5" ht="15.75" x14ac:dyDescent="0.25">
      <c r="A1311" s="1" t="s">
        <v>1061</v>
      </c>
      <c r="B1311" s="1" t="s">
        <v>3694</v>
      </c>
      <c r="C1311" s="1" t="str">
        <f t="shared" si="60"/>
        <v>Mr</v>
      </c>
      <c r="D1311" s="1" t="str">
        <f t="shared" si="61"/>
        <v>Yannick</v>
      </c>
      <c r="E1311" s="1" t="str">
        <f t="shared" si="62"/>
        <v>Lapierre</v>
      </c>
    </row>
    <row r="1312" spans="1:5" ht="15.75" x14ac:dyDescent="0.25">
      <c r="A1312" s="1" t="s">
        <v>1060</v>
      </c>
      <c r="B1312" s="1" t="s">
        <v>3695</v>
      </c>
      <c r="C1312" s="1" t="str">
        <f t="shared" si="60"/>
        <v>Mr</v>
      </c>
      <c r="D1312" s="1" t="str">
        <f t="shared" si="61"/>
        <v>Sean R</v>
      </c>
      <c r="E1312" s="1" t="str">
        <f t="shared" si="62"/>
        <v>Beaty</v>
      </c>
    </row>
    <row r="1313" spans="1:5" ht="15.75" x14ac:dyDescent="0.25">
      <c r="A1313" s="1" t="s">
        <v>1059</v>
      </c>
      <c r="B1313" s="1" t="s">
        <v>3696</v>
      </c>
      <c r="C1313" s="1" t="str">
        <f t="shared" si="60"/>
        <v>Mr</v>
      </c>
      <c r="D1313" s="1" t="str">
        <f t="shared" si="61"/>
        <v>Peter</v>
      </c>
      <c r="E1313" s="1" t="str">
        <f t="shared" si="62"/>
        <v>Hammer</v>
      </c>
    </row>
    <row r="1314" spans="1:5" ht="15.75" x14ac:dyDescent="0.25">
      <c r="A1314" s="1" t="s">
        <v>1058</v>
      </c>
      <c r="B1314" s="1" t="s">
        <v>3697</v>
      </c>
      <c r="C1314" s="1" t="str">
        <f t="shared" si="60"/>
        <v>Ms</v>
      </c>
      <c r="D1314" s="1" t="str">
        <f t="shared" si="61"/>
        <v>Sara A.</v>
      </c>
      <c r="E1314" s="1" t="str">
        <f t="shared" si="62"/>
        <v>Randolph</v>
      </c>
    </row>
    <row r="1315" spans="1:5" ht="15.75" x14ac:dyDescent="0.25">
      <c r="A1315" s="1" t="s">
        <v>1057</v>
      </c>
      <c r="B1315" s="1" t="s">
        <v>3698</v>
      </c>
      <c r="C1315" s="1" t="str">
        <f t="shared" si="60"/>
        <v>Ms</v>
      </c>
      <c r="D1315" s="1" t="str">
        <f t="shared" si="61"/>
        <v>Erin C.</v>
      </c>
      <c r="E1315" s="1" t="str">
        <f t="shared" si="62"/>
        <v>Masterson</v>
      </c>
    </row>
    <row r="1316" spans="1:5" ht="15.75" x14ac:dyDescent="0.25">
      <c r="A1316" s="1" t="s">
        <v>1056</v>
      </c>
      <c r="B1316" s="1" t="s">
        <v>3699</v>
      </c>
      <c r="C1316" s="1" t="str">
        <f t="shared" si="60"/>
        <v>Mr</v>
      </c>
      <c r="D1316" s="1" t="str">
        <f t="shared" si="61"/>
        <v>Thibaud</v>
      </c>
      <c r="E1316" s="1" t="str">
        <f t="shared" si="62"/>
        <v>Friess</v>
      </c>
    </row>
    <row r="1317" spans="1:5" ht="15.75" x14ac:dyDescent="0.25">
      <c r="A1317" s="1" t="s">
        <v>1055</v>
      </c>
      <c r="B1317" s="1" t="s">
        <v>3700</v>
      </c>
      <c r="C1317" s="1" t="str">
        <f t="shared" si="60"/>
        <v>Ms</v>
      </c>
      <c r="D1317" s="1" t="str">
        <f t="shared" si="61"/>
        <v>Lisa</v>
      </c>
      <c r="E1317" s="1" t="str">
        <f t="shared" si="62"/>
        <v>Mantoni</v>
      </c>
    </row>
    <row r="1318" spans="1:5" ht="15.75" x14ac:dyDescent="0.25">
      <c r="A1318" s="1" t="s">
        <v>1054</v>
      </c>
      <c r="B1318" s="1" t="s">
        <v>3701</v>
      </c>
      <c r="C1318" s="1" t="str">
        <f t="shared" si="60"/>
        <v>Ms</v>
      </c>
      <c r="D1318" s="1" t="str">
        <f t="shared" si="61"/>
        <v>Gretchen K.</v>
      </c>
      <c r="E1318" s="1" t="str">
        <f t="shared" si="62"/>
        <v>Bodeen</v>
      </c>
    </row>
    <row r="1319" spans="1:5" ht="15.75" x14ac:dyDescent="0.25">
      <c r="A1319" s="1" t="s">
        <v>1053</v>
      </c>
      <c r="B1319" s="1" t="s">
        <v>3702</v>
      </c>
      <c r="C1319" s="1" t="str">
        <f t="shared" si="60"/>
        <v>Ms</v>
      </c>
      <c r="D1319" s="1" t="str">
        <f t="shared" si="61"/>
        <v>Martina</v>
      </c>
      <c r="E1319" s="1" t="str">
        <f t="shared" si="62"/>
        <v>McPherson</v>
      </c>
    </row>
    <row r="1320" spans="1:5" ht="15.75" x14ac:dyDescent="0.25">
      <c r="A1320" s="1" t="s">
        <v>1052</v>
      </c>
      <c r="B1320" s="1" t="s">
        <v>3703</v>
      </c>
      <c r="C1320" s="1" t="str">
        <f t="shared" si="60"/>
        <v>Mr</v>
      </c>
      <c r="D1320" s="1" t="str">
        <f t="shared" si="61"/>
        <v>Dustin J</v>
      </c>
      <c r="E1320" s="1" t="str">
        <f t="shared" si="62"/>
        <v>Palko</v>
      </c>
    </row>
    <row r="1321" spans="1:5" ht="15.75" x14ac:dyDescent="0.25">
      <c r="A1321" s="1" t="s">
        <v>1051</v>
      </c>
      <c r="B1321" s="1" t="s">
        <v>3704</v>
      </c>
      <c r="C1321" s="1" t="str">
        <f t="shared" si="60"/>
        <v>Ms</v>
      </c>
      <c r="D1321" s="1" t="str">
        <f t="shared" si="61"/>
        <v>Kelsey</v>
      </c>
      <c r="E1321" s="1" t="str">
        <f t="shared" si="62"/>
        <v>Breathitt</v>
      </c>
    </row>
    <row r="1322" spans="1:5" ht="15.75" x14ac:dyDescent="0.25">
      <c r="A1322" s="1" t="s">
        <v>1050</v>
      </c>
      <c r="B1322" s="1" t="s">
        <v>3705</v>
      </c>
      <c r="C1322" s="1" t="str">
        <f t="shared" si="60"/>
        <v>Mr</v>
      </c>
      <c r="D1322" s="1" t="str">
        <f t="shared" si="61"/>
        <v>Daniel V.</v>
      </c>
      <c r="E1322" s="1" t="str">
        <f t="shared" si="62"/>
        <v>Evora</v>
      </c>
    </row>
    <row r="1323" spans="1:5" ht="15.75" x14ac:dyDescent="0.25">
      <c r="A1323" s="1" t="s">
        <v>1049</v>
      </c>
      <c r="B1323" s="1" t="s">
        <v>3706</v>
      </c>
      <c r="C1323" s="1" t="str">
        <f t="shared" si="60"/>
        <v>Ms</v>
      </c>
      <c r="D1323" s="1" t="str">
        <f t="shared" si="61"/>
        <v>Saeger</v>
      </c>
      <c r="E1323" s="1" t="str">
        <f t="shared" si="62"/>
        <v>Fischer</v>
      </c>
    </row>
    <row r="1324" spans="1:5" ht="15.75" x14ac:dyDescent="0.25">
      <c r="A1324" s="1" t="s">
        <v>1048</v>
      </c>
      <c r="B1324" s="1" t="s">
        <v>3707</v>
      </c>
      <c r="C1324" s="1" t="str">
        <f t="shared" si="60"/>
        <v>Ms</v>
      </c>
      <c r="D1324" s="1" t="str">
        <f t="shared" si="61"/>
        <v>Buzunesh</v>
      </c>
      <c r="E1324" s="1" t="str">
        <f t="shared" si="62"/>
        <v>Deba</v>
      </c>
    </row>
    <row r="1325" spans="1:5" ht="15.75" x14ac:dyDescent="0.25">
      <c r="A1325" s="1" t="s">
        <v>1047</v>
      </c>
      <c r="B1325" s="1" t="s">
        <v>3708</v>
      </c>
      <c r="C1325" s="1" t="str">
        <f t="shared" si="60"/>
        <v>Ms</v>
      </c>
      <c r="D1325" s="1" t="str">
        <f t="shared" si="61"/>
        <v>Mirte</v>
      </c>
      <c r="E1325" s="1" t="str">
        <f t="shared" si="62"/>
        <v>Leloup</v>
      </c>
    </row>
    <row r="1326" spans="1:5" ht="15.75" x14ac:dyDescent="0.25">
      <c r="A1326" s="1" t="s">
        <v>1046</v>
      </c>
      <c r="B1326" s="1" t="s">
        <v>3709</v>
      </c>
      <c r="C1326" s="1" t="str">
        <f t="shared" si="60"/>
        <v>Ms</v>
      </c>
      <c r="D1326" s="1" t="str">
        <f t="shared" si="61"/>
        <v>Megan</v>
      </c>
      <c r="E1326" s="1" t="str">
        <f t="shared" si="62"/>
        <v>Labare</v>
      </c>
    </row>
    <row r="1327" spans="1:5" ht="15.75" x14ac:dyDescent="0.25">
      <c r="A1327" s="1" t="s">
        <v>1045</v>
      </c>
      <c r="B1327" s="1" t="s">
        <v>3710</v>
      </c>
      <c r="C1327" s="1" t="str">
        <f t="shared" si="60"/>
        <v>Ms</v>
      </c>
      <c r="D1327" s="1" t="str">
        <f t="shared" si="61"/>
        <v>Kerry A.</v>
      </c>
      <c r="E1327" s="1" t="str">
        <f t="shared" si="62"/>
        <v>Arouca</v>
      </c>
    </row>
    <row r="1328" spans="1:5" ht="15.75" x14ac:dyDescent="0.25">
      <c r="A1328" s="1" t="s">
        <v>1044</v>
      </c>
      <c r="B1328" s="1" t="s">
        <v>3711</v>
      </c>
      <c r="C1328" s="1" t="str">
        <f t="shared" si="60"/>
        <v>Ms</v>
      </c>
      <c r="D1328" s="1" t="str">
        <f t="shared" si="61"/>
        <v>Kristin</v>
      </c>
      <c r="E1328" s="1" t="str">
        <f t="shared" si="62"/>
        <v>Reese</v>
      </c>
    </row>
    <row r="1329" spans="1:5" ht="15.75" x14ac:dyDescent="0.25">
      <c r="A1329" s="1" t="s">
        <v>1043</v>
      </c>
      <c r="B1329" s="1" t="s">
        <v>3712</v>
      </c>
      <c r="C1329" s="1" t="str">
        <f t="shared" si="60"/>
        <v>Mr</v>
      </c>
      <c r="D1329" s="1" t="str">
        <f t="shared" si="61"/>
        <v>Christopher R.</v>
      </c>
      <c r="E1329" s="1" t="str">
        <f t="shared" si="62"/>
        <v>McCloskey</v>
      </c>
    </row>
    <row r="1330" spans="1:5" ht="15.75" x14ac:dyDescent="0.25">
      <c r="A1330" s="1" t="s">
        <v>1042</v>
      </c>
      <c r="B1330" s="1" t="s">
        <v>3713</v>
      </c>
      <c r="C1330" s="1" t="str">
        <f t="shared" si="60"/>
        <v>Mrs</v>
      </c>
      <c r="D1330" s="1" t="str">
        <f t="shared" si="61"/>
        <v>Elizabeth A</v>
      </c>
      <c r="E1330" s="1" t="str">
        <f t="shared" si="62"/>
        <v>Tedsen</v>
      </c>
    </row>
    <row r="1331" spans="1:5" ht="15.75" x14ac:dyDescent="0.25">
      <c r="A1331" s="1" t="s">
        <v>1041</v>
      </c>
      <c r="B1331" s="1" t="s">
        <v>3714</v>
      </c>
      <c r="C1331" s="1" t="str">
        <f t="shared" si="60"/>
        <v>Mr</v>
      </c>
      <c r="D1331" s="1" t="str">
        <f t="shared" si="61"/>
        <v>Andrew</v>
      </c>
      <c r="E1331" s="1" t="str">
        <f t="shared" si="62"/>
        <v>Koehlinger</v>
      </c>
    </row>
    <row r="1332" spans="1:5" ht="15.75" x14ac:dyDescent="0.25">
      <c r="A1332" s="1" t="s">
        <v>1040</v>
      </c>
      <c r="B1332" s="1" t="s">
        <v>3715</v>
      </c>
      <c r="C1332" s="1" t="str">
        <f t="shared" si="60"/>
        <v>Ms</v>
      </c>
      <c r="D1332" s="1" t="str">
        <f t="shared" si="61"/>
        <v>Dawn M.</v>
      </c>
      <c r="E1332" s="1" t="str">
        <f t="shared" si="62"/>
        <v>Pielechaty</v>
      </c>
    </row>
    <row r="1333" spans="1:5" ht="15.75" x14ac:dyDescent="0.25">
      <c r="A1333" s="1" t="s">
        <v>1039</v>
      </c>
      <c r="B1333" s="1" t="s">
        <v>3716</v>
      </c>
      <c r="C1333" s="1" t="str">
        <f t="shared" si="60"/>
        <v>Mr</v>
      </c>
      <c r="D1333" s="1" t="str">
        <f t="shared" si="61"/>
        <v>Jonathan P</v>
      </c>
      <c r="E1333" s="1" t="str">
        <f t="shared" si="62"/>
        <v>Korhonen</v>
      </c>
    </row>
    <row r="1334" spans="1:5" ht="15.75" x14ac:dyDescent="0.25">
      <c r="A1334" s="1" t="s">
        <v>1038</v>
      </c>
      <c r="B1334" s="1" t="s">
        <v>3717</v>
      </c>
      <c r="C1334" s="1" t="str">
        <f t="shared" si="60"/>
        <v>Mrs</v>
      </c>
      <c r="D1334" s="1" t="str">
        <f t="shared" si="61"/>
        <v>Gina</v>
      </c>
      <c r="E1334" s="1" t="str">
        <f t="shared" si="62"/>
        <v>Kehr</v>
      </c>
    </row>
    <row r="1335" spans="1:5" ht="15.75" x14ac:dyDescent="0.25">
      <c r="A1335" s="1" t="s">
        <v>1037</v>
      </c>
      <c r="B1335" s="1" t="s">
        <v>3718</v>
      </c>
      <c r="C1335" s="1" t="str">
        <f t="shared" si="60"/>
        <v>Mr</v>
      </c>
      <c r="D1335" s="1" t="str">
        <f t="shared" si="61"/>
        <v>Dino</v>
      </c>
      <c r="E1335" s="1" t="str">
        <f t="shared" si="62"/>
        <v>Montagna</v>
      </c>
    </row>
    <row r="1336" spans="1:5" ht="15.75" x14ac:dyDescent="0.25">
      <c r="A1336" s="1" t="s">
        <v>1036</v>
      </c>
      <c r="B1336" s="1" t="s">
        <v>3719</v>
      </c>
      <c r="C1336" s="1" t="str">
        <f t="shared" si="60"/>
        <v>Mr</v>
      </c>
      <c r="D1336" s="1" t="str">
        <f t="shared" si="61"/>
        <v>Jan</v>
      </c>
      <c r="E1336" s="1" t="str">
        <f t="shared" si="62"/>
        <v>M√ºller</v>
      </c>
    </row>
    <row r="1337" spans="1:5" ht="15.75" x14ac:dyDescent="0.25">
      <c r="A1337" s="1" t="s">
        <v>1035</v>
      </c>
      <c r="B1337" s="1" t="s">
        <v>3720</v>
      </c>
      <c r="C1337" s="1" t="str">
        <f t="shared" si="60"/>
        <v>Mr</v>
      </c>
      <c r="D1337" s="1" t="str">
        <f t="shared" si="61"/>
        <v>Jonathan E.</v>
      </c>
      <c r="E1337" s="1" t="str">
        <f t="shared" si="62"/>
        <v>Baker</v>
      </c>
    </row>
    <row r="1338" spans="1:5" ht="15.75" x14ac:dyDescent="0.25">
      <c r="A1338" s="1" t="s">
        <v>1034</v>
      </c>
      <c r="B1338" s="1" t="s">
        <v>3721</v>
      </c>
      <c r="C1338" s="1" t="str">
        <f t="shared" si="60"/>
        <v>Mr</v>
      </c>
      <c r="D1338" s="1" t="str">
        <f t="shared" si="61"/>
        <v>Mark A</v>
      </c>
      <c r="E1338" s="1" t="str">
        <f t="shared" si="62"/>
        <v>Sidebottom</v>
      </c>
    </row>
    <row r="1339" spans="1:5" ht="15.75" x14ac:dyDescent="0.25">
      <c r="A1339" s="1" t="s">
        <v>1033</v>
      </c>
      <c r="B1339" s="1" t="s">
        <v>3722</v>
      </c>
      <c r="C1339" s="1" t="str">
        <f t="shared" si="60"/>
        <v>Mrs</v>
      </c>
      <c r="D1339" s="1" t="str">
        <f t="shared" si="61"/>
        <v>Mary</v>
      </c>
      <c r="E1339" s="1" t="str">
        <f t="shared" si="62"/>
        <v>Johnson</v>
      </c>
    </row>
    <row r="1340" spans="1:5" ht="15.75" x14ac:dyDescent="0.25">
      <c r="A1340" s="1" t="s">
        <v>1032</v>
      </c>
      <c r="B1340" s="1" t="s">
        <v>3723</v>
      </c>
      <c r="C1340" s="1" t="str">
        <f t="shared" si="60"/>
        <v>Mr</v>
      </c>
      <c r="D1340" s="1" t="str">
        <f t="shared" si="61"/>
        <v>Samuel</v>
      </c>
      <c r="E1340" s="1" t="str">
        <f t="shared" si="62"/>
        <v>Morris</v>
      </c>
    </row>
    <row r="1341" spans="1:5" ht="15.75" x14ac:dyDescent="0.25">
      <c r="A1341" s="1" t="s">
        <v>1031</v>
      </c>
      <c r="B1341" s="1" t="s">
        <v>3724</v>
      </c>
      <c r="C1341" s="1" t="str">
        <f t="shared" si="60"/>
        <v>Mr</v>
      </c>
      <c r="D1341" s="1" t="str">
        <f t="shared" si="61"/>
        <v>Stan J</v>
      </c>
      <c r="E1341" s="1" t="str">
        <f t="shared" si="62"/>
        <v>Chaisson</v>
      </c>
    </row>
    <row r="1342" spans="1:5" ht="15.75" x14ac:dyDescent="0.25">
      <c r="A1342" s="1" t="s">
        <v>1030</v>
      </c>
      <c r="B1342" s="1" t="s">
        <v>3725</v>
      </c>
      <c r="C1342" s="1" t="str">
        <f t="shared" si="60"/>
        <v>Mrs</v>
      </c>
      <c r="D1342" s="1" t="str">
        <f t="shared" si="61"/>
        <v>Jessica L.</v>
      </c>
      <c r="E1342" s="1" t="str">
        <f t="shared" si="62"/>
        <v>Pigott</v>
      </c>
    </row>
    <row r="1343" spans="1:5" ht="15.75" x14ac:dyDescent="0.25">
      <c r="A1343" s="1" t="s">
        <v>1029</v>
      </c>
      <c r="B1343" s="1" t="s">
        <v>3726</v>
      </c>
      <c r="C1343" s="1" t="str">
        <f t="shared" si="60"/>
        <v>Ms</v>
      </c>
      <c r="D1343" s="1" t="str">
        <f t="shared" si="61"/>
        <v>Krysta</v>
      </c>
      <c r="E1343" s="1" t="str">
        <f t="shared" si="62"/>
        <v>Cochrane</v>
      </c>
    </row>
    <row r="1344" spans="1:5" ht="15.75" x14ac:dyDescent="0.25">
      <c r="A1344" s="1" t="s">
        <v>1028</v>
      </c>
      <c r="B1344" s="1" t="s">
        <v>3727</v>
      </c>
      <c r="C1344" s="1" t="str">
        <f t="shared" si="60"/>
        <v>Mrs</v>
      </c>
      <c r="D1344" s="1" t="str">
        <f t="shared" si="61"/>
        <v>Natascia</v>
      </c>
      <c r="E1344" s="1" t="str">
        <f t="shared" si="62"/>
        <v>Armitage</v>
      </c>
    </row>
    <row r="1345" spans="1:5" ht="15.75" x14ac:dyDescent="0.25">
      <c r="A1345" s="1" t="s">
        <v>1027</v>
      </c>
      <c r="B1345" s="1" t="s">
        <v>3728</v>
      </c>
      <c r="C1345" s="1" t="str">
        <f t="shared" si="60"/>
        <v>Ms</v>
      </c>
      <c r="D1345" s="1" t="str">
        <f t="shared" si="61"/>
        <v>Jenny</v>
      </c>
      <c r="E1345" s="1" t="str">
        <f t="shared" si="62"/>
        <v>Shen</v>
      </c>
    </row>
    <row r="1346" spans="1:5" ht="15.75" x14ac:dyDescent="0.25">
      <c r="A1346" s="1" t="s">
        <v>1026</v>
      </c>
      <c r="B1346" s="1" t="s">
        <v>3729</v>
      </c>
      <c r="C1346" s="1" t="str">
        <f t="shared" si="60"/>
        <v>Mr</v>
      </c>
      <c r="D1346" s="1" t="str">
        <f t="shared" si="61"/>
        <v>Brian</v>
      </c>
      <c r="E1346" s="1" t="str">
        <f t="shared" si="62"/>
        <v>O'Kelly</v>
      </c>
    </row>
    <row r="1347" spans="1:5" ht="15.75" x14ac:dyDescent="0.25">
      <c r="A1347" s="1" t="s">
        <v>1025</v>
      </c>
      <c r="B1347" s="1" t="s">
        <v>3730</v>
      </c>
      <c r="C1347" s="1" t="str">
        <f t="shared" ref="C1347:C1410" si="63">MID(B1347, FIND(", ",B1347)+2, FIND(".",B1347)-FIND(", ", B1347)-2)</f>
        <v>Ms</v>
      </c>
      <c r="D1347" s="1" t="str">
        <f t="shared" si="61"/>
        <v>Monica</v>
      </c>
      <c r="E1347" s="1" t="str">
        <f t="shared" si="62"/>
        <v>Huff</v>
      </c>
    </row>
    <row r="1348" spans="1:5" ht="15.75" x14ac:dyDescent="0.25">
      <c r="A1348" s="1" t="s">
        <v>1024</v>
      </c>
      <c r="B1348" s="1" t="s">
        <v>3731</v>
      </c>
      <c r="C1348" s="1" t="str">
        <f t="shared" si="63"/>
        <v>Mr</v>
      </c>
      <c r="D1348" s="1" t="str">
        <f t="shared" ref="D1348:D1411" si="64">TRIM(RIGHT(B1348, LEN(B1348) - FIND(".", B1348)))</f>
        <v>Tyler</v>
      </c>
      <c r="E1348" s="1" t="str">
        <f t="shared" ref="E1348:E1411" si="65">LEFT(B1348, FIND(",", B1348)-1)</f>
        <v>Dye</v>
      </c>
    </row>
    <row r="1349" spans="1:5" ht="15.75" x14ac:dyDescent="0.25">
      <c r="A1349" s="1" t="s">
        <v>1023</v>
      </c>
      <c r="B1349" s="1" t="s">
        <v>3732</v>
      </c>
      <c r="C1349" s="1" t="str">
        <f t="shared" si="63"/>
        <v>Ms</v>
      </c>
      <c r="D1349" s="1" t="str">
        <f t="shared" si="64"/>
        <v>Kelly C</v>
      </c>
      <c r="E1349" s="1" t="str">
        <f t="shared" si="65"/>
        <v>Willard</v>
      </c>
    </row>
    <row r="1350" spans="1:5" ht="15.75" x14ac:dyDescent="0.25">
      <c r="A1350" s="1" t="s">
        <v>1022</v>
      </c>
      <c r="B1350" s="1" t="s">
        <v>3733</v>
      </c>
      <c r="C1350" s="1" t="str">
        <f t="shared" si="63"/>
        <v>Mrs</v>
      </c>
      <c r="D1350" s="1" t="str">
        <f t="shared" si="64"/>
        <v>Emily</v>
      </c>
      <c r="E1350" s="1" t="str">
        <f t="shared" si="65"/>
        <v>D'Addario</v>
      </c>
    </row>
    <row r="1351" spans="1:5" ht="15.75" x14ac:dyDescent="0.25">
      <c r="A1351" s="1" t="s">
        <v>1021</v>
      </c>
      <c r="B1351" s="1" t="s">
        <v>3734</v>
      </c>
      <c r="C1351" s="1" t="str">
        <f t="shared" si="63"/>
        <v>Mr</v>
      </c>
      <c r="D1351" s="1" t="str">
        <f t="shared" si="64"/>
        <v>James V</v>
      </c>
      <c r="E1351" s="1" t="str">
        <f t="shared" si="65"/>
        <v>Buchanan</v>
      </c>
    </row>
    <row r="1352" spans="1:5" ht="15.75" x14ac:dyDescent="0.25">
      <c r="A1352" s="1" t="s">
        <v>1020</v>
      </c>
      <c r="B1352" s="1" t="s">
        <v>3735</v>
      </c>
      <c r="C1352" s="1" t="str">
        <f t="shared" si="63"/>
        <v>Ms</v>
      </c>
      <c r="D1352" s="1" t="str">
        <f t="shared" si="64"/>
        <v>Angie</v>
      </c>
      <c r="E1352" s="1" t="str">
        <f t="shared" si="65"/>
        <v>Clark</v>
      </c>
    </row>
    <row r="1353" spans="1:5" ht="15.75" x14ac:dyDescent="0.25">
      <c r="A1353" s="1" t="s">
        <v>1019</v>
      </c>
      <c r="B1353" s="1" t="s">
        <v>3736</v>
      </c>
      <c r="C1353" s="1" t="str">
        <f t="shared" si="63"/>
        <v>Mr</v>
      </c>
      <c r="D1353" s="1" t="str">
        <f t="shared" si="64"/>
        <v>Michael J.</v>
      </c>
      <c r="E1353" s="1" t="str">
        <f t="shared" si="65"/>
        <v>Waterson</v>
      </c>
    </row>
    <row r="1354" spans="1:5" ht="15.75" x14ac:dyDescent="0.25">
      <c r="A1354" s="1" t="s">
        <v>1018</v>
      </c>
      <c r="B1354" s="1" t="s">
        <v>3737</v>
      </c>
      <c r="C1354" s="1" t="str">
        <f t="shared" si="63"/>
        <v>Ms</v>
      </c>
      <c r="D1354" s="1" t="str">
        <f t="shared" si="64"/>
        <v>Sabina</v>
      </c>
      <c r="E1354" s="1" t="str">
        <f t="shared" si="65"/>
        <v>Piras</v>
      </c>
    </row>
    <row r="1355" spans="1:5" ht="15.75" x14ac:dyDescent="0.25">
      <c r="A1355" s="1" t="s">
        <v>1017</v>
      </c>
      <c r="B1355" s="1" t="s">
        <v>3738</v>
      </c>
      <c r="C1355" s="1" t="str">
        <f t="shared" si="63"/>
        <v>Ms</v>
      </c>
      <c r="D1355" s="1" t="str">
        <f t="shared" si="64"/>
        <v>Amy C</v>
      </c>
      <c r="E1355" s="1" t="str">
        <f t="shared" si="65"/>
        <v>Olson</v>
      </c>
    </row>
    <row r="1356" spans="1:5" ht="15.75" x14ac:dyDescent="0.25">
      <c r="A1356" s="1" t="s">
        <v>1016</v>
      </c>
      <c r="B1356" s="1" t="s">
        <v>3739</v>
      </c>
      <c r="C1356" s="1" t="str">
        <f t="shared" si="63"/>
        <v>Ms</v>
      </c>
      <c r="D1356" s="1" t="str">
        <f t="shared" si="64"/>
        <v>Victoria U</v>
      </c>
      <c r="E1356" s="1" t="str">
        <f t="shared" si="65"/>
        <v>Manfredi</v>
      </c>
    </row>
    <row r="1357" spans="1:5" ht="15.75" x14ac:dyDescent="0.25">
      <c r="A1357" s="1" t="s">
        <v>1015</v>
      </c>
      <c r="B1357" s="1" t="s">
        <v>3740</v>
      </c>
      <c r="C1357" s="1" t="str">
        <f t="shared" si="63"/>
        <v>Ms</v>
      </c>
      <c r="D1357" s="1" t="str">
        <f t="shared" si="64"/>
        <v>Amelia B</v>
      </c>
      <c r="E1357" s="1" t="str">
        <f t="shared" si="65"/>
        <v>Landberg</v>
      </c>
    </row>
    <row r="1358" spans="1:5" ht="15.75" x14ac:dyDescent="0.25">
      <c r="A1358" s="1" t="s">
        <v>1014</v>
      </c>
      <c r="B1358" s="1" t="s">
        <v>3741</v>
      </c>
      <c r="C1358" s="1" t="str">
        <f t="shared" si="63"/>
        <v>Ms</v>
      </c>
      <c r="D1358" s="1" t="str">
        <f t="shared" si="64"/>
        <v>Jackie J</v>
      </c>
      <c r="E1358" s="1" t="str">
        <f t="shared" si="65"/>
        <v>Flynn</v>
      </c>
    </row>
    <row r="1359" spans="1:5" ht="15.75" x14ac:dyDescent="0.25">
      <c r="A1359" s="1" t="s">
        <v>1013</v>
      </c>
      <c r="B1359" s="1" t="s">
        <v>3742</v>
      </c>
      <c r="C1359" s="1" t="str">
        <f t="shared" si="63"/>
        <v>Mr</v>
      </c>
      <c r="D1359" s="1" t="str">
        <f t="shared" si="64"/>
        <v>Justin</v>
      </c>
      <c r="E1359" s="1" t="str">
        <f t="shared" si="65"/>
        <v>Bishop</v>
      </c>
    </row>
    <row r="1360" spans="1:5" ht="15.75" x14ac:dyDescent="0.25">
      <c r="A1360" s="1" t="s">
        <v>1012</v>
      </c>
      <c r="B1360" s="1" t="s">
        <v>3743</v>
      </c>
      <c r="C1360" s="1" t="str">
        <f t="shared" si="63"/>
        <v>Ms</v>
      </c>
      <c r="D1360" s="1" t="str">
        <f t="shared" si="64"/>
        <v>Kerry</v>
      </c>
      <c r="E1360" s="1" t="str">
        <f t="shared" si="65"/>
        <v>Devitt</v>
      </c>
    </row>
    <row r="1361" spans="1:5" ht="15.75" x14ac:dyDescent="0.25">
      <c r="A1361" s="1" t="s">
        <v>1011</v>
      </c>
      <c r="B1361" s="1" t="s">
        <v>3744</v>
      </c>
      <c r="C1361" s="1" t="str">
        <f t="shared" si="63"/>
        <v>Ms</v>
      </c>
      <c r="D1361" s="1" t="str">
        <f t="shared" si="64"/>
        <v>Cindy G.</v>
      </c>
      <c r="E1361" s="1" t="str">
        <f t="shared" si="65"/>
        <v>Lynch</v>
      </c>
    </row>
    <row r="1362" spans="1:5" ht="15.75" x14ac:dyDescent="0.25">
      <c r="A1362" s="1" t="s">
        <v>1010</v>
      </c>
      <c r="B1362" s="1" t="s">
        <v>3745</v>
      </c>
      <c r="C1362" s="1" t="str">
        <f t="shared" si="63"/>
        <v>Mr</v>
      </c>
      <c r="D1362" s="1" t="str">
        <f t="shared" si="64"/>
        <v>Gennaro</v>
      </c>
      <c r="E1362" s="1" t="str">
        <f t="shared" si="65"/>
        <v>Tramontano</v>
      </c>
    </row>
    <row r="1363" spans="1:5" ht="15.75" x14ac:dyDescent="0.25">
      <c r="A1363" s="1" t="s">
        <v>1009</v>
      </c>
      <c r="B1363" s="1" t="s">
        <v>3746</v>
      </c>
      <c r="C1363" s="1" t="str">
        <f t="shared" si="63"/>
        <v>Mr</v>
      </c>
      <c r="D1363" s="1" t="str">
        <f t="shared" si="64"/>
        <v>Terry</v>
      </c>
      <c r="E1363" s="1" t="str">
        <f t="shared" si="65"/>
        <v>Davidson</v>
      </c>
    </row>
    <row r="1364" spans="1:5" ht="15.75" x14ac:dyDescent="0.25">
      <c r="A1364" s="1" t="s">
        <v>1008</v>
      </c>
      <c r="B1364" s="1" t="s">
        <v>3747</v>
      </c>
      <c r="C1364" s="1" t="str">
        <f t="shared" si="63"/>
        <v>Mr</v>
      </c>
      <c r="D1364" s="1" t="str">
        <f t="shared" si="64"/>
        <v>Patrick J</v>
      </c>
      <c r="E1364" s="1" t="str">
        <f t="shared" si="65"/>
        <v>Burke</v>
      </c>
    </row>
    <row r="1365" spans="1:5" ht="15.75" x14ac:dyDescent="0.25">
      <c r="A1365" s="1" t="s">
        <v>1007</v>
      </c>
      <c r="B1365" s="1" t="s">
        <v>3748</v>
      </c>
      <c r="C1365" s="1" t="str">
        <f t="shared" si="63"/>
        <v>Ms</v>
      </c>
      <c r="D1365" s="1" t="str">
        <f t="shared" si="64"/>
        <v>Keara</v>
      </c>
      <c r="E1365" s="1" t="str">
        <f t="shared" si="65"/>
        <v>McGraw</v>
      </c>
    </row>
    <row r="1366" spans="1:5" ht="15.75" x14ac:dyDescent="0.25">
      <c r="A1366" s="1" t="s">
        <v>1006</v>
      </c>
      <c r="B1366" s="1" t="s">
        <v>3749</v>
      </c>
      <c r="C1366" s="1" t="str">
        <f t="shared" si="63"/>
        <v>Ms</v>
      </c>
      <c r="D1366" s="1" t="str">
        <f t="shared" si="64"/>
        <v>Nicole</v>
      </c>
      <c r="E1366" s="1" t="str">
        <f t="shared" si="65"/>
        <v>Fellure</v>
      </c>
    </row>
    <row r="1367" spans="1:5" ht="15.75" x14ac:dyDescent="0.25">
      <c r="A1367" s="1" t="s">
        <v>1005</v>
      </c>
      <c r="B1367" s="1" t="s">
        <v>3750</v>
      </c>
      <c r="C1367" s="1" t="str">
        <f t="shared" si="63"/>
        <v>Mrs</v>
      </c>
      <c r="D1367" s="1" t="str">
        <f t="shared" si="64"/>
        <v>Katena</v>
      </c>
      <c r="E1367" s="1" t="str">
        <f t="shared" si="65"/>
        <v>Sanford</v>
      </c>
    </row>
    <row r="1368" spans="1:5" ht="15.75" x14ac:dyDescent="0.25">
      <c r="A1368" s="1" t="s">
        <v>1004</v>
      </c>
      <c r="B1368" s="1" t="s">
        <v>3751</v>
      </c>
      <c r="C1368" s="1" t="str">
        <f t="shared" si="63"/>
        <v>Ms</v>
      </c>
      <c r="D1368" s="1" t="str">
        <f t="shared" si="64"/>
        <v>Bean K.</v>
      </c>
      <c r="E1368" s="1" t="str">
        <f t="shared" si="65"/>
        <v>Wrenn</v>
      </c>
    </row>
    <row r="1369" spans="1:5" ht="15.75" x14ac:dyDescent="0.25">
      <c r="A1369" s="1" t="s">
        <v>1003</v>
      </c>
      <c r="B1369" s="1" t="s">
        <v>3752</v>
      </c>
      <c r="C1369" s="1" t="str">
        <f t="shared" si="63"/>
        <v>Mr</v>
      </c>
      <c r="D1369" s="1" t="str">
        <f t="shared" si="64"/>
        <v>Brian</v>
      </c>
      <c r="E1369" s="1" t="str">
        <f t="shared" si="65"/>
        <v>Lindsey</v>
      </c>
    </row>
    <row r="1370" spans="1:5" ht="15.75" x14ac:dyDescent="0.25">
      <c r="A1370" s="1" t="s">
        <v>1002</v>
      </c>
      <c r="B1370" s="1" t="s">
        <v>3753</v>
      </c>
      <c r="C1370" s="1" t="str">
        <f t="shared" si="63"/>
        <v>Mr</v>
      </c>
      <c r="D1370" s="1" t="str">
        <f t="shared" si="64"/>
        <v>Jan-Patrick</v>
      </c>
      <c r="E1370" s="1" t="str">
        <f t="shared" si="65"/>
        <v>Krueger</v>
      </c>
    </row>
    <row r="1371" spans="1:5" ht="15.75" x14ac:dyDescent="0.25">
      <c r="A1371" s="1" t="s">
        <v>1001</v>
      </c>
      <c r="B1371" s="1" t="s">
        <v>3754</v>
      </c>
      <c r="C1371" s="1" t="str">
        <f t="shared" si="63"/>
        <v>Mr</v>
      </c>
      <c r="D1371" s="1" t="str">
        <f t="shared" si="64"/>
        <v>Jesse J</v>
      </c>
      <c r="E1371" s="1" t="str">
        <f t="shared" si="65"/>
        <v>Babler</v>
      </c>
    </row>
    <row r="1372" spans="1:5" ht="15.75" x14ac:dyDescent="0.25">
      <c r="A1372" s="1" t="s">
        <v>1000</v>
      </c>
      <c r="B1372" s="1" t="s">
        <v>3755</v>
      </c>
      <c r="C1372" s="1" t="str">
        <f t="shared" si="63"/>
        <v>Ms</v>
      </c>
      <c r="D1372" s="1" t="str">
        <f t="shared" si="64"/>
        <v>Lindsey M</v>
      </c>
      <c r="E1372" s="1" t="str">
        <f t="shared" si="65"/>
        <v>Brezenski</v>
      </c>
    </row>
    <row r="1373" spans="1:5" ht="15.75" x14ac:dyDescent="0.25">
      <c r="A1373" s="1" t="s">
        <v>999</v>
      </c>
      <c r="B1373" s="1" t="s">
        <v>3756</v>
      </c>
      <c r="C1373" s="1" t="str">
        <f t="shared" si="63"/>
        <v>Ms</v>
      </c>
      <c r="D1373" s="1" t="str">
        <f t="shared" si="64"/>
        <v>Marguerite K.</v>
      </c>
      <c r="E1373" s="1" t="str">
        <f t="shared" si="65"/>
        <v>Marschner</v>
      </c>
    </row>
    <row r="1374" spans="1:5" ht="15.75" x14ac:dyDescent="0.25">
      <c r="A1374" s="1" t="s">
        <v>998</v>
      </c>
      <c r="B1374" s="1" t="s">
        <v>3757</v>
      </c>
      <c r="C1374" s="1" t="str">
        <f t="shared" si="63"/>
        <v>Mr</v>
      </c>
      <c r="D1374" s="1" t="str">
        <f t="shared" si="64"/>
        <v>Travis</v>
      </c>
      <c r="E1374" s="1" t="str">
        <f t="shared" si="65"/>
        <v>King</v>
      </c>
    </row>
    <row r="1375" spans="1:5" ht="15.75" x14ac:dyDescent="0.25">
      <c r="A1375" s="1" t="s">
        <v>997</v>
      </c>
      <c r="B1375" s="1" t="s">
        <v>3758</v>
      </c>
      <c r="C1375" s="1" t="str">
        <f t="shared" si="63"/>
        <v>Mr</v>
      </c>
      <c r="D1375" s="1" t="str">
        <f t="shared" si="64"/>
        <v>Ricky</v>
      </c>
      <c r="E1375" s="1" t="str">
        <f t="shared" si="65"/>
        <v>Montez</v>
      </c>
    </row>
    <row r="1376" spans="1:5" ht="15.75" x14ac:dyDescent="0.25">
      <c r="A1376" s="1" t="s">
        <v>996</v>
      </c>
      <c r="B1376" s="1" t="s">
        <v>3759</v>
      </c>
      <c r="C1376" s="1" t="str">
        <f t="shared" si="63"/>
        <v>Mrs</v>
      </c>
      <c r="D1376" s="1" t="str">
        <f t="shared" si="64"/>
        <v>Colleen L.</v>
      </c>
      <c r="E1376" s="1" t="str">
        <f t="shared" si="65"/>
        <v>Campbell</v>
      </c>
    </row>
    <row r="1377" spans="1:5" ht="15.75" x14ac:dyDescent="0.25">
      <c r="A1377" s="1" t="s">
        <v>995</v>
      </c>
      <c r="B1377" s="1" t="s">
        <v>3760</v>
      </c>
      <c r="C1377" s="1" t="str">
        <f t="shared" si="63"/>
        <v>Mr</v>
      </c>
      <c r="D1377" s="1" t="str">
        <f t="shared" si="64"/>
        <v>Charlie A</v>
      </c>
      <c r="E1377" s="1" t="str">
        <f t="shared" si="65"/>
        <v>Hurt</v>
      </c>
    </row>
    <row r="1378" spans="1:5" ht="15.75" x14ac:dyDescent="0.25">
      <c r="A1378" s="1" t="s">
        <v>994</v>
      </c>
      <c r="B1378" s="1" t="s">
        <v>3761</v>
      </c>
      <c r="C1378" s="1" t="str">
        <f t="shared" si="63"/>
        <v>Mr</v>
      </c>
      <c r="D1378" s="1" t="str">
        <f t="shared" si="64"/>
        <v>Rick</v>
      </c>
      <c r="E1378" s="1" t="str">
        <f t="shared" si="65"/>
        <v>Garey</v>
      </c>
    </row>
    <row r="1379" spans="1:5" ht="15.75" x14ac:dyDescent="0.25">
      <c r="A1379" s="1" t="s">
        <v>993</v>
      </c>
      <c r="B1379" s="1" t="s">
        <v>3762</v>
      </c>
      <c r="C1379" s="1" t="str">
        <f t="shared" si="63"/>
        <v>Ms</v>
      </c>
      <c r="D1379" s="1" t="str">
        <f t="shared" si="64"/>
        <v>Lauren C</v>
      </c>
      <c r="E1379" s="1" t="str">
        <f t="shared" si="65"/>
        <v>Reddy</v>
      </c>
    </row>
    <row r="1380" spans="1:5" ht="15.75" x14ac:dyDescent="0.25">
      <c r="A1380" s="1" t="s">
        <v>992</v>
      </c>
      <c r="B1380" s="1" t="s">
        <v>3763</v>
      </c>
      <c r="C1380" s="1" t="str">
        <f t="shared" si="63"/>
        <v>Mr</v>
      </c>
      <c r="D1380" s="1" t="str">
        <f t="shared" si="64"/>
        <v>Daniel</v>
      </c>
      <c r="E1380" s="1" t="str">
        <f t="shared" si="65"/>
        <v>Mueller</v>
      </c>
    </row>
    <row r="1381" spans="1:5" ht="15.75" x14ac:dyDescent="0.25">
      <c r="A1381" s="1" t="s">
        <v>991</v>
      </c>
      <c r="B1381" s="1" t="s">
        <v>3764</v>
      </c>
      <c r="C1381" s="1" t="str">
        <f t="shared" si="63"/>
        <v>Mr</v>
      </c>
      <c r="D1381" s="1" t="str">
        <f t="shared" si="64"/>
        <v>Jaime</v>
      </c>
      <c r="E1381" s="1" t="str">
        <f t="shared" si="65"/>
        <v>Julia</v>
      </c>
    </row>
    <row r="1382" spans="1:5" ht="15.75" x14ac:dyDescent="0.25">
      <c r="A1382" s="1" t="s">
        <v>990</v>
      </c>
      <c r="B1382" s="1" t="s">
        <v>3765</v>
      </c>
      <c r="C1382" s="1" t="str">
        <f t="shared" si="63"/>
        <v>Mr</v>
      </c>
      <c r="D1382" s="1" t="str">
        <f t="shared" si="64"/>
        <v>Erik R</v>
      </c>
      <c r="E1382" s="1" t="str">
        <f t="shared" si="65"/>
        <v>Uribe</v>
      </c>
    </row>
    <row r="1383" spans="1:5" ht="15.75" x14ac:dyDescent="0.25">
      <c r="A1383" s="1" t="s">
        <v>989</v>
      </c>
      <c r="B1383" s="1" t="s">
        <v>3766</v>
      </c>
      <c r="C1383" s="1" t="str">
        <f t="shared" si="63"/>
        <v>Ms</v>
      </c>
      <c r="D1383" s="1" t="str">
        <f t="shared" si="64"/>
        <v>Katie</v>
      </c>
      <c r="E1383" s="1" t="str">
        <f t="shared" si="65"/>
        <v>Hand</v>
      </c>
    </row>
    <row r="1384" spans="1:5" ht="15.75" x14ac:dyDescent="0.25">
      <c r="A1384" s="1" t="s">
        <v>988</v>
      </c>
      <c r="B1384" s="1" t="s">
        <v>3767</v>
      </c>
      <c r="C1384" s="1" t="str">
        <f t="shared" si="63"/>
        <v>Mr</v>
      </c>
      <c r="D1384" s="1" t="str">
        <f t="shared" si="64"/>
        <v>Thomas A</v>
      </c>
      <c r="E1384" s="1" t="str">
        <f t="shared" si="65"/>
        <v>Petersen</v>
      </c>
    </row>
    <row r="1385" spans="1:5" ht="15.75" x14ac:dyDescent="0.25">
      <c r="A1385" s="1" t="s">
        <v>987</v>
      </c>
      <c r="B1385" s="1" t="s">
        <v>3768</v>
      </c>
      <c r="C1385" s="1" t="str">
        <f t="shared" si="63"/>
        <v>Mr</v>
      </c>
      <c r="D1385" s="1" t="str">
        <f t="shared" si="64"/>
        <v>Jean-Marc</v>
      </c>
      <c r="E1385" s="1" t="str">
        <f t="shared" si="65"/>
        <v>Mac-Thiong</v>
      </c>
    </row>
    <row r="1386" spans="1:5" ht="15.75" x14ac:dyDescent="0.25">
      <c r="A1386" s="1" t="s">
        <v>986</v>
      </c>
      <c r="B1386" s="1" t="s">
        <v>3769</v>
      </c>
      <c r="C1386" s="1" t="str">
        <f t="shared" si="63"/>
        <v>Ms</v>
      </c>
      <c r="D1386" s="1" t="str">
        <f t="shared" si="64"/>
        <v>Kerry L</v>
      </c>
      <c r="E1386" s="1" t="str">
        <f t="shared" si="65"/>
        <v>Walker</v>
      </c>
    </row>
    <row r="1387" spans="1:5" ht="15.75" x14ac:dyDescent="0.25">
      <c r="A1387" s="1" t="s">
        <v>985</v>
      </c>
      <c r="B1387" s="1" t="s">
        <v>3770</v>
      </c>
      <c r="C1387" s="1" t="str">
        <f t="shared" si="63"/>
        <v>Mr</v>
      </c>
      <c r="D1387" s="1" t="str">
        <f t="shared" si="64"/>
        <v>Ulrich</v>
      </c>
      <c r="E1387" s="1" t="str">
        <f t="shared" si="65"/>
        <v>Steidl</v>
      </c>
    </row>
    <row r="1388" spans="1:5" ht="15.75" x14ac:dyDescent="0.25">
      <c r="A1388" s="1" t="s">
        <v>984</v>
      </c>
      <c r="B1388" s="1" t="s">
        <v>3771</v>
      </c>
      <c r="C1388" s="1" t="str">
        <f t="shared" si="63"/>
        <v>Mr</v>
      </c>
      <c r="D1388" s="1" t="str">
        <f t="shared" si="64"/>
        <v>Justin P</v>
      </c>
      <c r="E1388" s="1" t="str">
        <f t="shared" si="65"/>
        <v>Rose</v>
      </c>
    </row>
    <row r="1389" spans="1:5" ht="15.75" x14ac:dyDescent="0.25">
      <c r="A1389" s="1" t="s">
        <v>983</v>
      </c>
      <c r="B1389" s="1" t="s">
        <v>3772</v>
      </c>
      <c r="C1389" s="1" t="str">
        <f t="shared" si="63"/>
        <v>Ms</v>
      </c>
      <c r="D1389" s="1" t="str">
        <f t="shared" si="64"/>
        <v>Hannah E.</v>
      </c>
      <c r="E1389" s="1" t="str">
        <f t="shared" si="65"/>
        <v>Alderfer</v>
      </c>
    </row>
    <row r="1390" spans="1:5" ht="15.75" x14ac:dyDescent="0.25">
      <c r="A1390" s="1" t="s">
        <v>982</v>
      </c>
      <c r="B1390" s="1" t="s">
        <v>3773</v>
      </c>
      <c r="C1390" s="1" t="str">
        <f t="shared" si="63"/>
        <v>Mr</v>
      </c>
      <c r="D1390" s="1" t="str">
        <f t="shared" si="64"/>
        <v>David</v>
      </c>
      <c r="E1390" s="1" t="str">
        <f t="shared" si="65"/>
        <v>Ryland</v>
      </c>
    </row>
    <row r="1391" spans="1:5" ht="15.75" x14ac:dyDescent="0.25">
      <c r="A1391" s="1" t="s">
        <v>981</v>
      </c>
      <c r="B1391" s="1" t="s">
        <v>3774</v>
      </c>
      <c r="C1391" s="1" t="str">
        <f t="shared" si="63"/>
        <v>Mr</v>
      </c>
      <c r="D1391" s="1" t="str">
        <f t="shared" si="64"/>
        <v>Jim</v>
      </c>
      <c r="E1391" s="1" t="str">
        <f t="shared" si="65"/>
        <v>Bethea</v>
      </c>
    </row>
    <row r="1392" spans="1:5" ht="15.75" x14ac:dyDescent="0.25">
      <c r="A1392" s="1" t="s">
        <v>980</v>
      </c>
      <c r="B1392" s="1" t="s">
        <v>3775</v>
      </c>
      <c r="C1392" s="1" t="str">
        <f t="shared" si="63"/>
        <v>Mr</v>
      </c>
      <c r="D1392" s="1" t="str">
        <f t="shared" si="64"/>
        <v>Joseph P</v>
      </c>
      <c r="E1392" s="1" t="str">
        <f t="shared" si="65"/>
        <v>Kelly</v>
      </c>
    </row>
    <row r="1393" spans="1:5" ht="15.75" x14ac:dyDescent="0.25">
      <c r="A1393" s="1" t="s">
        <v>979</v>
      </c>
      <c r="B1393" s="1" t="s">
        <v>3776</v>
      </c>
      <c r="C1393" s="1" t="str">
        <f t="shared" si="63"/>
        <v>Mr</v>
      </c>
      <c r="D1393" s="1" t="str">
        <f t="shared" si="64"/>
        <v>Michael</v>
      </c>
      <c r="E1393" s="1" t="str">
        <f t="shared" si="65"/>
        <v>Blois</v>
      </c>
    </row>
    <row r="1394" spans="1:5" ht="15.75" x14ac:dyDescent="0.25">
      <c r="A1394" s="1" t="s">
        <v>978</v>
      </c>
      <c r="B1394" s="1" t="s">
        <v>3777</v>
      </c>
      <c r="C1394" s="1" t="str">
        <f t="shared" si="63"/>
        <v>Ms</v>
      </c>
      <c r="D1394" s="1" t="str">
        <f t="shared" si="64"/>
        <v>Gina M</v>
      </c>
      <c r="E1394" s="1" t="str">
        <f t="shared" si="65"/>
        <v>Dayton</v>
      </c>
    </row>
    <row r="1395" spans="1:5" ht="15.75" x14ac:dyDescent="0.25">
      <c r="A1395" s="1" t="s">
        <v>977</v>
      </c>
      <c r="B1395" s="1" t="s">
        <v>3778</v>
      </c>
      <c r="C1395" s="1" t="str">
        <f t="shared" si="63"/>
        <v>Ms</v>
      </c>
      <c r="D1395" s="1" t="str">
        <f t="shared" si="64"/>
        <v>Shantel C.</v>
      </c>
      <c r="E1395" s="1" t="str">
        <f t="shared" si="65"/>
        <v>Cloud</v>
      </c>
    </row>
    <row r="1396" spans="1:5" ht="15.75" x14ac:dyDescent="0.25">
      <c r="A1396" s="1" t="s">
        <v>976</v>
      </c>
      <c r="B1396" s="1" t="s">
        <v>3779</v>
      </c>
      <c r="C1396" s="1" t="str">
        <f t="shared" si="63"/>
        <v>Mr</v>
      </c>
      <c r="D1396" s="1" t="str">
        <f t="shared" si="64"/>
        <v>Brian</v>
      </c>
      <c r="E1396" s="1" t="str">
        <f t="shared" si="65"/>
        <v>Betournay</v>
      </c>
    </row>
    <row r="1397" spans="1:5" ht="15.75" x14ac:dyDescent="0.25">
      <c r="A1397" s="1" t="s">
        <v>975</v>
      </c>
      <c r="B1397" s="1" t="s">
        <v>3780</v>
      </c>
      <c r="C1397" s="1" t="str">
        <f t="shared" si="63"/>
        <v>Mr</v>
      </c>
      <c r="D1397" s="1" t="str">
        <f t="shared" si="64"/>
        <v>Brian</v>
      </c>
      <c r="E1397" s="1" t="str">
        <f t="shared" si="65"/>
        <v>Temple</v>
      </c>
    </row>
    <row r="1398" spans="1:5" ht="15.75" x14ac:dyDescent="0.25">
      <c r="A1398" s="1" t="s">
        <v>974</v>
      </c>
      <c r="B1398" s="1" t="s">
        <v>3781</v>
      </c>
      <c r="C1398" s="1" t="str">
        <f t="shared" si="63"/>
        <v>Ms</v>
      </c>
      <c r="D1398" s="1" t="str">
        <f t="shared" si="64"/>
        <v>Jessica R</v>
      </c>
      <c r="E1398" s="1" t="str">
        <f t="shared" si="65"/>
        <v>Rollie</v>
      </c>
    </row>
    <row r="1399" spans="1:5" ht="15.75" x14ac:dyDescent="0.25">
      <c r="A1399" s="1" t="s">
        <v>973</v>
      </c>
      <c r="B1399" s="1" t="s">
        <v>3782</v>
      </c>
      <c r="C1399" s="1" t="str">
        <f t="shared" si="63"/>
        <v>Mrs</v>
      </c>
      <c r="D1399" s="1" t="str">
        <f t="shared" si="64"/>
        <v>Robyn</v>
      </c>
      <c r="E1399" s="1" t="str">
        <f t="shared" si="65"/>
        <v>Roybal</v>
      </c>
    </row>
    <row r="1400" spans="1:5" ht="15.75" x14ac:dyDescent="0.25">
      <c r="A1400" s="1" t="s">
        <v>972</v>
      </c>
      <c r="B1400" s="1" t="s">
        <v>3783</v>
      </c>
      <c r="C1400" s="1" t="str">
        <f t="shared" si="63"/>
        <v>Ms</v>
      </c>
      <c r="D1400" s="1" t="str">
        <f t="shared" si="64"/>
        <v>Ashley</v>
      </c>
      <c r="E1400" s="1" t="str">
        <f t="shared" si="65"/>
        <v>Turgeon</v>
      </c>
    </row>
    <row r="1401" spans="1:5" ht="15.75" x14ac:dyDescent="0.25">
      <c r="A1401" s="1" t="s">
        <v>971</v>
      </c>
      <c r="B1401" s="1" t="s">
        <v>3784</v>
      </c>
      <c r="C1401" s="1" t="str">
        <f t="shared" si="63"/>
        <v>Ms</v>
      </c>
      <c r="D1401" s="1" t="str">
        <f t="shared" si="64"/>
        <v>Dana</v>
      </c>
      <c r="E1401" s="1" t="str">
        <f t="shared" si="65"/>
        <v>Deingenis</v>
      </c>
    </row>
    <row r="1402" spans="1:5" ht="15.75" x14ac:dyDescent="0.25">
      <c r="A1402" s="1" t="s">
        <v>970</v>
      </c>
      <c r="B1402" s="1" t="s">
        <v>3785</v>
      </c>
      <c r="C1402" s="1" t="str">
        <f t="shared" si="63"/>
        <v>Ms</v>
      </c>
      <c r="D1402" s="1" t="str">
        <f t="shared" si="64"/>
        <v>Jessica F.</v>
      </c>
      <c r="E1402" s="1" t="str">
        <f t="shared" si="65"/>
        <v>Hodge</v>
      </c>
    </row>
    <row r="1403" spans="1:5" ht="15.75" x14ac:dyDescent="0.25">
      <c r="A1403" s="1" t="s">
        <v>969</v>
      </c>
      <c r="B1403" s="1" t="s">
        <v>3786</v>
      </c>
      <c r="C1403" s="1" t="str">
        <f t="shared" si="63"/>
        <v>Ms</v>
      </c>
      <c r="D1403" s="1" t="str">
        <f t="shared" si="64"/>
        <v>Lindsey</v>
      </c>
      <c r="E1403" s="1" t="str">
        <f t="shared" si="65"/>
        <v>Gibbs</v>
      </c>
    </row>
    <row r="1404" spans="1:5" ht="15.75" x14ac:dyDescent="0.25">
      <c r="A1404" s="1" t="s">
        <v>968</v>
      </c>
      <c r="B1404" s="1" t="s">
        <v>3787</v>
      </c>
      <c r="C1404" s="1" t="str">
        <f t="shared" si="63"/>
        <v>Ms</v>
      </c>
      <c r="D1404" s="1" t="str">
        <f t="shared" si="64"/>
        <v>Kelly A</v>
      </c>
      <c r="E1404" s="1" t="str">
        <f t="shared" si="65"/>
        <v>Trom</v>
      </c>
    </row>
    <row r="1405" spans="1:5" ht="15.75" x14ac:dyDescent="0.25">
      <c r="A1405" s="1" t="s">
        <v>967</v>
      </c>
      <c r="B1405" s="1" t="s">
        <v>3788</v>
      </c>
      <c r="C1405" s="1" t="str">
        <f t="shared" si="63"/>
        <v>Ms</v>
      </c>
      <c r="D1405" s="1" t="str">
        <f t="shared" si="64"/>
        <v>Brooke E</v>
      </c>
      <c r="E1405" s="1" t="str">
        <f t="shared" si="65"/>
        <v>Sizer</v>
      </c>
    </row>
    <row r="1406" spans="1:5" ht="15.75" x14ac:dyDescent="0.25">
      <c r="A1406" s="1" t="s">
        <v>966</v>
      </c>
      <c r="B1406" s="1" t="s">
        <v>3789</v>
      </c>
      <c r="C1406" s="1" t="str">
        <f t="shared" si="63"/>
        <v>Ms</v>
      </c>
      <c r="D1406" s="1" t="str">
        <f t="shared" si="64"/>
        <v>Katelyn E.</v>
      </c>
      <c r="E1406" s="1" t="str">
        <f t="shared" si="65"/>
        <v>Ellison</v>
      </c>
    </row>
    <row r="1407" spans="1:5" ht="15.75" x14ac:dyDescent="0.25">
      <c r="A1407" s="1" t="s">
        <v>965</v>
      </c>
      <c r="B1407" s="1" t="s">
        <v>3790</v>
      </c>
      <c r="C1407" s="1" t="str">
        <f t="shared" si="63"/>
        <v>Mr</v>
      </c>
      <c r="D1407" s="1" t="str">
        <f t="shared" si="64"/>
        <v>Adam</v>
      </c>
      <c r="E1407" s="1" t="str">
        <f t="shared" si="65"/>
        <v>Sulkowski</v>
      </c>
    </row>
    <row r="1408" spans="1:5" ht="15.75" x14ac:dyDescent="0.25">
      <c r="A1408" s="1" t="s">
        <v>964</v>
      </c>
      <c r="B1408" s="1" t="s">
        <v>3791</v>
      </c>
      <c r="C1408" s="1" t="str">
        <f t="shared" si="63"/>
        <v>Ms</v>
      </c>
      <c r="D1408" s="1" t="str">
        <f t="shared" si="64"/>
        <v>Dana</v>
      </c>
      <c r="E1408" s="1" t="str">
        <f t="shared" si="65"/>
        <v>Maringo</v>
      </c>
    </row>
    <row r="1409" spans="1:5" ht="15.75" x14ac:dyDescent="0.25">
      <c r="A1409" s="1" t="s">
        <v>963</v>
      </c>
      <c r="B1409" s="1" t="s">
        <v>3792</v>
      </c>
      <c r="C1409" s="1" t="str">
        <f t="shared" si="63"/>
        <v>Mr</v>
      </c>
      <c r="D1409" s="1" t="str">
        <f t="shared" si="64"/>
        <v>Eric W</v>
      </c>
      <c r="E1409" s="1" t="str">
        <f t="shared" si="65"/>
        <v>Lattin</v>
      </c>
    </row>
    <row r="1410" spans="1:5" ht="15.75" x14ac:dyDescent="0.25">
      <c r="A1410" s="1" t="s">
        <v>962</v>
      </c>
      <c r="B1410" s="1" t="s">
        <v>3793</v>
      </c>
      <c r="C1410" s="1" t="str">
        <f t="shared" si="63"/>
        <v>Mr</v>
      </c>
      <c r="D1410" s="1" t="str">
        <f t="shared" si="64"/>
        <v>Matthew D</v>
      </c>
      <c r="E1410" s="1" t="str">
        <f t="shared" si="65"/>
        <v>Deblander</v>
      </c>
    </row>
    <row r="1411" spans="1:5" ht="15.75" x14ac:dyDescent="0.25">
      <c r="A1411" s="1" t="s">
        <v>961</v>
      </c>
      <c r="B1411" s="1" t="s">
        <v>3794</v>
      </c>
      <c r="C1411" s="1" t="str">
        <f t="shared" ref="C1411:C1474" si="66">MID(B1411, FIND(", ",B1411)+2, FIND(".",B1411)-FIND(", ", B1411)-2)</f>
        <v>Mr</v>
      </c>
      <c r="D1411" s="1" t="str">
        <f t="shared" si="64"/>
        <v>Eoghan</v>
      </c>
      <c r="E1411" s="1" t="str">
        <f t="shared" si="65"/>
        <v>O'Neill</v>
      </c>
    </row>
    <row r="1412" spans="1:5" ht="15.75" x14ac:dyDescent="0.25">
      <c r="A1412" s="1" t="s">
        <v>960</v>
      </c>
      <c r="B1412" s="1" t="s">
        <v>3795</v>
      </c>
      <c r="C1412" s="1" t="str">
        <f t="shared" si="66"/>
        <v>Ms</v>
      </c>
      <c r="D1412" s="1" t="str">
        <f t="shared" ref="D1412:D1475" si="67">TRIM(RIGHT(B1412, LEN(B1412) - FIND(".", B1412)))</f>
        <v>Pamela W</v>
      </c>
      <c r="E1412" s="1" t="str">
        <f t="shared" ref="E1412:E1475" si="68">LEFT(B1412, FIND(",", B1412)-1)</f>
        <v>Davis</v>
      </c>
    </row>
    <row r="1413" spans="1:5" ht="15.75" x14ac:dyDescent="0.25">
      <c r="A1413" s="1" t="s">
        <v>959</v>
      </c>
      <c r="B1413" s="1" t="s">
        <v>3796</v>
      </c>
      <c r="C1413" s="1" t="str">
        <f t="shared" si="66"/>
        <v>Ms</v>
      </c>
      <c r="D1413" s="1" t="str">
        <f t="shared" si="67"/>
        <v>Lindsey M.</v>
      </c>
      <c r="E1413" s="1" t="str">
        <f t="shared" si="68"/>
        <v>Stanek</v>
      </c>
    </row>
    <row r="1414" spans="1:5" ht="15.75" x14ac:dyDescent="0.25">
      <c r="A1414" s="1" t="s">
        <v>958</v>
      </c>
      <c r="B1414" s="1" t="s">
        <v>3797</v>
      </c>
      <c r="C1414" s="1" t="str">
        <f t="shared" si="66"/>
        <v>Ms</v>
      </c>
      <c r="D1414" s="1" t="str">
        <f t="shared" si="67"/>
        <v>Kassie</v>
      </c>
      <c r="E1414" s="1" t="str">
        <f t="shared" si="68"/>
        <v>Harris</v>
      </c>
    </row>
    <row r="1415" spans="1:5" ht="15.75" x14ac:dyDescent="0.25">
      <c r="A1415" s="1" t="s">
        <v>957</v>
      </c>
      <c r="B1415" s="1" t="s">
        <v>3798</v>
      </c>
      <c r="C1415" s="1" t="str">
        <f t="shared" si="66"/>
        <v>Mr</v>
      </c>
      <c r="D1415" s="1" t="str">
        <f t="shared" si="67"/>
        <v>Matthew</v>
      </c>
      <c r="E1415" s="1" t="str">
        <f t="shared" si="68"/>
        <v>Manning</v>
      </c>
    </row>
    <row r="1416" spans="1:5" ht="15.75" x14ac:dyDescent="0.25">
      <c r="A1416" s="1" t="s">
        <v>956</v>
      </c>
      <c r="B1416" s="1" t="s">
        <v>3799</v>
      </c>
      <c r="C1416" s="1" t="str">
        <f t="shared" si="66"/>
        <v>Mr</v>
      </c>
      <c r="D1416" s="1" t="str">
        <f t="shared" si="67"/>
        <v>Ruben Dario</v>
      </c>
      <c r="E1416" s="1" t="str">
        <f t="shared" si="68"/>
        <v>Barrera Munoz</v>
      </c>
    </row>
    <row r="1417" spans="1:5" ht="15.75" x14ac:dyDescent="0.25">
      <c r="A1417" s="1" t="s">
        <v>955</v>
      </c>
      <c r="B1417" s="1" t="s">
        <v>3800</v>
      </c>
      <c r="C1417" s="1" t="str">
        <f t="shared" si="66"/>
        <v>Mr</v>
      </c>
      <c r="D1417" s="1" t="str">
        <f t="shared" si="67"/>
        <v>Kevin</v>
      </c>
      <c r="E1417" s="1" t="str">
        <f t="shared" si="68"/>
        <v>Schauwaers</v>
      </c>
    </row>
    <row r="1418" spans="1:5" ht="15.75" x14ac:dyDescent="0.25">
      <c r="A1418" s="1" t="s">
        <v>954</v>
      </c>
      <c r="B1418" s="1" t="s">
        <v>3801</v>
      </c>
      <c r="C1418" s="1" t="str">
        <f t="shared" si="66"/>
        <v>Ms</v>
      </c>
      <c r="D1418" s="1" t="str">
        <f t="shared" si="67"/>
        <v>Lindsay M</v>
      </c>
      <c r="E1418" s="1" t="str">
        <f t="shared" si="68"/>
        <v>Hartman</v>
      </c>
    </row>
    <row r="1419" spans="1:5" ht="15.75" x14ac:dyDescent="0.25">
      <c r="A1419" s="1" t="s">
        <v>953</v>
      </c>
      <c r="B1419" s="1" t="s">
        <v>3802</v>
      </c>
      <c r="C1419" s="1" t="str">
        <f t="shared" si="66"/>
        <v>Mrs</v>
      </c>
      <c r="D1419" s="1" t="str">
        <f t="shared" si="67"/>
        <v>Amanda</v>
      </c>
      <c r="E1419" s="1" t="str">
        <f t="shared" si="68"/>
        <v>Fire</v>
      </c>
    </row>
    <row r="1420" spans="1:5" ht="15.75" x14ac:dyDescent="0.25">
      <c r="A1420" s="1" t="s">
        <v>952</v>
      </c>
      <c r="B1420" s="1" t="s">
        <v>3803</v>
      </c>
      <c r="C1420" s="1" t="str">
        <f t="shared" si="66"/>
        <v>Mr</v>
      </c>
      <c r="D1420" s="1" t="str">
        <f t="shared" si="67"/>
        <v>James</v>
      </c>
      <c r="E1420" s="1" t="str">
        <f t="shared" si="68"/>
        <v>Waliaula</v>
      </c>
    </row>
    <row r="1421" spans="1:5" ht="15.75" x14ac:dyDescent="0.25">
      <c r="A1421" s="1" t="s">
        <v>951</v>
      </c>
      <c r="B1421" s="1" t="s">
        <v>3804</v>
      </c>
      <c r="C1421" s="1" t="str">
        <f t="shared" si="66"/>
        <v>Mr</v>
      </c>
      <c r="D1421" s="1" t="str">
        <f t="shared" si="67"/>
        <v>Samuel H.</v>
      </c>
      <c r="E1421" s="1" t="str">
        <f t="shared" si="68"/>
        <v>Blackshear</v>
      </c>
    </row>
    <row r="1422" spans="1:5" ht="15.75" x14ac:dyDescent="0.25">
      <c r="A1422" s="1" t="s">
        <v>950</v>
      </c>
      <c r="B1422" s="1" t="s">
        <v>3805</v>
      </c>
      <c r="C1422" s="1" t="str">
        <f t="shared" si="66"/>
        <v>Ms</v>
      </c>
      <c r="D1422" s="1" t="str">
        <f t="shared" si="67"/>
        <v>Jenni</v>
      </c>
      <c r="E1422" s="1" t="str">
        <f t="shared" si="68"/>
        <v>Nettik</v>
      </c>
    </row>
    <row r="1423" spans="1:5" ht="15.75" x14ac:dyDescent="0.25">
      <c r="A1423" s="1" t="s">
        <v>949</v>
      </c>
      <c r="B1423" s="1" t="s">
        <v>3806</v>
      </c>
      <c r="C1423" s="1" t="str">
        <f t="shared" si="66"/>
        <v>Mr</v>
      </c>
      <c r="D1423" s="1" t="str">
        <f t="shared" si="67"/>
        <v>Estuardo F</v>
      </c>
      <c r="E1423" s="1" t="str">
        <f t="shared" si="68"/>
        <v>Novales</v>
      </c>
    </row>
    <row r="1424" spans="1:5" ht="15.75" x14ac:dyDescent="0.25">
      <c r="A1424" s="1" t="s">
        <v>948</v>
      </c>
      <c r="B1424" s="1" t="s">
        <v>3807</v>
      </c>
      <c r="C1424" s="1" t="str">
        <f t="shared" si="66"/>
        <v>Mr</v>
      </c>
      <c r="D1424" s="1" t="str">
        <f t="shared" si="67"/>
        <v>Brett</v>
      </c>
      <c r="E1424" s="1" t="str">
        <f t="shared" si="68"/>
        <v>Rosauer</v>
      </c>
    </row>
    <row r="1425" spans="1:5" ht="15.75" x14ac:dyDescent="0.25">
      <c r="A1425" s="1" t="s">
        <v>947</v>
      </c>
      <c r="B1425" s="1" t="s">
        <v>3808</v>
      </c>
      <c r="C1425" s="1" t="str">
        <f t="shared" si="66"/>
        <v>Ms</v>
      </c>
      <c r="D1425" s="1" t="str">
        <f t="shared" si="67"/>
        <v>Sharon E.</v>
      </c>
      <c r="E1425" s="1" t="str">
        <f t="shared" si="68"/>
        <v>Ryder</v>
      </c>
    </row>
    <row r="1426" spans="1:5" ht="15.75" x14ac:dyDescent="0.25">
      <c r="A1426" s="1" t="s">
        <v>946</v>
      </c>
      <c r="B1426" s="1" t="s">
        <v>3809</v>
      </c>
      <c r="C1426" s="1" t="str">
        <f t="shared" si="66"/>
        <v>Mr</v>
      </c>
      <c r="D1426" s="1" t="str">
        <f t="shared" si="67"/>
        <v>Jacob W√¶ver</v>
      </c>
      <c r="E1426" s="1" t="str">
        <f t="shared" si="68"/>
        <v>Larsen</v>
      </c>
    </row>
    <row r="1427" spans="1:5" ht="15.75" x14ac:dyDescent="0.25">
      <c r="A1427" s="1" t="s">
        <v>945</v>
      </c>
      <c r="B1427" s="1" t="s">
        <v>3810</v>
      </c>
      <c r="C1427" s="1" t="str">
        <f t="shared" si="66"/>
        <v>Mr</v>
      </c>
      <c r="D1427" s="1" t="str">
        <f t="shared" si="67"/>
        <v>Scott</v>
      </c>
      <c r="E1427" s="1" t="str">
        <f t="shared" si="68"/>
        <v>Keate</v>
      </c>
    </row>
    <row r="1428" spans="1:5" ht="15.75" x14ac:dyDescent="0.25">
      <c r="A1428" s="1" t="s">
        <v>944</v>
      </c>
      <c r="B1428" s="1" t="s">
        <v>3811</v>
      </c>
      <c r="C1428" s="1" t="str">
        <f t="shared" si="66"/>
        <v>Ms</v>
      </c>
      <c r="D1428" s="1" t="str">
        <f t="shared" si="67"/>
        <v>Brooke S.</v>
      </c>
      <c r="E1428" s="1" t="str">
        <f t="shared" si="68"/>
        <v>Williams</v>
      </c>
    </row>
    <row r="1429" spans="1:5" ht="15.75" x14ac:dyDescent="0.25">
      <c r="A1429" s="1" t="s">
        <v>943</v>
      </c>
      <c r="B1429" s="1" t="s">
        <v>3812</v>
      </c>
      <c r="C1429" s="1" t="str">
        <f t="shared" si="66"/>
        <v>Ms</v>
      </c>
      <c r="D1429" s="1" t="str">
        <f t="shared" si="67"/>
        <v>Kaye A.</v>
      </c>
      <c r="E1429" s="1" t="str">
        <f t="shared" si="68"/>
        <v>Starosciak</v>
      </c>
    </row>
    <row r="1430" spans="1:5" ht="15.75" x14ac:dyDescent="0.25">
      <c r="A1430" s="1" t="s">
        <v>942</v>
      </c>
      <c r="B1430" s="1" t="s">
        <v>3813</v>
      </c>
      <c r="C1430" s="1" t="str">
        <f t="shared" si="66"/>
        <v>Ms</v>
      </c>
      <c r="D1430" s="1" t="str">
        <f t="shared" si="67"/>
        <v>Carolyn</v>
      </c>
      <c r="E1430" s="1" t="str">
        <f t="shared" si="68"/>
        <v>Smith</v>
      </c>
    </row>
    <row r="1431" spans="1:5" ht="15.75" x14ac:dyDescent="0.25">
      <c r="A1431" s="1" t="s">
        <v>941</v>
      </c>
      <c r="B1431" s="1" t="s">
        <v>3814</v>
      </c>
      <c r="C1431" s="1" t="str">
        <f t="shared" si="66"/>
        <v>Mr</v>
      </c>
      <c r="D1431" s="1" t="str">
        <f t="shared" si="67"/>
        <v>Daniel C.</v>
      </c>
      <c r="E1431" s="1" t="str">
        <f t="shared" si="68"/>
        <v>Henderson</v>
      </c>
    </row>
    <row r="1432" spans="1:5" ht="15.75" x14ac:dyDescent="0.25">
      <c r="A1432" s="1" t="s">
        <v>940</v>
      </c>
      <c r="B1432" s="1" t="s">
        <v>3815</v>
      </c>
      <c r="C1432" s="1" t="str">
        <f t="shared" si="66"/>
        <v>Mrs</v>
      </c>
      <c r="D1432" s="1" t="str">
        <f t="shared" si="67"/>
        <v>Laurie A</v>
      </c>
      <c r="E1432" s="1" t="str">
        <f t="shared" si="68"/>
        <v>Winkelman</v>
      </c>
    </row>
    <row r="1433" spans="1:5" ht="15.75" x14ac:dyDescent="0.25">
      <c r="A1433" s="1" t="s">
        <v>939</v>
      </c>
      <c r="B1433" s="1" t="s">
        <v>3816</v>
      </c>
      <c r="C1433" s="1" t="str">
        <f t="shared" si="66"/>
        <v>Ms</v>
      </c>
      <c r="D1433" s="1" t="str">
        <f t="shared" si="67"/>
        <v>Nicole</v>
      </c>
      <c r="E1433" s="1" t="str">
        <f t="shared" si="68"/>
        <v>Monette</v>
      </c>
    </row>
    <row r="1434" spans="1:5" ht="15.75" x14ac:dyDescent="0.25">
      <c r="A1434" s="1" t="s">
        <v>938</v>
      </c>
      <c r="B1434" s="1" t="s">
        <v>3817</v>
      </c>
      <c r="C1434" s="1" t="str">
        <f t="shared" si="66"/>
        <v>Ms</v>
      </c>
      <c r="D1434" s="1" t="str">
        <f t="shared" si="67"/>
        <v>Shelby</v>
      </c>
      <c r="E1434" s="1" t="str">
        <f t="shared" si="68"/>
        <v>Kramer</v>
      </c>
    </row>
    <row r="1435" spans="1:5" ht="15.75" x14ac:dyDescent="0.25">
      <c r="A1435" s="1" t="s">
        <v>937</v>
      </c>
      <c r="B1435" s="1" t="s">
        <v>3818</v>
      </c>
      <c r="C1435" s="1" t="str">
        <f t="shared" si="66"/>
        <v>Ms</v>
      </c>
      <c r="D1435" s="1" t="str">
        <f t="shared" si="67"/>
        <v>Allison</v>
      </c>
      <c r="E1435" s="1" t="str">
        <f t="shared" si="68"/>
        <v>Goldstein</v>
      </c>
    </row>
    <row r="1436" spans="1:5" ht="15.75" x14ac:dyDescent="0.25">
      <c r="A1436" s="1" t="s">
        <v>936</v>
      </c>
      <c r="B1436" s="1" t="s">
        <v>3819</v>
      </c>
      <c r="C1436" s="1" t="str">
        <f t="shared" si="66"/>
        <v>Ms</v>
      </c>
      <c r="D1436" s="1" t="str">
        <f t="shared" si="67"/>
        <v>Leticia</v>
      </c>
      <c r="E1436" s="1" t="str">
        <f t="shared" si="68"/>
        <v>Gonzalez</v>
      </c>
    </row>
    <row r="1437" spans="1:5" ht="15.75" x14ac:dyDescent="0.25">
      <c r="A1437" s="1" t="s">
        <v>935</v>
      </c>
      <c r="B1437" s="1" t="s">
        <v>3820</v>
      </c>
      <c r="C1437" s="1" t="str">
        <f t="shared" si="66"/>
        <v>Mr</v>
      </c>
      <c r="D1437" s="1" t="str">
        <f t="shared" si="67"/>
        <v>John S.</v>
      </c>
      <c r="E1437" s="1" t="str">
        <f t="shared" si="68"/>
        <v>Barrett</v>
      </c>
    </row>
    <row r="1438" spans="1:5" ht="15.75" x14ac:dyDescent="0.25">
      <c r="A1438" s="1" t="s">
        <v>934</v>
      </c>
      <c r="B1438" s="1" t="s">
        <v>3821</v>
      </c>
      <c r="C1438" s="1" t="str">
        <f t="shared" si="66"/>
        <v>Ms</v>
      </c>
      <c r="D1438" s="1" t="str">
        <f t="shared" si="67"/>
        <v>April</v>
      </c>
      <c r="E1438" s="1" t="str">
        <f t="shared" si="68"/>
        <v>Irwin</v>
      </c>
    </row>
    <row r="1439" spans="1:5" ht="15.75" x14ac:dyDescent="0.25">
      <c r="A1439" s="1" t="s">
        <v>933</v>
      </c>
      <c r="B1439" s="1" t="s">
        <v>3822</v>
      </c>
      <c r="C1439" s="1" t="str">
        <f t="shared" si="66"/>
        <v>Ms</v>
      </c>
      <c r="D1439" s="1" t="str">
        <f t="shared" si="67"/>
        <v>Ashley N.</v>
      </c>
      <c r="E1439" s="1" t="str">
        <f t="shared" si="68"/>
        <v>Glenn</v>
      </c>
    </row>
    <row r="1440" spans="1:5" ht="15.75" x14ac:dyDescent="0.25">
      <c r="A1440" s="1" t="s">
        <v>932</v>
      </c>
      <c r="B1440" s="1" t="s">
        <v>3823</v>
      </c>
      <c r="C1440" s="1" t="str">
        <f t="shared" si="66"/>
        <v>Ms</v>
      </c>
      <c r="D1440" s="1" t="str">
        <f t="shared" si="67"/>
        <v>Madeleine</v>
      </c>
      <c r="E1440" s="1" t="str">
        <f t="shared" si="68"/>
        <v>O'Meara</v>
      </c>
    </row>
    <row r="1441" spans="1:5" ht="15.75" x14ac:dyDescent="0.25">
      <c r="A1441" s="1" t="s">
        <v>931</v>
      </c>
      <c r="B1441" s="1" t="s">
        <v>3824</v>
      </c>
      <c r="C1441" s="1" t="str">
        <f t="shared" si="66"/>
        <v>Ms</v>
      </c>
      <c r="D1441" s="1" t="str">
        <f t="shared" si="67"/>
        <v>Nelly S</v>
      </c>
      <c r="E1441" s="1" t="str">
        <f t="shared" si="68"/>
        <v>Budrow</v>
      </c>
    </row>
    <row r="1442" spans="1:5" ht="15.75" x14ac:dyDescent="0.25">
      <c r="A1442" s="1" t="s">
        <v>930</v>
      </c>
      <c r="B1442" s="1" t="s">
        <v>3825</v>
      </c>
      <c r="C1442" s="1" t="str">
        <f t="shared" si="66"/>
        <v>Ms</v>
      </c>
      <c r="D1442" s="1" t="str">
        <f t="shared" si="67"/>
        <v>Meredith S</v>
      </c>
      <c r="E1442" s="1" t="str">
        <f t="shared" si="68"/>
        <v>Anderson</v>
      </c>
    </row>
    <row r="1443" spans="1:5" ht="15.75" x14ac:dyDescent="0.25">
      <c r="A1443" s="1" t="s">
        <v>929</v>
      </c>
      <c r="B1443" s="1" t="s">
        <v>3826</v>
      </c>
      <c r="C1443" s="1" t="str">
        <f t="shared" si="66"/>
        <v>Mr</v>
      </c>
      <c r="D1443" s="1" t="str">
        <f t="shared" si="67"/>
        <v>Kevin</v>
      </c>
      <c r="E1443" s="1" t="str">
        <f t="shared" si="68"/>
        <v>Douglas</v>
      </c>
    </row>
    <row r="1444" spans="1:5" ht="15.75" x14ac:dyDescent="0.25">
      <c r="A1444" s="1" t="s">
        <v>928</v>
      </c>
      <c r="B1444" s="1" t="s">
        <v>3827</v>
      </c>
      <c r="C1444" s="1" t="str">
        <f t="shared" si="66"/>
        <v>Ms</v>
      </c>
      <c r="D1444" s="1" t="str">
        <f t="shared" si="67"/>
        <v>Lisa</v>
      </c>
      <c r="E1444" s="1" t="str">
        <f t="shared" si="68"/>
        <v>Tecklenburg</v>
      </c>
    </row>
    <row r="1445" spans="1:5" ht="15.75" x14ac:dyDescent="0.25">
      <c r="A1445" s="1" t="s">
        <v>927</v>
      </c>
      <c r="B1445" s="1" t="s">
        <v>3828</v>
      </c>
      <c r="C1445" s="1" t="str">
        <f t="shared" si="66"/>
        <v>Ms</v>
      </c>
      <c r="D1445" s="1" t="str">
        <f t="shared" si="67"/>
        <v>Katherine A</v>
      </c>
      <c r="E1445" s="1" t="str">
        <f t="shared" si="68"/>
        <v>Baker</v>
      </c>
    </row>
    <row r="1446" spans="1:5" ht="15.75" x14ac:dyDescent="0.25">
      <c r="A1446" s="1" t="s">
        <v>926</v>
      </c>
      <c r="B1446" s="1" t="s">
        <v>3829</v>
      </c>
      <c r="C1446" s="1" t="str">
        <f t="shared" si="66"/>
        <v>Mr</v>
      </c>
      <c r="D1446" s="1" t="str">
        <f t="shared" si="67"/>
        <v>Steve</v>
      </c>
      <c r="E1446" s="1" t="str">
        <f t="shared" si="68"/>
        <v>Schenck</v>
      </c>
    </row>
    <row r="1447" spans="1:5" ht="15.75" x14ac:dyDescent="0.25">
      <c r="A1447" s="1" t="s">
        <v>925</v>
      </c>
      <c r="B1447" s="1" t="s">
        <v>3830</v>
      </c>
      <c r="C1447" s="1" t="str">
        <f t="shared" si="66"/>
        <v>Ms</v>
      </c>
      <c r="D1447" s="1" t="str">
        <f t="shared" si="67"/>
        <v>Kate L.</v>
      </c>
      <c r="E1447" s="1" t="str">
        <f t="shared" si="68"/>
        <v>Johnson</v>
      </c>
    </row>
    <row r="1448" spans="1:5" ht="15.75" x14ac:dyDescent="0.25">
      <c r="A1448" s="1" t="s">
        <v>924</v>
      </c>
      <c r="B1448" s="1" t="s">
        <v>3831</v>
      </c>
      <c r="C1448" s="1" t="str">
        <f t="shared" si="66"/>
        <v>Ms</v>
      </c>
      <c r="D1448" s="1" t="str">
        <f t="shared" si="67"/>
        <v>Beth</v>
      </c>
      <c r="E1448" s="1" t="str">
        <f t="shared" si="68"/>
        <v>Blendell</v>
      </c>
    </row>
    <row r="1449" spans="1:5" ht="15.75" x14ac:dyDescent="0.25">
      <c r="A1449" s="1" t="s">
        <v>923</v>
      </c>
      <c r="B1449" s="1" t="s">
        <v>3832</v>
      </c>
      <c r="C1449" s="1" t="str">
        <f t="shared" si="66"/>
        <v>Ms</v>
      </c>
      <c r="D1449" s="1" t="str">
        <f t="shared" si="67"/>
        <v>Katharine</v>
      </c>
      <c r="E1449" s="1" t="str">
        <f t="shared" si="68"/>
        <v>Parodi</v>
      </c>
    </row>
    <row r="1450" spans="1:5" ht="15.75" x14ac:dyDescent="0.25">
      <c r="A1450" s="1" t="s">
        <v>922</v>
      </c>
      <c r="B1450" s="1" t="s">
        <v>3833</v>
      </c>
      <c r="C1450" s="1" t="str">
        <f t="shared" si="66"/>
        <v>Ms</v>
      </c>
      <c r="D1450" s="1" t="str">
        <f t="shared" si="67"/>
        <v>Heather L</v>
      </c>
      <c r="E1450" s="1" t="str">
        <f t="shared" si="68"/>
        <v>Morgan</v>
      </c>
    </row>
    <row r="1451" spans="1:5" ht="15.75" x14ac:dyDescent="0.25">
      <c r="A1451" s="1" t="s">
        <v>921</v>
      </c>
      <c r="B1451" s="1" t="s">
        <v>3834</v>
      </c>
      <c r="C1451" s="1" t="str">
        <f t="shared" si="66"/>
        <v>Ms</v>
      </c>
      <c r="D1451" s="1" t="str">
        <f t="shared" si="67"/>
        <v>Desiree</v>
      </c>
      <c r="E1451" s="1" t="str">
        <f t="shared" si="68"/>
        <v>Linden</v>
      </c>
    </row>
    <row r="1452" spans="1:5" ht="15.75" x14ac:dyDescent="0.25">
      <c r="A1452" s="1" t="s">
        <v>920</v>
      </c>
      <c r="B1452" s="1" t="s">
        <v>3835</v>
      </c>
      <c r="C1452" s="1" t="str">
        <f t="shared" si="66"/>
        <v>Mr</v>
      </c>
      <c r="D1452" s="1" t="str">
        <f t="shared" si="67"/>
        <v>Peter B.</v>
      </c>
      <c r="E1452" s="1" t="str">
        <f t="shared" si="68"/>
        <v>Horning</v>
      </c>
    </row>
    <row r="1453" spans="1:5" ht="15.75" x14ac:dyDescent="0.25">
      <c r="A1453" s="1" t="s">
        <v>919</v>
      </c>
      <c r="B1453" s="1" t="s">
        <v>3836</v>
      </c>
      <c r="C1453" s="1" t="str">
        <f t="shared" si="66"/>
        <v>Mr</v>
      </c>
      <c r="D1453" s="1" t="str">
        <f t="shared" si="67"/>
        <v>Adam</v>
      </c>
      <c r="E1453" s="1" t="str">
        <f t="shared" si="68"/>
        <v>Goode</v>
      </c>
    </row>
    <row r="1454" spans="1:5" ht="15.75" x14ac:dyDescent="0.25">
      <c r="A1454" s="1" t="s">
        <v>918</v>
      </c>
      <c r="B1454" s="1" t="s">
        <v>3837</v>
      </c>
      <c r="C1454" s="1" t="str">
        <f t="shared" si="66"/>
        <v>Mr</v>
      </c>
      <c r="D1454" s="1" t="str">
        <f t="shared" si="67"/>
        <v>Jeremy J</v>
      </c>
      <c r="E1454" s="1" t="str">
        <f t="shared" si="68"/>
        <v>Doden</v>
      </c>
    </row>
    <row r="1455" spans="1:5" ht="15.75" x14ac:dyDescent="0.25">
      <c r="A1455" s="1" t="s">
        <v>917</v>
      </c>
      <c r="B1455" s="1" t="s">
        <v>3838</v>
      </c>
      <c r="C1455" s="1" t="str">
        <f t="shared" si="66"/>
        <v>Mr</v>
      </c>
      <c r="D1455" s="1" t="str">
        <f t="shared" si="67"/>
        <v>Adam C</v>
      </c>
      <c r="E1455" s="1" t="str">
        <f t="shared" si="68"/>
        <v>Groff</v>
      </c>
    </row>
    <row r="1456" spans="1:5" ht="15.75" x14ac:dyDescent="0.25">
      <c r="A1456" s="1" t="s">
        <v>916</v>
      </c>
      <c r="B1456" s="1" t="s">
        <v>3839</v>
      </c>
      <c r="C1456" s="1" t="str">
        <f t="shared" si="66"/>
        <v>Mr</v>
      </c>
      <c r="D1456" s="1" t="str">
        <f t="shared" si="67"/>
        <v>Jon</v>
      </c>
      <c r="E1456" s="1" t="str">
        <f t="shared" si="68"/>
        <v>Kuehler</v>
      </c>
    </row>
    <row r="1457" spans="1:5" ht="15.75" x14ac:dyDescent="0.25">
      <c r="A1457" s="1" t="s">
        <v>915</v>
      </c>
      <c r="B1457" s="1" t="s">
        <v>3840</v>
      </c>
      <c r="C1457" s="1" t="str">
        <f t="shared" si="66"/>
        <v>Mr</v>
      </c>
      <c r="D1457" s="1" t="str">
        <f t="shared" si="67"/>
        <v>Steven J</v>
      </c>
      <c r="E1457" s="1" t="str">
        <f t="shared" si="68"/>
        <v>Daniels</v>
      </c>
    </row>
    <row r="1458" spans="1:5" ht="15.75" x14ac:dyDescent="0.25">
      <c r="A1458" s="1" t="s">
        <v>914</v>
      </c>
      <c r="B1458" s="1" t="s">
        <v>3841</v>
      </c>
      <c r="C1458" s="1" t="str">
        <f t="shared" si="66"/>
        <v>Ms</v>
      </c>
      <c r="D1458" s="1" t="str">
        <f t="shared" si="67"/>
        <v>Jessica P.</v>
      </c>
      <c r="E1458" s="1" t="str">
        <f t="shared" si="68"/>
        <v>Gibby</v>
      </c>
    </row>
    <row r="1459" spans="1:5" ht="15.75" x14ac:dyDescent="0.25">
      <c r="A1459" s="1" t="s">
        <v>913</v>
      </c>
      <c r="B1459" s="1" t="s">
        <v>3842</v>
      </c>
      <c r="C1459" s="1" t="str">
        <f t="shared" si="66"/>
        <v>Ms</v>
      </c>
      <c r="D1459" s="1" t="str">
        <f t="shared" si="67"/>
        <v>Ashley</v>
      </c>
      <c r="E1459" s="1" t="str">
        <f t="shared" si="68"/>
        <v>Busa</v>
      </c>
    </row>
    <row r="1460" spans="1:5" ht="15.75" x14ac:dyDescent="0.25">
      <c r="A1460" s="1" t="s">
        <v>912</v>
      </c>
      <c r="B1460" s="1" t="s">
        <v>3843</v>
      </c>
      <c r="C1460" s="1" t="str">
        <f t="shared" si="66"/>
        <v>Mr</v>
      </c>
      <c r="D1460" s="1" t="str">
        <f t="shared" si="67"/>
        <v>Arturo H.</v>
      </c>
      <c r="E1460" s="1" t="str">
        <f t="shared" si="68"/>
        <v>Moyo</v>
      </c>
    </row>
    <row r="1461" spans="1:5" ht="15.75" x14ac:dyDescent="0.25">
      <c r="A1461" s="1" t="s">
        <v>911</v>
      </c>
      <c r="B1461" s="1" t="s">
        <v>3844</v>
      </c>
      <c r="C1461" s="1" t="str">
        <f t="shared" si="66"/>
        <v>Mr</v>
      </c>
      <c r="D1461" s="1" t="str">
        <f t="shared" si="67"/>
        <v>Ketil</v>
      </c>
      <c r="E1461" s="1" t="str">
        <f t="shared" si="68"/>
        <v>Horn</v>
      </c>
    </row>
    <row r="1462" spans="1:5" ht="15.75" x14ac:dyDescent="0.25">
      <c r="A1462" s="1" t="s">
        <v>910</v>
      </c>
      <c r="B1462" s="1" t="s">
        <v>3845</v>
      </c>
      <c r="C1462" s="1" t="str">
        <f t="shared" si="66"/>
        <v>Ms</v>
      </c>
      <c r="D1462" s="1" t="str">
        <f t="shared" si="67"/>
        <v>Katie</v>
      </c>
      <c r="E1462" s="1" t="str">
        <f t="shared" si="68"/>
        <v>Bien</v>
      </c>
    </row>
    <row r="1463" spans="1:5" ht="15.75" x14ac:dyDescent="0.25">
      <c r="A1463" s="1" t="s">
        <v>909</v>
      </c>
      <c r="B1463" s="1" t="s">
        <v>3846</v>
      </c>
      <c r="C1463" s="1" t="str">
        <f t="shared" si="66"/>
        <v>Ms</v>
      </c>
      <c r="D1463" s="1" t="str">
        <f t="shared" si="67"/>
        <v>Christi</v>
      </c>
      <c r="E1463" s="1" t="str">
        <f t="shared" si="68"/>
        <v>O'Connor</v>
      </c>
    </row>
    <row r="1464" spans="1:5" ht="15.75" x14ac:dyDescent="0.25">
      <c r="A1464" s="1" t="s">
        <v>908</v>
      </c>
      <c r="B1464" s="1" t="s">
        <v>3847</v>
      </c>
      <c r="C1464" s="1" t="str">
        <f t="shared" si="66"/>
        <v>Mr</v>
      </c>
      <c r="D1464" s="1" t="str">
        <f t="shared" si="67"/>
        <v>Alan</v>
      </c>
      <c r="E1464" s="1" t="str">
        <f t="shared" si="68"/>
        <v>Ash</v>
      </c>
    </row>
    <row r="1465" spans="1:5" ht="15.75" x14ac:dyDescent="0.25">
      <c r="A1465" s="1" t="s">
        <v>907</v>
      </c>
      <c r="B1465" s="1" t="s">
        <v>3848</v>
      </c>
      <c r="C1465" s="1" t="str">
        <f t="shared" si="66"/>
        <v>Mr</v>
      </c>
      <c r="D1465" s="1" t="str">
        <f t="shared" si="67"/>
        <v>Edivaldo B. Sr.</v>
      </c>
      <c r="E1465" s="1" t="str">
        <f t="shared" si="68"/>
        <v>Do Prado</v>
      </c>
    </row>
    <row r="1466" spans="1:5" ht="15.75" x14ac:dyDescent="0.25">
      <c r="A1466" s="1" t="s">
        <v>906</v>
      </c>
      <c r="B1466" s="1" t="s">
        <v>3849</v>
      </c>
      <c r="C1466" s="1" t="str">
        <f t="shared" si="66"/>
        <v>Ms</v>
      </c>
      <c r="D1466" s="1" t="str">
        <f t="shared" si="67"/>
        <v>Eve</v>
      </c>
      <c r="E1466" s="1" t="str">
        <f t="shared" si="68"/>
        <v>Phillips</v>
      </c>
    </row>
    <row r="1467" spans="1:5" ht="15.75" x14ac:dyDescent="0.25">
      <c r="A1467" s="1" t="s">
        <v>905</v>
      </c>
      <c r="B1467" s="1" t="s">
        <v>3850</v>
      </c>
      <c r="C1467" s="1" t="str">
        <f t="shared" si="66"/>
        <v>Mr</v>
      </c>
      <c r="D1467" s="1" t="str">
        <f t="shared" si="67"/>
        <v>Devin</v>
      </c>
      <c r="E1467" s="1" t="str">
        <f t="shared" si="68"/>
        <v>Kelly</v>
      </c>
    </row>
    <row r="1468" spans="1:5" ht="15.75" x14ac:dyDescent="0.25">
      <c r="A1468" s="1" t="s">
        <v>904</v>
      </c>
      <c r="B1468" s="1" t="s">
        <v>3851</v>
      </c>
      <c r="C1468" s="1" t="str">
        <f t="shared" si="66"/>
        <v>Mr</v>
      </c>
      <c r="D1468" s="1" t="str">
        <f t="shared" si="67"/>
        <v>Shaun R</v>
      </c>
      <c r="E1468" s="1" t="str">
        <f t="shared" si="68"/>
        <v>Dever</v>
      </c>
    </row>
    <row r="1469" spans="1:5" ht="15.75" x14ac:dyDescent="0.25">
      <c r="A1469" s="1" t="s">
        <v>903</v>
      </c>
      <c r="B1469" s="1" t="s">
        <v>3852</v>
      </c>
      <c r="C1469" s="1" t="str">
        <f t="shared" si="66"/>
        <v>Mr</v>
      </c>
      <c r="D1469" s="1" t="str">
        <f t="shared" si="67"/>
        <v>Adrian</v>
      </c>
      <c r="E1469" s="1" t="str">
        <f t="shared" si="68"/>
        <v>Horvath</v>
      </c>
    </row>
    <row r="1470" spans="1:5" ht="15.75" x14ac:dyDescent="0.25">
      <c r="A1470" s="1" t="s">
        <v>902</v>
      </c>
      <c r="B1470" s="1" t="s">
        <v>3853</v>
      </c>
      <c r="C1470" s="1" t="str">
        <f t="shared" si="66"/>
        <v>Mr</v>
      </c>
      <c r="D1470" s="1" t="str">
        <f t="shared" si="67"/>
        <v>Andrew</v>
      </c>
      <c r="E1470" s="1" t="str">
        <f t="shared" si="68"/>
        <v>Danner</v>
      </c>
    </row>
    <row r="1471" spans="1:5" ht="15.75" x14ac:dyDescent="0.25">
      <c r="A1471" s="1" t="s">
        <v>901</v>
      </c>
      <c r="B1471" s="1" t="s">
        <v>3854</v>
      </c>
      <c r="C1471" s="1" t="str">
        <f t="shared" si="66"/>
        <v>Ms</v>
      </c>
      <c r="D1471" s="1" t="str">
        <f t="shared" si="67"/>
        <v>Mallory</v>
      </c>
      <c r="E1471" s="1" t="str">
        <f t="shared" si="68"/>
        <v>Weiss</v>
      </c>
    </row>
    <row r="1472" spans="1:5" ht="15.75" x14ac:dyDescent="0.25">
      <c r="A1472" s="1" t="s">
        <v>900</v>
      </c>
      <c r="B1472" s="1" t="s">
        <v>3855</v>
      </c>
      <c r="C1472" s="1" t="str">
        <f t="shared" si="66"/>
        <v>Mr</v>
      </c>
      <c r="D1472" s="1" t="str">
        <f t="shared" si="67"/>
        <v>Shawn E</v>
      </c>
      <c r="E1472" s="1" t="str">
        <f t="shared" si="68"/>
        <v>D'Andrea</v>
      </c>
    </row>
    <row r="1473" spans="1:5" ht="15.75" x14ac:dyDescent="0.25">
      <c r="A1473" s="1" t="s">
        <v>899</v>
      </c>
      <c r="B1473" s="1" t="s">
        <v>3856</v>
      </c>
      <c r="C1473" s="1" t="str">
        <f t="shared" si="66"/>
        <v>Ms</v>
      </c>
      <c r="D1473" s="1" t="str">
        <f t="shared" si="67"/>
        <v>Sarah E</v>
      </c>
      <c r="E1473" s="1" t="str">
        <f t="shared" si="68"/>
        <v>Olesky</v>
      </c>
    </row>
    <row r="1474" spans="1:5" ht="15.75" x14ac:dyDescent="0.25">
      <c r="A1474" s="1" t="s">
        <v>898</v>
      </c>
      <c r="B1474" s="1" t="s">
        <v>3857</v>
      </c>
      <c r="C1474" s="1" t="str">
        <f t="shared" si="66"/>
        <v>Mr</v>
      </c>
      <c r="D1474" s="1" t="str">
        <f t="shared" si="67"/>
        <v>Josh</v>
      </c>
      <c r="E1474" s="1" t="str">
        <f t="shared" si="68"/>
        <v>Whitcraft</v>
      </c>
    </row>
    <row r="1475" spans="1:5" ht="15.75" x14ac:dyDescent="0.25">
      <c r="A1475" s="1" t="s">
        <v>897</v>
      </c>
      <c r="B1475" s="1" t="s">
        <v>3858</v>
      </c>
      <c r="C1475" s="1" t="str">
        <f t="shared" ref="C1475:C1538" si="69">MID(B1475, FIND(", ",B1475)+2, FIND(".",B1475)-FIND(", ", B1475)-2)</f>
        <v>Mr</v>
      </c>
      <c r="D1475" s="1" t="str">
        <f t="shared" si="67"/>
        <v>Johann A</v>
      </c>
      <c r="E1475" s="1" t="str">
        <f t="shared" si="68"/>
        <v>Salazar</v>
      </c>
    </row>
    <row r="1476" spans="1:5" ht="15.75" x14ac:dyDescent="0.25">
      <c r="A1476" s="1" t="s">
        <v>896</v>
      </c>
      <c r="B1476" s="1" t="s">
        <v>3859</v>
      </c>
      <c r="C1476" s="1" t="str">
        <f t="shared" si="69"/>
        <v>Ms</v>
      </c>
      <c r="D1476" s="1" t="str">
        <f t="shared" ref="D1476:D1539" si="70">TRIM(RIGHT(B1476, LEN(B1476) - FIND(".", B1476)))</f>
        <v>Robin M.</v>
      </c>
      <c r="E1476" s="1" t="str">
        <f t="shared" ref="E1476:E1539" si="71">LEFT(B1476, FIND(",", B1476)-1)</f>
        <v>Todd</v>
      </c>
    </row>
    <row r="1477" spans="1:5" ht="15.75" x14ac:dyDescent="0.25">
      <c r="A1477" s="1" t="s">
        <v>895</v>
      </c>
      <c r="B1477" s="1" t="s">
        <v>3860</v>
      </c>
      <c r="C1477" s="1" t="str">
        <f t="shared" si="69"/>
        <v>Mr</v>
      </c>
      <c r="D1477" s="1" t="str">
        <f t="shared" si="70"/>
        <v>Kyle K</v>
      </c>
      <c r="E1477" s="1" t="str">
        <f t="shared" si="71"/>
        <v>Pond</v>
      </c>
    </row>
    <row r="1478" spans="1:5" ht="15.75" x14ac:dyDescent="0.25">
      <c r="A1478" s="1" t="s">
        <v>894</v>
      </c>
      <c r="B1478" s="1" t="s">
        <v>3861</v>
      </c>
      <c r="C1478" s="1" t="str">
        <f t="shared" si="69"/>
        <v>Ms</v>
      </c>
      <c r="D1478" s="1" t="str">
        <f t="shared" si="70"/>
        <v>Alison</v>
      </c>
      <c r="E1478" s="1" t="str">
        <f t="shared" si="71"/>
        <v>Egan</v>
      </c>
    </row>
    <row r="1479" spans="1:5" ht="15.75" x14ac:dyDescent="0.25">
      <c r="A1479" s="1" t="s">
        <v>893</v>
      </c>
      <c r="B1479" s="1" t="s">
        <v>3862</v>
      </c>
      <c r="C1479" s="1" t="str">
        <f t="shared" si="69"/>
        <v>Mr</v>
      </c>
      <c r="D1479" s="1" t="str">
        <f t="shared" si="70"/>
        <v>Michael A.</v>
      </c>
      <c r="E1479" s="1" t="str">
        <f t="shared" si="71"/>
        <v>Bersani</v>
      </c>
    </row>
    <row r="1480" spans="1:5" ht="15.75" x14ac:dyDescent="0.25">
      <c r="A1480" s="1" t="s">
        <v>892</v>
      </c>
      <c r="B1480" s="1" t="s">
        <v>3863</v>
      </c>
      <c r="C1480" s="1" t="str">
        <f t="shared" si="69"/>
        <v>Mr</v>
      </c>
      <c r="D1480" s="1" t="str">
        <f t="shared" si="70"/>
        <v>Byron A</v>
      </c>
      <c r="E1480" s="1" t="str">
        <f t="shared" si="71"/>
        <v>Creech</v>
      </c>
    </row>
    <row r="1481" spans="1:5" ht="15.75" x14ac:dyDescent="0.25">
      <c r="A1481" s="1" t="s">
        <v>891</v>
      </c>
      <c r="B1481" s="1" t="s">
        <v>3864</v>
      </c>
      <c r="C1481" s="1" t="str">
        <f t="shared" si="69"/>
        <v>Ms</v>
      </c>
      <c r="D1481" s="1" t="str">
        <f t="shared" si="70"/>
        <v>Carine A</v>
      </c>
      <c r="E1481" s="1" t="str">
        <f t="shared" si="71"/>
        <v>Sudres</v>
      </c>
    </row>
    <row r="1482" spans="1:5" ht="15.75" x14ac:dyDescent="0.25">
      <c r="A1482" s="1" t="s">
        <v>890</v>
      </c>
      <c r="B1482" s="1" t="s">
        <v>3865</v>
      </c>
      <c r="C1482" s="1" t="str">
        <f t="shared" si="69"/>
        <v>Mr</v>
      </c>
      <c r="D1482" s="1" t="str">
        <f t="shared" si="70"/>
        <v>Nathaniel</v>
      </c>
      <c r="E1482" s="1" t="str">
        <f t="shared" si="71"/>
        <v>Couture</v>
      </c>
    </row>
    <row r="1483" spans="1:5" ht="15.75" x14ac:dyDescent="0.25">
      <c r="A1483" s="1" t="s">
        <v>889</v>
      </c>
      <c r="B1483" s="1" t="s">
        <v>3866</v>
      </c>
      <c r="C1483" s="1" t="str">
        <f t="shared" si="69"/>
        <v>Ms</v>
      </c>
      <c r="D1483" s="1" t="str">
        <f t="shared" si="70"/>
        <v>Lindsay A.</v>
      </c>
      <c r="E1483" s="1" t="str">
        <f t="shared" si="71"/>
        <v>Willard</v>
      </c>
    </row>
    <row r="1484" spans="1:5" ht="15.75" x14ac:dyDescent="0.25">
      <c r="A1484" s="1" t="s">
        <v>888</v>
      </c>
      <c r="B1484" s="1" t="s">
        <v>3867</v>
      </c>
      <c r="C1484" s="1" t="str">
        <f t="shared" si="69"/>
        <v>Mr</v>
      </c>
      <c r="D1484" s="1" t="str">
        <f t="shared" si="70"/>
        <v>Justin R</v>
      </c>
      <c r="E1484" s="1" t="str">
        <f t="shared" si="71"/>
        <v>Patronick</v>
      </c>
    </row>
    <row r="1485" spans="1:5" ht="15.75" x14ac:dyDescent="0.25">
      <c r="A1485" s="1" t="s">
        <v>887</v>
      </c>
      <c r="B1485" s="1" t="s">
        <v>3868</v>
      </c>
      <c r="C1485" s="1" t="str">
        <f t="shared" si="69"/>
        <v>Ms</v>
      </c>
      <c r="D1485" s="1" t="str">
        <f t="shared" si="70"/>
        <v>Casey</v>
      </c>
      <c r="E1485" s="1" t="str">
        <f t="shared" si="71"/>
        <v>Depasquale</v>
      </c>
    </row>
    <row r="1486" spans="1:5" ht="15.75" x14ac:dyDescent="0.25">
      <c r="A1486" s="1" t="s">
        <v>886</v>
      </c>
      <c r="B1486" s="1" t="s">
        <v>3869</v>
      </c>
      <c r="C1486" s="1" t="str">
        <f t="shared" si="69"/>
        <v>Ms</v>
      </c>
      <c r="D1486" s="1" t="str">
        <f t="shared" si="70"/>
        <v>Amanda L</v>
      </c>
      <c r="E1486" s="1" t="str">
        <f t="shared" si="71"/>
        <v>Lavergne</v>
      </c>
    </row>
    <row r="1487" spans="1:5" ht="15.75" x14ac:dyDescent="0.25">
      <c r="A1487" s="1" t="s">
        <v>885</v>
      </c>
      <c r="B1487" s="1" t="s">
        <v>3870</v>
      </c>
      <c r="C1487" s="1" t="str">
        <f t="shared" si="69"/>
        <v>Ms</v>
      </c>
      <c r="D1487" s="1" t="str">
        <f t="shared" si="70"/>
        <v>Ayako N.</v>
      </c>
      <c r="E1487" s="1" t="str">
        <f t="shared" si="71"/>
        <v>Kawakami</v>
      </c>
    </row>
    <row r="1488" spans="1:5" ht="15.75" x14ac:dyDescent="0.25">
      <c r="A1488" s="1" t="s">
        <v>884</v>
      </c>
      <c r="B1488" s="1" t="s">
        <v>3871</v>
      </c>
      <c r="C1488" s="1" t="str">
        <f t="shared" si="69"/>
        <v>Ms</v>
      </c>
      <c r="D1488" s="1" t="str">
        <f t="shared" si="70"/>
        <v>Emilee</v>
      </c>
      <c r="E1488" s="1" t="str">
        <f t="shared" si="71"/>
        <v>Gonsalves</v>
      </c>
    </row>
    <row r="1489" spans="1:5" ht="15.75" x14ac:dyDescent="0.25">
      <c r="A1489" s="1" t="s">
        <v>883</v>
      </c>
      <c r="B1489" s="1" t="s">
        <v>3872</v>
      </c>
      <c r="C1489" s="1" t="str">
        <f t="shared" si="69"/>
        <v>Mr</v>
      </c>
      <c r="D1489" s="1" t="str">
        <f t="shared" si="70"/>
        <v>Stephen M</v>
      </c>
      <c r="E1489" s="1" t="str">
        <f t="shared" si="71"/>
        <v>Peck</v>
      </c>
    </row>
    <row r="1490" spans="1:5" ht="15.75" x14ac:dyDescent="0.25">
      <c r="A1490" s="1" t="s">
        <v>882</v>
      </c>
      <c r="B1490" s="1" t="s">
        <v>3873</v>
      </c>
      <c r="C1490" s="1" t="str">
        <f t="shared" si="69"/>
        <v>Ms</v>
      </c>
      <c r="D1490" s="1" t="str">
        <f t="shared" si="70"/>
        <v>Annemarie A</v>
      </c>
      <c r="E1490" s="1" t="str">
        <f t="shared" si="71"/>
        <v>Aure</v>
      </c>
    </row>
    <row r="1491" spans="1:5" ht="15.75" x14ac:dyDescent="0.25">
      <c r="A1491" s="1" t="s">
        <v>881</v>
      </c>
      <c r="B1491" s="1" t="s">
        <v>3874</v>
      </c>
      <c r="C1491" s="1" t="str">
        <f t="shared" si="69"/>
        <v>Ms</v>
      </c>
      <c r="D1491" s="1" t="str">
        <f t="shared" si="70"/>
        <v>Ashley R</v>
      </c>
      <c r="E1491" s="1" t="str">
        <f t="shared" si="71"/>
        <v>Mattingly</v>
      </c>
    </row>
    <row r="1492" spans="1:5" ht="15.75" x14ac:dyDescent="0.25">
      <c r="A1492" s="1" t="s">
        <v>880</v>
      </c>
      <c r="B1492" s="1" t="s">
        <v>3875</v>
      </c>
      <c r="C1492" s="1" t="str">
        <f t="shared" si="69"/>
        <v>Ms</v>
      </c>
      <c r="D1492" s="1" t="str">
        <f t="shared" si="70"/>
        <v>Leslie A</v>
      </c>
      <c r="E1492" s="1" t="str">
        <f t="shared" si="71"/>
        <v>Stelpflug</v>
      </c>
    </row>
    <row r="1493" spans="1:5" ht="15.75" x14ac:dyDescent="0.25">
      <c r="A1493" s="1" t="s">
        <v>879</v>
      </c>
      <c r="B1493" s="1" t="s">
        <v>3876</v>
      </c>
      <c r="C1493" s="1" t="str">
        <f t="shared" si="69"/>
        <v>Mr</v>
      </c>
      <c r="D1493" s="1" t="str">
        <f t="shared" si="70"/>
        <v>Mauricio J. Sr.</v>
      </c>
      <c r="E1493" s="1" t="str">
        <f t="shared" si="71"/>
        <v>Sanchez Antognini</v>
      </c>
    </row>
    <row r="1494" spans="1:5" ht="15.75" x14ac:dyDescent="0.25">
      <c r="A1494" s="1" t="s">
        <v>878</v>
      </c>
      <c r="B1494" s="1" t="s">
        <v>3877</v>
      </c>
      <c r="C1494" s="1" t="str">
        <f t="shared" si="69"/>
        <v>Mr</v>
      </c>
      <c r="D1494" s="1" t="str">
        <f t="shared" si="70"/>
        <v>Kieran</v>
      </c>
      <c r="E1494" s="1" t="str">
        <f t="shared" si="71"/>
        <v>Condon</v>
      </c>
    </row>
    <row r="1495" spans="1:5" ht="15.75" x14ac:dyDescent="0.25">
      <c r="A1495" s="1" t="s">
        <v>877</v>
      </c>
      <c r="B1495" s="1" t="s">
        <v>3878</v>
      </c>
      <c r="C1495" s="1" t="str">
        <f t="shared" si="69"/>
        <v>Ms</v>
      </c>
      <c r="D1495" s="1" t="str">
        <f t="shared" si="70"/>
        <v>Elizabeth A</v>
      </c>
      <c r="E1495" s="1" t="str">
        <f t="shared" si="71"/>
        <v>Magato</v>
      </c>
    </row>
    <row r="1496" spans="1:5" ht="15.75" x14ac:dyDescent="0.25">
      <c r="A1496" s="1" t="s">
        <v>876</v>
      </c>
      <c r="B1496" s="1" t="s">
        <v>3879</v>
      </c>
      <c r="C1496" s="1" t="str">
        <f t="shared" si="69"/>
        <v>Mr</v>
      </c>
      <c r="D1496" s="1" t="str">
        <f t="shared" si="70"/>
        <v>Zeke M.</v>
      </c>
      <c r="E1496" s="1" t="str">
        <f t="shared" si="71"/>
        <v>Dombrowski</v>
      </c>
    </row>
    <row r="1497" spans="1:5" ht="15.75" x14ac:dyDescent="0.25">
      <c r="A1497" s="1" t="s">
        <v>875</v>
      </c>
      <c r="B1497" s="1" t="s">
        <v>3880</v>
      </c>
      <c r="C1497" s="1" t="str">
        <f t="shared" si="69"/>
        <v>Mr</v>
      </c>
      <c r="D1497" s="1" t="str">
        <f t="shared" si="70"/>
        <v>Chip</v>
      </c>
      <c r="E1497" s="1" t="str">
        <f t="shared" si="71"/>
        <v>Ohara</v>
      </c>
    </row>
    <row r="1498" spans="1:5" ht="15.75" x14ac:dyDescent="0.25">
      <c r="A1498" s="1" t="s">
        <v>874</v>
      </c>
      <c r="B1498" s="1" t="s">
        <v>3881</v>
      </c>
      <c r="C1498" s="1" t="str">
        <f t="shared" si="69"/>
        <v>Mr</v>
      </c>
      <c r="D1498" s="1" t="str">
        <f t="shared" si="70"/>
        <v>Miguel Angel Sr.</v>
      </c>
      <c r="E1498" s="1" t="str">
        <f t="shared" si="71"/>
        <v>Cifuentes Fetiva</v>
      </c>
    </row>
    <row r="1499" spans="1:5" ht="15.75" x14ac:dyDescent="0.25">
      <c r="A1499" s="1" t="s">
        <v>873</v>
      </c>
      <c r="B1499" s="1" t="s">
        <v>3882</v>
      </c>
      <c r="C1499" s="1" t="str">
        <f t="shared" si="69"/>
        <v>Mr</v>
      </c>
      <c r="D1499" s="1" t="str">
        <f t="shared" si="70"/>
        <v>Brian</v>
      </c>
      <c r="E1499" s="1" t="str">
        <f t="shared" si="71"/>
        <v>Keno</v>
      </c>
    </row>
    <row r="1500" spans="1:5" ht="15.75" x14ac:dyDescent="0.25">
      <c r="A1500" s="1" t="s">
        <v>872</v>
      </c>
      <c r="B1500" s="1" t="s">
        <v>3883</v>
      </c>
      <c r="C1500" s="1" t="str">
        <f t="shared" si="69"/>
        <v>Ms</v>
      </c>
      <c r="D1500" s="1" t="str">
        <f t="shared" si="70"/>
        <v>Meghan</v>
      </c>
      <c r="E1500" s="1" t="str">
        <f t="shared" si="71"/>
        <v>Bruce</v>
      </c>
    </row>
    <row r="1501" spans="1:5" ht="15.75" x14ac:dyDescent="0.25">
      <c r="A1501" s="1" t="s">
        <v>871</v>
      </c>
      <c r="B1501" s="1" t="s">
        <v>3884</v>
      </c>
      <c r="C1501" s="1" t="str">
        <f t="shared" si="69"/>
        <v>Ms</v>
      </c>
      <c r="D1501" s="1" t="str">
        <f t="shared" si="70"/>
        <v>Meredith L.</v>
      </c>
      <c r="E1501" s="1" t="str">
        <f t="shared" si="71"/>
        <v>Lorch</v>
      </c>
    </row>
    <row r="1502" spans="1:5" ht="15.75" x14ac:dyDescent="0.25">
      <c r="A1502" s="1" t="s">
        <v>870</v>
      </c>
      <c r="B1502" s="1" t="s">
        <v>3885</v>
      </c>
      <c r="C1502" s="1" t="str">
        <f t="shared" si="69"/>
        <v>Mrs</v>
      </c>
      <c r="D1502" s="1" t="str">
        <f t="shared" si="70"/>
        <v>Millicent M</v>
      </c>
      <c r="E1502" s="1" t="str">
        <f t="shared" si="71"/>
        <v>Sullivan</v>
      </c>
    </row>
    <row r="1503" spans="1:5" ht="15.75" x14ac:dyDescent="0.25">
      <c r="A1503" s="1" t="s">
        <v>869</v>
      </c>
      <c r="B1503" s="1" t="s">
        <v>3886</v>
      </c>
      <c r="C1503" s="1" t="str">
        <f t="shared" si="69"/>
        <v>Ms</v>
      </c>
      <c r="D1503" s="1" t="str">
        <f t="shared" si="70"/>
        <v>Kathleen</v>
      </c>
      <c r="E1503" s="1" t="str">
        <f t="shared" si="71"/>
        <v>Cave</v>
      </c>
    </row>
    <row r="1504" spans="1:5" ht="15.75" x14ac:dyDescent="0.25">
      <c r="A1504" s="1" t="s">
        <v>868</v>
      </c>
      <c r="B1504" s="1" t="s">
        <v>3887</v>
      </c>
      <c r="C1504" s="1" t="str">
        <f t="shared" si="69"/>
        <v>Ms</v>
      </c>
      <c r="D1504" s="1" t="str">
        <f t="shared" si="70"/>
        <v>Kimberly K</v>
      </c>
      <c r="E1504" s="1" t="str">
        <f t="shared" si="71"/>
        <v>Gudenkauf</v>
      </c>
    </row>
    <row r="1505" spans="1:5" ht="15.75" x14ac:dyDescent="0.25">
      <c r="A1505" s="1" t="s">
        <v>867</v>
      </c>
      <c r="B1505" s="1" t="s">
        <v>3888</v>
      </c>
      <c r="C1505" s="1" t="str">
        <f t="shared" si="69"/>
        <v>Mr</v>
      </c>
      <c r="D1505" s="1" t="str">
        <f t="shared" si="70"/>
        <v>Justin C</v>
      </c>
      <c r="E1505" s="1" t="str">
        <f t="shared" si="71"/>
        <v>Thomas</v>
      </c>
    </row>
    <row r="1506" spans="1:5" ht="15.75" x14ac:dyDescent="0.25">
      <c r="A1506" s="1" t="s">
        <v>866</v>
      </c>
      <c r="B1506" s="1" t="s">
        <v>3889</v>
      </c>
      <c r="C1506" s="1" t="str">
        <f t="shared" si="69"/>
        <v>Mr</v>
      </c>
      <c r="D1506" s="1" t="str">
        <f t="shared" si="70"/>
        <v>Tristan P.</v>
      </c>
      <c r="E1506" s="1" t="str">
        <f t="shared" si="71"/>
        <v>Holley</v>
      </c>
    </row>
    <row r="1507" spans="1:5" ht="15.75" x14ac:dyDescent="0.25">
      <c r="A1507" s="1" t="s">
        <v>865</v>
      </c>
      <c r="B1507" s="1" t="s">
        <v>3890</v>
      </c>
      <c r="C1507" s="1" t="str">
        <f t="shared" si="69"/>
        <v>Ms</v>
      </c>
      <c r="D1507" s="1" t="str">
        <f t="shared" si="70"/>
        <v>Traci A</v>
      </c>
      <c r="E1507" s="1" t="str">
        <f t="shared" si="71"/>
        <v>Kemble</v>
      </c>
    </row>
    <row r="1508" spans="1:5" ht="15.75" x14ac:dyDescent="0.25">
      <c r="A1508" s="1" t="s">
        <v>864</v>
      </c>
      <c r="B1508" s="1" t="s">
        <v>3891</v>
      </c>
      <c r="C1508" s="1" t="str">
        <f t="shared" si="69"/>
        <v>Mr</v>
      </c>
      <c r="D1508" s="1" t="str">
        <f t="shared" si="70"/>
        <v>Justin P</v>
      </c>
      <c r="E1508" s="1" t="str">
        <f t="shared" si="71"/>
        <v>Bentley</v>
      </c>
    </row>
    <row r="1509" spans="1:5" ht="15.75" x14ac:dyDescent="0.25">
      <c r="A1509" s="1" t="s">
        <v>863</v>
      </c>
      <c r="B1509" s="1" t="s">
        <v>3892</v>
      </c>
      <c r="C1509" s="1" t="str">
        <f t="shared" si="69"/>
        <v>Mr</v>
      </c>
      <c r="D1509" s="1" t="str">
        <f t="shared" si="70"/>
        <v>Logan M</v>
      </c>
      <c r="E1509" s="1" t="str">
        <f t="shared" si="71"/>
        <v>Jones</v>
      </c>
    </row>
    <row r="1510" spans="1:5" ht="15.75" x14ac:dyDescent="0.25">
      <c r="A1510" s="1" t="s">
        <v>862</v>
      </c>
      <c r="B1510" s="1" t="s">
        <v>3893</v>
      </c>
      <c r="C1510" s="1" t="str">
        <f t="shared" si="69"/>
        <v>Mr</v>
      </c>
      <c r="D1510" s="1" t="str">
        <f t="shared" si="70"/>
        <v>Sebastien</v>
      </c>
      <c r="E1510" s="1" t="str">
        <f t="shared" si="71"/>
        <v>Tremblay</v>
      </c>
    </row>
    <row r="1511" spans="1:5" ht="15.75" x14ac:dyDescent="0.25">
      <c r="A1511" s="1" t="s">
        <v>861</v>
      </c>
      <c r="B1511" s="1" t="s">
        <v>3894</v>
      </c>
      <c r="C1511" s="1" t="str">
        <f t="shared" si="69"/>
        <v>Ms</v>
      </c>
      <c r="D1511" s="1" t="str">
        <f t="shared" si="70"/>
        <v>Tiffany A</v>
      </c>
      <c r="E1511" s="1" t="str">
        <f t="shared" si="71"/>
        <v>Bellucci</v>
      </c>
    </row>
    <row r="1512" spans="1:5" ht="15.75" x14ac:dyDescent="0.25">
      <c r="A1512" s="1" t="s">
        <v>860</v>
      </c>
      <c r="B1512" s="1" t="s">
        <v>3895</v>
      </c>
      <c r="C1512" s="1" t="str">
        <f t="shared" si="69"/>
        <v>Mr</v>
      </c>
      <c r="D1512" s="1" t="str">
        <f t="shared" si="70"/>
        <v>Matthew</v>
      </c>
      <c r="E1512" s="1" t="str">
        <f t="shared" si="71"/>
        <v>Collins</v>
      </c>
    </row>
    <row r="1513" spans="1:5" ht="15.75" x14ac:dyDescent="0.25">
      <c r="A1513" s="1" t="s">
        <v>859</v>
      </c>
      <c r="B1513" s="1" t="s">
        <v>3896</v>
      </c>
      <c r="C1513" s="1" t="str">
        <f t="shared" si="69"/>
        <v>Mr</v>
      </c>
      <c r="D1513" s="1" t="str">
        <f t="shared" si="70"/>
        <v>Luke</v>
      </c>
      <c r="E1513" s="1" t="str">
        <f t="shared" si="71"/>
        <v>Gillman</v>
      </c>
    </row>
    <row r="1514" spans="1:5" ht="15.75" x14ac:dyDescent="0.25">
      <c r="A1514" s="1" t="s">
        <v>858</v>
      </c>
      <c r="B1514" s="1" t="s">
        <v>3897</v>
      </c>
      <c r="C1514" s="1" t="str">
        <f t="shared" si="69"/>
        <v>Ms</v>
      </c>
      <c r="D1514" s="1" t="str">
        <f t="shared" si="70"/>
        <v>Leigh</v>
      </c>
      <c r="E1514" s="1" t="str">
        <f t="shared" si="71"/>
        <v>West</v>
      </c>
    </row>
    <row r="1515" spans="1:5" ht="15.75" x14ac:dyDescent="0.25">
      <c r="A1515" s="1" t="s">
        <v>857</v>
      </c>
      <c r="B1515" s="1" t="s">
        <v>3898</v>
      </c>
      <c r="C1515" s="1" t="str">
        <f t="shared" si="69"/>
        <v>Mr</v>
      </c>
      <c r="D1515" s="1" t="str">
        <f t="shared" si="70"/>
        <v>Yosuke</v>
      </c>
      <c r="E1515" s="1" t="str">
        <f t="shared" si="71"/>
        <v>Chida</v>
      </c>
    </row>
    <row r="1516" spans="1:5" ht="15.75" x14ac:dyDescent="0.25">
      <c r="A1516" s="1" t="s">
        <v>856</v>
      </c>
      <c r="B1516" s="1" t="s">
        <v>3899</v>
      </c>
      <c r="C1516" s="1" t="str">
        <f t="shared" si="69"/>
        <v>Mr</v>
      </c>
      <c r="D1516" s="1" t="str">
        <f t="shared" si="70"/>
        <v>Matthew</v>
      </c>
      <c r="E1516" s="1" t="str">
        <f t="shared" si="71"/>
        <v>Reisenauer</v>
      </c>
    </row>
    <row r="1517" spans="1:5" ht="15.75" x14ac:dyDescent="0.25">
      <c r="A1517" s="1" t="s">
        <v>855</v>
      </c>
      <c r="B1517" s="1" t="s">
        <v>3900</v>
      </c>
      <c r="C1517" s="1" t="str">
        <f t="shared" si="69"/>
        <v>Mr</v>
      </c>
      <c r="D1517" s="1" t="str">
        <f t="shared" si="70"/>
        <v>Jacob</v>
      </c>
      <c r="E1517" s="1" t="str">
        <f t="shared" si="71"/>
        <v>Rosenberg-Wohl</v>
      </c>
    </row>
    <row r="1518" spans="1:5" ht="15.75" x14ac:dyDescent="0.25">
      <c r="A1518" s="1" t="s">
        <v>854</v>
      </c>
      <c r="B1518" s="1" t="s">
        <v>3901</v>
      </c>
      <c r="C1518" s="1" t="str">
        <f t="shared" si="69"/>
        <v>Ms</v>
      </c>
      <c r="D1518" s="1" t="str">
        <f t="shared" si="70"/>
        <v>Jodi</v>
      </c>
      <c r="E1518" s="1" t="str">
        <f t="shared" si="71"/>
        <v>Theriault</v>
      </c>
    </row>
    <row r="1519" spans="1:5" ht="15.75" x14ac:dyDescent="0.25">
      <c r="A1519" s="1" t="s">
        <v>853</v>
      </c>
      <c r="B1519" s="1" t="s">
        <v>3902</v>
      </c>
      <c r="C1519" s="1" t="str">
        <f t="shared" si="69"/>
        <v>Ms</v>
      </c>
      <c r="D1519" s="1" t="str">
        <f t="shared" si="70"/>
        <v>Lauren</v>
      </c>
      <c r="E1519" s="1" t="str">
        <f t="shared" si="71"/>
        <v>Manuel</v>
      </c>
    </row>
    <row r="1520" spans="1:5" ht="15.75" x14ac:dyDescent="0.25">
      <c r="A1520" s="1" t="s">
        <v>852</v>
      </c>
      <c r="B1520" s="1" t="s">
        <v>3903</v>
      </c>
      <c r="C1520" s="1" t="str">
        <f t="shared" si="69"/>
        <v>Ms</v>
      </c>
      <c r="D1520" s="1" t="str">
        <f t="shared" si="70"/>
        <v>Misti C</v>
      </c>
      <c r="E1520" s="1" t="str">
        <f t="shared" si="71"/>
        <v>Demko</v>
      </c>
    </row>
    <row r="1521" spans="1:5" ht="15.75" x14ac:dyDescent="0.25">
      <c r="A1521" s="1" t="s">
        <v>851</v>
      </c>
      <c r="B1521" s="1" t="s">
        <v>3904</v>
      </c>
      <c r="C1521" s="1" t="str">
        <f t="shared" si="69"/>
        <v>Ms</v>
      </c>
      <c r="D1521" s="1" t="str">
        <f t="shared" si="70"/>
        <v>Angela J</v>
      </c>
      <c r="E1521" s="1" t="str">
        <f t="shared" si="71"/>
        <v>Battaglia</v>
      </c>
    </row>
    <row r="1522" spans="1:5" ht="15.75" x14ac:dyDescent="0.25">
      <c r="A1522" s="1" t="s">
        <v>850</v>
      </c>
      <c r="B1522" s="1" t="s">
        <v>3905</v>
      </c>
      <c r="C1522" s="1" t="str">
        <f t="shared" si="69"/>
        <v>Mr</v>
      </c>
      <c r="D1522" s="1" t="str">
        <f t="shared" si="70"/>
        <v>Jonathan D.</v>
      </c>
      <c r="E1522" s="1" t="str">
        <f t="shared" si="71"/>
        <v>Follo</v>
      </c>
    </row>
    <row r="1523" spans="1:5" ht="15.75" x14ac:dyDescent="0.25">
      <c r="A1523" s="1" t="s">
        <v>849</v>
      </c>
      <c r="B1523" s="1" t="s">
        <v>3906</v>
      </c>
      <c r="C1523" s="1" t="str">
        <f t="shared" si="69"/>
        <v>Ms</v>
      </c>
      <c r="D1523" s="1" t="str">
        <f t="shared" si="70"/>
        <v>Victoria</v>
      </c>
      <c r="E1523" s="1" t="str">
        <f t="shared" si="71"/>
        <v>Barana</v>
      </c>
    </row>
    <row r="1524" spans="1:5" ht="15.75" x14ac:dyDescent="0.25">
      <c r="A1524" s="1" t="s">
        <v>848</v>
      </c>
      <c r="B1524" s="1" t="s">
        <v>3907</v>
      </c>
      <c r="C1524" s="1" t="str">
        <f t="shared" si="69"/>
        <v>Mr</v>
      </c>
      <c r="D1524" s="1" t="str">
        <f t="shared" si="70"/>
        <v>Adrian R.</v>
      </c>
      <c r="E1524" s="1" t="str">
        <f t="shared" si="71"/>
        <v>Lysaght</v>
      </c>
    </row>
    <row r="1525" spans="1:5" ht="15.75" x14ac:dyDescent="0.25">
      <c r="A1525" s="1" t="s">
        <v>847</v>
      </c>
      <c r="B1525" s="1" t="s">
        <v>3908</v>
      </c>
      <c r="C1525" s="1" t="str">
        <f t="shared" si="69"/>
        <v>Mr</v>
      </c>
      <c r="D1525" s="1" t="str">
        <f t="shared" si="70"/>
        <v>Andrew</v>
      </c>
      <c r="E1525" s="1" t="str">
        <f t="shared" si="71"/>
        <v>Chalmers</v>
      </c>
    </row>
    <row r="1526" spans="1:5" ht="15.75" x14ac:dyDescent="0.25">
      <c r="A1526" s="1" t="s">
        <v>846</v>
      </c>
      <c r="B1526" s="1" t="s">
        <v>3909</v>
      </c>
      <c r="C1526" s="1" t="str">
        <f t="shared" si="69"/>
        <v>Mr</v>
      </c>
      <c r="D1526" s="1" t="str">
        <f t="shared" si="70"/>
        <v>Jason A.</v>
      </c>
      <c r="E1526" s="1" t="str">
        <f t="shared" si="71"/>
        <v>Phillippi</v>
      </c>
    </row>
    <row r="1527" spans="1:5" ht="15.75" x14ac:dyDescent="0.25">
      <c r="A1527" s="1" t="s">
        <v>845</v>
      </c>
      <c r="B1527" s="1" t="s">
        <v>3910</v>
      </c>
      <c r="C1527" s="1" t="str">
        <f t="shared" si="69"/>
        <v>Ms</v>
      </c>
      <c r="D1527" s="1" t="str">
        <f t="shared" si="70"/>
        <v>Rachel</v>
      </c>
      <c r="E1527" s="1" t="str">
        <f t="shared" si="71"/>
        <v>MacPherson</v>
      </c>
    </row>
    <row r="1528" spans="1:5" ht="15.75" x14ac:dyDescent="0.25">
      <c r="A1528" s="1" t="s">
        <v>844</v>
      </c>
      <c r="B1528" s="1" t="s">
        <v>3911</v>
      </c>
      <c r="C1528" s="1" t="str">
        <f t="shared" si="69"/>
        <v>Ms</v>
      </c>
      <c r="D1528" s="1" t="str">
        <f t="shared" si="70"/>
        <v>Susan</v>
      </c>
      <c r="E1528" s="1" t="str">
        <f t="shared" si="71"/>
        <v>Delfidio</v>
      </c>
    </row>
    <row r="1529" spans="1:5" ht="15.75" x14ac:dyDescent="0.25">
      <c r="A1529" s="1" t="s">
        <v>843</v>
      </c>
      <c r="B1529" s="1" t="s">
        <v>3912</v>
      </c>
      <c r="C1529" s="1" t="str">
        <f t="shared" si="69"/>
        <v>Mr</v>
      </c>
      <c r="D1529" s="1" t="str">
        <f t="shared" si="70"/>
        <v>Cameron M.</v>
      </c>
      <c r="E1529" s="1" t="str">
        <f t="shared" si="71"/>
        <v>Cummings</v>
      </c>
    </row>
    <row r="1530" spans="1:5" ht="15.75" x14ac:dyDescent="0.25">
      <c r="A1530" s="1" t="s">
        <v>842</v>
      </c>
      <c r="B1530" s="1" t="s">
        <v>3913</v>
      </c>
      <c r="C1530" s="1" t="str">
        <f t="shared" si="69"/>
        <v>Ms</v>
      </c>
      <c r="D1530" s="1" t="str">
        <f t="shared" si="70"/>
        <v>Claudia A.</v>
      </c>
      <c r="E1530" s="1" t="str">
        <f t="shared" si="71"/>
        <v>Schroegel</v>
      </c>
    </row>
    <row r="1531" spans="1:5" ht="15.75" x14ac:dyDescent="0.25">
      <c r="A1531" s="1" t="s">
        <v>841</v>
      </c>
      <c r="B1531" s="1" t="s">
        <v>3914</v>
      </c>
      <c r="C1531" s="1" t="str">
        <f t="shared" si="69"/>
        <v>Ms</v>
      </c>
      <c r="D1531" s="1" t="str">
        <f t="shared" si="70"/>
        <v>Kate</v>
      </c>
      <c r="E1531" s="1" t="str">
        <f t="shared" si="71"/>
        <v>Williams</v>
      </c>
    </row>
    <row r="1532" spans="1:5" ht="15.75" x14ac:dyDescent="0.25">
      <c r="A1532" s="1" t="s">
        <v>840</v>
      </c>
      <c r="B1532" s="1" t="s">
        <v>3915</v>
      </c>
      <c r="C1532" s="1" t="str">
        <f t="shared" si="69"/>
        <v>Ms</v>
      </c>
      <c r="D1532" s="1" t="str">
        <f t="shared" si="70"/>
        <v>Nicole M.</v>
      </c>
      <c r="E1532" s="1" t="str">
        <f t="shared" si="71"/>
        <v>Casey</v>
      </c>
    </row>
    <row r="1533" spans="1:5" ht="15.75" x14ac:dyDescent="0.25">
      <c r="A1533" s="1" t="s">
        <v>839</v>
      </c>
      <c r="B1533" s="1" t="s">
        <v>3916</v>
      </c>
      <c r="C1533" s="1" t="str">
        <f t="shared" si="69"/>
        <v>Mr</v>
      </c>
      <c r="D1533" s="1" t="str">
        <f t="shared" si="70"/>
        <v>Jack</v>
      </c>
      <c r="E1533" s="1" t="str">
        <f t="shared" si="71"/>
        <v>Randall</v>
      </c>
    </row>
    <row r="1534" spans="1:5" ht="15.75" x14ac:dyDescent="0.25">
      <c r="A1534" s="1" t="s">
        <v>838</v>
      </c>
      <c r="B1534" s="1" t="s">
        <v>3917</v>
      </c>
      <c r="C1534" s="1" t="str">
        <f t="shared" si="69"/>
        <v>Mr</v>
      </c>
      <c r="D1534" s="1" t="str">
        <f t="shared" si="70"/>
        <v>Gregory</v>
      </c>
      <c r="E1534" s="1" t="str">
        <f t="shared" si="71"/>
        <v>Doyon</v>
      </c>
    </row>
    <row r="1535" spans="1:5" ht="15.75" x14ac:dyDescent="0.25">
      <c r="A1535" s="1" t="s">
        <v>837</v>
      </c>
      <c r="B1535" s="1" t="s">
        <v>3918</v>
      </c>
      <c r="C1535" s="1" t="str">
        <f t="shared" si="69"/>
        <v>Ms</v>
      </c>
      <c r="D1535" s="1" t="str">
        <f t="shared" si="70"/>
        <v>Rebecca</v>
      </c>
      <c r="E1535" s="1" t="str">
        <f t="shared" si="71"/>
        <v>Sankey</v>
      </c>
    </row>
    <row r="1536" spans="1:5" ht="15.75" x14ac:dyDescent="0.25">
      <c r="A1536" s="1" t="s">
        <v>836</v>
      </c>
      <c r="B1536" s="1" t="s">
        <v>3919</v>
      </c>
      <c r="C1536" s="1" t="str">
        <f t="shared" si="69"/>
        <v>Mr</v>
      </c>
      <c r="D1536" s="1" t="str">
        <f t="shared" si="70"/>
        <v>Adam</v>
      </c>
      <c r="E1536" s="1" t="str">
        <f t="shared" si="71"/>
        <v>Stilgenbauer</v>
      </c>
    </row>
    <row r="1537" spans="1:5" ht="15.75" x14ac:dyDescent="0.25">
      <c r="A1537" s="1" t="s">
        <v>835</v>
      </c>
      <c r="B1537" s="1" t="s">
        <v>3920</v>
      </c>
      <c r="C1537" s="1" t="str">
        <f t="shared" si="69"/>
        <v>Mr</v>
      </c>
      <c r="D1537" s="1" t="str">
        <f t="shared" si="70"/>
        <v>Ryan</v>
      </c>
      <c r="E1537" s="1" t="str">
        <f t="shared" si="71"/>
        <v>Jaskiewicz</v>
      </c>
    </row>
    <row r="1538" spans="1:5" ht="15.75" x14ac:dyDescent="0.25">
      <c r="A1538" s="1" t="s">
        <v>834</v>
      </c>
      <c r="B1538" s="1" t="s">
        <v>3921</v>
      </c>
      <c r="C1538" s="1" t="str">
        <f t="shared" si="69"/>
        <v>Ms</v>
      </c>
      <c r="D1538" s="1" t="str">
        <f t="shared" si="70"/>
        <v>Jackie K.</v>
      </c>
      <c r="E1538" s="1" t="str">
        <f t="shared" si="71"/>
        <v>Deppen</v>
      </c>
    </row>
    <row r="1539" spans="1:5" ht="15.75" x14ac:dyDescent="0.25">
      <c r="A1539" s="1" t="s">
        <v>833</v>
      </c>
      <c r="B1539" s="1" t="s">
        <v>3922</v>
      </c>
      <c r="C1539" s="1" t="str">
        <f t="shared" ref="C1539:C1602" si="72">MID(B1539, FIND(", ",B1539)+2, FIND(".",B1539)-FIND(", ", B1539)-2)</f>
        <v>Mr</v>
      </c>
      <c r="D1539" s="1" t="str">
        <f t="shared" si="70"/>
        <v>Chris</v>
      </c>
      <c r="E1539" s="1" t="str">
        <f t="shared" si="71"/>
        <v>Hine</v>
      </c>
    </row>
    <row r="1540" spans="1:5" ht="15.75" x14ac:dyDescent="0.25">
      <c r="A1540" s="1" t="s">
        <v>832</v>
      </c>
      <c r="B1540" s="1" t="s">
        <v>3923</v>
      </c>
      <c r="C1540" s="1" t="str">
        <f t="shared" si="72"/>
        <v>Mr</v>
      </c>
      <c r="D1540" s="1" t="str">
        <f t="shared" ref="D1540:D1603" si="73">TRIM(RIGHT(B1540, LEN(B1540) - FIND(".", B1540)))</f>
        <v>Tyler C</v>
      </c>
      <c r="E1540" s="1" t="str">
        <f t="shared" ref="E1540:E1603" si="74">LEFT(B1540, FIND(",", B1540)-1)</f>
        <v>Mathews</v>
      </c>
    </row>
    <row r="1541" spans="1:5" ht="15.75" x14ac:dyDescent="0.25">
      <c r="A1541" s="1" t="s">
        <v>831</v>
      </c>
      <c r="B1541" s="1" t="s">
        <v>3924</v>
      </c>
      <c r="C1541" s="1" t="str">
        <f t="shared" si="72"/>
        <v>Ms</v>
      </c>
      <c r="D1541" s="1" t="str">
        <f t="shared" si="73"/>
        <v>Yoshie</v>
      </c>
      <c r="E1541" s="1" t="str">
        <f t="shared" si="74"/>
        <v>Yabu</v>
      </c>
    </row>
    <row r="1542" spans="1:5" ht="15.75" x14ac:dyDescent="0.25">
      <c r="A1542" s="1" t="s">
        <v>830</v>
      </c>
      <c r="B1542" s="1" t="s">
        <v>3925</v>
      </c>
      <c r="C1542" s="1" t="str">
        <f t="shared" si="72"/>
        <v>Ms</v>
      </c>
      <c r="D1542" s="1" t="str">
        <f t="shared" si="73"/>
        <v>Lauren A</v>
      </c>
      <c r="E1542" s="1" t="str">
        <f t="shared" si="74"/>
        <v>Strang</v>
      </c>
    </row>
    <row r="1543" spans="1:5" ht="15.75" x14ac:dyDescent="0.25">
      <c r="A1543" s="1" t="s">
        <v>829</v>
      </c>
      <c r="B1543" s="1" t="s">
        <v>3926</v>
      </c>
      <c r="C1543" s="1" t="str">
        <f t="shared" si="72"/>
        <v>Mr</v>
      </c>
      <c r="D1543" s="1" t="str">
        <f t="shared" si="73"/>
        <v>Mason D.</v>
      </c>
      <c r="E1543" s="1" t="str">
        <f t="shared" si="74"/>
        <v>Frank</v>
      </c>
    </row>
    <row r="1544" spans="1:5" ht="15.75" x14ac:dyDescent="0.25">
      <c r="A1544" s="1" t="s">
        <v>828</v>
      </c>
      <c r="B1544" s="1" t="s">
        <v>3927</v>
      </c>
      <c r="C1544" s="1" t="str">
        <f t="shared" si="72"/>
        <v>Mr</v>
      </c>
      <c r="D1544" s="1" t="str">
        <f t="shared" si="73"/>
        <v>Ryan</v>
      </c>
      <c r="E1544" s="1" t="str">
        <f t="shared" si="74"/>
        <v>Shanley</v>
      </c>
    </row>
    <row r="1545" spans="1:5" ht="15.75" x14ac:dyDescent="0.25">
      <c r="A1545" s="1" t="s">
        <v>827</v>
      </c>
      <c r="B1545" s="1" t="s">
        <v>3928</v>
      </c>
      <c r="C1545" s="1" t="str">
        <f t="shared" si="72"/>
        <v>Mr</v>
      </c>
      <c r="D1545" s="1" t="str">
        <f t="shared" si="73"/>
        <v>Arturo</v>
      </c>
      <c r="E1545" s="1" t="str">
        <f t="shared" si="74"/>
        <v>Mancebo Garcia</v>
      </c>
    </row>
    <row r="1546" spans="1:5" ht="15.75" x14ac:dyDescent="0.25">
      <c r="A1546" s="1" t="s">
        <v>826</v>
      </c>
      <c r="B1546" s="1" t="s">
        <v>3929</v>
      </c>
      <c r="C1546" s="1" t="str">
        <f t="shared" si="72"/>
        <v>Mr</v>
      </c>
      <c r="D1546" s="1" t="str">
        <f t="shared" si="73"/>
        <v>Jake</v>
      </c>
      <c r="E1546" s="1" t="str">
        <f t="shared" si="74"/>
        <v>Keehan</v>
      </c>
    </row>
    <row r="1547" spans="1:5" ht="15.75" x14ac:dyDescent="0.25">
      <c r="A1547" s="1" t="s">
        <v>825</v>
      </c>
      <c r="B1547" s="1" t="s">
        <v>3930</v>
      </c>
      <c r="C1547" s="1" t="str">
        <f t="shared" si="72"/>
        <v>Ms</v>
      </c>
      <c r="D1547" s="1" t="str">
        <f t="shared" si="73"/>
        <v>Sarah E</v>
      </c>
      <c r="E1547" s="1" t="str">
        <f t="shared" si="74"/>
        <v>Mahaney</v>
      </c>
    </row>
    <row r="1548" spans="1:5" ht="15.75" x14ac:dyDescent="0.25">
      <c r="A1548" s="1" t="s">
        <v>824</v>
      </c>
      <c r="B1548" s="1" t="s">
        <v>3931</v>
      </c>
      <c r="C1548" s="1" t="str">
        <f t="shared" si="72"/>
        <v>Ms</v>
      </c>
      <c r="D1548" s="1" t="str">
        <f t="shared" si="73"/>
        <v>Alison L.</v>
      </c>
      <c r="E1548" s="1" t="str">
        <f t="shared" si="74"/>
        <v>Nolan</v>
      </c>
    </row>
    <row r="1549" spans="1:5" ht="15.75" x14ac:dyDescent="0.25">
      <c r="A1549" s="1" t="s">
        <v>823</v>
      </c>
      <c r="B1549" s="1" t="s">
        <v>3932</v>
      </c>
      <c r="C1549" s="1" t="str">
        <f t="shared" si="72"/>
        <v>Ms</v>
      </c>
      <c r="D1549" s="1" t="str">
        <f t="shared" si="73"/>
        <v>Karen A.</v>
      </c>
      <c r="E1549" s="1" t="str">
        <f t="shared" si="74"/>
        <v>Sobrino</v>
      </c>
    </row>
    <row r="1550" spans="1:5" ht="15.75" x14ac:dyDescent="0.25">
      <c r="A1550" s="1" t="s">
        <v>822</v>
      </c>
      <c r="B1550" s="1" t="s">
        <v>3933</v>
      </c>
      <c r="C1550" s="1" t="str">
        <f t="shared" si="72"/>
        <v>Mr</v>
      </c>
      <c r="D1550" s="1" t="str">
        <f t="shared" si="73"/>
        <v>Thomas R. Jr.</v>
      </c>
      <c r="E1550" s="1" t="str">
        <f t="shared" si="74"/>
        <v>Gennaro</v>
      </c>
    </row>
    <row r="1551" spans="1:5" ht="15.75" x14ac:dyDescent="0.25">
      <c r="A1551" s="1" t="s">
        <v>821</v>
      </c>
      <c r="B1551" s="1" t="s">
        <v>3934</v>
      </c>
      <c r="C1551" s="1" t="str">
        <f t="shared" si="72"/>
        <v>Ms</v>
      </c>
      <c r="D1551" s="1" t="str">
        <f t="shared" si="73"/>
        <v>Stephanie W.</v>
      </c>
      <c r="E1551" s="1" t="str">
        <f t="shared" si="74"/>
        <v>Mayer</v>
      </c>
    </row>
    <row r="1552" spans="1:5" ht="15.75" x14ac:dyDescent="0.25">
      <c r="A1552" s="1" t="s">
        <v>820</v>
      </c>
      <c r="B1552" s="1" t="s">
        <v>3935</v>
      </c>
      <c r="C1552" s="1" t="str">
        <f t="shared" si="72"/>
        <v>Mr</v>
      </c>
      <c r="D1552" s="1" t="str">
        <f t="shared" si="73"/>
        <v>Ezra</v>
      </c>
      <c r="E1552" s="1" t="str">
        <f t="shared" si="74"/>
        <v>Becker</v>
      </c>
    </row>
    <row r="1553" spans="1:5" ht="15.75" x14ac:dyDescent="0.25">
      <c r="A1553" s="1" t="s">
        <v>819</v>
      </c>
      <c r="B1553" s="1" t="s">
        <v>3936</v>
      </c>
      <c r="C1553" s="1" t="str">
        <f t="shared" si="72"/>
        <v>Mr</v>
      </c>
      <c r="D1553" s="1" t="str">
        <f t="shared" si="73"/>
        <v>Jim</v>
      </c>
      <c r="E1553" s="1" t="str">
        <f t="shared" si="74"/>
        <v>Moore</v>
      </c>
    </row>
    <row r="1554" spans="1:5" ht="15.75" x14ac:dyDescent="0.25">
      <c r="A1554" s="1" t="s">
        <v>818</v>
      </c>
      <c r="B1554" s="1" t="s">
        <v>3937</v>
      </c>
      <c r="C1554" s="1" t="str">
        <f t="shared" si="72"/>
        <v>Mr</v>
      </c>
      <c r="D1554" s="1" t="str">
        <f t="shared" si="73"/>
        <v>Ari L.</v>
      </c>
      <c r="E1554" s="1" t="str">
        <f t="shared" si="74"/>
        <v>Platt</v>
      </c>
    </row>
    <row r="1555" spans="1:5" ht="15.75" x14ac:dyDescent="0.25">
      <c r="A1555" s="1" t="s">
        <v>817</v>
      </c>
      <c r="B1555" s="1" t="s">
        <v>3938</v>
      </c>
      <c r="C1555" s="1" t="str">
        <f t="shared" si="72"/>
        <v>Ms</v>
      </c>
      <c r="D1555" s="1" t="str">
        <f t="shared" si="73"/>
        <v>Fanny</v>
      </c>
      <c r="E1555" s="1" t="str">
        <f t="shared" si="74"/>
        <v>Brodeur</v>
      </c>
    </row>
    <row r="1556" spans="1:5" ht="15.75" x14ac:dyDescent="0.25">
      <c r="A1556" s="1" t="s">
        <v>816</v>
      </c>
      <c r="B1556" s="1" t="s">
        <v>3939</v>
      </c>
      <c r="C1556" s="1" t="str">
        <f t="shared" si="72"/>
        <v>Ms</v>
      </c>
      <c r="D1556" s="1" t="str">
        <f t="shared" si="73"/>
        <v>Heather</v>
      </c>
      <c r="E1556" s="1" t="str">
        <f t="shared" si="74"/>
        <v>Knight Pech</v>
      </c>
    </row>
    <row r="1557" spans="1:5" ht="15.75" x14ac:dyDescent="0.25">
      <c r="A1557" s="1" t="s">
        <v>815</v>
      </c>
      <c r="B1557" s="1" t="s">
        <v>3940</v>
      </c>
      <c r="C1557" s="1" t="str">
        <f t="shared" si="72"/>
        <v>Mr</v>
      </c>
      <c r="D1557" s="1" t="str">
        <f t="shared" si="73"/>
        <v>Peter W. Sr.</v>
      </c>
      <c r="E1557" s="1" t="str">
        <f t="shared" si="74"/>
        <v>Richter</v>
      </c>
    </row>
    <row r="1558" spans="1:5" ht="15.75" x14ac:dyDescent="0.25">
      <c r="A1558" s="1" t="s">
        <v>814</v>
      </c>
      <c r="B1558" s="1" t="s">
        <v>3941</v>
      </c>
      <c r="C1558" s="1" t="str">
        <f t="shared" si="72"/>
        <v>Ms</v>
      </c>
      <c r="D1558" s="1" t="str">
        <f t="shared" si="73"/>
        <v>Catherine A</v>
      </c>
      <c r="E1558" s="1" t="str">
        <f t="shared" si="74"/>
        <v>Jubinski</v>
      </c>
    </row>
    <row r="1559" spans="1:5" ht="15.75" x14ac:dyDescent="0.25">
      <c r="A1559" s="1" t="s">
        <v>813</v>
      </c>
      <c r="B1559" s="1" t="s">
        <v>3942</v>
      </c>
      <c r="C1559" s="1" t="str">
        <f t="shared" si="72"/>
        <v>Ms</v>
      </c>
      <c r="D1559" s="1" t="str">
        <f t="shared" si="73"/>
        <v>Kelly A</v>
      </c>
      <c r="E1559" s="1" t="str">
        <f t="shared" si="74"/>
        <v>Wall</v>
      </c>
    </row>
    <row r="1560" spans="1:5" ht="15.75" x14ac:dyDescent="0.25">
      <c r="A1560" s="1" t="s">
        <v>812</v>
      </c>
      <c r="B1560" s="1" t="s">
        <v>3943</v>
      </c>
      <c r="C1560" s="1" t="str">
        <f t="shared" si="72"/>
        <v>Ms</v>
      </c>
      <c r="D1560" s="1" t="str">
        <f t="shared" si="73"/>
        <v>Janel N.</v>
      </c>
      <c r="E1560" s="1" t="str">
        <f t="shared" si="74"/>
        <v>McKay</v>
      </c>
    </row>
    <row r="1561" spans="1:5" ht="15.75" x14ac:dyDescent="0.25">
      <c r="A1561" s="1" t="s">
        <v>811</v>
      </c>
      <c r="B1561" s="1" t="s">
        <v>3944</v>
      </c>
      <c r="C1561" s="1" t="str">
        <f t="shared" si="72"/>
        <v>Ms</v>
      </c>
      <c r="D1561" s="1" t="str">
        <f t="shared" si="73"/>
        <v>Yann Kai</v>
      </c>
      <c r="E1561" s="1" t="str">
        <f t="shared" si="74"/>
        <v>Oh</v>
      </c>
    </row>
    <row r="1562" spans="1:5" ht="15.75" x14ac:dyDescent="0.25">
      <c r="A1562" s="1" t="s">
        <v>810</v>
      </c>
      <c r="B1562" s="1" t="s">
        <v>3945</v>
      </c>
      <c r="C1562" s="1" t="str">
        <f t="shared" si="72"/>
        <v>Mr</v>
      </c>
      <c r="D1562" s="1" t="str">
        <f t="shared" si="73"/>
        <v>Zachary R.</v>
      </c>
      <c r="E1562" s="1" t="str">
        <f t="shared" si="74"/>
        <v>Kessell</v>
      </c>
    </row>
    <row r="1563" spans="1:5" ht="15.75" x14ac:dyDescent="0.25">
      <c r="A1563" s="1" t="s">
        <v>809</v>
      </c>
      <c r="B1563" s="1" t="s">
        <v>3946</v>
      </c>
      <c r="C1563" s="1" t="str">
        <f t="shared" si="72"/>
        <v>Mr</v>
      </c>
      <c r="D1563" s="1" t="str">
        <f t="shared" si="73"/>
        <v>Alejandro Sr.</v>
      </c>
      <c r="E1563" s="1" t="str">
        <f t="shared" si="74"/>
        <v>Hidalgo Zambrano</v>
      </c>
    </row>
    <row r="1564" spans="1:5" ht="15.75" x14ac:dyDescent="0.25">
      <c r="A1564" s="1" t="s">
        <v>808</v>
      </c>
      <c r="B1564" s="1" t="s">
        <v>3947</v>
      </c>
      <c r="C1564" s="1" t="str">
        <f t="shared" si="72"/>
        <v>Mr</v>
      </c>
      <c r="D1564" s="1" t="str">
        <f t="shared" si="73"/>
        <v>Nicholas R.</v>
      </c>
      <c r="E1564" s="1" t="str">
        <f t="shared" si="74"/>
        <v>Caprario</v>
      </c>
    </row>
    <row r="1565" spans="1:5" ht="15.75" x14ac:dyDescent="0.25">
      <c r="A1565" s="1" t="s">
        <v>807</v>
      </c>
      <c r="B1565" s="1" t="s">
        <v>3948</v>
      </c>
      <c r="C1565" s="1" t="str">
        <f t="shared" si="72"/>
        <v>Mr</v>
      </c>
      <c r="D1565" s="1" t="str">
        <f t="shared" si="73"/>
        <v>Paul</v>
      </c>
      <c r="E1565" s="1" t="str">
        <f t="shared" si="74"/>
        <v>Ryan</v>
      </c>
    </row>
    <row r="1566" spans="1:5" ht="15.75" x14ac:dyDescent="0.25">
      <c r="A1566" s="1" t="s">
        <v>806</v>
      </c>
      <c r="B1566" s="1" t="s">
        <v>3949</v>
      </c>
      <c r="C1566" s="1" t="str">
        <f t="shared" si="72"/>
        <v>Mr</v>
      </c>
      <c r="D1566" s="1" t="str">
        <f t="shared" si="73"/>
        <v>Michael D</v>
      </c>
      <c r="E1566" s="1" t="str">
        <f t="shared" si="74"/>
        <v>Hoffman</v>
      </c>
    </row>
    <row r="1567" spans="1:5" ht="15.75" x14ac:dyDescent="0.25">
      <c r="A1567" s="1" t="s">
        <v>805</v>
      </c>
      <c r="B1567" s="1" t="s">
        <v>3950</v>
      </c>
      <c r="C1567" s="1" t="str">
        <f t="shared" si="72"/>
        <v>Ms</v>
      </c>
      <c r="D1567" s="1" t="str">
        <f t="shared" si="73"/>
        <v>Marina</v>
      </c>
      <c r="E1567" s="1" t="str">
        <f t="shared" si="74"/>
        <v>Wong</v>
      </c>
    </row>
    <row r="1568" spans="1:5" ht="15.75" x14ac:dyDescent="0.25">
      <c r="A1568" s="1" t="s">
        <v>804</v>
      </c>
      <c r="B1568" s="1" t="s">
        <v>3951</v>
      </c>
      <c r="C1568" s="1" t="str">
        <f t="shared" si="72"/>
        <v>Ms</v>
      </c>
      <c r="D1568" s="1" t="str">
        <f t="shared" si="73"/>
        <v>Caroline</v>
      </c>
      <c r="E1568" s="1" t="str">
        <f t="shared" si="74"/>
        <v>Lea</v>
      </c>
    </row>
    <row r="1569" spans="1:5" ht="15.75" x14ac:dyDescent="0.25">
      <c r="A1569" s="1" t="s">
        <v>803</v>
      </c>
      <c r="B1569" s="1" t="s">
        <v>3952</v>
      </c>
      <c r="C1569" s="1" t="str">
        <f t="shared" si="72"/>
        <v>Mr</v>
      </c>
      <c r="D1569" s="1" t="str">
        <f t="shared" si="73"/>
        <v>Ross P</v>
      </c>
      <c r="E1569" s="1" t="str">
        <f t="shared" si="74"/>
        <v>Patterson</v>
      </c>
    </row>
    <row r="1570" spans="1:5" ht="15.75" x14ac:dyDescent="0.25">
      <c r="A1570" s="1" t="s">
        <v>802</v>
      </c>
      <c r="B1570" s="1" t="s">
        <v>3953</v>
      </c>
      <c r="C1570" s="1" t="str">
        <f t="shared" si="72"/>
        <v>Ms</v>
      </c>
      <c r="D1570" s="1" t="str">
        <f t="shared" si="73"/>
        <v>Aoife</v>
      </c>
      <c r="E1570" s="1" t="str">
        <f t="shared" si="74"/>
        <v>Quigley</v>
      </c>
    </row>
    <row r="1571" spans="1:5" ht="15.75" x14ac:dyDescent="0.25">
      <c r="A1571" s="1" t="s">
        <v>801</v>
      </c>
      <c r="B1571" s="1" t="s">
        <v>3954</v>
      </c>
      <c r="C1571" s="1" t="str">
        <f t="shared" si="72"/>
        <v>Mr</v>
      </c>
      <c r="D1571" s="1" t="str">
        <f t="shared" si="73"/>
        <v>Wesley</v>
      </c>
      <c r="E1571" s="1" t="str">
        <f t="shared" si="74"/>
        <v>Korir</v>
      </c>
    </row>
    <row r="1572" spans="1:5" ht="15.75" x14ac:dyDescent="0.25">
      <c r="A1572" s="1" t="s">
        <v>800</v>
      </c>
      <c r="B1572" s="1" t="s">
        <v>3955</v>
      </c>
      <c r="C1572" s="1" t="str">
        <f t="shared" si="72"/>
        <v>Ms</v>
      </c>
      <c r="D1572" s="1" t="str">
        <f t="shared" si="73"/>
        <v>Rebecca J</v>
      </c>
      <c r="E1572" s="1" t="str">
        <f t="shared" si="74"/>
        <v>Downs</v>
      </c>
    </row>
    <row r="1573" spans="1:5" ht="15.75" x14ac:dyDescent="0.25">
      <c r="A1573" s="1" t="s">
        <v>799</v>
      </c>
      <c r="B1573" s="1" t="s">
        <v>3956</v>
      </c>
      <c r="C1573" s="1" t="str">
        <f t="shared" si="72"/>
        <v>Mr</v>
      </c>
      <c r="D1573" s="1" t="str">
        <f t="shared" si="73"/>
        <v>Barry P.</v>
      </c>
      <c r="E1573" s="1" t="str">
        <f t="shared" si="74"/>
        <v>Young</v>
      </c>
    </row>
    <row r="1574" spans="1:5" ht="15.75" x14ac:dyDescent="0.25">
      <c r="A1574" s="1" t="s">
        <v>798</v>
      </c>
      <c r="B1574" s="1" t="s">
        <v>3957</v>
      </c>
      <c r="C1574" s="1" t="str">
        <f t="shared" si="72"/>
        <v>Mr</v>
      </c>
      <c r="D1574" s="1" t="str">
        <f t="shared" si="73"/>
        <v>Maciej</v>
      </c>
      <c r="E1574" s="1" t="str">
        <f t="shared" si="74"/>
        <v>Zywek</v>
      </c>
    </row>
    <row r="1575" spans="1:5" ht="15.75" x14ac:dyDescent="0.25">
      <c r="A1575" s="1" t="s">
        <v>797</v>
      </c>
      <c r="B1575" s="1" t="s">
        <v>3958</v>
      </c>
      <c r="C1575" s="1" t="str">
        <f t="shared" si="72"/>
        <v>Mr</v>
      </c>
      <c r="D1575" s="1" t="str">
        <f t="shared" si="73"/>
        <v>Jerry D.</v>
      </c>
      <c r="E1575" s="1" t="str">
        <f t="shared" si="74"/>
        <v>Faulkner</v>
      </c>
    </row>
    <row r="1576" spans="1:5" ht="15.75" x14ac:dyDescent="0.25">
      <c r="A1576" s="1" t="s">
        <v>796</v>
      </c>
      <c r="B1576" s="1" t="s">
        <v>3959</v>
      </c>
      <c r="C1576" s="1" t="str">
        <f t="shared" si="72"/>
        <v>Mr</v>
      </c>
      <c r="D1576" s="1" t="str">
        <f t="shared" si="73"/>
        <v>Eric A.</v>
      </c>
      <c r="E1576" s="1" t="str">
        <f t="shared" si="74"/>
        <v>Erspamer</v>
      </c>
    </row>
    <row r="1577" spans="1:5" ht="15.75" x14ac:dyDescent="0.25">
      <c r="A1577" s="1" t="s">
        <v>795</v>
      </c>
      <c r="B1577" s="1" t="s">
        <v>3960</v>
      </c>
      <c r="C1577" s="1" t="str">
        <f t="shared" si="72"/>
        <v>Ms</v>
      </c>
      <c r="D1577" s="1" t="str">
        <f t="shared" si="73"/>
        <v>Cathi</v>
      </c>
      <c r="E1577" s="1" t="str">
        <f t="shared" si="74"/>
        <v>Campbell</v>
      </c>
    </row>
    <row r="1578" spans="1:5" ht="15.75" x14ac:dyDescent="0.25">
      <c r="A1578" s="1" t="s">
        <v>794</v>
      </c>
      <c r="B1578" s="1" t="s">
        <v>3961</v>
      </c>
      <c r="C1578" s="1" t="str">
        <f t="shared" si="72"/>
        <v>Mr</v>
      </c>
      <c r="D1578" s="1" t="str">
        <f t="shared" si="73"/>
        <v>Alex M</v>
      </c>
      <c r="E1578" s="1" t="str">
        <f t="shared" si="74"/>
        <v>Addison</v>
      </c>
    </row>
    <row r="1579" spans="1:5" ht="15.75" x14ac:dyDescent="0.25">
      <c r="A1579" s="1" t="s">
        <v>793</v>
      </c>
      <c r="B1579" s="1" t="s">
        <v>3962</v>
      </c>
      <c r="C1579" s="1" t="str">
        <f t="shared" si="72"/>
        <v>Mr</v>
      </c>
      <c r="D1579" s="1" t="str">
        <f t="shared" si="73"/>
        <v>Liang</v>
      </c>
      <c r="E1579" s="1" t="str">
        <f t="shared" si="74"/>
        <v>Wu</v>
      </c>
    </row>
    <row r="1580" spans="1:5" ht="15.75" x14ac:dyDescent="0.25">
      <c r="A1580" s="1" t="s">
        <v>792</v>
      </c>
      <c r="B1580" s="1" t="s">
        <v>3963</v>
      </c>
      <c r="C1580" s="1" t="str">
        <f t="shared" si="72"/>
        <v>Ms</v>
      </c>
      <c r="D1580" s="1" t="str">
        <f t="shared" si="73"/>
        <v>Lexy</v>
      </c>
      <c r="E1580" s="1" t="str">
        <f t="shared" si="74"/>
        <v>Millett</v>
      </c>
    </row>
    <row r="1581" spans="1:5" ht="15.75" x14ac:dyDescent="0.25">
      <c r="A1581" s="1" t="s">
        <v>791</v>
      </c>
      <c r="B1581" s="1" t="s">
        <v>3964</v>
      </c>
      <c r="C1581" s="1" t="str">
        <f t="shared" si="72"/>
        <v>Mr</v>
      </c>
      <c r="D1581" s="1" t="str">
        <f t="shared" si="73"/>
        <v>Michael</v>
      </c>
      <c r="E1581" s="1" t="str">
        <f t="shared" si="74"/>
        <v>Bosl</v>
      </c>
    </row>
    <row r="1582" spans="1:5" ht="15.75" x14ac:dyDescent="0.25">
      <c r="A1582" s="1" t="s">
        <v>790</v>
      </c>
      <c r="B1582" s="1" t="s">
        <v>3965</v>
      </c>
      <c r="C1582" s="1" t="str">
        <f t="shared" si="72"/>
        <v>Mr</v>
      </c>
      <c r="D1582" s="1" t="str">
        <f t="shared" si="73"/>
        <v>Samuel L</v>
      </c>
      <c r="E1582" s="1" t="str">
        <f t="shared" si="74"/>
        <v>Goldberg</v>
      </c>
    </row>
    <row r="1583" spans="1:5" ht="15.75" x14ac:dyDescent="0.25">
      <c r="A1583" s="1" t="s">
        <v>789</v>
      </c>
      <c r="B1583" s="1" t="s">
        <v>3966</v>
      </c>
      <c r="C1583" s="1" t="str">
        <f t="shared" si="72"/>
        <v>Mr</v>
      </c>
      <c r="D1583" s="1" t="str">
        <f t="shared" si="73"/>
        <v>Spencer A.</v>
      </c>
      <c r="E1583" s="1" t="str">
        <f t="shared" si="74"/>
        <v>Kelley</v>
      </c>
    </row>
    <row r="1584" spans="1:5" ht="15.75" x14ac:dyDescent="0.25">
      <c r="A1584" s="1" t="s">
        <v>788</v>
      </c>
      <c r="B1584" s="1" t="s">
        <v>3967</v>
      </c>
      <c r="C1584" s="1" t="str">
        <f t="shared" si="72"/>
        <v>Mrs</v>
      </c>
      <c r="D1584" s="1" t="str">
        <f t="shared" si="73"/>
        <v>Rochelle</v>
      </c>
      <c r="E1584" s="1" t="str">
        <f t="shared" si="74"/>
        <v>Johnston</v>
      </c>
    </row>
    <row r="1585" spans="1:5" ht="15.75" x14ac:dyDescent="0.25">
      <c r="A1585" s="1" t="s">
        <v>787</v>
      </c>
      <c r="B1585" s="1" t="s">
        <v>3968</v>
      </c>
      <c r="C1585" s="1" t="str">
        <f t="shared" si="72"/>
        <v>Ms</v>
      </c>
      <c r="D1585" s="1" t="str">
        <f t="shared" si="73"/>
        <v>Paula</v>
      </c>
      <c r="E1585" s="1" t="str">
        <f t="shared" si="74"/>
        <v>Keating</v>
      </c>
    </row>
    <row r="1586" spans="1:5" ht="15.75" x14ac:dyDescent="0.25">
      <c r="A1586" s="1" t="s">
        <v>786</v>
      </c>
      <c r="B1586" s="1" t="s">
        <v>3969</v>
      </c>
      <c r="C1586" s="1" t="str">
        <f t="shared" si="72"/>
        <v>Mrs</v>
      </c>
      <c r="D1586" s="1" t="str">
        <f t="shared" si="73"/>
        <v>Madeline E.</v>
      </c>
      <c r="E1586" s="1" t="str">
        <f t="shared" si="74"/>
        <v>Duhon</v>
      </c>
    </row>
    <row r="1587" spans="1:5" ht="15.75" x14ac:dyDescent="0.25">
      <c r="A1587" s="1" t="s">
        <v>785</v>
      </c>
      <c r="B1587" s="1" t="s">
        <v>3970</v>
      </c>
      <c r="C1587" s="1" t="str">
        <f t="shared" si="72"/>
        <v>Ms</v>
      </c>
      <c r="D1587" s="1" t="str">
        <f t="shared" si="73"/>
        <v>Maria Isabel</v>
      </c>
      <c r="E1587" s="1" t="str">
        <f t="shared" si="74"/>
        <v>Briseno</v>
      </c>
    </row>
    <row r="1588" spans="1:5" ht="15.75" x14ac:dyDescent="0.25">
      <c r="A1588" s="1" t="s">
        <v>784</v>
      </c>
      <c r="B1588" s="1" t="s">
        <v>3971</v>
      </c>
      <c r="C1588" s="1" t="str">
        <f t="shared" si="72"/>
        <v>Mr</v>
      </c>
      <c r="D1588" s="1" t="str">
        <f t="shared" si="73"/>
        <v>Arthur M.</v>
      </c>
      <c r="E1588" s="1" t="str">
        <f t="shared" si="74"/>
        <v>Besse</v>
      </c>
    </row>
    <row r="1589" spans="1:5" ht="15.75" x14ac:dyDescent="0.25">
      <c r="A1589" s="1" t="s">
        <v>783</v>
      </c>
      <c r="B1589" s="1" t="s">
        <v>3972</v>
      </c>
      <c r="C1589" s="1" t="str">
        <f t="shared" si="72"/>
        <v>Mr</v>
      </c>
      <c r="D1589" s="1" t="str">
        <f t="shared" si="73"/>
        <v>Joseph R.</v>
      </c>
      <c r="E1589" s="1" t="str">
        <f t="shared" si="74"/>
        <v>Shillings</v>
      </c>
    </row>
    <row r="1590" spans="1:5" ht="15.75" x14ac:dyDescent="0.25">
      <c r="A1590" s="1" t="s">
        <v>782</v>
      </c>
      <c r="B1590" s="1" t="s">
        <v>3973</v>
      </c>
      <c r="C1590" s="1" t="str">
        <f t="shared" si="72"/>
        <v>Ms</v>
      </c>
      <c r="D1590" s="1" t="str">
        <f t="shared" si="73"/>
        <v>Sachiko</v>
      </c>
      <c r="E1590" s="1" t="str">
        <f t="shared" si="74"/>
        <v>Tate</v>
      </c>
    </row>
    <row r="1591" spans="1:5" ht="15.75" x14ac:dyDescent="0.25">
      <c r="A1591" s="1" t="s">
        <v>781</v>
      </c>
      <c r="B1591" s="1" t="s">
        <v>3974</v>
      </c>
      <c r="C1591" s="1" t="str">
        <f t="shared" si="72"/>
        <v>Mr</v>
      </c>
      <c r="D1591" s="1" t="str">
        <f t="shared" si="73"/>
        <v>Christopher</v>
      </c>
      <c r="E1591" s="1" t="str">
        <f t="shared" si="74"/>
        <v>Arsenault</v>
      </c>
    </row>
    <row r="1592" spans="1:5" ht="15.75" x14ac:dyDescent="0.25">
      <c r="A1592" s="1" t="s">
        <v>780</v>
      </c>
      <c r="B1592" s="1" t="s">
        <v>3975</v>
      </c>
      <c r="C1592" s="1" t="str">
        <f t="shared" si="72"/>
        <v>Mr</v>
      </c>
      <c r="D1592" s="1" t="str">
        <f t="shared" si="73"/>
        <v>Joseph</v>
      </c>
      <c r="E1592" s="1" t="str">
        <f t="shared" si="74"/>
        <v>Hengoed</v>
      </c>
    </row>
    <row r="1593" spans="1:5" ht="15.75" x14ac:dyDescent="0.25">
      <c r="A1593" s="1" t="s">
        <v>779</v>
      </c>
      <c r="B1593" s="1" t="s">
        <v>3976</v>
      </c>
      <c r="C1593" s="1" t="str">
        <f t="shared" si="72"/>
        <v>Mr</v>
      </c>
      <c r="D1593" s="1" t="str">
        <f t="shared" si="73"/>
        <v>Lawrence</v>
      </c>
      <c r="E1593" s="1" t="str">
        <f t="shared" si="74"/>
        <v>Aller</v>
      </c>
    </row>
    <row r="1594" spans="1:5" ht="15.75" x14ac:dyDescent="0.25">
      <c r="A1594" s="1" t="s">
        <v>778</v>
      </c>
      <c r="B1594" s="1" t="s">
        <v>3977</v>
      </c>
      <c r="C1594" s="1" t="str">
        <f t="shared" si="72"/>
        <v>Mrs</v>
      </c>
      <c r="D1594" s="1" t="str">
        <f t="shared" si="73"/>
        <v>Katie</v>
      </c>
      <c r="E1594" s="1" t="str">
        <f t="shared" si="74"/>
        <v>Pisano</v>
      </c>
    </row>
    <row r="1595" spans="1:5" ht="15.75" x14ac:dyDescent="0.25">
      <c r="A1595" s="1" t="s">
        <v>777</v>
      </c>
      <c r="B1595" s="1" t="s">
        <v>3978</v>
      </c>
      <c r="C1595" s="1" t="str">
        <f t="shared" si="72"/>
        <v>Mr</v>
      </c>
      <c r="D1595" s="1" t="str">
        <f t="shared" si="73"/>
        <v>Ruben</v>
      </c>
      <c r="E1595" s="1" t="str">
        <f t="shared" si="74"/>
        <v>Sanca</v>
      </c>
    </row>
    <row r="1596" spans="1:5" ht="15.75" x14ac:dyDescent="0.25">
      <c r="A1596" s="1" t="s">
        <v>776</v>
      </c>
      <c r="B1596" s="1" t="s">
        <v>3979</v>
      </c>
      <c r="C1596" s="1" t="str">
        <f t="shared" si="72"/>
        <v>Ms</v>
      </c>
      <c r="D1596" s="1" t="str">
        <f t="shared" si="73"/>
        <v>Sarah</v>
      </c>
      <c r="E1596" s="1" t="str">
        <f t="shared" si="74"/>
        <v>Bond</v>
      </c>
    </row>
    <row r="1597" spans="1:5" ht="15.75" x14ac:dyDescent="0.25">
      <c r="A1597" s="1" t="s">
        <v>775</v>
      </c>
      <c r="B1597" s="1" t="s">
        <v>3980</v>
      </c>
      <c r="C1597" s="1" t="str">
        <f t="shared" si="72"/>
        <v>Mrs</v>
      </c>
      <c r="D1597" s="1" t="str">
        <f t="shared" si="73"/>
        <v>Angela R.</v>
      </c>
      <c r="E1597" s="1" t="str">
        <f t="shared" si="74"/>
        <v>Carron</v>
      </c>
    </row>
    <row r="1598" spans="1:5" ht="15.75" x14ac:dyDescent="0.25">
      <c r="A1598" s="1" t="s">
        <v>774</v>
      </c>
      <c r="B1598" s="1" t="s">
        <v>3981</v>
      </c>
      <c r="C1598" s="1" t="str">
        <f t="shared" si="72"/>
        <v>Mr</v>
      </c>
      <c r="D1598" s="1" t="str">
        <f t="shared" si="73"/>
        <v>Chatham</v>
      </c>
      <c r="E1598" s="1" t="str">
        <f t="shared" si="74"/>
        <v>Ellwanger</v>
      </c>
    </row>
    <row r="1599" spans="1:5" ht="15.75" x14ac:dyDescent="0.25">
      <c r="A1599" s="1" t="s">
        <v>773</v>
      </c>
      <c r="B1599" s="1" t="s">
        <v>3982</v>
      </c>
      <c r="C1599" s="1" t="str">
        <f t="shared" si="72"/>
        <v>Mr</v>
      </c>
      <c r="D1599" s="1" t="str">
        <f t="shared" si="73"/>
        <v>Derek</v>
      </c>
      <c r="E1599" s="1" t="str">
        <f t="shared" si="74"/>
        <v>Hanson</v>
      </c>
    </row>
    <row r="1600" spans="1:5" ht="15.75" x14ac:dyDescent="0.25">
      <c r="A1600" s="1" t="s">
        <v>772</v>
      </c>
      <c r="B1600" s="1" t="s">
        <v>3983</v>
      </c>
      <c r="C1600" s="1" t="str">
        <f t="shared" si="72"/>
        <v>Mr</v>
      </c>
      <c r="D1600" s="1" t="str">
        <f t="shared" si="73"/>
        <v>Kalvin J.</v>
      </c>
      <c r="E1600" s="1" t="str">
        <f t="shared" si="74"/>
        <v>Tucker</v>
      </c>
    </row>
    <row r="1601" spans="1:5" ht="15.75" x14ac:dyDescent="0.25">
      <c r="A1601" s="1" t="s">
        <v>771</v>
      </c>
      <c r="B1601" s="1" t="s">
        <v>3984</v>
      </c>
      <c r="C1601" s="1" t="str">
        <f t="shared" si="72"/>
        <v>Mr</v>
      </c>
      <c r="D1601" s="1" t="str">
        <f t="shared" si="73"/>
        <v>Dave</v>
      </c>
      <c r="E1601" s="1" t="str">
        <f t="shared" si="74"/>
        <v>Counts</v>
      </c>
    </row>
    <row r="1602" spans="1:5" ht="15.75" x14ac:dyDescent="0.25">
      <c r="A1602" s="1" t="s">
        <v>770</v>
      </c>
      <c r="B1602" s="1" t="s">
        <v>3985</v>
      </c>
      <c r="C1602" s="1" t="str">
        <f t="shared" si="72"/>
        <v>Ms</v>
      </c>
      <c r="D1602" s="1" t="str">
        <f t="shared" si="73"/>
        <v>Barbara G.</v>
      </c>
      <c r="E1602" s="1" t="str">
        <f t="shared" si="74"/>
        <v>Carson</v>
      </c>
    </row>
    <row r="1603" spans="1:5" ht="15.75" x14ac:dyDescent="0.25">
      <c r="A1603" s="1" t="s">
        <v>769</v>
      </c>
      <c r="B1603" s="1" t="s">
        <v>3986</v>
      </c>
      <c r="C1603" s="1" t="str">
        <f t="shared" ref="C1603:C1666" si="75">MID(B1603, FIND(", ",B1603)+2, FIND(".",B1603)-FIND(", ", B1603)-2)</f>
        <v>Mr</v>
      </c>
      <c r="D1603" s="1" t="str">
        <f t="shared" si="73"/>
        <v>Skylar</v>
      </c>
      <c r="E1603" s="1" t="str">
        <f t="shared" si="74"/>
        <v>Haines</v>
      </c>
    </row>
    <row r="1604" spans="1:5" ht="15.75" x14ac:dyDescent="0.25">
      <c r="A1604" s="1" t="s">
        <v>768</v>
      </c>
      <c r="B1604" s="1" t="s">
        <v>3987</v>
      </c>
      <c r="C1604" s="1" t="str">
        <f t="shared" si="75"/>
        <v>Mr</v>
      </c>
      <c r="D1604" s="1" t="str">
        <f t="shared" ref="D1604:D1667" si="76">TRIM(RIGHT(B1604, LEN(B1604) - FIND(".", B1604)))</f>
        <v>Nick</v>
      </c>
      <c r="E1604" s="1" t="str">
        <f t="shared" ref="E1604:E1667" si="77">LEFT(B1604, FIND(",", B1604)-1)</f>
        <v>Schnabel</v>
      </c>
    </row>
    <row r="1605" spans="1:5" ht="15.75" x14ac:dyDescent="0.25">
      <c r="A1605" s="1" t="s">
        <v>767</v>
      </c>
      <c r="B1605" s="1" t="s">
        <v>3988</v>
      </c>
      <c r="C1605" s="1" t="str">
        <f t="shared" si="75"/>
        <v>Mr</v>
      </c>
      <c r="D1605" s="1" t="str">
        <f t="shared" si="76"/>
        <v>Sunny S</v>
      </c>
      <c r="E1605" s="1" t="str">
        <f t="shared" si="77"/>
        <v>Thind</v>
      </c>
    </row>
    <row r="1606" spans="1:5" ht="15.75" x14ac:dyDescent="0.25">
      <c r="A1606" s="1" t="s">
        <v>766</v>
      </c>
      <c r="B1606" s="1" t="s">
        <v>3989</v>
      </c>
      <c r="C1606" s="1" t="str">
        <f t="shared" si="75"/>
        <v>Mrs</v>
      </c>
      <c r="D1606" s="1" t="str">
        <f t="shared" si="76"/>
        <v>Anne-Marie</v>
      </c>
      <c r="E1606" s="1" t="str">
        <f t="shared" si="77"/>
        <v>Simon</v>
      </c>
    </row>
    <row r="1607" spans="1:5" ht="15.75" x14ac:dyDescent="0.25">
      <c r="A1607" s="1" t="s">
        <v>765</v>
      </c>
      <c r="B1607" s="1" t="s">
        <v>3990</v>
      </c>
      <c r="C1607" s="1" t="str">
        <f t="shared" si="75"/>
        <v>Mr</v>
      </c>
      <c r="D1607" s="1" t="str">
        <f t="shared" si="76"/>
        <v>Nicholas</v>
      </c>
      <c r="E1607" s="1" t="str">
        <f t="shared" si="77"/>
        <v>Arciniaga</v>
      </c>
    </row>
    <row r="1608" spans="1:5" ht="15.75" x14ac:dyDescent="0.25">
      <c r="A1608" s="1" t="s">
        <v>764</v>
      </c>
      <c r="B1608" s="1" t="s">
        <v>3991</v>
      </c>
      <c r="C1608" s="1" t="str">
        <f t="shared" si="75"/>
        <v>Mr</v>
      </c>
      <c r="D1608" s="1" t="str">
        <f t="shared" si="76"/>
        <v>Scott M.</v>
      </c>
      <c r="E1608" s="1" t="str">
        <f t="shared" si="77"/>
        <v>Ryan</v>
      </c>
    </row>
    <row r="1609" spans="1:5" ht="15.75" x14ac:dyDescent="0.25">
      <c r="A1609" s="1" t="s">
        <v>763</v>
      </c>
      <c r="B1609" s="1" t="s">
        <v>3992</v>
      </c>
      <c r="C1609" s="1" t="str">
        <f t="shared" si="75"/>
        <v>Ms</v>
      </c>
      <c r="D1609" s="1" t="str">
        <f t="shared" si="76"/>
        <v>Marisa A</v>
      </c>
      <c r="E1609" s="1" t="str">
        <f t="shared" si="77"/>
        <v>Lizak</v>
      </c>
    </row>
    <row r="1610" spans="1:5" ht="15.75" x14ac:dyDescent="0.25">
      <c r="A1610" s="1" t="s">
        <v>762</v>
      </c>
      <c r="B1610" s="1" t="s">
        <v>3993</v>
      </c>
      <c r="C1610" s="1" t="str">
        <f t="shared" si="75"/>
        <v>Ms</v>
      </c>
      <c r="D1610" s="1" t="str">
        <f t="shared" si="76"/>
        <v>Katie</v>
      </c>
      <c r="E1610" s="1" t="str">
        <f t="shared" si="77"/>
        <v>Howery</v>
      </c>
    </row>
    <row r="1611" spans="1:5" ht="15.75" x14ac:dyDescent="0.25">
      <c r="A1611" s="1" t="s">
        <v>761</v>
      </c>
      <c r="B1611" s="1" t="s">
        <v>3994</v>
      </c>
      <c r="C1611" s="1" t="str">
        <f t="shared" si="75"/>
        <v>Ms</v>
      </c>
      <c r="D1611" s="1" t="str">
        <f t="shared" si="76"/>
        <v>Amy L</v>
      </c>
      <c r="E1611" s="1" t="str">
        <f t="shared" si="77"/>
        <v>Crain</v>
      </c>
    </row>
    <row r="1612" spans="1:5" ht="15.75" x14ac:dyDescent="0.25">
      <c r="A1612" s="1" t="s">
        <v>760</v>
      </c>
      <c r="B1612" s="1" t="s">
        <v>3995</v>
      </c>
      <c r="C1612" s="1" t="str">
        <f t="shared" si="75"/>
        <v>Ms</v>
      </c>
      <c r="D1612" s="1" t="str">
        <f t="shared" si="76"/>
        <v>Jenna M</v>
      </c>
      <c r="E1612" s="1" t="str">
        <f t="shared" si="77"/>
        <v>Hotze</v>
      </c>
    </row>
    <row r="1613" spans="1:5" ht="15.75" x14ac:dyDescent="0.25">
      <c r="A1613" s="1" t="s">
        <v>759</v>
      </c>
      <c r="B1613" s="1" t="s">
        <v>3996</v>
      </c>
      <c r="C1613" s="1" t="str">
        <f t="shared" si="75"/>
        <v>Ms</v>
      </c>
      <c r="D1613" s="1" t="str">
        <f t="shared" si="76"/>
        <v>Elizabeth M.</v>
      </c>
      <c r="E1613" s="1" t="str">
        <f t="shared" si="77"/>
        <v>Chauhan</v>
      </c>
    </row>
    <row r="1614" spans="1:5" ht="15.75" x14ac:dyDescent="0.25">
      <c r="A1614" s="1" t="s">
        <v>758</v>
      </c>
      <c r="B1614" s="1" t="s">
        <v>3997</v>
      </c>
      <c r="C1614" s="1" t="str">
        <f t="shared" si="75"/>
        <v>Mr</v>
      </c>
      <c r="D1614" s="1" t="str">
        <f t="shared" si="76"/>
        <v>Lyazid</v>
      </c>
      <c r="E1614" s="1" t="str">
        <f t="shared" si="77"/>
        <v>Raab</v>
      </c>
    </row>
    <row r="1615" spans="1:5" ht="15.75" x14ac:dyDescent="0.25">
      <c r="A1615" s="1" t="s">
        <v>757</v>
      </c>
      <c r="B1615" s="1" t="s">
        <v>3998</v>
      </c>
      <c r="C1615" s="1" t="str">
        <f t="shared" si="75"/>
        <v>Ms</v>
      </c>
      <c r="D1615" s="1" t="str">
        <f t="shared" si="76"/>
        <v>Lindsey A.</v>
      </c>
      <c r="E1615" s="1" t="str">
        <f t="shared" si="77"/>
        <v>McKown</v>
      </c>
    </row>
    <row r="1616" spans="1:5" ht="15.75" x14ac:dyDescent="0.25">
      <c r="A1616" s="1" t="s">
        <v>756</v>
      </c>
      <c r="B1616" s="1" t="s">
        <v>3999</v>
      </c>
      <c r="C1616" s="1" t="str">
        <f t="shared" si="75"/>
        <v>Mr</v>
      </c>
      <c r="D1616" s="1" t="str">
        <f t="shared" si="76"/>
        <v>Chris</v>
      </c>
      <c r="E1616" s="1" t="str">
        <f t="shared" si="77"/>
        <v>Schiemann</v>
      </c>
    </row>
    <row r="1617" spans="1:5" ht="15.75" x14ac:dyDescent="0.25">
      <c r="A1617" s="1" t="s">
        <v>755</v>
      </c>
      <c r="B1617" s="1" t="s">
        <v>4000</v>
      </c>
      <c r="C1617" s="1" t="str">
        <f t="shared" si="75"/>
        <v>Ms</v>
      </c>
      <c r="D1617" s="1" t="str">
        <f t="shared" si="76"/>
        <v>Jennifer A</v>
      </c>
      <c r="E1617" s="1" t="str">
        <f t="shared" si="77"/>
        <v>Cress</v>
      </c>
    </row>
    <row r="1618" spans="1:5" ht="15.75" x14ac:dyDescent="0.25">
      <c r="A1618" s="1" t="s">
        <v>754</v>
      </c>
      <c r="B1618" s="1" t="s">
        <v>4001</v>
      </c>
      <c r="C1618" s="1" t="str">
        <f t="shared" si="75"/>
        <v>Mr</v>
      </c>
      <c r="D1618" s="1" t="str">
        <f t="shared" si="76"/>
        <v>Leif S.</v>
      </c>
      <c r="E1618" s="1" t="str">
        <f t="shared" si="77"/>
        <v>Mawson</v>
      </c>
    </row>
    <row r="1619" spans="1:5" ht="15.75" x14ac:dyDescent="0.25">
      <c r="A1619" s="1" t="s">
        <v>753</v>
      </c>
      <c r="B1619" s="1" t="s">
        <v>4002</v>
      </c>
      <c r="C1619" s="1" t="str">
        <f t="shared" si="75"/>
        <v>Ms</v>
      </c>
      <c r="D1619" s="1" t="str">
        <f t="shared" si="76"/>
        <v>Stephanie A</v>
      </c>
      <c r="E1619" s="1" t="str">
        <f t="shared" si="77"/>
        <v>Wigginton</v>
      </c>
    </row>
    <row r="1620" spans="1:5" ht="15.75" x14ac:dyDescent="0.25">
      <c r="A1620" s="1" t="s">
        <v>752</v>
      </c>
      <c r="B1620" s="1" t="s">
        <v>4003</v>
      </c>
      <c r="C1620" s="1" t="str">
        <f t="shared" si="75"/>
        <v>Mr</v>
      </c>
      <c r="D1620" s="1" t="str">
        <f t="shared" si="76"/>
        <v>Bo</v>
      </c>
      <c r="E1620" s="1" t="str">
        <f t="shared" si="77"/>
        <v>Wang</v>
      </c>
    </row>
    <row r="1621" spans="1:5" ht="15.75" x14ac:dyDescent="0.25">
      <c r="A1621" s="1" t="s">
        <v>751</v>
      </c>
      <c r="B1621" s="1" t="s">
        <v>4004</v>
      </c>
      <c r="C1621" s="1" t="str">
        <f t="shared" si="75"/>
        <v>Ms</v>
      </c>
      <c r="D1621" s="1" t="str">
        <f t="shared" si="76"/>
        <v>Leah</v>
      </c>
      <c r="E1621" s="1" t="str">
        <f t="shared" si="77"/>
        <v>Schroeder</v>
      </c>
    </row>
    <row r="1622" spans="1:5" ht="15.75" x14ac:dyDescent="0.25">
      <c r="A1622" s="1" t="s">
        <v>750</v>
      </c>
      <c r="B1622" s="1" t="s">
        <v>4005</v>
      </c>
      <c r="C1622" s="1" t="str">
        <f t="shared" si="75"/>
        <v>Ms</v>
      </c>
      <c r="D1622" s="1" t="str">
        <f t="shared" si="76"/>
        <v>Kara Lynne</v>
      </c>
      <c r="E1622" s="1" t="str">
        <f t="shared" si="77"/>
        <v>Leonard</v>
      </c>
    </row>
    <row r="1623" spans="1:5" ht="15.75" x14ac:dyDescent="0.25">
      <c r="A1623" s="1" t="s">
        <v>749</v>
      </c>
      <c r="B1623" s="1" t="s">
        <v>4006</v>
      </c>
      <c r="C1623" s="1" t="str">
        <f t="shared" si="75"/>
        <v>Mr</v>
      </c>
      <c r="D1623" s="1" t="str">
        <f t="shared" si="76"/>
        <v>Jeffrey</v>
      </c>
      <c r="E1623" s="1" t="str">
        <f t="shared" si="77"/>
        <v>Tissue</v>
      </c>
    </row>
    <row r="1624" spans="1:5" ht="15.75" x14ac:dyDescent="0.25">
      <c r="A1624" s="1" t="s">
        <v>748</v>
      </c>
      <c r="B1624" s="1" t="s">
        <v>4007</v>
      </c>
      <c r="C1624" s="1" t="str">
        <f t="shared" si="75"/>
        <v>Mr</v>
      </c>
      <c r="D1624" s="1" t="str">
        <f t="shared" si="76"/>
        <v>Justin</v>
      </c>
      <c r="E1624" s="1" t="str">
        <f t="shared" si="77"/>
        <v>Wood</v>
      </c>
    </row>
    <row r="1625" spans="1:5" ht="15.75" x14ac:dyDescent="0.25">
      <c r="A1625" s="1" t="s">
        <v>747</v>
      </c>
      <c r="B1625" s="1" t="s">
        <v>4008</v>
      </c>
      <c r="C1625" s="1" t="str">
        <f t="shared" si="75"/>
        <v>Ms</v>
      </c>
      <c r="D1625" s="1" t="str">
        <f t="shared" si="76"/>
        <v>Emily</v>
      </c>
      <c r="E1625" s="1" t="str">
        <f t="shared" si="77"/>
        <v>Denny</v>
      </c>
    </row>
    <row r="1626" spans="1:5" ht="15.75" x14ac:dyDescent="0.25">
      <c r="A1626" s="1" t="s">
        <v>746</v>
      </c>
      <c r="B1626" s="1" t="s">
        <v>4009</v>
      </c>
      <c r="C1626" s="1" t="str">
        <f t="shared" si="75"/>
        <v>Ms</v>
      </c>
      <c r="D1626" s="1" t="str">
        <f t="shared" si="76"/>
        <v>Rebecca</v>
      </c>
      <c r="E1626" s="1" t="str">
        <f t="shared" si="77"/>
        <v>Testa</v>
      </c>
    </row>
    <row r="1627" spans="1:5" ht="15.75" x14ac:dyDescent="0.25">
      <c r="A1627" s="1" t="s">
        <v>745</v>
      </c>
      <c r="B1627" s="1" t="s">
        <v>4010</v>
      </c>
      <c r="C1627" s="1" t="str">
        <f t="shared" si="75"/>
        <v>Mrs</v>
      </c>
      <c r="D1627" s="1" t="str">
        <f t="shared" si="76"/>
        <v>Allie</v>
      </c>
      <c r="E1627" s="1" t="str">
        <f t="shared" si="77"/>
        <v>Mooney</v>
      </c>
    </row>
    <row r="1628" spans="1:5" ht="15.75" x14ac:dyDescent="0.25">
      <c r="A1628" s="1" t="s">
        <v>744</v>
      </c>
      <c r="B1628" s="1" t="s">
        <v>4011</v>
      </c>
      <c r="C1628" s="1" t="str">
        <f t="shared" si="75"/>
        <v>Ms</v>
      </c>
      <c r="D1628" s="1" t="str">
        <f t="shared" si="76"/>
        <v>Trasi</v>
      </c>
      <c r="E1628" s="1" t="str">
        <f t="shared" si="77"/>
        <v>Buchholtz</v>
      </c>
    </row>
    <row r="1629" spans="1:5" ht="15.75" x14ac:dyDescent="0.25">
      <c r="A1629" s="1" t="s">
        <v>743</v>
      </c>
      <c r="B1629" s="1" t="s">
        <v>4012</v>
      </c>
      <c r="C1629" s="1" t="str">
        <f t="shared" si="75"/>
        <v>Mr</v>
      </c>
      <c r="D1629" s="1" t="str">
        <f t="shared" si="76"/>
        <v>Kevin</v>
      </c>
      <c r="E1629" s="1" t="str">
        <f t="shared" si="77"/>
        <v>Hoyt</v>
      </c>
    </row>
    <row r="1630" spans="1:5" ht="15.75" x14ac:dyDescent="0.25">
      <c r="A1630" s="1" t="s">
        <v>742</v>
      </c>
      <c r="B1630" s="1" t="s">
        <v>4013</v>
      </c>
      <c r="C1630" s="1" t="str">
        <f t="shared" si="75"/>
        <v>Mr</v>
      </c>
      <c r="D1630" s="1" t="str">
        <f t="shared" si="76"/>
        <v>Fernando</v>
      </c>
      <c r="E1630" s="1" t="str">
        <f t="shared" si="77"/>
        <v>Cabada</v>
      </c>
    </row>
    <row r="1631" spans="1:5" ht="15.75" x14ac:dyDescent="0.25">
      <c r="A1631" s="1" t="s">
        <v>741</v>
      </c>
      <c r="B1631" s="1" t="s">
        <v>4014</v>
      </c>
      <c r="C1631" s="1" t="str">
        <f t="shared" si="75"/>
        <v>Ms</v>
      </c>
      <c r="D1631" s="1" t="str">
        <f t="shared" si="76"/>
        <v>Ieva</v>
      </c>
      <c r="E1631" s="1" t="str">
        <f t="shared" si="77"/>
        <v>Lobaciute</v>
      </c>
    </row>
    <row r="1632" spans="1:5" ht="15.75" x14ac:dyDescent="0.25">
      <c r="A1632" s="1" t="s">
        <v>740</v>
      </c>
      <c r="B1632" s="1" t="s">
        <v>4015</v>
      </c>
      <c r="C1632" s="1" t="str">
        <f t="shared" si="75"/>
        <v>Mr</v>
      </c>
      <c r="D1632" s="1" t="str">
        <f t="shared" si="76"/>
        <v>Chris</v>
      </c>
      <c r="E1632" s="1" t="str">
        <f t="shared" si="77"/>
        <v>Dawes</v>
      </c>
    </row>
    <row r="1633" spans="1:5" ht="15.75" x14ac:dyDescent="0.25">
      <c r="A1633" s="1" t="s">
        <v>739</v>
      </c>
      <c r="B1633" s="1" t="s">
        <v>4016</v>
      </c>
      <c r="C1633" s="1" t="str">
        <f t="shared" si="75"/>
        <v>Mr</v>
      </c>
      <c r="D1633" s="1" t="str">
        <f t="shared" si="76"/>
        <v>Drew L.</v>
      </c>
      <c r="E1633" s="1" t="str">
        <f t="shared" si="77"/>
        <v>Deppen</v>
      </c>
    </row>
    <row r="1634" spans="1:5" ht="15.75" x14ac:dyDescent="0.25">
      <c r="A1634" s="1" t="s">
        <v>738</v>
      </c>
      <c r="B1634" s="1" t="s">
        <v>4017</v>
      </c>
      <c r="C1634" s="1" t="str">
        <f t="shared" si="75"/>
        <v>Ms</v>
      </c>
      <c r="D1634" s="1" t="str">
        <f t="shared" si="76"/>
        <v>Christina</v>
      </c>
      <c r="E1634" s="1" t="str">
        <f t="shared" si="77"/>
        <v>Oberndorfer</v>
      </c>
    </row>
    <row r="1635" spans="1:5" ht="15.75" x14ac:dyDescent="0.25">
      <c r="A1635" s="1" t="s">
        <v>737</v>
      </c>
      <c r="B1635" s="1" t="s">
        <v>4018</v>
      </c>
      <c r="C1635" s="1" t="str">
        <f t="shared" si="75"/>
        <v>Mr</v>
      </c>
      <c r="D1635" s="1" t="str">
        <f t="shared" si="76"/>
        <v>Alexander G</v>
      </c>
      <c r="E1635" s="1" t="str">
        <f t="shared" si="77"/>
        <v>Hetherington</v>
      </c>
    </row>
    <row r="1636" spans="1:5" ht="15.75" x14ac:dyDescent="0.25">
      <c r="A1636" s="1" t="s">
        <v>736</v>
      </c>
      <c r="B1636" s="1" t="s">
        <v>4019</v>
      </c>
      <c r="C1636" s="1" t="str">
        <f t="shared" si="75"/>
        <v>Ms</v>
      </c>
      <c r="D1636" s="1" t="str">
        <f t="shared" si="76"/>
        <v>Meaghan</v>
      </c>
      <c r="E1636" s="1" t="str">
        <f t="shared" si="77"/>
        <v>Murray</v>
      </c>
    </row>
    <row r="1637" spans="1:5" ht="15.75" x14ac:dyDescent="0.25">
      <c r="A1637" s="1" t="s">
        <v>735</v>
      </c>
      <c r="B1637" s="1" t="s">
        <v>4020</v>
      </c>
      <c r="C1637" s="1" t="str">
        <f t="shared" si="75"/>
        <v>Ms</v>
      </c>
      <c r="D1637" s="1" t="str">
        <f t="shared" si="76"/>
        <v>Kristin</v>
      </c>
      <c r="E1637" s="1" t="str">
        <f t="shared" si="77"/>
        <v>Higden</v>
      </c>
    </row>
    <row r="1638" spans="1:5" ht="15.75" x14ac:dyDescent="0.25">
      <c r="A1638" s="1" t="s">
        <v>734</v>
      </c>
      <c r="B1638" s="1" t="s">
        <v>4021</v>
      </c>
      <c r="C1638" s="1" t="str">
        <f t="shared" si="75"/>
        <v>Ms</v>
      </c>
      <c r="D1638" s="1" t="str">
        <f t="shared" si="76"/>
        <v>Andrea K.</v>
      </c>
      <c r="E1638" s="1" t="str">
        <f t="shared" si="77"/>
        <v>Rediger</v>
      </c>
    </row>
    <row r="1639" spans="1:5" ht="15.75" x14ac:dyDescent="0.25">
      <c r="A1639" s="1" t="s">
        <v>733</v>
      </c>
      <c r="B1639" s="1" t="s">
        <v>4022</v>
      </c>
      <c r="C1639" s="1" t="str">
        <f t="shared" si="75"/>
        <v>Ms</v>
      </c>
      <c r="D1639" s="1" t="str">
        <f t="shared" si="76"/>
        <v>Kris</v>
      </c>
      <c r="E1639" s="1" t="str">
        <f t="shared" si="77"/>
        <v>Huff</v>
      </c>
    </row>
    <row r="1640" spans="1:5" ht="15.75" x14ac:dyDescent="0.25">
      <c r="A1640" s="1" t="s">
        <v>732</v>
      </c>
      <c r="B1640" s="1" t="s">
        <v>4023</v>
      </c>
      <c r="C1640" s="1" t="str">
        <f t="shared" si="75"/>
        <v>Mr</v>
      </c>
      <c r="D1640" s="1" t="str">
        <f t="shared" si="76"/>
        <v>Alden W</v>
      </c>
      <c r="E1640" s="1" t="str">
        <f t="shared" si="77"/>
        <v>Hall</v>
      </c>
    </row>
    <row r="1641" spans="1:5" ht="15.75" x14ac:dyDescent="0.25">
      <c r="A1641" s="1" t="s">
        <v>731</v>
      </c>
      <c r="B1641" s="1" t="s">
        <v>4024</v>
      </c>
      <c r="C1641" s="1" t="str">
        <f t="shared" si="75"/>
        <v>Ms</v>
      </c>
      <c r="D1641" s="1" t="str">
        <f t="shared" si="76"/>
        <v>Suzanne M</v>
      </c>
      <c r="E1641" s="1" t="str">
        <f t="shared" si="77"/>
        <v>Grise</v>
      </c>
    </row>
    <row r="1642" spans="1:5" ht="15.75" x14ac:dyDescent="0.25">
      <c r="A1642" s="1" t="s">
        <v>730</v>
      </c>
      <c r="B1642" s="1" t="s">
        <v>4025</v>
      </c>
      <c r="C1642" s="1" t="str">
        <f t="shared" si="75"/>
        <v>Ms</v>
      </c>
      <c r="D1642" s="1" t="str">
        <f t="shared" si="76"/>
        <v>Heidi Z.</v>
      </c>
      <c r="E1642" s="1" t="str">
        <f t="shared" si="77"/>
        <v>Skildum</v>
      </c>
    </row>
    <row r="1643" spans="1:5" ht="15.75" x14ac:dyDescent="0.25">
      <c r="A1643" s="1" t="s">
        <v>729</v>
      </c>
      <c r="B1643" s="1" t="s">
        <v>4026</v>
      </c>
      <c r="C1643" s="1" t="str">
        <f t="shared" si="75"/>
        <v>Ms</v>
      </c>
      <c r="D1643" s="1" t="str">
        <f t="shared" si="76"/>
        <v>Carolyn</v>
      </c>
      <c r="E1643" s="1" t="str">
        <f t="shared" si="77"/>
        <v>Yang</v>
      </c>
    </row>
    <row r="1644" spans="1:5" ht="15.75" x14ac:dyDescent="0.25">
      <c r="A1644" s="1" t="s">
        <v>728</v>
      </c>
      <c r="B1644" s="1" t="s">
        <v>4027</v>
      </c>
      <c r="C1644" s="1" t="str">
        <f t="shared" si="75"/>
        <v>Ms</v>
      </c>
      <c r="D1644" s="1" t="str">
        <f t="shared" si="76"/>
        <v>Sabine</v>
      </c>
      <c r="E1644" s="1" t="str">
        <f t="shared" si="77"/>
        <v>Fischer-Daly</v>
      </c>
    </row>
    <row r="1645" spans="1:5" ht="15.75" x14ac:dyDescent="0.25">
      <c r="A1645" s="1" t="s">
        <v>727</v>
      </c>
      <c r="B1645" s="1" t="s">
        <v>4028</v>
      </c>
      <c r="C1645" s="1" t="str">
        <f t="shared" si="75"/>
        <v>Mr</v>
      </c>
      <c r="D1645" s="1" t="str">
        <f t="shared" si="76"/>
        <v>Bobby</v>
      </c>
      <c r="E1645" s="1" t="str">
        <f t="shared" si="77"/>
        <v>Asher</v>
      </c>
    </row>
    <row r="1646" spans="1:5" ht="15.75" x14ac:dyDescent="0.25">
      <c r="A1646" s="1" t="s">
        <v>726</v>
      </c>
      <c r="B1646" s="1" t="s">
        <v>4029</v>
      </c>
      <c r="C1646" s="1" t="str">
        <f t="shared" si="75"/>
        <v>Mr</v>
      </c>
      <c r="D1646" s="1" t="str">
        <f t="shared" si="76"/>
        <v>Fan</v>
      </c>
      <c r="E1646" s="1" t="str">
        <f t="shared" si="77"/>
        <v>Zhou</v>
      </c>
    </row>
    <row r="1647" spans="1:5" ht="15.75" x14ac:dyDescent="0.25">
      <c r="A1647" s="1" t="s">
        <v>725</v>
      </c>
      <c r="B1647" s="1" t="s">
        <v>4030</v>
      </c>
      <c r="C1647" s="1" t="str">
        <f t="shared" si="75"/>
        <v>Mrs</v>
      </c>
      <c r="D1647" s="1" t="str">
        <f t="shared" si="76"/>
        <v>Rachel M</v>
      </c>
      <c r="E1647" s="1" t="str">
        <f t="shared" si="77"/>
        <v>Rudder</v>
      </c>
    </row>
    <row r="1648" spans="1:5" ht="15.75" x14ac:dyDescent="0.25">
      <c r="A1648" s="1" t="s">
        <v>724</v>
      </c>
      <c r="B1648" s="1" t="s">
        <v>4031</v>
      </c>
      <c r="C1648" s="1" t="str">
        <f t="shared" si="75"/>
        <v>Mr</v>
      </c>
      <c r="D1648" s="1" t="str">
        <f t="shared" si="76"/>
        <v>Greg</v>
      </c>
      <c r="E1648" s="1" t="str">
        <f t="shared" si="77"/>
        <v>Cartmell</v>
      </c>
    </row>
    <row r="1649" spans="1:5" ht="15.75" x14ac:dyDescent="0.25">
      <c r="A1649" s="1" t="s">
        <v>723</v>
      </c>
      <c r="B1649" s="1" t="s">
        <v>4032</v>
      </c>
      <c r="C1649" s="1" t="str">
        <f t="shared" si="75"/>
        <v>Mr</v>
      </c>
      <c r="D1649" s="1" t="str">
        <f t="shared" si="76"/>
        <v>Dan</v>
      </c>
      <c r="E1649" s="1" t="str">
        <f t="shared" si="77"/>
        <v>Troland</v>
      </c>
    </row>
    <row r="1650" spans="1:5" ht="15.75" x14ac:dyDescent="0.25">
      <c r="A1650" s="1" t="s">
        <v>722</v>
      </c>
      <c r="B1650" s="1" t="s">
        <v>4033</v>
      </c>
      <c r="C1650" s="1" t="str">
        <f t="shared" si="75"/>
        <v>Ms</v>
      </c>
      <c r="D1650" s="1" t="str">
        <f t="shared" si="76"/>
        <v>Jennifer A</v>
      </c>
      <c r="E1650" s="1" t="str">
        <f t="shared" si="77"/>
        <v>Hall</v>
      </c>
    </row>
    <row r="1651" spans="1:5" ht="15.75" x14ac:dyDescent="0.25">
      <c r="A1651" s="1" t="s">
        <v>721</v>
      </c>
      <c r="B1651" s="1" t="s">
        <v>4034</v>
      </c>
      <c r="C1651" s="1" t="str">
        <f t="shared" si="75"/>
        <v>Mrs</v>
      </c>
      <c r="D1651" s="1" t="str">
        <f t="shared" si="76"/>
        <v>Jessica</v>
      </c>
      <c r="E1651" s="1" t="str">
        <f t="shared" si="77"/>
        <v>Berg</v>
      </c>
    </row>
    <row r="1652" spans="1:5" ht="15.75" x14ac:dyDescent="0.25">
      <c r="A1652" s="1" t="s">
        <v>720</v>
      </c>
      <c r="B1652" s="1" t="s">
        <v>4035</v>
      </c>
      <c r="C1652" s="1" t="str">
        <f t="shared" si="75"/>
        <v>Mr</v>
      </c>
      <c r="D1652" s="1" t="str">
        <f t="shared" si="76"/>
        <v>Chaiwat</v>
      </c>
      <c r="E1652" s="1" t="str">
        <f t="shared" si="77"/>
        <v>Engtrakul</v>
      </c>
    </row>
    <row r="1653" spans="1:5" ht="15.75" x14ac:dyDescent="0.25">
      <c r="A1653" s="1" t="s">
        <v>719</v>
      </c>
      <c r="B1653" s="1" t="s">
        <v>4036</v>
      </c>
      <c r="C1653" s="1" t="str">
        <f t="shared" si="75"/>
        <v>Ms</v>
      </c>
      <c r="D1653" s="1" t="str">
        <f t="shared" si="76"/>
        <v>Kerri</v>
      </c>
      <c r="E1653" s="1" t="str">
        <f t="shared" si="77"/>
        <v>Leonhardt</v>
      </c>
    </row>
    <row r="1654" spans="1:5" ht="15.75" x14ac:dyDescent="0.25">
      <c r="A1654" s="1" t="s">
        <v>718</v>
      </c>
      <c r="B1654" s="1" t="s">
        <v>4037</v>
      </c>
      <c r="C1654" s="1" t="str">
        <f t="shared" si="75"/>
        <v>Ms</v>
      </c>
      <c r="D1654" s="1" t="str">
        <f t="shared" si="76"/>
        <v>Lisa</v>
      </c>
      <c r="E1654" s="1" t="str">
        <f t="shared" si="77"/>
        <v>Goetz</v>
      </c>
    </row>
    <row r="1655" spans="1:5" ht="15.75" x14ac:dyDescent="0.25">
      <c r="A1655" s="1" t="s">
        <v>717</v>
      </c>
      <c r="B1655" s="1" t="s">
        <v>4038</v>
      </c>
      <c r="C1655" s="1" t="str">
        <f t="shared" si="75"/>
        <v>Mr</v>
      </c>
      <c r="D1655" s="1" t="str">
        <f t="shared" si="76"/>
        <v>Nicholas G</v>
      </c>
      <c r="E1655" s="1" t="str">
        <f t="shared" si="77"/>
        <v>Cacharelis</v>
      </c>
    </row>
    <row r="1656" spans="1:5" ht="15.75" x14ac:dyDescent="0.25">
      <c r="A1656" s="1" t="s">
        <v>716</v>
      </c>
      <c r="B1656" s="1" t="s">
        <v>4039</v>
      </c>
      <c r="C1656" s="1" t="str">
        <f t="shared" si="75"/>
        <v>Mr</v>
      </c>
      <c r="D1656" s="1" t="str">
        <f t="shared" si="76"/>
        <v>Vasilis S</v>
      </c>
      <c r="E1656" s="1" t="str">
        <f t="shared" si="77"/>
        <v>Kariolis</v>
      </c>
    </row>
    <row r="1657" spans="1:5" ht="15.75" x14ac:dyDescent="0.25">
      <c r="A1657" s="1" t="s">
        <v>715</v>
      </c>
      <c r="B1657" s="1" t="s">
        <v>4040</v>
      </c>
      <c r="C1657" s="1" t="str">
        <f t="shared" si="75"/>
        <v>Mr</v>
      </c>
      <c r="D1657" s="1" t="str">
        <f t="shared" si="76"/>
        <v>Michael P</v>
      </c>
      <c r="E1657" s="1" t="str">
        <f t="shared" si="77"/>
        <v>Zelwin</v>
      </c>
    </row>
    <row r="1658" spans="1:5" ht="15.75" x14ac:dyDescent="0.25">
      <c r="A1658" s="1" t="s">
        <v>714</v>
      </c>
      <c r="B1658" s="1" t="s">
        <v>4041</v>
      </c>
      <c r="C1658" s="1" t="str">
        <f t="shared" si="75"/>
        <v>Ms</v>
      </c>
      <c r="D1658" s="1" t="str">
        <f t="shared" si="76"/>
        <v>Colleen C.</v>
      </c>
      <c r="E1658" s="1" t="str">
        <f t="shared" si="77"/>
        <v>Barry</v>
      </c>
    </row>
    <row r="1659" spans="1:5" ht="15.75" x14ac:dyDescent="0.25">
      <c r="A1659" s="1" t="s">
        <v>713</v>
      </c>
      <c r="B1659" s="1" t="s">
        <v>4042</v>
      </c>
      <c r="C1659" s="1" t="str">
        <f t="shared" si="75"/>
        <v>Mrs</v>
      </c>
      <c r="D1659" s="1" t="str">
        <f t="shared" si="76"/>
        <v>Annika</v>
      </c>
      <c r="E1659" s="1" t="str">
        <f t="shared" si="77"/>
        <v>Bannon</v>
      </c>
    </row>
    <row r="1660" spans="1:5" ht="15.75" x14ac:dyDescent="0.25">
      <c r="A1660" s="1" t="s">
        <v>712</v>
      </c>
      <c r="B1660" s="1" t="s">
        <v>4043</v>
      </c>
      <c r="C1660" s="1" t="str">
        <f t="shared" si="75"/>
        <v>Ms</v>
      </c>
      <c r="D1660" s="1" t="str">
        <f t="shared" si="76"/>
        <v>Kelly</v>
      </c>
      <c r="E1660" s="1" t="str">
        <f t="shared" si="77"/>
        <v>Chang</v>
      </c>
    </row>
    <row r="1661" spans="1:5" ht="15.75" x14ac:dyDescent="0.25">
      <c r="A1661" s="1" t="s">
        <v>711</v>
      </c>
      <c r="B1661" s="1" t="s">
        <v>4044</v>
      </c>
      <c r="C1661" s="1" t="str">
        <f t="shared" si="75"/>
        <v>Mr</v>
      </c>
      <c r="D1661" s="1" t="str">
        <f t="shared" si="76"/>
        <v>Nicholas C.</v>
      </c>
      <c r="E1661" s="1" t="str">
        <f t="shared" si="77"/>
        <v>Vetter</v>
      </c>
    </row>
    <row r="1662" spans="1:5" ht="15.75" x14ac:dyDescent="0.25">
      <c r="A1662" s="1" t="s">
        <v>710</v>
      </c>
      <c r="B1662" s="1" t="s">
        <v>4045</v>
      </c>
      <c r="C1662" s="1" t="str">
        <f t="shared" si="75"/>
        <v>Mrs</v>
      </c>
      <c r="D1662" s="1" t="str">
        <f t="shared" si="76"/>
        <v>Kelly K</v>
      </c>
      <c r="E1662" s="1" t="str">
        <f t="shared" si="77"/>
        <v>Jablonski</v>
      </c>
    </row>
    <row r="1663" spans="1:5" ht="15.75" x14ac:dyDescent="0.25">
      <c r="A1663" s="1" t="s">
        <v>709</v>
      </c>
      <c r="B1663" s="1" t="s">
        <v>4046</v>
      </c>
      <c r="C1663" s="1" t="str">
        <f t="shared" si="75"/>
        <v>Mr</v>
      </c>
      <c r="D1663" s="1" t="str">
        <f t="shared" si="76"/>
        <v>Andrew</v>
      </c>
      <c r="E1663" s="1" t="str">
        <f t="shared" si="77"/>
        <v>Jakubowitch</v>
      </c>
    </row>
    <row r="1664" spans="1:5" ht="15.75" x14ac:dyDescent="0.25">
      <c r="A1664" s="1" t="s">
        <v>708</v>
      </c>
      <c r="B1664" s="1" t="s">
        <v>4047</v>
      </c>
      <c r="C1664" s="1" t="str">
        <f t="shared" si="75"/>
        <v>Ms</v>
      </c>
      <c r="D1664" s="1" t="str">
        <f t="shared" si="76"/>
        <v>Hannah</v>
      </c>
      <c r="E1664" s="1" t="str">
        <f t="shared" si="77"/>
        <v>Altshuler</v>
      </c>
    </row>
    <row r="1665" spans="1:5" ht="15.75" x14ac:dyDescent="0.25">
      <c r="A1665" s="1" t="s">
        <v>707</v>
      </c>
      <c r="B1665" s="1" t="s">
        <v>4048</v>
      </c>
      <c r="C1665" s="1" t="str">
        <f t="shared" si="75"/>
        <v>Mr</v>
      </c>
      <c r="D1665" s="1" t="str">
        <f t="shared" si="76"/>
        <v>Patricio Sr.</v>
      </c>
      <c r="E1665" s="1" t="str">
        <f t="shared" si="77"/>
        <v>Ugarte</v>
      </c>
    </row>
    <row r="1666" spans="1:5" ht="15.75" x14ac:dyDescent="0.25">
      <c r="A1666" s="1" t="s">
        <v>706</v>
      </c>
      <c r="B1666" s="1" t="s">
        <v>4049</v>
      </c>
      <c r="C1666" s="1" t="str">
        <f t="shared" si="75"/>
        <v>Mr</v>
      </c>
      <c r="D1666" s="1" t="str">
        <f t="shared" si="76"/>
        <v>Robert B</v>
      </c>
      <c r="E1666" s="1" t="str">
        <f t="shared" si="77"/>
        <v>Tusso</v>
      </c>
    </row>
    <row r="1667" spans="1:5" ht="15.75" x14ac:dyDescent="0.25">
      <c r="A1667" s="1" t="s">
        <v>705</v>
      </c>
      <c r="B1667" s="1" t="s">
        <v>4050</v>
      </c>
      <c r="C1667" s="1" t="str">
        <f t="shared" ref="C1667:C1730" si="78">MID(B1667, FIND(", ",B1667)+2, FIND(".",B1667)-FIND(", ", B1667)-2)</f>
        <v>Mr</v>
      </c>
      <c r="D1667" s="1" t="str">
        <f t="shared" si="76"/>
        <v>Benjamin M</v>
      </c>
      <c r="E1667" s="1" t="str">
        <f t="shared" si="77"/>
        <v>Johnson</v>
      </c>
    </row>
    <row r="1668" spans="1:5" ht="15.75" x14ac:dyDescent="0.25">
      <c r="A1668" s="1" t="s">
        <v>704</v>
      </c>
      <c r="B1668" s="1" t="s">
        <v>4051</v>
      </c>
      <c r="C1668" s="1" t="str">
        <f t="shared" si="78"/>
        <v>Mr</v>
      </c>
      <c r="D1668" s="1" t="str">
        <f t="shared" ref="D1668:D1731" si="79">TRIM(RIGHT(B1668, LEN(B1668) - FIND(".", B1668)))</f>
        <v>Robert</v>
      </c>
      <c r="E1668" s="1" t="str">
        <f t="shared" ref="E1668:E1731" si="80">LEFT(B1668, FIND(",", B1668)-1)</f>
        <v>Landry</v>
      </c>
    </row>
    <row r="1669" spans="1:5" ht="15.75" x14ac:dyDescent="0.25">
      <c r="A1669" s="1" t="s">
        <v>703</v>
      </c>
      <c r="B1669" s="1" t="s">
        <v>4052</v>
      </c>
      <c r="C1669" s="1" t="str">
        <f t="shared" si="78"/>
        <v>Mr</v>
      </c>
      <c r="D1669" s="1" t="str">
        <f t="shared" si="79"/>
        <v>Eric R.</v>
      </c>
      <c r="E1669" s="1" t="str">
        <f t="shared" si="80"/>
        <v>McDonald</v>
      </c>
    </row>
    <row r="1670" spans="1:5" ht="15.75" x14ac:dyDescent="0.25">
      <c r="A1670" s="1" t="s">
        <v>702</v>
      </c>
      <c r="B1670" s="1" t="s">
        <v>4053</v>
      </c>
      <c r="C1670" s="1" t="str">
        <f t="shared" si="78"/>
        <v>Mr</v>
      </c>
      <c r="D1670" s="1" t="str">
        <f t="shared" si="79"/>
        <v>Matthew</v>
      </c>
      <c r="E1670" s="1" t="str">
        <f t="shared" si="80"/>
        <v>Dunlap</v>
      </c>
    </row>
    <row r="1671" spans="1:5" ht="15.75" x14ac:dyDescent="0.25">
      <c r="A1671" s="1" t="s">
        <v>701</v>
      </c>
      <c r="B1671" s="1" t="s">
        <v>4054</v>
      </c>
      <c r="C1671" s="1" t="str">
        <f t="shared" si="78"/>
        <v>Mr</v>
      </c>
      <c r="D1671" s="1" t="str">
        <f t="shared" si="79"/>
        <v>Bob R</v>
      </c>
      <c r="E1671" s="1" t="str">
        <f t="shared" si="80"/>
        <v>Larue</v>
      </c>
    </row>
    <row r="1672" spans="1:5" ht="15.75" x14ac:dyDescent="0.25">
      <c r="A1672" s="1" t="s">
        <v>700</v>
      </c>
      <c r="B1672" s="1" t="s">
        <v>4055</v>
      </c>
      <c r="C1672" s="1" t="str">
        <f t="shared" si="78"/>
        <v>Ms</v>
      </c>
      <c r="D1672" s="1" t="str">
        <f t="shared" si="79"/>
        <v>Stephanie J.</v>
      </c>
      <c r="E1672" s="1" t="str">
        <f t="shared" si="80"/>
        <v>Hodge</v>
      </c>
    </row>
    <row r="1673" spans="1:5" ht="15.75" x14ac:dyDescent="0.25">
      <c r="A1673" s="1" t="s">
        <v>699</v>
      </c>
      <c r="B1673" s="1" t="s">
        <v>4056</v>
      </c>
      <c r="C1673" s="1" t="str">
        <f t="shared" si="78"/>
        <v>Mr</v>
      </c>
      <c r="D1673" s="1" t="str">
        <f t="shared" si="79"/>
        <v>Jake</v>
      </c>
      <c r="E1673" s="1" t="str">
        <f t="shared" si="80"/>
        <v>Marcus</v>
      </c>
    </row>
    <row r="1674" spans="1:5" ht="15.75" x14ac:dyDescent="0.25">
      <c r="A1674" s="1" t="s">
        <v>698</v>
      </c>
      <c r="B1674" s="1" t="s">
        <v>4057</v>
      </c>
      <c r="C1674" s="1" t="str">
        <f t="shared" si="78"/>
        <v>Ms</v>
      </c>
      <c r="D1674" s="1" t="str">
        <f t="shared" si="79"/>
        <v>Alison L.</v>
      </c>
      <c r="E1674" s="1" t="str">
        <f t="shared" si="80"/>
        <v>Daubert</v>
      </c>
    </row>
    <row r="1675" spans="1:5" ht="15.75" x14ac:dyDescent="0.25">
      <c r="A1675" s="1" t="s">
        <v>697</v>
      </c>
      <c r="B1675" s="1" t="s">
        <v>4058</v>
      </c>
      <c r="C1675" s="1" t="str">
        <f t="shared" si="78"/>
        <v>Ms</v>
      </c>
      <c r="D1675" s="1" t="str">
        <f t="shared" si="79"/>
        <v>Lindsay M</v>
      </c>
      <c r="E1675" s="1" t="str">
        <f t="shared" si="80"/>
        <v>Close</v>
      </c>
    </row>
    <row r="1676" spans="1:5" ht="15.75" x14ac:dyDescent="0.25">
      <c r="A1676" s="1" t="s">
        <v>696</v>
      </c>
      <c r="B1676" s="1" t="s">
        <v>4059</v>
      </c>
      <c r="C1676" s="1" t="str">
        <f t="shared" si="78"/>
        <v>Mr</v>
      </c>
      <c r="D1676" s="1" t="str">
        <f t="shared" si="79"/>
        <v>Guillaume</v>
      </c>
      <c r="E1676" s="1" t="str">
        <f t="shared" si="80"/>
        <v>Roels</v>
      </c>
    </row>
    <row r="1677" spans="1:5" ht="15.75" x14ac:dyDescent="0.25">
      <c r="A1677" s="1" t="s">
        <v>695</v>
      </c>
      <c r="B1677" s="1" t="s">
        <v>4060</v>
      </c>
      <c r="C1677" s="1" t="str">
        <f t="shared" si="78"/>
        <v>Ms</v>
      </c>
      <c r="D1677" s="1" t="str">
        <f t="shared" si="79"/>
        <v>Kaylee</v>
      </c>
      <c r="E1677" s="1" t="str">
        <f t="shared" si="80"/>
        <v>Venosky</v>
      </c>
    </row>
    <row r="1678" spans="1:5" ht="15.75" x14ac:dyDescent="0.25">
      <c r="A1678" s="1" t="s">
        <v>694</v>
      </c>
      <c r="B1678" s="1" t="s">
        <v>4061</v>
      </c>
      <c r="C1678" s="1" t="str">
        <f t="shared" si="78"/>
        <v>Ms</v>
      </c>
      <c r="D1678" s="1" t="str">
        <f t="shared" si="79"/>
        <v>Theresa</v>
      </c>
      <c r="E1678" s="1" t="str">
        <f t="shared" si="80"/>
        <v>Gosnell</v>
      </c>
    </row>
    <row r="1679" spans="1:5" ht="15.75" x14ac:dyDescent="0.25">
      <c r="A1679" s="1" t="s">
        <v>693</v>
      </c>
      <c r="B1679" s="1" t="s">
        <v>4062</v>
      </c>
      <c r="C1679" s="1" t="str">
        <f t="shared" si="78"/>
        <v>Mr</v>
      </c>
      <c r="D1679" s="1" t="str">
        <f t="shared" si="79"/>
        <v>Travis G.</v>
      </c>
      <c r="E1679" s="1" t="str">
        <f t="shared" si="80"/>
        <v>Chewning-Kulick</v>
      </c>
    </row>
    <row r="1680" spans="1:5" ht="15.75" x14ac:dyDescent="0.25">
      <c r="A1680" s="1" t="s">
        <v>692</v>
      </c>
      <c r="B1680" s="1" t="s">
        <v>4063</v>
      </c>
      <c r="C1680" s="1" t="str">
        <f t="shared" si="78"/>
        <v>Ms</v>
      </c>
      <c r="D1680" s="1" t="str">
        <f t="shared" si="79"/>
        <v>Emma L.</v>
      </c>
      <c r="E1680" s="1" t="str">
        <f t="shared" si="80"/>
        <v>McCarron</v>
      </c>
    </row>
    <row r="1681" spans="1:5" ht="15.75" x14ac:dyDescent="0.25">
      <c r="A1681" s="1" t="s">
        <v>691</v>
      </c>
      <c r="B1681" s="1" t="s">
        <v>4064</v>
      </c>
      <c r="C1681" s="1" t="str">
        <f t="shared" si="78"/>
        <v>Ms</v>
      </c>
      <c r="D1681" s="1" t="str">
        <f t="shared" si="79"/>
        <v>Linda</v>
      </c>
      <c r="E1681" s="1" t="str">
        <f t="shared" si="80"/>
        <v>Manion</v>
      </c>
    </row>
    <row r="1682" spans="1:5" ht="15.75" x14ac:dyDescent="0.25">
      <c r="A1682" s="1" t="s">
        <v>690</v>
      </c>
      <c r="B1682" s="1" t="s">
        <v>4065</v>
      </c>
      <c r="C1682" s="1" t="str">
        <f t="shared" si="78"/>
        <v>Mr</v>
      </c>
      <c r="D1682" s="1" t="str">
        <f t="shared" si="79"/>
        <v>Owen R</v>
      </c>
      <c r="E1682" s="1" t="str">
        <f t="shared" si="80"/>
        <v>Strong</v>
      </c>
    </row>
    <row r="1683" spans="1:5" ht="15.75" x14ac:dyDescent="0.25">
      <c r="A1683" s="1" t="s">
        <v>689</v>
      </c>
      <c r="B1683" s="1" t="s">
        <v>4066</v>
      </c>
      <c r="C1683" s="1" t="str">
        <f t="shared" si="78"/>
        <v>Mr</v>
      </c>
      <c r="D1683" s="1" t="str">
        <f t="shared" si="79"/>
        <v>Jacob</v>
      </c>
      <c r="E1683" s="1" t="str">
        <f t="shared" si="80"/>
        <v>Leblanc</v>
      </c>
    </row>
    <row r="1684" spans="1:5" ht="15.75" x14ac:dyDescent="0.25">
      <c r="A1684" s="1" t="s">
        <v>688</v>
      </c>
      <c r="B1684" s="1" t="s">
        <v>4067</v>
      </c>
      <c r="C1684" s="1" t="str">
        <f t="shared" si="78"/>
        <v>Ms</v>
      </c>
      <c r="D1684" s="1" t="str">
        <f t="shared" si="79"/>
        <v>Jacqueline</v>
      </c>
      <c r="E1684" s="1" t="str">
        <f t="shared" si="80"/>
        <v>Palmer</v>
      </c>
    </row>
    <row r="1685" spans="1:5" ht="15.75" x14ac:dyDescent="0.25">
      <c r="A1685" s="1" t="s">
        <v>687</v>
      </c>
      <c r="B1685" s="1" t="s">
        <v>4068</v>
      </c>
      <c r="C1685" s="1" t="str">
        <f t="shared" si="78"/>
        <v>Mr</v>
      </c>
      <c r="D1685" s="1" t="str">
        <f t="shared" si="79"/>
        <v>Yefeng</v>
      </c>
      <c r="E1685" s="1" t="str">
        <f t="shared" si="80"/>
        <v>Shen</v>
      </c>
    </row>
    <row r="1686" spans="1:5" ht="15.75" x14ac:dyDescent="0.25">
      <c r="A1686" s="1" t="s">
        <v>686</v>
      </c>
      <c r="B1686" s="1" t="s">
        <v>4069</v>
      </c>
      <c r="C1686" s="1" t="str">
        <f t="shared" si="78"/>
        <v>Mr</v>
      </c>
      <c r="D1686" s="1" t="str">
        <f t="shared" si="79"/>
        <v>Thomas J</v>
      </c>
      <c r="E1686" s="1" t="str">
        <f t="shared" si="80"/>
        <v>Goldsby</v>
      </c>
    </row>
    <row r="1687" spans="1:5" ht="15.75" x14ac:dyDescent="0.25">
      <c r="A1687" s="1" t="s">
        <v>685</v>
      </c>
      <c r="B1687" s="1" t="s">
        <v>4070</v>
      </c>
      <c r="C1687" s="1" t="str">
        <f t="shared" si="78"/>
        <v>Mr</v>
      </c>
      <c r="D1687" s="1" t="str">
        <f t="shared" si="79"/>
        <v>Ken</v>
      </c>
      <c r="E1687" s="1" t="str">
        <f t="shared" si="80"/>
        <v>Whitney</v>
      </c>
    </row>
    <row r="1688" spans="1:5" ht="15.75" x14ac:dyDescent="0.25">
      <c r="A1688" s="1" t="s">
        <v>684</v>
      </c>
      <c r="B1688" s="1" t="s">
        <v>4071</v>
      </c>
      <c r="C1688" s="1" t="str">
        <f t="shared" si="78"/>
        <v>Ms</v>
      </c>
      <c r="D1688" s="1" t="str">
        <f t="shared" si="79"/>
        <v>Annie E</v>
      </c>
      <c r="E1688" s="1" t="str">
        <f t="shared" si="80"/>
        <v>Mahoney</v>
      </c>
    </row>
    <row r="1689" spans="1:5" ht="15.75" x14ac:dyDescent="0.25">
      <c r="A1689" s="1" t="s">
        <v>683</v>
      </c>
      <c r="B1689" s="1" t="s">
        <v>4072</v>
      </c>
      <c r="C1689" s="1" t="str">
        <f t="shared" si="78"/>
        <v>Mrs</v>
      </c>
      <c r="D1689" s="1" t="str">
        <f t="shared" si="79"/>
        <v>Noel K.</v>
      </c>
      <c r="E1689" s="1" t="str">
        <f t="shared" si="80"/>
        <v>McCracken</v>
      </c>
    </row>
    <row r="1690" spans="1:5" ht="15.75" x14ac:dyDescent="0.25">
      <c r="A1690" s="1" t="s">
        <v>682</v>
      </c>
      <c r="B1690" s="1" t="s">
        <v>4073</v>
      </c>
      <c r="C1690" s="1" t="str">
        <f t="shared" si="78"/>
        <v>Mr</v>
      </c>
      <c r="D1690" s="1" t="str">
        <f t="shared" si="79"/>
        <v>Mark S</v>
      </c>
      <c r="E1690" s="1" t="str">
        <f t="shared" si="80"/>
        <v>Spewak</v>
      </c>
    </row>
    <row r="1691" spans="1:5" ht="15.75" x14ac:dyDescent="0.25">
      <c r="A1691" s="1" t="s">
        <v>681</v>
      </c>
      <c r="B1691" s="1" t="s">
        <v>4074</v>
      </c>
      <c r="C1691" s="1" t="str">
        <f t="shared" si="78"/>
        <v>Ms</v>
      </c>
      <c r="D1691" s="1" t="str">
        <f t="shared" si="79"/>
        <v>Federica</v>
      </c>
      <c r="E1691" s="1" t="str">
        <f t="shared" si="80"/>
        <v>Cottini</v>
      </c>
    </row>
    <row r="1692" spans="1:5" ht="15.75" x14ac:dyDescent="0.25">
      <c r="A1692" s="1" t="s">
        <v>680</v>
      </c>
      <c r="B1692" s="1" t="s">
        <v>4075</v>
      </c>
      <c r="C1692" s="1" t="str">
        <f t="shared" si="78"/>
        <v>Ms</v>
      </c>
      <c r="D1692" s="1" t="str">
        <f t="shared" si="79"/>
        <v>Pamela L</v>
      </c>
      <c r="E1692" s="1" t="str">
        <f t="shared" si="80"/>
        <v>Findlay</v>
      </c>
    </row>
    <row r="1693" spans="1:5" ht="15.75" x14ac:dyDescent="0.25">
      <c r="A1693" s="1" t="s">
        <v>679</v>
      </c>
      <c r="B1693" s="1" t="s">
        <v>4076</v>
      </c>
      <c r="C1693" s="1" t="str">
        <f t="shared" si="78"/>
        <v>Mr</v>
      </c>
      <c r="D1693" s="1" t="str">
        <f t="shared" si="79"/>
        <v>Andrew W.</v>
      </c>
      <c r="E1693" s="1" t="str">
        <f t="shared" si="80"/>
        <v>Strasburg</v>
      </c>
    </row>
    <row r="1694" spans="1:5" ht="15.75" x14ac:dyDescent="0.25">
      <c r="A1694" s="1" t="s">
        <v>678</v>
      </c>
      <c r="B1694" s="1" t="s">
        <v>4077</v>
      </c>
      <c r="C1694" s="1" t="str">
        <f t="shared" si="78"/>
        <v>Mr</v>
      </c>
      <c r="D1694" s="1" t="str">
        <f t="shared" si="79"/>
        <v>Randall</v>
      </c>
      <c r="E1694" s="1" t="str">
        <f t="shared" si="80"/>
        <v>Adams</v>
      </c>
    </row>
    <row r="1695" spans="1:5" ht="15.75" x14ac:dyDescent="0.25">
      <c r="A1695" s="1" t="s">
        <v>677</v>
      </c>
      <c r="B1695" s="1" t="s">
        <v>4078</v>
      </c>
      <c r="C1695" s="1" t="str">
        <f t="shared" si="78"/>
        <v>Ms</v>
      </c>
      <c r="D1695" s="1" t="str">
        <f t="shared" si="79"/>
        <v>Tracy L</v>
      </c>
      <c r="E1695" s="1" t="str">
        <f t="shared" si="80"/>
        <v>Deeter</v>
      </c>
    </row>
    <row r="1696" spans="1:5" ht="15.75" x14ac:dyDescent="0.25">
      <c r="A1696" s="1" t="s">
        <v>676</v>
      </c>
      <c r="B1696" s="1" t="s">
        <v>4079</v>
      </c>
      <c r="C1696" s="1" t="str">
        <f t="shared" si="78"/>
        <v>Ms</v>
      </c>
      <c r="D1696" s="1" t="str">
        <f t="shared" si="79"/>
        <v>Azelie</v>
      </c>
      <c r="E1696" s="1" t="str">
        <f t="shared" si="80"/>
        <v>Arpin</v>
      </c>
    </row>
    <row r="1697" spans="1:5" ht="15.75" x14ac:dyDescent="0.25">
      <c r="A1697" s="1" t="s">
        <v>675</v>
      </c>
      <c r="B1697" s="1" t="s">
        <v>4080</v>
      </c>
      <c r="C1697" s="1" t="str">
        <f t="shared" si="78"/>
        <v>Ms</v>
      </c>
      <c r="D1697" s="1" t="str">
        <f t="shared" si="79"/>
        <v>Monica M.</v>
      </c>
      <c r="E1697" s="1" t="str">
        <f t="shared" si="80"/>
        <v>Schoeneck</v>
      </c>
    </row>
    <row r="1698" spans="1:5" ht="15.75" x14ac:dyDescent="0.25">
      <c r="A1698" s="1" t="s">
        <v>674</v>
      </c>
      <c r="B1698" s="1" t="s">
        <v>4081</v>
      </c>
      <c r="C1698" s="1" t="str">
        <f t="shared" si="78"/>
        <v>Ms</v>
      </c>
      <c r="D1698" s="1" t="str">
        <f t="shared" si="79"/>
        <v>Katarina K.</v>
      </c>
      <c r="E1698" s="1" t="str">
        <f t="shared" si="80"/>
        <v>Mueller</v>
      </c>
    </row>
    <row r="1699" spans="1:5" ht="15.75" x14ac:dyDescent="0.25">
      <c r="A1699" s="1" t="s">
        <v>673</v>
      </c>
      <c r="B1699" s="1" t="s">
        <v>4082</v>
      </c>
      <c r="C1699" s="1" t="str">
        <f t="shared" si="78"/>
        <v>Ms</v>
      </c>
      <c r="D1699" s="1" t="str">
        <f t="shared" si="79"/>
        <v>Jamie L.</v>
      </c>
      <c r="E1699" s="1" t="str">
        <f t="shared" si="80"/>
        <v>Willits</v>
      </c>
    </row>
    <row r="1700" spans="1:5" ht="15.75" x14ac:dyDescent="0.25">
      <c r="A1700" s="1" t="s">
        <v>672</v>
      </c>
      <c r="B1700" s="1" t="s">
        <v>4083</v>
      </c>
      <c r="C1700" s="1" t="str">
        <f t="shared" si="78"/>
        <v>Mr</v>
      </c>
      <c r="D1700" s="1" t="str">
        <f t="shared" si="79"/>
        <v>Brian</v>
      </c>
      <c r="E1700" s="1" t="str">
        <f t="shared" si="80"/>
        <v>Syring</v>
      </c>
    </row>
    <row r="1701" spans="1:5" ht="15.75" x14ac:dyDescent="0.25">
      <c r="A1701" s="1" t="s">
        <v>671</v>
      </c>
      <c r="B1701" s="1" t="s">
        <v>4084</v>
      </c>
      <c r="C1701" s="1" t="str">
        <f t="shared" si="78"/>
        <v>Ms</v>
      </c>
      <c r="D1701" s="1" t="str">
        <f t="shared" si="79"/>
        <v>Stacey L.</v>
      </c>
      <c r="E1701" s="1" t="str">
        <f t="shared" si="80"/>
        <v>Strike</v>
      </c>
    </row>
    <row r="1702" spans="1:5" ht="15.75" x14ac:dyDescent="0.25">
      <c r="A1702" s="1" t="s">
        <v>670</v>
      </c>
      <c r="B1702" s="1" t="s">
        <v>4085</v>
      </c>
      <c r="C1702" s="1" t="str">
        <f t="shared" si="78"/>
        <v>Mr</v>
      </c>
      <c r="D1702" s="1" t="str">
        <f t="shared" si="79"/>
        <v>Stephen</v>
      </c>
      <c r="E1702" s="1" t="str">
        <f t="shared" si="80"/>
        <v>Hennigar</v>
      </c>
    </row>
    <row r="1703" spans="1:5" ht="15.75" x14ac:dyDescent="0.25">
      <c r="A1703" s="1" t="s">
        <v>669</v>
      </c>
      <c r="B1703" s="1" t="s">
        <v>4086</v>
      </c>
      <c r="C1703" s="1" t="str">
        <f t="shared" si="78"/>
        <v>Mr</v>
      </c>
      <c r="D1703" s="1" t="str">
        <f t="shared" si="79"/>
        <v>Joshua</v>
      </c>
      <c r="E1703" s="1" t="str">
        <f t="shared" si="80"/>
        <v>May</v>
      </c>
    </row>
    <row r="1704" spans="1:5" ht="15.75" x14ac:dyDescent="0.25">
      <c r="A1704" s="1" t="s">
        <v>668</v>
      </c>
      <c r="B1704" s="1" t="s">
        <v>4087</v>
      </c>
      <c r="C1704" s="1" t="str">
        <f t="shared" si="78"/>
        <v>Mr</v>
      </c>
      <c r="D1704" s="1" t="str">
        <f t="shared" si="79"/>
        <v>Josh</v>
      </c>
      <c r="E1704" s="1" t="str">
        <f t="shared" si="80"/>
        <v>Metcalf</v>
      </c>
    </row>
    <row r="1705" spans="1:5" ht="15.75" x14ac:dyDescent="0.25">
      <c r="A1705" s="1" t="s">
        <v>667</v>
      </c>
      <c r="B1705" s="1" t="s">
        <v>4088</v>
      </c>
      <c r="C1705" s="1" t="str">
        <f t="shared" si="78"/>
        <v>Ms</v>
      </c>
      <c r="D1705" s="1" t="str">
        <f t="shared" si="79"/>
        <v>Heather</v>
      </c>
      <c r="E1705" s="1" t="str">
        <f t="shared" si="80"/>
        <v>Tiska</v>
      </c>
    </row>
    <row r="1706" spans="1:5" ht="15.75" x14ac:dyDescent="0.25">
      <c r="A1706" s="1" t="s">
        <v>666</v>
      </c>
      <c r="B1706" s="1" t="s">
        <v>4089</v>
      </c>
      <c r="C1706" s="1" t="str">
        <f t="shared" si="78"/>
        <v>Mr</v>
      </c>
      <c r="D1706" s="1" t="str">
        <f t="shared" si="79"/>
        <v>James C.</v>
      </c>
      <c r="E1706" s="1" t="str">
        <f t="shared" si="80"/>
        <v>McDonough</v>
      </c>
    </row>
    <row r="1707" spans="1:5" ht="15.75" x14ac:dyDescent="0.25">
      <c r="A1707" s="1" t="s">
        <v>665</v>
      </c>
      <c r="B1707" s="1" t="s">
        <v>4090</v>
      </c>
      <c r="C1707" s="1" t="str">
        <f t="shared" si="78"/>
        <v>Ms</v>
      </c>
      <c r="D1707" s="1" t="str">
        <f t="shared" si="79"/>
        <v>Kim</v>
      </c>
      <c r="E1707" s="1" t="str">
        <f t="shared" si="80"/>
        <v>Fairley</v>
      </c>
    </row>
    <row r="1708" spans="1:5" ht="15.75" x14ac:dyDescent="0.25">
      <c r="A1708" s="1" t="s">
        <v>664</v>
      </c>
      <c r="B1708" s="1" t="s">
        <v>4091</v>
      </c>
      <c r="C1708" s="1" t="str">
        <f t="shared" si="78"/>
        <v>Ms</v>
      </c>
      <c r="D1708" s="1" t="str">
        <f t="shared" si="79"/>
        <v>Marie E.</v>
      </c>
      <c r="E1708" s="1" t="str">
        <f t="shared" si="80"/>
        <v>Barnett</v>
      </c>
    </row>
    <row r="1709" spans="1:5" ht="15.75" x14ac:dyDescent="0.25">
      <c r="A1709" s="1" t="s">
        <v>663</v>
      </c>
      <c r="B1709" s="1" t="s">
        <v>4092</v>
      </c>
      <c r="C1709" s="1" t="str">
        <f t="shared" si="78"/>
        <v>Mr</v>
      </c>
      <c r="D1709" s="1" t="str">
        <f t="shared" si="79"/>
        <v>Dariusz</v>
      </c>
      <c r="E1709" s="1" t="str">
        <f t="shared" si="80"/>
        <v>Piasta</v>
      </c>
    </row>
    <row r="1710" spans="1:5" ht="15.75" x14ac:dyDescent="0.25">
      <c r="A1710" s="1" t="s">
        <v>662</v>
      </c>
      <c r="B1710" s="1" t="s">
        <v>4093</v>
      </c>
      <c r="C1710" s="1" t="str">
        <f t="shared" si="78"/>
        <v>Ms</v>
      </c>
      <c r="D1710" s="1" t="str">
        <f t="shared" si="79"/>
        <v>Jessica E.</v>
      </c>
      <c r="E1710" s="1" t="str">
        <f t="shared" si="80"/>
        <v>Mueller</v>
      </c>
    </row>
    <row r="1711" spans="1:5" ht="15.75" x14ac:dyDescent="0.25">
      <c r="A1711" s="1" t="s">
        <v>661</v>
      </c>
      <c r="B1711" s="1" t="s">
        <v>4094</v>
      </c>
      <c r="C1711" s="1" t="str">
        <f t="shared" si="78"/>
        <v>Ms</v>
      </c>
      <c r="D1711" s="1" t="str">
        <f t="shared" si="79"/>
        <v>Kristen</v>
      </c>
      <c r="E1711" s="1" t="str">
        <f t="shared" si="80"/>
        <v>Olsen</v>
      </c>
    </row>
    <row r="1712" spans="1:5" ht="15.75" x14ac:dyDescent="0.25">
      <c r="A1712" s="1" t="s">
        <v>660</v>
      </c>
      <c r="B1712" s="1" t="s">
        <v>4095</v>
      </c>
      <c r="C1712" s="1" t="str">
        <f t="shared" si="78"/>
        <v>Mr</v>
      </c>
      <c r="D1712" s="1" t="str">
        <f t="shared" si="79"/>
        <v>Jose Guadalupe P. Sr.</v>
      </c>
      <c r="E1712" s="1" t="str">
        <f t="shared" si="80"/>
        <v>De Jesus</v>
      </c>
    </row>
    <row r="1713" spans="1:5" ht="15.75" x14ac:dyDescent="0.25">
      <c r="A1713" s="1" t="s">
        <v>659</v>
      </c>
      <c r="B1713" s="1" t="s">
        <v>4096</v>
      </c>
      <c r="C1713" s="1" t="str">
        <f t="shared" si="78"/>
        <v>Ms</v>
      </c>
      <c r="D1713" s="1" t="str">
        <f t="shared" si="79"/>
        <v>Cynthia</v>
      </c>
      <c r="E1713" s="1" t="str">
        <f t="shared" si="80"/>
        <v>Bartus</v>
      </c>
    </row>
    <row r="1714" spans="1:5" ht="15.75" x14ac:dyDescent="0.25">
      <c r="A1714" s="1" t="s">
        <v>658</v>
      </c>
      <c r="B1714" s="1" t="s">
        <v>4097</v>
      </c>
      <c r="C1714" s="1" t="str">
        <f t="shared" si="78"/>
        <v>Mr</v>
      </c>
      <c r="D1714" s="1" t="str">
        <f t="shared" si="79"/>
        <v>Tyler</v>
      </c>
      <c r="E1714" s="1" t="str">
        <f t="shared" si="80"/>
        <v>Stevens</v>
      </c>
    </row>
    <row r="1715" spans="1:5" ht="15.75" x14ac:dyDescent="0.25">
      <c r="A1715" s="1" t="s">
        <v>657</v>
      </c>
      <c r="B1715" s="1" t="s">
        <v>4098</v>
      </c>
      <c r="C1715" s="1" t="str">
        <f t="shared" si="78"/>
        <v>Ms</v>
      </c>
      <c r="D1715" s="1" t="str">
        <f t="shared" si="79"/>
        <v>Holly J</v>
      </c>
      <c r="E1715" s="1" t="str">
        <f t="shared" si="80"/>
        <v>Rich</v>
      </c>
    </row>
    <row r="1716" spans="1:5" ht="15.75" x14ac:dyDescent="0.25">
      <c r="A1716" s="1" t="s">
        <v>656</v>
      </c>
      <c r="B1716" s="1" t="s">
        <v>4099</v>
      </c>
      <c r="C1716" s="1" t="str">
        <f t="shared" si="78"/>
        <v>Ms</v>
      </c>
      <c r="D1716" s="1" t="str">
        <f t="shared" si="79"/>
        <v>Kristen</v>
      </c>
      <c r="E1716" s="1" t="str">
        <f t="shared" si="80"/>
        <v>Fayter</v>
      </c>
    </row>
    <row r="1717" spans="1:5" ht="15.75" x14ac:dyDescent="0.25">
      <c r="A1717" s="1" t="s">
        <v>655</v>
      </c>
      <c r="B1717" s="1" t="s">
        <v>4100</v>
      </c>
      <c r="C1717" s="1" t="str">
        <f t="shared" si="78"/>
        <v>Mr</v>
      </c>
      <c r="D1717" s="1" t="str">
        <f t="shared" si="79"/>
        <v>Thomas</v>
      </c>
      <c r="E1717" s="1" t="str">
        <f t="shared" si="80"/>
        <v>Parise</v>
      </c>
    </row>
    <row r="1718" spans="1:5" ht="15.75" x14ac:dyDescent="0.25">
      <c r="A1718" s="1" t="s">
        <v>654</v>
      </c>
      <c r="B1718" s="1" t="s">
        <v>4101</v>
      </c>
      <c r="C1718" s="1" t="str">
        <f t="shared" si="78"/>
        <v>Ms</v>
      </c>
      <c r="D1718" s="1" t="str">
        <f t="shared" si="79"/>
        <v>Tricity M</v>
      </c>
      <c r="E1718" s="1" t="str">
        <f t="shared" si="80"/>
        <v>Andrew</v>
      </c>
    </row>
    <row r="1719" spans="1:5" ht="15.75" x14ac:dyDescent="0.25">
      <c r="A1719" s="1" t="s">
        <v>653</v>
      </c>
      <c r="B1719" s="1" t="s">
        <v>4102</v>
      </c>
      <c r="C1719" s="1" t="str">
        <f t="shared" si="78"/>
        <v>Ms</v>
      </c>
      <c r="D1719" s="1" t="str">
        <f t="shared" si="79"/>
        <v>Sarah A</v>
      </c>
      <c r="E1719" s="1" t="str">
        <f t="shared" si="80"/>
        <v>Gryniewicz</v>
      </c>
    </row>
    <row r="1720" spans="1:5" ht="15.75" x14ac:dyDescent="0.25">
      <c r="A1720" s="1" t="s">
        <v>652</v>
      </c>
      <c r="B1720" s="1" t="s">
        <v>4103</v>
      </c>
      <c r="C1720" s="1" t="str">
        <f t="shared" si="78"/>
        <v>Ms</v>
      </c>
      <c r="D1720" s="1" t="str">
        <f t="shared" si="79"/>
        <v>Lisa M.</v>
      </c>
      <c r="E1720" s="1" t="str">
        <f t="shared" si="80"/>
        <v>Panora</v>
      </c>
    </row>
    <row r="1721" spans="1:5" ht="15.75" x14ac:dyDescent="0.25">
      <c r="A1721" s="1" t="s">
        <v>651</v>
      </c>
      <c r="B1721" s="1" t="s">
        <v>4104</v>
      </c>
      <c r="C1721" s="1" t="str">
        <f t="shared" si="78"/>
        <v>Ms</v>
      </c>
      <c r="D1721" s="1" t="str">
        <f t="shared" si="79"/>
        <v>Tracy A.</v>
      </c>
      <c r="E1721" s="1" t="str">
        <f t="shared" si="80"/>
        <v>Woodward</v>
      </c>
    </row>
    <row r="1722" spans="1:5" ht="15.75" x14ac:dyDescent="0.25">
      <c r="A1722" s="1" t="s">
        <v>650</v>
      </c>
      <c r="B1722" s="1" t="s">
        <v>4105</v>
      </c>
      <c r="C1722" s="1" t="str">
        <f t="shared" si="78"/>
        <v>Mr</v>
      </c>
      <c r="D1722" s="1" t="str">
        <f t="shared" si="79"/>
        <v>Patrick</v>
      </c>
      <c r="E1722" s="1" t="str">
        <f t="shared" si="80"/>
        <v>Lambe</v>
      </c>
    </row>
    <row r="1723" spans="1:5" ht="15.75" x14ac:dyDescent="0.25">
      <c r="A1723" s="1" t="s">
        <v>649</v>
      </c>
      <c r="B1723" s="1" t="s">
        <v>4106</v>
      </c>
      <c r="C1723" s="1" t="str">
        <f t="shared" si="78"/>
        <v>Mr</v>
      </c>
      <c r="D1723" s="1" t="str">
        <f t="shared" si="79"/>
        <v>Trent</v>
      </c>
      <c r="E1723" s="1" t="str">
        <f t="shared" si="80"/>
        <v>Casto</v>
      </c>
    </row>
    <row r="1724" spans="1:5" ht="15.75" x14ac:dyDescent="0.25">
      <c r="A1724" s="1" t="s">
        <v>648</v>
      </c>
      <c r="B1724" s="1" t="s">
        <v>4107</v>
      </c>
      <c r="C1724" s="1" t="str">
        <f t="shared" si="78"/>
        <v>Ms</v>
      </c>
      <c r="D1724" s="1" t="str">
        <f t="shared" si="79"/>
        <v>Julie</v>
      </c>
      <c r="E1724" s="1" t="str">
        <f t="shared" si="80"/>
        <v>Martelli</v>
      </c>
    </row>
    <row r="1725" spans="1:5" ht="15.75" x14ac:dyDescent="0.25">
      <c r="A1725" s="1" t="s">
        <v>647</v>
      </c>
      <c r="B1725" s="1" t="s">
        <v>4108</v>
      </c>
      <c r="C1725" s="1" t="str">
        <f t="shared" si="78"/>
        <v>Mr</v>
      </c>
      <c r="D1725" s="1" t="str">
        <f t="shared" si="79"/>
        <v>Sawomir</v>
      </c>
      <c r="E1725" s="1" t="str">
        <f t="shared" si="80"/>
        <v>Naskret</v>
      </c>
    </row>
    <row r="1726" spans="1:5" ht="15.75" x14ac:dyDescent="0.25">
      <c r="A1726" s="1" t="s">
        <v>646</v>
      </c>
      <c r="B1726" s="1" t="s">
        <v>4109</v>
      </c>
      <c r="C1726" s="1" t="str">
        <f t="shared" si="78"/>
        <v>Ms</v>
      </c>
      <c r="D1726" s="1" t="str">
        <f t="shared" si="79"/>
        <v>Micah</v>
      </c>
      <c r="E1726" s="1" t="str">
        <f t="shared" si="80"/>
        <v>Morgan</v>
      </c>
    </row>
    <row r="1727" spans="1:5" ht="15.75" x14ac:dyDescent="0.25">
      <c r="A1727" s="1" t="s">
        <v>645</v>
      </c>
      <c r="B1727" s="1" t="s">
        <v>4110</v>
      </c>
      <c r="C1727" s="1" t="str">
        <f t="shared" si="78"/>
        <v>Ms</v>
      </c>
      <c r="D1727" s="1" t="str">
        <f t="shared" si="79"/>
        <v>Kelly H.</v>
      </c>
      <c r="E1727" s="1" t="str">
        <f t="shared" si="80"/>
        <v>Maloney</v>
      </c>
    </row>
    <row r="1728" spans="1:5" ht="15.75" x14ac:dyDescent="0.25">
      <c r="A1728" s="1" t="s">
        <v>644</v>
      </c>
      <c r="B1728" s="1" t="s">
        <v>4111</v>
      </c>
      <c r="C1728" s="1" t="str">
        <f t="shared" si="78"/>
        <v>Ms</v>
      </c>
      <c r="D1728" s="1" t="str">
        <f t="shared" si="79"/>
        <v>Lindsay M.</v>
      </c>
      <c r="E1728" s="1" t="str">
        <f t="shared" si="80"/>
        <v>Amherst</v>
      </c>
    </row>
    <row r="1729" spans="1:5" ht="15.75" x14ac:dyDescent="0.25">
      <c r="A1729" s="1" t="s">
        <v>643</v>
      </c>
      <c r="B1729" s="1" t="s">
        <v>4112</v>
      </c>
      <c r="C1729" s="1" t="str">
        <f t="shared" si="78"/>
        <v>Mr</v>
      </c>
      <c r="D1729" s="1" t="str">
        <f t="shared" si="79"/>
        <v>Austen G</v>
      </c>
      <c r="E1729" s="1" t="str">
        <f t="shared" si="80"/>
        <v>Davenport</v>
      </c>
    </row>
    <row r="1730" spans="1:5" ht="15.75" x14ac:dyDescent="0.25">
      <c r="A1730" s="1" t="s">
        <v>642</v>
      </c>
      <c r="B1730" s="1" t="s">
        <v>4113</v>
      </c>
      <c r="C1730" s="1" t="str">
        <f t="shared" si="78"/>
        <v>Mr</v>
      </c>
      <c r="D1730" s="1" t="str">
        <f t="shared" si="79"/>
        <v>Tory J.</v>
      </c>
      <c r="E1730" s="1" t="str">
        <f t="shared" si="80"/>
        <v>Johansen</v>
      </c>
    </row>
    <row r="1731" spans="1:5" ht="15.75" x14ac:dyDescent="0.25">
      <c r="A1731" s="1" t="s">
        <v>641</v>
      </c>
      <c r="B1731" s="1" t="s">
        <v>4114</v>
      </c>
      <c r="C1731" s="1" t="str">
        <f t="shared" ref="C1731:C1794" si="81">MID(B1731, FIND(", ",B1731)+2, FIND(".",B1731)-FIND(", ", B1731)-2)</f>
        <v>Mr</v>
      </c>
      <c r="D1731" s="1" t="str">
        <f t="shared" si="79"/>
        <v>Robert J.</v>
      </c>
      <c r="E1731" s="1" t="str">
        <f t="shared" si="80"/>
        <v>Bond</v>
      </c>
    </row>
    <row r="1732" spans="1:5" ht="15.75" x14ac:dyDescent="0.25">
      <c r="A1732" s="1" t="s">
        <v>640</v>
      </c>
      <c r="B1732" s="1" t="s">
        <v>4115</v>
      </c>
      <c r="C1732" s="1" t="str">
        <f t="shared" si="81"/>
        <v>Ms</v>
      </c>
      <c r="D1732" s="1" t="str">
        <f t="shared" ref="D1732:D1795" si="82">TRIM(RIGHT(B1732, LEN(B1732) - FIND(".", B1732)))</f>
        <v>Steph</v>
      </c>
      <c r="E1732" s="1" t="str">
        <f t="shared" ref="E1732:E1795" si="83">LEFT(B1732, FIND(",", B1732)-1)</f>
        <v>Reilly</v>
      </c>
    </row>
    <row r="1733" spans="1:5" ht="15.75" x14ac:dyDescent="0.25">
      <c r="A1733" s="1" t="s">
        <v>639</v>
      </c>
      <c r="B1733" s="1" t="s">
        <v>4116</v>
      </c>
      <c r="C1733" s="1" t="str">
        <f t="shared" si="81"/>
        <v>Ms</v>
      </c>
      <c r="D1733" s="1" t="str">
        <f t="shared" si="82"/>
        <v>Kate</v>
      </c>
      <c r="E1733" s="1" t="str">
        <f t="shared" si="83"/>
        <v>Chandler</v>
      </c>
    </row>
    <row r="1734" spans="1:5" ht="15.75" x14ac:dyDescent="0.25">
      <c r="A1734" s="1" t="s">
        <v>638</v>
      </c>
      <c r="B1734" s="1" t="s">
        <v>4117</v>
      </c>
      <c r="C1734" s="1" t="str">
        <f t="shared" si="81"/>
        <v>Ms</v>
      </c>
      <c r="D1734" s="1" t="str">
        <f t="shared" si="82"/>
        <v>Kristina</v>
      </c>
      <c r="E1734" s="1" t="str">
        <f t="shared" si="83"/>
        <v>Kaufmann</v>
      </c>
    </row>
    <row r="1735" spans="1:5" ht="15.75" x14ac:dyDescent="0.25">
      <c r="A1735" s="1" t="s">
        <v>637</v>
      </c>
      <c r="B1735" s="1" t="s">
        <v>4118</v>
      </c>
      <c r="C1735" s="1" t="str">
        <f t="shared" si="81"/>
        <v>Ms</v>
      </c>
      <c r="D1735" s="1" t="str">
        <f t="shared" si="82"/>
        <v>Flo</v>
      </c>
      <c r="E1735" s="1" t="str">
        <f t="shared" si="83"/>
        <v>Barnes-Zurkinden</v>
      </c>
    </row>
    <row r="1736" spans="1:5" ht="15.75" x14ac:dyDescent="0.25">
      <c r="A1736" s="1" t="s">
        <v>636</v>
      </c>
      <c r="B1736" s="1" t="s">
        <v>4119</v>
      </c>
      <c r="C1736" s="1" t="str">
        <f t="shared" si="81"/>
        <v>Mrs</v>
      </c>
      <c r="D1736" s="1" t="str">
        <f t="shared" si="82"/>
        <v>Sarah P.</v>
      </c>
      <c r="E1736" s="1" t="str">
        <f t="shared" si="83"/>
        <v>Wolter</v>
      </c>
    </row>
    <row r="1737" spans="1:5" ht="15.75" x14ac:dyDescent="0.25">
      <c r="A1737" s="1" t="s">
        <v>635</v>
      </c>
      <c r="B1737" s="1" t="s">
        <v>4120</v>
      </c>
      <c r="C1737" s="1" t="str">
        <f t="shared" si="81"/>
        <v>Ms</v>
      </c>
      <c r="D1737" s="1" t="str">
        <f t="shared" si="82"/>
        <v>Anabel</v>
      </c>
      <c r="E1737" s="1" t="str">
        <f t="shared" si="83"/>
        <v>Pearson</v>
      </c>
    </row>
    <row r="1738" spans="1:5" ht="15.75" x14ac:dyDescent="0.25">
      <c r="A1738" s="1" t="s">
        <v>634</v>
      </c>
      <c r="B1738" s="1" t="s">
        <v>4121</v>
      </c>
      <c r="C1738" s="1" t="str">
        <f t="shared" si="81"/>
        <v>Mr</v>
      </c>
      <c r="D1738" s="1" t="str">
        <f t="shared" si="82"/>
        <v>Ian</v>
      </c>
      <c r="E1738" s="1" t="str">
        <f t="shared" si="83"/>
        <v>Thomas</v>
      </c>
    </row>
    <row r="1739" spans="1:5" ht="15.75" x14ac:dyDescent="0.25">
      <c r="A1739" s="1" t="s">
        <v>633</v>
      </c>
      <c r="B1739" s="1" t="s">
        <v>4122</v>
      </c>
      <c r="C1739" s="1" t="str">
        <f t="shared" si="81"/>
        <v>Mr</v>
      </c>
      <c r="D1739" s="1" t="str">
        <f t="shared" si="82"/>
        <v>Alex</v>
      </c>
      <c r="E1739" s="1" t="str">
        <f t="shared" si="83"/>
        <v>Leon</v>
      </c>
    </row>
    <row r="1740" spans="1:5" ht="15.75" x14ac:dyDescent="0.25">
      <c r="A1740" s="1" t="s">
        <v>631</v>
      </c>
      <c r="B1740" s="1" t="s">
        <v>4123</v>
      </c>
      <c r="C1740" s="1" t="str">
        <f t="shared" si="81"/>
        <v>Mr</v>
      </c>
      <c r="D1740" s="1" t="str">
        <f t="shared" si="82"/>
        <v>Richard J</v>
      </c>
      <c r="E1740" s="1" t="str">
        <f t="shared" si="83"/>
        <v>Marriott</v>
      </c>
    </row>
    <row r="1741" spans="1:5" ht="15.75" x14ac:dyDescent="0.25">
      <c r="A1741" s="1" t="s">
        <v>630</v>
      </c>
      <c r="B1741" s="1" t="s">
        <v>4124</v>
      </c>
      <c r="C1741" s="1" t="str">
        <f t="shared" si="81"/>
        <v>Ms</v>
      </c>
      <c r="D1741" s="1" t="str">
        <f t="shared" si="82"/>
        <v>Jacqueline N.</v>
      </c>
      <c r="E1741" s="1" t="str">
        <f t="shared" si="83"/>
        <v>Wilkins</v>
      </c>
    </row>
    <row r="1742" spans="1:5" ht="15.75" x14ac:dyDescent="0.25">
      <c r="A1742" s="1" t="s">
        <v>629</v>
      </c>
      <c r="B1742" s="1" t="s">
        <v>4125</v>
      </c>
      <c r="C1742" s="1" t="str">
        <f t="shared" si="81"/>
        <v>Ms</v>
      </c>
      <c r="D1742" s="1" t="str">
        <f t="shared" si="82"/>
        <v>Cindy</v>
      </c>
      <c r="E1742" s="1" t="str">
        <f t="shared" si="83"/>
        <v>Saiter</v>
      </c>
    </row>
    <row r="1743" spans="1:5" ht="15.75" x14ac:dyDescent="0.25">
      <c r="A1743" s="1" t="s">
        <v>628</v>
      </c>
      <c r="B1743" s="1" t="s">
        <v>4126</v>
      </c>
      <c r="C1743" s="1" t="str">
        <f t="shared" si="81"/>
        <v>Ms</v>
      </c>
      <c r="D1743" s="1" t="str">
        <f t="shared" si="82"/>
        <v>Marcia</v>
      </c>
      <c r="E1743" s="1" t="str">
        <f t="shared" si="83"/>
        <v>Winrow</v>
      </c>
    </row>
    <row r="1744" spans="1:5" ht="15.75" x14ac:dyDescent="0.25">
      <c r="A1744" s="1" t="s">
        <v>627</v>
      </c>
      <c r="B1744" s="1" t="s">
        <v>4127</v>
      </c>
      <c r="C1744" s="1" t="str">
        <f t="shared" si="81"/>
        <v>Ms</v>
      </c>
      <c r="D1744" s="1" t="str">
        <f t="shared" si="82"/>
        <v>Samantha R.</v>
      </c>
      <c r="E1744" s="1" t="str">
        <f t="shared" si="83"/>
        <v>Gries</v>
      </c>
    </row>
    <row r="1745" spans="1:5" ht="15.75" x14ac:dyDescent="0.25">
      <c r="A1745" s="1" t="s">
        <v>626</v>
      </c>
      <c r="B1745" s="1" t="s">
        <v>4128</v>
      </c>
      <c r="C1745" s="1" t="str">
        <f t="shared" si="81"/>
        <v>Ms</v>
      </c>
      <c r="D1745" s="1" t="str">
        <f t="shared" si="82"/>
        <v>Katie</v>
      </c>
      <c r="E1745" s="1" t="str">
        <f t="shared" si="83"/>
        <v>Strohschein</v>
      </c>
    </row>
    <row r="1746" spans="1:5" ht="15.75" x14ac:dyDescent="0.25">
      <c r="A1746" s="1" t="s">
        <v>625</v>
      </c>
      <c r="B1746" s="1" t="s">
        <v>4129</v>
      </c>
      <c r="C1746" s="1" t="str">
        <f t="shared" si="81"/>
        <v>Mr</v>
      </c>
      <c r="D1746" s="1" t="str">
        <f t="shared" si="82"/>
        <v>John P</v>
      </c>
      <c r="E1746" s="1" t="str">
        <f t="shared" si="83"/>
        <v>Berger</v>
      </c>
    </row>
    <row r="1747" spans="1:5" ht="15.75" x14ac:dyDescent="0.25">
      <c r="A1747" s="1" t="s">
        <v>624</v>
      </c>
      <c r="B1747" s="1" t="s">
        <v>4130</v>
      </c>
      <c r="C1747" s="1" t="str">
        <f t="shared" si="81"/>
        <v>Ms</v>
      </c>
      <c r="D1747" s="1" t="str">
        <f t="shared" si="82"/>
        <v>Rachel</v>
      </c>
      <c r="E1747" s="1" t="str">
        <f t="shared" si="83"/>
        <v>Coogan</v>
      </c>
    </row>
    <row r="1748" spans="1:5" ht="15.75" x14ac:dyDescent="0.25">
      <c r="A1748" s="1" t="s">
        <v>623</v>
      </c>
      <c r="B1748" s="1" t="s">
        <v>4131</v>
      </c>
      <c r="C1748" s="1" t="str">
        <f t="shared" si="81"/>
        <v>Ms</v>
      </c>
      <c r="D1748" s="1" t="str">
        <f t="shared" si="82"/>
        <v>Isabelle</v>
      </c>
      <c r="E1748" s="1" t="str">
        <f t="shared" si="83"/>
        <v>Gagnon</v>
      </c>
    </row>
    <row r="1749" spans="1:5" ht="15.75" x14ac:dyDescent="0.25">
      <c r="A1749" s="1" t="s">
        <v>622</v>
      </c>
      <c r="B1749" s="1" t="s">
        <v>4132</v>
      </c>
      <c r="C1749" s="1" t="str">
        <f t="shared" si="81"/>
        <v>Mr</v>
      </c>
      <c r="D1749" s="1" t="str">
        <f t="shared" si="82"/>
        <v>Neil</v>
      </c>
      <c r="E1749" s="1" t="str">
        <f t="shared" si="83"/>
        <v>Pearson</v>
      </c>
    </row>
    <row r="1750" spans="1:5" ht="15.75" x14ac:dyDescent="0.25">
      <c r="A1750" s="1" t="s">
        <v>621</v>
      </c>
      <c r="B1750" s="1" t="s">
        <v>4133</v>
      </c>
      <c r="C1750" s="1" t="str">
        <f t="shared" si="81"/>
        <v>Mr</v>
      </c>
      <c r="D1750" s="1" t="str">
        <f t="shared" si="82"/>
        <v>Tom</v>
      </c>
      <c r="E1750" s="1" t="str">
        <f t="shared" si="83"/>
        <v>Brian</v>
      </c>
    </row>
    <row r="1751" spans="1:5" ht="15.75" x14ac:dyDescent="0.25">
      <c r="A1751" s="1" t="s">
        <v>620</v>
      </c>
      <c r="B1751" s="1" t="s">
        <v>4134</v>
      </c>
      <c r="C1751" s="1" t="str">
        <f t="shared" si="81"/>
        <v>Mr</v>
      </c>
      <c r="D1751" s="1" t="str">
        <f t="shared" si="82"/>
        <v>Nathan</v>
      </c>
      <c r="E1751" s="1" t="str">
        <f t="shared" si="83"/>
        <v>Brown</v>
      </c>
    </row>
    <row r="1752" spans="1:5" ht="15.75" x14ac:dyDescent="0.25">
      <c r="A1752" s="1" t="s">
        <v>619</v>
      </c>
      <c r="B1752" s="1" t="s">
        <v>4135</v>
      </c>
      <c r="C1752" s="1" t="str">
        <f t="shared" si="81"/>
        <v>Mrs</v>
      </c>
      <c r="D1752" s="1" t="str">
        <f t="shared" si="82"/>
        <v>Kelli N</v>
      </c>
      <c r="E1752" s="1" t="str">
        <f t="shared" si="83"/>
        <v>Fox</v>
      </c>
    </row>
    <row r="1753" spans="1:5" ht="15.75" x14ac:dyDescent="0.25">
      <c r="A1753" s="1" t="s">
        <v>618</v>
      </c>
      <c r="B1753" s="1" t="s">
        <v>4136</v>
      </c>
      <c r="C1753" s="1" t="str">
        <f t="shared" si="81"/>
        <v>Mr</v>
      </c>
      <c r="D1753" s="1" t="str">
        <f t="shared" si="82"/>
        <v>Scott M.</v>
      </c>
      <c r="E1753" s="1" t="str">
        <f t="shared" si="83"/>
        <v>Traver</v>
      </c>
    </row>
    <row r="1754" spans="1:5" ht="15.75" x14ac:dyDescent="0.25">
      <c r="A1754" s="1" t="s">
        <v>617</v>
      </c>
      <c r="B1754" s="1" t="s">
        <v>4137</v>
      </c>
      <c r="C1754" s="1" t="str">
        <f t="shared" si="81"/>
        <v>Mr</v>
      </c>
      <c r="D1754" s="1" t="str">
        <f t="shared" si="82"/>
        <v>Grant A</v>
      </c>
      <c r="E1754" s="1" t="str">
        <f t="shared" si="83"/>
        <v>Quick</v>
      </c>
    </row>
    <row r="1755" spans="1:5" ht="15.75" x14ac:dyDescent="0.25">
      <c r="A1755" s="1" t="s">
        <v>616</v>
      </c>
      <c r="B1755" s="1" t="s">
        <v>4138</v>
      </c>
      <c r="C1755" s="1" t="str">
        <f t="shared" si="81"/>
        <v>Mr</v>
      </c>
      <c r="D1755" s="1" t="str">
        <f t="shared" si="82"/>
        <v>Jonathan C</v>
      </c>
      <c r="E1755" s="1" t="str">
        <f t="shared" si="83"/>
        <v>Scott</v>
      </c>
    </row>
    <row r="1756" spans="1:5" ht="15.75" x14ac:dyDescent="0.25">
      <c r="A1756" s="1" t="s">
        <v>615</v>
      </c>
      <c r="B1756" s="1" t="s">
        <v>4139</v>
      </c>
      <c r="C1756" s="1" t="str">
        <f t="shared" si="81"/>
        <v>Ms</v>
      </c>
      <c r="D1756" s="1" t="str">
        <f t="shared" si="82"/>
        <v>Rachael M.</v>
      </c>
      <c r="E1756" s="1" t="str">
        <f t="shared" si="83"/>
        <v>Theriot</v>
      </c>
    </row>
    <row r="1757" spans="1:5" ht="15.75" x14ac:dyDescent="0.25">
      <c r="A1757" s="1" t="s">
        <v>614</v>
      </c>
      <c r="B1757" s="1" t="s">
        <v>4140</v>
      </c>
      <c r="C1757" s="1" t="str">
        <f t="shared" si="81"/>
        <v>Ms</v>
      </c>
      <c r="D1757" s="1" t="str">
        <f t="shared" si="82"/>
        <v>Pilar</v>
      </c>
      <c r="E1757" s="1" t="str">
        <f t="shared" si="83"/>
        <v>Michalis</v>
      </c>
    </row>
    <row r="1758" spans="1:5" ht="15.75" x14ac:dyDescent="0.25">
      <c r="A1758" s="1" t="s">
        <v>613</v>
      </c>
      <c r="B1758" s="1" t="s">
        <v>4141</v>
      </c>
      <c r="C1758" s="1" t="str">
        <f t="shared" si="81"/>
        <v>Mr</v>
      </c>
      <c r="D1758" s="1" t="str">
        <f t="shared" si="82"/>
        <v>Kyle M</v>
      </c>
      <c r="E1758" s="1" t="str">
        <f t="shared" si="83"/>
        <v>Hall</v>
      </c>
    </row>
    <row r="1759" spans="1:5" ht="15.75" x14ac:dyDescent="0.25">
      <c r="A1759" s="1" t="s">
        <v>612</v>
      </c>
      <c r="B1759" s="1" t="s">
        <v>4142</v>
      </c>
      <c r="C1759" s="1" t="str">
        <f t="shared" si="81"/>
        <v>Mrs</v>
      </c>
      <c r="D1759" s="1" t="str">
        <f t="shared" si="82"/>
        <v>Christie</v>
      </c>
      <c r="E1759" s="1" t="str">
        <f t="shared" si="83"/>
        <v>Tjong Clemons</v>
      </c>
    </row>
    <row r="1760" spans="1:5" ht="15.75" x14ac:dyDescent="0.25">
      <c r="A1760" s="1" t="s">
        <v>611</v>
      </c>
      <c r="B1760" s="1" t="s">
        <v>4143</v>
      </c>
      <c r="C1760" s="1" t="str">
        <f t="shared" si="81"/>
        <v>Mr</v>
      </c>
      <c r="D1760" s="1" t="str">
        <f t="shared" si="82"/>
        <v>David A.</v>
      </c>
      <c r="E1760" s="1" t="str">
        <f t="shared" si="83"/>
        <v>Palma</v>
      </c>
    </row>
    <row r="1761" spans="1:5" ht="15.75" x14ac:dyDescent="0.25">
      <c r="A1761" s="1" t="s">
        <v>610</v>
      </c>
      <c r="B1761" s="1" t="s">
        <v>4144</v>
      </c>
      <c r="C1761" s="1" t="str">
        <f t="shared" si="81"/>
        <v>Mr</v>
      </c>
      <c r="D1761" s="1" t="str">
        <f t="shared" si="82"/>
        <v>Masahiro</v>
      </c>
      <c r="E1761" s="1" t="str">
        <f t="shared" si="83"/>
        <v>Takaoka</v>
      </c>
    </row>
    <row r="1762" spans="1:5" ht="15.75" x14ac:dyDescent="0.25">
      <c r="A1762" s="1" t="s">
        <v>609</v>
      </c>
      <c r="B1762" s="1" t="s">
        <v>4145</v>
      </c>
      <c r="C1762" s="1" t="str">
        <f t="shared" si="81"/>
        <v>Mr</v>
      </c>
      <c r="D1762" s="1" t="str">
        <f t="shared" si="82"/>
        <v>Logan B.</v>
      </c>
      <c r="E1762" s="1" t="str">
        <f t="shared" si="83"/>
        <v>Sherman</v>
      </c>
    </row>
    <row r="1763" spans="1:5" ht="15.75" x14ac:dyDescent="0.25">
      <c r="A1763" s="1" t="s">
        <v>608</v>
      </c>
      <c r="B1763" s="1" t="s">
        <v>4146</v>
      </c>
      <c r="C1763" s="1" t="str">
        <f t="shared" si="81"/>
        <v>Ms</v>
      </c>
      <c r="D1763" s="1" t="str">
        <f t="shared" si="82"/>
        <v>Stephanie L.</v>
      </c>
      <c r="E1763" s="1" t="str">
        <f t="shared" si="83"/>
        <v>Andre</v>
      </c>
    </row>
    <row r="1764" spans="1:5" ht="15.75" x14ac:dyDescent="0.25">
      <c r="A1764" s="1" t="s">
        <v>607</v>
      </c>
      <c r="B1764" s="1" t="s">
        <v>4147</v>
      </c>
      <c r="C1764" s="1" t="str">
        <f t="shared" si="81"/>
        <v>Ms</v>
      </c>
      <c r="D1764" s="1" t="str">
        <f t="shared" si="82"/>
        <v>Angela H</v>
      </c>
      <c r="E1764" s="1" t="str">
        <f t="shared" si="83"/>
        <v>Switt</v>
      </c>
    </row>
    <row r="1765" spans="1:5" ht="15.75" x14ac:dyDescent="0.25">
      <c r="A1765" s="1" t="s">
        <v>606</v>
      </c>
      <c r="B1765" s="1" t="s">
        <v>4148</v>
      </c>
      <c r="C1765" s="1" t="str">
        <f t="shared" si="81"/>
        <v>Ms</v>
      </c>
      <c r="D1765" s="1" t="str">
        <f t="shared" si="82"/>
        <v>Britt K</v>
      </c>
      <c r="E1765" s="1" t="str">
        <f t="shared" si="83"/>
        <v>Erickson</v>
      </c>
    </row>
    <row r="1766" spans="1:5" ht="15.75" x14ac:dyDescent="0.25">
      <c r="A1766" s="1" t="s">
        <v>605</v>
      </c>
      <c r="B1766" s="1" t="s">
        <v>4149</v>
      </c>
      <c r="C1766" s="1" t="str">
        <f t="shared" si="81"/>
        <v>Ms</v>
      </c>
      <c r="D1766" s="1" t="str">
        <f t="shared" si="82"/>
        <v>Joyce R.</v>
      </c>
      <c r="E1766" s="1" t="str">
        <f t="shared" si="83"/>
        <v>Miller</v>
      </c>
    </row>
    <row r="1767" spans="1:5" ht="15.75" x14ac:dyDescent="0.25">
      <c r="A1767" s="1" t="s">
        <v>604</v>
      </c>
      <c r="B1767" s="1" t="s">
        <v>4150</v>
      </c>
      <c r="C1767" s="1" t="str">
        <f t="shared" si="81"/>
        <v>Mr</v>
      </c>
      <c r="D1767" s="1" t="str">
        <f t="shared" si="82"/>
        <v>Ben</v>
      </c>
      <c r="E1767" s="1" t="str">
        <f t="shared" si="83"/>
        <v>Whitbeck</v>
      </c>
    </row>
    <row r="1768" spans="1:5" ht="15.75" x14ac:dyDescent="0.25">
      <c r="A1768" s="1" t="s">
        <v>603</v>
      </c>
      <c r="B1768" s="1" t="s">
        <v>4151</v>
      </c>
      <c r="C1768" s="1" t="str">
        <f t="shared" si="81"/>
        <v>Ms</v>
      </c>
      <c r="D1768" s="1" t="str">
        <f t="shared" si="82"/>
        <v>Sarah M.</v>
      </c>
      <c r="E1768" s="1" t="str">
        <f t="shared" si="83"/>
        <v>Auer</v>
      </c>
    </row>
    <row r="1769" spans="1:5" ht="15.75" x14ac:dyDescent="0.25">
      <c r="A1769" s="1" t="s">
        <v>602</v>
      </c>
      <c r="B1769" s="1" t="s">
        <v>4152</v>
      </c>
      <c r="C1769" s="1" t="str">
        <f t="shared" si="81"/>
        <v>Ms</v>
      </c>
      <c r="D1769" s="1" t="str">
        <f t="shared" si="82"/>
        <v>Sarah</v>
      </c>
      <c r="E1769" s="1" t="str">
        <f t="shared" si="83"/>
        <v>Attar</v>
      </c>
    </row>
    <row r="1770" spans="1:5" ht="15.75" x14ac:dyDescent="0.25">
      <c r="A1770" s="1" t="s">
        <v>601</v>
      </c>
      <c r="B1770" s="1" t="s">
        <v>4153</v>
      </c>
      <c r="C1770" s="1" t="str">
        <f t="shared" si="81"/>
        <v>Ms</v>
      </c>
      <c r="D1770" s="1" t="str">
        <f t="shared" si="82"/>
        <v>Katie</v>
      </c>
      <c r="E1770" s="1" t="str">
        <f t="shared" si="83"/>
        <v>Misuraca</v>
      </c>
    </row>
    <row r="1771" spans="1:5" ht="15.75" x14ac:dyDescent="0.25">
      <c r="A1771" s="1" t="s">
        <v>600</v>
      </c>
      <c r="B1771" s="1" t="s">
        <v>4154</v>
      </c>
      <c r="C1771" s="1" t="str">
        <f t="shared" si="81"/>
        <v>Ms</v>
      </c>
      <c r="D1771" s="1" t="str">
        <f t="shared" si="82"/>
        <v>Michaela L</v>
      </c>
      <c r="E1771" s="1" t="str">
        <f t="shared" si="83"/>
        <v>Spannaus</v>
      </c>
    </row>
    <row r="1772" spans="1:5" ht="15.75" x14ac:dyDescent="0.25">
      <c r="A1772" s="1" t="s">
        <v>599</v>
      </c>
      <c r="B1772" s="1" t="s">
        <v>4155</v>
      </c>
      <c r="C1772" s="1" t="str">
        <f t="shared" si="81"/>
        <v>Ms</v>
      </c>
      <c r="D1772" s="1" t="str">
        <f t="shared" si="82"/>
        <v>Shalaleh</v>
      </c>
      <c r="E1772" s="1" t="str">
        <f t="shared" si="83"/>
        <v>Tarbiat</v>
      </c>
    </row>
    <row r="1773" spans="1:5" ht="15.75" x14ac:dyDescent="0.25">
      <c r="A1773" s="1" t="s">
        <v>598</v>
      </c>
      <c r="B1773" s="1" t="s">
        <v>4156</v>
      </c>
      <c r="C1773" s="1" t="str">
        <f t="shared" si="81"/>
        <v>Ms</v>
      </c>
      <c r="D1773" s="1" t="str">
        <f t="shared" si="82"/>
        <v>Karen</v>
      </c>
      <c r="E1773" s="1" t="str">
        <f t="shared" si="83"/>
        <v>Pulkkinen</v>
      </c>
    </row>
    <row r="1774" spans="1:5" ht="15.75" x14ac:dyDescent="0.25">
      <c r="A1774" s="1" t="s">
        <v>597</v>
      </c>
      <c r="B1774" s="1" t="s">
        <v>4157</v>
      </c>
      <c r="C1774" s="1" t="str">
        <f t="shared" si="81"/>
        <v>Ms</v>
      </c>
      <c r="D1774" s="1" t="str">
        <f t="shared" si="82"/>
        <v>Zuzana</v>
      </c>
      <c r="E1774" s="1" t="str">
        <f t="shared" si="83"/>
        <v>Trnovcova</v>
      </c>
    </row>
    <row r="1775" spans="1:5" ht="15.75" x14ac:dyDescent="0.25">
      <c r="A1775" s="1" t="s">
        <v>596</v>
      </c>
      <c r="B1775" s="1" t="s">
        <v>4158</v>
      </c>
      <c r="C1775" s="1" t="str">
        <f t="shared" si="81"/>
        <v>Mr</v>
      </c>
      <c r="D1775" s="1" t="str">
        <f t="shared" si="82"/>
        <v>Daniel J.</v>
      </c>
      <c r="E1775" s="1" t="str">
        <f t="shared" si="83"/>
        <v>Anthony</v>
      </c>
    </row>
    <row r="1776" spans="1:5" ht="15.75" x14ac:dyDescent="0.25">
      <c r="A1776" s="1" t="s">
        <v>595</v>
      </c>
      <c r="B1776" s="1" t="s">
        <v>4159</v>
      </c>
      <c r="C1776" s="1" t="str">
        <f t="shared" si="81"/>
        <v>Ms</v>
      </c>
      <c r="D1776" s="1" t="str">
        <f t="shared" si="82"/>
        <v>Alexandra</v>
      </c>
      <c r="E1776" s="1" t="str">
        <f t="shared" si="83"/>
        <v>Hetrick</v>
      </c>
    </row>
    <row r="1777" spans="1:5" ht="15.75" x14ac:dyDescent="0.25">
      <c r="A1777" s="1" t="s">
        <v>594</v>
      </c>
      <c r="B1777" s="1" t="s">
        <v>4160</v>
      </c>
      <c r="C1777" s="1" t="str">
        <f t="shared" si="81"/>
        <v>Ms</v>
      </c>
      <c r="D1777" s="1" t="str">
        <f t="shared" si="82"/>
        <v>Jessica</v>
      </c>
      <c r="E1777" s="1" t="str">
        <f t="shared" si="83"/>
        <v>Stern</v>
      </c>
    </row>
    <row r="1778" spans="1:5" ht="15.75" x14ac:dyDescent="0.25">
      <c r="A1778" s="1" t="s">
        <v>593</v>
      </c>
      <c r="B1778" s="1" t="s">
        <v>4161</v>
      </c>
      <c r="C1778" s="1" t="str">
        <f t="shared" si="81"/>
        <v>Mr</v>
      </c>
      <c r="D1778" s="1" t="str">
        <f t="shared" si="82"/>
        <v>Matthew M</v>
      </c>
      <c r="E1778" s="1" t="str">
        <f t="shared" si="83"/>
        <v>Newman</v>
      </c>
    </row>
    <row r="1779" spans="1:5" ht="15.75" x14ac:dyDescent="0.25">
      <c r="A1779" s="1" t="s">
        <v>592</v>
      </c>
      <c r="B1779" s="1" t="s">
        <v>4162</v>
      </c>
      <c r="C1779" s="1" t="str">
        <f t="shared" si="81"/>
        <v>Ms</v>
      </c>
      <c r="D1779" s="1" t="str">
        <f t="shared" si="82"/>
        <v>Nadine A.</v>
      </c>
      <c r="E1779" s="1" t="str">
        <f t="shared" si="83"/>
        <v>Reasoner</v>
      </c>
    </row>
    <row r="1780" spans="1:5" ht="15.75" x14ac:dyDescent="0.25">
      <c r="A1780" s="1" t="s">
        <v>591</v>
      </c>
      <c r="B1780" s="1" t="s">
        <v>4163</v>
      </c>
      <c r="C1780" s="1" t="str">
        <f t="shared" si="81"/>
        <v>Mr</v>
      </c>
      <c r="D1780" s="1" t="str">
        <f t="shared" si="82"/>
        <v>Peter J. Jr.</v>
      </c>
      <c r="E1780" s="1" t="str">
        <f t="shared" si="83"/>
        <v>Mone</v>
      </c>
    </row>
    <row r="1781" spans="1:5" ht="15.75" x14ac:dyDescent="0.25">
      <c r="A1781" s="1" t="s">
        <v>590</v>
      </c>
      <c r="B1781" s="1" t="s">
        <v>4164</v>
      </c>
      <c r="C1781" s="1" t="str">
        <f t="shared" si="81"/>
        <v>Ms</v>
      </c>
      <c r="D1781" s="1" t="str">
        <f t="shared" si="82"/>
        <v>Colleen M</v>
      </c>
      <c r="E1781" s="1" t="str">
        <f t="shared" si="83"/>
        <v>Powers</v>
      </c>
    </row>
    <row r="1782" spans="1:5" ht="15.75" x14ac:dyDescent="0.25">
      <c r="A1782" s="1" t="s">
        <v>589</v>
      </c>
      <c r="B1782" s="1" t="s">
        <v>4165</v>
      </c>
      <c r="C1782" s="1" t="str">
        <f t="shared" si="81"/>
        <v>Ms</v>
      </c>
      <c r="D1782" s="1" t="str">
        <f t="shared" si="82"/>
        <v>Julie A.</v>
      </c>
      <c r="E1782" s="1" t="str">
        <f t="shared" si="83"/>
        <v>Ulery</v>
      </c>
    </row>
    <row r="1783" spans="1:5" ht="15.75" x14ac:dyDescent="0.25">
      <c r="A1783" s="1" t="s">
        <v>588</v>
      </c>
      <c r="B1783" s="1" t="s">
        <v>4166</v>
      </c>
      <c r="C1783" s="1" t="str">
        <f t="shared" si="81"/>
        <v>Mr</v>
      </c>
      <c r="D1783" s="1" t="str">
        <f t="shared" si="82"/>
        <v>Douglas W</v>
      </c>
      <c r="E1783" s="1" t="str">
        <f t="shared" si="83"/>
        <v>Haines</v>
      </c>
    </row>
    <row r="1784" spans="1:5" ht="15.75" x14ac:dyDescent="0.25">
      <c r="A1784" s="1" t="s">
        <v>587</v>
      </c>
      <c r="B1784" s="1" t="s">
        <v>4167</v>
      </c>
      <c r="C1784" s="1" t="str">
        <f t="shared" si="81"/>
        <v>Ms</v>
      </c>
      <c r="D1784" s="1" t="str">
        <f t="shared" si="82"/>
        <v>Catherine</v>
      </c>
      <c r="E1784" s="1" t="str">
        <f t="shared" si="83"/>
        <v>Airoldi</v>
      </c>
    </row>
    <row r="1785" spans="1:5" ht="15.75" x14ac:dyDescent="0.25">
      <c r="A1785" s="1" t="s">
        <v>586</v>
      </c>
      <c r="B1785" s="1" t="s">
        <v>4168</v>
      </c>
      <c r="C1785" s="1" t="str">
        <f t="shared" si="81"/>
        <v>Mr</v>
      </c>
      <c r="D1785" s="1" t="str">
        <f t="shared" si="82"/>
        <v>James A</v>
      </c>
      <c r="E1785" s="1" t="str">
        <f t="shared" si="83"/>
        <v>Mattis</v>
      </c>
    </row>
    <row r="1786" spans="1:5" ht="15.75" x14ac:dyDescent="0.25">
      <c r="A1786" s="1" t="s">
        <v>585</v>
      </c>
      <c r="B1786" s="1" t="s">
        <v>4169</v>
      </c>
      <c r="C1786" s="1" t="str">
        <f t="shared" si="81"/>
        <v>Mr</v>
      </c>
      <c r="D1786" s="1" t="str">
        <f t="shared" si="82"/>
        <v>Youngseong</v>
      </c>
      <c r="E1786" s="1" t="str">
        <f t="shared" si="83"/>
        <v>Cho</v>
      </c>
    </row>
    <row r="1787" spans="1:5" ht="15.75" x14ac:dyDescent="0.25">
      <c r="A1787" s="1" t="s">
        <v>584</v>
      </c>
      <c r="B1787" s="1" t="s">
        <v>4170</v>
      </c>
      <c r="C1787" s="1" t="str">
        <f t="shared" si="81"/>
        <v>Mr</v>
      </c>
      <c r="D1787" s="1" t="str">
        <f t="shared" si="82"/>
        <v>John</v>
      </c>
      <c r="E1787" s="1" t="str">
        <f t="shared" si="83"/>
        <v>Reumann</v>
      </c>
    </row>
    <row r="1788" spans="1:5" ht="15.75" x14ac:dyDescent="0.25">
      <c r="A1788" s="1" t="s">
        <v>583</v>
      </c>
      <c r="B1788" s="1" t="s">
        <v>4171</v>
      </c>
      <c r="C1788" s="1" t="str">
        <f t="shared" si="81"/>
        <v>Mr</v>
      </c>
      <c r="D1788" s="1" t="str">
        <f t="shared" si="82"/>
        <v>Brandon S.</v>
      </c>
      <c r="E1788" s="1" t="str">
        <f t="shared" si="83"/>
        <v>Cooper</v>
      </c>
    </row>
    <row r="1789" spans="1:5" ht="15.75" x14ac:dyDescent="0.25">
      <c r="A1789" s="1" t="s">
        <v>582</v>
      </c>
      <c r="B1789" s="1" t="s">
        <v>4172</v>
      </c>
      <c r="C1789" s="1" t="str">
        <f t="shared" si="81"/>
        <v>Mr</v>
      </c>
      <c r="D1789" s="1" t="str">
        <f t="shared" si="82"/>
        <v>Sean P</v>
      </c>
      <c r="E1789" s="1" t="str">
        <f t="shared" si="83"/>
        <v>Kennedy</v>
      </c>
    </row>
    <row r="1790" spans="1:5" ht="15.75" x14ac:dyDescent="0.25">
      <c r="A1790" s="1" t="s">
        <v>581</v>
      </c>
      <c r="B1790" s="1" t="s">
        <v>4173</v>
      </c>
      <c r="C1790" s="1" t="str">
        <f t="shared" si="81"/>
        <v>Mr</v>
      </c>
      <c r="D1790" s="1" t="str">
        <f t="shared" si="82"/>
        <v>Scott</v>
      </c>
      <c r="E1790" s="1" t="str">
        <f t="shared" si="83"/>
        <v>Cichon</v>
      </c>
    </row>
    <row r="1791" spans="1:5" ht="15.75" x14ac:dyDescent="0.25">
      <c r="A1791" s="1" t="s">
        <v>580</v>
      </c>
      <c r="B1791" s="1" t="s">
        <v>4174</v>
      </c>
      <c r="C1791" s="1" t="str">
        <f t="shared" si="81"/>
        <v>Mr</v>
      </c>
      <c r="D1791" s="1" t="str">
        <f t="shared" si="82"/>
        <v>Janez</v>
      </c>
      <c r="E1791" s="1" t="str">
        <f t="shared" si="83"/>
        <v>Maroevic</v>
      </c>
    </row>
    <row r="1792" spans="1:5" ht="15.75" x14ac:dyDescent="0.25">
      <c r="A1792" s="1" t="s">
        <v>579</v>
      </c>
      <c r="B1792" s="1" t="s">
        <v>4175</v>
      </c>
      <c r="C1792" s="1" t="str">
        <f t="shared" si="81"/>
        <v>Mr</v>
      </c>
      <c r="D1792" s="1" t="str">
        <f t="shared" si="82"/>
        <v>John I. Jr.</v>
      </c>
      <c r="E1792" s="1" t="str">
        <f t="shared" si="83"/>
        <v>Martin</v>
      </c>
    </row>
    <row r="1793" spans="1:5" ht="15.75" x14ac:dyDescent="0.25">
      <c r="A1793" s="1" t="s">
        <v>578</v>
      </c>
      <c r="B1793" s="1" t="s">
        <v>4176</v>
      </c>
      <c r="C1793" s="1" t="str">
        <f t="shared" si="81"/>
        <v>Ms</v>
      </c>
      <c r="D1793" s="1" t="str">
        <f t="shared" si="82"/>
        <v>Heather</v>
      </c>
      <c r="E1793" s="1" t="str">
        <f t="shared" si="83"/>
        <v>Schulz</v>
      </c>
    </row>
    <row r="1794" spans="1:5" ht="15.75" x14ac:dyDescent="0.25">
      <c r="A1794" s="1" t="s">
        <v>577</v>
      </c>
      <c r="B1794" s="1" t="s">
        <v>4177</v>
      </c>
      <c r="C1794" s="1" t="str">
        <f t="shared" si="81"/>
        <v>Mr</v>
      </c>
      <c r="D1794" s="1" t="str">
        <f t="shared" si="82"/>
        <v>Michael</v>
      </c>
      <c r="E1794" s="1" t="str">
        <f t="shared" si="83"/>
        <v>Capriolo</v>
      </c>
    </row>
    <row r="1795" spans="1:5" ht="15.75" x14ac:dyDescent="0.25">
      <c r="A1795" s="1" t="s">
        <v>576</v>
      </c>
      <c r="B1795" s="1" t="s">
        <v>4178</v>
      </c>
      <c r="C1795" s="1" t="str">
        <f t="shared" ref="C1795:C1858" si="84">MID(B1795, FIND(", ",B1795)+2, FIND(".",B1795)-FIND(", ", B1795)-2)</f>
        <v>Ms</v>
      </c>
      <c r="D1795" s="1" t="str">
        <f t="shared" si="82"/>
        <v>Kathleen</v>
      </c>
      <c r="E1795" s="1" t="str">
        <f t="shared" si="83"/>
        <v>Borleis</v>
      </c>
    </row>
    <row r="1796" spans="1:5" ht="15.75" x14ac:dyDescent="0.25">
      <c r="A1796" s="1" t="s">
        <v>575</v>
      </c>
      <c r="B1796" s="1" t="s">
        <v>4179</v>
      </c>
      <c r="C1796" s="1" t="str">
        <f t="shared" si="84"/>
        <v>Mr</v>
      </c>
      <c r="D1796" s="1" t="str">
        <f t="shared" ref="D1796:D1859" si="85">TRIM(RIGHT(B1796, LEN(B1796) - FIND(".", B1796)))</f>
        <v>Ryan M</v>
      </c>
      <c r="E1796" s="1" t="str">
        <f t="shared" ref="E1796:E1859" si="86">LEFT(B1796, FIND(",", B1796)-1)</f>
        <v>Kramer</v>
      </c>
    </row>
    <row r="1797" spans="1:5" ht="15.75" x14ac:dyDescent="0.25">
      <c r="A1797" s="1" t="s">
        <v>574</v>
      </c>
      <c r="B1797" s="1" t="s">
        <v>4180</v>
      </c>
      <c r="C1797" s="1" t="str">
        <f t="shared" si="84"/>
        <v>Ms</v>
      </c>
      <c r="D1797" s="1" t="str">
        <f t="shared" si="85"/>
        <v>Sara</v>
      </c>
      <c r="E1797" s="1" t="str">
        <f t="shared" si="86"/>
        <v>Conrad</v>
      </c>
    </row>
    <row r="1798" spans="1:5" ht="15.75" x14ac:dyDescent="0.25">
      <c r="A1798" s="1" t="s">
        <v>573</v>
      </c>
      <c r="B1798" s="1" t="s">
        <v>4181</v>
      </c>
      <c r="C1798" s="1" t="str">
        <f t="shared" si="84"/>
        <v>Mr</v>
      </c>
      <c r="D1798" s="1" t="str">
        <f t="shared" si="85"/>
        <v>Deniz</v>
      </c>
      <c r="E1798" s="1" t="str">
        <f t="shared" si="86"/>
        <v>Karakoyunlu</v>
      </c>
    </row>
    <row r="1799" spans="1:5" ht="15.75" x14ac:dyDescent="0.25">
      <c r="A1799" s="1" t="s">
        <v>572</v>
      </c>
      <c r="B1799" s="1" t="s">
        <v>4182</v>
      </c>
      <c r="C1799" s="1" t="str">
        <f t="shared" si="84"/>
        <v>Ms</v>
      </c>
      <c r="D1799" s="1" t="str">
        <f t="shared" si="85"/>
        <v>Shannon L.</v>
      </c>
      <c r="E1799" s="1" t="str">
        <f t="shared" si="86"/>
        <v>Desrosiers</v>
      </c>
    </row>
    <row r="1800" spans="1:5" ht="15.75" x14ac:dyDescent="0.25">
      <c r="A1800" s="1" t="s">
        <v>571</v>
      </c>
      <c r="B1800" s="1" t="s">
        <v>4183</v>
      </c>
      <c r="C1800" s="1" t="str">
        <f t="shared" si="84"/>
        <v>Ms</v>
      </c>
      <c r="D1800" s="1" t="str">
        <f t="shared" si="85"/>
        <v>Kaitlin M.</v>
      </c>
      <c r="E1800" s="1" t="str">
        <f t="shared" si="86"/>
        <v>O'Mara</v>
      </c>
    </row>
    <row r="1801" spans="1:5" ht="15.75" x14ac:dyDescent="0.25">
      <c r="A1801" s="1" t="s">
        <v>570</v>
      </c>
      <c r="B1801" s="1" t="s">
        <v>4184</v>
      </c>
      <c r="C1801" s="1" t="str">
        <f t="shared" si="84"/>
        <v>Mr</v>
      </c>
      <c r="D1801" s="1" t="str">
        <f t="shared" si="85"/>
        <v>Alfredo</v>
      </c>
      <c r="E1801" s="1" t="str">
        <f t="shared" si="86"/>
        <v>Shabot Marcos</v>
      </c>
    </row>
    <row r="1802" spans="1:5" ht="15.75" x14ac:dyDescent="0.25">
      <c r="A1802" s="1" t="s">
        <v>569</v>
      </c>
      <c r="B1802" s="1" t="s">
        <v>4185</v>
      </c>
      <c r="C1802" s="1" t="str">
        <f t="shared" si="84"/>
        <v>Ms</v>
      </c>
      <c r="D1802" s="1" t="str">
        <f t="shared" si="85"/>
        <v>Kristen</v>
      </c>
      <c r="E1802" s="1" t="str">
        <f t="shared" si="86"/>
        <v>Comment</v>
      </c>
    </row>
    <row r="1803" spans="1:5" ht="15.75" x14ac:dyDescent="0.25">
      <c r="A1803" s="1" t="s">
        <v>568</v>
      </c>
      <c r="B1803" s="1" t="s">
        <v>4186</v>
      </c>
      <c r="C1803" s="1" t="str">
        <f t="shared" si="84"/>
        <v>Mr</v>
      </c>
      <c r="D1803" s="1" t="str">
        <f t="shared" si="85"/>
        <v>Daniel</v>
      </c>
      <c r="E1803" s="1" t="str">
        <f t="shared" si="86"/>
        <v>Moss</v>
      </c>
    </row>
    <row r="1804" spans="1:5" ht="15.75" x14ac:dyDescent="0.25">
      <c r="A1804" s="1" t="s">
        <v>567</v>
      </c>
      <c r="B1804" s="1" t="s">
        <v>4187</v>
      </c>
      <c r="C1804" s="1" t="str">
        <f t="shared" si="84"/>
        <v>Mr</v>
      </c>
      <c r="D1804" s="1" t="str">
        <f t="shared" si="85"/>
        <v>Jonathan</v>
      </c>
      <c r="E1804" s="1" t="str">
        <f t="shared" si="86"/>
        <v>Guzman</v>
      </c>
    </row>
    <row r="1805" spans="1:5" ht="15.75" x14ac:dyDescent="0.25">
      <c r="A1805" s="1" t="s">
        <v>566</v>
      </c>
      <c r="B1805" s="1" t="s">
        <v>4188</v>
      </c>
      <c r="C1805" s="1" t="str">
        <f t="shared" si="84"/>
        <v>Mr</v>
      </c>
      <c r="D1805" s="1" t="str">
        <f t="shared" si="85"/>
        <v>Troy</v>
      </c>
      <c r="E1805" s="1" t="str">
        <f t="shared" si="86"/>
        <v>Cox</v>
      </c>
    </row>
    <row r="1806" spans="1:5" ht="15.75" x14ac:dyDescent="0.25">
      <c r="A1806" s="1" t="s">
        <v>565</v>
      </c>
      <c r="B1806" s="1" t="s">
        <v>4189</v>
      </c>
      <c r="C1806" s="1" t="str">
        <f t="shared" si="84"/>
        <v>Mr</v>
      </c>
      <c r="D1806" s="1" t="str">
        <f t="shared" si="85"/>
        <v>Daniel C</v>
      </c>
      <c r="E1806" s="1" t="str">
        <f t="shared" si="86"/>
        <v>Clash</v>
      </c>
    </row>
    <row r="1807" spans="1:5" ht="15.75" x14ac:dyDescent="0.25">
      <c r="A1807" s="1" t="s">
        <v>564</v>
      </c>
      <c r="B1807" s="1" t="s">
        <v>4190</v>
      </c>
      <c r="C1807" s="1" t="str">
        <f t="shared" si="84"/>
        <v>Ms</v>
      </c>
      <c r="D1807" s="1" t="str">
        <f t="shared" si="85"/>
        <v>Lauren</v>
      </c>
      <c r="E1807" s="1" t="str">
        <f t="shared" si="86"/>
        <v>Blankenship</v>
      </c>
    </row>
    <row r="1808" spans="1:5" ht="15.75" x14ac:dyDescent="0.25">
      <c r="A1808" s="1" t="s">
        <v>563</v>
      </c>
      <c r="B1808" s="1" t="s">
        <v>4191</v>
      </c>
      <c r="C1808" s="1" t="str">
        <f t="shared" si="84"/>
        <v>Ms</v>
      </c>
      <c r="D1808" s="1" t="str">
        <f t="shared" si="85"/>
        <v>Jennefer</v>
      </c>
      <c r="E1808" s="1" t="str">
        <f t="shared" si="86"/>
        <v>Lloyd</v>
      </c>
    </row>
    <row r="1809" spans="1:5" ht="15.75" x14ac:dyDescent="0.25">
      <c r="A1809" s="1" t="s">
        <v>562</v>
      </c>
      <c r="B1809" s="1" t="s">
        <v>4192</v>
      </c>
      <c r="C1809" s="1" t="str">
        <f t="shared" si="84"/>
        <v>Ms</v>
      </c>
      <c r="D1809" s="1" t="str">
        <f t="shared" si="85"/>
        <v>Tracey L.</v>
      </c>
      <c r="E1809" s="1" t="str">
        <f t="shared" si="86"/>
        <v>Kong</v>
      </c>
    </row>
    <row r="1810" spans="1:5" ht="15.75" x14ac:dyDescent="0.25">
      <c r="A1810" s="1" t="s">
        <v>561</v>
      </c>
      <c r="B1810" s="1" t="s">
        <v>4193</v>
      </c>
      <c r="C1810" s="1" t="str">
        <f t="shared" si="84"/>
        <v>Ms</v>
      </c>
      <c r="D1810" s="1" t="str">
        <f t="shared" si="85"/>
        <v>Ashley</v>
      </c>
      <c r="E1810" s="1" t="str">
        <f t="shared" si="86"/>
        <v>Benson</v>
      </c>
    </row>
    <row r="1811" spans="1:5" ht="15.75" x14ac:dyDescent="0.25">
      <c r="A1811" s="1" t="s">
        <v>560</v>
      </c>
      <c r="B1811" s="1" t="s">
        <v>4194</v>
      </c>
      <c r="C1811" s="1" t="str">
        <f t="shared" si="84"/>
        <v>Ms</v>
      </c>
      <c r="D1811" s="1" t="str">
        <f t="shared" si="85"/>
        <v>Cindy</v>
      </c>
      <c r="E1811" s="1" t="str">
        <f t="shared" si="86"/>
        <v>Huntington</v>
      </c>
    </row>
    <row r="1812" spans="1:5" ht="15.75" x14ac:dyDescent="0.25">
      <c r="A1812" s="1" t="s">
        <v>559</v>
      </c>
      <c r="B1812" s="1" t="s">
        <v>4195</v>
      </c>
      <c r="C1812" s="1" t="str">
        <f t="shared" si="84"/>
        <v>Ms</v>
      </c>
      <c r="D1812" s="1" t="str">
        <f t="shared" si="85"/>
        <v>Esther</v>
      </c>
      <c r="E1812" s="1" t="str">
        <f t="shared" si="86"/>
        <v>Kendall</v>
      </c>
    </row>
    <row r="1813" spans="1:5" ht="15.75" x14ac:dyDescent="0.25">
      <c r="A1813" s="1" t="s">
        <v>558</v>
      </c>
      <c r="B1813" s="1" t="s">
        <v>4196</v>
      </c>
      <c r="C1813" s="1" t="str">
        <f t="shared" si="84"/>
        <v>Ms</v>
      </c>
      <c r="D1813" s="1" t="str">
        <f t="shared" si="85"/>
        <v>Jackie</v>
      </c>
      <c r="E1813" s="1" t="str">
        <f t="shared" si="86"/>
        <v>Gast</v>
      </c>
    </row>
    <row r="1814" spans="1:5" ht="15.75" x14ac:dyDescent="0.25">
      <c r="A1814" s="1" t="s">
        <v>557</v>
      </c>
      <c r="B1814" s="1" t="s">
        <v>4197</v>
      </c>
      <c r="C1814" s="1" t="str">
        <f t="shared" si="84"/>
        <v>Mr</v>
      </c>
      <c r="D1814" s="1" t="str">
        <f t="shared" si="85"/>
        <v>Timothy P.</v>
      </c>
      <c r="E1814" s="1" t="str">
        <f t="shared" si="86"/>
        <v>Scanlin</v>
      </c>
    </row>
    <row r="1815" spans="1:5" ht="15.75" x14ac:dyDescent="0.25">
      <c r="A1815" s="1" t="s">
        <v>556</v>
      </c>
      <c r="B1815" s="1" t="s">
        <v>4198</v>
      </c>
      <c r="C1815" s="1" t="str">
        <f t="shared" si="84"/>
        <v>Ms</v>
      </c>
      <c r="D1815" s="1" t="str">
        <f t="shared" si="85"/>
        <v>Lauren</v>
      </c>
      <c r="E1815" s="1" t="str">
        <f t="shared" si="86"/>
        <v>Philbrook</v>
      </c>
    </row>
    <row r="1816" spans="1:5" ht="15.75" x14ac:dyDescent="0.25">
      <c r="A1816" s="1" t="s">
        <v>555</v>
      </c>
      <c r="B1816" s="1" t="s">
        <v>4199</v>
      </c>
      <c r="C1816" s="1" t="str">
        <f t="shared" si="84"/>
        <v>Mr</v>
      </c>
      <c r="D1816" s="1" t="str">
        <f t="shared" si="85"/>
        <v>Benjamin</v>
      </c>
      <c r="E1816" s="1" t="str">
        <f t="shared" si="86"/>
        <v>Cowan</v>
      </c>
    </row>
    <row r="1817" spans="1:5" ht="15.75" x14ac:dyDescent="0.25">
      <c r="A1817" s="1" t="s">
        <v>554</v>
      </c>
      <c r="B1817" s="1" t="s">
        <v>4200</v>
      </c>
      <c r="C1817" s="1" t="str">
        <f t="shared" si="84"/>
        <v>Mr</v>
      </c>
      <c r="D1817" s="1" t="str">
        <f t="shared" si="85"/>
        <v>Hugo M</v>
      </c>
      <c r="E1817" s="1" t="str">
        <f t="shared" si="86"/>
        <v>Sousa</v>
      </c>
    </row>
    <row r="1818" spans="1:5" ht="15.75" x14ac:dyDescent="0.25">
      <c r="A1818" s="1" t="s">
        <v>553</v>
      </c>
      <c r="B1818" s="1" t="s">
        <v>4201</v>
      </c>
      <c r="C1818" s="1" t="str">
        <f t="shared" si="84"/>
        <v>Mr</v>
      </c>
      <c r="D1818" s="1" t="str">
        <f t="shared" si="85"/>
        <v>Daniel J. Jr.</v>
      </c>
      <c r="E1818" s="1" t="str">
        <f t="shared" si="86"/>
        <v>Stanton</v>
      </c>
    </row>
    <row r="1819" spans="1:5" ht="15.75" x14ac:dyDescent="0.25">
      <c r="A1819" s="1" t="s">
        <v>552</v>
      </c>
      <c r="B1819" s="1" t="s">
        <v>4202</v>
      </c>
      <c r="C1819" s="1" t="str">
        <f t="shared" si="84"/>
        <v>Mr</v>
      </c>
      <c r="D1819" s="1" t="str">
        <f t="shared" si="85"/>
        <v>Justin R</v>
      </c>
      <c r="E1819" s="1" t="str">
        <f t="shared" si="86"/>
        <v>Mollak</v>
      </c>
    </row>
    <row r="1820" spans="1:5" ht="15.75" x14ac:dyDescent="0.25">
      <c r="A1820" s="1" t="s">
        <v>551</v>
      </c>
      <c r="B1820" s="1" t="s">
        <v>4203</v>
      </c>
      <c r="C1820" s="1" t="str">
        <f t="shared" si="84"/>
        <v>Mr</v>
      </c>
      <c r="D1820" s="1" t="str">
        <f t="shared" si="85"/>
        <v>Colin</v>
      </c>
      <c r="E1820" s="1" t="str">
        <f t="shared" si="86"/>
        <v>Bell</v>
      </c>
    </row>
    <row r="1821" spans="1:5" ht="15.75" x14ac:dyDescent="0.25">
      <c r="A1821" s="1" t="s">
        <v>550</v>
      </c>
      <c r="B1821" s="1" t="s">
        <v>4204</v>
      </c>
      <c r="C1821" s="1" t="str">
        <f t="shared" si="84"/>
        <v>Mr</v>
      </c>
      <c r="D1821" s="1" t="str">
        <f t="shared" si="85"/>
        <v>Rob</v>
      </c>
      <c r="E1821" s="1" t="str">
        <f t="shared" si="86"/>
        <v>Weston</v>
      </c>
    </row>
    <row r="1822" spans="1:5" ht="15.75" x14ac:dyDescent="0.25">
      <c r="A1822" s="1" t="s">
        <v>549</v>
      </c>
      <c r="B1822" s="1" t="s">
        <v>4205</v>
      </c>
      <c r="C1822" s="1" t="str">
        <f t="shared" si="84"/>
        <v>Mr</v>
      </c>
      <c r="D1822" s="1" t="str">
        <f t="shared" si="85"/>
        <v>Patrick</v>
      </c>
      <c r="E1822" s="1" t="str">
        <f t="shared" si="86"/>
        <v>Rabuzzi</v>
      </c>
    </row>
    <row r="1823" spans="1:5" ht="15.75" x14ac:dyDescent="0.25">
      <c r="A1823" s="1" t="s">
        <v>548</v>
      </c>
      <c r="B1823" s="1" t="s">
        <v>4206</v>
      </c>
      <c r="C1823" s="1" t="str">
        <f t="shared" si="84"/>
        <v>Mr</v>
      </c>
      <c r="D1823" s="1" t="str">
        <f t="shared" si="85"/>
        <v>Austin D</v>
      </c>
      <c r="E1823" s="1" t="str">
        <f t="shared" si="86"/>
        <v>Hendrix</v>
      </c>
    </row>
    <row r="1824" spans="1:5" ht="15.75" x14ac:dyDescent="0.25">
      <c r="A1824" s="1" t="s">
        <v>547</v>
      </c>
      <c r="B1824" s="1" t="s">
        <v>4207</v>
      </c>
      <c r="C1824" s="1" t="str">
        <f t="shared" si="84"/>
        <v>Ms</v>
      </c>
      <c r="D1824" s="1" t="str">
        <f t="shared" si="85"/>
        <v>Brittany</v>
      </c>
      <c r="E1824" s="1" t="str">
        <f t="shared" si="86"/>
        <v>Van Nielen</v>
      </c>
    </row>
    <row r="1825" spans="1:5" ht="15.75" x14ac:dyDescent="0.25">
      <c r="A1825" s="1" t="s">
        <v>546</v>
      </c>
      <c r="B1825" s="1" t="s">
        <v>4208</v>
      </c>
      <c r="C1825" s="1" t="str">
        <f t="shared" si="84"/>
        <v>Mr</v>
      </c>
      <c r="D1825" s="1" t="str">
        <f t="shared" si="85"/>
        <v>Matthew T</v>
      </c>
      <c r="E1825" s="1" t="str">
        <f t="shared" si="86"/>
        <v>Blanton</v>
      </c>
    </row>
    <row r="1826" spans="1:5" ht="15.75" x14ac:dyDescent="0.25">
      <c r="A1826" s="1" t="s">
        <v>545</v>
      </c>
      <c r="B1826" s="1" t="s">
        <v>4209</v>
      </c>
      <c r="C1826" s="1" t="str">
        <f t="shared" si="84"/>
        <v>Ms</v>
      </c>
      <c r="D1826" s="1" t="str">
        <f t="shared" si="85"/>
        <v>Becky G.</v>
      </c>
      <c r="E1826" s="1" t="str">
        <f t="shared" si="86"/>
        <v>Schout</v>
      </c>
    </row>
    <row r="1827" spans="1:5" ht="15.75" x14ac:dyDescent="0.25">
      <c r="A1827" s="1" t="s">
        <v>544</v>
      </c>
      <c r="B1827" s="1" t="s">
        <v>4210</v>
      </c>
      <c r="C1827" s="1" t="str">
        <f t="shared" si="84"/>
        <v>Ms</v>
      </c>
      <c r="D1827" s="1" t="str">
        <f t="shared" si="85"/>
        <v>Virginie</v>
      </c>
      <c r="E1827" s="1" t="str">
        <f t="shared" si="86"/>
        <v>Schmaltz</v>
      </c>
    </row>
    <row r="1828" spans="1:5" ht="15.75" x14ac:dyDescent="0.25">
      <c r="A1828" s="1" t="s">
        <v>543</v>
      </c>
      <c r="B1828" s="1" t="s">
        <v>4211</v>
      </c>
      <c r="C1828" s="1" t="str">
        <f t="shared" si="84"/>
        <v>Ms</v>
      </c>
      <c r="D1828" s="1" t="str">
        <f t="shared" si="85"/>
        <v>Allison A</v>
      </c>
      <c r="E1828" s="1" t="str">
        <f t="shared" si="86"/>
        <v>Eagen</v>
      </c>
    </row>
    <row r="1829" spans="1:5" ht="15.75" x14ac:dyDescent="0.25">
      <c r="A1829" s="1" t="s">
        <v>542</v>
      </c>
      <c r="B1829" s="1" t="s">
        <v>4212</v>
      </c>
      <c r="C1829" s="1" t="str">
        <f t="shared" si="84"/>
        <v>Ms</v>
      </c>
      <c r="D1829" s="1" t="str">
        <f t="shared" si="85"/>
        <v>Julie</v>
      </c>
      <c r="E1829" s="1" t="str">
        <f t="shared" si="86"/>
        <v>Rotramel</v>
      </c>
    </row>
    <row r="1830" spans="1:5" ht="15.75" x14ac:dyDescent="0.25">
      <c r="A1830" s="1" t="s">
        <v>541</v>
      </c>
      <c r="B1830" s="1" t="s">
        <v>4213</v>
      </c>
      <c r="C1830" s="1" t="str">
        <f t="shared" si="84"/>
        <v>Ms</v>
      </c>
      <c r="D1830" s="1" t="str">
        <f t="shared" si="85"/>
        <v>Katherine</v>
      </c>
      <c r="E1830" s="1" t="str">
        <f t="shared" si="86"/>
        <v>Prevost</v>
      </c>
    </row>
    <row r="1831" spans="1:5" ht="15.75" x14ac:dyDescent="0.25">
      <c r="A1831" s="1" t="s">
        <v>540</v>
      </c>
      <c r="B1831" s="1" t="s">
        <v>4214</v>
      </c>
      <c r="C1831" s="1" t="str">
        <f t="shared" si="84"/>
        <v>Mr</v>
      </c>
      <c r="D1831" s="1" t="str">
        <f t="shared" si="85"/>
        <v>Caleb</v>
      </c>
      <c r="E1831" s="1" t="str">
        <f t="shared" si="86"/>
        <v>Boyd</v>
      </c>
    </row>
    <row r="1832" spans="1:5" ht="15.75" x14ac:dyDescent="0.25">
      <c r="A1832" s="1" t="s">
        <v>539</v>
      </c>
      <c r="B1832" s="1" t="s">
        <v>4215</v>
      </c>
      <c r="C1832" s="1" t="str">
        <f t="shared" si="84"/>
        <v>Ms</v>
      </c>
      <c r="D1832" s="1" t="str">
        <f t="shared" si="85"/>
        <v>Jaime</v>
      </c>
      <c r="E1832" s="1" t="str">
        <f t="shared" si="86"/>
        <v>Dawes</v>
      </c>
    </row>
    <row r="1833" spans="1:5" ht="15.75" x14ac:dyDescent="0.25">
      <c r="A1833" s="1" t="s">
        <v>538</v>
      </c>
      <c r="B1833" s="1" t="s">
        <v>4216</v>
      </c>
      <c r="C1833" s="1" t="str">
        <f t="shared" si="84"/>
        <v>Ms</v>
      </c>
      <c r="D1833" s="1" t="str">
        <f t="shared" si="85"/>
        <v>Hannah</v>
      </c>
      <c r="E1833" s="1" t="str">
        <f t="shared" si="86"/>
        <v>Jennings</v>
      </c>
    </row>
    <row r="1834" spans="1:5" ht="15.75" x14ac:dyDescent="0.25">
      <c r="A1834" s="1" t="s">
        <v>537</v>
      </c>
      <c r="B1834" s="1" t="s">
        <v>4217</v>
      </c>
      <c r="C1834" s="1" t="str">
        <f t="shared" si="84"/>
        <v>Mr</v>
      </c>
      <c r="D1834" s="1" t="str">
        <f t="shared" si="85"/>
        <v>Zachariah</v>
      </c>
      <c r="E1834" s="1" t="str">
        <f t="shared" si="86"/>
        <v>Nyambaso</v>
      </c>
    </row>
    <row r="1835" spans="1:5" ht="15.75" x14ac:dyDescent="0.25">
      <c r="A1835" s="1" t="s">
        <v>536</v>
      </c>
      <c r="B1835" s="1" t="s">
        <v>4218</v>
      </c>
      <c r="C1835" s="1" t="str">
        <f t="shared" si="84"/>
        <v>Ms</v>
      </c>
      <c r="D1835" s="1" t="str">
        <f t="shared" si="85"/>
        <v>Patricia A</v>
      </c>
      <c r="E1835" s="1" t="str">
        <f t="shared" si="86"/>
        <v>Shaffer</v>
      </c>
    </row>
    <row r="1836" spans="1:5" ht="15.75" x14ac:dyDescent="0.25">
      <c r="A1836" s="1" t="s">
        <v>534</v>
      </c>
      <c r="B1836" s="1" t="s">
        <v>4219</v>
      </c>
      <c r="C1836" s="1" t="str">
        <f t="shared" si="84"/>
        <v>Mrs</v>
      </c>
      <c r="D1836" s="1" t="str">
        <f t="shared" si="85"/>
        <v>Elizabeth A.</v>
      </c>
      <c r="E1836" s="1" t="str">
        <f t="shared" si="86"/>
        <v>Corkum</v>
      </c>
    </row>
    <row r="1837" spans="1:5" ht="15.75" x14ac:dyDescent="0.25">
      <c r="A1837" s="1" t="s">
        <v>533</v>
      </c>
      <c r="B1837" s="1" t="s">
        <v>4220</v>
      </c>
      <c r="C1837" s="1" t="str">
        <f t="shared" si="84"/>
        <v>Mr</v>
      </c>
      <c r="D1837" s="1" t="str">
        <f t="shared" si="85"/>
        <v>Benjamin</v>
      </c>
      <c r="E1837" s="1" t="str">
        <f t="shared" si="86"/>
        <v>Pedersen</v>
      </c>
    </row>
    <row r="1838" spans="1:5" ht="15.75" x14ac:dyDescent="0.25">
      <c r="A1838" s="1" t="s">
        <v>532</v>
      </c>
      <c r="B1838" s="1" t="s">
        <v>4221</v>
      </c>
      <c r="C1838" s="1" t="str">
        <f t="shared" si="84"/>
        <v>Mr</v>
      </c>
      <c r="D1838" s="1" t="str">
        <f t="shared" si="85"/>
        <v>Breno</v>
      </c>
      <c r="E1838" s="1" t="str">
        <f t="shared" si="86"/>
        <v>Melo</v>
      </c>
    </row>
    <row r="1839" spans="1:5" ht="15.75" x14ac:dyDescent="0.25">
      <c r="A1839" s="1" t="s">
        <v>531</v>
      </c>
      <c r="B1839" s="1" t="s">
        <v>4222</v>
      </c>
      <c r="C1839" s="1" t="str">
        <f t="shared" si="84"/>
        <v>Mr</v>
      </c>
      <c r="D1839" s="1" t="str">
        <f t="shared" si="85"/>
        <v>Takaya</v>
      </c>
      <c r="E1839" s="1" t="str">
        <f t="shared" si="86"/>
        <v>Sakamoto</v>
      </c>
    </row>
    <row r="1840" spans="1:5" ht="15.75" x14ac:dyDescent="0.25">
      <c r="A1840" s="1" t="s">
        <v>530</v>
      </c>
      <c r="B1840" s="1" t="s">
        <v>4223</v>
      </c>
      <c r="C1840" s="1" t="str">
        <f t="shared" si="84"/>
        <v>Mr</v>
      </c>
      <c r="D1840" s="1" t="str">
        <f t="shared" si="85"/>
        <v>Thomas IV</v>
      </c>
      <c r="E1840" s="1" t="str">
        <f t="shared" si="86"/>
        <v>McMahon</v>
      </c>
    </row>
    <row r="1841" spans="1:5" ht="15.75" x14ac:dyDescent="0.25">
      <c r="A1841" s="1" t="s">
        <v>529</v>
      </c>
      <c r="B1841" s="1" t="s">
        <v>4224</v>
      </c>
      <c r="C1841" s="1" t="str">
        <f t="shared" si="84"/>
        <v>Mr</v>
      </c>
      <c r="D1841" s="1" t="str">
        <f t="shared" si="85"/>
        <v>Bradley E</v>
      </c>
      <c r="E1841" s="1" t="str">
        <f t="shared" si="86"/>
        <v>Harris</v>
      </c>
    </row>
    <row r="1842" spans="1:5" ht="15.75" x14ac:dyDescent="0.25">
      <c r="A1842" s="1" t="s">
        <v>528</v>
      </c>
      <c r="B1842" s="1" t="s">
        <v>4225</v>
      </c>
      <c r="C1842" s="1" t="str">
        <f t="shared" si="84"/>
        <v>Ms</v>
      </c>
      <c r="D1842" s="1" t="str">
        <f t="shared" si="85"/>
        <v>Megan</v>
      </c>
      <c r="E1842" s="1" t="str">
        <f t="shared" si="86"/>
        <v>Lombardo</v>
      </c>
    </row>
    <row r="1843" spans="1:5" ht="15.75" x14ac:dyDescent="0.25">
      <c r="A1843" s="1" t="s">
        <v>527</v>
      </c>
      <c r="B1843" s="1" t="s">
        <v>4226</v>
      </c>
      <c r="C1843" s="1" t="str">
        <f t="shared" si="84"/>
        <v>Ms</v>
      </c>
      <c r="D1843" s="1" t="str">
        <f t="shared" si="85"/>
        <v>Ruby J</v>
      </c>
      <c r="E1843" s="1" t="str">
        <f t="shared" si="86"/>
        <v>Bode</v>
      </c>
    </row>
    <row r="1844" spans="1:5" ht="15.75" x14ac:dyDescent="0.25">
      <c r="A1844" s="1" t="s">
        <v>526</v>
      </c>
      <c r="B1844" s="1" t="s">
        <v>4227</v>
      </c>
      <c r="C1844" s="1" t="str">
        <f t="shared" si="84"/>
        <v>Mr</v>
      </c>
      <c r="D1844" s="1" t="str">
        <f t="shared" si="85"/>
        <v>Bart</v>
      </c>
      <c r="E1844" s="1" t="str">
        <f t="shared" si="86"/>
        <v>Johnson</v>
      </c>
    </row>
    <row r="1845" spans="1:5" ht="15.75" x14ac:dyDescent="0.25">
      <c r="A1845" s="1" t="s">
        <v>525</v>
      </c>
      <c r="B1845" s="1" t="s">
        <v>4228</v>
      </c>
      <c r="C1845" s="1" t="str">
        <f t="shared" si="84"/>
        <v>Mr</v>
      </c>
      <c r="D1845" s="1" t="str">
        <f t="shared" si="85"/>
        <v>Robert A.</v>
      </c>
      <c r="E1845" s="1" t="str">
        <f t="shared" si="86"/>
        <v>Norcross</v>
      </c>
    </row>
    <row r="1846" spans="1:5" ht="15.75" x14ac:dyDescent="0.25">
      <c r="A1846" s="1" t="s">
        <v>524</v>
      </c>
      <c r="B1846" s="1" t="s">
        <v>4229</v>
      </c>
      <c r="C1846" s="1" t="str">
        <f t="shared" si="84"/>
        <v>Mr</v>
      </c>
      <c r="D1846" s="1" t="str">
        <f t="shared" si="85"/>
        <v>Adam</v>
      </c>
      <c r="E1846" s="1" t="str">
        <f t="shared" si="86"/>
        <v>Lazrus</v>
      </c>
    </row>
    <row r="1847" spans="1:5" ht="15.75" x14ac:dyDescent="0.25">
      <c r="A1847" s="1" t="s">
        <v>523</v>
      </c>
      <c r="B1847" s="1" t="s">
        <v>4230</v>
      </c>
      <c r="C1847" s="1" t="str">
        <f t="shared" si="84"/>
        <v>Mr</v>
      </c>
      <c r="D1847" s="1" t="str">
        <f t="shared" si="85"/>
        <v>Yemane Adhane</v>
      </c>
      <c r="E1847" s="1" t="str">
        <f t="shared" si="86"/>
        <v>Tsegay</v>
      </c>
    </row>
    <row r="1848" spans="1:5" ht="15.75" x14ac:dyDescent="0.25">
      <c r="A1848" s="1" t="s">
        <v>522</v>
      </c>
      <c r="B1848" s="1" t="s">
        <v>4231</v>
      </c>
      <c r="C1848" s="1" t="str">
        <f t="shared" si="84"/>
        <v>Mr</v>
      </c>
      <c r="D1848" s="1" t="str">
        <f t="shared" si="85"/>
        <v>Jesse A.</v>
      </c>
      <c r="E1848" s="1" t="str">
        <f t="shared" si="86"/>
        <v>Schneider</v>
      </c>
    </row>
    <row r="1849" spans="1:5" ht="15.75" x14ac:dyDescent="0.25">
      <c r="A1849" s="1" t="s">
        <v>521</v>
      </c>
      <c r="B1849" s="1" t="s">
        <v>4232</v>
      </c>
      <c r="C1849" s="1" t="str">
        <f t="shared" si="84"/>
        <v>Mr</v>
      </c>
      <c r="D1849" s="1" t="str">
        <f t="shared" si="85"/>
        <v>Bird</v>
      </c>
      <c r="E1849" s="1" t="str">
        <f t="shared" si="86"/>
        <v>Loreto</v>
      </c>
    </row>
    <row r="1850" spans="1:5" ht="15.75" x14ac:dyDescent="0.25">
      <c r="A1850" s="1" t="s">
        <v>520</v>
      </c>
      <c r="B1850" s="1" t="s">
        <v>4233</v>
      </c>
      <c r="C1850" s="1" t="str">
        <f t="shared" si="84"/>
        <v>Mr</v>
      </c>
      <c r="D1850" s="1" t="str">
        <f t="shared" si="85"/>
        <v>Patrick M.</v>
      </c>
      <c r="E1850" s="1" t="str">
        <f t="shared" si="86"/>
        <v>Callahan</v>
      </c>
    </row>
    <row r="1851" spans="1:5" ht="15.75" x14ac:dyDescent="0.25">
      <c r="A1851" s="1" t="s">
        <v>519</v>
      </c>
      <c r="B1851" s="1" t="s">
        <v>4234</v>
      </c>
      <c r="C1851" s="1" t="str">
        <f t="shared" si="84"/>
        <v>Mr</v>
      </c>
      <c r="D1851" s="1" t="str">
        <f t="shared" si="85"/>
        <v>Kyle</v>
      </c>
      <c r="E1851" s="1" t="str">
        <f t="shared" si="86"/>
        <v>Timko</v>
      </c>
    </row>
    <row r="1852" spans="1:5" ht="15.75" x14ac:dyDescent="0.25">
      <c r="A1852" s="1" t="s">
        <v>518</v>
      </c>
      <c r="B1852" s="1" t="s">
        <v>4235</v>
      </c>
      <c r="C1852" s="1" t="str">
        <f t="shared" si="84"/>
        <v>Mr</v>
      </c>
      <c r="D1852" s="1" t="str">
        <f t="shared" si="85"/>
        <v>Ryan</v>
      </c>
      <c r="E1852" s="1" t="str">
        <f t="shared" si="86"/>
        <v>Achatz</v>
      </c>
    </row>
    <row r="1853" spans="1:5" ht="15.75" x14ac:dyDescent="0.25">
      <c r="A1853" s="1" t="s">
        <v>517</v>
      </c>
      <c r="B1853" s="1" t="s">
        <v>4236</v>
      </c>
      <c r="C1853" s="1" t="str">
        <f t="shared" si="84"/>
        <v>Mr</v>
      </c>
      <c r="D1853" s="1" t="str">
        <f t="shared" si="85"/>
        <v>Yuri</v>
      </c>
      <c r="E1853" s="1" t="str">
        <f t="shared" si="86"/>
        <v>Horwitz</v>
      </c>
    </row>
    <row r="1854" spans="1:5" ht="15.75" x14ac:dyDescent="0.25">
      <c r="A1854" s="1" t="s">
        <v>515</v>
      </c>
      <c r="B1854" s="1" t="s">
        <v>4237</v>
      </c>
      <c r="C1854" s="1" t="str">
        <f t="shared" si="84"/>
        <v>Mr</v>
      </c>
      <c r="D1854" s="1" t="str">
        <f t="shared" si="85"/>
        <v>Ryan</v>
      </c>
      <c r="E1854" s="1" t="str">
        <f t="shared" si="86"/>
        <v>Gordyan</v>
      </c>
    </row>
    <row r="1855" spans="1:5" ht="15.75" x14ac:dyDescent="0.25">
      <c r="A1855" s="1" t="s">
        <v>514</v>
      </c>
      <c r="B1855" s="1" t="s">
        <v>4238</v>
      </c>
      <c r="C1855" s="1" t="str">
        <f t="shared" si="84"/>
        <v>Ms</v>
      </c>
      <c r="D1855" s="1" t="str">
        <f t="shared" si="85"/>
        <v>Debbie</v>
      </c>
      <c r="E1855" s="1" t="str">
        <f t="shared" si="86"/>
        <v>Hetherington</v>
      </c>
    </row>
    <row r="1856" spans="1:5" ht="15.75" x14ac:dyDescent="0.25">
      <c r="A1856" s="1" t="s">
        <v>513</v>
      </c>
      <c r="B1856" s="1" t="s">
        <v>4239</v>
      </c>
      <c r="C1856" s="1" t="str">
        <f t="shared" si="84"/>
        <v>Mr</v>
      </c>
      <c r="D1856" s="1" t="str">
        <f t="shared" si="85"/>
        <v>Mark D</v>
      </c>
      <c r="E1856" s="1" t="str">
        <f t="shared" si="86"/>
        <v>Thompson</v>
      </c>
    </row>
    <row r="1857" spans="1:5" ht="15.75" x14ac:dyDescent="0.25">
      <c r="A1857" s="1" t="s">
        <v>512</v>
      </c>
      <c r="B1857" s="1" t="s">
        <v>4240</v>
      </c>
      <c r="C1857" s="1" t="str">
        <f t="shared" si="84"/>
        <v>Mr</v>
      </c>
      <c r="D1857" s="1" t="str">
        <f t="shared" si="85"/>
        <v>Christopher</v>
      </c>
      <c r="E1857" s="1" t="str">
        <f t="shared" si="86"/>
        <v>Battoo</v>
      </c>
    </row>
    <row r="1858" spans="1:5" ht="15.75" x14ac:dyDescent="0.25">
      <c r="A1858" s="1" t="s">
        <v>511</v>
      </c>
      <c r="B1858" s="1" t="s">
        <v>4241</v>
      </c>
      <c r="C1858" s="1" t="str">
        <f t="shared" si="84"/>
        <v>Ms</v>
      </c>
      <c r="D1858" s="1" t="str">
        <f t="shared" si="85"/>
        <v>Daniell L</v>
      </c>
      <c r="E1858" s="1" t="str">
        <f t="shared" si="86"/>
        <v>Barker</v>
      </c>
    </row>
    <row r="1859" spans="1:5" ht="15.75" x14ac:dyDescent="0.25">
      <c r="A1859" s="1" t="s">
        <v>510</v>
      </c>
      <c r="B1859" s="1" t="s">
        <v>4242</v>
      </c>
      <c r="C1859" s="1" t="str">
        <f t="shared" ref="C1859:C1922" si="87">MID(B1859, FIND(", ",B1859)+2, FIND(".",B1859)-FIND(", ", B1859)-2)</f>
        <v>Mr</v>
      </c>
      <c r="D1859" s="1" t="str">
        <f t="shared" si="85"/>
        <v>Janne</v>
      </c>
      <c r="E1859" s="1" t="str">
        <f t="shared" si="86"/>
        <v>Saarnilehto</v>
      </c>
    </row>
    <row r="1860" spans="1:5" ht="15.75" x14ac:dyDescent="0.25">
      <c r="A1860" s="1" t="s">
        <v>509</v>
      </c>
      <c r="B1860" s="1" t="s">
        <v>4243</v>
      </c>
      <c r="C1860" s="1" t="str">
        <f t="shared" si="87"/>
        <v>Ms</v>
      </c>
      <c r="D1860" s="1" t="str">
        <f t="shared" ref="D1860:D1923" si="88">TRIM(RIGHT(B1860, LEN(B1860) - FIND(".", B1860)))</f>
        <v>Martina</v>
      </c>
      <c r="E1860" s="1" t="str">
        <f t="shared" ref="E1860:E1923" si="89">LEFT(B1860, FIND(",", B1860)-1)</f>
        <v>Morton</v>
      </c>
    </row>
    <row r="1861" spans="1:5" ht="15.75" x14ac:dyDescent="0.25">
      <c r="A1861" s="1" t="s">
        <v>508</v>
      </c>
      <c r="B1861" s="1" t="s">
        <v>4244</v>
      </c>
      <c r="C1861" s="1" t="str">
        <f t="shared" si="87"/>
        <v>Ms</v>
      </c>
      <c r="D1861" s="1" t="str">
        <f t="shared" si="88"/>
        <v>Elizabeth L</v>
      </c>
      <c r="E1861" s="1" t="str">
        <f t="shared" si="89"/>
        <v>Thomas</v>
      </c>
    </row>
    <row r="1862" spans="1:5" ht="15.75" x14ac:dyDescent="0.25">
      <c r="A1862" s="1" t="s">
        <v>507</v>
      </c>
      <c r="B1862" s="1" t="s">
        <v>4245</v>
      </c>
      <c r="C1862" s="1" t="str">
        <f t="shared" si="87"/>
        <v>Ms</v>
      </c>
      <c r="D1862" s="1" t="str">
        <f t="shared" si="88"/>
        <v>Stephanie C.</v>
      </c>
      <c r="E1862" s="1" t="str">
        <f t="shared" si="89"/>
        <v>Hillman</v>
      </c>
    </row>
    <row r="1863" spans="1:5" ht="15.75" x14ac:dyDescent="0.25">
      <c r="A1863" s="1" t="s">
        <v>506</v>
      </c>
      <c r="B1863" s="1" t="s">
        <v>4246</v>
      </c>
      <c r="C1863" s="1" t="str">
        <f t="shared" si="87"/>
        <v>Ms</v>
      </c>
      <c r="D1863" s="1" t="str">
        <f t="shared" si="88"/>
        <v>Katie</v>
      </c>
      <c r="E1863" s="1" t="str">
        <f t="shared" si="89"/>
        <v>Edwards</v>
      </c>
    </row>
    <row r="1864" spans="1:5" ht="15.75" x14ac:dyDescent="0.25">
      <c r="A1864" s="1" t="s">
        <v>505</v>
      </c>
      <c r="B1864" s="1" t="s">
        <v>4247</v>
      </c>
      <c r="C1864" s="1" t="str">
        <f t="shared" si="87"/>
        <v>Ms</v>
      </c>
      <c r="D1864" s="1" t="str">
        <f t="shared" si="88"/>
        <v>Callie</v>
      </c>
      <c r="E1864" s="1" t="str">
        <f t="shared" si="89"/>
        <v>Bartel</v>
      </c>
    </row>
    <row r="1865" spans="1:5" ht="15.75" x14ac:dyDescent="0.25">
      <c r="A1865" s="1" t="s">
        <v>504</v>
      </c>
      <c r="B1865" s="1" t="s">
        <v>4248</v>
      </c>
      <c r="C1865" s="1" t="str">
        <f t="shared" si="87"/>
        <v>Ms</v>
      </c>
      <c r="D1865" s="1" t="str">
        <f t="shared" si="88"/>
        <v>Inna</v>
      </c>
      <c r="E1865" s="1" t="str">
        <f t="shared" si="89"/>
        <v>Potekhina</v>
      </c>
    </row>
    <row r="1866" spans="1:5" ht="15.75" x14ac:dyDescent="0.25">
      <c r="A1866" s="1" t="s">
        <v>503</v>
      </c>
      <c r="B1866" s="1" t="s">
        <v>4249</v>
      </c>
      <c r="C1866" s="1" t="str">
        <f t="shared" si="87"/>
        <v>Ms</v>
      </c>
      <c r="D1866" s="1" t="str">
        <f t="shared" si="88"/>
        <v>Mary K.</v>
      </c>
      <c r="E1866" s="1" t="str">
        <f t="shared" si="89"/>
        <v>Kelly</v>
      </c>
    </row>
    <row r="1867" spans="1:5" ht="15.75" x14ac:dyDescent="0.25">
      <c r="A1867" s="1" t="s">
        <v>502</v>
      </c>
      <c r="B1867" s="1" t="s">
        <v>4250</v>
      </c>
      <c r="C1867" s="1" t="str">
        <f t="shared" si="87"/>
        <v>Mr</v>
      </c>
      <c r="D1867" s="1" t="str">
        <f t="shared" si="88"/>
        <v>Samuel M.</v>
      </c>
      <c r="E1867" s="1" t="str">
        <f t="shared" si="89"/>
        <v>Lapp</v>
      </c>
    </row>
    <row r="1868" spans="1:5" ht="15.75" x14ac:dyDescent="0.25">
      <c r="A1868" s="1" t="s">
        <v>501</v>
      </c>
      <c r="B1868" s="1" t="s">
        <v>4251</v>
      </c>
      <c r="C1868" s="1" t="str">
        <f t="shared" si="87"/>
        <v>Ms</v>
      </c>
      <c r="D1868" s="1" t="str">
        <f t="shared" si="88"/>
        <v>Kimberly</v>
      </c>
      <c r="E1868" s="1" t="str">
        <f t="shared" si="89"/>
        <v>Burke</v>
      </c>
    </row>
    <row r="1869" spans="1:5" ht="15.75" x14ac:dyDescent="0.25">
      <c r="A1869" s="1" t="s">
        <v>500</v>
      </c>
      <c r="B1869" s="1" t="s">
        <v>4252</v>
      </c>
      <c r="C1869" s="1" t="str">
        <f t="shared" si="87"/>
        <v>Mr</v>
      </c>
      <c r="D1869" s="1" t="str">
        <f t="shared" si="88"/>
        <v>Tom J.</v>
      </c>
      <c r="E1869" s="1" t="str">
        <f t="shared" si="89"/>
        <v>Barry</v>
      </c>
    </row>
    <row r="1870" spans="1:5" ht="15.75" x14ac:dyDescent="0.25">
      <c r="A1870" s="1" t="s">
        <v>499</v>
      </c>
      <c r="B1870" s="1" t="s">
        <v>4253</v>
      </c>
      <c r="C1870" s="1" t="str">
        <f t="shared" si="87"/>
        <v>Mr</v>
      </c>
      <c r="D1870" s="1" t="str">
        <f t="shared" si="88"/>
        <v>Zachary</v>
      </c>
      <c r="E1870" s="1" t="str">
        <f t="shared" si="89"/>
        <v>McCormick</v>
      </c>
    </row>
    <row r="1871" spans="1:5" ht="15.75" x14ac:dyDescent="0.25">
      <c r="A1871" s="1" t="s">
        <v>498</v>
      </c>
      <c r="B1871" s="1" t="s">
        <v>4254</v>
      </c>
      <c r="C1871" s="1" t="str">
        <f t="shared" si="87"/>
        <v>Mr</v>
      </c>
      <c r="D1871" s="1" t="str">
        <f t="shared" si="88"/>
        <v>Dane</v>
      </c>
      <c r="E1871" s="1" t="str">
        <f t="shared" si="89"/>
        <v>McElroy</v>
      </c>
    </row>
    <row r="1872" spans="1:5" ht="15.75" x14ac:dyDescent="0.25">
      <c r="A1872" s="1" t="s">
        <v>497</v>
      </c>
      <c r="B1872" s="1" t="s">
        <v>4255</v>
      </c>
      <c r="C1872" s="1" t="str">
        <f t="shared" si="87"/>
        <v>Mr</v>
      </c>
      <c r="D1872" s="1" t="str">
        <f t="shared" si="88"/>
        <v>Dougie J</v>
      </c>
      <c r="E1872" s="1" t="str">
        <f t="shared" si="89"/>
        <v>Coffed</v>
      </c>
    </row>
    <row r="1873" spans="1:5" ht="15.75" x14ac:dyDescent="0.25">
      <c r="A1873" s="1" t="s">
        <v>496</v>
      </c>
      <c r="B1873" s="1" t="s">
        <v>4256</v>
      </c>
      <c r="C1873" s="1" t="str">
        <f t="shared" si="87"/>
        <v>Mr</v>
      </c>
      <c r="D1873" s="1" t="str">
        <f t="shared" si="88"/>
        <v>Jeremiah H</v>
      </c>
      <c r="E1873" s="1" t="str">
        <f t="shared" si="89"/>
        <v>Estes</v>
      </c>
    </row>
    <row r="1874" spans="1:5" ht="15.75" x14ac:dyDescent="0.25">
      <c r="A1874" s="1" t="s">
        <v>495</v>
      </c>
      <c r="B1874" s="1" t="s">
        <v>4257</v>
      </c>
      <c r="C1874" s="1" t="str">
        <f t="shared" si="87"/>
        <v>Mr</v>
      </c>
      <c r="D1874" s="1" t="str">
        <f t="shared" si="88"/>
        <v>Ashley J.</v>
      </c>
      <c r="E1874" s="1" t="str">
        <f t="shared" si="89"/>
        <v>Miles</v>
      </c>
    </row>
    <row r="1875" spans="1:5" ht="15.75" x14ac:dyDescent="0.25">
      <c r="A1875" s="1" t="s">
        <v>494</v>
      </c>
      <c r="B1875" s="1" t="s">
        <v>4258</v>
      </c>
      <c r="C1875" s="1" t="str">
        <f t="shared" si="87"/>
        <v>Mr</v>
      </c>
      <c r="D1875" s="1" t="str">
        <f t="shared" si="88"/>
        <v>Turner J.</v>
      </c>
      <c r="E1875" s="1" t="str">
        <f t="shared" si="89"/>
        <v>Zamore</v>
      </c>
    </row>
    <row r="1876" spans="1:5" ht="15.75" x14ac:dyDescent="0.25">
      <c r="A1876" s="1" t="s">
        <v>493</v>
      </c>
      <c r="B1876" s="1" t="s">
        <v>4259</v>
      </c>
      <c r="C1876" s="1" t="str">
        <f t="shared" si="87"/>
        <v>Mr</v>
      </c>
      <c r="D1876" s="1" t="str">
        <f t="shared" si="88"/>
        <v>Roger</v>
      </c>
      <c r="E1876" s="1" t="str">
        <f t="shared" si="89"/>
        <v>Donaghy</v>
      </c>
    </row>
    <row r="1877" spans="1:5" ht="15.75" x14ac:dyDescent="0.25">
      <c r="A1877" s="1" t="s">
        <v>492</v>
      </c>
      <c r="B1877" s="1" t="s">
        <v>4260</v>
      </c>
      <c r="C1877" s="1" t="str">
        <f t="shared" si="87"/>
        <v>Ms</v>
      </c>
      <c r="D1877" s="1" t="str">
        <f t="shared" si="88"/>
        <v>Pamela</v>
      </c>
      <c r="E1877" s="1" t="str">
        <f t="shared" si="89"/>
        <v>Kennedy</v>
      </c>
    </row>
    <row r="1878" spans="1:5" ht="15.75" x14ac:dyDescent="0.25">
      <c r="A1878" s="1" t="s">
        <v>491</v>
      </c>
      <c r="B1878" s="1" t="s">
        <v>4261</v>
      </c>
      <c r="C1878" s="1" t="str">
        <f t="shared" si="87"/>
        <v>Ms</v>
      </c>
      <c r="D1878" s="1" t="str">
        <f t="shared" si="88"/>
        <v>Allison M.</v>
      </c>
      <c r="E1878" s="1" t="str">
        <f t="shared" si="89"/>
        <v>Fiorini</v>
      </c>
    </row>
    <row r="1879" spans="1:5" ht="15.75" x14ac:dyDescent="0.25">
      <c r="A1879" s="1" t="s">
        <v>490</v>
      </c>
      <c r="B1879" s="1" t="s">
        <v>4262</v>
      </c>
      <c r="C1879" s="1" t="str">
        <f t="shared" si="87"/>
        <v>Mrs</v>
      </c>
      <c r="D1879" s="1" t="str">
        <f t="shared" si="88"/>
        <v>Katherine H.</v>
      </c>
      <c r="E1879" s="1" t="str">
        <f t="shared" si="89"/>
        <v>Alexander</v>
      </c>
    </row>
    <row r="1880" spans="1:5" ht="15.75" x14ac:dyDescent="0.25">
      <c r="A1880" s="1" t="s">
        <v>489</v>
      </c>
      <c r="B1880" s="1" t="s">
        <v>4263</v>
      </c>
      <c r="C1880" s="1" t="str">
        <f t="shared" si="87"/>
        <v>Ms</v>
      </c>
      <c r="D1880" s="1" t="str">
        <f t="shared" si="88"/>
        <v>Robin</v>
      </c>
      <c r="E1880" s="1" t="str">
        <f t="shared" si="89"/>
        <v>Watkins</v>
      </c>
    </row>
    <row r="1881" spans="1:5" ht="15.75" x14ac:dyDescent="0.25">
      <c r="A1881" s="1" t="s">
        <v>488</v>
      </c>
      <c r="B1881" s="1" t="s">
        <v>4264</v>
      </c>
      <c r="C1881" s="1" t="str">
        <f t="shared" si="87"/>
        <v>Ms</v>
      </c>
      <c r="D1881" s="1" t="str">
        <f t="shared" si="88"/>
        <v>Terri</v>
      </c>
      <c r="E1881" s="1" t="str">
        <f t="shared" si="89"/>
        <v>Cassel</v>
      </c>
    </row>
    <row r="1882" spans="1:5" ht="15.75" x14ac:dyDescent="0.25">
      <c r="A1882" s="1" t="s">
        <v>487</v>
      </c>
      <c r="B1882" s="1" t="s">
        <v>4265</v>
      </c>
      <c r="C1882" s="1" t="str">
        <f t="shared" si="87"/>
        <v>Mr</v>
      </c>
      <c r="D1882" s="1" t="str">
        <f t="shared" si="88"/>
        <v>Eddie</v>
      </c>
      <c r="E1882" s="1" t="str">
        <f t="shared" si="89"/>
        <v>Ferguson</v>
      </c>
    </row>
    <row r="1883" spans="1:5" ht="15.75" x14ac:dyDescent="0.25">
      <c r="A1883" s="1" t="s">
        <v>486</v>
      </c>
      <c r="B1883" s="1" t="s">
        <v>4266</v>
      </c>
      <c r="C1883" s="1" t="str">
        <f t="shared" si="87"/>
        <v>Ms</v>
      </c>
      <c r="D1883" s="1" t="str">
        <f t="shared" si="88"/>
        <v>Pamela</v>
      </c>
      <c r="E1883" s="1" t="str">
        <f t="shared" si="89"/>
        <v>O'Sullivan</v>
      </c>
    </row>
    <row r="1884" spans="1:5" ht="15.75" x14ac:dyDescent="0.25">
      <c r="A1884" s="1" t="s">
        <v>485</v>
      </c>
      <c r="B1884" s="1" t="s">
        <v>4267</v>
      </c>
      <c r="C1884" s="1" t="str">
        <f t="shared" si="87"/>
        <v>Ms</v>
      </c>
      <c r="D1884" s="1" t="str">
        <f t="shared" si="88"/>
        <v>Joyce</v>
      </c>
      <c r="E1884" s="1" t="str">
        <f t="shared" si="89"/>
        <v>Chepkirui</v>
      </c>
    </row>
    <row r="1885" spans="1:5" ht="15.75" x14ac:dyDescent="0.25">
      <c r="A1885" s="1" t="s">
        <v>484</v>
      </c>
      <c r="B1885" s="1" t="s">
        <v>4268</v>
      </c>
      <c r="C1885" s="1" t="str">
        <f t="shared" si="87"/>
        <v>Ms</v>
      </c>
      <c r="D1885" s="1" t="str">
        <f t="shared" si="88"/>
        <v>Alison W.</v>
      </c>
      <c r="E1885" s="1" t="str">
        <f t="shared" si="89"/>
        <v>Gurney</v>
      </c>
    </row>
    <row r="1886" spans="1:5" ht="15.75" x14ac:dyDescent="0.25">
      <c r="A1886" s="1" t="s">
        <v>483</v>
      </c>
      <c r="B1886" s="1" t="s">
        <v>4269</v>
      </c>
      <c r="C1886" s="1" t="str">
        <f t="shared" si="87"/>
        <v>Ms</v>
      </c>
      <c r="D1886" s="1" t="str">
        <f t="shared" si="88"/>
        <v>Tammara C</v>
      </c>
      <c r="E1886" s="1" t="str">
        <f t="shared" si="89"/>
        <v>Francis</v>
      </c>
    </row>
    <row r="1887" spans="1:5" ht="15.75" x14ac:dyDescent="0.25">
      <c r="A1887" s="1" t="s">
        <v>482</v>
      </c>
      <c r="B1887" s="1" t="s">
        <v>4270</v>
      </c>
      <c r="C1887" s="1" t="str">
        <f t="shared" si="87"/>
        <v>Ms</v>
      </c>
      <c r="D1887" s="1" t="str">
        <f t="shared" si="88"/>
        <v>Dorota</v>
      </c>
      <c r="E1887" s="1" t="str">
        <f t="shared" si="89"/>
        <v>Gruca</v>
      </c>
    </row>
    <row r="1888" spans="1:5" ht="15.75" x14ac:dyDescent="0.25">
      <c r="A1888" s="1" t="s">
        <v>481</v>
      </c>
      <c r="B1888" s="1" t="s">
        <v>4271</v>
      </c>
      <c r="C1888" s="1" t="str">
        <f t="shared" si="87"/>
        <v>Mr</v>
      </c>
      <c r="D1888" s="1" t="str">
        <f t="shared" si="88"/>
        <v>Jose Norberto Sr.</v>
      </c>
      <c r="E1888" s="1" t="str">
        <f t="shared" si="89"/>
        <v>Rojas Alvarez</v>
      </c>
    </row>
    <row r="1889" spans="1:5" ht="15.75" x14ac:dyDescent="0.25">
      <c r="A1889" s="1" t="s">
        <v>480</v>
      </c>
      <c r="B1889" s="1" t="s">
        <v>4272</v>
      </c>
      <c r="C1889" s="1" t="str">
        <f t="shared" si="87"/>
        <v>Mr</v>
      </c>
      <c r="D1889" s="1" t="str">
        <f t="shared" si="88"/>
        <v>Peter</v>
      </c>
      <c r="E1889" s="1" t="str">
        <f t="shared" si="89"/>
        <v>Denton</v>
      </c>
    </row>
    <row r="1890" spans="1:5" ht="15.75" x14ac:dyDescent="0.25">
      <c r="A1890" s="1" t="s">
        <v>479</v>
      </c>
      <c r="B1890" s="1" t="s">
        <v>4273</v>
      </c>
      <c r="C1890" s="1" t="str">
        <f t="shared" si="87"/>
        <v>Mr</v>
      </c>
      <c r="D1890" s="1" t="str">
        <f t="shared" si="88"/>
        <v>Bryant</v>
      </c>
      <c r="E1890" s="1" t="str">
        <f t="shared" si="89"/>
        <v>Mason</v>
      </c>
    </row>
    <row r="1891" spans="1:5" ht="15.75" x14ac:dyDescent="0.25">
      <c r="A1891" s="1" t="s">
        <v>478</v>
      </c>
      <c r="B1891" s="1" t="s">
        <v>4274</v>
      </c>
      <c r="C1891" s="1" t="str">
        <f t="shared" si="87"/>
        <v>Ms</v>
      </c>
      <c r="D1891" s="1" t="str">
        <f t="shared" si="88"/>
        <v>Christina</v>
      </c>
      <c r="E1891" s="1" t="str">
        <f t="shared" si="89"/>
        <v>Trout</v>
      </c>
    </row>
    <row r="1892" spans="1:5" ht="15.75" x14ac:dyDescent="0.25">
      <c r="A1892" s="1" t="s">
        <v>477</v>
      </c>
      <c r="B1892" s="1" t="s">
        <v>4275</v>
      </c>
      <c r="C1892" s="1" t="str">
        <f t="shared" si="87"/>
        <v>Mr</v>
      </c>
      <c r="D1892" s="1" t="str">
        <f t="shared" si="88"/>
        <v>John</v>
      </c>
      <c r="E1892" s="1" t="str">
        <f t="shared" si="89"/>
        <v>Gilbert</v>
      </c>
    </row>
    <row r="1893" spans="1:5" ht="15.75" x14ac:dyDescent="0.25">
      <c r="A1893" s="1" t="s">
        <v>476</v>
      </c>
      <c r="B1893" s="1" t="s">
        <v>4276</v>
      </c>
      <c r="C1893" s="1" t="str">
        <f t="shared" si="87"/>
        <v>Mr</v>
      </c>
      <c r="D1893" s="1" t="str">
        <f t="shared" si="88"/>
        <v>Eduardo</v>
      </c>
      <c r="E1893" s="1" t="str">
        <f t="shared" si="89"/>
        <v>Chong</v>
      </c>
    </row>
    <row r="1894" spans="1:5" ht="15.75" x14ac:dyDescent="0.25">
      <c r="A1894" s="1" t="s">
        <v>475</v>
      </c>
      <c r="B1894" s="1" t="s">
        <v>4277</v>
      </c>
      <c r="C1894" s="1" t="str">
        <f t="shared" si="87"/>
        <v>Ms</v>
      </c>
      <c r="D1894" s="1" t="str">
        <f t="shared" si="88"/>
        <v>Laura M.</v>
      </c>
      <c r="E1894" s="1" t="str">
        <f t="shared" si="89"/>
        <v>Henry</v>
      </c>
    </row>
    <row r="1895" spans="1:5" ht="15.75" x14ac:dyDescent="0.25">
      <c r="A1895" s="1" t="s">
        <v>474</v>
      </c>
      <c r="B1895" s="1" t="s">
        <v>4278</v>
      </c>
      <c r="C1895" s="1" t="str">
        <f t="shared" si="87"/>
        <v>Mr</v>
      </c>
      <c r="D1895" s="1" t="str">
        <f t="shared" si="88"/>
        <v>Charlie</v>
      </c>
      <c r="E1895" s="1" t="str">
        <f t="shared" si="89"/>
        <v>Brenneman</v>
      </c>
    </row>
    <row r="1896" spans="1:5" ht="15.75" x14ac:dyDescent="0.25">
      <c r="A1896" s="1" t="s">
        <v>473</v>
      </c>
      <c r="B1896" s="1" t="s">
        <v>4279</v>
      </c>
      <c r="C1896" s="1" t="str">
        <f t="shared" si="87"/>
        <v>Ms</v>
      </c>
      <c r="D1896" s="1" t="str">
        <f t="shared" si="88"/>
        <v>Melissa D.</v>
      </c>
      <c r="E1896" s="1" t="str">
        <f t="shared" si="89"/>
        <v>Kemp</v>
      </c>
    </row>
    <row r="1897" spans="1:5" ht="15.75" x14ac:dyDescent="0.25">
      <c r="A1897" s="1" t="s">
        <v>472</v>
      </c>
      <c r="B1897" s="1" t="s">
        <v>4280</v>
      </c>
      <c r="C1897" s="1" t="str">
        <f t="shared" si="87"/>
        <v>Mr</v>
      </c>
      <c r="D1897" s="1" t="str">
        <f t="shared" si="88"/>
        <v>Dan C. Jr.</v>
      </c>
      <c r="E1897" s="1" t="str">
        <f t="shared" si="89"/>
        <v>Wilson</v>
      </c>
    </row>
    <row r="1898" spans="1:5" ht="15.75" x14ac:dyDescent="0.25">
      <c r="A1898" s="1" t="s">
        <v>471</v>
      </c>
      <c r="B1898" s="1" t="s">
        <v>4281</v>
      </c>
      <c r="C1898" s="1" t="str">
        <f t="shared" si="87"/>
        <v>Mr</v>
      </c>
      <c r="D1898" s="1" t="str">
        <f t="shared" si="88"/>
        <v>Matthew</v>
      </c>
      <c r="E1898" s="1" t="str">
        <f t="shared" si="89"/>
        <v>Hillyard</v>
      </c>
    </row>
    <row r="1899" spans="1:5" ht="15.75" x14ac:dyDescent="0.25">
      <c r="A1899" s="1" t="s">
        <v>470</v>
      </c>
      <c r="B1899" s="1" t="s">
        <v>4282</v>
      </c>
      <c r="C1899" s="1" t="str">
        <f t="shared" si="87"/>
        <v>Mr</v>
      </c>
      <c r="D1899" s="1" t="str">
        <f t="shared" si="88"/>
        <v>Wesley C.</v>
      </c>
      <c r="E1899" s="1" t="str">
        <f t="shared" si="89"/>
        <v>Turner</v>
      </c>
    </row>
    <row r="1900" spans="1:5" ht="15.75" x14ac:dyDescent="0.25">
      <c r="A1900" s="1" t="s">
        <v>469</v>
      </c>
      <c r="B1900" s="1" t="s">
        <v>4283</v>
      </c>
      <c r="C1900" s="1" t="str">
        <f t="shared" si="87"/>
        <v>Mr</v>
      </c>
      <c r="D1900" s="1" t="str">
        <f t="shared" si="88"/>
        <v>Christopher</v>
      </c>
      <c r="E1900" s="1" t="str">
        <f t="shared" si="89"/>
        <v>Benestad</v>
      </c>
    </row>
    <row r="1901" spans="1:5" ht="15.75" x14ac:dyDescent="0.25">
      <c r="A1901" s="1" t="s">
        <v>468</v>
      </c>
      <c r="B1901" s="1" t="s">
        <v>4284</v>
      </c>
      <c r="C1901" s="1" t="str">
        <f t="shared" si="87"/>
        <v>Ms</v>
      </c>
      <c r="D1901" s="1" t="str">
        <f t="shared" si="88"/>
        <v>Jessica</v>
      </c>
      <c r="E1901" s="1" t="str">
        <f t="shared" si="89"/>
        <v>Gonzales</v>
      </c>
    </row>
    <row r="1902" spans="1:5" ht="15.75" x14ac:dyDescent="0.25">
      <c r="A1902" s="1" t="s">
        <v>467</v>
      </c>
      <c r="B1902" s="1" t="s">
        <v>4285</v>
      </c>
      <c r="C1902" s="1" t="str">
        <f t="shared" si="87"/>
        <v>Ms</v>
      </c>
      <c r="D1902" s="1" t="str">
        <f t="shared" si="88"/>
        <v>Christin</v>
      </c>
      <c r="E1902" s="1" t="str">
        <f t="shared" si="89"/>
        <v>Newman</v>
      </c>
    </row>
    <row r="1903" spans="1:5" ht="15.75" x14ac:dyDescent="0.25">
      <c r="A1903" s="1" t="s">
        <v>466</v>
      </c>
      <c r="B1903" s="1" t="s">
        <v>4286</v>
      </c>
      <c r="C1903" s="1" t="str">
        <f t="shared" si="87"/>
        <v>Ms</v>
      </c>
      <c r="D1903" s="1" t="str">
        <f t="shared" si="88"/>
        <v>Sara</v>
      </c>
      <c r="E1903" s="1" t="str">
        <f t="shared" si="89"/>
        <v>Sayre</v>
      </c>
    </row>
    <row r="1904" spans="1:5" ht="15.75" x14ac:dyDescent="0.25">
      <c r="A1904" s="1" t="s">
        <v>465</v>
      </c>
      <c r="B1904" s="1" t="s">
        <v>4287</v>
      </c>
      <c r="C1904" s="1" t="str">
        <f t="shared" si="87"/>
        <v>Ms</v>
      </c>
      <c r="D1904" s="1" t="str">
        <f t="shared" si="88"/>
        <v>Elizabeth</v>
      </c>
      <c r="E1904" s="1" t="str">
        <f t="shared" si="89"/>
        <v>Panke</v>
      </c>
    </row>
    <row r="1905" spans="1:5" ht="15.75" x14ac:dyDescent="0.25">
      <c r="A1905" s="1" t="s">
        <v>464</v>
      </c>
      <c r="B1905" s="1" t="s">
        <v>4288</v>
      </c>
      <c r="C1905" s="1" t="str">
        <f t="shared" si="87"/>
        <v>Ms</v>
      </c>
      <c r="D1905" s="1" t="str">
        <f t="shared" si="88"/>
        <v>Margaret P.</v>
      </c>
      <c r="E1905" s="1" t="str">
        <f t="shared" si="89"/>
        <v>Brennan</v>
      </c>
    </row>
    <row r="1906" spans="1:5" ht="15.75" x14ac:dyDescent="0.25">
      <c r="A1906" s="1" t="s">
        <v>463</v>
      </c>
      <c r="B1906" s="1" t="s">
        <v>4289</v>
      </c>
      <c r="C1906" s="1" t="str">
        <f t="shared" si="87"/>
        <v>Ms</v>
      </c>
      <c r="D1906" s="1" t="str">
        <f t="shared" si="88"/>
        <v>Tiffany K</v>
      </c>
      <c r="E1906" s="1" t="str">
        <f t="shared" si="89"/>
        <v>Ngo</v>
      </c>
    </row>
    <row r="1907" spans="1:5" ht="15.75" x14ac:dyDescent="0.25">
      <c r="A1907" s="1" t="s">
        <v>462</v>
      </c>
      <c r="B1907" s="1" t="s">
        <v>4290</v>
      </c>
      <c r="C1907" s="1" t="str">
        <f t="shared" si="87"/>
        <v>Mr</v>
      </c>
      <c r="D1907" s="1" t="str">
        <f t="shared" si="88"/>
        <v>David M.</v>
      </c>
      <c r="E1907" s="1" t="str">
        <f t="shared" si="89"/>
        <v>Guerdan</v>
      </c>
    </row>
    <row r="1908" spans="1:5" ht="15.75" x14ac:dyDescent="0.25">
      <c r="A1908" s="1" t="s">
        <v>461</v>
      </c>
      <c r="B1908" s="1" t="s">
        <v>4291</v>
      </c>
      <c r="C1908" s="1" t="str">
        <f t="shared" si="87"/>
        <v>Ms</v>
      </c>
      <c r="D1908" s="1" t="str">
        <f t="shared" si="88"/>
        <v>Christine E</v>
      </c>
      <c r="E1908" s="1" t="str">
        <f t="shared" si="89"/>
        <v>Shaw</v>
      </c>
    </row>
    <row r="1909" spans="1:5" ht="15.75" x14ac:dyDescent="0.25">
      <c r="A1909" s="1" t="s">
        <v>460</v>
      </c>
      <c r="B1909" s="1" t="s">
        <v>4292</v>
      </c>
      <c r="C1909" s="1" t="str">
        <f t="shared" si="87"/>
        <v>Ms</v>
      </c>
      <c r="D1909" s="1" t="str">
        <f t="shared" si="88"/>
        <v>Donna</v>
      </c>
      <c r="E1909" s="1" t="str">
        <f t="shared" si="89"/>
        <v>Mills-Honarvar</v>
      </c>
    </row>
    <row r="1910" spans="1:5" ht="15.75" x14ac:dyDescent="0.25">
      <c r="A1910" s="1" t="s">
        <v>459</v>
      </c>
      <c r="B1910" s="1" t="s">
        <v>4293</v>
      </c>
      <c r="C1910" s="1" t="str">
        <f t="shared" si="87"/>
        <v>Mr</v>
      </c>
      <c r="D1910" s="1" t="str">
        <f t="shared" si="88"/>
        <v>Rod</v>
      </c>
      <c r="E1910" s="1" t="str">
        <f t="shared" si="89"/>
        <v>Farvard</v>
      </c>
    </row>
    <row r="1911" spans="1:5" ht="15.75" x14ac:dyDescent="0.25">
      <c r="A1911" s="1" t="s">
        <v>458</v>
      </c>
      <c r="B1911" s="1" t="s">
        <v>4294</v>
      </c>
      <c r="C1911" s="1" t="str">
        <f t="shared" si="87"/>
        <v>Mr</v>
      </c>
      <c r="D1911" s="1" t="str">
        <f t="shared" si="88"/>
        <v>Joe</v>
      </c>
      <c r="E1911" s="1" t="str">
        <f t="shared" si="89"/>
        <v>Kelly</v>
      </c>
    </row>
    <row r="1912" spans="1:5" ht="15.75" x14ac:dyDescent="0.25">
      <c r="A1912" s="1" t="s">
        <v>457</v>
      </c>
      <c r="B1912" s="1" t="s">
        <v>4295</v>
      </c>
      <c r="C1912" s="1" t="str">
        <f t="shared" si="87"/>
        <v>Ms</v>
      </c>
      <c r="D1912" s="1" t="str">
        <f t="shared" si="88"/>
        <v>Kayleigh</v>
      </c>
      <c r="E1912" s="1" t="str">
        <f t="shared" si="89"/>
        <v>Skinner</v>
      </c>
    </row>
    <row r="1913" spans="1:5" ht="15.75" x14ac:dyDescent="0.25">
      <c r="A1913" s="1" t="s">
        <v>456</v>
      </c>
      <c r="B1913" s="1" t="s">
        <v>4296</v>
      </c>
      <c r="C1913" s="1" t="str">
        <f t="shared" si="87"/>
        <v>Mr</v>
      </c>
      <c r="D1913" s="1" t="str">
        <f t="shared" si="88"/>
        <v>Lorcan A.</v>
      </c>
      <c r="E1913" s="1" t="str">
        <f t="shared" si="89"/>
        <v>Murphy</v>
      </c>
    </row>
    <row r="1914" spans="1:5" ht="15.75" x14ac:dyDescent="0.25">
      <c r="A1914" s="1" t="s">
        <v>455</v>
      </c>
      <c r="B1914" s="1" t="s">
        <v>4297</v>
      </c>
      <c r="C1914" s="1" t="str">
        <f t="shared" si="87"/>
        <v>Mr</v>
      </c>
      <c r="D1914" s="1" t="str">
        <f t="shared" si="88"/>
        <v>Billy</v>
      </c>
      <c r="E1914" s="1" t="str">
        <f t="shared" si="89"/>
        <v>Shue</v>
      </c>
    </row>
    <row r="1915" spans="1:5" ht="15.75" x14ac:dyDescent="0.25">
      <c r="A1915" s="1" t="s">
        <v>454</v>
      </c>
      <c r="B1915" s="1" t="s">
        <v>4298</v>
      </c>
      <c r="C1915" s="1" t="str">
        <f t="shared" si="87"/>
        <v>Mr</v>
      </c>
      <c r="D1915" s="1" t="str">
        <f t="shared" si="88"/>
        <v>Paul M.</v>
      </c>
      <c r="E1915" s="1" t="str">
        <f t="shared" si="89"/>
        <v>Reilly</v>
      </c>
    </row>
    <row r="1916" spans="1:5" ht="15.75" x14ac:dyDescent="0.25">
      <c r="A1916" s="1" t="s">
        <v>453</v>
      </c>
      <c r="B1916" s="1" t="s">
        <v>4299</v>
      </c>
      <c r="C1916" s="1" t="str">
        <f t="shared" si="87"/>
        <v>Ms</v>
      </c>
      <c r="D1916" s="1" t="str">
        <f t="shared" si="88"/>
        <v>Brenda M.</v>
      </c>
      <c r="E1916" s="1" t="str">
        <f t="shared" si="89"/>
        <v>Blinn</v>
      </c>
    </row>
    <row r="1917" spans="1:5" ht="15.75" x14ac:dyDescent="0.25">
      <c r="A1917" s="1" t="s">
        <v>452</v>
      </c>
      <c r="B1917" s="1" t="s">
        <v>4300</v>
      </c>
      <c r="C1917" s="1" t="str">
        <f t="shared" si="87"/>
        <v>Mr</v>
      </c>
      <c r="D1917" s="1" t="str">
        <f t="shared" si="88"/>
        <v>Jeff H</v>
      </c>
      <c r="E1917" s="1" t="str">
        <f t="shared" si="89"/>
        <v>Duyn</v>
      </c>
    </row>
    <row r="1918" spans="1:5" ht="15.75" x14ac:dyDescent="0.25">
      <c r="A1918" s="1" t="s">
        <v>451</v>
      </c>
      <c r="B1918" s="1" t="s">
        <v>4301</v>
      </c>
      <c r="C1918" s="1" t="str">
        <f t="shared" si="87"/>
        <v>Mr</v>
      </c>
      <c r="D1918" s="1" t="str">
        <f t="shared" si="88"/>
        <v>Michael</v>
      </c>
      <c r="E1918" s="1" t="str">
        <f t="shared" si="89"/>
        <v>Wardian</v>
      </c>
    </row>
    <row r="1919" spans="1:5" ht="15.75" x14ac:dyDescent="0.25">
      <c r="A1919" s="1" t="s">
        <v>450</v>
      </c>
      <c r="B1919" s="1" t="s">
        <v>4302</v>
      </c>
      <c r="C1919" s="1" t="str">
        <f t="shared" si="87"/>
        <v>Mr</v>
      </c>
      <c r="D1919" s="1" t="str">
        <f t="shared" si="88"/>
        <v>Jan</v>
      </c>
      <c r="E1919" s="1" t="str">
        <f t="shared" si="89"/>
        <v>Heuninck</v>
      </c>
    </row>
    <row r="1920" spans="1:5" ht="15.75" x14ac:dyDescent="0.25">
      <c r="A1920" s="1" t="s">
        <v>449</v>
      </c>
      <c r="B1920" s="1" t="s">
        <v>4303</v>
      </c>
      <c r="C1920" s="1" t="str">
        <f t="shared" si="87"/>
        <v>Mr</v>
      </c>
      <c r="D1920" s="1" t="str">
        <f t="shared" si="88"/>
        <v>Bernard</v>
      </c>
      <c r="E1920" s="1" t="str">
        <f t="shared" si="89"/>
        <v>Kipyego</v>
      </c>
    </row>
    <row r="1921" spans="1:5" ht="15.75" x14ac:dyDescent="0.25">
      <c r="A1921" s="1" t="s">
        <v>448</v>
      </c>
      <c r="B1921" s="1" t="s">
        <v>4304</v>
      </c>
      <c r="C1921" s="1" t="str">
        <f t="shared" si="87"/>
        <v>Mr</v>
      </c>
      <c r="D1921" s="1" t="str">
        <f t="shared" si="88"/>
        <v>Craig</v>
      </c>
      <c r="E1921" s="1" t="str">
        <f t="shared" si="89"/>
        <v>Kuehl</v>
      </c>
    </row>
    <row r="1922" spans="1:5" ht="15.75" x14ac:dyDescent="0.25">
      <c r="A1922" s="1" t="s">
        <v>447</v>
      </c>
      <c r="B1922" s="1" t="s">
        <v>4305</v>
      </c>
      <c r="C1922" s="1" t="str">
        <f t="shared" si="87"/>
        <v>Mrs</v>
      </c>
      <c r="D1922" s="1" t="str">
        <f t="shared" si="88"/>
        <v>Bryn</v>
      </c>
      <c r="E1922" s="1" t="str">
        <f t="shared" si="89"/>
        <v>Burkholder</v>
      </c>
    </row>
    <row r="1923" spans="1:5" ht="15.75" x14ac:dyDescent="0.25">
      <c r="A1923" s="1" t="s">
        <v>446</v>
      </c>
      <c r="B1923" s="1" t="s">
        <v>4306</v>
      </c>
      <c r="C1923" s="1" t="str">
        <f t="shared" ref="C1923:C1986" si="90">MID(B1923, FIND(", ",B1923)+2, FIND(".",B1923)-FIND(", ", B1923)-2)</f>
        <v>Mr</v>
      </c>
      <c r="D1923" s="1" t="str">
        <f t="shared" si="88"/>
        <v>Michael</v>
      </c>
      <c r="E1923" s="1" t="str">
        <f t="shared" si="89"/>
        <v>Stadolnik</v>
      </c>
    </row>
    <row r="1924" spans="1:5" ht="15.75" x14ac:dyDescent="0.25">
      <c r="A1924" s="1" t="s">
        <v>445</v>
      </c>
      <c r="B1924" s="1" t="s">
        <v>4307</v>
      </c>
      <c r="C1924" s="1" t="str">
        <f t="shared" si="90"/>
        <v>Mr</v>
      </c>
      <c r="D1924" s="1" t="str">
        <f t="shared" ref="D1924:D1987" si="91">TRIM(RIGHT(B1924, LEN(B1924) - FIND(".", B1924)))</f>
        <v>Benjamin</v>
      </c>
      <c r="E1924" s="1" t="str">
        <f t="shared" ref="E1924:E1987" si="92">LEFT(B1924, FIND(",", B1924)-1)</f>
        <v>Shields</v>
      </c>
    </row>
    <row r="1925" spans="1:5" ht="15.75" x14ac:dyDescent="0.25">
      <c r="A1925" s="1" t="s">
        <v>444</v>
      </c>
      <c r="B1925" s="1" t="s">
        <v>4308</v>
      </c>
      <c r="C1925" s="1" t="str">
        <f t="shared" si="90"/>
        <v>Mr</v>
      </c>
      <c r="D1925" s="1" t="str">
        <f t="shared" si="91"/>
        <v>Jay</v>
      </c>
      <c r="E1925" s="1" t="str">
        <f t="shared" si="92"/>
        <v>Margolis</v>
      </c>
    </row>
    <row r="1926" spans="1:5" ht="15.75" x14ac:dyDescent="0.25">
      <c r="A1926" s="1" t="s">
        <v>443</v>
      </c>
      <c r="B1926" s="1" t="s">
        <v>4309</v>
      </c>
      <c r="C1926" s="1" t="str">
        <f t="shared" si="90"/>
        <v>Mr</v>
      </c>
      <c r="D1926" s="1" t="str">
        <f t="shared" si="91"/>
        <v>William</v>
      </c>
      <c r="E1926" s="1" t="str">
        <f t="shared" si="92"/>
        <v>Uffenbeck</v>
      </c>
    </row>
    <row r="1927" spans="1:5" ht="15.75" x14ac:dyDescent="0.25">
      <c r="A1927" s="1" t="s">
        <v>442</v>
      </c>
      <c r="B1927" s="1" t="s">
        <v>4310</v>
      </c>
      <c r="C1927" s="1" t="str">
        <f t="shared" si="90"/>
        <v>Ms</v>
      </c>
      <c r="D1927" s="1" t="str">
        <f t="shared" si="91"/>
        <v>Shelley</v>
      </c>
      <c r="E1927" s="1" t="str">
        <f t="shared" si="92"/>
        <v>Brake</v>
      </c>
    </row>
    <row r="1928" spans="1:5" ht="15.75" x14ac:dyDescent="0.25">
      <c r="A1928" s="1" t="s">
        <v>441</v>
      </c>
      <c r="B1928" s="1" t="s">
        <v>4311</v>
      </c>
      <c r="C1928" s="1" t="str">
        <f t="shared" si="90"/>
        <v>Ms</v>
      </c>
      <c r="D1928" s="1" t="str">
        <f t="shared" si="91"/>
        <v>Jekaterina</v>
      </c>
      <c r="E1928" s="1" t="str">
        <f t="shared" si="92"/>
        <v>Stepanova</v>
      </c>
    </row>
    <row r="1929" spans="1:5" ht="15.75" x14ac:dyDescent="0.25">
      <c r="A1929" s="1" t="s">
        <v>440</v>
      </c>
      <c r="B1929" s="1" t="s">
        <v>4312</v>
      </c>
      <c r="C1929" s="1" t="str">
        <f t="shared" si="90"/>
        <v>Mr</v>
      </c>
      <c r="D1929" s="1" t="str">
        <f t="shared" si="91"/>
        <v>Daniel</v>
      </c>
      <c r="E1929" s="1" t="str">
        <f t="shared" si="92"/>
        <v>Verdi</v>
      </c>
    </row>
    <row r="1930" spans="1:5" ht="15.75" x14ac:dyDescent="0.25">
      <c r="A1930" s="1" t="s">
        <v>439</v>
      </c>
      <c r="B1930" s="1" t="s">
        <v>4313</v>
      </c>
      <c r="C1930" s="1" t="str">
        <f t="shared" si="90"/>
        <v>Ms</v>
      </c>
      <c r="D1930" s="1" t="str">
        <f t="shared" si="91"/>
        <v>Pauline</v>
      </c>
      <c r="E1930" s="1" t="str">
        <f t="shared" si="92"/>
        <v>McLean</v>
      </c>
    </row>
    <row r="1931" spans="1:5" ht="15.75" x14ac:dyDescent="0.25">
      <c r="A1931" s="1" t="s">
        <v>438</v>
      </c>
      <c r="B1931" s="1" t="s">
        <v>4314</v>
      </c>
      <c r="C1931" s="1" t="str">
        <f t="shared" si="90"/>
        <v>Ms</v>
      </c>
      <c r="D1931" s="1" t="str">
        <f t="shared" si="91"/>
        <v>Colleen</v>
      </c>
      <c r="E1931" s="1" t="str">
        <f t="shared" si="92"/>
        <v>Ryan</v>
      </c>
    </row>
    <row r="1932" spans="1:5" ht="15.75" x14ac:dyDescent="0.25">
      <c r="A1932" s="1" t="s">
        <v>437</v>
      </c>
      <c r="B1932" s="1" t="s">
        <v>4315</v>
      </c>
      <c r="C1932" s="1" t="str">
        <f t="shared" si="90"/>
        <v>Ms</v>
      </c>
      <c r="D1932" s="1" t="str">
        <f t="shared" si="91"/>
        <v>Aleah K</v>
      </c>
      <c r="E1932" s="1" t="str">
        <f t="shared" si="92"/>
        <v>Mickelson</v>
      </c>
    </row>
    <row r="1933" spans="1:5" ht="15.75" x14ac:dyDescent="0.25">
      <c r="A1933" s="1" t="s">
        <v>436</v>
      </c>
      <c r="B1933" s="1" t="s">
        <v>4316</v>
      </c>
      <c r="C1933" s="1" t="str">
        <f t="shared" si="90"/>
        <v>Ms</v>
      </c>
      <c r="D1933" s="1" t="str">
        <f t="shared" si="91"/>
        <v>Mare</v>
      </c>
      <c r="E1933" s="1" t="str">
        <f t="shared" si="92"/>
        <v>Dibaba</v>
      </c>
    </row>
    <row r="1934" spans="1:5" ht="15.75" x14ac:dyDescent="0.25">
      <c r="A1934" s="1" t="s">
        <v>435</v>
      </c>
      <c r="B1934" s="1" t="s">
        <v>4317</v>
      </c>
      <c r="C1934" s="1" t="str">
        <f t="shared" si="90"/>
        <v>Mr</v>
      </c>
      <c r="D1934" s="1" t="str">
        <f t="shared" si="91"/>
        <v>Kevin</v>
      </c>
      <c r="E1934" s="1" t="str">
        <f t="shared" si="92"/>
        <v>Shilling</v>
      </c>
    </row>
    <row r="1935" spans="1:5" ht="15.75" x14ac:dyDescent="0.25">
      <c r="A1935" s="1" t="s">
        <v>434</v>
      </c>
      <c r="B1935" s="1" t="s">
        <v>4318</v>
      </c>
      <c r="C1935" s="1" t="str">
        <f t="shared" si="90"/>
        <v>Ms</v>
      </c>
      <c r="D1935" s="1" t="str">
        <f t="shared" si="91"/>
        <v>Jessica</v>
      </c>
      <c r="E1935" s="1" t="str">
        <f t="shared" si="92"/>
        <v>Bashaw</v>
      </c>
    </row>
    <row r="1936" spans="1:5" ht="15.75" x14ac:dyDescent="0.25">
      <c r="A1936" s="1" t="s">
        <v>433</v>
      </c>
      <c r="B1936" s="1" t="s">
        <v>4319</v>
      </c>
      <c r="C1936" s="1" t="str">
        <f t="shared" si="90"/>
        <v>Ms</v>
      </c>
      <c r="D1936" s="1" t="str">
        <f t="shared" si="91"/>
        <v>Amanda R</v>
      </c>
      <c r="E1936" s="1" t="str">
        <f t="shared" si="92"/>
        <v>Jacob</v>
      </c>
    </row>
    <row r="1937" spans="1:5" ht="15.75" x14ac:dyDescent="0.25">
      <c r="A1937" s="1" t="s">
        <v>432</v>
      </c>
      <c r="B1937" s="1" t="s">
        <v>4320</v>
      </c>
      <c r="C1937" s="1" t="str">
        <f t="shared" si="90"/>
        <v>Mr</v>
      </c>
      <c r="D1937" s="1" t="str">
        <f t="shared" si="91"/>
        <v>Murray W.</v>
      </c>
      <c r="E1937" s="1" t="str">
        <f t="shared" si="92"/>
        <v>McCutcheon</v>
      </c>
    </row>
    <row r="1938" spans="1:5" ht="15.75" x14ac:dyDescent="0.25">
      <c r="A1938" s="1" t="s">
        <v>431</v>
      </c>
      <c r="B1938" s="1" t="s">
        <v>4321</v>
      </c>
      <c r="C1938" s="1" t="str">
        <f t="shared" si="90"/>
        <v>Mrs</v>
      </c>
      <c r="D1938" s="1" t="str">
        <f t="shared" si="91"/>
        <v>Meghan P.</v>
      </c>
      <c r="E1938" s="1" t="str">
        <f t="shared" si="92"/>
        <v>Connor</v>
      </c>
    </row>
    <row r="1939" spans="1:5" ht="15.75" x14ac:dyDescent="0.25">
      <c r="A1939" s="1" t="s">
        <v>430</v>
      </c>
      <c r="B1939" s="1" t="s">
        <v>4322</v>
      </c>
      <c r="C1939" s="1" t="str">
        <f t="shared" si="90"/>
        <v>Mr</v>
      </c>
      <c r="D1939" s="1" t="str">
        <f t="shared" si="91"/>
        <v>David</v>
      </c>
      <c r="E1939" s="1" t="str">
        <f t="shared" si="92"/>
        <v>May</v>
      </c>
    </row>
    <row r="1940" spans="1:5" ht="15.75" x14ac:dyDescent="0.25">
      <c r="A1940" s="1" t="s">
        <v>429</v>
      </c>
      <c r="B1940" s="1" t="s">
        <v>4323</v>
      </c>
      <c r="C1940" s="1" t="str">
        <f t="shared" si="90"/>
        <v>Mr</v>
      </c>
      <c r="D1940" s="1" t="str">
        <f t="shared" si="91"/>
        <v>Seth</v>
      </c>
      <c r="E1940" s="1" t="str">
        <f t="shared" si="92"/>
        <v>Geoghegan</v>
      </c>
    </row>
    <row r="1941" spans="1:5" ht="15.75" x14ac:dyDescent="0.25">
      <c r="A1941" s="1" t="s">
        <v>428</v>
      </c>
      <c r="B1941" s="1" t="s">
        <v>4324</v>
      </c>
      <c r="C1941" s="1" t="str">
        <f t="shared" si="90"/>
        <v>Mr</v>
      </c>
      <c r="D1941" s="1" t="str">
        <f t="shared" si="91"/>
        <v>Michael P.</v>
      </c>
      <c r="E1941" s="1" t="str">
        <f t="shared" si="92"/>
        <v>McGinn</v>
      </c>
    </row>
    <row r="1942" spans="1:5" ht="15.75" x14ac:dyDescent="0.25">
      <c r="A1942" s="1" t="s">
        <v>427</v>
      </c>
      <c r="B1942" s="1" t="s">
        <v>4325</v>
      </c>
      <c r="C1942" s="1" t="str">
        <f t="shared" si="90"/>
        <v>Mr</v>
      </c>
      <c r="D1942" s="1" t="str">
        <f t="shared" si="91"/>
        <v>Russell M</v>
      </c>
      <c r="E1942" s="1" t="str">
        <f t="shared" si="92"/>
        <v>Jones</v>
      </c>
    </row>
    <row r="1943" spans="1:5" ht="15.75" x14ac:dyDescent="0.25">
      <c r="A1943" s="1" t="s">
        <v>426</v>
      </c>
      <c r="B1943" s="1" t="s">
        <v>4326</v>
      </c>
      <c r="C1943" s="1" t="str">
        <f t="shared" si="90"/>
        <v>Mr</v>
      </c>
      <c r="D1943" s="1" t="str">
        <f t="shared" si="91"/>
        <v>Martin</v>
      </c>
      <c r="E1943" s="1" t="str">
        <f t="shared" si="92"/>
        <v>Quinteros</v>
      </c>
    </row>
    <row r="1944" spans="1:5" ht="15.75" x14ac:dyDescent="0.25">
      <c r="A1944" s="1" t="s">
        <v>425</v>
      </c>
      <c r="B1944" s="1" t="s">
        <v>4327</v>
      </c>
      <c r="C1944" s="1" t="str">
        <f t="shared" si="90"/>
        <v>Mr</v>
      </c>
      <c r="D1944" s="1" t="str">
        <f t="shared" si="91"/>
        <v>Michael</v>
      </c>
      <c r="E1944" s="1" t="str">
        <f t="shared" si="92"/>
        <v>Loenser</v>
      </c>
    </row>
    <row r="1945" spans="1:5" ht="15.75" x14ac:dyDescent="0.25">
      <c r="A1945" s="1" t="s">
        <v>424</v>
      </c>
      <c r="B1945" s="1" t="s">
        <v>4328</v>
      </c>
      <c r="C1945" s="1" t="str">
        <f t="shared" si="90"/>
        <v>Mr</v>
      </c>
      <c r="D1945" s="1" t="str">
        <f t="shared" si="91"/>
        <v>Miles</v>
      </c>
      <c r="E1945" s="1" t="str">
        <f t="shared" si="92"/>
        <v>Aitken</v>
      </c>
    </row>
    <row r="1946" spans="1:5" ht="15.75" x14ac:dyDescent="0.25">
      <c r="A1946" s="1" t="s">
        <v>423</v>
      </c>
      <c r="B1946" s="1" t="s">
        <v>4329</v>
      </c>
      <c r="C1946" s="1" t="str">
        <f t="shared" si="90"/>
        <v>Ms</v>
      </c>
      <c r="D1946" s="1" t="str">
        <f t="shared" si="91"/>
        <v>Amanda</v>
      </c>
      <c r="E1946" s="1" t="str">
        <f t="shared" si="92"/>
        <v>Furrer</v>
      </c>
    </row>
    <row r="1947" spans="1:5" ht="15.75" x14ac:dyDescent="0.25">
      <c r="A1947" s="1" t="s">
        <v>422</v>
      </c>
      <c r="B1947" s="1" t="s">
        <v>4330</v>
      </c>
      <c r="C1947" s="1" t="str">
        <f t="shared" si="90"/>
        <v>Mr</v>
      </c>
      <c r="D1947" s="1" t="str">
        <f t="shared" si="91"/>
        <v>Roger</v>
      </c>
      <c r="E1947" s="1" t="str">
        <f t="shared" si="92"/>
        <v>Konigs</v>
      </c>
    </row>
    <row r="1948" spans="1:5" ht="15.75" x14ac:dyDescent="0.25">
      <c r="A1948" s="1" t="s">
        <v>421</v>
      </c>
      <c r="B1948" s="1" t="s">
        <v>4331</v>
      </c>
      <c r="C1948" s="1" t="str">
        <f t="shared" si="90"/>
        <v>Mr</v>
      </c>
      <c r="D1948" s="1" t="str">
        <f t="shared" si="91"/>
        <v>Brock J</v>
      </c>
      <c r="E1948" s="1" t="str">
        <f t="shared" si="92"/>
        <v>Tesdahl</v>
      </c>
    </row>
    <row r="1949" spans="1:5" ht="15.75" x14ac:dyDescent="0.25">
      <c r="A1949" s="1" t="s">
        <v>420</v>
      </c>
      <c r="B1949" s="1" t="s">
        <v>4332</v>
      </c>
      <c r="C1949" s="1" t="str">
        <f t="shared" si="90"/>
        <v>Mr</v>
      </c>
      <c r="D1949" s="1" t="str">
        <f t="shared" si="91"/>
        <v>Stephen F.</v>
      </c>
      <c r="E1949" s="1" t="str">
        <f t="shared" si="92"/>
        <v>Engel</v>
      </c>
    </row>
    <row r="1950" spans="1:5" ht="15.75" x14ac:dyDescent="0.25">
      <c r="A1950" s="1" t="s">
        <v>419</v>
      </c>
      <c r="B1950" s="1" t="s">
        <v>4333</v>
      </c>
      <c r="C1950" s="1" t="str">
        <f t="shared" si="90"/>
        <v>Ms</v>
      </c>
      <c r="D1950" s="1" t="str">
        <f t="shared" si="91"/>
        <v>Missy</v>
      </c>
      <c r="E1950" s="1" t="str">
        <f t="shared" si="92"/>
        <v>Kuck</v>
      </c>
    </row>
    <row r="1951" spans="1:5" ht="15.75" x14ac:dyDescent="0.25">
      <c r="A1951" s="1" t="s">
        <v>418</v>
      </c>
      <c r="B1951" s="1" t="s">
        <v>4334</v>
      </c>
      <c r="C1951" s="1" t="str">
        <f t="shared" si="90"/>
        <v>Mr</v>
      </c>
      <c r="D1951" s="1" t="str">
        <f t="shared" si="91"/>
        <v>William</v>
      </c>
      <c r="E1951" s="1" t="str">
        <f t="shared" si="92"/>
        <v>Dillon</v>
      </c>
    </row>
    <row r="1952" spans="1:5" ht="15.75" x14ac:dyDescent="0.25">
      <c r="A1952" s="1" t="s">
        <v>417</v>
      </c>
      <c r="B1952" s="1" t="s">
        <v>4335</v>
      </c>
      <c r="C1952" s="1" t="str">
        <f t="shared" si="90"/>
        <v>Ms</v>
      </c>
      <c r="D1952" s="1" t="str">
        <f t="shared" si="91"/>
        <v>Lauren M</v>
      </c>
      <c r="E1952" s="1" t="str">
        <f t="shared" si="92"/>
        <v>Neuschel</v>
      </c>
    </row>
    <row r="1953" spans="1:5" ht="15.75" x14ac:dyDescent="0.25">
      <c r="A1953" s="1" t="s">
        <v>416</v>
      </c>
      <c r="B1953" s="1" t="s">
        <v>4336</v>
      </c>
      <c r="C1953" s="1" t="str">
        <f t="shared" si="90"/>
        <v>Mr</v>
      </c>
      <c r="D1953" s="1" t="str">
        <f t="shared" si="91"/>
        <v>Apolo U.</v>
      </c>
      <c r="E1953" s="1" t="str">
        <f t="shared" si="92"/>
        <v>Rosales Ramirez</v>
      </c>
    </row>
    <row r="1954" spans="1:5" ht="15.75" x14ac:dyDescent="0.25">
      <c r="A1954" s="1" t="s">
        <v>415</v>
      </c>
      <c r="B1954" s="1" t="s">
        <v>4337</v>
      </c>
      <c r="C1954" s="1" t="str">
        <f t="shared" si="90"/>
        <v>Mr</v>
      </c>
      <c r="D1954" s="1" t="str">
        <f t="shared" si="91"/>
        <v>Alfons</v>
      </c>
      <c r="E1954" s="1" t="str">
        <f t="shared" si="92"/>
        <v>Marquez</v>
      </c>
    </row>
    <row r="1955" spans="1:5" ht="15.75" x14ac:dyDescent="0.25">
      <c r="A1955" s="1" t="s">
        <v>414</v>
      </c>
      <c r="B1955" s="1" t="s">
        <v>4338</v>
      </c>
      <c r="C1955" s="1" t="str">
        <f t="shared" si="90"/>
        <v>Ms</v>
      </c>
      <c r="D1955" s="1" t="str">
        <f t="shared" si="91"/>
        <v>Amber</v>
      </c>
      <c r="E1955" s="1" t="str">
        <f t="shared" si="92"/>
        <v>Green</v>
      </c>
    </row>
    <row r="1956" spans="1:5" ht="15.75" x14ac:dyDescent="0.25">
      <c r="A1956" s="1" t="s">
        <v>413</v>
      </c>
      <c r="B1956" s="1" t="s">
        <v>4339</v>
      </c>
      <c r="C1956" s="1" t="str">
        <f t="shared" si="90"/>
        <v>Ms</v>
      </c>
      <c r="D1956" s="1" t="str">
        <f t="shared" si="91"/>
        <v>Leah C.</v>
      </c>
      <c r="E1956" s="1" t="str">
        <f t="shared" si="92"/>
        <v>Schubel</v>
      </c>
    </row>
    <row r="1957" spans="1:5" ht="15.75" x14ac:dyDescent="0.25">
      <c r="A1957" s="1" t="s">
        <v>412</v>
      </c>
      <c r="B1957" s="1" t="s">
        <v>4340</v>
      </c>
      <c r="C1957" s="1" t="str">
        <f t="shared" si="90"/>
        <v>Ms</v>
      </c>
      <c r="D1957" s="1" t="str">
        <f t="shared" si="91"/>
        <v>Lilia</v>
      </c>
      <c r="E1957" s="1" t="str">
        <f t="shared" si="92"/>
        <v>Jimenez</v>
      </c>
    </row>
    <row r="1958" spans="1:5" ht="15.75" x14ac:dyDescent="0.25">
      <c r="A1958" s="1" t="s">
        <v>411</v>
      </c>
      <c r="B1958" s="1" t="s">
        <v>4341</v>
      </c>
      <c r="C1958" s="1" t="str">
        <f t="shared" si="90"/>
        <v>Mr</v>
      </c>
      <c r="D1958" s="1" t="str">
        <f t="shared" si="91"/>
        <v>Danny</v>
      </c>
      <c r="E1958" s="1" t="str">
        <f t="shared" si="92"/>
        <v>Zimny-Schmitt</v>
      </c>
    </row>
    <row r="1959" spans="1:5" ht="15.75" x14ac:dyDescent="0.25">
      <c r="A1959" s="1" t="s">
        <v>410</v>
      </c>
      <c r="B1959" s="1" t="s">
        <v>4342</v>
      </c>
      <c r="C1959" s="1" t="str">
        <f t="shared" si="90"/>
        <v>Ms</v>
      </c>
      <c r="D1959" s="1" t="str">
        <f t="shared" si="91"/>
        <v>Lauren</v>
      </c>
      <c r="E1959" s="1" t="str">
        <f t="shared" si="92"/>
        <v>Hill</v>
      </c>
    </row>
    <row r="1960" spans="1:5" ht="15.75" x14ac:dyDescent="0.25">
      <c r="A1960" s="1" t="s">
        <v>409</v>
      </c>
      <c r="B1960" s="1" t="s">
        <v>4343</v>
      </c>
      <c r="C1960" s="1" t="str">
        <f t="shared" si="90"/>
        <v>Ms</v>
      </c>
      <c r="D1960" s="1" t="str">
        <f t="shared" si="91"/>
        <v>Courtney</v>
      </c>
      <c r="E1960" s="1" t="str">
        <f t="shared" si="92"/>
        <v>Brohart</v>
      </c>
    </row>
    <row r="1961" spans="1:5" ht="15.75" x14ac:dyDescent="0.25">
      <c r="A1961" s="1" t="s">
        <v>408</v>
      </c>
      <c r="B1961" s="1" t="s">
        <v>4344</v>
      </c>
      <c r="C1961" s="1" t="str">
        <f t="shared" si="90"/>
        <v>Ms</v>
      </c>
      <c r="D1961" s="1" t="str">
        <f t="shared" si="91"/>
        <v>Elizabeth</v>
      </c>
      <c r="E1961" s="1" t="str">
        <f t="shared" si="92"/>
        <v>Ryan</v>
      </c>
    </row>
    <row r="1962" spans="1:5" ht="15.75" x14ac:dyDescent="0.25">
      <c r="A1962" s="1" t="s">
        <v>407</v>
      </c>
      <c r="B1962" s="1" t="s">
        <v>4345</v>
      </c>
      <c r="C1962" s="1" t="str">
        <f t="shared" si="90"/>
        <v>Ms</v>
      </c>
      <c r="D1962" s="1" t="str">
        <f t="shared" si="91"/>
        <v>Satomi</v>
      </c>
      <c r="E1962" s="1" t="str">
        <f t="shared" si="92"/>
        <v>Oka</v>
      </c>
    </row>
    <row r="1963" spans="1:5" ht="15.75" x14ac:dyDescent="0.25">
      <c r="A1963" s="1" t="s">
        <v>406</v>
      </c>
      <c r="B1963" s="1" t="s">
        <v>4346</v>
      </c>
      <c r="C1963" s="1" t="str">
        <f t="shared" si="90"/>
        <v>Mr</v>
      </c>
      <c r="D1963" s="1" t="str">
        <f t="shared" si="91"/>
        <v>Matthew D</v>
      </c>
      <c r="E1963" s="1" t="str">
        <f t="shared" si="92"/>
        <v>Newman</v>
      </c>
    </row>
    <row r="1964" spans="1:5" ht="15.75" x14ac:dyDescent="0.25">
      <c r="A1964" s="1" t="s">
        <v>405</v>
      </c>
      <c r="B1964" s="1" t="s">
        <v>4347</v>
      </c>
      <c r="C1964" s="1" t="str">
        <f t="shared" si="90"/>
        <v>Mr</v>
      </c>
      <c r="D1964" s="1" t="str">
        <f t="shared" si="91"/>
        <v>Peter T II</v>
      </c>
      <c r="E1964" s="1" t="str">
        <f t="shared" si="92"/>
        <v>Metzger</v>
      </c>
    </row>
    <row r="1965" spans="1:5" ht="15.75" x14ac:dyDescent="0.25">
      <c r="A1965" s="1" t="s">
        <v>404</v>
      </c>
      <c r="B1965" s="1" t="s">
        <v>4348</v>
      </c>
      <c r="C1965" s="1" t="str">
        <f t="shared" si="90"/>
        <v>Mr</v>
      </c>
      <c r="D1965" s="1" t="str">
        <f t="shared" si="91"/>
        <v>Manuel</v>
      </c>
      <c r="E1965" s="1" t="str">
        <f t="shared" si="92"/>
        <v>Gonzalez</v>
      </c>
    </row>
    <row r="1966" spans="1:5" ht="15.75" x14ac:dyDescent="0.25">
      <c r="A1966" s="1" t="s">
        <v>403</v>
      </c>
      <c r="B1966" s="1" t="s">
        <v>4349</v>
      </c>
      <c r="C1966" s="1" t="str">
        <f t="shared" si="90"/>
        <v>Ms</v>
      </c>
      <c r="D1966" s="1" t="str">
        <f t="shared" si="91"/>
        <v>Kindsey P.</v>
      </c>
      <c r="E1966" s="1" t="str">
        <f t="shared" si="92"/>
        <v>Vaughn</v>
      </c>
    </row>
    <row r="1967" spans="1:5" ht="15.75" x14ac:dyDescent="0.25">
      <c r="A1967" s="1" t="s">
        <v>402</v>
      </c>
      <c r="B1967" s="1" t="s">
        <v>4350</v>
      </c>
      <c r="C1967" s="1" t="str">
        <f t="shared" si="90"/>
        <v>Mr</v>
      </c>
      <c r="D1967" s="1" t="str">
        <f t="shared" si="91"/>
        <v>Thomas G.</v>
      </c>
      <c r="E1967" s="1" t="str">
        <f t="shared" si="92"/>
        <v>Clifford</v>
      </c>
    </row>
    <row r="1968" spans="1:5" ht="15.75" x14ac:dyDescent="0.25">
      <c r="A1968" s="1" t="s">
        <v>401</v>
      </c>
      <c r="B1968" s="1" t="s">
        <v>4351</v>
      </c>
      <c r="C1968" s="1" t="str">
        <f t="shared" si="90"/>
        <v>Mr</v>
      </c>
      <c r="D1968" s="1" t="str">
        <f t="shared" si="91"/>
        <v>Kyle S</v>
      </c>
      <c r="E1968" s="1" t="str">
        <f t="shared" si="92"/>
        <v>Petty</v>
      </c>
    </row>
    <row r="1969" spans="1:5" ht="15.75" x14ac:dyDescent="0.25">
      <c r="A1969" s="1" t="s">
        <v>400</v>
      </c>
      <c r="B1969" s="1" t="s">
        <v>4352</v>
      </c>
      <c r="C1969" s="1" t="str">
        <f t="shared" si="90"/>
        <v>Mr</v>
      </c>
      <c r="D1969" s="1" t="str">
        <f t="shared" si="91"/>
        <v>Alexander J.</v>
      </c>
      <c r="E1969" s="1" t="str">
        <f t="shared" si="92"/>
        <v>Sanford</v>
      </c>
    </row>
    <row r="1970" spans="1:5" ht="15.75" x14ac:dyDescent="0.25">
      <c r="A1970" s="1" t="s">
        <v>399</v>
      </c>
      <c r="B1970" s="1" t="s">
        <v>4353</v>
      </c>
      <c r="C1970" s="1" t="str">
        <f t="shared" si="90"/>
        <v>Mr</v>
      </c>
      <c r="D1970" s="1" t="str">
        <f t="shared" si="91"/>
        <v>Dustin L</v>
      </c>
      <c r="E1970" s="1" t="str">
        <f t="shared" si="92"/>
        <v>Sprague</v>
      </c>
    </row>
    <row r="1971" spans="1:5" ht="15.75" x14ac:dyDescent="0.25">
      <c r="A1971" s="1" t="s">
        <v>398</v>
      </c>
      <c r="B1971" s="1" t="s">
        <v>4354</v>
      </c>
      <c r="C1971" s="1" t="str">
        <f t="shared" si="90"/>
        <v>Mrs</v>
      </c>
      <c r="D1971" s="1" t="str">
        <f t="shared" si="91"/>
        <v>Chloe</v>
      </c>
      <c r="E1971" s="1" t="str">
        <f t="shared" si="92"/>
        <v>Lasseron</v>
      </c>
    </row>
    <row r="1972" spans="1:5" ht="15.75" x14ac:dyDescent="0.25">
      <c r="A1972" s="1" t="s">
        <v>397</v>
      </c>
      <c r="B1972" s="1" t="s">
        <v>4355</v>
      </c>
      <c r="C1972" s="1" t="str">
        <f t="shared" si="90"/>
        <v>Ms</v>
      </c>
      <c r="D1972" s="1" t="str">
        <f t="shared" si="91"/>
        <v>Cailtlin</v>
      </c>
      <c r="E1972" s="1" t="str">
        <f t="shared" si="92"/>
        <v>Bushong</v>
      </c>
    </row>
    <row r="1973" spans="1:5" ht="15.75" x14ac:dyDescent="0.25">
      <c r="A1973" s="1" t="s">
        <v>396</v>
      </c>
      <c r="B1973" s="1" t="s">
        <v>4356</v>
      </c>
      <c r="C1973" s="1" t="str">
        <f t="shared" si="90"/>
        <v>Mr</v>
      </c>
      <c r="D1973" s="1" t="str">
        <f t="shared" si="91"/>
        <v>Joshua</v>
      </c>
      <c r="E1973" s="1" t="str">
        <f t="shared" si="92"/>
        <v>Dennison</v>
      </c>
    </row>
    <row r="1974" spans="1:5" ht="15.75" x14ac:dyDescent="0.25">
      <c r="A1974" s="1" t="s">
        <v>395</v>
      </c>
      <c r="B1974" s="1" t="s">
        <v>4357</v>
      </c>
      <c r="C1974" s="1" t="str">
        <f t="shared" si="90"/>
        <v>Mr</v>
      </c>
      <c r="D1974" s="1" t="str">
        <f t="shared" si="91"/>
        <v>Chuy</v>
      </c>
      <c r="E1974" s="1" t="str">
        <f t="shared" si="92"/>
        <v>Lira</v>
      </c>
    </row>
    <row r="1975" spans="1:5" ht="15.75" x14ac:dyDescent="0.25">
      <c r="A1975" s="1" t="s">
        <v>394</v>
      </c>
      <c r="B1975" s="1" t="s">
        <v>4358</v>
      </c>
      <c r="C1975" s="1" t="str">
        <f t="shared" si="90"/>
        <v>Ms</v>
      </c>
      <c r="D1975" s="1" t="str">
        <f t="shared" si="91"/>
        <v>Laurie B</v>
      </c>
      <c r="E1975" s="1" t="str">
        <f t="shared" si="92"/>
        <v>Nahigian</v>
      </c>
    </row>
    <row r="1976" spans="1:5" ht="15.75" x14ac:dyDescent="0.25">
      <c r="A1976" s="1" t="s">
        <v>393</v>
      </c>
      <c r="B1976" s="1" t="s">
        <v>4359</v>
      </c>
      <c r="C1976" s="1" t="str">
        <f t="shared" si="90"/>
        <v>Ms</v>
      </c>
      <c r="D1976" s="1" t="str">
        <f t="shared" si="91"/>
        <v>Rachel B.</v>
      </c>
      <c r="E1976" s="1" t="str">
        <f t="shared" si="92"/>
        <v>Cackett</v>
      </c>
    </row>
    <row r="1977" spans="1:5" ht="15.75" x14ac:dyDescent="0.25">
      <c r="A1977" s="1" t="s">
        <v>392</v>
      </c>
      <c r="B1977" s="1" t="s">
        <v>4360</v>
      </c>
      <c r="C1977" s="1" t="str">
        <f t="shared" si="90"/>
        <v>Ms</v>
      </c>
      <c r="D1977" s="1" t="str">
        <f t="shared" si="91"/>
        <v>Liza</v>
      </c>
      <c r="E1977" s="1" t="str">
        <f t="shared" si="92"/>
        <v>Hunter-Galvan</v>
      </c>
    </row>
    <row r="1978" spans="1:5" ht="15.75" x14ac:dyDescent="0.25">
      <c r="A1978" s="1" t="s">
        <v>391</v>
      </c>
      <c r="B1978" s="1" t="s">
        <v>4361</v>
      </c>
      <c r="C1978" s="1" t="str">
        <f t="shared" si="90"/>
        <v>Ms</v>
      </c>
      <c r="D1978" s="1" t="str">
        <f t="shared" si="91"/>
        <v>Lindsey</v>
      </c>
      <c r="E1978" s="1" t="str">
        <f t="shared" si="92"/>
        <v>Pierret</v>
      </c>
    </row>
    <row r="1979" spans="1:5" ht="15.75" x14ac:dyDescent="0.25">
      <c r="A1979" s="1" t="s">
        <v>390</v>
      </c>
      <c r="B1979" s="1" t="s">
        <v>4362</v>
      </c>
      <c r="C1979" s="1" t="str">
        <f t="shared" si="90"/>
        <v>Ms</v>
      </c>
      <c r="D1979" s="1" t="str">
        <f t="shared" si="91"/>
        <v>Lindsay E.</v>
      </c>
      <c r="E1979" s="1" t="str">
        <f t="shared" si="92"/>
        <v>White</v>
      </c>
    </row>
    <row r="1980" spans="1:5" ht="15.75" x14ac:dyDescent="0.25">
      <c r="A1980" s="1" t="s">
        <v>389</v>
      </c>
      <c r="B1980" s="1" t="s">
        <v>4363</v>
      </c>
      <c r="C1980" s="1" t="str">
        <f t="shared" si="90"/>
        <v>Ms</v>
      </c>
      <c r="D1980" s="1" t="str">
        <f t="shared" si="91"/>
        <v>Kathleen M.</v>
      </c>
      <c r="E1980" s="1" t="str">
        <f t="shared" si="92"/>
        <v>O'Neil</v>
      </c>
    </row>
    <row r="1981" spans="1:5" ht="15.75" x14ac:dyDescent="0.25">
      <c r="A1981" s="1" t="s">
        <v>388</v>
      </c>
      <c r="B1981" s="1" t="s">
        <v>4364</v>
      </c>
      <c r="C1981" s="1" t="str">
        <f t="shared" si="90"/>
        <v>Ms</v>
      </c>
      <c r="D1981" s="1" t="str">
        <f t="shared" si="91"/>
        <v>Aya</v>
      </c>
      <c r="E1981" s="1" t="str">
        <f t="shared" si="92"/>
        <v>Leitz</v>
      </c>
    </row>
    <row r="1982" spans="1:5" ht="15.75" x14ac:dyDescent="0.25">
      <c r="A1982" s="1" t="s">
        <v>387</v>
      </c>
      <c r="B1982" s="1" t="s">
        <v>4365</v>
      </c>
      <c r="C1982" s="1" t="str">
        <f t="shared" si="90"/>
        <v>Ms</v>
      </c>
      <c r="D1982" s="1" t="str">
        <f t="shared" si="91"/>
        <v>Carolyn R</v>
      </c>
      <c r="E1982" s="1" t="str">
        <f t="shared" si="92"/>
        <v>Durfee</v>
      </c>
    </row>
    <row r="1983" spans="1:5" ht="15.75" x14ac:dyDescent="0.25">
      <c r="A1983" s="1" t="s">
        <v>386</v>
      </c>
      <c r="B1983" s="1" t="s">
        <v>4366</v>
      </c>
      <c r="C1983" s="1" t="str">
        <f t="shared" si="90"/>
        <v>Ms</v>
      </c>
      <c r="D1983" s="1" t="str">
        <f t="shared" si="91"/>
        <v>Bethany</v>
      </c>
      <c r="E1983" s="1" t="str">
        <f t="shared" si="92"/>
        <v>Maylone</v>
      </c>
    </row>
    <row r="1984" spans="1:5" ht="15.75" x14ac:dyDescent="0.25">
      <c r="A1984" s="1" t="s">
        <v>385</v>
      </c>
      <c r="B1984" s="1" t="s">
        <v>4367</v>
      </c>
      <c r="C1984" s="1" t="str">
        <f t="shared" si="90"/>
        <v>Ms</v>
      </c>
      <c r="D1984" s="1" t="str">
        <f t="shared" si="91"/>
        <v>Holly A</v>
      </c>
      <c r="E1984" s="1" t="str">
        <f t="shared" si="92"/>
        <v>Reiland</v>
      </c>
    </row>
    <row r="1985" spans="1:5" ht="15.75" x14ac:dyDescent="0.25">
      <c r="A1985" s="1" t="s">
        <v>384</v>
      </c>
      <c r="B1985" s="1" t="s">
        <v>4368</v>
      </c>
      <c r="C1985" s="1" t="str">
        <f t="shared" si="90"/>
        <v>Mr</v>
      </c>
      <c r="D1985" s="1" t="str">
        <f t="shared" si="91"/>
        <v>Ping</v>
      </c>
      <c r="E1985" s="1" t="str">
        <f t="shared" si="92"/>
        <v>Hu</v>
      </c>
    </row>
    <row r="1986" spans="1:5" ht="15.75" x14ac:dyDescent="0.25">
      <c r="A1986" s="1" t="s">
        <v>383</v>
      </c>
      <c r="B1986" s="1" t="s">
        <v>4369</v>
      </c>
      <c r="C1986" s="1" t="str">
        <f t="shared" si="90"/>
        <v>Mr</v>
      </c>
      <c r="D1986" s="1" t="str">
        <f t="shared" si="91"/>
        <v>Tim</v>
      </c>
      <c r="E1986" s="1" t="str">
        <f t="shared" si="92"/>
        <v>Lessek</v>
      </c>
    </row>
    <row r="1987" spans="1:5" ht="15.75" x14ac:dyDescent="0.25">
      <c r="A1987" s="1" t="s">
        <v>382</v>
      </c>
      <c r="B1987" s="1" t="s">
        <v>4370</v>
      </c>
      <c r="C1987" s="1" t="str">
        <f t="shared" ref="C1987:C2050" si="93">MID(B1987, FIND(", ",B1987)+2, FIND(".",B1987)-FIND(", ", B1987)-2)</f>
        <v>Mr</v>
      </c>
      <c r="D1987" s="1" t="str">
        <f t="shared" si="91"/>
        <v>John</v>
      </c>
      <c r="E1987" s="1" t="str">
        <f t="shared" si="92"/>
        <v>Colavincenzo</v>
      </c>
    </row>
    <row r="1988" spans="1:5" ht="15.75" x14ac:dyDescent="0.25">
      <c r="A1988" s="1" t="s">
        <v>381</v>
      </c>
      <c r="B1988" s="1" t="s">
        <v>4371</v>
      </c>
      <c r="C1988" s="1" t="str">
        <f t="shared" si="93"/>
        <v>Mrs</v>
      </c>
      <c r="D1988" s="1" t="str">
        <f t="shared" ref="D1988:D2051" si="94">TRIM(RIGHT(B1988, LEN(B1988) - FIND(".", B1988)))</f>
        <v>Cynthia</v>
      </c>
      <c r="E1988" s="1" t="str">
        <f t="shared" ref="E1988:E2051" si="95">LEFT(B1988, FIND(",", B1988)-1)</f>
        <v>Mendez-Karr</v>
      </c>
    </row>
    <row r="1989" spans="1:5" ht="15.75" x14ac:dyDescent="0.25">
      <c r="A1989" s="1" t="s">
        <v>380</v>
      </c>
      <c r="B1989" s="1" t="s">
        <v>4372</v>
      </c>
      <c r="C1989" s="1" t="str">
        <f t="shared" si="93"/>
        <v>Mr</v>
      </c>
      <c r="D1989" s="1" t="str">
        <f t="shared" si="94"/>
        <v>Emmett</v>
      </c>
      <c r="E1989" s="1" t="str">
        <f t="shared" si="95"/>
        <v>Saulnier</v>
      </c>
    </row>
    <row r="1990" spans="1:5" ht="15.75" x14ac:dyDescent="0.25">
      <c r="A1990" s="1" t="s">
        <v>379</v>
      </c>
      <c r="B1990" s="1" t="s">
        <v>4373</v>
      </c>
      <c r="C1990" s="1" t="str">
        <f t="shared" si="93"/>
        <v>Ms</v>
      </c>
      <c r="D1990" s="1" t="str">
        <f t="shared" si="94"/>
        <v>Kate</v>
      </c>
      <c r="E1990" s="1" t="str">
        <f t="shared" si="95"/>
        <v>Schoonover</v>
      </c>
    </row>
    <row r="1991" spans="1:5" ht="15.75" x14ac:dyDescent="0.25">
      <c r="A1991" s="1" t="s">
        <v>378</v>
      </c>
      <c r="B1991" s="1" t="s">
        <v>4374</v>
      </c>
      <c r="C1991" s="1" t="str">
        <f t="shared" si="93"/>
        <v>Mr</v>
      </c>
      <c r="D1991" s="1" t="str">
        <f t="shared" si="94"/>
        <v>Christopher L.</v>
      </c>
      <c r="E1991" s="1" t="str">
        <f t="shared" si="95"/>
        <v>Hass</v>
      </c>
    </row>
    <row r="1992" spans="1:5" ht="15.75" x14ac:dyDescent="0.25">
      <c r="A1992" s="1" t="s">
        <v>377</v>
      </c>
      <c r="B1992" s="1" t="s">
        <v>4375</v>
      </c>
      <c r="C1992" s="1" t="str">
        <f t="shared" si="93"/>
        <v>Mr</v>
      </c>
      <c r="D1992" s="1" t="str">
        <f t="shared" si="94"/>
        <v>Christopher P.</v>
      </c>
      <c r="E1992" s="1" t="str">
        <f t="shared" si="95"/>
        <v>Cadotte</v>
      </c>
    </row>
    <row r="1993" spans="1:5" ht="15.75" x14ac:dyDescent="0.25">
      <c r="A1993" s="1" t="s">
        <v>376</v>
      </c>
      <c r="B1993" s="1" t="s">
        <v>4376</v>
      </c>
      <c r="C1993" s="1" t="str">
        <f t="shared" si="93"/>
        <v>Mr</v>
      </c>
      <c r="D1993" s="1" t="str">
        <f t="shared" si="94"/>
        <v>Christopher W</v>
      </c>
      <c r="E1993" s="1" t="str">
        <f t="shared" si="95"/>
        <v>Cacciapaglia</v>
      </c>
    </row>
    <row r="1994" spans="1:5" ht="15.75" x14ac:dyDescent="0.25">
      <c r="A1994" s="1" t="s">
        <v>375</v>
      </c>
      <c r="B1994" s="1" t="s">
        <v>4377</v>
      </c>
      <c r="C1994" s="1" t="str">
        <f t="shared" si="93"/>
        <v>Mr</v>
      </c>
      <c r="D1994" s="1" t="str">
        <f t="shared" si="94"/>
        <v>Norman H.</v>
      </c>
      <c r="E1994" s="1" t="str">
        <f t="shared" si="95"/>
        <v>Mininger</v>
      </c>
    </row>
    <row r="1995" spans="1:5" ht="15.75" x14ac:dyDescent="0.25">
      <c r="A1995" s="1" t="s">
        <v>374</v>
      </c>
      <c r="B1995" s="1" t="s">
        <v>4378</v>
      </c>
      <c r="C1995" s="1" t="str">
        <f t="shared" si="93"/>
        <v>Ms</v>
      </c>
      <c r="D1995" s="1" t="str">
        <f t="shared" si="94"/>
        <v>Susan</v>
      </c>
      <c r="E1995" s="1" t="str">
        <f t="shared" si="95"/>
        <v>Mayo</v>
      </c>
    </row>
    <row r="1996" spans="1:5" ht="15.75" x14ac:dyDescent="0.25">
      <c r="A1996" s="1" t="s">
        <v>373</v>
      </c>
      <c r="B1996" s="1" t="s">
        <v>4379</v>
      </c>
      <c r="C1996" s="1" t="str">
        <f t="shared" si="93"/>
        <v>Ms</v>
      </c>
      <c r="D1996" s="1" t="str">
        <f t="shared" si="94"/>
        <v>Tatyana K</v>
      </c>
      <c r="E1996" s="1" t="str">
        <f t="shared" si="95"/>
        <v>Zicko</v>
      </c>
    </row>
    <row r="1997" spans="1:5" ht="15.75" x14ac:dyDescent="0.25">
      <c r="A1997" s="1" t="s">
        <v>372</v>
      </c>
      <c r="B1997" s="1" t="s">
        <v>4380</v>
      </c>
      <c r="C1997" s="1" t="str">
        <f t="shared" si="93"/>
        <v>Ms</v>
      </c>
      <c r="D1997" s="1" t="str">
        <f t="shared" si="94"/>
        <v>Chrissy</v>
      </c>
      <c r="E1997" s="1" t="str">
        <f t="shared" si="95"/>
        <v>Graham</v>
      </c>
    </row>
    <row r="1998" spans="1:5" ht="15.75" x14ac:dyDescent="0.25">
      <c r="A1998" s="1" t="s">
        <v>371</v>
      </c>
      <c r="B1998" s="1" t="s">
        <v>4381</v>
      </c>
      <c r="C1998" s="1" t="str">
        <f t="shared" si="93"/>
        <v>Ms</v>
      </c>
      <c r="D1998" s="1" t="str">
        <f t="shared" si="94"/>
        <v>Carrie</v>
      </c>
      <c r="E1998" s="1" t="str">
        <f t="shared" si="95"/>
        <v>Boland</v>
      </c>
    </row>
    <row r="1999" spans="1:5" ht="15.75" x14ac:dyDescent="0.25">
      <c r="A1999" s="1" t="s">
        <v>370</v>
      </c>
      <c r="B1999" s="1" t="s">
        <v>4382</v>
      </c>
      <c r="C1999" s="1" t="str">
        <f t="shared" si="93"/>
        <v>Ms</v>
      </c>
      <c r="D1999" s="1" t="str">
        <f t="shared" si="94"/>
        <v>Halle</v>
      </c>
      <c r="E1999" s="1" t="str">
        <f t="shared" si="95"/>
        <v>Cupp</v>
      </c>
    </row>
    <row r="2000" spans="1:5" ht="15.75" x14ac:dyDescent="0.25">
      <c r="A2000" s="1" t="s">
        <v>369</v>
      </c>
      <c r="B2000" s="1" t="s">
        <v>4383</v>
      </c>
      <c r="C2000" s="1" t="str">
        <f t="shared" si="93"/>
        <v>Ms</v>
      </c>
      <c r="D2000" s="1" t="str">
        <f t="shared" si="94"/>
        <v>Carolyn</v>
      </c>
      <c r="E2000" s="1" t="str">
        <f t="shared" si="95"/>
        <v>Shaw</v>
      </c>
    </row>
    <row r="2001" spans="1:5" ht="15.75" x14ac:dyDescent="0.25">
      <c r="A2001" s="1" t="s">
        <v>368</v>
      </c>
      <c r="B2001" s="1" t="s">
        <v>4384</v>
      </c>
      <c r="C2001" s="1" t="str">
        <f t="shared" si="93"/>
        <v>Ms</v>
      </c>
      <c r="D2001" s="1" t="str">
        <f t="shared" si="94"/>
        <v>Tara D.</v>
      </c>
      <c r="E2001" s="1" t="str">
        <f t="shared" si="95"/>
        <v>Klassen</v>
      </c>
    </row>
    <row r="2002" spans="1:5" ht="15.75" x14ac:dyDescent="0.25">
      <c r="A2002" s="1" t="s">
        <v>367</v>
      </c>
      <c r="B2002" s="1" t="s">
        <v>4385</v>
      </c>
      <c r="C2002" s="1" t="str">
        <f t="shared" si="93"/>
        <v>Mr</v>
      </c>
      <c r="D2002" s="1" t="str">
        <f t="shared" si="94"/>
        <v>Rasim M</v>
      </c>
      <c r="E2002" s="1" t="str">
        <f t="shared" si="95"/>
        <v>Musal</v>
      </c>
    </row>
    <row r="2003" spans="1:5" ht="15.75" x14ac:dyDescent="0.25">
      <c r="A2003" s="1" t="s">
        <v>366</v>
      </c>
      <c r="B2003" s="1" t="s">
        <v>4386</v>
      </c>
      <c r="C2003" s="1" t="str">
        <f t="shared" si="93"/>
        <v>Ms</v>
      </c>
      <c r="D2003" s="1" t="str">
        <f t="shared" si="94"/>
        <v>Dina</v>
      </c>
      <c r="E2003" s="1" t="str">
        <f t="shared" si="95"/>
        <v>Kitayama</v>
      </c>
    </row>
    <row r="2004" spans="1:5" ht="15.75" x14ac:dyDescent="0.25">
      <c r="A2004" s="1" t="s">
        <v>365</v>
      </c>
      <c r="B2004" s="1" t="s">
        <v>4387</v>
      </c>
      <c r="C2004" s="1" t="str">
        <f t="shared" si="93"/>
        <v>Ms</v>
      </c>
      <c r="D2004" s="1" t="str">
        <f t="shared" si="94"/>
        <v>Lisa</v>
      </c>
      <c r="E2004" s="1" t="str">
        <f t="shared" si="95"/>
        <v>Altman</v>
      </c>
    </row>
    <row r="2005" spans="1:5" ht="15.75" x14ac:dyDescent="0.25">
      <c r="A2005" s="1" t="s">
        <v>364</v>
      </c>
      <c r="B2005" s="1" t="s">
        <v>4388</v>
      </c>
      <c r="C2005" s="1" t="str">
        <f t="shared" si="93"/>
        <v>Ms</v>
      </c>
      <c r="D2005" s="1" t="str">
        <f t="shared" si="94"/>
        <v>Caitrin</v>
      </c>
      <c r="E2005" s="1" t="str">
        <f t="shared" si="95"/>
        <v>Demchko</v>
      </c>
    </row>
    <row r="2006" spans="1:5" ht="15.75" x14ac:dyDescent="0.25">
      <c r="A2006" s="1" t="s">
        <v>363</v>
      </c>
      <c r="B2006" s="1" t="s">
        <v>4389</v>
      </c>
      <c r="C2006" s="1" t="str">
        <f t="shared" si="93"/>
        <v>Ms</v>
      </c>
      <c r="D2006" s="1" t="str">
        <f t="shared" si="94"/>
        <v>Adriana S</v>
      </c>
      <c r="E2006" s="1" t="str">
        <f t="shared" si="95"/>
        <v>Wild</v>
      </c>
    </row>
    <row r="2007" spans="1:5" ht="15.75" x14ac:dyDescent="0.25">
      <c r="A2007" s="1" t="s">
        <v>362</v>
      </c>
      <c r="B2007" s="1" t="s">
        <v>4390</v>
      </c>
      <c r="C2007" s="1" t="str">
        <f t="shared" si="93"/>
        <v>Ms</v>
      </c>
      <c r="D2007" s="1" t="str">
        <f t="shared" si="94"/>
        <v>Megan</v>
      </c>
      <c r="E2007" s="1" t="str">
        <f t="shared" si="95"/>
        <v>Betts</v>
      </c>
    </row>
    <row r="2008" spans="1:5" ht="15.75" x14ac:dyDescent="0.25">
      <c r="A2008" s="1" t="s">
        <v>361</v>
      </c>
      <c r="B2008" s="1" t="s">
        <v>4391</v>
      </c>
      <c r="C2008" s="1" t="str">
        <f t="shared" si="93"/>
        <v>Mrs</v>
      </c>
      <c r="D2008" s="1" t="str">
        <f t="shared" si="94"/>
        <v>Kristen M</v>
      </c>
      <c r="E2008" s="1" t="str">
        <f t="shared" si="95"/>
        <v>Martin</v>
      </c>
    </row>
    <row r="2009" spans="1:5" ht="15.75" x14ac:dyDescent="0.25">
      <c r="A2009" s="1" t="s">
        <v>360</v>
      </c>
      <c r="B2009" s="1" t="s">
        <v>4392</v>
      </c>
      <c r="C2009" s="1" t="str">
        <f t="shared" si="93"/>
        <v>Ms</v>
      </c>
      <c r="D2009" s="1" t="str">
        <f t="shared" si="94"/>
        <v>Alix</v>
      </c>
      <c r="E2009" s="1" t="str">
        <f t="shared" si="95"/>
        <v>Vandeventer</v>
      </c>
    </row>
    <row r="2010" spans="1:5" ht="15.75" x14ac:dyDescent="0.25">
      <c r="A2010" s="1" t="s">
        <v>359</v>
      </c>
      <c r="B2010" s="1" t="s">
        <v>4393</v>
      </c>
      <c r="C2010" s="1" t="str">
        <f t="shared" si="93"/>
        <v>Mr</v>
      </c>
      <c r="D2010" s="1" t="str">
        <f t="shared" si="94"/>
        <v>Kakushin</v>
      </c>
      <c r="E2010" s="1" t="str">
        <f t="shared" si="95"/>
        <v>Hirano</v>
      </c>
    </row>
    <row r="2011" spans="1:5" ht="15.75" x14ac:dyDescent="0.25">
      <c r="A2011" s="1" t="s">
        <v>358</v>
      </c>
      <c r="B2011" s="1" t="s">
        <v>4394</v>
      </c>
      <c r="C2011" s="1" t="str">
        <f t="shared" si="93"/>
        <v>Mr</v>
      </c>
      <c r="D2011" s="1" t="str">
        <f t="shared" si="94"/>
        <v>Michael J</v>
      </c>
      <c r="E2011" s="1" t="str">
        <f t="shared" si="95"/>
        <v>Davi</v>
      </c>
    </row>
    <row r="2012" spans="1:5" ht="15.75" x14ac:dyDescent="0.25">
      <c r="A2012" s="1" t="s">
        <v>357</v>
      </c>
      <c r="B2012" s="1" t="s">
        <v>4395</v>
      </c>
      <c r="C2012" s="1" t="str">
        <f t="shared" si="93"/>
        <v>Mr</v>
      </c>
      <c r="D2012" s="1" t="str">
        <f t="shared" si="94"/>
        <v>Bradley</v>
      </c>
      <c r="E2012" s="1" t="str">
        <f t="shared" si="95"/>
        <v>Sloan</v>
      </c>
    </row>
    <row r="2013" spans="1:5" ht="15.75" x14ac:dyDescent="0.25">
      <c r="A2013" s="1" t="s">
        <v>355</v>
      </c>
      <c r="B2013" s="1" t="s">
        <v>4396</v>
      </c>
      <c r="C2013" s="1" t="str">
        <f t="shared" si="93"/>
        <v>Mr</v>
      </c>
      <c r="D2013" s="1" t="str">
        <f t="shared" si="94"/>
        <v>Matt</v>
      </c>
      <c r="E2013" s="1" t="str">
        <f t="shared" si="95"/>
        <v>Homich</v>
      </c>
    </row>
    <row r="2014" spans="1:5" ht="15.75" x14ac:dyDescent="0.25">
      <c r="A2014" s="1" t="s">
        <v>354</v>
      </c>
      <c r="B2014" s="1" t="s">
        <v>4397</v>
      </c>
      <c r="C2014" s="1" t="str">
        <f t="shared" si="93"/>
        <v>Ms</v>
      </c>
      <c r="D2014" s="1" t="str">
        <f t="shared" si="94"/>
        <v>Amanda C.</v>
      </c>
      <c r="E2014" s="1" t="str">
        <f t="shared" si="95"/>
        <v>Bell</v>
      </c>
    </row>
    <row r="2015" spans="1:5" ht="15.75" x14ac:dyDescent="0.25">
      <c r="A2015" s="1" t="s">
        <v>353</v>
      </c>
      <c r="B2015" s="1" t="s">
        <v>4398</v>
      </c>
      <c r="C2015" s="1" t="str">
        <f t="shared" si="93"/>
        <v>Mr</v>
      </c>
      <c r="D2015" s="1" t="str">
        <f t="shared" si="94"/>
        <v>Valur</v>
      </c>
      <c r="E2015" s="1" t="str">
        <f t="shared" si="95"/>
        <v>Kristjansson</v>
      </c>
    </row>
    <row r="2016" spans="1:5" ht="15.75" x14ac:dyDescent="0.25">
      <c r="A2016" s="1" t="s">
        <v>352</v>
      </c>
      <c r="B2016" s="1" t="s">
        <v>4399</v>
      </c>
      <c r="C2016" s="1" t="str">
        <f t="shared" si="93"/>
        <v>Ms</v>
      </c>
      <c r="D2016" s="1" t="str">
        <f t="shared" si="94"/>
        <v>Erica J</v>
      </c>
      <c r="E2016" s="1" t="str">
        <f t="shared" si="95"/>
        <v>Pitman</v>
      </c>
    </row>
    <row r="2017" spans="1:5" ht="15.75" x14ac:dyDescent="0.25">
      <c r="A2017" s="1" t="s">
        <v>351</v>
      </c>
      <c r="B2017" s="1" t="s">
        <v>4400</v>
      </c>
      <c r="C2017" s="1" t="str">
        <f t="shared" si="93"/>
        <v>Mr</v>
      </c>
      <c r="D2017" s="1" t="str">
        <f t="shared" si="94"/>
        <v>Stephen F.</v>
      </c>
      <c r="E2017" s="1" t="str">
        <f t="shared" si="95"/>
        <v>Curley</v>
      </c>
    </row>
    <row r="2018" spans="1:5" ht="15.75" x14ac:dyDescent="0.25">
      <c r="A2018" s="1" t="s">
        <v>350</v>
      </c>
      <c r="B2018" s="1" t="s">
        <v>4401</v>
      </c>
      <c r="C2018" s="1" t="str">
        <f t="shared" si="93"/>
        <v>Ms</v>
      </c>
      <c r="D2018" s="1" t="str">
        <f t="shared" si="94"/>
        <v>Lissa</v>
      </c>
      <c r="E2018" s="1" t="str">
        <f t="shared" si="95"/>
        <v>Zimmer</v>
      </c>
    </row>
    <row r="2019" spans="1:5" ht="15.75" x14ac:dyDescent="0.25">
      <c r="A2019" s="1" t="s">
        <v>349</v>
      </c>
      <c r="B2019" s="1" t="s">
        <v>4402</v>
      </c>
      <c r="C2019" s="1" t="str">
        <f t="shared" si="93"/>
        <v>Ms</v>
      </c>
      <c r="D2019" s="1" t="str">
        <f t="shared" si="94"/>
        <v>Megan</v>
      </c>
      <c r="E2019" s="1" t="str">
        <f t="shared" si="95"/>
        <v>Granski</v>
      </c>
    </row>
    <row r="2020" spans="1:5" ht="15.75" x14ac:dyDescent="0.25">
      <c r="A2020" s="1" t="s">
        <v>348</v>
      </c>
      <c r="B2020" s="1" t="s">
        <v>4403</v>
      </c>
      <c r="C2020" s="1" t="str">
        <f t="shared" si="93"/>
        <v>Ms</v>
      </c>
      <c r="D2020" s="1" t="str">
        <f t="shared" si="94"/>
        <v>Alyson</v>
      </c>
      <c r="E2020" s="1" t="str">
        <f t="shared" si="95"/>
        <v>Dunn</v>
      </c>
    </row>
    <row r="2021" spans="1:5" ht="15.75" x14ac:dyDescent="0.25">
      <c r="A2021" s="1" t="s">
        <v>347</v>
      </c>
      <c r="B2021" s="1" t="s">
        <v>4404</v>
      </c>
      <c r="C2021" s="1" t="str">
        <f t="shared" si="93"/>
        <v>Mr</v>
      </c>
      <c r="D2021" s="1" t="str">
        <f t="shared" si="94"/>
        <v>Chance B</v>
      </c>
      <c r="E2021" s="1" t="str">
        <f t="shared" si="95"/>
        <v>Regina</v>
      </c>
    </row>
    <row r="2022" spans="1:5" ht="15.75" x14ac:dyDescent="0.25">
      <c r="A2022" s="1" t="s">
        <v>346</v>
      </c>
      <c r="B2022" s="1" t="s">
        <v>4405</v>
      </c>
      <c r="C2022" s="1" t="str">
        <f t="shared" si="93"/>
        <v>Mr</v>
      </c>
      <c r="D2022" s="1" t="str">
        <f t="shared" si="94"/>
        <v>Sean P</v>
      </c>
      <c r="E2022" s="1" t="str">
        <f t="shared" si="95"/>
        <v>O'Connor</v>
      </c>
    </row>
    <row r="2023" spans="1:5" ht="15.75" x14ac:dyDescent="0.25">
      <c r="A2023" s="1" t="s">
        <v>345</v>
      </c>
      <c r="B2023" s="1" t="s">
        <v>4406</v>
      </c>
      <c r="C2023" s="1" t="str">
        <f t="shared" si="93"/>
        <v>Ms</v>
      </c>
      <c r="D2023" s="1" t="str">
        <f t="shared" si="94"/>
        <v>Therese</v>
      </c>
      <c r="E2023" s="1" t="str">
        <f t="shared" si="95"/>
        <v>Howe</v>
      </c>
    </row>
    <row r="2024" spans="1:5" ht="15.75" x14ac:dyDescent="0.25">
      <c r="A2024" s="1" t="s">
        <v>344</v>
      </c>
      <c r="B2024" s="1" t="s">
        <v>4407</v>
      </c>
      <c r="C2024" s="1" t="str">
        <f t="shared" si="93"/>
        <v>Mr</v>
      </c>
      <c r="D2024" s="1" t="str">
        <f t="shared" si="94"/>
        <v>Beau</v>
      </c>
      <c r="E2024" s="1" t="str">
        <f t="shared" si="95"/>
        <v>Atwater</v>
      </c>
    </row>
    <row r="2025" spans="1:5" ht="15.75" x14ac:dyDescent="0.25">
      <c r="A2025" s="1" t="s">
        <v>343</v>
      </c>
      <c r="B2025" s="1" t="s">
        <v>4408</v>
      </c>
      <c r="C2025" s="1" t="str">
        <f t="shared" si="93"/>
        <v>Ms</v>
      </c>
      <c r="D2025" s="1" t="str">
        <f t="shared" si="94"/>
        <v>Kelsey M</v>
      </c>
      <c r="E2025" s="1" t="str">
        <f t="shared" si="95"/>
        <v>Gurganus</v>
      </c>
    </row>
    <row r="2026" spans="1:5" ht="15.75" x14ac:dyDescent="0.25">
      <c r="A2026" s="1" t="s">
        <v>342</v>
      </c>
      <c r="B2026" s="1" t="s">
        <v>4409</v>
      </c>
      <c r="C2026" s="1" t="str">
        <f t="shared" si="93"/>
        <v>Ms</v>
      </c>
      <c r="D2026" s="1" t="str">
        <f t="shared" si="94"/>
        <v>Gretchen</v>
      </c>
      <c r="E2026" s="1" t="str">
        <f t="shared" si="95"/>
        <v>Holden</v>
      </c>
    </row>
    <row r="2027" spans="1:5" ht="15.75" x14ac:dyDescent="0.25">
      <c r="A2027" s="1" t="s">
        <v>341</v>
      </c>
      <c r="B2027" s="1" t="s">
        <v>4410</v>
      </c>
      <c r="C2027" s="1" t="str">
        <f t="shared" si="93"/>
        <v>Mr</v>
      </c>
      <c r="D2027" s="1" t="str">
        <f t="shared" si="94"/>
        <v>Nicholas E.</v>
      </c>
      <c r="E2027" s="1" t="str">
        <f t="shared" si="95"/>
        <v>Parton</v>
      </c>
    </row>
    <row r="2028" spans="1:5" ht="15.75" x14ac:dyDescent="0.25">
      <c r="A2028" s="1" t="s">
        <v>340</v>
      </c>
      <c r="B2028" s="1" t="s">
        <v>4411</v>
      </c>
      <c r="C2028" s="1" t="str">
        <f t="shared" si="93"/>
        <v>Ms</v>
      </c>
      <c r="D2028" s="1" t="str">
        <f t="shared" si="94"/>
        <v>Deborah</v>
      </c>
      <c r="E2028" s="1" t="str">
        <f t="shared" si="95"/>
        <v>Downs</v>
      </c>
    </row>
    <row r="2029" spans="1:5" ht="15.75" x14ac:dyDescent="0.25">
      <c r="A2029" s="1" t="s">
        <v>339</v>
      </c>
      <c r="B2029" s="1" t="s">
        <v>4412</v>
      </c>
      <c r="C2029" s="1" t="str">
        <f t="shared" si="93"/>
        <v>Mr</v>
      </c>
      <c r="D2029" s="1" t="str">
        <f t="shared" si="94"/>
        <v>Chuck W. Jr.</v>
      </c>
      <c r="E2029" s="1" t="str">
        <f t="shared" si="95"/>
        <v>Dent</v>
      </c>
    </row>
    <row r="2030" spans="1:5" ht="15.75" x14ac:dyDescent="0.25">
      <c r="A2030" s="1" t="s">
        <v>338</v>
      </c>
      <c r="B2030" s="1" t="s">
        <v>4413</v>
      </c>
      <c r="C2030" s="1" t="str">
        <f t="shared" si="93"/>
        <v>Mr</v>
      </c>
      <c r="D2030" s="1" t="str">
        <f t="shared" si="94"/>
        <v>Daniel</v>
      </c>
      <c r="E2030" s="1" t="str">
        <f t="shared" si="95"/>
        <v>Ranti</v>
      </c>
    </row>
    <row r="2031" spans="1:5" ht="15.75" x14ac:dyDescent="0.25">
      <c r="A2031" s="1" t="s">
        <v>337</v>
      </c>
      <c r="B2031" s="1" t="s">
        <v>4414</v>
      </c>
      <c r="C2031" s="1" t="str">
        <f t="shared" si="93"/>
        <v>Ms</v>
      </c>
      <c r="D2031" s="1" t="str">
        <f t="shared" si="94"/>
        <v>Amany</v>
      </c>
      <c r="E2031" s="1" t="str">
        <f t="shared" si="95"/>
        <v>Ishaq</v>
      </c>
    </row>
    <row r="2032" spans="1:5" ht="15.75" x14ac:dyDescent="0.25">
      <c r="A2032" s="1" t="s">
        <v>336</v>
      </c>
      <c r="B2032" s="1" t="s">
        <v>4415</v>
      </c>
      <c r="C2032" s="1" t="str">
        <f t="shared" si="93"/>
        <v>Ms</v>
      </c>
      <c r="D2032" s="1" t="str">
        <f t="shared" si="94"/>
        <v>Kipling</v>
      </c>
      <c r="E2032" s="1" t="str">
        <f t="shared" si="95"/>
        <v>Wiles</v>
      </c>
    </row>
    <row r="2033" spans="1:5" ht="15.75" x14ac:dyDescent="0.25">
      <c r="A2033" s="1" t="s">
        <v>335</v>
      </c>
      <c r="B2033" s="1" t="s">
        <v>4416</v>
      </c>
      <c r="C2033" s="1" t="str">
        <f t="shared" si="93"/>
        <v>Mr</v>
      </c>
      <c r="D2033" s="1" t="str">
        <f t="shared" si="94"/>
        <v>Duncan</v>
      </c>
      <c r="E2033" s="1" t="str">
        <f t="shared" si="95"/>
        <v>Roberts</v>
      </c>
    </row>
    <row r="2034" spans="1:5" ht="15.75" x14ac:dyDescent="0.25">
      <c r="A2034" s="1" t="s">
        <v>334</v>
      </c>
      <c r="B2034" s="1" t="s">
        <v>4417</v>
      </c>
      <c r="C2034" s="1" t="str">
        <f t="shared" si="93"/>
        <v>Mr</v>
      </c>
      <c r="D2034" s="1" t="str">
        <f t="shared" si="94"/>
        <v>Louis C.</v>
      </c>
      <c r="E2034" s="1" t="str">
        <f t="shared" si="95"/>
        <v>Serafini</v>
      </c>
    </row>
    <row r="2035" spans="1:5" ht="15.75" x14ac:dyDescent="0.25">
      <c r="A2035" s="1" t="s">
        <v>333</v>
      </c>
      <c r="B2035" s="1" t="s">
        <v>4418</v>
      </c>
      <c r="C2035" s="1" t="str">
        <f t="shared" si="93"/>
        <v>Mr</v>
      </c>
      <c r="D2035" s="1" t="str">
        <f t="shared" si="94"/>
        <v>Daniel J</v>
      </c>
      <c r="E2035" s="1" t="str">
        <f t="shared" si="95"/>
        <v>Button</v>
      </c>
    </row>
    <row r="2036" spans="1:5" ht="15.75" x14ac:dyDescent="0.25">
      <c r="A2036" s="1" t="s">
        <v>332</v>
      </c>
      <c r="B2036" s="1" t="s">
        <v>4419</v>
      </c>
      <c r="C2036" s="1" t="str">
        <f t="shared" si="93"/>
        <v>Ms</v>
      </c>
      <c r="D2036" s="1" t="str">
        <f t="shared" si="94"/>
        <v>Ildiko M.</v>
      </c>
      <c r="E2036" s="1" t="str">
        <f t="shared" si="95"/>
        <v>Gaal</v>
      </c>
    </row>
    <row r="2037" spans="1:5" ht="15.75" x14ac:dyDescent="0.25">
      <c r="A2037" s="1" t="s">
        <v>331</v>
      </c>
      <c r="B2037" s="1" t="s">
        <v>4420</v>
      </c>
      <c r="C2037" s="1" t="str">
        <f t="shared" si="93"/>
        <v>Ms</v>
      </c>
      <c r="D2037" s="1" t="str">
        <f t="shared" si="94"/>
        <v>Melinda E.</v>
      </c>
      <c r="E2037" s="1" t="str">
        <f t="shared" si="95"/>
        <v>Liptak</v>
      </c>
    </row>
    <row r="2038" spans="1:5" ht="15.75" x14ac:dyDescent="0.25">
      <c r="A2038" s="1" t="s">
        <v>330</v>
      </c>
      <c r="B2038" s="1" t="s">
        <v>4421</v>
      </c>
      <c r="C2038" s="1" t="str">
        <f t="shared" si="93"/>
        <v>Ms</v>
      </c>
      <c r="D2038" s="1" t="str">
        <f t="shared" si="94"/>
        <v>Ashley M</v>
      </c>
      <c r="E2038" s="1" t="str">
        <f t="shared" si="95"/>
        <v>Kellam</v>
      </c>
    </row>
    <row r="2039" spans="1:5" ht="15.75" x14ac:dyDescent="0.25">
      <c r="A2039" s="1" t="s">
        <v>329</v>
      </c>
      <c r="B2039" s="1" t="s">
        <v>4422</v>
      </c>
      <c r="C2039" s="1" t="str">
        <f t="shared" si="93"/>
        <v>Ms</v>
      </c>
      <c r="D2039" s="1" t="str">
        <f t="shared" si="94"/>
        <v>Stephanie</v>
      </c>
      <c r="E2039" s="1" t="str">
        <f t="shared" si="95"/>
        <v>Gordon</v>
      </c>
    </row>
    <row r="2040" spans="1:5" ht="15.75" x14ac:dyDescent="0.25">
      <c r="A2040" s="1" t="s">
        <v>328</v>
      </c>
      <c r="B2040" s="1" t="s">
        <v>4423</v>
      </c>
      <c r="C2040" s="1" t="str">
        <f t="shared" si="93"/>
        <v>Mr</v>
      </c>
      <c r="D2040" s="1" t="str">
        <f t="shared" si="94"/>
        <v>Sean P.</v>
      </c>
      <c r="E2040" s="1" t="str">
        <f t="shared" si="95"/>
        <v>Hyland</v>
      </c>
    </row>
    <row r="2041" spans="1:5" ht="15.75" x14ac:dyDescent="0.25">
      <c r="A2041" s="1" t="s">
        <v>327</v>
      </c>
      <c r="B2041" s="1" t="s">
        <v>4424</v>
      </c>
      <c r="C2041" s="1" t="str">
        <f t="shared" si="93"/>
        <v>Ms</v>
      </c>
      <c r="D2041" s="1" t="str">
        <f t="shared" si="94"/>
        <v>Emily G</v>
      </c>
      <c r="E2041" s="1" t="str">
        <f t="shared" si="95"/>
        <v>Wagoner</v>
      </c>
    </row>
    <row r="2042" spans="1:5" ht="15.75" x14ac:dyDescent="0.25">
      <c r="A2042" s="1" t="s">
        <v>326</v>
      </c>
      <c r="B2042" s="1" t="s">
        <v>4425</v>
      </c>
      <c r="C2042" s="1" t="str">
        <f t="shared" si="93"/>
        <v>Mr</v>
      </c>
      <c r="D2042" s="1" t="str">
        <f t="shared" si="94"/>
        <v>Malcolm</v>
      </c>
      <c r="E2042" s="1" t="str">
        <f t="shared" si="95"/>
        <v>Thomas</v>
      </c>
    </row>
    <row r="2043" spans="1:5" ht="15.75" x14ac:dyDescent="0.25">
      <c r="A2043" s="1" t="s">
        <v>325</v>
      </c>
      <c r="B2043" s="1" t="s">
        <v>4426</v>
      </c>
      <c r="C2043" s="1" t="str">
        <f t="shared" si="93"/>
        <v>Mr</v>
      </c>
      <c r="D2043" s="1" t="str">
        <f t="shared" si="94"/>
        <v>Danilo</v>
      </c>
      <c r="E2043" s="1" t="str">
        <f t="shared" si="95"/>
        <v>Goffi</v>
      </c>
    </row>
    <row r="2044" spans="1:5" ht="15.75" x14ac:dyDescent="0.25">
      <c r="A2044" s="1" t="s">
        <v>324</v>
      </c>
      <c r="B2044" s="1" t="s">
        <v>4427</v>
      </c>
      <c r="C2044" s="1" t="str">
        <f t="shared" si="93"/>
        <v>Mr</v>
      </c>
      <c r="D2044" s="1" t="str">
        <f t="shared" si="94"/>
        <v>Mikko</v>
      </c>
      <c r="E2044" s="1" t="str">
        <f t="shared" si="95"/>
        <v>Salovaara</v>
      </c>
    </row>
    <row r="2045" spans="1:5" ht="15.75" x14ac:dyDescent="0.25">
      <c r="A2045" s="1" t="s">
        <v>323</v>
      </c>
      <c r="B2045" s="1" t="s">
        <v>4428</v>
      </c>
      <c r="C2045" s="1" t="str">
        <f t="shared" si="93"/>
        <v>Ms</v>
      </c>
      <c r="D2045" s="1" t="str">
        <f t="shared" si="94"/>
        <v>Paula C.</v>
      </c>
      <c r="E2045" s="1" t="str">
        <f t="shared" si="95"/>
        <v>Reid</v>
      </c>
    </row>
    <row r="2046" spans="1:5" ht="15.75" x14ac:dyDescent="0.25">
      <c r="A2046" s="1" t="s">
        <v>322</v>
      </c>
      <c r="B2046" s="1" t="s">
        <v>4429</v>
      </c>
      <c r="C2046" s="1" t="str">
        <f t="shared" si="93"/>
        <v>Ms</v>
      </c>
      <c r="D2046" s="1" t="str">
        <f t="shared" si="94"/>
        <v>Kirsten N.</v>
      </c>
      <c r="E2046" s="1" t="str">
        <f t="shared" si="95"/>
        <v>Allan</v>
      </c>
    </row>
    <row r="2047" spans="1:5" ht="15.75" x14ac:dyDescent="0.25">
      <c r="A2047" s="1" t="s">
        <v>321</v>
      </c>
      <c r="B2047" s="1" t="s">
        <v>4430</v>
      </c>
      <c r="C2047" s="1" t="str">
        <f t="shared" si="93"/>
        <v>Ms</v>
      </c>
      <c r="D2047" s="1" t="str">
        <f t="shared" si="94"/>
        <v>Christy</v>
      </c>
      <c r="E2047" s="1" t="str">
        <f t="shared" si="95"/>
        <v>McLaughlin</v>
      </c>
    </row>
    <row r="2048" spans="1:5" ht="15.75" x14ac:dyDescent="0.25">
      <c r="A2048" s="1" t="s">
        <v>320</v>
      </c>
      <c r="B2048" s="1" t="s">
        <v>4431</v>
      </c>
      <c r="C2048" s="1" t="str">
        <f t="shared" si="93"/>
        <v>Ms</v>
      </c>
      <c r="D2048" s="1" t="str">
        <f t="shared" si="94"/>
        <v>Jennifer</v>
      </c>
      <c r="E2048" s="1" t="str">
        <f t="shared" si="95"/>
        <v>Lee</v>
      </c>
    </row>
    <row r="2049" spans="1:5" ht="15.75" x14ac:dyDescent="0.25">
      <c r="A2049" s="1" t="s">
        <v>319</v>
      </c>
      <c r="B2049" s="1" t="s">
        <v>4432</v>
      </c>
      <c r="C2049" s="1" t="str">
        <f t="shared" si="93"/>
        <v>Ms</v>
      </c>
      <c r="D2049" s="1" t="str">
        <f t="shared" si="94"/>
        <v>Jingjing</v>
      </c>
      <c r="E2049" s="1" t="str">
        <f t="shared" si="95"/>
        <v>Tang</v>
      </c>
    </row>
    <row r="2050" spans="1:5" ht="15.75" x14ac:dyDescent="0.25">
      <c r="A2050" s="1" t="s">
        <v>318</v>
      </c>
      <c r="B2050" s="1" t="s">
        <v>4433</v>
      </c>
      <c r="C2050" s="1" t="str">
        <f t="shared" si="93"/>
        <v>Mr</v>
      </c>
      <c r="D2050" s="1" t="str">
        <f t="shared" si="94"/>
        <v>Morgan</v>
      </c>
      <c r="E2050" s="1" t="str">
        <f t="shared" si="95"/>
        <v>Kennedy</v>
      </c>
    </row>
    <row r="2051" spans="1:5" ht="15.75" x14ac:dyDescent="0.25">
      <c r="A2051" s="1" t="s">
        <v>317</v>
      </c>
      <c r="B2051" s="1" t="s">
        <v>4434</v>
      </c>
      <c r="C2051" s="1" t="str">
        <f t="shared" ref="C2051:C2114" si="96">MID(B2051, FIND(", ",B2051)+2, FIND(".",B2051)-FIND(", ", B2051)-2)</f>
        <v>Mr</v>
      </c>
      <c r="D2051" s="1" t="str">
        <f t="shared" si="94"/>
        <v>Patrick J.</v>
      </c>
      <c r="E2051" s="1" t="str">
        <f t="shared" si="95"/>
        <v>Condon</v>
      </c>
    </row>
    <row r="2052" spans="1:5" ht="15.75" x14ac:dyDescent="0.25">
      <c r="A2052" s="1" t="s">
        <v>316</v>
      </c>
      <c r="B2052" s="1" t="s">
        <v>4435</v>
      </c>
      <c r="C2052" s="1" t="str">
        <f t="shared" si="96"/>
        <v>Mr</v>
      </c>
      <c r="D2052" s="1" t="str">
        <f t="shared" ref="D2052:D2115" si="97">TRIM(RIGHT(B2052, LEN(B2052) - FIND(".", B2052)))</f>
        <v>Frankline</v>
      </c>
      <c r="E2052" s="1" t="str">
        <f t="shared" ref="E2052:E2115" si="98">LEFT(B2052, FIND(",", B2052)-1)</f>
        <v>Chepkwony</v>
      </c>
    </row>
    <row r="2053" spans="1:5" ht="15.75" x14ac:dyDescent="0.25">
      <c r="A2053" s="1" t="s">
        <v>315</v>
      </c>
      <c r="B2053" s="1" t="s">
        <v>4436</v>
      </c>
      <c r="C2053" s="1" t="str">
        <f t="shared" si="96"/>
        <v>Ms</v>
      </c>
      <c r="D2053" s="1" t="str">
        <f t="shared" si="97"/>
        <v>Laura T.</v>
      </c>
      <c r="E2053" s="1" t="str">
        <f t="shared" si="98"/>
        <v>Rodriguez</v>
      </c>
    </row>
    <row r="2054" spans="1:5" ht="15.75" x14ac:dyDescent="0.25">
      <c r="A2054" s="1" t="s">
        <v>314</v>
      </c>
      <c r="B2054" s="1" t="s">
        <v>4437</v>
      </c>
      <c r="C2054" s="1" t="str">
        <f t="shared" si="96"/>
        <v>Ms</v>
      </c>
      <c r="D2054" s="1" t="str">
        <f t="shared" si="97"/>
        <v>Natalia</v>
      </c>
      <c r="E2054" s="1" t="str">
        <f t="shared" si="98"/>
        <v>Szynkarczuk</v>
      </c>
    </row>
    <row r="2055" spans="1:5" ht="15.75" x14ac:dyDescent="0.25">
      <c r="A2055" s="1" t="s">
        <v>313</v>
      </c>
      <c r="B2055" s="1" t="s">
        <v>4438</v>
      </c>
      <c r="C2055" s="1" t="str">
        <f t="shared" si="96"/>
        <v>Ms</v>
      </c>
      <c r="D2055" s="1" t="str">
        <f t="shared" si="97"/>
        <v>Jennifer L.</v>
      </c>
      <c r="E2055" s="1" t="str">
        <f t="shared" si="98"/>
        <v>Brill</v>
      </c>
    </row>
    <row r="2056" spans="1:5" ht="15.75" x14ac:dyDescent="0.25">
      <c r="A2056" s="1" t="s">
        <v>312</v>
      </c>
      <c r="B2056" s="1" t="s">
        <v>4439</v>
      </c>
      <c r="C2056" s="1" t="str">
        <f t="shared" si="96"/>
        <v>Ms</v>
      </c>
      <c r="D2056" s="1" t="str">
        <f t="shared" si="97"/>
        <v>Brooke</v>
      </c>
      <c r="E2056" s="1" t="str">
        <f t="shared" si="98"/>
        <v>Adams</v>
      </c>
    </row>
    <row r="2057" spans="1:5" ht="15.75" x14ac:dyDescent="0.25">
      <c r="A2057" s="1" t="s">
        <v>311</v>
      </c>
      <c r="B2057" s="1" t="s">
        <v>4440</v>
      </c>
      <c r="C2057" s="1" t="str">
        <f t="shared" si="96"/>
        <v>Mr</v>
      </c>
      <c r="D2057" s="1" t="str">
        <f t="shared" si="97"/>
        <v>Jeremy M</v>
      </c>
      <c r="E2057" s="1" t="str">
        <f t="shared" si="98"/>
        <v>Nunn</v>
      </c>
    </row>
    <row r="2058" spans="1:5" ht="15.75" x14ac:dyDescent="0.25">
      <c r="A2058" s="1" t="s">
        <v>310</v>
      </c>
      <c r="B2058" s="1" t="s">
        <v>4441</v>
      </c>
      <c r="C2058" s="1" t="str">
        <f t="shared" si="96"/>
        <v>Ms</v>
      </c>
      <c r="D2058" s="1" t="str">
        <f t="shared" si="97"/>
        <v>Megan L.</v>
      </c>
      <c r="E2058" s="1" t="str">
        <f t="shared" si="98"/>
        <v>Blair</v>
      </c>
    </row>
    <row r="2059" spans="1:5" ht="15.75" x14ac:dyDescent="0.25">
      <c r="A2059" s="1" t="s">
        <v>309</v>
      </c>
      <c r="B2059" s="1" t="s">
        <v>4442</v>
      </c>
      <c r="C2059" s="1" t="str">
        <f t="shared" si="96"/>
        <v>Mr</v>
      </c>
      <c r="D2059" s="1" t="str">
        <f t="shared" si="97"/>
        <v>Bryan</v>
      </c>
      <c r="E2059" s="1" t="str">
        <f t="shared" si="98"/>
        <v>Sharkey</v>
      </c>
    </row>
    <row r="2060" spans="1:5" ht="15.75" x14ac:dyDescent="0.25">
      <c r="A2060" s="1" t="s">
        <v>308</v>
      </c>
      <c r="B2060" s="1" t="s">
        <v>4443</v>
      </c>
      <c r="C2060" s="1" t="str">
        <f t="shared" si="96"/>
        <v>Ms</v>
      </c>
      <c r="D2060" s="1" t="str">
        <f t="shared" si="97"/>
        <v>Marny</v>
      </c>
      <c r="E2060" s="1" t="str">
        <f t="shared" si="98"/>
        <v>Scalard</v>
      </c>
    </row>
    <row r="2061" spans="1:5" ht="15.75" x14ac:dyDescent="0.25">
      <c r="A2061" s="1" t="s">
        <v>307</v>
      </c>
      <c r="B2061" s="1" t="s">
        <v>4444</v>
      </c>
      <c r="C2061" s="1" t="str">
        <f t="shared" si="96"/>
        <v>Mr</v>
      </c>
      <c r="D2061" s="1" t="str">
        <f t="shared" si="97"/>
        <v>Marc</v>
      </c>
      <c r="E2061" s="1" t="str">
        <f t="shared" si="98"/>
        <v>Burget</v>
      </c>
    </row>
    <row r="2062" spans="1:5" ht="15.75" x14ac:dyDescent="0.25">
      <c r="A2062" s="1" t="s">
        <v>306</v>
      </c>
      <c r="B2062" s="1" t="s">
        <v>4445</v>
      </c>
      <c r="C2062" s="1" t="str">
        <f t="shared" si="96"/>
        <v>Mr</v>
      </c>
      <c r="D2062" s="1" t="str">
        <f t="shared" si="97"/>
        <v>Benjamin L</v>
      </c>
      <c r="E2062" s="1" t="str">
        <f t="shared" si="98"/>
        <v>English</v>
      </c>
    </row>
    <row r="2063" spans="1:5" ht="15.75" x14ac:dyDescent="0.25">
      <c r="A2063" s="1" t="s">
        <v>305</v>
      </c>
      <c r="B2063" s="1" t="s">
        <v>4446</v>
      </c>
      <c r="C2063" s="1" t="str">
        <f t="shared" si="96"/>
        <v>Mr</v>
      </c>
      <c r="D2063" s="1" t="str">
        <f t="shared" si="97"/>
        <v>Rob G</v>
      </c>
      <c r="E2063" s="1" t="str">
        <f t="shared" si="98"/>
        <v>Hampton</v>
      </c>
    </row>
    <row r="2064" spans="1:5" ht="15.75" x14ac:dyDescent="0.25">
      <c r="A2064" s="1" t="s">
        <v>304</v>
      </c>
      <c r="B2064" s="1" t="s">
        <v>4447</v>
      </c>
      <c r="C2064" s="1" t="str">
        <f t="shared" si="96"/>
        <v>Ms</v>
      </c>
      <c r="D2064" s="1" t="str">
        <f t="shared" si="97"/>
        <v>Stefanie A</v>
      </c>
      <c r="E2064" s="1" t="str">
        <f t="shared" si="98"/>
        <v>Flynn</v>
      </c>
    </row>
    <row r="2065" spans="1:5" ht="15.75" x14ac:dyDescent="0.25">
      <c r="A2065" s="1" t="s">
        <v>303</v>
      </c>
      <c r="B2065" s="1" t="s">
        <v>4448</v>
      </c>
      <c r="C2065" s="1" t="str">
        <f t="shared" si="96"/>
        <v>Ms</v>
      </c>
      <c r="D2065" s="1" t="str">
        <f t="shared" si="97"/>
        <v>Stephanie</v>
      </c>
      <c r="E2065" s="1" t="str">
        <f t="shared" si="98"/>
        <v>Knast</v>
      </c>
    </row>
    <row r="2066" spans="1:5" ht="15.75" x14ac:dyDescent="0.25">
      <c r="A2066" s="1" t="s">
        <v>302</v>
      </c>
      <c r="B2066" s="1" t="s">
        <v>4449</v>
      </c>
      <c r="C2066" s="1" t="str">
        <f t="shared" si="96"/>
        <v>Ms</v>
      </c>
      <c r="D2066" s="1" t="str">
        <f t="shared" si="97"/>
        <v>Caroline F.</v>
      </c>
      <c r="E2066" s="1" t="str">
        <f t="shared" si="98"/>
        <v>Lucas</v>
      </c>
    </row>
    <row r="2067" spans="1:5" ht="15.75" x14ac:dyDescent="0.25">
      <c r="A2067" s="1" t="s">
        <v>301</v>
      </c>
      <c r="B2067" s="1" t="s">
        <v>4450</v>
      </c>
      <c r="C2067" s="1" t="str">
        <f t="shared" si="96"/>
        <v>Ms</v>
      </c>
      <c r="D2067" s="1" t="str">
        <f t="shared" si="97"/>
        <v>Julia J.</v>
      </c>
      <c r="E2067" s="1" t="str">
        <f t="shared" si="98"/>
        <v>Thomas</v>
      </c>
    </row>
    <row r="2068" spans="1:5" ht="15.75" x14ac:dyDescent="0.25">
      <c r="A2068" s="1" t="s">
        <v>299</v>
      </c>
      <c r="B2068" s="1" t="s">
        <v>4451</v>
      </c>
      <c r="C2068" s="1" t="str">
        <f t="shared" si="96"/>
        <v>Mr</v>
      </c>
      <c r="D2068" s="1" t="str">
        <f t="shared" si="97"/>
        <v>Jack</v>
      </c>
      <c r="E2068" s="1" t="str">
        <f t="shared" si="98"/>
        <v>Cherewatti</v>
      </c>
    </row>
    <row r="2069" spans="1:5" ht="15.75" x14ac:dyDescent="0.25">
      <c r="A2069" s="1" t="s">
        <v>298</v>
      </c>
      <c r="B2069" s="1" t="s">
        <v>4452</v>
      </c>
      <c r="C2069" s="1" t="str">
        <f t="shared" si="96"/>
        <v>Mr</v>
      </c>
      <c r="D2069" s="1" t="str">
        <f t="shared" si="97"/>
        <v>Bernat</v>
      </c>
      <c r="E2069" s="1" t="str">
        <f t="shared" si="98"/>
        <v>Olle</v>
      </c>
    </row>
    <row r="2070" spans="1:5" ht="15.75" x14ac:dyDescent="0.25">
      <c r="A2070" s="1" t="s">
        <v>297</v>
      </c>
      <c r="B2070" s="1" t="s">
        <v>4453</v>
      </c>
      <c r="C2070" s="1" t="str">
        <f t="shared" si="96"/>
        <v>Mr</v>
      </c>
      <c r="D2070" s="1" t="str">
        <f t="shared" si="97"/>
        <v>Hicham</v>
      </c>
      <c r="E2070" s="1" t="str">
        <f t="shared" si="98"/>
        <v>Hamsi</v>
      </c>
    </row>
    <row r="2071" spans="1:5" ht="15.75" x14ac:dyDescent="0.25">
      <c r="A2071" s="1" t="s">
        <v>296</v>
      </c>
      <c r="B2071" s="1" t="s">
        <v>4454</v>
      </c>
      <c r="C2071" s="1" t="str">
        <f t="shared" si="96"/>
        <v>Ms</v>
      </c>
      <c r="D2071" s="1" t="str">
        <f t="shared" si="97"/>
        <v>Sarah</v>
      </c>
      <c r="E2071" s="1" t="str">
        <f t="shared" si="98"/>
        <v>Finnegan</v>
      </c>
    </row>
    <row r="2072" spans="1:5" ht="15.75" x14ac:dyDescent="0.25">
      <c r="A2072" s="1" t="s">
        <v>295</v>
      </c>
      <c r="B2072" s="1" t="s">
        <v>4455</v>
      </c>
      <c r="C2072" s="1" t="str">
        <f t="shared" si="96"/>
        <v>Mr</v>
      </c>
      <c r="D2072" s="1" t="str">
        <f t="shared" si="97"/>
        <v>Anthony S</v>
      </c>
      <c r="E2072" s="1" t="str">
        <f t="shared" si="98"/>
        <v>Walsh</v>
      </c>
    </row>
    <row r="2073" spans="1:5" ht="15.75" x14ac:dyDescent="0.25">
      <c r="A2073" s="1" t="s">
        <v>294</v>
      </c>
      <c r="B2073" s="1" t="s">
        <v>4456</v>
      </c>
      <c r="C2073" s="1" t="str">
        <f t="shared" si="96"/>
        <v>Ms</v>
      </c>
      <c r="D2073" s="1" t="str">
        <f t="shared" si="97"/>
        <v>Elisabetta</v>
      </c>
      <c r="E2073" s="1" t="str">
        <f t="shared" si="98"/>
        <v>Villa</v>
      </c>
    </row>
    <row r="2074" spans="1:5" ht="15.75" x14ac:dyDescent="0.25">
      <c r="A2074" s="1" t="s">
        <v>293</v>
      </c>
      <c r="B2074" s="1" t="s">
        <v>4457</v>
      </c>
      <c r="C2074" s="1" t="str">
        <f t="shared" si="96"/>
        <v>Mr</v>
      </c>
      <c r="D2074" s="1" t="str">
        <f t="shared" si="97"/>
        <v>Trevor N.</v>
      </c>
      <c r="E2074" s="1" t="str">
        <f t="shared" si="98"/>
        <v>Cable</v>
      </c>
    </row>
    <row r="2075" spans="1:5" ht="15.75" x14ac:dyDescent="0.25">
      <c r="A2075" s="1" t="s">
        <v>292</v>
      </c>
      <c r="B2075" s="1" t="s">
        <v>4458</v>
      </c>
      <c r="C2075" s="1" t="str">
        <f t="shared" si="96"/>
        <v>Ms</v>
      </c>
      <c r="D2075" s="1" t="str">
        <f t="shared" si="97"/>
        <v>Nancy</v>
      </c>
      <c r="E2075" s="1" t="str">
        <f t="shared" si="98"/>
        <v>Eiring</v>
      </c>
    </row>
    <row r="2076" spans="1:5" ht="15.75" x14ac:dyDescent="0.25">
      <c r="A2076" s="1" t="s">
        <v>291</v>
      </c>
      <c r="B2076" s="1" t="s">
        <v>4459</v>
      </c>
      <c r="C2076" s="1" t="str">
        <f t="shared" si="96"/>
        <v>Ms</v>
      </c>
      <c r="D2076" s="1" t="str">
        <f t="shared" si="97"/>
        <v>Allison R.</v>
      </c>
      <c r="E2076" s="1" t="str">
        <f t="shared" si="98"/>
        <v>Connor</v>
      </c>
    </row>
    <row r="2077" spans="1:5" ht="15.75" x14ac:dyDescent="0.25">
      <c r="A2077" s="1" t="s">
        <v>290</v>
      </c>
      <c r="B2077" s="1" t="s">
        <v>4460</v>
      </c>
      <c r="C2077" s="1" t="str">
        <f t="shared" si="96"/>
        <v>Mr</v>
      </c>
      <c r="D2077" s="1" t="str">
        <f t="shared" si="97"/>
        <v>Robert J.</v>
      </c>
      <c r="E2077" s="1" t="str">
        <f t="shared" si="98"/>
        <v>Friedman</v>
      </c>
    </row>
    <row r="2078" spans="1:5" ht="15.75" x14ac:dyDescent="0.25">
      <c r="A2078" s="1" t="s">
        <v>289</v>
      </c>
      <c r="B2078" s="1" t="s">
        <v>4461</v>
      </c>
      <c r="C2078" s="1" t="str">
        <f t="shared" si="96"/>
        <v>Mr</v>
      </c>
      <c r="D2078" s="1" t="str">
        <f t="shared" si="97"/>
        <v>Nicholas</v>
      </c>
      <c r="E2078" s="1" t="str">
        <f t="shared" si="98"/>
        <v>Croker</v>
      </c>
    </row>
    <row r="2079" spans="1:5" ht="15.75" x14ac:dyDescent="0.25">
      <c r="A2079" s="1" t="s">
        <v>288</v>
      </c>
      <c r="B2079" s="1" t="s">
        <v>4462</v>
      </c>
      <c r="C2079" s="1" t="str">
        <f t="shared" si="96"/>
        <v>Mr</v>
      </c>
      <c r="D2079" s="1" t="str">
        <f t="shared" si="97"/>
        <v>Kevin L</v>
      </c>
      <c r="E2079" s="1" t="str">
        <f t="shared" si="98"/>
        <v>Beganics</v>
      </c>
    </row>
    <row r="2080" spans="1:5" ht="15.75" x14ac:dyDescent="0.25">
      <c r="A2080" s="1" t="s">
        <v>287</v>
      </c>
      <c r="B2080" s="1" t="s">
        <v>4463</v>
      </c>
      <c r="C2080" s="1" t="str">
        <f t="shared" si="96"/>
        <v>Mr</v>
      </c>
      <c r="D2080" s="1" t="str">
        <f t="shared" si="97"/>
        <v>Bryan</v>
      </c>
      <c r="E2080" s="1" t="str">
        <f t="shared" si="98"/>
        <v>Huberty</v>
      </c>
    </row>
    <row r="2081" spans="1:5" ht="15.75" x14ac:dyDescent="0.25">
      <c r="A2081" s="1" t="s">
        <v>286</v>
      </c>
      <c r="B2081" s="1" t="s">
        <v>4464</v>
      </c>
      <c r="C2081" s="1" t="str">
        <f t="shared" si="96"/>
        <v>Ms</v>
      </c>
      <c r="D2081" s="1" t="str">
        <f t="shared" si="97"/>
        <v>Janae N.</v>
      </c>
      <c r="E2081" s="1" t="str">
        <f t="shared" si="98"/>
        <v>Jacobs</v>
      </c>
    </row>
    <row r="2082" spans="1:5" ht="15.75" x14ac:dyDescent="0.25">
      <c r="A2082" s="1" t="s">
        <v>285</v>
      </c>
      <c r="B2082" s="1" t="s">
        <v>4465</v>
      </c>
      <c r="C2082" s="1" t="str">
        <f t="shared" si="96"/>
        <v>Ms</v>
      </c>
      <c r="D2082" s="1" t="str">
        <f t="shared" si="97"/>
        <v>Audrey</v>
      </c>
      <c r="E2082" s="1" t="str">
        <f t="shared" si="98"/>
        <v>Hazlehurst</v>
      </c>
    </row>
    <row r="2083" spans="1:5" ht="15.75" x14ac:dyDescent="0.25">
      <c r="A2083" s="1" t="s">
        <v>284</v>
      </c>
      <c r="B2083" s="1" t="s">
        <v>4466</v>
      </c>
      <c r="C2083" s="1" t="str">
        <f t="shared" si="96"/>
        <v>Ms</v>
      </c>
      <c r="D2083" s="1" t="str">
        <f t="shared" si="97"/>
        <v>Laura</v>
      </c>
      <c r="E2083" s="1" t="str">
        <f t="shared" si="98"/>
        <v>Marin</v>
      </c>
    </row>
    <row r="2084" spans="1:5" ht="15.75" x14ac:dyDescent="0.25">
      <c r="A2084" s="1" t="s">
        <v>283</v>
      </c>
      <c r="B2084" s="1" t="s">
        <v>4467</v>
      </c>
      <c r="C2084" s="1" t="str">
        <f t="shared" si="96"/>
        <v>Ms</v>
      </c>
      <c r="D2084" s="1" t="str">
        <f t="shared" si="97"/>
        <v>Nicole F</v>
      </c>
      <c r="E2084" s="1" t="str">
        <f t="shared" si="98"/>
        <v>Dear</v>
      </c>
    </row>
    <row r="2085" spans="1:5" ht="15.75" x14ac:dyDescent="0.25">
      <c r="A2085" s="1" t="s">
        <v>282</v>
      </c>
      <c r="B2085" s="1" t="s">
        <v>4468</v>
      </c>
      <c r="C2085" s="1" t="str">
        <f t="shared" si="96"/>
        <v>Ms</v>
      </c>
      <c r="D2085" s="1" t="str">
        <f t="shared" si="97"/>
        <v>Krista L</v>
      </c>
      <c r="E2085" s="1" t="str">
        <f t="shared" si="98"/>
        <v>Lederer</v>
      </c>
    </row>
    <row r="2086" spans="1:5" ht="15.75" x14ac:dyDescent="0.25">
      <c r="A2086" s="1" t="s">
        <v>281</v>
      </c>
      <c r="B2086" s="1" t="s">
        <v>4469</v>
      </c>
      <c r="C2086" s="1" t="str">
        <f t="shared" si="96"/>
        <v>Ms</v>
      </c>
      <c r="D2086" s="1" t="str">
        <f t="shared" si="97"/>
        <v>Denise</v>
      </c>
      <c r="E2086" s="1" t="str">
        <f t="shared" si="98"/>
        <v>Robson</v>
      </c>
    </row>
    <row r="2087" spans="1:5" ht="15.75" x14ac:dyDescent="0.25">
      <c r="A2087" s="1" t="s">
        <v>280</v>
      </c>
      <c r="B2087" s="1" t="s">
        <v>4470</v>
      </c>
      <c r="C2087" s="1" t="str">
        <f t="shared" si="96"/>
        <v>Mr</v>
      </c>
      <c r="D2087" s="1" t="str">
        <f t="shared" si="97"/>
        <v>Ariel</v>
      </c>
      <c r="E2087" s="1" t="str">
        <f t="shared" si="98"/>
        <v>Galvan</v>
      </c>
    </row>
    <row r="2088" spans="1:5" ht="15.75" x14ac:dyDescent="0.25">
      <c r="A2088" s="1" t="s">
        <v>279</v>
      </c>
      <c r="B2088" s="1" t="s">
        <v>4471</v>
      </c>
      <c r="C2088" s="1" t="str">
        <f t="shared" si="96"/>
        <v>Mr</v>
      </c>
      <c r="D2088" s="1" t="str">
        <f t="shared" si="97"/>
        <v>Jeremy</v>
      </c>
      <c r="E2088" s="1" t="str">
        <f t="shared" si="98"/>
        <v>Walsh</v>
      </c>
    </row>
    <row r="2089" spans="1:5" ht="15.75" x14ac:dyDescent="0.25">
      <c r="A2089" s="1" t="s">
        <v>278</v>
      </c>
      <c r="B2089" s="1" t="s">
        <v>4472</v>
      </c>
      <c r="C2089" s="1" t="str">
        <f t="shared" si="96"/>
        <v>Ms</v>
      </c>
      <c r="D2089" s="1" t="str">
        <f t="shared" si="97"/>
        <v>Rosalie</v>
      </c>
      <c r="E2089" s="1" t="str">
        <f t="shared" si="98"/>
        <v>Teeuwen</v>
      </c>
    </row>
    <row r="2090" spans="1:5" ht="15.75" x14ac:dyDescent="0.25">
      <c r="A2090" s="1" t="s">
        <v>277</v>
      </c>
      <c r="B2090" s="1" t="s">
        <v>4473</v>
      </c>
      <c r="C2090" s="1" t="str">
        <f t="shared" si="96"/>
        <v>Mr</v>
      </c>
      <c r="D2090" s="1" t="str">
        <f t="shared" si="97"/>
        <v>Jay</v>
      </c>
      <c r="E2090" s="1" t="str">
        <f t="shared" si="98"/>
        <v>List</v>
      </c>
    </row>
    <row r="2091" spans="1:5" ht="15.75" x14ac:dyDescent="0.25">
      <c r="A2091" s="1" t="s">
        <v>275</v>
      </c>
      <c r="B2091" s="1" t="s">
        <v>4474</v>
      </c>
      <c r="C2091" s="1" t="str">
        <f t="shared" si="96"/>
        <v>Mr</v>
      </c>
      <c r="D2091" s="1" t="str">
        <f t="shared" si="97"/>
        <v>Vitaliy</v>
      </c>
      <c r="E2091" s="1" t="str">
        <f t="shared" si="98"/>
        <v>Shafar</v>
      </c>
    </row>
    <row r="2092" spans="1:5" ht="15.75" x14ac:dyDescent="0.25">
      <c r="A2092" s="1" t="s">
        <v>274</v>
      </c>
      <c r="B2092" s="1" t="s">
        <v>4475</v>
      </c>
      <c r="C2092" s="1" t="str">
        <f t="shared" si="96"/>
        <v>Mr</v>
      </c>
      <c r="D2092" s="1" t="str">
        <f t="shared" si="97"/>
        <v>Benjamin W.</v>
      </c>
      <c r="E2092" s="1" t="str">
        <f t="shared" si="98"/>
        <v>Copenhaver</v>
      </c>
    </row>
    <row r="2093" spans="1:5" ht="15.75" x14ac:dyDescent="0.25">
      <c r="A2093" s="1" t="s">
        <v>273</v>
      </c>
      <c r="B2093" s="1" t="s">
        <v>4476</v>
      </c>
      <c r="C2093" s="1" t="str">
        <f t="shared" si="96"/>
        <v>Mr</v>
      </c>
      <c r="D2093" s="1" t="str">
        <f t="shared" si="97"/>
        <v>Jesse</v>
      </c>
      <c r="E2093" s="1" t="str">
        <f t="shared" si="98"/>
        <v>Stump</v>
      </c>
    </row>
    <row r="2094" spans="1:5" ht="15.75" x14ac:dyDescent="0.25">
      <c r="A2094" s="1" t="s">
        <v>272</v>
      </c>
      <c r="B2094" s="1" t="s">
        <v>4477</v>
      </c>
      <c r="C2094" s="1" t="str">
        <f t="shared" si="96"/>
        <v>Mr</v>
      </c>
      <c r="D2094" s="1" t="str">
        <f t="shared" si="97"/>
        <v>Mark</v>
      </c>
      <c r="E2094" s="1" t="str">
        <f t="shared" si="98"/>
        <v>Wehrman</v>
      </c>
    </row>
    <row r="2095" spans="1:5" ht="15.75" x14ac:dyDescent="0.25">
      <c r="A2095" s="1" t="s">
        <v>271</v>
      </c>
      <c r="B2095" s="1" t="s">
        <v>4478</v>
      </c>
      <c r="C2095" s="1" t="str">
        <f t="shared" si="96"/>
        <v>Ms</v>
      </c>
      <c r="D2095" s="1" t="str">
        <f t="shared" si="97"/>
        <v>Lauren</v>
      </c>
      <c r="E2095" s="1" t="str">
        <f t="shared" si="98"/>
        <v>Sischo</v>
      </c>
    </row>
    <row r="2096" spans="1:5" ht="15.75" x14ac:dyDescent="0.25">
      <c r="A2096" s="1" t="s">
        <v>270</v>
      </c>
      <c r="B2096" s="1" t="s">
        <v>4479</v>
      </c>
      <c r="C2096" s="1" t="str">
        <f t="shared" si="96"/>
        <v>Mr</v>
      </c>
      <c r="D2096" s="1" t="str">
        <f t="shared" si="97"/>
        <v>Massimiliano</v>
      </c>
      <c r="E2096" s="1" t="str">
        <f t="shared" si="98"/>
        <v>Fonti</v>
      </c>
    </row>
    <row r="2097" spans="1:5" ht="15.75" x14ac:dyDescent="0.25">
      <c r="A2097" s="1" t="s">
        <v>269</v>
      </c>
      <c r="B2097" s="1" t="s">
        <v>4480</v>
      </c>
      <c r="C2097" s="1" t="str">
        <f t="shared" si="96"/>
        <v>Mr</v>
      </c>
      <c r="D2097" s="1" t="str">
        <f t="shared" si="97"/>
        <v>Josh</v>
      </c>
      <c r="E2097" s="1" t="str">
        <f t="shared" si="98"/>
        <v>Merlis</v>
      </c>
    </row>
    <row r="2098" spans="1:5" ht="15.75" x14ac:dyDescent="0.25">
      <c r="A2098" s="1" t="s">
        <v>268</v>
      </c>
      <c r="B2098" s="1" t="s">
        <v>4481</v>
      </c>
      <c r="C2098" s="1" t="str">
        <f t="shared" si="96"/>
        <v>Mr</v>
      </c>
      <c r="D2098" s="1" t="str">
        <f t="shared" si="97"/>
        <v>Kiyokatsu</v>
      </c>
      <c r="E2098" s="1" t="str">
        <f t="shared" si="98"/>
        <v>Hasegawa</v>
      </c>
    </row>
    <row r="2099" spans="1:5" ht="15.75" x14ac:dyDescent="0.25">
      <c r="A2099" s="1" t="s">
        <v>267</v>
      </c>
      <c r="B2099" s="1" t="s">
        <v>4482</v>
      </c>
      <c r="C2099" s="1" t="str">
        <f t="shared" si="96"/>
        <v>Ms</v>
      </c>
      <c r="D2099" s="1" t="str">
        <f t="shared" si="97"/>
        <v>Amanda L</v>
      </c>
      <c r="E2099" s="1" t="str">
        <f t="shared" si="98"/>
        <v>Haselden</v>
      </c>
    </row>
    <row r="2100" spans="1:5" ht="15.75" x14ac:dyDescent="0.25">
      <c r="A2100" s="1" t="s">
        <v>266</v>
      </c>
      <c r="B2100" s="1" t="s">
        <v>4483</v>
      </c>
      <c r="C2100" s="1" t="str">
        <f t="shared" si="96"/>
        <v>Mr</v>
      </c>
      <c r="D2100" s="1" t="str">
        <f t="shared" si="97"/>
        <v>Matthew</v>
      </c>
      <c r="E2100" s="1" t="str">
        <f t="shared" si="98"/>
        <v>Simonson</v>
      </c>
    </row>
    <row r="2101" spans="1:5" ht="15.75" x14ac:dyDescent="0.25">
      <c r="A2101" s="1" t="s">
        <v>265</v>
      </c>
      <c r="B2101" s="1" t="s">
        <v>4484</v>
      </c>
      <c r="C2101" s="1" t="str">
        <f t="shared" si="96"/>
        <v>Ms</v>
      </c>
      <c r="D2101" s="1" t="str">
        <f t="shared" si="97"/>
        <v>Julia M</v>
      </c>
      <c r="E2101" s="1" t="str">
        <f t="shared" si="98"/>
        <v>Montag</v>
      </c>
    </row>
    <row r="2102" spans="1:5" ht="15.75" x14ac:dyDescent="0.25">
      <c r="A2102" s="1" t="s">
        <v>264</v>
      </c>
      <c r="B2102" s="1" t="s">
        <v>4485</v>
      </c>
      <c r="C2102" s="1" t="str">
        <f t="shared" si="96"/>
        <v>Ms</v>
      </c>
      <c r="D2102" s="1" t="str">
        <f t="shared" si="97"/>
        <v>Rhea</v>
      </c>
      <c r="E2102" s="1" t="str">
        <f t="shared" si="98"/>
        <v>Deroian</v>
      </c>
    </row>
    <row r="2103" spans="1:5" ht="15.75" x14ac:dyDescent="0.25">
      <c r="A2103" s="1" t="s">
        <v>263</v>
      </c>
      <c r="B2103" s="1" t="s">
        <v>4486</v>
      </c>
      <c r="C2103" s="1" t="str">
        <f t="shared" si="96"/>
        <v>Mr</v>
      </c>
      <c r="D2103" s="1" t="str">
        <f t="shared" si="97"/>
        <v>Justin</v>
      </c>
      <c r="E2103" s="1" t="str">
        <f t="shared" si="98"/>
        <v>Goetz</v>
      </c>
    </row>
    <row r="2104" spans="1:5" ht="15.75" x14ac:dyDescent="0.25">
      <c r="A2104" s="1" t="s">
        <v>262</v>
      </c>
      <c r="B2104" s="1" t="s">
        <v>4487</v>
      </c>
      <c r="C2104" s="1" t="str">
        <f t="shared" si="96"/>
        <v>Mr</v>
      </c>
      <c r="D2104" s="1" t="str">
        <f t="shared" si="97"/>
        <v>Shamus M.</v>
      </c>
      <c r="E2104" s="1" t="str">
        <f t="shared" si="98"/>
        <v>Brady</v>
      </c>
    </row>
    <row r="2105" spans="1:5" ht="15.75" x14ac:dyDescent="0.25">
      <c r="A2105" s="1" t="s">
        <v>261</v>
      </c>
      <c r="B2105" s="1" t="s">
        <v>4488</v>
      </c>
      <c r="C2105" s="1" t="str">
        <f t="shared" si="96"/>
        <v>Mr</v>
      </c>
      <c r="D2105" s="1" t="str">
        <f t="shared" si="97"/>
        <v>Mike</v>
      </c>
      <c r="E2105" s="1" t="str">
        <f t="shared" si="98"/>
        <v>Moran</v>
      </c>
    </row>
    <row r="2106" spans="1:5" ht="15.75" x14ac:dyDescent="0.25">
      <c r="A2106" s="1" t="s">
        <v>260</v>
      </c>
      <c r="B2106" s="1" t="s">
        <v>4489</v>
      </c>
      <c r="C2106" s="1" t="str">
        <f t="shared" si="96"/>
        <v>Ms</v>
      </c>
      <c r="D2106" s="1" t="str">
        <f t="shared" si="97"/>
        <v>Mary Beth</v>
      </c>
      <c r="E2106" s="1" t="str">
        <f t="shared" si="98"/>
        <v>Strickler</v>
      </c>
    </row>
    <row r="2107" spans="1:5" ht="15.75" x14ac:dyDescent="0.25">
      <c r="A2107" s="1" t="s">
        <v>259</v>
      </c>
      <c r="B2107" s="1" t="s">
        <v>4490</v>
      </c>
      <c r="C2107" s="1" t="str">
        <f t="shared" si="96"/>
        <v>Ms</v>
      </c>
      <c r="D2107" s="1" t="str">
        <f t="shared" si="97"/>
        <v>Erin</v>
      </c>
      <c r="E2107" s="1" t="str">
        <f t="shared" si="98"/>
        <v>Simone</v>
      </c>
    </row>
    <row r="2108" spans="1:5" ht="15.75" x14ac:dyDescent="0.25">
      <c r="A2108" s="1" t="s">
        <v>258</v>
      </c>
      <c r="B2108" s="1" t="s">
        <v>4491</v>
      </c>
      <c r="C2108" s="1" t="str">
        <f t="shared" si="96"/>
        <v>Ms</v>
      </c>
      <c r="D2108" s="1" t="str">
        <f t="shared" si="97"/>
        <v>Hallie</v>
      </c>
      <c r="E2108" s="1" t="str">
        <f t="shared" si="98"/>
        <v>Von Rock</v>
      </c>
    </row>
    <row r="2109" spans="1:5" ht="15.75" x14ac:dyDescent="0.25">
      <c r="A2109" s="1" t="s">
        <v>257</v>
      </c>
      <c r="B2109" s="1" t="s">
        <v>4492</v>
      </c>
      <c r="C2109" s="1" t="str">
        <f t="shared" si="96"/>
        <v>Ms</v>
      </c>
      <c r="D2109" s="1" t="str">
        <f t="shared" si="97"/>
        <v>Paige P</v>
      </c>
      <c r="E2109" s="1" t="str">
        <f t="shared" si="98"/>
        <v>Woodard</v>
      </c>
    </row>
    <row r="2110" spans="1:5" ht="15.75" x14ac:dyDescent="0.25">
      <c r="A2110" s="1" t="s">
        <v>256</v>
      </c>
      <c r="B2110" s="1" t="s">
        <v>4493</v>
      </c>
      <c r="C2110" s="1" t="str">
        <f t="shared" si="96"/>
        <v>Ms</v>
      </c>
      <c r="D2110" s="1" t="str">
        <f t="shared" si="97"/>
        <v>Ji</v>
      </c>
      <c r="E2110" s="1" t="str">
        <f t="shared" si="98"/>
        <v>Li</v>
      </c>
    </row>
    <row r="2111" spans="1:5" ht="15.75" x14ac:dyDescent="0.25">
      <c r="A2111" s="1" t="s">
        <v>255</v>
      </c>
      <c r="B2111" s="1" t="s">
        <v>4494</v>
      </c>
      <c r="C2111" s="1" t="str">
        <f t="shared" si="96"/>
        <v>Ms</v>
      </c>
      <c r="D2111" s="1" t="str">
        <f t="shared" si="97"/>
        <v>Carissa A</v>
      </c>
      <c r="E2111" s="1" t="str">
        <f t="shared" si="98"/>
        <v>Sinda</v>
      </c>
    </row>
    <row r="2112" spans="1:5" ht="15.75" x14ac:dyDescent="0.25">
      <c r="A2112" s="1" t="s">
        <v>254</v>
      </c>
      <c r="B2112" s="1" t="s">
        <v>4495</v>
      </c>
      <c r="C2112" s="1" t="str">
        <f t="shared" si="96"/>
        <v>Ms</v>
      </c>
      <c r="D2112" s="1" t="str">
        <f t="shared" si="97"/>
        <v>Mona</v>
      </c>
      <c r="E2112" s="1" t="str">
        <f t="shared" si="98"/>
        <v>Rydland</v>
      </c>
    </row>
    <row r="2113" spans="1:5" ht="15.75" x14ac:dyDescent="0.25">
      <c r="A2113" s="1" t="s">
        <v>253</v>
      </c>
      <c r="B2113" s="1" t="s">
        <v>4496</v>
      </c>
      <c r="C2113" s="1" t="str">
        <f t="shared" si="96"/>
        <v>Ms</v>
      </c>
      <c r="D2113" s="1" t="str">
        <f t="shared" si="97"/>
        <v>Kristin R.</v>
      </c>
      <c r="E2113" s="1" t="str">
        <f t="shared" si="98"/>
        <v>Vespa</v>
      </c>
    </row>
    <row r="2114" spans="1:5" ht="15.75" x14ac:dyDescent="0.25">
      <c r="A2114" s="1" t="s">
        <v>252</v>
      </c>
      <c r="B2114" s="1" t="s">
        <v>4497</v>
      </c>
      <c r="C2114" s="1" t="str">
        <f t="shared" si="96"/>
        <v>Ms</v>
      </c>
      <c r="D2114" s="1" t="str">
        <f t="shared" si="97"/>
        <v>Beth</v>
      </c>
      <c r="E2114" s="1" t="str">
        <f t="shared" si="98"/>
        <v>Meadows</v>
      </c>
    </row>
    <row r="2115" spans="1:5" ht="15.75" x14ac:dyDescent="0.25">
      <c r="A2115" s="1" t="s">
        <v>251</v>
      </c>
      <c r="B2115" s="1" t="s">
        <v>4498</v>
      </c>
      <c r="C2115" s="1" t="str">
        <f t="shared" ref="C2115:C2178" si="99">MID(B2115, FIND(", ",B2115)+2, FIND(".",B2115)-FIND(", ", B2115)-2)</f>
        <v>Ms</v>
      </c>
      <c r="D2115" s="1" t="str">
        <f t="shared" si="97"/>
        <v>Allison</v>
      </c>
      <c r="E2115" s="1" t="str">
        <f t="shared" si="98"/>
        <v>Toppen</v>
      </c>
    </row>
    <row r="2116" spans="1:5" ht="15.75" x14ac:dyDescent="0.25">
      <c r="A2116" s="1" t="s">
        <v>250</v>
      </c>
      <c r="B2116" s="1" t="s">
        <v>4499</v>
      </c>
      <c r="C2116" s="1" t="str">
        <f t="shared" si="99"/>
        <v>Ms</v>
      </c>
      <c r="D2116" s="1" t="str">
        <f t="shared" ref="D2116:D2179" si="100">TRIM(RIGHT(B2116, LEN(B2116) - FIND(".", B2116)))</f>
        <v>Ashley E</v>
      </c>
      <c r="E2116" s="1" t="str">
        <f t="shared" ref="E2116:E2179" si="101">LEFT(B2116, FIND(",", B2116)-1)</f>
        <v>Ermer</v>
      </c>
    </row>
    <row r="2117" spans="1:5" ht="15.75" x14ac:dyDescent="0.25">
      <c r="A2117" s="1" t="s">
        <v>248</v>
      </c>
      <c r="B2117" s="1" t="s">
        <v>4500</v>
      </c>
      <c r="C2117" s="1" t="str">
        <f t="shared" si="99"/>
        <v>Ms</v>
      </c>
      <c r="D2117" s="1" t="str">
        <f t="shared" si="100"/>
        <v>Hilary K.</v>
      </c>
      <c r="E2117" s="1" t="str">
        <f t="shared" si="101"/>
        <v>Dionne</v>
      </c>
    </row>
    <row r="2118" spans="1:5" ht="15.75" x14ac:dyDescent="0.25">
      <c r="A2118" s="1" t="s">
        <v>246</v>
      </c>
      <c r="B2118" s="1" t="s">
        <v>4501</v>
      </c>
      <c r="C2118" s="1" t="str">
        <f t="shared" si="99"/>
        <v>Ms</v>
      </c>
      <c r="D2118" s="1" t="str">
        <f t="shared" si="100"/>
        <v>Dominique</v>
      </c>
      <c r="E2118" s="1" t="str">
        <f t="shared" si="101"/>
        <v>Stasulli</v>
      </c>
    </row>
    <row r="2119" spans="1:5" ht="15.75" x14ac:dyDescent="0.25">
      <c r="A2119" s="1" t="s">
        <v>245</v>
      </c>
      <c r="B2119" s="1" t="s">
        <v>4502</v>
      </c>
      <c r="C2119" s="1" t="str">
        <f t="shared" si="99"/>
        <v>Mr</v>
      </c>
      <c r="D2119" s="1" t="str">
        <f t="shared" si="100"/>
        <v>Carlos I</v>
      </c>
      <c r="E2119" s="1" t="str">
        <f t="shared" si="101"/>
        <v>Duran</v>
      </c>
    </row>
    <row r="2120" spans="1:5" ht="15.75" x14ac:dyDescent="0.25">
      <c r="A2120" s="1" t="s">
        <v>244</v>
      </c>
      <c r="B2120" s="1" t="s">
        <v>4503</v>
      </c>
      <c r="C2120" s="1" t="str">
        <f t="shared" si="99"/>
        <v>Mr</v>
      </c>
      <c r="D2120" s="1" t="str">
        <f t="shared" si="100"/>
        <v>Matthew</v>
      </c>
      <c r="E2120" s="1" t="str">
        <f t="shared" si="101"/>
        <v>Klundt</v>
      </c>
    </row>
    <row r="2121" spans="1:5" ht="15.75" x14ac:dyDescent="0.25">
      <c r="A2121" s="1" t="s">
        <v>243</v>
      </c>
      <c r="B2121" s="1" t="s">
        <v>4504</v>
      </c>
      <c r="C2121" s="1" t="str">
        <f t="shared" si="99"/>
        <v>Ms</v>
      </c>
      <c r="D2121" s="1" t="str">
        <f t="shared" si="100"/>
        <v>Kara</v>
      </c>
      <c r="E2121" s="1" t="str">
        <f t="shared" si="101"/>
        <v>Waters</v>
      </c>
    </row>
    <row r="2122" spans="1:5" ht="15.75" x14ac:dyDescent="0.25">
      <c r="A2122" s="1" t="s">
        <v>242</v>
      </c>
      <c r="B2122" s="1" t="s">
        <v>4505</v>
      </c>
      <c r="C2122" s="1" t="str">
        <f t="shared" si="99"/>
        <v>Ms</v>
      </c>
      <c r="D2122" s="1" t="str">
        <f t="shared" si="100"/>
        <v>Sarah S</v>
      </c>
      <c r="E2122" s="1" t="str">
        <f t="shared" si="101"/>
        <v>Rusk</v>
      </c>
    </row>
    <row r="2123" spans="1:5" ht="15.75" x14ac:dyDescent="0.25">
      <c r="A2123" s="1" t="s">
        <v>241</v>
      </c>
      <c r="B2123" s="1" t="s">
        <v>4506</v>
      </c>
      <c r="C2123" s="1" t="str">
        <f t="shared" si="99"/>
        <v>Ms</v>
      </c>
      <c r="D2123" s="1" t="str">
        <f t="shared" si="100"/>
        <v>Shauna R.</v>
      </c>
      <c r="E2123" s="1" t="str">
        <f t="shared" si="101"/>
        <v>Gersbach</v>
      </c>
    </row>
    <row r="2124" spans="1:5" ht="15.75" x14ac:dyDescent="0.25">
      <c r="A2124" s="1" t="s">
        <v>240</v>
      </c>
      <c r="B2124" s="1" t="s">
        <v>4507</v>
      </c>
      <c r="C2124" s="1" t="str">
        <f t="shared" si="99"/>
        <v>Ms</v>
      </c>
      <c r="D2124" s="1" t="str">
        <f t="shared" si="100"/>
        <v>Lindsay J.</v>
      </c>
      <c r="E2124" s="1" t="str">
        <f t="shared" si="101"/>
        <v>Taylor-Watson</v>
      </c>
    </row>
    <row r="2125" spans="1:5" ht="15.75" x14ac:dyDescent="0.25">
      <c r="A2125" s="1" t="s">
        <v>239</v>
      </c>
      <c r="B2125" s="1" t="s">
        <v>4508</v>
      </c>
      <c r="C2125" s="1" t="str">
        <f t="shared" si="99"/>
        <v>Ms</v>
      </c>
      <c r="D2125" s="1" t="str">
        <f t="shared" si="100"/>
        <v>Danya A.</v>
      </c>
      <c r="E2125" s="1" t="str">
        <f t="shared" si="101"/>
        <v>Crawford</v>
      </c>
    </row>
    <row r="2126" spans="1:5" ht="15.75" x14ac:dyDescent="0.25">
      <c r="A2126" s="1" t="s">
        <v>238</v>
      </c>
      <c r="B2126" s="1" t="s">
        <v>4509</v>
      </c>
      <c r="C2126" s="1" t="str">
        <f t="shared" si="99"/>
        <v>Ms</v>
      </c>
      <c r="D2126" s="1" t="str">
        <f t="shared" si="100"/>
        <v>Lorraine</v>
      </c>
      <c r="E2126" s="1" t="str">
        <f t="shared" si="101"/>
        <v>Levitsky</v>
      </c>
    </row>
    <row r="2127" spans="1:5" ht="15.75" x14ac:dyDescent="0.25">
      <c r="A2127" s="1" t="s">
        <v>237</v>
      </c>
      <c r="B2127" s="1" t="s">
        <v>4510</v>
      </c>
      <c r="C2127" s="1" t="str">
        <f t="shared" si="99"/>
        <v>Ms</v>
      </c>
      <c r="D2127" s="1" t="str">
        <f t="shared" si="100"/>
        <v>Jennifer L.</v>
      </c>
      <c r="E2127" s="1" t="str">
        <f t="shared" si="101"/>
        <v>Carroll</v>
      </c>
    </row>
    <row r="2128" spans="1:5" ht="15.75" x14ac:dyDescent="0.25">
      <c r="A2128" s="1" t="s">
        <v>236</v>
      </c>
      <c r="B2128" s="1" t="s">
        <v>4511</v>
      </c>
      <c r="C2128" s="1" t="str">
        <f t="shared" si="99"/>
        <v>Mr</v>
      </c>
      <c r="D2128" s="1" t="str">
        <f t="shared" si="100"/>
        <v>Jesus Sr.</v>
      </c>
      <c r="E2128" s="1" t="str">
        <f t="shared" si="101"/>
        <v>Campos</v>
      </c>
    </row>
    <row r="2129" spans="1:5" ht="15.75" x14ac:dyDescent="0.25">
      <c r="A2129" s="1" t="s">
        <v>235</v>
      </c>
      <c r="B2129" s="1" t="s">
        <v>4512</v>
      </c>
      <c r="C2129" s="1" t="str">
        <f t="shared" si="99"/>
        <v>Ms</v>
      </c>
      <c r="D2129" s="1" t="str">
        <f t="shared" si="100"/>
        <v>Kristen</v>
      </c>
      <c r="E2129" s="1" t="str">
        <f t="shared" si="101"/>
        <v>Flajslik</v>
      </c>
    </row>
    <row r="2130" spans="1:5" ht="15.75" x14ac:dyDescent="0.25">
      <c r="A2130" s="1" t="s">
        <v>234</v>
      </c>
      <c r="B2130" s="1" t="s">
        <v>4513</v>
      </c>
      <c r="C2130" s="1" t="str">
        <f t="shared" si="99"/>
        <v>Ms</v>
      </c>
      <c r="D2130" s="1" t="str">
        <f t="shared" si="100"/>
        <v>Catherine C.</v>
      </c>
      <c r="E2130" s="1" t="str">
        <f t="shared" si="101"/>
        <v>Chua</v>
      </c>
    </row>
    <row r="2131" spans="1:5" ht="15.75" x14ac:dyDescent="0.25">
      <c r="A2131" s="1" t="s">
        <v>233</v>
      </c>
      <c r="B2131" s="1" t="s">
        <v>4514</v>
      </c>
      <c r="C2131" s="1" t="str">
        <f t="shared" si="99"/>
        <v>Ms</v>
      </c>
      <c r="D2131" s="1" t="str">
        <f t="shared" si="100"/>
        <v>Paula</v>
      </c>
      <c r="E2131" s="1" t="str">
        <f t="shared" si="101"/>
        <v>Wiltse</v>
      </c>
    </row>
    <row r="2132" spans="1:5" ht="15.75" x14ac:dyDescent="0.25">
      <c r="A2132" s="1" t="s">
        <v>232</v>
      </c>
      <c r="B2132" s="1" t="s">
        <v>4515</v>
      </c>
      <c r="C2132" s="1" t="str">
        <f t="shared" si="99"/>
        <v>Ms</v>
      </c>
      <c r="D2132" s="1" t="str">
        <f t="shared" si="100"/>
        <v>Evan</v>
      </c>
      <c r="E2132" s="1" t="str">
        <f t="shared" si="101"/>
        <v>Fisher</v>
      </c>
    </row>
    <row r="2133" spans="1:5" ht="15.75" x14ac:dyDescent="0.25">
      <c r="A2133" s="1" t="s">
        <v>231</v>
      </c>
      <c r="B2133" s="1" t="s">
        <v>4516</v>
      </c>
      <c r="C2133" s="1" t="str">
        <f t="shared" si="99"/>
        <v>Mr</v>
      </c>
      <c r="D2133" s="1" t="str">
        <f t="shared" si="100"/>
        <v>Nathan J</v>
      </c>
      <c r="E2133" s="1" t="str">
        <f t="shared" si="101"/>
        <v>Wilzbacher</v>
      </c>
    </row>
    <row r="2134" spans="1:5" ht="15.75" x14ac:dyDescent="0.25">
      <c r="A2134" s="1" t="s">
        <v>230</v>
      </c>
      <c r="B2134" s="1" t="s">
        <v>4517</v>
      </c>
      <c r="C2134" s="1" t="str">
        <f t="shared" si="99"/>
        <v>Ms</v>
      </c>
      <c r="D2134" s="1" t="str">
        <f t="shared" si="100"/>
        <v>Ashley M</v>
      </c>
      <c r="E2134" s="1" t="str">
        <f t="shared" si="101"/>
        <v>Thayer</v>
      </c>
    </row>
    <row r="2135" spans="1:5" ht="15.75" x14ac:dyDescent="0.25">
      <c r="A2135" s="1" t="s">
        <v>229</v>
      </c>
      <c r="B2135" s="1" t="s">
        <v>4518</v>
      </c>
      <c r="C2135" s="1" t="str">
        <f t="shared" si="99"/>
        <v>Mr</v>
      </c>
      <c r="D2135" s="1" t="str">
        <f t="shared" si="100"/>
        <v>Jason</v>
      </c>
      <c r="E2135" s="1" t="str">
        <f t="shared" si="101"/>
        <v>Brosseau</v>
      </c>
    </row>
    <row r="2136" spans="1:5" ht="15.75" x14ac:dyDescent="0.25">
      <c r="A2136" s="1" t="s">
        <v>228</v>
      </c>
      <c r="B2136" s="1" t="s">
        <v>4519</v>
      </c>
      <c r="C2136" s="1" t="str">
        <f t="shared" si="99"/>
        <v>Mr</v>
      </c>
      <c r="D2136" s="1" t="str">
        <f t="shared" si="100"/>
        <v>Marshall</v>
      </c>
      <c r="E2136" s="1" t="str">
        <f t="shared" si="101"/>
        <v>Phares</v>
      </c>
    </row>
    <row r="2137" spans="1:5" ht="15.75" x14ac:dyDescent="0.25">
      <c r="A2137" s="1" t="s">
        <v>227</v>
      </c>
      <c r="B2137" s="1" t="s">
        <v>4520</v>
      </c>
      <c r="C2137" s="1" t="str">
        <f t="shared" si="99"/>
        <v>Mr</v>
      </c>
      <c r="D2137" s="1" t="str">
        <f t="shared" si="100"/>
        <v>Lavar</v>
      </c>
      <c r="E2137" s="1" t="str">
        <f t="shared" si="101"/>
        <v>Curley</v>
      </c>
    </row>
    <row r="2138" spans="1:5" ht="15.75" x14ac:dyDescent="0.25">
      <c r="A2138" s="1" t="s">
        <v>226</v>
      </c>
      <c r="B2138" s="1" t="s">
        <v>4521</v>
      </c>
      <c r="C2138" s="1" t="str">
        <f t="shared" si="99"/>
        <v>Mr</v>
      </c>
      <c r="D2138" s="1" t="str">
        <f t="shared" si="100"/>
        <v>Charlie T.</v>
      </c>
      <c r="E2138" s="1" t="str">
        <f t="shared" si="101"/>
        <v>Johnston</v>
      </c>
    </row>
    <row r="2139" spans="1:5" ht="15.75" x14ac:dyDescent="0.25">
      <c r="A2139" s="1" t="s">
        <v>225</v>
      </c>
      <c r="B2139" s="1" t="s">
        <v>4522</v>
      </c>
      <c r="C2139" s="1" t="str">
        <f t="shared" si="99"/>
        <v>Mrs</v>
      </c>
      <c r="D2139" s="1" t="str">
        <f t="shared" si="100"/>
        <v>Lauren</v>
      </c>
      <c r="E2139" s="1" t="str">
        <f t="shared" si="101"/>
        <v>Padula</v>
      </c>
    </row>
    <row r="2140" spans="1:5" ht="15.75" x14ac:dyDescent="0.25">
      <c r="A2140" s="1" t="s">
        <v>224</v>
      </c>
      <c r="B2140" s="1" t="s">
        <v>4523</v>
      </c>
      <c r="C2140" s="1" t="str">
        <f t="shared" si="99"/>
        <v>Mr</v>
      </c>
      <c r="D2140" s="1" t="str">
        <f t="shared" si="100"/>
        <v>Arthur</v>
      </c>
      <c r="E2140" s="1" t="str">
        <f t="shared" si="101"/>
        <v>Gamirov</v>
      </c>
    </row>
    <row r="2141" spans="1:5" ht="15.75" x14ac:dyDescent="0.25">
      <c r="A2141" s="1" t="s">
        <v>223</v>
      </c>
      <c r="B2141" s="1" t="s">
        <v>4524</v>
      </c>
      <c r="C2141" s="1" t="str">
        <f t="shared" si="99"/>
        <v>Mr</v>
      </c>
      <c r="D2141" s="1" t="str">
        <f t="shared" si="100"/>
        <v>Thomas</v>
      </c>
      <c r="E2141" s="1" t="str">
        <f t="shared" si="101"/>
        <v>Briot</v>
      </c>
    </row>
    <row r="2142" spans="1:5" ht="15.75" x14ac:dyDescent="0.25">
      <c r="A2142" s="1" t="s">
        <v>222</v>
      </c>
      <c r="B2142" s="1" t="s">
        <v>4525</v>
      </c>
      <c r="C2142" s="1" t="str">
        <f t="shared" si="99"/>
        <v>Ms</v>
      </c>
      <c r="D2142" s="1" t="str">
        <f t="shared" si="100"/>
        <v>Jennifer</v>
      </c>
      <c r="E2142" s="1" t="str">
        <f t="shared" si="101"/>
        <v>De Hueck</v>
      </c>
    </row>
    <row r="2143" spans="1:5" ht="15.75" x14ac:dyDescent="0.25">
      <c r="A2143" s="1" t="s">
        <v>221</v>
      </c>
      <c r="B2143" s="1" t="s">
        <v>4526</v>
      </c>
      <c r="C2143" s="1" t="str">
        <f t="shared" si="99"/>
        <v>Ms</v>
      </c>
      <c r="D2143" s="1" t="str">
        <f t="shared" si="100"/>
        <v>Tammy</v>
      </c>
      <c r="E2143" s="1" t="str">
        <f t="shared" si="101"/>
        <v>Putt</v>
      </c>
    </row>
    <row r="2144" spans="1:5" ht="15.75" x14ac:dyDescent="0.25">
      <c r="A2144" s="1" t="s">
        <v>220</v>
      </c>
      <c r="B2144" s="1" t="s">
        <v>4527</v>
      </c>
      <c r="C2144" s="1" t="str">
        <f t="shared" si="99"/>
        <v>Ms</v>
      </c>
      <c r="D2144" s="1" t="str">
        <f t="shared" si="100"/>
        <v>Lena</v>
      </c>
      <c r="E2144" s="1" t="str">
        <f t="shared" si="101"/>
        <v>Deiman</v>
      </c>
    </row>
    <row r="2145" spans="1:5" ht="15.75" x14ac:dyDescent="0.25">
      <c r="A2145" s="1" t="s">
        <v>219</v>
      </c>
      <c r="B2145" s="1" t="s">
        <v>4528</v>
      </c>
      <c r="C2145" s="1" t="str">
        <f t="shared" si="99"/>
        <v>Ms</v>
      </c>
      <c r="D2145" s="1" t="str">
        <f t="shared" si="100"/>
        <v>Valentina</v>
      </c>
      <c r="E2145" s="1" t="str">
        <f t="shared" si="101"/>
        <v>Bonanni</v>
      </c>
    </row>
    <row r="2146" spans="1:5" ht="15.75" x14ac:dyDescent="0.25">
      <c r="A2146" s="1" t="s">
        <v>218</v>
      </c>
      <c r="B2146" s="1" t="s">
        <v>4529</v>
      </c>
      <c r="C2146" s="1" t="str">
        <f t="shared" si="99"/>
        <v>Mr</v>
      </c>
      <c r="D2146" s="1" t="str">
        <f t="shared" si="100"/>
        <v>Russell N.</v>
      </c>
      <c r="E2146" s="1" t="str">
        <f t="shared" si="101"/>
        <v>Stein</v>
      </c>
    </row>
    <row r="2147" spans="1:5" ht="15.75" x14ac:dyDescent="0.25">
      <c r="A2147" s="1" t="s">
        <v>217</v>
      </c>
      <c r="B2147" s="1" t="s">
        <v>4530</v>
      </c>
      <c r="C2147" s="1" t="str">
        <f t="shared" si="99"/>
        <v>Mr</v>
      </c>
      <c r="D2147" s="1" t="str">
        <f t="shared" si="100"/>
        <v>Scott R.</v>
      </c>
      <c r="E2147" s="1" t="str">
        <f t="shared" si="101"/>
        <v>Laumann</v>
      </c>
    </row>
    <row r="2148" spans="1:5" ht="15.75" x14ac:dyDescent="0.25">
      <c r="A2148" s="1" t="s">
        <v>216</v>
      </c>
      <c r="B2148" s="1" t="s">
        <v>4531</v>
      </c>
      <c r="C2148" s="1" t="str">
        <f t="shared" si="99"/>
        <v>Mr</v>
      </c>
      <c r="D2148" s="1" t="str">
        <f t="shared" si="100"/>
        <v>Jose Francisco Sr.</v>
      </c>
      <c r="E2148" s="1" t="str">
        <f t="shared" si="101"/>
        <v>Galaviz</v>
      </c>
    </row>
    <row r="2149" spans="1:5" ht="15.75" x14ac:dyDescent="0.25">
      <c r="A2149" s="1" t="s">
        <v>215</v>
      </c>
      <c r="B2149" s="1" t="s">
        <v>4532</v>
      </c>
      <c r="C2149" s="1" t="str">
        <f t="shared" si="99"/>
        <v>Mr</v>
      </c>
      <c r="D2149" s="1" t="str">
        <f t="shared" si="100"/>
        <v>Paul J</v>
      </c>
      <c r="E2149" s="1" t="str">
        <f t="shared" si="101"/>
        <v>Piper</v>
      </c>
    </row>
    <row r="2150" spans="1:5" ht="15.75" x14ac:dyDescent="0.25">
      <c r="A2150" s="1" t="s">
        <v>214</v>
      </c>
      <c r="B2150" s="1" t="s">
        <v>4533</v>
      </c>
      <c r="C2150" s="1" t="str">
        <f t="shared" si="99"/>
        <v>Mr</v>
      </c>
      <c r="D2150" s="1" t="str">
        <f t="shared" si="100"/>
        <v>Adam</v>
      </c>
      <c r="E2150" s="1" t="str">
        <f t="shared" si="101"/>
        <v>Cantini</v>
      </c>
    </row>
    <row r="2151" spans="1:5" ht="15.75" x14ac:dyDescent="0.25">
      <c r="A2151" s="1" t="s">
        <v>213</v>
      </c>
      <c r="B2151" s="1" t="s">
        <v>4534</v>
      </c>
      <c r="C2151" s="1" t="str">
        <f t="shared" si="99"/>
        <v>Mr</v>
      </c>
      <c r="D2151" s="1" t="str">
        <f t="shared" si="100"/>
        <v>Edward J.</v>
      </c>
      <c r="E2151" s="1" t="str">
        <f t="shared" si="101"/>
        <v>Hartman</v>
      </c>
    </row>
    <row r="2152" spans="1:5" ht="15.75" x14ac:dyDescent="0.25">
      <c r="A2152" s="1" t="s">
        <v>212</v>
      </c>
      <c r="B2152" s="1" t="s">
        <v>4535</v>
      </c>
      <c r="C2152" s="1" t="str">
        <f t="shared" si="99"/>
        <v>Mr</v>
      </c>
      <c r="D2152" s="1" t="str">
        <f t="shared" si="100"/>
        <v>Patrick A.</v>
      </c>
      <c r="E2152" s="1" t="str">
        <f t="shared" si="101"/>
        <v>Werhane</v>
      </c>
    </row>
    <row r="2153" spans="1:5" ht="15.75" x14ac:dyDescent="0.25">
      <c r="A2153" s="1" t="s">
        <v>211</v>
      </c>
      <c r="B2153" s="1" t="s">
        <v>4536</v>
      </c>
      <c r="C2153" s="1" t="str">
        <f t="shared" si="99"/>
        <v>Mr</v>
      </c>
      <c r="D2153" s="1" t="str">
        <f t="shared" si="100"/>
        <v>Geraint H</v>
      </c>
      <c r="E2153" s="1" t="str">
        <f t="shared" si="101"/>
        <v>Davies</v>
      </c>
    </row>
    <row r="2154" spans="1:5" ht="15.75" x14ac:dyDescent="0.25">
      <c r="A2154" s="1" t="s">
        <v>210</v>
      </c>
      <c r="B2154" s="1" t="s">
        <v>4537</v>
      </c>
      <c r="C2154" s="1" t="str">
        <f t="shared" si="99"/>
        <v>Mr</v>
      </c>
      <c r="D2154" s="1" t="str">
        <f t="shared" si="100"/>
        <v>Dj</v>
      </c>
      <c r="E2154" s="1" t="str">
        <f t="shared" si="101"/>
        <v>Hummel</v>
      </c>
    </row>
    <row r="2155" spans="1:5" ht="15.75" x14ac:dyDescent="0.25">
      <c r="A2155" s="1" t="s">
        <v>209</v>
      </c>
      <c r="B2155" s="1" t="s">
        <v>4538</v>
      </c>
      <c r="C2155" s="1" t="str">
        <f t="shared" si="99"/>
        <v>Mr</v>
      </c>
      <c r="D2155" s="1" t="str">
        <f t="shared" si="100"/>
        <v>Zachary A</v>
      </c>
      <c r="E2155" s="1" t="str">
        <f t="shared" si="101"/>
        <v>Lutz</v>
      </c>
    </row>
    <row r="2156" spans="1:5" ht="15.75" x14ac:dyDescent="0.25">
      <c r="A2156" s="1" t="s">
        <v>208</v>
      </c>
      <c r="B2156" s="1" t="s">
        <v>4539</v>
      </c>
      <c r="C2156" s="1" t="str">
        <f t="shared" si="99"/>
        <v>Mr</v>
      </c>
      <c r="D2156" s="1" t="str">
        <f t="shared" si="100"/>
        <v>Brian W.</v>
      </c>
      <c r="E2156" s="1" t="str">
        <f t="shared" si="101"/>
        <v>Waters</v>
      </c>
    </row>
    <row r="2157" spans="1:5" ht="15.75" x14ac:dyDescent="0.25">
      <c r="A2157" s="1" t="s">
        <v>207</v>
      </c>
      <c r="B2157" s="1" t="s">
        <v>4540</v>
      </c>
      <c r="C2157" s="1" t="str">
        <f t="shared" si="99"/>
        <v>Mr</v>
      </c>
      <c r="D2157" s="1" t="str">
        <f t="shared" si="100"/>
        <v>Joe</v>
      </c>
      <c r="E2157" s="1" t="str">
        <f t="shared" si="101"/>
        <v>Viglienzoni</v>
      </c>
    </row>
    <row r="2158" spans="1:5" ht="15.75" x14ac:dyDescent="0.25">
      <c r="A2158" s="1" t="s">
        <v>206</v>
      </c>
      <c r="B2158" s="1" t="s">
        <v>4541</v>
      </c>
      <c r="C2158" s="1" t="str">
        <f t="shared" si="99"/>
        <v>Mr</v>
      </c>
      <c r="D2158" s="1" t="str">
        <f t="shared" si="100"/>
        <v>Stephen</v>
      </c>
      <c r="E2158" s="1" t="str">
        <f t="shared" si="101"/>
        <v>Rathbun</v>
      </c>
    </row>
    <row r="2159" spans="1:5" ht="15.75" x14ac:dyDescent="0.25">
      <c r="A2159" s="1" t="s">
        <v>205</v>
      </c>
      <c r="B2159" s="1" t="s">
        <v>4542</v>
      </c>
      <c r="C2159" s="1" t="str">
        <f t="shared" si="99"/>
        <v>Ms</v>
      </c>
      <c r="D2159" s="1" t="str">
        <f t="shared" si="100"/>
        <v>Ellen L.</v>
      </c>
      <c r="E2159" s="1" t="str">
        <f t="shared" si="101"/>
        <v>crane</v>
      </c>
    </row>
    <row r="2160" spans="1:5" ht="15.75" x14ac:dyDescent="0.25">
      <c r="A2160" s="1" t="s">
        <v>204</v>
      </c>
      <c r="B2160" s="1" t="s">
        <v>4543</v>
      </c>
      <c r="C2160" s="1" t="str">
        <f t="shared" si="99"/>
        <v>Ms</v>
      </c>
      <c r="D2160" s="1" t="str">
        <f t="shared" si="100"/>
        <v>Cindy</v>
      </c>
      <c r="E2160" s="1" t="str">
        <f t="shared" si="101"/>
        <v>Conant</v>
      </c>
    </row>
    <row r="2161" spans="1:5" ht="15.75" x14ac:dyDescent="0.25">
      <c r="A2161" s="1" t="s">
        <v>203</v>
      </c>
      <c r="B2161" s="1" t="s">
        <v>4544</v>
      </c>
      <c r="C2161" s="1" t="str">
        <f t="shared" si="99"/>
        <v>Ms</v>
      </c>
      <c r="D2161" s="1" t="str">
        <f t="shared" si="100"/>
        <v>Abigail R.</v>
      </c>
      <c r="E2161" s="1" t="str">
        <f t="shared" si="101"/>
        <v>Huyser-Wierenga</v>
      </c>
    </row>
    <row r="2162" spans="1:5" ht="15.75" x14ac:dyDescent="0.25">
      <c r="A2162" s="1" t="s">
        <v>202</v>
      </c>
      <c r="B2162" s="1" t="s">
        <v>4545</v>
      </c>
      <c r="C2162" s="1" t="str">
        <f t="shared" si="99"/>
        <v>Ms</v>
      </c>
      <c r="D2162" s="1" t="str">
        <f t="shared" si="100"/>
        <v>Amy L.</v>
      </c>
      <c r="E2162" s="1" t="str">
        <f t="shared" si="101"/>
        <v>Natalini</v>
      </c>
    </row>
    <row r="2163" spans="1:5" ht="15.75" x14ac:dyDescent="0.25">
      <c r="A2163" s="1" t="s">
        <v>201</v>
      </c>
      <c r="B2163" s="1" t="s">
        <v>4546</v>
      </c>
      <c r="C2163" s="1" t="str">
        <f t="shared" si="99"/>
        <v>Ms</v>
      </c>
      <c r="D2163" s="1" t="str">
        <f t="shared" si="100"/>
        <v>Amy</v>
      </c>
      <c r="E2163" s="1" t="str">
        <f t="shared" si="101"/>
        <v>Robbins</v>
      </c>
    </row>
    <row r="2164" spans="1:5" ht="15.75" x14ac:dyDescent="0.25">
      <c r="A2164" s="1" t="s">
        <v>199</v>
      </c>
      <c r="B2164" s="1" t="s">
        <v>4547</v>
      </c>
      <c r="C2164" s="1" t="str">
        <f t="shared" si="99"/>
        <v>Mrs</v>
      </c>
      <c r="D2164" s="1" t="str">
        <f t="shared" si="100"/>
        <v>Grace H</v>
      </c>
      <c r="E2164" s="1" t="str">
        <f t="shared" si="101"/>
        <v>Stanislav</v>
      </c>
    </row>
    <row r="2165" spans="1:5" ht="15.75" x14ac:dyDescent="0.25">
      <c r="A2165" s="1" t="s">
        <v>198</v>
      </c>
      <c r="B2165" s="1" t="s">
        <v>4548</v>
      </c>
      <c r="C2165" s="1" t="str">
        <f t="shared" si="99"/>
        <v>Ms</v>
      </c>
      <c r="D2165" s="1" t="str">
        <f t="shared" si="100"/>
        <v>Caitie J.</v>
      </c>
      <c r="E2165" s="1" t="str">
        <f t="shared" si="101"/>
        <v>Meyer</v>
      </c>
    </row>
    <row r="2166" spans="1:5" ht="15.75" x14ac:dyDescent="0.25">
      <c r="A2166" s="1" t="s">
        <v>197</v>
      </c>
      <c r="B2166" s="1" t="s">
        <v>4549</v>
      </c>
      <c r="C2166" s="1" t="str">
        <f t="shared" si="99"/>
        <v>Mr</v>
      </c>
      <c r="D2166" s="1" t="str">
        <f t="shared" si="100"/>
        <v>Benjamin</v>
      </c>
      <c r="E2166" s="1" t="str">
        <f t="shared" si="101"/>
        <v>Mears</v>
      </c>
    </row>
    <row r="2167" spans="1:5" ht="15.75" x14ac:dyDescent="0.25">
      <c r="A2167" s="1" t="s">
        <v>196</v>
      </c>
      <c r="B2167" s="1" t="s">
        <v>4550</v>
      </c>
      <c r="C2167" s="1" t="str">
        <f t="shared" si="99"/>
        <v>Mr</v>
      </c>
      <c r="D2167" s="1" t="str">
        <f t="shared" si="100"/>
        <v>Ian T</v>
      </c>
      <c r="E2167" s="1" t="str">
        <f t="shared" si="101"/>
        <v>Neill</v>
      </c>
    </row>
    <row r="2168" spans="1:5" ht="15.75" x14ac:dyDescent="0.25">
      <c r="A2168" s="1" t="s">
        <v>195</v>
      </c>
      <c r="B2168" s="1" t="s">
        <v>4551</v>
      </c>
      <c r="C2168" s="1" t="str">
        <f t="shared" si="99"/>
        <v>Mr</v>
      </c>
      <c r="D2168" s="1" t="str">
        <f t="shared" si="100"/>
        <v>Tadese</v>
      </c>
      <c r="E2168" s="1" t="str">
        <f t="shared" si="101"/>
        <v>Tola</v>
      </c>
    </row>
    <row r="2169" spans="1:5" ht="15.75" x14ac:dyDescent="0.25">
      <c r="A2169" s="1" t="s">
        <v>194</v>
      </c>
      <c r="B2169" s="1" t="s">
        <v>4552</v>
      </c>
      <c r="C2169" s="1" t="str">
        <f t="shared" si="99"/>
        <v>Mr</v>
      </c>
      <c r="D2169" s="1" t="str">
        <f t="shared" si="100"/>
        <v>Jonathan</v>
      </c>
      <c r="E2169" s="1" t="str">
        <f t="shared" si="101"/>
        <v>Briskman</v>
      </c>
    </row>
    <row r="2170" spans="1:5" ht="15.75" x14ac:dyDescent="0.25">
      <c r="A2170" s="1" t="s">
        <v>193</v>
      </c>
      <c r="B2170" s="1" t="s">
        <v>4553</v>
      </c>
      <c r="C2170" s="1" t="str">
        <f t="shared" si="99"/>
        <v>Mr</v>
      </c>
      <c r="D2170" s="1" t="str">
        <f t="shared" si="100"/>
        <v>Dathan</v>
      </c>
      <c r="E2170" s="1" t="str">
        <f t="shared" si="101"/>
        <v>Ritzenhein</v>
      </c>
    </row>
    <row r="2171" spans="1:5" ht="15.75" x14ac:dyDescent="0.25">
      <c r="A2171" s="1" t="s">
        <v>192</v>
      </c>
      <c r="B2171" s="1" t="s">
        <v>4554</v>
      </c>
      <c r="C2171" s="1" t="str">
        <f t="shared" si="99"/>
        <v>Mr</v>
      </c>
      <c r="D2171" s="1" t="str">
        <f t="shared" si="100"/>
        <v>Eric</v>
      </c>
      <c r="E2171" s="1" t="str">
        <f t="shared" si="101"/>
        <v>Malkowski</v>
      </c>
    </row>
    <row r="2172" spans="1:5" ht="15.75" x14ac:dyDescent="0.25">
      <c r="A2172" s="1" t="s">
        <v>191</v>
      </c>
      <c r="B2172" s="1" t="s">
        <v>4555</v>
      </c>
      <c r="C2172" s="1" t="str">
        <f t="shared" si="99"/>
        <v>Ms</v>
      </c>
      <c r="D2172" s="1" t="str">
        <f t="shared" si="100"/>
        <v>Allison M</v>
      </c>
      <c r="E2172" s="1" t="str">
        <f t="shared" si="101"/>
        <v>Andreyko</v>
      </c>
    </row>
    <row r="2173" spans="1:5" ht="15.75" x14ac:dyDescent="0.25">
      <c r="A2173" s="1" t="s">
        <v>190</v>
      </c>
      <c r="B2173" s="1" t="s">
        <v>4556</v>
      </c>
      <c r="C2173" s="1" t="str">
        <f t="shared" si="99"/>
        <v>Mr</v>
      </c>
      <c r="D2173" s="1" t="str">
        <f t="shared" si="100"/>
        <v>Paul</v>
      </c>
      <c r="E2173" s="1" t="str">
        <f t="shared" si="101"/>
        <v>Landry</v>
      </c>
    </row>
    <row r="2174" spans="1:5" ht="15.75" x14ac:dyDescent="0.25">
      <c r="A2174" s="1" t="s">
        <v>189</v>
      </c>
      <c r="B2174" s="1" t="s">
        <v>4557</v>
      </c>
      <c r="C2174" s="1" t="str">
        <f t="shared" si="99"/>
        <v>Mr</v>
      </c>
      <c r="D2174" s="1" t="str">
        <f t="shared" si="100"/>
        <v>Aaron R</v>
      </c>
      <c r="E2174" s="1" t="str">
        <f t="shared" si="101"/>
        <v>Lozier</v>
      </c>
    </row>
    <row r="2175" spans="1:5" ht="15.75" x14ac:dyDescent="0.25">
      <c r="A2175" s="1" t="s">
        <v>188</v>
      </c>
      <c r="B2175" s="1" t="s">
        <v>4558</v>
      </c>
      <c r="C2175" s="1" t="str">
        <f t="shared" si="99"/>
        <v>Ms</v>
      </c>
      <c r="D2175" s="1" t="str">
        <f t="shared" si="100"/>
        <v>Caitlin H.</v>
      </c>
      <c r="E2175" s="1" t="str">
        <f t="shared" si="101"/>
        <v>O'Brien</v>
      </c>
    </row>
    <row r="2176" spans="1:5" ht="15.75" x14ac:dyDescent="0.25">
      <c r="A2176" s="1" t="s">
        <v>187</v>
      </c>
      <c r="B2176" s="1" t="s">
        <v>4559</v>
      </c>
      <c r="C2176" s="1" t="str">
        <f t="shared" si="99"/>
        <v>Mr</v>
      </c>
      <c r="D2176" s="1" t="str">
        <f t="shared" si="100"/>
        <v>Harald E.</v>
      </c>
      <c r="E2176" s="1" t="str">
        <f t="shared" si="101"/>
        <v>Rodas</v>
      </c>
    </row>
    <row r="2177" spans="1:5" ht="15.75" x14ac:dyDescent="0.25">
      <c r="A2177" s="1" t="s">
        <v>186</v>
      </c>
      <c r="B2177" s="1" t="s">
        <v>4560</v>
      </c>
      <c r="C2177" s="1" t="str">
        <f t="shared" si="99"/>
        <v>Ms</v>
      </c>
      <c r="D2177" s="1" t="str">
        <f t="shared" si="100"/>
        <v>Siobhan A.</v>
      </c>
      <c r="E2177" s="1" t="str">
        <f t="shared" si="101"/>
        <v>O'Connor</v>
      </c>
    </row>
    <row r="2178" spans="1:5" ht="15.75" x14ac:dyDescent="0.25">
      <c r="A2178" s="1" t="s">
        <v>185</v>
      </c>
      <c r="B2178" s="1" t="s">
        <v>4561</v>
      </c>
      <c r="C2178" s="1" t="str">
        <f t="shared" si="99"/>
        <v>Ms</v>
      </c>
      <c r="D2178" s="1" t="str">
        <f t="shared" si="100"/>
        <v>Andrea J.</v>
      </c>
      <c r="E2178" s="1" t="str">
        <f t="shared" si="101"/>
        <v>White</v>
      </c>
    </row>
    <row r="2179" spans="1:5" ht="15.75" x14ac:dyDescent="0.25">
      <c r="A2179" s="1" t="s">
        <v>184</v>
      </c>
      <c r="B2179" s="1" t="s">
        <v>4562</v>
      </c>
      <c r="C2179" s="1" t="str">
        <f t="shared" ref="C2179:C2242" si="102">MID(B2179, FIND(", ",B2179)+2, FIND(".",B2179)-FIND(", ", B2179)-2)</f>
        <v>Ms</v>
      </c>
      <c r="D2179" s="1" t="str">
        <f t="shared" si="100"/>
        <v>Marie</v>
      </c>
      <c r="E2179" s="1" t="str">
        <f t="shared" si="101"/>
        <v>Davenport</v>
      </c>
    </row>
    <row r="2180" spans="1:5" ht="15.75" x14ac:dyDescent="0.25">
      <c r="A2180" s="1" t="s">
        <v>183</v>
      </c>
      <c r="B2180" s="1" t="s">
        <v>4563</v>
      </c>
      <c r="C2180" s="1" t="str">
        <f t="shared" si="102"/>
        <v>Ms</v>
      </c>
      <c r="D2180" s="1" t="str">
        <f t="shared" ref="D2180:D2243" si="103">TRIM(RIGHT(B2180, LEN(B2180) - FIND(".", B2180)))</f>
        <v>Rachel A.</v>
      </c>
      <c r="E2180" s="1" t="str">
        <f t="shared" ref="E2180:E2243" si="104">LEFT(B2180, FIND(",", B2180)-1)</f>
        <v>Karmen</v>
      </c>
    </row>
    <row r="2181" spans="1:5" ht="15.75" x14ac:dyDescent="0.25">
      <c r="A2181" s="1" t="s">
        <v>182</v>
      </c>
      <c r="B2181" s="1" t="s">
        <v>4564</v>
      </c>
      <c r="C2181" s="1" t="str">
        <f t="shared" si="102"/>
        <v>Ms</v>
      </c>
      <c r="D2181" s="1" t="str">
        <f t="shared" si="103"/>
        <v>Emma</v>
      </c>
      <c r="E2181" s="1" t="str">
        <f t="shared" si="104"/>
        <v>Miller</v>
      </c>
    </row>
    <row r="2182" spans="1:5" ht="15.75" x14ac:dyDescent="0.25">
      <c r="A2182" s="1" t="s">
        <v>181</v>
      </c>
      <c r="B2182" s="1" t="s">
        <v>4565</v>
      </c>
      <c r="C2182" s="1" t="str">
        <f t="shared" si="102"/>
        <v>Ms</v>
      </c>
      <c r="D2182" s="1" t="str">
        <f t="shared" si="103"/>
        <v>Kiersten</v>
      </c>
      <c r="E2182" s="1" t="str">
        <f t="shared" si="104"/>
        <v>Lippmann</v>
      </c>
    </row>
    <row r="2183" spans="1:5" ht="15.75" x14ac:dyDescent="0.25">
      <c r="A2183" s="1" t="s">
        <v>180</v>
      </c>
      <c r="B2183" s="1" t="s">
        <v>4566</v>
      </c>
      <c r="C2183" s="1" t="str">
        <f t="shared" si="102"/>
        <v>Ms</v>
      </c>
      <c r="D2183" s="1" t="str">
        <f t="shared" si="103"/>
        <v>Rachael</v>
      </c>
      <c r="E2183" s="1" t="str">
        <f t="shared" si="104"/>
        <v>Klehm</v>
      </c>
    </row>
    <row r="2184" spans="1:5" ht="15.75" x14ac:dyDescent="0.25">
      <c r="A2184" s="1" t="s">
        <v>179</v>
      </c>
      <c r="B2184" s="1" t="s">
        <v>4567</v>
      </c>
      <c r="C2184" s="1" t="str">
        <f t="shared" si="102"/>
        <v>Mr</v>
      </c>
      <c r="D2184" s="1" t="str">
        <f t="shared" si="103"/>
        <v>Timothy P.</v>
      </c>
      <c r="E2184" s="1" t="str">
        <f t="shared" si="104"/>
        <v>Murphy</v>
      </c>
    </row>
    <row r="2185" spans="1:5" ht="15.75" x14ac:dyDescent="0.25">
      <c r="A2185" s="1" t="s">
        <v>178</v>
      </c>
      <c r="B2185" s="1" t="s">
        <v>4568</v>
      </c>
      <c r="C2185" s="1" t="str">
        <f t="shared" si="102"/>
        <v>Mr</v>
      </c>
      <c r="D2185" s="1" t="str">
        <f t="shared" si="103"/>
        <v>Lelisa</v>
      </c>
      <c r="E2185" s="1" t="str">
        <f t="shared" si="104"/>
        <v>Desisa</v>
      </c>
    </row>
    <row r="2186" spans="1:5" ht="15.75" x14ac:dyDescent="0.25">
      <c r="A2186" s="1" t="s">
        <v>177</v>
      </c>
      <c r="B2186" s="1" t="s">
        <v>4569</v>
      </c>
      <c r="C2186" s="1" t="str">
        <f t="shared" si="102"/>
        <v>Mr</v>
      </c>
      <c r="D2186" s="1" t="str">
        <f t="shared" si="103"/>
        <v>Nate</v>
      </c>
      <c r="E2186" s="1" t="str">
        <f t="shared" si="104"/>
        <v>Brooks</v>
      </c>
    </row>
    <row r="2187" spans="1:5" ht="15.75" x14ac:dyDescent="0.25">
      <c r="A2187" s="1" t="s">
        <v>176</v>
      </c>
      <c r="B2187" s="1" t="s">
        <v>4570</v>
      </c>
      <c r="C2187" s="1" t="str">
        <f t="shared" si="102"/>
        <v>Mr</v>
      </c>
      <c r="D2187" s="1" t="str">
        <f t="shared" si="103"/>
        <v>Chris C.</v>
      </c>
      <c r="E2187" s="1" t="str">
        <f t="shared" si="104"/>
        <v>Stone</v>
      </c>
    </row>
    <row r="2188" spans="1:5" ht="15.75" x14ac:dyDescent="0.25">
      <c r="A2188" s="1" t="s">
        <v>175</v>
      </c>
      <c r="B2188" s="1" t="s">
        <v>4571</v>
      </c>
      <c r="C2188" s="1" t="str">
        <f t="shared" si="102"/>
        <v>Mr</v>
      </c>
      <c r="D2188" s="1" t="str">
        <f t="shared" si="103"/>
        <v>Scott</v>
      </c>
      <c r="E2188" s="1" t="str">
        <f t="shared" si="104"/>
        <v>Weispfennig</v>
      </c>
    </row>
    <row r="2189" spans="1:5" ht="15.75" x14ac:dyDescent="0.25">
      <c r="A2189" s="1" t="s">
        <v>174</v>
      </c>
      <c r="B2189" s="1" t="s">
        <v>4572</v>
      </c>
      <c r="C2189" s="1" t="str">
        <f t="shared" si="102"/>
        <v>Mr</v>
      </c>
      <c r="D2189" s="1" t="str">
        <f t="shared" si="103"/>
        <v>Kevin</v>
      </c>
      <c r="E2189" s="1" t="str">
        <f t="shared" si="104"/>
        <v>Sorrell</v>
      </c>
    </row>
    <row r="2190" spans="1:5" ht="15.75" x14ac:dyDescent="0.25">
      <c r="A2190" s="1" t="s">
        <v>173</v>
      </c>
      <c r="B2190" s="1" t="s">
        <v>4573</v>
      </c>
      <c r="C2190" s="1" t="str">
        <f t="shared" si="102"/>
        <v>Mr</v>
      </c>
      <c r="D2190" s="1" t="str">
        <f t="shared" si="103"/>
        <v>Erik C.</v>
      </c>
      <c r="E2190" s="1" t="str">
        <f t="shared" si="104"/>
        <v>Morris</v>
      </c>
    </row>
    <row r="2191" spans="1:5" ht="15.75" x14ac:dyDescent="0.25">
      <c r="A2191" s="1" t="s">
        <v>172</v>
      </c>
      <c r="B2191" s="1" t="s">
        <v>4574</v>
      </c>
      <c r="C2191" s="1" t="str">
        <f t="shared" si="102"/>
        <v>Mr</v>
      </c>
      <c r="D2191" s="1" t="str">
        <f t="shared" si="103"/>
        <v>Shawn C</v>
      </c>
      <c r="E2191" s="1" t="str">
        <f t="shared" si="104"/>
        <v>Marek</v>
      </c>
    </row>
    <row r="2192" spans="1:5" ht="15.75" x14ac:dyDescent="0.25">
      <c r="A2192" s="1" t="s">
        <v>171</v>
      </c>
      <c r="B2192" s="1" t="s">
        <v>4575</v>
      </c>
      <c r="C2192" s="1" t="str">
        <f t="shared" si="102"/>
        <v>Mr</v>
      </c>
      <c r="D2192" s="1" t="str">
        <f t="shared" si="103"/>
        <v>Vajin L.</v>
      </c>
      <c r="E2192" s="1" t="str">
        <f t="shared" si="104"/>
        <v>Armstrong</v>
      </c>
    </row>
    <row r="2193" spans="1:5" ht="15.75" x14ac:dyDescent="0.25">
      <c r="A2193" s="1" t="s">
        <v>169</v>
      </c>
      <c r="B2193" s="1" t="s">
        <v>4576</v>
      </c>
      <c r="C2193" s="1" t="str">
        <f t="shared" si="102"/>
        <v>Mr</v>
      </c>
      <c r="D2193" s="1" t="str">
        <f t="shared" si="103"/>
        <v>John K. Jr.</v>
      </c>
      <c r="E2193" s="1" t="str">
        <f t="shared" si="104"/>
        <v>Werner</v>
      </c>
    </row>
    <row r="2194" spans="1:5" ht="15.75" x14ac:dyDescent="0.25">
      <c r="A2194" s="1" t="s">
        <v>167</v>
      </c>
      <c r="B2194" s="1" t="s">
        <v>4577</v>
      </c>
      <c r="C2194" s="1" t="str">
        <f t="shared" si="102"/>
        <v>Mr</v>
      </c>
      <c r="D2194" s="1" t="str">
        <f t="shared" si="103"/>
        <v>Kevin J.</v>
      </c>
      <c r="E2194" s="1" t="str">
        <f t="shared" si="104"/>
        <v>Gries</v>
      </c>
    </row>
    <row r="2195" spans="1:5" ht="15.75" x14ac:dyDescent="0.25">
      <c r="A2195" s="1" t="s">
        <v>165</v>
      </c>
      <c r="B2195" s="1" t="s">
        <v>4578</v>
      </c>
      <c r="C2195" s="1" t="str">
        <f t="shared" si="102"/>
        <v>Mr</v>
      </c>
      <c r="D2195" s="1" t="str">
        <f t="shared" si="103"/>
        <v>Kirby W.</v>
      </c>
      <c r="E2195" s="1" t="str">
        <f t="shared" si="104"/>
        <v>Mills</v>
      </c>
    </row>
    <row r="2196" spans="1:5" ht="15.75" x14ac:dyDescent="0.25">
      <c r="A2196" s="1" t="s">
        <v>163</v>
      </c>
      <c r="B2196" s="1" t="s">
        <v>4579</v>
      </c>
      <c r="C2196" s="1" t="str">
        <f t="shared" si="102"/>
        <v>Mr</v>
      </c>
      <c r="D2196" s="1" t="str">
        <f t="shared" si="103"/>
        <v>J A</v>
      </c>
      <c r="E2196" s="1" t="str">
        <f t="shared" si="104"/>
        <v>Penny</v>
      </c>
    </row>
    <row r="2197" spans="1:5" ht="15.75" x14ac:dyDescent="0.25">
      <c r="A2197" s="1" t="s">
        <v>162</v>
      </c>
      <c r="B2197" s="1" t="s">
        <v>4580</v>
      </c>
      <c r="C2197" s="1" t="str">
        <f t="shared" si="102"/>
        <v>Mr</v>
      </c>
      <c r="D2197" s="1" t="str">
        <f t="shared" si="103"/>
        <v>Dustin G.</v>
      </c>
      <c r="E2197" s="1" t="str">
        <f t="shared" si="104"/>
        <v>Hicks</v>
      </c>
    </row>
    <row r="2198" spans="1:5" ht="15.75" x14ac:dyDescent="0.25">
      <c r="A2198" s="1" t="s">
        <v>161</v>
      </c>
      <c r="B2198" s="1" t="s">
        <v>4581</v>
      </c>
      <c r="C2198" s="1" t="str">
        <f t="shared" si="102"/>
        <v>Mr</v>
      </c>
      <c r="D2198" s="1" t="str">
        <f t="shared" si="103"/>
        <v>Anthony G</v>
      </c>
      <c r="E2198" s="1" t="str">
        <f t="shared" si="104"/>
        <v>Masayesva</v>
      </c>
    </row>
    <row r="2199" spans="1:5" ht="15.75" x14ac:dyDescent="0.25">
      <c r="A2199" s="1" t="s">
        <v>160</v>
      </c>
      <c r="B2199" s="1" t="s">
        <v>4582</v>
      </c>
      <c r="C2199" s="1" t="str">
        <f t="shared" si="102"/>
        <v>Mr</v>
      </c>
      <c r="D2199" s="1" t="str">
        <f t="shared" si="103"/>
        <v>Ryan</v>
      </c>
      <c r="E2199" s="1" t="str">
        <f t="shared" si="104"/>
        <v>Paavola</v>
      </c>
    </row>
    <row r="2200" spans="1:5" ht="15.75" x14ac:dyDescent="0.25">
      <c r="A2200" s="1" t="s">
        <v>159</v>
      </c>
      <c r="B2200" s="1" t="s">
        <v>4583</v>
      </c>
      <c r="C2200" s="1" t="str">
        <f t="shared" si="102"/>
        <v>Mr</v>
      </c>
      <c r="D2200" s="1" t="str">
        <f t="shared" si="103"/>
        <v>Eric N</v>
      </c>
      <c r="E2200" s="1" t="str">
        <f t="shared" si="104"/>
        <v>Gehlsen</v>
      </c>
    </row>
    <row r="2201" spans="1:5" ht="15.75" x14ac:dyDescent="0.25">
      <c r="A2201" s="1" t="s">
        <v>158</v>
      </c>
      <c r="B2201" s="1" t="s">
        <v>4584</v>
      </c>
      <c r="C2201" s="1" t="str">
        <f t="shared" si="102"/>
        <v>Mr</v>
      </c>
      <c r="D2201" s="1" t="str">
        <f t="shared" si="103"/>
        <v>Connor</v>
      </c>
      <c r="E2201" s="1" t="str">
        <f t="shared" si="104"/>
        <v>Roche</v>
      </c>
    </row>
    <row r="2202" spans="1:5" ht="15.75" x14ac:dyDescent="0.25">
      <c r="A2202" s="1" t="s">
        <v>157</v>
      </c>
      <c r="B2202" s="1" t="s">
        <v>4585</v>
      </c>
      <c r="C2202" s="1" t="str">
        <f t="shared" si="102"/>
        <v>Mr</v>
      </c>
      <c r="D2202" s="1" t="str">
        <f t="shared" si="103"/>
        <v>Patrick H.</v>
      </c>
      <c r="E2202" s="1" t="str">
        <f t="shared" si="104"/>
        <v>Hearn</v>
      </c>
    </row>
    <row r="2203" spans="1:5" ht="15.75" x14ac:dyDescent="0.25">
      <c r="A2203" s="1" t="s">
        <v>156</v>
      </c>
      <c r="B2203" s="1" t="s">
        <v>4586</v>
      </c>
      <c r="C2203" s="1" t="str">
        <f t="shared" si="102"/>
        <v>Mr</v>
      </c>
      <c r="D2203" s="1" t="str">
        <f t="shared" si="103"/>
        <v>Tyler</v>
      </c>
      <c r="E2203" s="1" t="str">
        <f t="shared" si="104"/>
        <v>Dimson</v>
      </c>
    </row>
    <row r="2204" spans="1:5" ht="15.75" x14ac:dyDescent="0.25">
      <c r="A2204" s="1" t="s">
        <v>155</v>
      </c>
      <c r="B2204" s="1" t="s">
        <v>4587</v>
      </c>
      <c r="C2204" s="1" t="str">
        <f t="shared" si="102"/>
        <v>Ms</v>
      </c>
      <c r="D2204" s="1" t="str">
        <f t="shared" si="103"/>
        <v>Deborah L.</v>
      </c>
      <c r="E2204" s="1" t="str">
        <f t="shared" si="104"/>
        <v>Slason</v>
      </c>
    </row>
    <row r="2205" spans="1:5" ht="15.75" x14ac:dyDescent="0.25">
      <c r="A2205" s="1" t="s">
        <v>154</v>
      </c>
      <c r="B2205" s="1" t="s">
        <v>4588</v>
      </c>
      <c r="C2205" s="1" t="str">
        <f t="shared" si="102"/>
        <v>Ms</v>
      </c>
      <c r="D2205" s="1" t="str">
        <f t="shared" si="103"/>
        <v>Andrea K</v>
      </c>
      <c r="E2205" s="1" t="str">
        <f t="shared" si="104"/>
        <v>Gibson</v>
      </c>
    </row>
    <row r="2206" spans="1:5" ht="15.75" x14ac:dyDescent="0.25">
      <c r="A2206" s="1" t="s">
        <v>153</v>
      </c>
      <c r="B2206" s="1" t="s">
        <v>4589</v>
      </c>
      <c r="C2206" s="1" t="str">
        <f t="shared" si="102"/>
        <v>Ms</v>
      </c>
      <c r="D2206" s="1" t="str">
        <f t="shared" si="103"/>
        <v>Elleree</v>
      </c>
      <c r="E2206" s="1" t="str">
        <f t="shared" si="104"/>
        <v>Erdos</v>
      </c>
    </row>
    <row r="2207" spans="1:5" ht="15.75" x14ac:dyDescent="0.25">
      <c r="A2207" s="1" t="s">
        <v>152</v>
      </c>
      <c r="B2207" s="1" t="s">
        <v>4590</v>
      </c>
      <c r="C2207" s="1" t="str">
        <f t="shared" si="102"/>
        <v>Mr</v>
      </c>
      <c r="D2207" s="1" t="str">
        <f t="shared" si="103"/>
        <v>Brandon J</v>
      </c>
      <c r="E2207" s="1" t="str">
        <f t="shared" si="104"/>
        <v>Cushman</v>
      </c>
    </row>
    <row r="2208" spans="1:5" ht="15.75" x14ac:dyDescent="0.25">
      <c r="A2208" s="1" t="s">
        <v>151</v>
      </c>
      <c r="B2208" s="1" t="s">
        <v>4591</v>
      </c>
      <c r="C2208" s="1" t="str">
        <f t="shared" si="102"/>
        <v>Mr</v>
      </c>
      <c r="D2208" s="1" t="str">
        <f t="shared" si="103"/>
        <v>Steve</v>
      </c>
      <c r="E2208" s="1" t="str">
        <f t="shared" si="104"/>
        <v>Hammel</v>
      </c>
    </row>
    <row r="2209" spans="1:5" ht="15.75" x14ac:dyDescent="0.25">
      <c r="A2209" s="1" t="s">
        <v>150</v>
      </c>
      <c r="B2209" s="1" t="s">
        <v>4592</v>
      </c>
      <c r="C2209" s="1" t="str">
        <f t="shared" si="102"/>
        <v>Ms</v>
      </c>
      <c r="D2209" s="1" t="str">
        <f t="shared" si="103"/>
        <v>Nina Wavik Sr.</v>
      </c>
      <c r="E2209" s="1" t="str">
        <f t="shared" si="104"/>
        <v>Ytterstad</v>
      </c>
    </row>
    <row r="2210" spans="1:5" ht="15.75" x14ac:dyDescent="0.25">
      <c r="A2210" s="1" t="s">
        <v>149</v>
      </c>
      <c r="B2210" s="1" t="s">
        <v>4593</v>
      </c>
      <c r="C2210" s="1" t="str">
        <f t="shared" si="102"/>
        <v>Ms</v>
      </c>
      <c r="D2210" s="1" t="str">
        <f t="shared" si="103"/>
        <v>Dani</v>
      </c>
      <c r="E2210" s="1" t="str">
        <f t="shared" si="104"/>
        <v>Prince</v>
      </c>
    </row>
    <row r="2211" spans="1:5" ht="15.75" x14ac:dyDescent="0.25">
      <c r="A2211" s="1" t="s">
        <v>148</v>
      </c>
      <c r="B2211" s="1" t="s">
        <v>4594</v>
      </c>
      <c r="C2211" s="1" t="str">
        <f t="shared" si="102"/>
        <v>Ms</v>
      </c>
      <c r="D2211" s="1" t="str">
        <f t="shared" si="103"/>
        <v>Jennifer A.</v>
      </c>
      <c r="E2211" s="1" t="str">
        <f t="shared" si="104"/>
        <v>Freeman</v>
      </c>
    </row>
    <row r="2212" spans="1:5" ht="15.75" x14ac:dyDescent="0.25">
      <c r="A2212" s="1" t="s">
        <v>147</v>
      </c>
      <c r="B2212" s="1" t="s">
        <v>4595</v>
      </c>
      <c r="C2212" s="1" t="str">
        <f t="shared" si="102"/>
        <v>Mr</v>
      </c>
      <c r="D2212" s="1" t="str">
        <f t="shared" si="103"/>
        <v>Martin</v>
      </c>
      <c r="E2212" s="1" t="str">
        <f t="shared" si="104"/>
        <v>Petrulak</v>
      </c>
    </row>
    <row r="2213" spans="1:5" ht="15.75" x14ac:dyDescent="0.25">
      <c r="A2213" s="1" t="s">
        <v>146</v>
      </c>
      <c r="B2213" s="1" t="s">
        <v>4596</v>
      </c>
      <c r="C2213" s="1" t="str">
        <f t="shared" si="102"/>
        <v>Mr</v>
      </c>
      <c r="D2213" s="1" t="str">
        <f t="shared" si="103"/>
        <v>Steve</v>
      </c>
      <c r="E2213" s="1" t="str">
        <f t="shared" si="104"/>
        <v>Lloyd</v>
      </c>
    </row>
    <row r="2214" spans="1:5" ht="15.75" x14ac:dyDescent="0.25">
      <c r="A2214" s="1" t="s">
        <v>145</v>
      </c>
      <c r="B2214" s="1" t="s">
        <v>4597</v>
      </c>
      <c r="C2214" s="1" t="str">
        <f t="shared" si="102"/>
        <v>Mr</v>
      </c>
      <c r="D2214" s="1" t="str">
        <f t="shared" si="103"/>
        <v>Christopher</v>
      </c>
      <c r="E2214" s="1" t="str">
        <f t="shared" si="104"/>
        <v>Zablocki</v>
      </c>
    </row>
    <row r="2215" spans="1:5" ht="15.75" x14ac:dyDescent="0.25">
      <c r="A2215" s="1" t="s">
        <v>144</v>
      </c>
      <c r="B2215" s="1" t="s">
        <v>4598</v>
      </c>
      <c r="C2215" s="1" t="str">
        <f t="shared" si="102"/>
        <v>Ms</v>
      </c>
      <c r="D2215" s="1" t="str">
        <f t="shared" si="103"/>
        <v>Kathryn M.</v>
      </c>
      <c r="E2215" s="1" t="str">
        <f t="shared" si="104"/>
        <v>Van Meter</v>
      </c>
    </row>
    <row r="2216" spans="1:5" ht="15.75" x14ac:dyDescent="0.25">
      <c r="A2216" s="1" t="s">
        <v>143</v>
      </c>
      <c r="B2216" s="1" t="s">
        <v>4599</v>
      </c>
      <c r="C2216" s="1" t="str">
        <f t="shared" si="102"/>
        <v>Ms</v>
      </c>
      <c r="D2216" s="1" t="str">
        <f t="shared" si="103"/>
        <v>Emily</v>
      </c>
      <c r="E2216" s="1" t="str">
        <f t="shared" si="104"/>
        <v>Babay</v>
      </c>
    </row>
    <row r="2217" spans="1:5" ht="15.75" x14ac:dyDescent="0.25">
      <c r="A2217" s="1" t="s">
        <v>142</v>
      </c>
      <c r="B2217" s="1" t="s">
        <v>4600</v>
      </c>
      <c r="C2217" s="1" t="str">
        <f t="shared" si="102"/>
        <v>Mr</v>
      </c>
      <c r="D2217" s="1" t="str">
        <f t="shared" si="103"/>
        <v>Trent A</v>
      </c>
      <c r="E2217" s="1" t="str">
        <f t="shared" si="104"/>
        <v>Taylor</v>
      </c>
    </row>
    <row r="2218" spans="1:5" ht="15.75" x14ac:dyDescent="0.25">
      <c r="A2218" s="1" t="s">
        <v>141</v>
      </c>
      <c r="B2218" s="1" t="s">
        <v>4601</v>
      </c>
      <c r="C2218" s="1" t="str">
        <f t="shared" si="102"/>
        <v>Ms</v>
      </c>
      <c r="D2218" s="1" t="str">
        <f t="shared" si="103"/>
        <v>Jennifer E</v>
      </c>
      <c r="E2218" s="1" t="str">
        <f t="shared" si="104"/>
        <v>Smith</v>
      </c>
    </row>
    <row r="2219" spans="1:5" ht="15.75" x14ac:dyDescent="0.25">
      <c r="A2219" s="1" t="s">
        <v>140</v>
      </c>
      <c r="B2219" s="1" t="s">
        <v>4602</v>
      </c>
      <c r="C2219" s="1" t="str">
        <f t="shared" si="102"/>
        <v>Ms</v>
      </c>
      <c r="D2219" s="1" t="str">
        <f t="shared" si="103"/>
        <v>Polly</v>
      </c>
      <c r="E2219" s="1" t="str">
        <f t="shared" si="104"/>
        <v>Moody</v>
      </c>
    </row>
    <row r="2220" spans="1:5" ht="15.75" x14ac:dyDescent="0.25">
      <c r="A2220" s="1" t="s">
        <v>139</v>
      </c>
      <c r="B2220" s="1" t="s">
        <v>4603</v>
      </c>
      <c r="C2220" s="1" t="str">
        <f t="shared" si="102"/>
        <v>Ms</v>
      </c>
      <c r="D2220" s="1" t="str">
        <f t="shared" si="103"/>
        <v>Elizabeth</v>
      </c>
      <c r="E2220" s="1" t="str">
        <f t="shared" si="104"/>
        <v>Swierzbinski</v>
      </c>
    </row>
    <row r="2221" spans="1:5" ht="15.75" x14ac:dyDescent="0.25">
      <c r="A2221" s="1" t="s">
        <v>138</v>
      </c>
      <c r="B2221" s="1" t="s">
        <v>4604</v>
      </c>
      <c r="C2221" s="1" t="str">
        <f t="shared" si="102"/>
        <v>Ms</v>
      </c>
      <c r="D2221" s="1" t="str">
        <f t="shared" si="103"/>
        <v>Tiffany A.</v>
      </c>
      <c r="E2221" s="1" t="str">
        <f t="shared" si="104"/>
        <v>Schwartz</v>
      </c>
    </row>
    <row r="2222" spans="1:5" ht="15.75" x14ac:dyDescent="0.25">
      <c r="A2222" s="1" t="s">
        <v>137</v>
      </c>
      <c r="B2222" s="1" t="s">
        <v>4605</v>
      </c>
      <c r="C2222" s="1" t="str">
        <f t="shared" si="102"/>
        <v>Mr</v>
      </c>
      <c r="D2222" s="1" t="str">
        <f t="shared" si="103"/>
        <v>Cole</v>
      </c>
      <c r="E2222" s="1" t="str">
        <f t="shared" si="104"/>
        <v>Sanseverino</v>
      </c>
    </row>
    <row r="2223" spans="1:5" ht="15.75" x14ac:dyDescent="0.25">
      <c r="A2223" s="1" t="s">
        <v>136</v>
      </c>
      <c r="B2223" s="1" t="s">
        <v>4606</v>
      </c>
      <c r="C2223" s="1" t="str">
        <f t="shared" si="102"/>
        <v>Mr</v>
      </c>
      <c r="D2223" s="1" t="str">
        <f t="shared" si="103"/>
        <v>Matthew T.</v>
      </c>
      <c r="E2223" s="1" t="str">
        <f t="shared" si="104"/>
        <v>Lawder</v>
      </c>
    </row>
    <row r="2224" spans="1:5" ht="15.75" x14ac:dyDescent="0.25">
      <c r="A2224" s="1" t="s">
        <v>135</v>
      </c>
      <c r="B2224" s="1" t="s">
        <v>4607</v>
      </c>
      <c r="C2224" s="1" t="str">
        <f t="shared" si="102"/>
        <v>Mr</v>
      </c>
      <c r="D2224" s="1" t="str">
        <f t="shared" si="103"/>
        <v>Zachary</v>
      </c>
      <c r="E2224" s="1" t="str">
        <f t="shared" si="104"/>
        <v>Young</v>
      </c>
    </row>
    <row r="2225" spans="1:5" ht="15.75" x14ac:dyDescent="0.25">
      <c r="A2225" s="1" t="s">
        <v>134</v>
      </c>
      <c r="B2225" s="1" t="s">
        <v>4608</v>
      </c>
      <c r="C2225" s="1" t="str">
        <f t="shared" si="102"/>
        <v>Mr</v>
      </c>
      <c r="D2225" s="1" t="str">
        <f t="shared" si="103"/>
        <v>Matthew T.</v>
      </c>
      <c r="E2225" s="1" t="str">
        <f t="shared" si="104"/>
        <v>Hoerner</v>
      </c>
    </row>
    <row r="2226" spans="1:5" ht="15.75" x14ac:dyDescent="0.25">
      <c r="A2226" s="1" t="s">
        <v>133</v>
      </c>
      <c r="B2226" s="1" t="s">
        <v>4609</v>
      </c>
      <c r="C2226" s="1" t="str">
        <f t="shared" si="102"/>
        <v>Mr</v>
      </c>
      <c r="D2226" s="1" t="str">
        <f t="shared" si="103"/>
        <v>Pat</v>
      </c>
      <c r="E2226" s="1" t="str">
        <f t="shared" si="104"/>
        <v>Benson</v>
      </c>
    </row>
    <row r="2227" spans="1:5" ht="15.75" x14ac:dyDescent="0.25">
      <c r="A2227" s="1" t="s">
        <v>132</v>
      </c>
      <c r="B2227" s="1" t="s">
        <v>4610</v>
      </c>
      <c r="C2227" s="1" t="str">
        <f t="shared" si="102"/>
        <v>Ms</v>
      </c>
      <c r="D2227" s="1" t="str">
        <f t="shared" si="103"/>
        <v>Ashley</v>
      </c>
      <c r="E2227" s="1" t="str">
        <f t="shared" si="104"/>
        <v>Horton</v>
      </c>
    </row>
    <row r="2228" spans="1:5" ht="15.75" x14ac:dyDescent="0.25">
      <c r="A2228" s="1" t="s">
        <v>131</v>
      </c>
      <c r="B2228" s="1" t="s">
        <v>4611</v>
      </c>
      <c r="C2228" s="1" t="str">
        <f t="shared" si="102"/>
        <v>Ms</v>
      </c>
      <c r="D2228" s="1" t="str">
        <f t="shared" si="103"/>
        <v>Elizabeth A.</v>
      </c>
      <c r="E2228" s="1" t="str">
        <f t="shared" si="104"/>
        <v>McGraw</v>
      </c>
    </row>
    <row r="2229" spans="1:5" ht="15.75" x14ac:dyDescent="0.25">
      <c r="A2229" s="1" t="s">
        <v>130</v>
      </c>
      <c r="B2229" s="1" t="s">
        <v>4612</v>
      </c>
      <c r="C2229" s="1" t="str">
        <f t="shared" si="102"/>
        <v>Ms</v>
      </c>
      <c r="D2229" s="1" t="str">
        <f t="shared" si="103"/>
        <v>Rebecca M.</v>
      </c>
      <c r="E2229" s="1" t="str">
        <f t="shared" si="104"/>
        <v>Beaulne</v>
      </c>
    </row>
    <row r="2230" spans="1:5" ht="15.75" x14ac:dyDescent="0.25">
      <c r="A2230" s="1" t="s">
        <v>129</v>
      </c>
      <c r="B2230" s="1" t="s">
        <v>4613</v>
      </c>
      <c r="C2230" s="1" t="str">
        <f t="shared" si="102"/>
        <v>Ms</v>
      </c>
      <c r="D2230" s="1" t="str">
        <f t="shared" si="103"/>
        <v>Ruth</v>
      </c>
      <c r="E2230" s="1" t="str">
        <f t="shared" si="104"/>
        <v>Lunz</v>
      </c>
    </row>
    <row r="2231" spans="1:5" ht="15.75" x14ac:dyDescent="0.25">
      <c r="A2231" s="1" t="s">
        <v>128</v>
      </c>
      <c r="B2231" s="1" t="s">
        <v>4614</v>
      </c>
      <c r="C2231" s="1" t="str">
        <f t="shared" si="102"/>
        <v>Mr</v>
      </c>
      <c r="D2231" s="1" t="str">
        <f t="shared" si="103"/>
        <v>Gregory S</v>
      </c>
      <c r="E2231" s="1" t="str">
        <f t="shared" si="104"/>
        <v>Kyle</v>
      </c>
    </row>
    <row r="2232" spans="1:5" ht="15.75" x14ac:dyDescent="0.25">
      <c r="A2232" s="1" t="s">
        <v>127</v>
      </c>
      <c r="B2232" s="1" t="s">
        <v>4615</v>
      </c>
      <c r="C2232" s="1" t="str">
        <f t="shared" si="102"/>
        <v>Ms</v>
      </c>
      <c r="D2232" s="1" t="str">
        <f t="shared" si="103"/>
        <v>Alexandra S</v>
      </c>
      <c r="E2232" s="1" t="str">
        <f t="shared" si="104"/>
        <v>Brackenwagen</v>
      </c>
    </row>
    <row r="2233" spans="1:5" ht="15.75" x14ac:dyDescent="0.25">
      <c r="A2233" s="1" t="s">
        <v>126</v>
      </c>
      <c r="B2233" s="1" t="s">
        <v>4616</v>
      </c>
      <c r="C2233" s="1" t="str">
        <f t="shared" si="102"/>
        <v>Ms</v>
      </c>
      <c r="D2233" s="1" t="str">
        <f t="shared" si="103"/>
        <v>Hillary</v>
      </c>
      <c r="E2233" s="1" t="str">
        <f t="shared" si="104"/>
        <v>Schmitt</v>
      </c>
    </row>
    <row r="2234" spans="1:5" ht="15.75" x14ac:dyDescent="0.25">
      <c r="A2234" s="1" t="s">
        <v>125</v>
      </c>
      <c r="B2234" s="1" t="s">
        <v>4617</v>
      </c>
      <c r="C2234" s="1" t="str">
        <f t="shared" si="102"/>
        <v>Ms</v>
      </c>
      <c r="D2234" s="1" t="str">
        <f t="shared" si="103"/>
        <v>Amy K.</v>
      </c>
      <c r="E2234" s="1" t="str">
        <f t="shared" si="104"/>
        <v>Borden</v>
      </c>
    </row>
    <row r="2235" spans="1:5" ht="15.75" x14ac:dyDescent="0.25">
      <c r="A2235" s="1" t="s">
        <v>124</v>
      </c>
      <c r="B2235" s="1" t="s">
        <v>4618</v>
      </c>
      <c r="C2235" s="1" t="str">
        <f t="shared" si="102"/>
        <v>Mr</v>
      </c>
      <c r="D2235" s="1" t="str">
        <f t="shared" si="103"/>
        <v>Scott</v>
      </c>
      <c r="E2235" s="1" t="str">
        <f t="shared" si="104"/>
        <v>McLean</v>
      </c>
    </row>
    <row r="2236" spans="1:5" ht="15.75" x14ac:dyDescent="0.25">
      <c r="A2236" s="1" t="s">
        <v>123</v>
      </c>
      <c r="B2236" s="1" t="s">
        <v>4619</v>
      </c>
      <c r="C2236" s="1" t="str">
        <f t="shared" si="102"/>
        <v>Mr</v>
      </c>
      <c r="D2236" s="1" t="str">
        <f t="shared" si="103"/>
        <v>John</v>
      </c>
      <c r="E2236" s="1" t="str">
        <f t="shared" si="104"/>
        <v>Regan</v>
      </c>
    </row>
    <row r="2237" spans="1:5" ht="15.75" x14ac:dyDescent="0.25">
      <c r="A2237" s="1" t="s">
        <v>122</v>
      </c>
      <c r="B2237" s="1" t="s">
        <v>4620</v>
      </c>
      <c r="C2237" s="1" t="str">
        <f t="shared" si="102"/>
        <v>Mr</v>
      </c>
      <c r="D2237" s="1" t="str">
        <f t="shared" si="103"/>
        <v>Maaikel</v>
      </c>
      <c r="E2237" s="1" t="str">
        <f t="shared" si="104"/>
        <v>Koenis</v>
      </c>
    </row>
    <row r="2238" spans="1:5" ht="15.75" x14ac:dyDescent="0.25">
      <c r="A2238" s="1" t="s">
        <v>121</v>
      </c>
      <c r="B2238" s="1" t="s">
        <v>4621</v>
      </c>
      <c r="C2238" s="1" t="str">
        <f t="shared" si="102"/>
        <v>Mr</v>
      </c>
      <c r="D2238" s="1" t="str">
        <f t="shared" si="103"/>
        <v>Daniel C</v>
      </c>
      <c r="E2238" s="1" t="str">
        <f t="shared" si="104"/>
        <v>Kittaka</v>
      </c>
    </row>
    <row r="2239" spans="1:5" ht="15.75" x14ac:dyDescent="0.25">
      <c r="A2239" s="1" t="s">
        <v>120</v>
      </c>
      <c r="B2239" s="1" t="s">
        <v>4622</v>
      </c>
      <c r="C2239" s="1" t="str">
        <f t="shared" si="102"/>
        <v>Mr</v>
      </c>
      <c r="D2239" s="1" t="str">
        <f t="shared" si="103"/>
        <v>Christopher S.</v>
      </c>
      <c r="E2239" s="1" t="str">
        <f t="shared" si="104"/>
        <v>Concannon</v>
      </c>
    </row>
    <row r="2240" spans="1:5" ht="15.75" x14ac:dyDescent="0.25">
      <c r="A2240" s="1" t="s">
        <v>119</v>
      </c>
      <c r="B2240" s="1" t="s">
        <v>4623</v>
      </c>
      <c r="C2240" s="1" t="str">
        <f t="shared" si="102"/>
        <v>Mr</v>
      </c>
      <c r="D2240" s="1" t="str">
        <f t="shared" si="103"/>
        <v>William R</v>
      </c>
      <c r="E2240" s="1" t="str">
        <f t="shared" si="104"/>
        <v>Johnson</v>
      </c>
    </row>
    <row r="2241" spans="1:5" ht="15.75" x14ac:dyDescent="0.25">
      <c r="A2241" s="1" t="s">
        <v>118</v>
      </c>
      <c r="B2241" s="1" t="s">
        <v>4624</v>
      </c>
      <c r="C2241" s="1" t="str">
        <f t="shared" si="102"/>
        <v>Ms</v>
      </c>
      <c r="D2241" s="1" t="str">
        <f t="shared" si="103"/>
        <v>Lyndsy</v>
      </c>
      <c r="E2241" s="1" t="str">
        <f t="shared" si="104"/>
        <v>Schultz</v>
      </c>
    </row>
    <row r="2242" spans="1:5" ht="15.75" x14ac:dyDescent="0.25">
      <c r="A2242" s="1" t="s">
        <v>117</v>
      </c>
      <c r="B2242" s="1" t="s">
        <v>4625</v>
      </c>
      <c r="C2242" s="1" t="str">
        <f t="shared" si="102"/>
        <v>Ms</v>
      </c>
      <c r="D2242" s="1" t="str">
        <f t="shared" si="103"/>
        <v>Jessica</v>
      </c>
      <c r="E2242" s="1" t="str">
        <f t="shared" si="104"/>
        <v>Brannigan</v>
      </c>
    </row>
    <row r="2243" spans="1:5" ht="15.75" x14ac:dyDescent="0.25">
      <c r="A2243" s="1" t="s">
        <v>116</v>
      </c>
      <c r="B2243" s="1" t="s">
        <v>4626</v>
      </c>
      <c r="C2243" s="1" t="str">
        <f t="shared" ref="C2243:C2306" si="105">MID(B2243, FIND(", ",B2243)+2, FIND(".",B2243)-FIND(", ", B2243)-2)</f>
        <v>Ms</v>
      </c>
      <c r="D2243" s="1" t="str">
        <f t="shared" si="103"/>
        <v>Anna</v>
      </c>
      <c r="E2243" s="1" t="str">
        <f t="shared" si="104"/>
        <v>Cavallo</v>
      </c>
    </row>
    <row r="2244" spans="1:5" ht="15.75" x14ac:dyDescent="0.25">
      <c r="A2244" s="1" t="s">
        <v>115</v>
      </c>
      <c r="B2244" s="1" t="s">
        <v>4627</v>
      </c>
      <c r="C2244" s="1" t="str">
        <f t="shared" si="105"/>
        <v>Mr</v>
      </c>
      <c r="D2244" s="1" t="str">
        <f t="shared" ref="D2244:D2307" si="106">TRIM(RIGHT(B2244, LEN(B2244) - FIND(".", B2244)))</f>
        <v>Jordan</v>
      </c>
      <c r="E2244" s="1" t="str">
        <f t="shared" ref="E2244:E2307" si="107">LEFT(B2244, FIND(",", B2244)-1)</f>
        <v>Chang</v>
      </c>
    </row>
    <row r="2245" spans="1:5" ht="15.75" x14ac:dyDescent="0.25">
      <c r="A2245" s="1" t="s">
        <v>114</v>
      </c>
      <c r="B2245" s="1" t="s">
        <v>4628</v>
      </c>
      <c r="C2245" s="1" t="str">
        <f t="shared" si="105"/>
        <v>Mr</v>
      </c>
      <c r="D2245" s="1" t="str">
        <f t="shared" si="106"/>
        <v>Brian</v>
      </c>
      <c r="E2245" s="1" t="str">
        <f t="shared" si="107"/>
        <v>Axelrod</v>
      </c>
    </row>
    <row r="2246" spans="1:5" ht="15.75" x14ac:dyDescent="0.25">
      <c r="A2246" s="1" t="s">
        <v>113</v>
      </c>
      <c r="B2246" s="1" t="s">
        <v>4629</v>
      </c>
      <c r="C2246" s="1" t="str">
        <f t="shared" si="105"/>
        <v>Ms</v>
      </c>
      <c r="D2246" s="1" t="str">
        <f t="shared" si="106"/>
        <v>Katherine A</v>
      </c>
      <c r="E2246" s="1" t="str">
        <f t="shared" si="107"/>
        <v>Davenport</v>
      </c>
    </row>
    <row r="2247" spans="1:5" ht="15.75" x14ac:dyDescent="0.25">
      <c r="A2247" s="1" t="s">
        <v>112</v>
      </c>
      <c r="B2247" s="1" t="s">
        <v>4630</v>
      </c>
      <c r="C2247" s="1" t="str">
        <f t="shared" si="105"/>
        <v>Ms</v>
      </c>
      <c r="D2247" s="1" t="str">
        <f t="shared" si="106"/>
        <v>Melanie</v>
      </c>
      <c r="E2247" s="1" t="str">
        <f t="shared" si="107"/>
        <v>Roberge</v>
      </c>
    </row>
    <row r="2248" spans="1:5" ht="15.75" x14ac:dyDescent="0.25">
      <c r="A2248" s="1" t="s">
        <v>111</v>
      </c>
      <c r="B2248" s="1" t="s">
        <v>4631</v>
      </c>
      <c r="C2248" s="1" t="str">
        <f t="shared" si="105"/>
        <v>Ms</v>
      </c>
      <c r="D2248" s="1" t="str">
        <f t="shared" si="106"/>
        <v>Jessica</v>
      </c>
      <c r="E2248" s="1" t="str">
        <f t="shared" si="107"/>
        <v>Schmidt</v>
      </c>
    </row>
    <row r="2249" spans="1:5" ht="15.75" x14ac:dyDescent="0.25">
      <c r="A2249" s="1" t="s">
        <v>110</v>
      </c>
      <c r="B2249" s="1" t="s">
        <v>4632</v>
      </c>
      <c r="C2249" s="1" t="str">
        <f t="shared" si="105"/>
        <v>Mr</v>
      </c>
      <c r="D2249" s="1" t="str">
        <f t="shared" si="106"/>
        <v>Eric S</v>
      </c>
      <c r="E2249" s="1" t="str">
        <f t="shared" si="107"/>
        <v>Kosters</v>
      </c>
    </row>
    <row r="2250" spans="1:5" ht="15.75" x14ac:dyDescent="0.25">
      <c r="A2250" s="1" t="s">
        <v>109</v>
      </c>
      <c r="B2250" s="1" t="s">
        <v>4633</v>
      </c>
      <c r="C2250" s="1" t="str">
        <f t="shared" si="105"/>
        <v>Mr</v>
      </c>
      <c r="D2250" s="1" t="str">
        <f t="shared" si="106"/>
        <v>Joseph</v>
      </c>
      <c r="E2250" s="1" t="str">
        <f t="shared" si="107"/>
        <v>Dykes</v>
      </c>
    </row>
    <row r="2251" spans="1:5" ht="15.75" x14ac:dyDescent="0.25">
      <c r="A2251" s="1" t="s">
        <v>108</v>
      </c>
      <c r="B2251" s="1" t="s">
        <v>4634</v>
      </c>
      <c r="C2251" s="1" t="str">
        <f t="shared" si="105"/>
        <v>Ms</v>
      </c>
      <c r="D2251" s="1" t="str">
        <f t="shared" si="106"/>
        <v>Mary</v>
      </c>
      <c r="E2251" s="1" t="str">
        <f t="shared" si="107"/>
        <v>Velan</v>
      </c>
    </row>
    <row r="2252" spans="1:5" ht="15.75" x14ac:dyDescent="0.25">
      <c r="A2252" s="1" t="s">
        <v>107</v>
      </c>
      <c r="B2252" s="1" t="s">
        <v>4635</v>
      </c>
      <c r="C2252" s="1" t="str">
        <f t="shared" si="105"/>
        <v>Ms</v>
      </c>
      <c r="D2252" s="1" t="str">
        <f t="shared" si="106"/>
        <v>Natalie</v>
      </c>
      <c r="E2252" s="1" t="str">
        <f t="shared" si="107"/>
        <v>Goolik</v>
      </c>
    </row>
    <row r="2253" spans="1:5" ht="15.75" x14ac:dyDescent="0.25">
      <c r="A2253" s="1" t="s">
        <v>106</v>
      </c>
      <c r="B2253" s="1" t="s">
        <v>4636</v>
      </c>
      <c r="C2253" s="1" t="str">
        <f t="shared" si="105"/>
        <v>Mr</v>
      </c>
      <c r="D2253" s="1" t="str">
        <f t="shared" si="106"/>
        <v>Christopher</v>
      </c>
      <c r="E2253" s="1" t="str">
        <f t="shared" si="107"/>
        <v>Bain</v>
      </c>
    </row>
    <row r="2254" spans="1:5" ht="15.75" x14ac:dyDescent="0.25">
      <c r="A2254" s="1" t="s">
        <v>105</v>
      </c>
      <c r="B2254" s="1" t="s">
        <v>4637</v>
      </c>
      <c r="C2254" s="1" t="str">
        <f t="shared" si="105"/>
        <v>Ms</v>
      </c>
      <c r="D2254" s="1" t="str">
        <f t="shared" si="106"/>
        <v>Sonja</v>
      </c>
      <c r="E2254" s="1" t="str">
        <f t="shared" si="107"/>
        <v>Wieck</v>
      </c>
    </row>
    <row r="2255" spans="1:5" ht="15.75" x14ac:dyDescent="0.25">
      <c r="A2255" s="1" t="s">
        <v>104</v>
      </c>
      <c r="B2255" s="1" t="s">
        <v>4638</v>
      </c>
      <c r="C2255" s="1" t="str">
        <f t="shared" si="105"/>
        <v>Ms</v>
      </c>
      <c r="D2255" s="1" t="str">
        <f t="shared" si="106"/>
        <v>Alexandra</v>
      </c>
      <c r="E2255" s="1" t="str">
        <f t="shared" si="107"/>
        <v>Friel</v>
      </c>
    </row>
    <row r="2256" spans="1:5" ht="15.75" x14ac:dyDescent="0.25">
      <c r="A2256" s="1" t="s">
        <v>103</v>
      </c>
      <c r="B2256" s="1" t="s">
        <v>4639</v>
      </c>
      <c r="C2256" s="1" t="str">
        <f t="shared" si="105"/>
        <v>Ms</v>
      </c>
      <c r="D2256" s="1" t="str">
        <f t="shared" si="106"/>
        <v>Martha L.</v>
      </c>
      <c r="E2256" s="1" t="str">
        <f t="shared" si="107"/>
        <v>Santandreu</v>
      </c>
    </row>
    <row r="2257" spans="1:5" ht="15.75" x14ac:dyDescent="0.25">
      <c r="A2257" s="1" t="s">
        <v>102</v>
      </c>
      <c r="B2257" s="1" t="s">
        <v>4640</v>
      </c>
      <c r="C2257" s="1" t="str">
        <f t="shared" si="105"/>
        <v>Mr</v>
      </c>
      <c r="D2257" s="1" t="str">
        <f t="shared" si="106"/>
        <v>Ryan C.</v>
      </c>
      <c r="E2257" s="1" t="str">
        <f t="shared" si="107"/>
        <v>Johnson</v>
      </c>
    </row>
    <row r="2258" spans="1:5" ht="15.75" x14ac:dyDescent="0.25">
      <c r="A2258" s="1" t="s">
        <v>101</v>
      </c>
      <c r="B2258" s="1" t="s">
        <v>4641</v>
      </c>
      <c r="C2258" s="1" t="str">
        <f t="shared" si="105"/>
        <v>Mr</v>
      </c>
      <c r="D2258" s="1" t="str">
        <f t="shared" si="106"/>
        <v>Cliff</v>
      </c>
      <c r="E2258" s="1" t="str">
        <f t="shared" si="107"/>
        <v>Gerber</v>
      </c>
    </row>
    <row r="2259" spans="1:5" ht="15.75" x14ac:dyDescent="0.25">
      <c r="A2259" s="1" t="s">
        <v>100</v>
      </c>
      <c r="B2259" s="1" t="s">
        <v>4642</v>
      </c>
      <c r="C2259" s="1" t="str">
        <f t="shared" si="105"/>
        <v>Mr</v>
      </c>
      <c r="D2259" s="1" t="str">
        <f t="shared" si="106"/>
        <v>Blue</v>
      </c>
      <c r="E2259" s="1" t="str">
        <f t="shared" si="107"/>
        <v>Benadum</v>
      </c>
    </row>
    <row r="2260" spans="1:5" ht="15.75" x14ac:dyDescent="0.25">
      <c r="A2260" s="1" t="s">
        <v>99</v>
      </c>
      <c r="B2260" s="1" t="s">
        <v>4643</v>
      </c>
      <c r="C2260" s="1" t="str">
        <f t="shared" si="105"/>
        <v>Mr</v>
      </c>
      <c r="D2260" s="1" t="str">
        <f t="shared" si="106"/>
        <v>Jeffrey M</v>
      </c>
      <c r="E2260" s="1" t="str">
        <f t="shared" si="107"/>
        <v>Ragazzini</v>
      </c>
    </row>
    <row r="2261" spans="1:5" ht="15.75" x14ac:dyDescent="0.25">
      <c r="A2261" s="1" t="s">
        <v>98</v>
      </c>
      <c r="B2261" s="1" t="s">
        <v>4644</v>
      </c>
      <c r="C2261" s="1" t="str">
        <f t="shared" si="105"/>
        <v>Mr</v>
      </c>
      <c r="D2261" s="1" t="str">
        <f t="shared" si="106"/>
        <v>Andrew</v>
      </c>
      <c r="E2261" s="1" t="str">
        <f t="shared" si="107"/>
        <v>Kessinger</v>
      </c>
    </row>
    <row r="2262" spans="1:5" ht="15.75" x14ac:dyDescent="0.25">
      <c r="A2262" s="1" t="s">
        <v>97</v>
      </c>
      <c r="B2262" s="1" t="s">
        <v>4645</v>
      </c>
      <c r="C2262" s="1" t="str">
        <f t="shared" si="105"/>
        <v>Ms</v>
      </c>
      <c r="D2262" s="1" t="str">
        <f t="shared" si="106"/>
        <v>Julia</v>
      </c>
      <c r="E2262" s="1" t="str">
        <f t="shared" si="107"/>
        <v>Bezgin</v>
      </c>
    </row>
    <row r="2263" spans="1:5" ht="15.75" x14ac:dyDescent="0.25">
      <c r="A2263" s="1" t="s">
        <v>96</v>
      </c>
      <c r="B2263" s="1" t="s">
        <v>4646</v>
      </c>
      <c r="C2263" s="1" t="str">
        <f t="shared" si="105"/>
        <v>Mr</v>
      </c>
      <c r="D2263" s="1" t="str">
        <f t="shared" si="106"/>
        <v>Daniel</v>
      </c>
      <c r="E2263" s="1" t="str">
        <f t="shared" si="107"/>
        <v>Woldesilassie</v>
      </c>
    </row>
    <row r="2264" spans="1:5" ht="15.75" x14ac:dyDescent="0.25">
      <c r="A2264" s="1" t="s">
        <v>95</v>
      </c>
      <c r="B2264" s="1" t="s">
        <v>4647</v>
      </c>
      <c r="C2264" s="1" t="str">
        <f t="shared" si="105"/>
        <v>Mr</v>
      </c>
      <c r="D2264" s="1" t="str">
        <f t="shared" si="106"/>
        <v>Jaime</v>
      </c>
      <c r="E2264" s="1" t="str">
        <f t="shared" si="107"/>
        <v>Ruiz Herrero</v>
      </c>
    </row>
    <row r="2265" spans="1:5" ht="15.75" x14ac:dyDescent="0.25">
      <c r="A2265" s="1" t="s">
        <v>94</v>
      </c>
      <c r="B2265" s="1" t="s">
        <v>4648</v>
      </c>
      <c r="C2265" s="1" t="str">
        <f t="shared" si="105"/>
        <v>Mr</v>
      </c>
      <c r="D2265" s="1" t="str">
        <f t="shared" si="106"/>
        <v>Mohd Syahidan</v>
      </c>
      <c r="E2265" s="1" t="str">
        <f t="shared" si="107"/>
        <v>Bin Alias</v>
      </c>
    </row>
    <row r="2266" spans="1:5" ht="15.75" x14ac:dyDescent="0.25">
      <c r="A2266" s="1" t="s">
        <v>93</v>
      </c>
      <c r="B2266" s="1" t="s">
        <v>4649</v>
      </c>
      <c r="C2266" s="1" t="str">
        <f t="shared" si="105"/>
        <v>Mr</v>
      </c>
      <c r="D2266" s="1" t="str">
        <f t="shared" si="106"/>
        <v>Matthew</v>
      </c>
      <c r="E2266" s="1" t="str">
        <f t="shared" si="107"/>
        <v>Fischer-Daly</v>
      </c>
    </row>
    <row r="2267" spans="1:5" ht="15.75" x14ac:dyDescent="0.25">
      <c r="A2267" s="1" t="s">
        <v>92</v>
      </c>
      <c r="B2267" s="1" t="s">
        <v>4650</v>
      </c>
      <c r="C2267" s="1" t="str">
        <f t="shared" si="105"/>
        <v>Ms</v>
      </c>
      <c r="D2267" s="1" t="str">
        <f t="shared" si="106"/>
        <v>Elizabeth S.</v>
      </c>
      <c r="E2267" s="1" t="str">
        <f t="shared" si="107"/>
        <v>Pulliam</v>
      </c>
    </row>
    <row r="2268" spans="1:5" ht="15.75" x14ac:dyDescent="0.25">
      <c r="A2268" s="1" t="s">
        <v>91</v>
      </c>
      <c r="B2268" s="1" t="s">
        <v>4651</v>
      </c>
      <c r="C2268" s="1" t="str">
        <f t="shared" si="105"/>
        <v>Ms</v>
      </c>
      <c r="D2268" s="1" t="str">
        <f t="shared" si="106"/>
        <v>Katie</v>
      </c>
      <c r="E2268" s="1" t="str">
        <f t="shared" si="107"/>
        <v>Guisinger</v>
      </c>
    </row>
    <row r="2269" spans="1:5" ht="15.75" x14ac:dyDescent="0.25">
      <c r="A2269" s="1" t="s">
        <v>90</v>
      </c>
      <c r="B2269" s="1" t="s">
        <v>4652</v>
      </c>
      <c r="C2269" s="1" t="str">
        <f t="shared" si="105"/>
        <v>Ms</v>
      </c>
      <c r="D2269" s="1" t="str">
        <f t="shared" si="106"/>
        <v>Christi A.</v>
      </c>
      <c r="E2269" s="1" t="str">
        <f t="shared" si="107"/>
        <v>Arnerich</v>
      </c>
    </row>
    <row r="2270" spans="1:5" ht="15.75" x14ac:dyDescent="0.25">
      <c r="A2270" s="1" t="s">
        <v>89</v>
      </c>
      <c r="B2270" s="1" t="s">
        <v>4653</v>
      </c>
      <c r="C2270" s="1" t="str">
        <f t="shared" si="105"/>
        <v>Ms</v>
      </c>
      <c r="D2270" s="1" t="str">
        <f t="shared" si="106"/>
        <v>Sandra K.</v>
      </c>
      <c r="E2270" s="1" t="str">
        <f t="shared" si="107"/>
        <v>Lynch</v>
      </c>
    </row>
    <row r="2271" spans="1:5" ht="15.75" x14ac:dyDescent="0.25">
      <c r="A2271" s="1" t="s">
        <v>88</v>
      </c>
      <c r="B2271" s="1" t="s">
        <v>4654</v>
      </c>
      <c r="C2271" s="1" t="str">
        <f t="shared" si="105"/>
        <v>Ms</v>
      </c>
      <c r="D2271" s="1" t="str">
        <f t="shared" si="106"/>
        <v>Katharine</v>
      </c>
      <c r="E2271" s="1" t="str">
        <f t="shared" si="107"/>
        <v>Reilly</v>
      </c>
    </row>
    <row r="2272" spans="1:5" ht="15.75" x14ac:dyDescent="0.25">
      <c r="A2272" s="1" t="s">
        <v>87</v>
      </c>
      <c r="B2272" s="1" t="s">
        <v>4655</v>
      </c>
      <c r="C2272" s="1" t="str">
        <f t="shared" si="105"/>
        <v>Mr</v>
      </c>
      <c r="D2272" s="1" t="str">
        <f t="shared" si="106"/>
        <v>Jerome</v>
      </c>
      <c r="E2272" s="1" t="str">
        <f t="shared" si="107"/>
        <v>Nolette</v>
      </c>
    </row>
    <row r="2273" spans="1:5" ht="15.75" x14ac:dyDescent="0.25">
      <c r="A2273" s="1" t="s">
        <v>86</v>
      </c>
      <c r="B2273" s="1" t="s">
        <v>4656</v>
      </c>
      <c r="C2273" s="1" t="str">
        <f t="shared" si="105"/>
        <v>Ms</v>
      </c>
      <c r="D2273" s="1" t="str">
        <f t="shared" si="106"/>
        <v>Julia R</v>
      </c>
      <c r="E2273" s="1" t="str">
        <f t="shared" si="107"/>
        <v>Chabrier</v>
      </c>
    </row>
    <row r="2274" spans="1:5" ht="15.75" x14ac:dyDescent="0.25">
      <c r="A2274" s="1" t="s">
        <v>85</v>
      </c>
      <c r="B2274" s="1" t="s">
        <v>4657</v>
      </c>
      <c r="C2274" s="1" t="str">
        <f t="shared" si="105"/>
        <v>Mr</v>
      </c>
      <c r="D2274" s="1" t="str">
        <f t="shared" si="106"/>
        <v>Sean Henry</v>
      </c>
      <c r="E2274" s="1" t="str">
        <f t="shared" si="107"/>
        <v>Lee</v>
      </c>
    </row>
    <row r="2275" spans="1:5" ht="15.75" x14ac:dyDescent="0.25">
      <c r="A2275" s="1" t="s">
        <v>84</v>
      </c>
      <c r="B2275" s="1" t="s">
        <v>4658</v>
      </c>
      <c r="C2275" s="1" t="str">
        <f t="shared" si="105"/>
        <v>Ms</v>
      </c>
      <c r="D2275" s="1" t="str">
        <f t="shared" si="106"/>
        <v>Rachel A.</v>
      </c>
      <c r="E2275" s="1" t="str">
        <f t="shared" si="107"/>
        <v>Knotts</v>
      </c>
    </row>
    <row r="2276" spans="1:5" ht="15.75" x14ac:dyDescent="0.25">
      <c r="A2276" s="1" t="s">
        <v>83</v>
      </c>
      <c r="B2276" s="1" t="s">
        <v>4659</v>
      </c>
      <c r="C2276" s="1" t="str">
        <f t="shared" si="105"/>
        <v>Mr</v>
      </c>
      <c r="D2276" s="1" t="str">
        <f t="shared" si="106"/>
        <v>Jim</v>
      </c>
      <c r="E2276" s="1" t="str">
        <f t="shared" si="107"/>
        <v>Pultorak</v>
      </c>
    </row>
    <row r="2277" spans="1:5" ht="15.75" x14ac:dyDescent="0.25">
      <c r="A2277" s="1" t="s">
        <v>82</v>
      </c>
      <c r="B2277" s="1" t="s">
        <v>4660</v>
      </c>
      <c r="C2277" s="1" t="str">
        <f t="shared" si="105"/>
        <v>Mr</v>
      </c>
      <c r="D2277" s="1" t="str">
        <f t="shared" si="106"/>
        <v>Tim</v>
      </c>
      <c r="E2277" s="1" t="str">
        <f t="shared" si="107"/>
        <v>Maxon</v>
      </c>
    </row>
    <row r="2278" spans="1:5" ht="15.75" x14ac:dyDescent="0.25">
      <c r="A2278" s="1" t="s">
        <v>81</v>
      </c>
      <c r="B2278" s="1" t="s">
        <v>4661</v>
      </c>
      <c r="C2278" s="1" t="str">
        <f t="shared" si="105"/>
        <v>Ms</v>
      </c>
      <c r="D2278" s="1" t="str">
        <f t="shared" si="106"/>
        <v>Abby L.</v>
      </c>
      <c r="E2278" s="1" t="str">
        <f t="shared" si="107"/>
        <v>Kraai</v>
      </c>
    </row>
    <row r="2279" spans="1:5" ht="15.75" x14ac:dyDescent="0.25">
      <c r="A2279" s="1" t="s">
        <v>80</v>
      </c>
      <c r="B2279" s="1" t="s">
        <v>4662</v>
      </c>
      <c r="C2279" s="1" t="str">
        <f t="shared" si="105"/>
        <v>Mr</v>
      </c>
      <c r="D2279" s="1" t="str">
        <f t="shared" si="106"/>
        <v>Mark</v>
      </c>
      <c r="E2279" s="1" t="str">
        <f t="shared" si="107"/>
        <v>Larosa</v>
      </c>
    </row>
    <row r="2280" spans="1:5" ht="15.75" x14ac:dyDescent="0.25">
      <c r="A2280" s="1" t="s">
        <v>79</v>
      </c>
      <c r="B2280" s="1" t="s">
        <v>4663</v>
      </c>
      <c r="C2280" s="1" t="str">
        <f t="shared" si="105"/>
        <v>Mr</v>
      </c>
      <c r="D2280" s="1" t="str">
        <f t="shared" si="106"/>
        <v>Ali</v>
      </c>
      <c r="E2280" s="1" t="str">
        <f t="shared" si="107"/>
        <v>King</v>
      </c>
    </row>
    <row r="2281" spans="1:5" ht="15.75" x14ac:dyDescent="0.25">
      <c r="A2281" s="1" t="s">
        <v>78</v>
      </c>
      <c r="B2281" s="1" t="s">
        <v>4664</v>
      </c>
      <c r="C2281" s="1" t="str">
        <f t="shared" si="105"/>
        <v>Mr</v>
      </c>
      <c r="D2281" s="1" t="str">
        <f t="shared" si="106"/>
        <v>Joshua</v>
      </c>
      <c r="E2281" s="1" t="str">
        <f t="shared" si="107"/>
        <v>Haney</v>
      </c>
    </row>
    <row r="2282" spans="1:5" ht="15.75" x14ac:dyDescent="0.25">
      <c r="A2282" s="1" t="s">
        <v>77</v>
      </c>
      <c r="B2282" s="1" t="s">
        <v>4665</v>
      </c>
      <c r="C2282" s="1" t="str">
        <f t="shared" si="105"/>
        <v>Mr</v>
      </c>
      <c r="D2282" s="1" t="str">
        <f t="shared" si="106"/>
        <v>Pierre</v>
      </c>
      <c r="E2282" s="1" t="str">
        <f t="shared" si="107"/>
        <v>Boulay</v>
      </c>
    </row>
    <row r="2283" spans="1:5" ht="15.75" x14ac:dyDescent="0.25">
      <c r="A2283" s="1" t="s">
        <v>76</v>
      </c>
      <c r="B2283" s="1" t="s">
        <v>4666</v>
      </c>
      <c r="C2283" s="1" t="str">
        <f t="shared" si="105"/>
        <v>Ms</v>
      </c>
      <c r="D2283" s="1" t="str">
        <f t="shared" si="106"/>
        <v>Kate</v>
      </c>
      <c r="E2283" s="1" t="str">
        <f t="shared" si="107"/>
        <v>Peters</v>
      </c>
    </row>
    <row r="2284" spans="1:5" ht="15.75" x14ac:dyDescent="0.25">
      <c r="A2284" s="1" t="s">
        <v>75</v>
      </c>
      <c r="B2284" s="1" t="s">
        <v>4667</v>
      </c>
      <c r="C2284" s="1" t="str">
        <f t="shared" si="105"/>
        <v>Mr</v>
      </c>
      <c r="D2284" s="1" t="str">
        <f t="shared" si="106"/>
        <v>David</v>
      </c>
      <c r="E2284" s="1" t="str">
        <f t="shared" si="107"/>
        <v>Luy</v>
      </c>
    </row>
    <row r="2285" spans="1:5" ht="15.75" x14ac:dyDescent="0.25">
      <c r="A2285" s="1" t="s">
        <v>74</v>
      </c>
      <c r="B2285" s="1" t="s">
        <v>4668</v>
      </c>
      <c r="C2285" s="1" t="str">
        <f t="shared" si="105"/>
        <v>Ms</v>
      </c>
      <c r="D2285" s="1" t="str">
        <f t="shared" si="106"/>
        <v>Carla</v>
      </c>
      <c r="E2285" s="1" t="str">
        <f t="shared" si="107"/>
        <v>Fava</v>
      </c>
    </row>
    <row r="2286" spans="1:5" ht="15.75" x14ac:dyDescent="0.25">
      <c r="A2286" s="1" t="s">
        <v>73</v>
      </c>
      <c r="B2286" s="1" t="s">
        <v>4669</v>
      </c>
      <c r="C2286" s="1" t="str">
        <f t="shared" si="105"/>
        <v>Mr</v>
      </c>
      <c r="D2286" s="1" t="str">
        <f t="shared" si="106"/>
        <v>Alvaro Sr.</v>
      </c>
      <c r="E2286" s="1" t="str">
        <f t="shared" si="107"/>
        <v>Montoya</v>
      </c>
    </row>
    <row r="2287" spans="1:5" ht="15.75" x14ac:dyDescent="0.25">
      <c r="A2287" s="1" t="s">
        <v>72</v>
      </c>
      <c r="B2287" s="1" t="s">
        <v>4670</v>
      </c>
      <c r="C2287" s="1" t="str">
        <f t="shared" si="105"/>
        <v>Ms</v>
      </c>
      <c r="D2287" s="1" t="str">
        <f t="shared" si="106"/>
        <v>Hope</v>
      </c>
      <c r="E2287" s="1" t="str">
        <f t="shared" si="107"/>
        <v>Bain</v>
      </c>
    </row>
    <row r="2288" spans="1:5" ht="15.75" x14ac:dyDescent="0.25">
      <c r="A2288" s="1" t="s">
        <v>71</v>
      </c>
      <c r="B2288" s="1" t="s">
        <v>4671</v>
      </c>
      <c r="C2288" s="1" t="str">
        <f t="shared" si="105"/>
        <v>Mr</v>
      </c>
      <c r="D2288" s="1" t="str">
        <f t="shared" si="106"/>
        <v>Mark P.</v>
      </c>
      <c r="E2288" s="1" t="str">
        <f t="shared" si="107"/>
        <v>Albertson</v>
      </c>
    </row>
    <row r="2289" spans="1:5" ht="15.75" x14ac:dyDescent="0.25">
      <c r="A2289" s="1" t="s">
        <v>70</v>
      </c>
      <c r="B2289" s="1" t="s">
        <v>4672</v>
      </c>
      <c r="C2289" s="1" t="str">
        <f t="shared" si="105"/>
        <v>Ms</v>
      </c>
      <c r="D2289" s="1" t="str">
        <f t="shared" si="106"/>
        <v>Desiree</v>
      </c>
      <c r="E2289" s="1" t="str">
        <f t="shared" si="107"/>
        <v>Barger</v>
      </c>
    </row>
    <row r="2290" spans="1:5" ht="15.75" x14ac:dyDescent="0.25">
      <c r="A2290" s="1" t="s">
        <v>69</v>
      </c>
      <c r="B2290" s="1" t="s">
        <v>4673</v>
      </c>
      <c r="C2290" s="1" t="str">
        <f t="shared" si="105"/>
        <v>Mr</v>
      </c>
      <c r="D2290" s="1" t="str">
        <f t="shared" si="106"/>
        <v>Mario Jr.</v>
      </c>
      <c r="E2290" s="1" t="str">
        <f t="shared" si="107"/>
        <v>Fraioli</v>
      </c>
    </row>
    <row r="2291" spans="1:5" ht="15.75" x14ac:dyDescent="0.25">
      <c r="A2291" s="1" t="s">
        <v>68</v>
      </c>
      <c r="B2291" s="1" t="s">
        <v>4674</v>
      </c>
      <c r="C2291" s="1" t="str">
        <f t="shared" si="105"/>
        <v>Mr</v>
      </c>
      <c r="D2291" s="1" t="str">
        <f t="shared" si="106"/>
        <v>Lusapho</v>
      </c>
      <c r="E2291" s="1" t="str">
        <f t="shared" si="107"/>
        <v>April</v>
      </c>
    </row>
    <row r="2292" spans="1:5" ht="15.75" x14ac:dyDescent="0.25">
      <c r="A2292" s="1" t="s">
        <v>67</v>
      </c>
      <c r="B2292" s="1" t="s">
        <v>4675</v>
      </c>
      <c r="C2292" s="1" t="str">
        <f t="shared" si="105"/>
        <v>Ms</v>
      </c>
      <c r="D2292" s="1" t="str">
        <f t="shared" si="106"/>
        <v>Erin C.</v>
      </c>
      <c r="E2292" s="1" t="str">
        <f t="shared" si="107"/>
        <v>King</v>
      </c>
    </row>
    <row r="2293" spans="1:5" ht="15.75" x14ac:dyDescent="0.25">
      <c r="A2293" s="1" t="s">
        <v>66</v>
      </c>
      <c r="B2293" s="1" t="s">
        <v>4676</v>
      </c>
      <c r="C2293" s="1" t="str">
        <f t="shared" si="105"/>
        <v>Mr</v>
      </c>
      <c r="D2293" s="1" t="str">
        <f t="shared" si="106"/>
        <v>Alan F</v>
      </c>
      <c r="E2293" s="1" t="str">
        <f t="shared" si="107"/>
        <v>Talhelm</v>
      </c>
    </row>
    <row r="2294" spans="1:5" ht="15.75" x14ac:dyDescent="0.25">
      <c r="A2294" s="1" t="s">
        <v>65</v>
      </c>
      <c r="B2294" s="1" t="s">
        <v>4677</v>
      </c>
      <c r="C2294" s="1" t="str">
        <f t="shared" si="105"/>
        <v>Mr</v>
      </c>
      <c r="D2294" s="1" t="str">
        <f t="shared" si="106"/>
        <v>Ryan</v>
      </c>
      <c r="E2294" s="1" t="str">
        <f t="shared" si="107"/>
        <v>Regnier</v>
      </c>
    </row>
    <row r="2295" spans="1:5" ht="15.75" x14ac:dyDescent="0.25">
      <c r="A2295" s="1" t="s">
        <v>64</v>
      </c>
      <c r="B2295" s="1" t="s">
        <v>4678</v>
      </c>
      <c r="C2295" s="1" t="str">
        <f t="shared" si="105"/>
        <v>Ms</v>
      </c>
      <c r="D2295" s="1" t="str">
        <f t="shared" si="106"/>
        <v>Hope</v>
      </c>
      <c r="E2295" s="1" t="str">
        <f t="shared" si="107"/>
        <v>Treece</v>
      </c>
    </row>
    <row r="2296" spans="1:5" ht="15.75" x14ac:dyDescent="0.25">
      <c r="A2296" s="1" t="s">
        <v>63</v>
      </c>
      <c r="B2296" s="1" t="s">
        <v>4679</v>
      </c>
      <c r="C2296" s="1" t="str">
        <f t="shared" si="105"/>
        <v>Mr</v>
      </c>
      <c r="D2296" s="1" t="str">
        <f t="shared" si="106"/>
        <v>Josh</v>
      </c>
      <c r="E2296" s="1" t="str">
        <f t="shared" si="107"/>
        <v>Beisel</v>
      </c>
    </row>
    <row r="2297" spans="1:5" ht="15.75" x14ac:dyDescent="0.25">
      <c r="A2297" s="1" t="s">
        <v>62</v>
      </c>
      <c r="B2297" s="1" t="s">
        <v>4680</v>
      </c>
      <c r="C2297" s="1" t="str">
        <f t="shared" si="105"/>
        <v>Mr</v>
      </c>
      <c r="D2297" s="1" t="str">
        <f t="shared" si="106"/>
        <v>Jacob J</v>
      </c>
      <c r="E2297" s="1" t="str">
        <f t="shared" si="107"/>
        <v>Enke</v>
      </c>
    </row>
    <row r="2298" spans="1:5" ht="15.75" x14ac:dyDescent="0.25">
      <c r="A2298" s="1" t="s">
        <v>61</v>
      </c>
      <c r="B2298" s="1" t="s">
        <v>4681</v>
      </c>
      <c r="C2298" s="1" t="str">
        <f t="shared" si="105"/>
        <v>Mr</v>
      </c>
      <c r="D2298" s="1" t="str">
        <f t="shared" si="106"/>
        <v>Jose Tomas</v>
      </c>
      <c r="E2298" s="1" t="str">
        <f t="shared" si="107"/>
        <v>Ruiz-Tagle Barros</v>
      </c>
    </row>
    <row r="2299" spans="1:5" ht="15.75" x14ac:dyDescent="0.25">
      <c r="A2299" s="1" t="s">
        <v>60</v>
      </c>
      <c r="B2299" s="1" t="s">
        <v>4682</v>
      </c>
      <c r="C2299" s="1" t="str">
        <f t="shared" si="105"/>
        <v>Ms</v>
      </c>
      <c r="D2299" s="1" t="str">
        <f t="shared" si="106"/>
        <v>Mary Evan</v>
      </c>
      <c r="E2299" s="1" t="str">
        <f t="shared" si="107"/>
        <v>Ferrell</v>
      </c>
    </row>
    <row r="2300" spans="1:5" ht="15.75" x14ac:dyDescent="0.25">
      <c r="A2300" s="1" t="s">
        <v>59</v>
      </c>
      <c r="B2300" s="1" t="s">
        <v>4683</v>
      </c>
      <c r="C2300" s="1" t="str">
        <f t="shared" si="105"/>
        <v>Mr</v>
      </c>
      <c r="D2300" s="1" t="str">
        <f t="shared" si="106"/>
        <v>Justin K.</v>
      </c>
      <c r="E2300" s="1" t="str">
        <f t="shared" si="107"/>
        <v>Gates</v>
      </c>
    </row>
    <row r="2301" spans="1:5" ht="15.75" x14ac:dyDescent="0.25">
      <c r="A2301" s="1" t="s">
        <v>58</v>
      </c>
      <c r="B2301" s="1" t="s">
        <v>4684</v>
      </c>
      <c r="C2301" s="1" t="str">
        <f t="shared" si="105"/>
        <v>Mr</v>
      </c>
      <c r="D2301" s="1" t="str">
        <f t="shared" si="106"/>
        <v>Patrick</v>
      </c>
      <c r="E2301" s="1" t="str">
        <f t="shared" si="107"/>
        <v>Jeffers</v>
      </c>
    </row>
    <row r="2302" spans="1:5" ht="15.75" x14ac:dyDescent="0.25">
      <c r="A2302" s="1" t="s">
        <v>57</v>
      </c>
      <c r="B2302" s="1" t="s">
        <v>4685</v>
      </c>
      <c r="C2302" s="1" t="str">
        <f t="shared" si="105"/>
        <v>Mr</v>
      </c>
      <c r="D2302" s="1" t="str">
        <f t="shared" si="106"/>
        <v>Roman</v>
      </c>
      <c r="E2302" s="1" t="str">
        <f t="shared" si="107"/>
        <v>Sulhanek</v>
      </c>
    </row>
    <row r="2303" spans="1:5" ht="15.75" x14ac:dyDescent="0.25">
      <c r="A2303" s="1" t="s">
        <v>56</v>
      </c>
      <c r="B2303" s="1" t="s">
        <v>4686</v>
      </c>
      <c r="C2303" s="1" t="str">
        <f t="shared" si="105"/>
        <v>Mr</v>
      </c>
      <c r="D2303" s="1" t="str">
        <f t="shared" si="106"/>
        <v>David</v>
      </c>
      <c r="E2303" s="1" t="str">
        <f t="shared" si="107"/>
        <v>Ozahowski</v>
      </c>
    </row>
    <row r="2304" spans="1:5" ht="15.75" x14ac:dyDescent="0.25">
      <c r="A2304" s="1" t="s">
        <v>55</v>
      </c>
      <c r="B2304" s="1" t="s">
        <v>4687</v>
      </c>
      <c r="C2304" s="1" t="str">
        <f t="shared" si="105"/>
        <v>Ms</v>
      </c>
      <c r="D2304" s="1" t="str">
        <f t="shared" si="106"/>
        <v>Evelyn L</v>
      </c>
      <c r="E2304" s="1" t="str">
        <f t="shared" si="107"/>
        <v>Caron</v>
      </c>
    </row>
    <row r="2305" spans="1:5" ht="15.75" x14ac:dyDescent="0.25">
      <c r="A2305" s="1" t="s">
        <v>54</v>
      </c>
      <c r="B2305" s="1" t="s">
        <v>4688</v>
      </c>
      <c r="C2305" s="1" t="str">
        <f t="shared" si="105"/>
        <v>Mr</v>
      </c>
      <c r="D2305" s="1" t="str">
        <f t="shared" si="106"/>
        <v>Jim</v>
      </c>
      <c r="E2305" s="1" t="str">
        <f t="shared" si="107"/>
        <v>Fullarton</v>
      </c>
    </row>
    <row r="2306" spans="1:5" ht="15.75" x14ac:dyDescent="0.25">
      <c r="A2306" s="1" t="s">
        <v>53</v>
      </c>
      <c r="B2306" s="1" t="s">
        <v>4689</v>
      </c>
      <c r="C2306" s="1" t="str">
        <f t="shared" si="105"/>
        <v>Mr</v>
      </c>
      <c r="D2306" s="1" t="str">
        <f t="shared" si="106"/>
        <v>Matthew S</v>
      </c>
      <c r="E2306" s="1" t="str">
        <f t="shared" si="107"/>
        <v>Lindgren</v>
      </c>
    </row>
    <row r="2307" spans="1:5" ht="15.75" x14ac:dyDescent="0.25">
      <c r="A2307" s="1" t="s">
        <v>52</v>
      </c>
      <c r="B2307" s="1" t="s">
        <v>4690</v>
      </c>
      <c r="C2307" s="1" t="str">
        <f t="shared" ref="C2307:C2336" si="108">MID(B2307, FIND(", ",B2307)+2, FIND(".",B2307)-FIND(", ", B2307)-2)</f>
        <v>Mr</v>
      </c>
      <c r="D2307" s="1" t="str">
        <f t="shared" si="106"/>
        <v>Kenneth</v>
      </c>
      <c r="E2307" s="1" t="str">
        <f t="shared" si="107"/>
        <v>Akiha</v>
      </c>
    </row>
    <row r="2308" spans="1:5" ht="15.75" x14ac:dyDescent="0.25">
      <c r="A2308" s="1" t="s">
        <v>51</v>
      </c>
      <c r="B2308" s="1" t="s">
        <v>4691</v>
      </c>
      <c r="C2308" s="1" t="str">
        <f t="shared" si="108"/>
        <v>Ms</v>
      </c>
      <c r="D2308" s="1" t="str">
        <f t="shared" ref="D2308:D2336" si="109">TRIM(RIGHT(B2308, LEN(B2308) - FIND(".", B2308)))</f>
        <v>Andrea</v>
      </c>
      <c r="E2308" s="1" t="str">
        <f t="shared" ref="E2308:E2336" si="110">LEFT(B2308, FIND(",", B2308)-1)</f>
        <v>Sweny</v>
      </c>
    </row>
    <row r="2309" spans="1:5" ht="15.75" x14ac:dyDescent="0.25">
      <c r="A2309" s="1" t="s">
        <v>50</v>
      </c>
      <c r="B2309" s="1" t="s">
        <v>4692</v>
      </c>
      <c r="C2309" s="1" t="str">
        <f t="shared" si="108"/>
        <v>Ms</v>
      </c>
      <c r="D2309" s="1" t="str">
        <f t="shared" si="109"/>
        <v>Kristina</v>
      </c>
      <c r="E2309" s="1" t="str">
        <f t="shared" si="110"/>
        <v>Tobin</v>
      </c>
    </row>
    <row r="2310" spans="1:5" ht="15.75" x14ac:dyDescent="0.25">
      <c r="A2310" s="1" t="s">
        <v>49</v>
      </c>
      <c r="B2310" s="1" t="s">
        <v>4693</v>
      </c>
      <c r="C2310" s="1" t="str">
        <f t="shared" si="108"/>
        <v>Ms</v>
      </c>
      <c r="D2310" s="1" t="str">
        <f t="shared" si="109"/>
        <v>Kristen</v>
      </c>
      <c r="E2310" s="1" t="str">
        <f t="shared" si="110"/>
        <v>Pedersen</v>
      </c>
    </row>
    <row r="2311" spans="1:5" ht="15.75" x14ac:dyDescent="0.25">
      <c r="A2311" s="1" t="s">
        <v>48</v>
      </c>
      <c r="B2311" s="1" t="s">
        <v>4694</v>
      </c>
      <c r="C2311" s="1" t="str">
        <f t="shared" si="108"/>
        <v>Mr</v>
      </c>
      <c r="D2311" s="1" t="str">
        <f t="shared" si="109"/>
        <v>Matthew</v>
      </c>
      <c r="E2311" s="1" t="str">
        <f t="shared" si="110"/>
        <v>Lynch</v>
      </c>
    </row>
    <row r="2312" spans="1:5" ht="15.75" x14ac:dyDescent="0.25">
      <c r="A2312" s="1" t="s">
        <v>47</v>
      </c>
      <c r="B2312" s="1" t="s">
        <v>4695</v>
      </c>
      <c r="C2312" s="1" t="str">
        <f t="shared" si="108"/>
        <v>Mrs</v>
      </c>
      <c r="D2312" s="1" t="str">
        <f t="shared" si="109"/>
        <v>Kathleen</v>
      </c>
      <c r="E2312" s="1" t="str">
        <f t="shared" si="110"/>
        <v>Keys</v>
      </c>
    </row>
    <row r="2313" spans="1:5" ht="15.75" x14ac:dyDescent="0.25">
      <c r="A2313" s="1" t="s">
        <v>46</v>
      </c>
      <c r="B2313" s="1" t="s">
        <v>4696</v>
      </c>
      <c r="C2313" s="1" t="str">
        <f t="shared" si="108"/>
        <v>Ms</v>
      </c>
      <c r="D2313" s="1" t="str">
        <f t="shared" si="109"/>
        <v>Lindsey</v>
      </c>
      <c r="E2313" s="1" t="str">
        <f t="shared" si="110"/>
        <v>Wilbur</v>
      </c>
    </row>
    <row r="2314" spans="1:5" ht="15.75" x14ac:dyDescent="0.25">
      <c r="A2314" s="1" t="s">
        <v>45</v>
      </c>
      <c r="B2314" s="1" t="s">
        <v>4697</v>
      </c>
      <c r="C2314" s="1" t="str">
        <f t="shared" si="108"/>
        <v>Mr</v>
      </c>
      <c r="D2314" s="1" t="str">
        <f t="shared" si="109"/>
        <v>Robert</v>
      </c>
      <c r="E2314" s="1" t="str">
        <f t="shared" si="110"/>
        <v>Ditota</v>
      </c>
    </row>
    <row r="2315" spans="1:5" ht="15.75" x14ac:dyDescent="0.25">
      <c r="A2315" s="1" t="s">
        <v>44</v>
      </c>
      <c r="B2315" s="1" t="s">
        <v>4698</v>
      </c>
      <c r="C2315" s="1" t="str">
        <f t="shared" si="108"/>
        <v>Ms</v>
      </c>
      <c r="D2315" s="1" t="str">
        <f t="shared" si="109"/>
        <v>Sarah E.</v>
      </c>
      <c r="E2315" s="1" t="str">
        <f t="shared" si="110"/>
        <v>Horbol</v>
      </c>
    </row>
    <row r="2316" spans="1:5" ht="15.75" x14ac:dyDescent="0.25">
      <c r="A2316" s="1" t="s">
        <v>43</v>
      </c>
      <c r="B2316" s="1" t="s">
        <v>4699</v>
      </c>
      <c r="C2316" s="1" t="str">
        <f t="shared" si="108"/>
        <v>Ms</v>
      </c>
      <c r="D2316" s="1" t="str">
        <f t="shared" si="109"/>
        <v>Flannery</v>
      </c>
      <c r="E2316" s="1" t="str">
        <f t="shared" si="110"/>
        <v>O'Rourke</v>
      </c>
    </row>
    <row r="2317" spans="1:5" ht="15.75" x14ac:dyDescent="0.25">
      <c r="A2317" s="1" t="s">
        <v>41</v>
      </c>
      <c r="B2317" s="1" t="s">
        <v>4700</v>
      </c>
      <c r="C2317" s="1" t="str">
        <f t="shared" si="108"/>
        <v>Mr</v>
      </c>
      <c r="D2317" s="1" t="str">
        <f t="shared" si="109"/>
        <v>John T</v>
      </c>
      <c r="E2317" s="1" t="str">
        <f t="shared" si="110"/>
        <v>Williams</v>
      </c>
    </row>
    <row r="2318" spans="1:5" ht="15.75" x14ac:dyDescent="0.25">
      <c r="A2318" s="1" t="s">
        <v>40</v>
      </c>
      <c r="B2318" s="1" t="s">
        <v>4701</v>
      </c>
      <c r="C2318" s="1" t="str">
        <f t="shared" si="108"/>
        <v>Mr</v>
      </c>
      <c r="D2318" s="1" t="str">
        <f t="shared" si="109"/>
        <v>Koji</v>
      </c>
      <c r="E2318" s="1" t="str">
        <f t="shared" si="110"/>
        <v>Murakami</v>
      </c>
    </row>
    <row r="2319" spans="1:5" ht="15.75" x14ac:dyDescent="0.25">
      <c r="A2319" s="1" t="s">
        <v>39</v>
      </c>
      <c r="B2319" s="1" t="s">
        <v>4702</v>
      </c>
      <c r="C2319" s="1" t="str">
        <f t="shared" si="108"/>
        <v>Ms</v>
      </c>
      <c r="D2319" s="1" t="str">
        <f t="shared" si="109"/>
        <v>Candice M</v>
      </c>
      <c r="E2319" s="1" t="str">
        <f t="shared" si="110"/>
        <v>Gagnon</v>
      </c>
    </row>
    <row r="2320" spans="1:5" ht="15.75" x14ac:dyDescent="0.25">
      <c r="A2320" s="1" t="s">
        <v>38</v>
      </c>
      <c r="B2320" s="1" t="s">
        <v>4703</v>
      </c>
      <c r="C2320" s="1" t="str">
        <f t="shared" si="108"/>
        <v>Mr</v>
      </c>
      <c r="D2320" s="1" t="str">
        <f t="shared" si="109"/>
        <v>Theodore A.</v>
      </c>
      <c r="E2320" s="1" t="str">
        <f t="shared" si="110"/>
        <v>Petermann</v>
      </c>
    </row>
    <row r="2321" spans="1:5" ht="15.75" x14ac:dyDescent="0.25">
      <c r="A2321" s="1" t="s">
        <v>36</v>
      </c>
      <c r="B2321" s="1" t="s">
        <v>4704</v>
      </c>
      <c r="C2321" s="1" t="str">
        <f t="shared" si="108"/>
        <v>Ms</v>
      </c>
      <c r="D2321" s="1" t="str">
        <f t="shared" si="109"/>
        <v>Lindy</v>
      </c>
      <c r="E2321" s="1" t="str">
        <f t="shared" si="110"/>
        <v>Graves - Rostro</v>
      </c>
    </row>
    <row r="2322" spans="1:5" ht="15.75" x14ac:dyDescent="0.25">
      <c r="A2322" s="1" t="s">
        <v>34</v>
      </c>
      <c r="B2322" s="1" t="s">
        <v>4705</v>
      </c>
      <c r="C2322" s="1" t="str">
        <f t="shared" si="108"/>
        <v>Mr</v>
      </c>
      <c r="D2322" s="1" t="str">
        <f t="shared" si="109"/>
        <v>Thomas</v>
      </c>
      <c r="E2322" s="1" t="str">
        <f t="shared" si="110"/>
        <v>Danielson</v>
      </c>
    </row>
    <row r="2323" spans="1:5" ht="15.75" x14ac:dyDescent="0.25">
      <c r="A2323" s="1" t="s">
        <v>33</v>
      </c>
      <c r="B2323" s="1" t="s">
        <v>4706</v>
      </c>
      <c r="C2323" s="1" t="str">
        <f t="shared" si="108"/>
        <v>Ms</v>
      </c>
      <c r="D2323" s="1" t="str">
        <f t="shared" si="109"/>
        <v>Holly</v>
      </c>
      <c r="E2323" s="1" t="str">
        <f t="shared" si="110"/>
        <v>Street</v>
      </c>
    </row>
    <row r="2324" spans="1:5" ht="15.75" x14ac:dyDescent="0.25">
      <c r="A2324" s="1" t="s">
        <v>32</v>
      </c>
      <c r="B2324" s="1" t="s">
        <v>4707</v>
      </c>
      <c r="C2324" s="1" t="str">
        <f t="shared" si="108"/>
        <v>Mr</v>
      </c>
      <c r="D2324" s="1" t="str">
        <f t="shared" si="109"/>
        <v>Matthew</v>
      </c>
      <c r="E2324" s="1" t="str">
        <f t="shared" si="110"/>
        <v>Buss</v>
      </c>
    </row>
    <row r="2325" spans="1:5" ht="15.75" x14ac:dyDescent="0.25">
      <c r="A2325" s="1" t="s">
        <v>29</v>
      </c>
      <c r="B2325" s="1" t="s">
        <v>4708</v>
      </c>
      <c r="C2325" s="1" t="str">
        <f t="shared" si="108"/>
        <v>Ms</v>
      </c>
      <c r="D2325" s="1" t="str">
        <f t="shared" si="109"/>
        <v>Meghan K</v>
      </c>
      <c r="E2325" s="1" t="str">
        <f t="shared" si="110"/>
        <v>Duffy</v>
      </c>
    </row>
    <row r="2326" spans="1:5" ht="15.75" x14ac:dyDescent="0.25">
      <c r="A2326" s="1" t="s">
        <v>28</v>
      </c>
      <c r="B2326" s="1" t="s">
        <v>4709</v>
      </c>
      <c r="C2326" s="1" t="str">
        <f t="shared" si="108"/>
        <v>Mr</v>
      </c>
      <c r="D2326" s="1" t="str">
        <f t="shared" si="109"/>
        <v>Fred</v>
      </c>
      <c r="E2326" s="1" t="str">
        <f t="shared" si="110"/>
        <v>Hines</v>
      </c>
    </row>
    <row r="2327" spans="1:5" ht="15.75" x14ac:dyDescent="0.25">
      <c r="A2327" s="1" t="s">
        <v>27</v>
      </c>
      <c r="B2327" s="1" t="s">
        <v>4710</v>
      </c>
      <c r="C2327" s="1" t="str">
        <f t="shared" si="108"/>
        <v>Mr</v>
      </c>
      <c r="D2327" s="1" t="str">
        <f t="shared" si="109"/>
        <v>Sebastian</v>
      </c>
      <c r="E2327" s="1" t="str">
        <f t="shared" si="110"/>
        <v>Castro</v>
      </c>
    </row>
    <row r="2328" spans="1:5" ht="15.75" x14ac:dyDescent="0.25">
      <c r="A2328" s="1" t="s">
        <v>26</v>
      </c>
      <c r="B2328" s="1" t="s">
        <v>4711</v>
      </c>
      <c r="C2328" s="1" t="str">
        <f t="shared" si="108"/>
        <v>Ms</v>
      </c>
      <c r="D2328" s="1" t="str">
        <f t="shared" si="109"/>
        <v>Laura</v>
      </c>
      <c r="E2328" s="1" t="str">
        <f t="shared" si="110"/>
        <v>Howell</v>
      </c>
    </row>
    <row r="2329" spans="1:5" ht="15.75" x14ac:dyDescent="0.25">
      <c r="A2329" s="1" t="s">
        <v>25</v>
      </c>
      <c r="B2329" s="1" t="s">
        <v>4712</v>
      </c>
      <c r="C2329" s="1" t="str">
        <f t="shared" si="108"/>
        <v>Ms</v>
      </c>
      <c r="D2329" s="1" t="str">
        <f t="shared" si="109"/>
        <v>Nicole</v>
      </c>
      <c r="E2329" s="1" t="str">
        <f t="shared" si="110"/>
        <v>Avery</v>
      </c>
    </row>
    <row r="2330" spans="1:5" ht="15.75" x14ac:dyDescent="0.25">
      <c r="A2330" s="1" t="s">
        <v>24</v>
      </c>
      <c r="B2330" s="1" t="s">
        <v>4713</v>
      </c>
      <c r="C2330" s="1" t="str">
        <f t="shared" si="108"/>
        <v>Ms</v>
      </c>
      <c r="D2330" s="1" t="str">
        <f t="shared" si="109"/>
        <v>Susan E</v>
      </c>
      <c r="E2330" s="1" t="str">
        <f t="shared" si="110"/>
        <v>Bohinski</v>
      </c>
    </row>
    <row r="2331" spans="1:5" ht="15.75" x14ac:dyDescent="0.25">
      <c r="A2331" s="1" t="s">
        <v>22</v>
      </c>
      <c r="B2331" s="1" t="s">
        <v>4714</v>
      </c>
      <c r="C2331" s="1" t="str">
        <f t="shared" si="108"/>
        <v>Ms</v>
      </c>
      <c r="D2331" s="1" t="str">
        <f t="shared" si="109"/>
        <v>Katy</v>
      </c>
      <c r="E2331" s="1" t="str">
        <f t="shared" si="110"/>
        <v>Kohls</v>
      </c>
    </row>
    <row r="2332" spans="1:5" ht="15.75" x14ac:dyDescent="0.25">
      <c r="A2332" s="1" t="s">
        <v>21</v>
      </c>
      <c r="B2332" s="1" t="s">
        <v>4715</v>
      </c>
      <c r="C2332" s="1" t="str">
        <f t="shared" si="108"/>
        <v>Mr</v>
      </c>
      <c r="D2332" s="1" t="str">
        <f t="shared" si="109"/>
        <v>Jordan</v>
      </c>
      <c r="E2332" s="1" t="str">
        <f t="shared" si="110"/>
        <v>Brietzke</v>
      </c>
    </row>
    <row r="2333" spans="1:5" ht="15.75" x14ac:dyDescent="0.25">
      <c r="A2333" s="1" t="s">
        <v>19</v>
      </c>
      <c r="B2333" s="1" t="s">
        <v>4716</v>
      </c>
      <c r="C2333" s="1" t="str">
        <f t="shared" si="108"/>
        <v>Mr</v>
      </c>
      <c r="D2333" s="1" t="str">
        <f t="shared" si="109"/>
        <v>Juan D. Sr.</v>
      </c>
      <c r="E2333" s="1" t="str">
        <f t="shared" si="110"/>
        <v>Riveros Gonzalez</v>
      </c>
    </row>
    <row r="2334" spans="1:5" ht="15.75" x14ac:dyDescent="0.25">
      <c r="A2334" s="1" t="s">
        <v>17</v>
      </c>
      <c r="B2334" s="1" t="s">
        <v>4717</v>
      </c>
      <c r="C2334" s="1" t="str">
        <f t="shared" si="108"/>
        <v>Ms</v>
      </c>
      <c r="D2334" s="1" t="str">
        <f t="shared" si="109"/>
        <v>Julie</v>
      </c>
      <c r="E2334" s="1" t="str">
        <f t="shared" si="110"/>
        <v>Albano</v>
      </c>
    </row>
    <row r="2335" spans="1:5" ht="15.75" x14ac:dyDescent="0.25">
      <c r="A2335" s="1" t="s">
        <v>14</v>
      </c>
      <c r="B2335" s="1" t="s">
        <v>4718</v>
      </c>
      <c r="C2335" s="1" t="str">
        <f t="shared" si="108"/>
        <v>Mr</v>
      </c>
      <c r="D2335" s="1" t="str">
        <f t="shared" si="109"/>
        <v>Evan P</v>
      </c>
      <c r="E2335" s="1" t="str">
        <f t="shared" si="110"/>
        <v>Rosendahl</v>
      </c>
    </row>
    <row r="2336" spans="1:5" ht="15.75" x14ac:dyDescent="0.25">
      <c r="A2336" s="1" t="s">
        <v>9</v>
      </c>
      <c r="B2336" s="1" t="s">
        <v>4719</v>
      </c>
      <c r="C2336" s="1" t="str">
        <f t="shared" si="108"/>
        <v>Mr</v>
      </c>
      <c r="D2336" s="1" t="str">
        <f t="shared" si="109"/>
        <v>Aaron K</v>
      </c>
      <c r="E2336" s="1" t="str">
        <f t="shared" si="110"/>
        <v>German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336"/>
  <sheetViews>
    <sheetView workbookViewId="0">
      <selection activeCell="C5" sqref="C5"/>
    </sheetView>
  </sheetViews>
  <sheetFormatPr defaultRowHeight="15" x14ac:dyDescent="0.25"/>
  <cols>
    <col min="1" max="1" width="16.42578125" bestFit="1" customWidth="1"/>
    <col min="3" max="3" width="18.140625" bestFit="1" customWidth="1"/>
    <col min="4" max="4" width="11.42578125" style="20" bestFit="1" customWidth="1"/>
    <col min="5" max="5" width="19.42578125" bestFit="1" customWidth="1"/>
    <col min="6" max="6" width="16.28515625" bestFit="1" customWidth="1"/>
    <col min="7" max="7" width="19.7109375" bestFit="1" customWidth="1"/>
    <col min="8" max="8" width="18.28515625" bestFit="1" customWidth="1"/>
    <col min="9" max="9" width="29" bestFit="1" customWidth="1"/>
    <col min="10" max="10" width="40.140625" bestFit="1" customWidth="1"/>
    <col min="11" max="11" width="12.140625" bestFit="1" customWidth="1"/>
    <col min="12" max="12" width="16.28515625" bestFit="1" customWidth="1"/>
    <col min="13" max="13" width="5" bestFit="1" customWidth="1"/>
    <col min="14" max="14" width="13.140625" bestFit="1" customWidth="1"/>
  </cols>
  <sheetData>
    <row r="1" spans="1:14" ht="18.95" customHeight="1" x14ac:dyDescent="0.25">
      <c r="A1" s="4" t="s">
        <v>0</v>
      </c>
      <c r="B1" s="4" t="s">
        <v>2373</v>
      </c>
      <c r="C1" s="4" t="s">
        <v>4737</v>
      </c>
      <c r="D1" s="21" t="s">
        <v>2374</v>
      </c>
      <c r="E1" s="4" t="s">
        <v>4738</v>
      </c>
      <c r="F1" s="4" t="s">
        <v>2375</v>
      </c>
      <c r="G1" s="4" t="s">
        <v>2376</v>
      </c>
      <c r="H1" s="4" t="s">
        <v>2377</v>
      </c>
      <c r="I1" s="4" t="s">
        <v>2378</v>
      </c>
      <c r="J1" s="4" t="s">
        <v>4735</v>
      </c>
      <c r="K1" s="4" t="s">
        <v>2379</v>
      </c>
      <c r="L1" s="4" t="s">
        <v>4736</v>
      </c>
    </row>
    <row r="2" spans="1:14" x14ac:dyDescent="0.25">
      <c r="A2" t="s">
        <v>2372</v>
      </c>
      <c r="B2">
        <v>47.41</v>
      </c>
      <c r="C2" t="str">
        <f>IF(B2&lt;18.5,"Underweight",IF(B2&lt;24.99,"Normal Weight",IF(B2&lt;29.99,"Overweight","Obesity")))</f>
        <v>Obesity</v>
      </c>
      <c r="D2" s="20">
        <v>7.47</v>
      </c>
      <c r="E2" t="str">
        <f>IF(D2&lt;5.7,"Normal",IF(D2&lt;6.5,"Prediabeties","Diabetes"))</f>
        <v>Diabetes</v>
      </c>
      <c r="F2" t="s">
        <v>2380</v>
      </c>
      <c r="G2" t="s">
        <v>2380</v>
      </c>
      <c r="H2" t="s">
        <v>2380</v>
      </c>
      <c r="I2" t="s">
        <v>2381</v>
      </c>
      <c r="J2" s="9">
        <f>IF(I2="No major surgery", 0, I2)</f>
        <v>0</v>
      </c>
      <c r="K2" t="s">
        <v>2382</v>
      </c>
      <c r="L2" t="str">
        <f>IF(K2="?", "No", K2)</f>
        <v>yes</v>
      </c>
      <c r="M2">
        <f>COUNTIF(K:K, "yes")</f>
        <v>488</v>
      </c>
      <c r="N2" t="s">
        <v>4722</v>
      </c>
    </row>
    <row r="3" spans="1:14" x14ac:dyDescent="0.25">
      <c r="A3" t="s">
        <v>2371</v>
      </c>
      <c r="B3">
        <v>30.36</v>
      </c>
      <c r="C3" t="str">
        <f t="shared" ref="C3:C66" si="0">IF(B3&lt;18.5,"Underweight",IF(B3&lt;24.99,"Normal Weight",IF(B3&lt;29.99,"Overweight","Obesity")))</f>
        <v>Obesity</v>
      </c>
      <c r="D3" s="20">
        <v>5.77</v>
      </c>
      <c r="E3" t="str">
        <f t="shared" ref="E3:E66" si="1">IF(D3&lt;5.7,"Normal",IF(D3&lt;6.5,"Prediabeties","Diabetes"))</f>
        <v>Prediabeties</v>
      </c>
      <c r="F3" t="s">
        <v>2380</v>
      </c>
      <c r="G3" t="s">
        <v>2380</v>
      </c>
      <c r="H3" t="s">
        <v>2380</v>
      </c>
      <c r="I3" t="s">
        <v>2381</v>
      </c>
      <c r="J3" s="9">
        <f t="shared" ref="J3:J66" si="2">IF(I3="No major surgery", 0, I3)</f>
        <v>0</v>
      </c>
      <c r="K3" t="s">
        <v>2382</v>
      </c>
      <c r="L3" t="str">
        <f t="shared" ref="L3:L66" si="3">IF(K3="?", "No", K3)</f>
        <v>yes</v>
      </c>
      <c r="M3">
        <f>COUNTIF(K:K, "no")</f>
        <v>1845</v>
      </c>
      <c r="N3" t="s">
        <v>4723</v>
      </c>
    </row>
    <row r="4" spans="1:14" x14ac:dyDescent="0.25">
      <c r="A4" t="s">
        <v>2370</v>
      </c>
      <c r="B4">
        <v>34.484999999999999</v>
      </c>
      <c r="C4" t="str">
        <f t="shared" si="0"/>
        <v>Obesity</v>
      </c>
      <c r="D4" s="20">
        <v>11.87</v>
      </c>
      <c r="E4" t="str">
        <f t="shared" si="1"/>
        <v>Diabetes</v>
      </c>
      <c r="F4" t="s">
        <v>2382</v>
      </c>
      <c r="G4" t="s">
        <v>2380</v>
      </c>
      <c r="H4" t="s">
        <v>2380</v>
      </c>
      <c r="I4">
        <v>2</v>
      </c>
      <c r="J4" s="9">
        <f t="shared" si="2"/>
        <v>2</v>
      </c>
      <c r="K4" t="s">
        <v>2382</v>
      </c>
      <c r="L4" t="str">
        <f t="shared" si="3"/>
        <v>yes</v>
      </c>
    </row>
    <row r="5" spans="1:14" x14ac:dyDescent="0.25">
      <c r="A5" t="s">
        <v>2369</v>
      </c>
      <c r="B5">
        <v>38.094999999999999</v>
      </c>
      <c r="C5" t="str">
        <f t="shared" si="0"/>
        <v>Obesity</v>
      </c>
      <c r="D5" s="20">
        <v>6.05</v>
      </c>
      <c r="E5" t="str">
        <f t="shared" si="1"/>
        <v>Prediabeties</v>
      </c>
      <c r="F5" t="s">
        <v>2380</v>
      </c>
      <c r="G5" t="s">
        <v>2380</v>
      </c>
      <c r="H5" t="s">
        <v>2380</v>
      </c>
      <c r="I5" t="s">
        <v>2381</v>
      </c>
      <c r="J5" s="9">
        <f t="shared" si="2"/>
        <v>0</v>
      </c>
      <c r="K5" t="s">
        <v>2382</v>
      </c>
      <c r="L5" t="str">
        <f t="shared" si="3"/>
        <v>yes</v>
      </c>
    </row>
    <row r="6" spans="1:14" x14ac:dyDescent="0.25">
      <c r="A6" t="s">
        <v>2368</v>
      </c>
      <c r="B6">
        <v>35.53</v>
      </c>
      <c r="C6" t="str">
        <f t="shared" si="0"/>
        <v>Obesity</v>
      </c>
      <c r="D6" s="20">
        <v>5.45</v>
      </c>
      <c r="E6" t="str">
        <f t="shared" si="1"/>
        <v>Normal</v>
      </c>
      <c r="F6" t="s">
        <v>2380</v>
      </c>
      <c r="G6" t="s">
        <v>2380</v>
      </c>
      <c r="H6" t="s">
        <v>2380</v>
      </c>
      <c r="I6" t="s">
        <v>2381</v>
      </c>
      <c r="J6" s="9">
        <f t="shared" si="2"/>
        <v>0</v>
      </c>
      <c r="K6" t="s">
        <v>2382</v>
      </c>
      <c r="L6" t="str">
        <f t="shared" si="3"/>
        <v>yes</v>
      </c>
    </row>
    <row r="7" spans="1:14" x14ac:dyDescent="0.25">
      <c r="A7" t="s">
        <v>2367</v>
      </c>
      <c r="B7">
        <v>32.799999999999997</v>
      </c>
      <c r="C7" t="str">
        <f t="shared" si="0"/>
        <v>Obesity</v>
      </c>
      <c r="D7" s="20">
        <v>6.59</v>
      </c>
      <c r="E7" t="str">
        <f t="shared" si="1"/>
        <v>Diabetes</v>
      </c>
      <c r="F7" t="s">
        <v>2380</v>
      </c>
      <c r="G7" t="s">
        <v>2380</v>
      </c>
      <c r="H7" t="s">
        <v>2380</v>
      </c>
      <c r="I7" t="s">
        <v>2381</v>
      </c>
      <c r="J7" s="9">
        <f t="shared" si="2"/>
        <v>0</v>
      </c>
      <c r="K7" t="s">
        <v>2382</v>
      </c>
      <c r="L7" t="str">
        <f t="shared" si="3"/>
        <v>yes</v>
      </c>
    </row>
    <row r="8" spans="1:14" x14ac:dyDescent="0.25">
      <c r="A8" t="s">
        <v>2366</v>
      </c>
      <c r="B8">
        <v>36.4</v>
      </c>
      <c r="C8" t="str">
        <f t="shared" si="0"/>
        <v>Obesity</v>
      </c>
      <c r="D8" s="20">
        <v>6.07</v>
      </c>
      <c r="E8" t="str">
        <f t="shared" si="1"/>
        <v>Prediabeties</v>
      </c>
      <c r="F8" t="s">
        <v>2380</v>
      </c>
      <c r="G8" t="s">
        <v>2380</v>
      </c>
      <c r="H8" t="s">
        <v>2380</v>
      </c>
      <c r="I8" t="s">
        <v>2381</v>
      </c>
      <c r="J8" s="9">
        <f t="shared" si="2"/>
        <v>0</v>
      </c>
      <c r="K8" t="s">
        <v>2382</v>
      </c>
      <c r="L8" t="str">
        <f t="shared" si="3"/>
        <v>yes</v>
      </c>
    </row>
    <row r="9" spans="1:14" x14ac:dyDescent="0.25">
      <c r="A9" t="s">
        <v>2365</v>
      </c>
      <c r="B9">
        <v>36.96</v>
      </c>
      <c r="C9" t="str">
        <f t="shared" si="0"/>
        <v>Obesity</v>
      </c>
      <c r="D9" s="20">
        <v>7.93</v>
      </c>
      <c r="E9" t="str">
        <f t="shared" si="1"/>
        <v>Diabetes</v>
      </c>
      <c r="F9" t="s">
        <v>2380</v>
      </c>
      <c r="G9" t="s">
        <v>2380</v>
      </c>
      <c r="H9" t="s">
        <v>2380</v>
      </c>
      <c r="I9">
        <v>3</v>
      </c>
      <c r="J9" s="9">
        <f t="shared" si="2"/>
        <v>3</v>
      </c>
      <c r="K9" t="s">
        <v>2382</v>
      </c>
      <c r="L9" t="str">
        <f t="shared" si="3"/>
        <v>yes</v>
      </c>
    </row>
    <row r="10" spans="1:14" x14ac:dyDescent="0.25">
      <c r="A10" t="s">
        <v>2364</v>
      </c>
      <c r="B10">
        <v>41.14</v>
      </c>
      <c r="C10" t="str">
        <f t="shared" si="0"/>
        <v>Obesity</v>
      </c>
      <c r="D10" s="20">
        <v>9.58</v>
      </c>
      <c r="E10" t="str">
        <f t="shared" si="1"/>
        <v>Diabetes</v>
      </c>
      <c r="F10" t="s">
        <v>2382</v>
      </c>
      <c r="G10" t="s">
        <v>2380</v>
      </c>
      <c r="H10" t="s">
        <v>2383</v>
      </c>
      <c r="I10">
        <v>1</v>
      </c>
      <c r="J10" s="9">
        <f t="shared" si="2"/>
        <v>1</v>
      </c>
      <c r="K10" t="s">
        <v>2382</v>
      </c>
      <c r="L10" t="str">
        <f t="shared" si="3"/>
        <v>yes</v>
      </c>
    </row>
    <row r="11" spans="1:14" x14ac:dyDescent="0.25">
      <c r="A11" t="s">
        <v>2363</v>
      </c>
      <c r="B11">
        <v>38.06</v>
      </c>
      <c r="C11" t="str">
        <f t="shared" si="0"/>
        <v>Obesity</v>
      </c>
      <c r="D11" s="20">
        <v>10.79</v>
      </c>
      <c r="E11" t="str">
        <f t="shared" si="1"/>
        <v>Diabetes</v>
      </c>
      <c r="F11" t="s">
        <v>2380</v>
      </c>
      <c r="G11" t="s">
        <v>2380</v>
      </c>
      <c r="H11" t="s">
        <v>2380</v>
      </c>
      <c r="I11" t="s">
        <v>2381</v>
      </c>
      <c r="J11" s="9">
        <f t="shared" si="2"/>
        <v>0</v>
      </c>
      <c r="K11" t="s">
        <v>2382</v>
      </c>
      <c r="L11" t="str">
        <f t="shared" si="3"/>
        <v>yes</v>
      </c>
    </row>
    <row r="12" spans="1:14" x14ac:dyDescent="0.25">
      <c r="A12" t="s">
        <v>2362</v>
      </c>
      <c r="B12">
        <v>37.700000000000003</v>
      </c>
      <c r="C12" t="str">
        <f t="shared" si="0"/>
        <v>Obesity</v>
      </c>
      <c r="D12" s="20">
        <v>5.96</v>
      </c>
      <c r="E12" t="str">
        <f t="shared" si="1"/>
        <v>Prediabeties</v>
      </c>
      <c r="F12" t="s">
        <v>2382</v>
      </c>
      <c r="G12" t="s">
        <v>2380</v>
      </c>
      <c r="H12" t="s">
        <v>2380</v>
      </c>
      <c r="I12">
        <v>2</v>
      </c>
      <c r="J12" s="9">
        <f t="shared" si="2"/>
        <v>2</v>
      </c>
      <c r="K12" t="s">
        <v>2382</v>
      </c>
      <c r="L12" t="str">
        <f t="shared" si="3"/>
        <v>yes</v>
      </c>
    </row>
    <row r="13" spans="1:14" x14ac:dyDescent="0.25">
      <c r="A13" t="s">
        <v>2361</v>
      </c>
      <c r="B13">
        <v>42.13</v>
      </c>
      <c r="C13" t="str">
        <f t="shared" si="0"/>
        <v>Obesity</v>
      </c>
      <c r="D13" s="20">
        <v>11.9</v>
      </c>
      <c r="E13" t="str">
        <f t="shared" si="1"/>
        <v>Diabetes</v>
      </c>
      <c r="F13" t="s">
        <v>2380</v>
      </c>
      <c r="G13" t="s">
        <v>2380</v>
      </c>
      <c r="H13" t="s">
        <v>2380</v>
      </c>
      <c r="I13" t="s">
        <v>2381</v>
      </c>
      <c r="J13" s="9">
        <f t="shared" si="2"/>
        <v>0</v>
      </c>
      <c r="K13" t="s">
        <v>2382</v>
      </c>
      <c r="L13" t="str">
        <f t="shared" si="3"/>
        <v>yes</v>
      </c>
    </row>
    <row r="14" spans="1:14" x14ac:dyDescent="0.25">
      <c r="A14" t="s">
        <v>2360</v>
      </c>
      <c r="B14">
        <v>40.92</v>
      </c>
      <c r="C14" t="str">
        <f t="shared" si="0"/>
        <v>Obesity</v>
      </c>
      <c r="D14" s="20">
        <v>8.41</v>
      </c>
      <c r="E14" t="str">
        <f t="shared" si="1"/>
        <v>Diabetes</v>
      </c>
      <c r="F14" t="s">
        <v>2380</v>
      </c>
      <c r="G14" t="s">
        <v>2380</v>
      </c>
      <c r="H14" t="s">
        <v>2380</v>
      </c>
      <c r="I14" t="s">
        <v>2381</v>
      </c>
      <c r="J14" s="9">
        <f t="shared" si="2"/>
        <v>0</v>
      </c>
      <c r="K14" t="s">
        <v>2382</v>
      </c>
      <c r="L14" t="str">
        <f t="shared" si="3"/>
        <v>yes</v>
      </c>
    </row>
    <row r="15" spans="1:14" x14ac:dyDescent="0.25">
      <c r="A15" t="s">
        <v>2359</v>
      </c>
      <c r="B15">
        <v>40.564999999999998</v>
      </c>
      <c r="C15" t="str">
        <f t="shared" si="0"/>
        <v>Obesity</v>
      </c>
      <c r="D15" s="20">
        <v>7.02</v>
      </c>
      <c r="E15" t="str">
        <f t="shared" si="1"/>
        <v>Diabetes</v>
      </c>
      <c r="F15" t="s">
        <v>2380</v>
      </c>
      <c r="G15" t="s">
        <v>2380</v>
      </c>
      <c r="H15" t="s">
        <v>2380</v>
      </c>
      <c r="I15" t="s">
        <v>2381</v>
      </c>
      <c r="J15" s="9">
        <f t="shared" si="2"/>
        <v>0</v>
      </c>
      <c r="K15" t="s">
        <v>2382</v>
      </c>
      <c r="L15" t="str">
        <f t="shared" si="3"/>
        <v>yes</v>
      </c>
    </row>
    <row r="16" spans="1:14" x14ac:dyDescent="0.25">
      <c r="A16" t="s">
        <v>2358</v>
      </c>
      <c r="B16">
        <v>36.384999999999998</v>
      </c>
      <c r="C16" t="str">
        <f t="shared" si="0"/>
        <v>Obesity</v>
      </c>
      <c r="D16" s="20">
        <v>7.59</v>
      </c>
      <c r="E16" t="str">
        <f t="shared" si="1"/>
        <v>Diabetes</v>
      </c>
      <c r="F16" t="s">
        <v>2382</v>
      </c>
      <c r="G16" t="s">
        <v>2380</v>
      </c>
      <c r="H16" t="s">
        <v>2380</v>
      </c>
      <c r="I16">
        <v>2</v>
      </c>
      <c r="J16" s="9">
        <f t="shared" si="2"/>
        <v>2</v>
      </c>
      <c r="K16" t="s">
        <v>2382</v>
      </c>
      <c r="L16" t="str">
        <f t="shared" si="3"/>
        <v>yes</v>
      </c>
    </row>
    <row r="17" spans="1:12" x14ac:dyDescent="0.25">
      <c r="A17" t="s">
        <v>2357</v>
      </c>
      <c r="B17">
        <v>39.9</v>
      </c>
      <c r="C17" t="str">
        <f t="shared" si="0"/>
        <v>Obesity</v>
      </c>
      <c r="D17" s="20">
        <v>11.32</v>
      </c>
      <c r="E17" t="str">
        <f t="shared" si="1"/>
        <v>Diabetes</v>
      </c>
      <c r="F17" t="s">
        <v>2380</v>
      </c>
      <c r="G17" t="s">
        <v>2380</v>
      </c>
      <c r="H17" t="s">
        <v>2380</v>
      </c>
      <c r="I17" t="s">
        <v>2381</v>
      </c>
      <c r="J17" s="9">
        <f t="shared" si="2"/>
        <v>0</v>
      </c>
      <c r="K17" t="s">
        <v>2382</v>
      </c>
      <c r="L17" t="str">
        <f t="shared" si="3"/>
        <v>yes</v>
      </c>
    </row>
    <row r="18" spans="1:12" x14ac:dyDescent="0.25">
      <c r="A18" t="s">
        <v>2356</v>
      </c>
      <c r="B18">
        <v>33.799999999999997</v>
      </c>
      <c r="C18" t="str">
        <f t="shared" si="0"/>
        <v>Obesity</v>
      </c>
      <c r="D18" s="20">
        <v>7.67</v>
      </c>
      <c r="E18" t="str">
        <f t="shared" si="1"/>
        <v>Diabetes</v>
      </c>
      <c r="F18" t="s">
        <v>2380</v>
      </c>
      <c r="G18" t="s">
        <v>2380</v>
      </c>
      <c r="H18" t="s">
        <v>2380</v>
      </c>
      <c r="I18">
        <v>3</v>
      </c>
      <c r="J18" s="9">
        <f t="shared" si="2"/>
        <v>3</v>
      </c>
      <c r="K18" t="s">
        <v>2382</v>
      </c>
      <c r="L18" t="str">
        <f t="shared" si="3"/>
        <v>yes</v>
      </c>
    </row>
    <row r="19" spans="1:12" x14ac:dyDescent="0.25">
      <c r="A19" t="s">
        <v>2355</v>
      </c>
      <c r="B19">
        <v>36.765000000000001</v>
      </c>
      <c r="C19" t="str">
        <f t="shared" si="0"/>
        <v>Obesity</v>
      </c>
      <c r="D19" s="20">
        <v>7.29</v>
      </c>
      <c r="E19" t="str">
        <f t="shared" si="1"/>
        <v>Diabetes</v>
      </c>
      <c r="F19" t="s">
        <v>2382</v>
      </c>
      <c r="G19" t="s">
        <v>2380</v>
      </c>
      <c r="H19" t="s">
        <v>2383</v>
      </c>
      <c r="I19">
        <v>1</v>
      </c>
      <c r="J19" s="9">
        <f t="shared" si="2"/>
        <v>1</v>
      </c>
      <c r="K19" t="s">
        <v>2382</v>
      </c>
      <c r="L19" t="str">
        <f t="shared" si="3"/>
        <v>yes</v>
      </c>
    </row>
    <row r="20" spans="1:12" x14ac:dyDescent="0.25">
      <c r="A20" t="s">
        <v>2354</v>
      </c>
      <c r="B20">
        <v>36.954999999999998</v>
      </c>
      <c r="C20" t="str">
        <f t="shared" si="0"/>
        <v>Obesity</v>
      </c>
      <c r="D20" s="20">
        <v>4.72</v>
      </c>
      <c r="E20" t="str">
        <f t="shared" si="1"/>
        <v>Normal</v>
      </c>
      <c r="F20" t="s">
        <v>2382</v>
      </c>
      <c r="G20" t="s">
        <v>2380</v>
      </c>
      <c r="H20" t="s">
        <v>2380</v>
      </c>
      <c r="I20">
        <v>1</v>
      </c>
      <c r="J20" s="9">
        <f t="shared" si="2"/>
        <v>1</v>
      </c>
      <c r="K20" t="s">
        <v>2382</v>
      </c>
      <c r="L20" t="str">
        <f t="shared" si="3"/>
        <v>yes</v>
      </c>
    </row>
    <row r="21" spans="1:12" x14ac:dyDescent="0.25">
      <c r="A21" t="s">
        <v>2353</v>
      </c>
      <c r="B21">
        <v>42.9</v>
      </c>
      <c r="C21" t="str">
        <f t="shared" si="0"/>
        <v>Obesity</v>
      </c>
      <c r="D21" s="20">
        <v>11.41</v>
      </c>
      <c r="E21" t="str">
        <f t="shared" si="1"/>
        <v>Diabetes</v>
      </c>
      <c r="F21" t="s">
        <v>2380</v>
      </c>
      <c r="G21" t="s">
        <v>2380</v>
      </c>
      <c r="H21" t="s">
        <v>2380</v>
      </c>
      <c r="I21" t="s">
        <v>2381</v>
      </c>
      <c r="J21" s="9">
        <f t="shared" si="2"/>
        <v>0</v>
      </c>
      <c r="K21" t="s">
        <v>2382</v>
      </c>
      <c r="L21" t="str">
        <f t="shared" si="3"/>
        <v>yes</v>
      </c>
    </row>
    <row r="22" spans="1:12" x14ac:dyDescent="0.25">
      <c r="A22" t="s">
        <v>2352</v>
      </c>
      <c r="B22">
        <v>36.299999999999997</v>
      </c>
      <c r="C22" t="str">
        <f t="shared" si="0"/>
        <v>Obesity</v>
      </c>
      <c r="D22" s="20">
        <v>11.5</v>
      </c>
      <c r="E22" t="str">
        <f t="shared" si="1"/>
        <v>Diabetes</v>
      </c>
      <c r="F22" t="s">
        <v>2382</v>
      </c>
      <c r="G22" t="s">
        <v>2380</v>
      </c>
      <c r="H22" t="s">
        <v>2380</v>
      </c>
      <c r="I22">
        <v>2</v>
      </c>
      <c r="J22" s="9">
        <f t="shared" si="2"/>
        <v>2</v>
      </c>
      <c r="K22" t="s">
        <v>2382</v>
      </c>
      <c r="L22" t="str">
        <f t="shared" si="3"/>
        <v>yes</v>
      </c>
    </row>
    <row r="23" spans="1:12" x14ac:dyDescent="0.25">
      <c r="A23" t="s">
        <v>2351</v>
      </c>
      <c r="B23">
        <v>32.200000000000003</v>
      </c>
      <c r="C23" t="str">
        <f t="shared" si="0"/>
        <v>Obesity</v>
      </c>
      <c r="D23" s="20">
        <v>6.22</v>
      </c>
      <c r="E23" t="str">
        <f t="shared" si="1"/>
        <v>Prediabeties</v>
      </c>
      <c r="F23" t="s">
        <v>2382</v>
      </c>
      <c r="G23" t="s">
        <v>2380</v>
      </c>
      <c r="H23" t="s">
        <v>2380</v>
      </c>
      <c r="I23">
        <v>2</v>
      </c>
      <c r="J23" s="9">
        <f t="shared" si="2"/>
        <v>2</v>
      </c>
      <c r="K23" t="s">
        <v>2382</v>
      </c>
      <c r="L23" t="str">
        <f t="shared" si="3"/>
        <v>yes</v>
      </c>
    </row>
    <row r="24" spans="1:12" x14ac:dyDescent="0.25">
      <c r="A24" t="s">
        <v>2350</v>
      </c>
      <c r="B24">
        <v>31.3</v>
      </c>
      <c r="C24" t="str">
        <f t="shared" si="0"/>
        <v>Obesity</v>
      </c>
      <c r="D24" s="20">
        <v>11.38</v>
      </c>
      <c r="E24" t="str">
        <f t="shared" si="1"/>
        <v>Diabetes</v>
      </c>
      <c r="F24" t="s">
        <v>2380</v>
      </c>
      <c r="G24" t="s">
        <v>2380</v>
      </c>
      <c r="H24" t="s">
        <v>2380</v>
      </c>
      <c r="I24">
        <v>3</v>
      </c>
      <c r="J24" s="9">
        <f t="shared" si="2"/>
        <v>3</v>
      </c>
      <c r="K24" t="s">
        <v>2382</v>
      </c>
      <c r="L24" t="str">
        <f t="shared" si="3"/>
        <v>yes</v>
      </c>
    </row>
    <row r="25" spans="1:12" x14ac:dyDescent="0.25">
      <c r="A25" t="s">
        <v>2349</v>
      </c>
      <c r="B25">
        <v>41.8</v>
      </c>
      <c r="C25" t="str">
        <f t="shared" si="0"/>
        <v>Obesity</v>
      </c>
      <c r="D25" s="20">
        <v>7.89</v>
      </c>
      <c r="E25" t="str">
        <f t="shared" si="1"/>
        <v>Diabetes</v>
      </c>
      <c r="F25" t="s">
        <v>2382</v>
      </c>
      <c r="G25" t="s">
        <v>2380</v>
      </c>
      <c r="H25" t="s">
        <v>2380</v>
      </c>
      <c r="I25">
        <v>2</v>
      </c>
      <c r="J25" s="9">
        <f t="shared" si="2"/>
        <v>2</v>
      </c>
      <c r="K25" t="s">
        <v>2382</v>
      </c>
      <c r="L25" t="str">
        <f t="shared" si="3"/>
        <v>yes</v>
      </c>
    </row>
    <row r="26" spans="1:12" x14ac:dyDescent="0.25">
      <c r="A26" t="s">
        <v>2348</v>
      </c>
      <c r="B26">
        <v>35.090000000000003</v>
      </c>
      <c r="C26" t="str">
        <f t="shared" si="0"/>
        <v>Obesity</v>
      </c>
      <c r="D26" s="20">
        <v>4.38</v>
      </c>
      <c r="E26" t="str">
        <f t="shared" si="1"/>
        <v>Normal</v>
      </c>
      <c r="F26" t="s">
        <v>2382</v>
      </c>
      <c r="G26" t="s">
        <v>2380</v>
      </c>
      <c r="H26" t="s">
        <v>2380</v>
      </c>
      <c r="I26">
        <v>2</v>
      </c>
      <c r="J26" s="9">
        <f t="shared" si="2"/>
        <v>2</v>
      </c>
      <c r="K26" t="s">
        <v>2382</v>
      </c>
      <c r="L26" t="str">
        <f t="shared" si="3"/>
        <v>yes</v>
      </c>
    </row>
    <row r="27" spans="1:12" x14ac:dyDescent="0.25">
      <c r="A27" t="s">
        <v>2347</v>
      </c>
      <c r="B27">
        <v>33.880000000000003</v>
      </c>
      <c r="C27" t="str">
        <f t="shared" si="0"/>
        <v>Obesity</v>
      </c>
      <c r="D27" s="20">
        <v>7.01</v>
      </c>
      <c r="E27" t="str">
        <f t="shared" si="1"/>
        <v>Diabetes</v>
      </c>
      <c r="F27" t="s">
        <v>2380</v>
      </c>
      <c r="G27" t="s">
        <v>2380</v>
      </c>
      <c r="H27" t="s">
        <v>2380</v>
      </c>
      <c r="I27">
        <v>3</v>
      </c>
      <c r="J27" s="9">
        <f t="shared" si="2"/>
        <v>3</v>
      </c>
      <c r="K27" t="s">
        <v>2382</v>
      </c>
      <c r="L27" t="str">
        <f t="shared" si="3"/>
        <v>yes</v>
      </c>
    </row>
    <row r="28" spans="1:12" x14ac:dyDescent="0.25">
      <c r="A28" t="s">
        <v>2346</v>
      </c>
      <c r="B28">
        <v>30.875</v>
      </c>
      <c r="C28" t="str">
        <f t="shared" si="0"/>
        <v>Obesity</v>
      </c>
      <c r="D28" s="20">
        <v>11.88</v>
      </c>
      <c r="E28" t="str">
        <f t="shared" si="1"/>
        <v>Diabetes</v>
      </c>
      <c r="F28" t="s">
        <v>2380</v>
      </c>
      <c r="G28" t="s">
        <v>2380</v>
      </c>
      <c r="H28" t="s">
        <v>2380</v>
      </c>
      <c r="I28" t="s">
        <v>2381</v>
      </c>
      <c r="J28" s="9">
        <f t="shared" si="2"/>
        <v>0</v>
      </c>
      <c r="K28" t="s">
        <v>2382</v>
      </c>
      <c r="L28" t="str">
        <f t="shared" si="3"/>
        <v>yes</v>
      </c>
    </row>
    <row r="29" spans="1:12" x14ac:dyDescent="0.25">
      <c r="A29" t="s">
        <v>2345</v>
      </c>
      <c r="B29">
        <v>36.86</v>
      </c>
      <c r="C29" t="str">
        <f t="shared" si="0"/>
        <v>Obesity</v>
      </c>
      <c r="D29" s="20">
        <v>5.19</v>
      </c>
      <c r="E29" t="str">
        <f t="shared" si="1"/>
        <v>Normal</v>
      </c>
      <c r="F29" t="s">
        <v>2382</v>
      </c>
      <c r="G29" t="s">
        <v>2380</v>
      </c>
      <c r="H29" t="s">
        <v>2383</v>
      </c>
      <c r="I29">
        <v>1</v>
      </c>
      <c r="J29" s="9">
        <f t="shared" si="2"/>
        <v>1</v>
      </c>
      <c r="K29" t="s">
        <v>2382</v>
      </c>
      <c r="L29" t="str">
        <f t="shared" si="3"/>
        <v>yes</v>
      </c>
    </row>
    <row r="30" spans="1:12" x14ac:dyDescent="0.25">
      <c r="A30" t="s">
        <v>2344</v>
      </c>
      <c r="B30">
        <v>35.86</v>
      </c>
      <c r="C30" t="str">
        <f t="shared" si="0"/>
        <v>Obesity</v>
      </c>
      <c r="D30" s="20">
        <v>6.74</v>
      </c>
      <c r="E30" t="str">
        <f t="shared" si="1"/>
        <v>Diabetes</v>
      </c>
      <c r="F30" t="s">
        <v>2382</v>
      </c>
      <c r="G30" t="s">
        <v>2380</v>
      </c>
      <c r="H30" t="s">
        <v>2380</v>
      </c>
      <c r="I30">
        <v>2</v>
      </c>
      <c r="J30" s="9">
        <f t="shared" si="2"/>
        <v>2</v>
      </c>
      <c r="K30" t="s">
        <v>2382</v>
      </c>
      <c r="L30" t="str">
        <f t="shared" si="3"/>
        <v>yes</v>
      </c>
    </row>
    <row r="31" spans="1:12" x14ac:dyDescent="0.25">
      <c r="A31" t="s">
        <v>2343</v>
      </c>
      <c r="B31">
        <v>37.049999999999997</v>
      </c>
      <c r="C31" t="str">
        <f t="shared" si="0"/>
        <v>Obesity</v>
      </c>
      <c r="D31" s="20">
        <v>8.44</v>
      </c>
      <c r="E31" t="str">
        <f t="shared" si="1"/>
        <v>Diabetes</v>
      </c>
      <c r="F31" t="s">
        <v>2380</v>
      </c>
      <c r="G31" t="s">
        <v>2380</v>
      </c>
      <c r="H31" t="s">
        <v>2380</v>
      </c>
      <c r="I31" t="s">
        <v>2381</v>
      </c>
      <c r="J31" s="9">
        <f t="shared" si="2"/>
        <v>0</v>
      </c>
      <c r="K31" t="s">
        <v>2382</v>
      </c>
      <c r="L31" t="str">
        <f t="shared" si="3"/>
        <v>yes</v>
      </c>
    </row>
    <row r="32" spans="1:12" x14ac:dyDescent="0.25">
      <c r="A32" t="s">
        <v>2342</v>
      </c>
      <c r="B32">
        <v>43.89</v>
      </c>
      <c r="C32" t="str">
        <f t="shared" si="0"/>
        <v>Obesity</v>
      </c>
      <c r="D32" s="20">
        <v>8.7100000000000009</v>
      </c>
      <c r="E32" t="str">
        <f t="shared" si="1"/>
        <v>Diabetes</v>
      </c>
      <c r="F32" t="s">
        <v>2380</v>
      </c>
      <c r="G32" t="s">
        <v>2380</v>
      </c>
      <c r="H32" t="s">
        <v>2380</v>
      </c>
      <c r="I32" t="s">
        <v>2381</v>
      </c>
      <c r="J32" s="9">
        <f t="shared" si="2"/>
        <v>0</v>
      </c>
      <c r="K32" t="s">
        <v>2382</v>
      </c>
      <c r="L32" t="str">
        <f t="shared" si="3"/>
        <v>yes</v>
      </c>
    </row>
    <row r="33" spans="1:12" x14ac:dyDescent="0.25">
      <c r="A33" t="s">
        <v>2341</v>
      </c>
      <c r="B33">
        <v>42.35</v>
      </c>
      <c r="C33" t="str">
        <f t="shared" si="0"/>
        <v>Obesity</v>
      </c>
      <c r="D33" s="20">
        <v>5.08</v>
      </c>
      <c r="E33" t="str">
        <f t="shared" si="1"/>
        <v>Normal</v>
      </c>
      <c r="F33" t="s">
        <v>2382</v>
      </c>
      <c r="G33" t="s">
        <v>2380</v>
      </c>
      <c r="H33" t="s">
        <v>2380</v>
      </c>
      <c r="I33" t="s">
        <v>2381</v>
      </c>
      <c r="J33" s="9">
        <f t="shared" si="2"/>
        <v>0</v>
      </c>
      <c r="K33" t="s">
        <v>2382</v>
      </c>
      <c r="L33" t="str">
        <f t="shared" si="3"/>
        <v>yes</v>
      </c>
    </row>
    <row r="34" spans="1:12" x14ac:dyDescent="0.25">
      <c r="A34" t="s">
        <v>2340</v>
      </c>
      <c r="B34">
        <v>31.35</v>
      </c>
      <c r="C34" t="str">
        <f t="shared" si="0"/>
        <v>Obesity</v>
      </c>
      <c r="D34" s="20">
        <v>6.86</v>
      </c>
      <c r="E34" t="str">
        <f t="shared" si="1"/>
        <v>Diabetes</v>
      </c>
      <c r="F34" t="s">
        <v>2380</v>
      </c>
      <c r="G34" t="s">
        <v>2380</v>
      </c>
      <c r="H34" t="s">
        <v>2380</v>
      </c>
      <c r="I34" t="s">
        <v>2381</v>
      </c>
      <c r="J34" s="9">
        <f t="shared" si="2"/>
        <v>0</v>
      </c>
      <c r="K34" t="s">
        <v>2382</v>
      </c>
      <c r="L34" t="str">
        <f t="shared" si="3"/>
        <v>yes</v>
      </c>
    </row>
    <row r="35" spans="1:12" x14ac:dyDescent="0.25">
      <c r="A35" t="s">
        <v>2339</v>
      </c>
      <c r="B35">
        <v>47.6</v>
      </c>
      <c r="C35" t="str">
        <f t="shared" si="0"/>
        <v>Obesity</v>
      </c>
      <c r="D35" s="20">
        <v>5.95</v>
      </c>
      <c r="E35" t="str">
        <f t="shared" si="1"/>
        <v>Prediabeties</v>
      </c>
      <c r="F35" t="s">
        <v>2382</v>
      </c>
      <c r="G35" t="s">
        <v>2380</v>
      </c>
      <c r="H35" t="s">
        <v>2380</v>
      </c>
      <c r="I35" t="s">
        <v>2381</v>
      </c>
      <c r="J35" s="9">
        <f t="shared" si="2"/>
        <v>0</v>
      </c>
      <c r="K35" t="s">
        <v>2382</v>
      </c>
      <c r="L35" t="str">
        <f t="shared" si="3"/>
        <v>yes</v>
      </c>
    </row>
    <row r="36" spans="1:12" x14ac:dyDescent="0.25">
      <c r="A36" t="s">
        <v>2338</v>
      </c>
      <c r="B36">
        <v>46.2</v>
      </c>
      <c r="C36" t="str">
        <f t="shared" si="0"/>
        <v>Obesity</v>
      </c>
      <c r="D36" s="20">
        <v>6.09</v>
      </c>
      <c r="E36" t="str">
        <f t="shared" si="1"/>
        <v>Prediabeties</v>
      </c>
      <c r="F36" t="s">
        <v>2380</v>
      </c>
      <c r="G36" t="s">
        <v>2380</v>
      </c>
      <c r="H36" t="s">
        <v>2383</v>
      </c>
      <c r="I36">
        <v>1</v>
      </c>
      <c r="J36" s="9">
        <f t="shared" si="2"/>
        <v>1</v>
      </c>
      <c r="K36" t="s">
        <v>2382</v>
      </c>
      <c r="L36" t="str">
        <f t="shared" si="3"/>
        <v>yes</v>
      </c>
    </row>
    <row r="37" spans="1:12" x14ac:dyDescent="0.25">
      <c r="A37" t="s">
        <v>2337</v>
      </c>
      <c r="B37">
        <v>32.015000000000001</v>
      </c>
      <c r="C37" t="str">
        <f t="shared" si="0"/>
        <v>Obesity</v>
      </c>
      <c r="D37" s="20">
        <v>11.75</v>
      </c>
      <c r="E37" t="str">
        <f t="shared" si="1"/>
        <v>Diabetes</v>
      </c>
      <c r="F37" t="s">
        <v>2380</v>
      </c>
      <c r="G37" t="s">
        <v>2380</v>
      </c>
      <c r="H37" t="s">
        <v>2380</v>
      </c>
      <c r="I37" t="s">
        <v>2381</v>
      </c>
      <c r="J37" s="9">
        <f t="shared" si="2"/>
        <v>0</v>
      </c>
      <c r="K37" t="s">
        <v>2382</v>
      </c>
      <c r="L37" t="str">
        <f t="shared" si="3"/>
        <v>yes</v>
      </c>
    </row>
    <row r="38" spans="1:12" x14ac:dyDescent="0.25">
      <c r="A38" t="s">
        <v>2336</v>
      </c>
      <c r="B38">
        <v>40.564999999999998</v>
      </c>
      <c r="C38" t="str">
        <f t="shared" si="0"/>
        <v>Obesity</v>
      </c>
      <c r="D38" s="20">
        <v>7.37</v>
      </c>
      <c r="E38" t="str">
        <f t="shared" si="1"/>
        <v>Diabetes</v>
      </c>
      <c r="F38" t="s">
        <v>2380</v>
      </c>
      <c r="G38" t="s">
        <v>2380</v>
      </c>
      <c r="H38" t="s">
        <v>2380</v>
      </c>
      <c r="I38" t="s">
        <v>2381</v>
      </c>
      <c r="J38" s="9">
        <f t="shared" si="2"/>
        <v>0</v>
      </c>
      <c r="K38" t="s">
        <v>2382</v>
      </c>
      <c r="L38" t="str">
        <f t="shared" si="3"/>
        <v>yes</v>
      </c>
    </row>
    <row r="39" spans="1:12" x14ac:dyDescent="0.25">
      <c r="A39" t="s">
        <v>2335</v>
      </c>
      <c r="B39">
        <v>32.450000000000003</v>
      </c>
      <c r="C39" t="str">
        <f t="shared" si="0"/>
        <v>Obesity</v>
      </c>
      <c r="D39" s="20">
        <v>11.91</v>
      </c>
      <c r="E39" t="str">
        <f t="shared" si="1"/>
        <v>Diabetes</v>
      </c>
      <c r="F39" t="s">
        <v>2380</v>
      </c>
      <c r="G39" t="s">
        <v>2380</v>
      </c>
      <c r="H39" t="s">
        <v>2380</v>
      </c>
      <c r="I39" t="s">
        <v>2381</v>
      </c>
      <c r="J39" s="9">
        <f t="shared" si="2"/>
        <v>0</v>
      </c>
      <c r="K39" t="s">
        <v>2382</v>
      </c>
      <c r="L39" t="str">
        <f t="shared" si="3"/>
        <v>yes</v>
      </c>
    </row>
    <row r="40" spans="1:12" x14ac:dyDescent="0.25">
      <c r="A40" t="s">
        <v>2334</v>
      </c>
      <c r="B40">
        <v>34.96</v>
      </c>
      <c r="C40" t="str">
        <f t="shared" si="0"/>
        <v>Obesity</v>
      </c>
      <c r="D40" s="20">
        <v>6.52</v>
      </c>
      <c r="E40" t="str">
        <f t="shared" si="1"/>
        <v>Diabetes</v>
      </c>
      <c r="F40" t="s">
        <v>2380</v>
      </c>
      <c r="G40" t="s">
        <v>2380</v>
      </c>
      <c r="H40" t="s">
        <v>2380</v>
      </c>
      <c r="I40" t="s">
        <v>2381</v>
      </c>
      <c r="J40" s="9">
        <f t="shared" si="2"/>
        <v>0</v>
      </c>
      <c r="K40" t="s">
        <v>2382</v>
      </c>
      <c r="L40" t="str">
        <f t="shared" si="3"/>
        <v>yes</v>
      </c>
    </row>
    <row r="41" spans="1:12" x14ac:dyDescent="0.25">
      <c r="A41" t="s">
        <v>2333</v>
      </c>
      <c r="B41">
        <v>35.5</v>
      </c>
      <c r="C41" t="str">
        <f t="shared" si="0"/>
        <v>Obesity</v>
      </c>
      <c r="D41" s="20">
        <v>5.14</v>
      </c>
      <c r="E41" t="str">
        <f t="shared" si="1"/>
        <v>Normal</v>
      </c>
      <c r="F41" t="s">
        <v>2380</v>
      </c>
      <c r="G41" t="s">
        <v>2380</v>
      </c>
      <c r="H41" t="s">
        <v>2383</v>
      </c>
      <c r="I41">
        <v>1</v>
      </c>
      <c r="J41" s="9">
        <f t="shared" si="2"/>
        <v>1</v>
      </c>
      <c r="K41" t="s">
        <v>2382</v>
      </c>
      <c r="L41" t="str">
        <f t="shared" si="3"/>
        <v>yes</v>
      </c>
    </row>
    <row r="42" spans="1:12" x14ac:dyDescent="0.25">
      <c r="A42" t="s">
        <v>2332</v>
      </c>
      <c r="B42">
        <v>52.58</v>
      </c>
      <c r="C42" t="str">
        <f t="shared" si="0"/>
        <v>Obesity</v>
      </c>
      <c r="D42" s="20">
        <v>4.1900000000000004</v>
      </c>
      <c r="E42" t="str">
        <f t="shared" si="1"/>
        <v>Normal</v>
      </c>
      <c r="F42" t="s">
        <v>2380</v>
      </c>
      <c r="G42" t="s">
        <v>2382</v>
      </c>
      <c r="H42" t="s">
        <v>2380</v>
      </c>
      <c r="I42">
        <v>1</v>
      </c>
      <c r="J42" s="9">
        <f t="shared" si="2"/>
        <v>1</v>
      </c>
      <c r="K42" t="s">
        <v>2382</v>
      </c>
      <c r="L42" t="str">
        <f t="shared" si="3"/>
        <v>yes</v>
      </c>
    </row>
    <row r="43" spans="1:12" x14ac:dyDescent="0.25">
      <c r="A43" t="s">
        <v>2331</v>
      </c>
      <c r="B43">
        <v>35.200000000000003</v>
      </c>
      <c r="C43" t="str">
        <f t="shared" si="0"/>
        <v>Obesity</v>
      </c>
      <c r="D43" s="20">
        <v>11.68</v>
      </c>
      <c r="E43" t="str">
        <f t="shared" si="1"/>
        <v>Diabetes</v>
      </c>
      <c r="F43" t="s">
        <v>2382</v>
      </c>
      <c r="G43" t="s">
        <v>2380</v>
      </c>
      <c r="H43" t="s">
        <v>2380</v>
      </c>
      <c r="I43" t="s">
        <v>2381</v>
      </c>
      <c r="J43" s="9">
        <f t="shared" si="2"/>
        <v>0</v>
      </c>
      <c r="K43" t="s">
        <v>2382</v>
      </c>
      <c r="L43" t="str">
        <f t="shared" si="3"/>
        <v>yes</v>
      </c>
    </row>
    <row r="44" spans="1:12" x14ac:dyDescent="0.25">
      <c r="A44" t="s">
        <v>2330</v>
      </c>
      <c r="B44">
        <v>38.06</v>
      </c>
      <c r="C44" t="str">
        <f t="shared" si="0"/>
        <v>Obesity</v>
      </c>
      <c r="D44" s="20">
        <v>6.98</v>
      </c>
      <c r="E44" t="str">
        <f t="shared" si="1"/>
        <v>Diabetes</v>
      </c>
      <c r="F44" t="s">
        <v>2380</v>
      </c>
      <c r="G44" t="s">
        <v>2380</v>
      </c>
      <c r="H44" t="s">
        <v>2380</v>
      </c>
      <c r="I44" t="s">
        <v>2381</v>
      </c>
      <c r="J44" s="9">
        <f t="shared" si="2"/>
        <v>0</v>
      </c>
      <c r="K44" t="s">
        <v>2382</v>
      </c>
      <c r="L44" t="str">
        <f t="shared" si="3"/>
        <v>yes</v>
      </c>
    </row>
    <row r="45" spans="1:12" x14ac:dyDescent="0.25">
      <c r="A45" t="s">
        <v>2329</v>
      </c>
      <c r="B45">
        <v>34.21</v>
      </c>
      <c r="C45" t="str">
        <f t="shared" si="0"/>
        <v>Obesity</v>
      </c>
      <c r="D45" s="20">
        <v>8.34</v>
      </c>
      <c r="E45" t="str">
        <f t="shared" si="1"/>
        <v>Diabetes</v>
      </c>
      <c r="F45" t="s">
        <v>2380</v>
      </c>
      <c r="G45" t="s">
        <v>2380</v>
      </c>
      <c r="H45" t="s">
        <v>2380</v>
      </c>
      <c r="I45" t="s">
        <v>2381</v>
      </c>
      <c r="J45" s="9">
        <f t="shared" si="2"/>
        <v>0</v>
      </c>
      <c r="K45" t="s">
        <v>2382</v>
      </c>
      <c r="L45" t="str">
        <f t="shared" si="3"/>
        <v>yes</v>
      </c>
    </row>
    <row r="46" spans="1:12" x14ac:dyDescent="0.25">
      <c r="A46" t="s">
        <v>2328</v>
      </c>
      <c r="B46">
        <v>38.94</v>
      </c>
      <c r="C46" t="str">
        <f t="shared" si="0"/>
        <v>Obesity</v>
      </c>
      <c r="D46" s="20">
        <v>8.49</v>
      </c>
      <c r="E46" t="str">
        <f t="shared" si="1"/>
        <v>Diabetes</v>
      </c>
      <c r="F46" t="s">
        <v>2382</v>
      </c>
      <c r="G46" t="s">
        <v>2380</v>
      </c>
      <c r="H46" t="s">
        <v>2380</v>
      </c>
      <c r="I46">
        <v>1</v>
      </c>
      <c r="J46" s="9">
        <f t="shared" si="2"/>
        <v>1</v>
      </c>
      <c r="K46" t="s">
        <v>2382</v>
      </c>
      <c r="L46" t="str">
        <f t="shared" si="3"/>
        <v>yes</v>
      </c>
    </row>
    <row r="47" spans="1:12" x14ac:dyDescent="0.25">
      <c r="A47" t="s">
        <v>2327</v>
      </c>
      <c r="B47">
        <v>30.21</v>
      </c>
      <c r="C47" t="str">
        <f t="shared" si="0"/>
        <v>Obesity</v>
      </c>
      <c r="D47" s="20">
        <v>5.34</v>
      </c>
      <c r="E47" t="str">
        <f t="shared" si="1"/>
        <v>Normal</v>
      </c>
      <c r="F47" t="s">
        <v>2382</v>
      </c>
      <c r="G47" t="s">
        <v>2380</v>
      </c>
      <c r="H47" t="s">
        <v>2380</v>
      </c>
      <c r="I47">
        <v>1</v>
      </c>
      <c r="J47" s="9">
        <f t="shared" si="2"/>
        <v>1</v>
      </c>
      <c r="K47" t="s">
        <v>2382</v>
      </c>
      <c r="L47" t="str">
        <f t="shared" si="3"/>
        <v>yes</v>
      </c>
    </row>
    <row r="48" spans="1:12" x14ac:dyDescent="0.25">
      <c r="A48" t="s">
        <v>2326</v>
      </c>
      <c r="B48">
        <v>33.630000000000003</v>
      </c>
      <c r="C48" t="str">
        <f t="shared" si="0"/>
        <v>Obesity</v>
      </c>
      <c r="D48" s="20">
        <v>4.43</v>
      </c>
      <c r="E48" t="str">
        <f t="shared" si="1"/>
        <v>Normal</v>
      </c>
      <c r="F48" t="s">
        <v>2382</v>
      </c>
      <c r="G48" t="s">
        <v>2380</v>
      </c>
      <c r="H48" t="s">
        <v>2380</v>
      </c>
      <c r="I48">
        <v>2</v>
      </c>
      <c r="J48" s="9">
        <f t="shared" si="2"/>
        <v>2</v>
      </c>
      <c r="K48" t="s">
        <v>2382</v>
      </c>
      <c r="L48" t="str">
        <f t="shared" si="3"/>
        <v>yes</v>
      </c>
    </row>
    <row r="49" spans="1:12" x14ac:dyDescent="0.25">
      <c r="A49" t="s">
        <v>2325</v>
      </c>
      <c r="B49">
        <v>40.369999999999997</v>
      </c>
      <c r="C49" t="str">
        <f t="shared" si="0"/>
        <v>Obesity</v>
      </c>
      <c r="D49" s="20">
        <v>4.47</v>
      </c>
      <c r="E49" t="str">
        <f t="shared" si="1"/>
        <v>Normal</v>
      </c>
      <c r="F49" t="s">
        <v>2380</v>
      </c>
      <c r="G49" t="s">
        <v>2380</v>
      </c>
      <c r="H49" t="s">
        <v>2380</v>
      </c>
      <c r="I49" t="s">
        <v>2381</v>
      </c>
      <c r="J49" s="9">
        <f t="shared" si="2"/>
        <v>0</v>
      </c>
      <c r="K49" t="s">
        <v>2382</v>
      </c>
      <c r="L49" t="str">
        <f t="shared" si="3"/>
        <v>yes</v>
      </c>
    </row>
    <row r="50" spans="1:12" x14ac:dyDescent="0.25">
      <c r="A50" t="s">
        <v>2324</v>
      </c>
      <c r="B50">
        <v>53.09</v>
      </c>
      <c r="C50" t="str">
        <f t="shared" si="0"/>
        <v>Obesity</v>
      </c>
      <c r="D50" s="20">
        <v>4.82</v>
      </c>
      <c r="E50" t="str">
        <f t="shared" si="1"/>
        <v>Normal</v>
      </c>
      <c r="F50" t="s">
        <v>2382</v>
      </c>
      <c r="G50" t="s">
        <v>2380</v>
      </c>
      <c r="H50" t="s">
        <v>2380</v>
      </c>
      <c r="I50">
        <v>2</v>
      </c>
      <c r="J50" s="9">
        <f t="shared" si="2"/>
        <v>2</v>
      </c>
      <c r="K50" t="s">
        <v>2382</v>
      </c>
      <c r="L50" t="str">
        <f t="shared" si="3"/>
        <v>yes</v>
      </c>
    </row>
    <row r="51" spans="1:12" x14ac:dyDescent="0.25">
      <c r="A51" t="s">
        <v>2323</v>
      </c>
      <c r="B51">
        <v>31.79</v>
      </c>
      <c r="C51" t="str">
        <f t="shared" si="0"/>
        <v>Obesity</v>
      </c>
      <c r="D51" s="20">
        <v>5.51</v>
      </c>
      <c r="E51" t="str">
        <f t="shared" si="1"/>
        <v>Normal</v>
      </c>
      <c r="F51" t="s">
        <v>2382</v>
      </c>
      <c r="G51" t="s">
        <v>2380</v>
      </c>
      <c r="H51" t="s">
        <v>2380</v>
      </c>
      <c r="I51">
        <v>2</v>
      </c>
      <c r="J51" s="9">
        <f t="shared" si="2"/>
        <v>2</v>
      </c>
      <c r="K51" t="s">
        <v>2382</v>
      </c>
      <c r="L51" t="str">
        <f t="shared" si="3"/>
        <v>yes</v>
      </c>
    </row>
    <row r="52" spans="1:12" x14ac:dyDescent="0.25">
      <c r="A52" t="s">
        <v>2322</v>
      </c>
      <c r="B52">
        <v>41.895000000000003</v>
      </c>
      <c r="C52" t="str">
        <f t="shared" si="0"/>
        <v>Obesity</v>
      </c>
      <c r="D52" s="20">
        <v>10.87</v>
      </c>
      <c r="E52" t="str">
        <f t="shared" si="1"/>
        <v>Diabetes</v>
      </c>
      <c r="F52" t="s">
        <v>2382</v>
      </c>
      <c r="G52" t="s">
        <v>2380</v>
      </c>
      <c r="H52" t="s">
        <v>2380</v>
      </c>
      <c r="I52">
        <v>1</v>
      </c>
      <c r="J52" s="9">
        <f t="shared" si="2"/>
        <v>1</v>
      </c>
      <c r="K52" t="s">
        <v>2382</v>
      </c>
      <c r="L52" t="str">
        <f t="shared" si="3"/>
        <v>yes</v>
      </c>
    </row>
    <row r="53" spans="1:12" x14ac:dyDescent="0.25">
      <c r="A53" t="s">
        <v>2321</v>
      </c>
      <c r="B53">
        <v>31.16</v>
      </c>
      <c r="C53" t="str">
        <f t="shared" si="0"/>
        <v>Obesity</v>
      </c>
      <c r="D53" s="20">
        <v>9.34</v>
      </c>
      <c r="E53" t="str">
        <f t="shared" si="1"/>
        <v>Diabetes</v>
      </c>
      <c r="F53" t="s">
        <v>2380</v>
      </c>
      <c r="G53" t="s">
        <v>2380</v>
      </c>
      <c r="H53" t="s">
        <v>2380</v>
      </c>
      <c r="I53" t="s">
        <v>2381</v>
      </c>
      <c r="J53" s="9">
        <f t="shared" si="2"/>
        <v>0</v>
      </c>
      <c r="K53" t="s">
        <v>2382</v>
      </c>
      <c r="L53" t="str">
        <f t="shared" si="3"/>
        <v>yes</v>
      </c>
    </row>
    <row r="54" spans="1:12" x14ac:dyDescent="0.25">
      <c r="A54" t="s">
        <v>2320</v>
      </c>
      <c r="B54">
        <v>34.104999999999997</v>
      </c>
      <c r="C54" t="str">
        <f t="shared" si="0"/>
        <v>Obesity</v>
      </c>
      <c r="D54" s="20">
        <v>5.03</v>
      </c>
      <c r="E54" t="str">
        <f t="shared" si="1"/>
        <v>Normal</v>
      </c>
      <c r="F54" t="s">
        <v>2382</v>
      </c>
      <c r="G54" t="s">
        <v>2380</v>
      </c>
      <c r="H54" t="s">
        <v>2383</v>
      </c>
      <c r="I54">
        <v>1</v>
      </c>
      <c r="J54" s="9">
        <f t="shared" si="2"/>
        <v>1</v>
      </c>
      <c r="K54" t="s">
        <v>2382</v>
      </c>
      <c r="L54" t="str">
        <f t="shared" si="3"/>
        <v>yes</v>
      </c>
    </row>
    <row r="55" spans="1:12" x14ac:dyDescent="0.25">
      <c r="A55" t="s">
        <v>2319</v>
      </c>
      <c r="B55">
        <v>51.93</v>
      </c>
      <c r="C55" t="str">
        <f t="shared" si="0"/>
        <v>Obesity</v>
      </c>
      <c r="D55" s="20">
        <v>11.05</v>
      </c>
      <c r="E55" t="str">
        <f t="shared" si="1"/>
        <v>Diabetes</v>
      </c>
      <c r="F55" t="s">
        <v>2380</v>
      </c>
      <c r="G55" t="s">
        <v>2380</v>
      </c>
      <c r="H55" t="s">
        <v>2380</v>
      </c>
      <c r="I55" t="s">
        <v>2381</v>
      </c>
      <c r="J55" s="9">
        <f t="shared" si="2"/>
        <v>0</v>
      </c>
      <c r="K55" t="s">
        <v>2382</v>
      </c>
      <c r="L55" t="str">
        <f t="shared" si="3"/>
        <v>yes</v>
      </c>
    </row>
    <row r="56" spans="1:12" x14ac:dyDescent="0.25">
      <c r="A56" t="s">
        <v>2318</v>
      </c>
      <c r="B56">
        <v>38.950000000000003</v>
      </c>
      <c r="C56" t="str">
        <f t="shared" si="0"/>
        <v>Obesity</v>
      </c>
      <c r="D56" s="20">
        <v>11.95</v>
      </c>
      <c r="E56" t="str">
        <f t="shared" si="1"/>
        <v>Diabetes</v>
      </c>
      <c r="F56" t="s">
        <v>2380</v>
      </c>
      <c r="G56" t="s">
        <v>2380</v>
      </c>
      <c r="H56" t="s">
        <v>2380</v>
      </c>
      <c r="I56" t="s">
        <v>2381</v>
      </c>
      <c r="J56" s="9">
        <f t="shared" si="2"/>
        <v>0</v>
      </c>
      <c r="K56" t="s">
        <v>2382</v>
      </c>
      <c r="L56" t="str">
        <f t="shared" si="3"/>
        <v>yes</v>
      </c>
    </row>
    <row r="57" spans="1:12" x14ac:dyDescent="0.25">
      <c r="A57" t="s">
        <v>2317</v>
      </c>
      <c r="B57">
        <v>36.630000000000003</v>
      </c>
      <c r="C57" t="str">
        <f t="shared" si="0"/>
        <v>Obesity</v>
      </c>
      <c r="D57" s="20">
        <v>7.72</v>
      </c>
      <c r="E57" t="str">
        <f t="shared" si="1"/>
        <v>Diabetes</v>
      </c>
      <c r="F57" t="s">
        <v>2382</v>
      </c>
      <c r="G57" t="s">
        <v>2380</v>
      </c>
      <c r="H57" t="s">
        <v>2380</v>
      </c>
      <c r="I57">
        <v>1</v>
      </c>
      <c r="J57" s="9">
        <f t="shared" si="2"/>
        <v>1</v>
      </c>
      <c r="K57" t="s">
        <v>2382</v>
      </c>
      <c r="L57" t="str">
        <f t="shared" si="3"/>
        <v>yes</v>
      </c>
    </row>
    <row r="58" spans="1:12" x14ac:dyDescent="0.25">
      <c r="A58" t="s">
        <v>2316</v>
      </c>
      <c r="B58">
        <v>34.200000000000003</v>
      </c>
      <c r="C58" t="str">
        <f t="shared" si="0"/>
        <v>Obesity</v>
      </c>
      <c r="D58" s="20">
        <v>5.75</v>
      </c>
      <c r="E58" t="str">
        <f t="shared" si="1"/>
        <v>Prediabeties</v>
      </c>
      <c r="F58" t="s">
        <v>2380</v>
      </c>
      <c r="G58" t="s">
        <v>2380</v>
      </c>
      <c r="H58" t="s">
        <v>2380</v>
      </c>
      <c r="I58">
        <v>2</v>
      </c>
      <c r="J58" s="9">
        <f t="shared" si="2"/>
        <v>2</v>
      </c>
      <c r="K58" t="s">
        <v>2382</v>
      </c>
      <c r="L58" t="str">
        <f t="shared" si="3"/>
        <v>yes</v>
      </c>
    </row>
    <row r="59" spans="1:12" x14ac:dyDescent="0.25">
      <c r="A59" t="s">
        <v>2315</v>
      </c>
      <c r="B59">
        <v>50.63</v>
      </c>
      <c r="C59" t="str">
        <f t="shared" si="0"/>
        <v>Obesity</v>
      </c>
      <c r="D59" s="20">
        <v>11.89</v>
      </c>
      <c r="E59" t="str">
        <f t="shared" si="1"/>
        <v>Diabetes</v>
      </c>
      <c r="F59" t="s">
        <v>2380</v>
      </c>
      <c r="G59" t="s">
        <v>2380</v>
      </c>
      <c r="H59" t="s">
        <v>2380</v>
      </c>
      <c r="I59" t="s">
        <v>2381</v>
      </c>
      <c r="J59" s="9">
        <f t="shared" si="2"/>
        <v>0</v>
      </c>
      <c r="K59" t="s">
        <v>2382</v>
      </c>
      <c r="L59" t="str">
        <f t="shared" si="3"/>
        <v>yes</v>
      </c>
    </row>
    <row r="60" spans="1:12" x14ac:dyDescent="0.25">
      <c r="A60" t="s">
        <v>2314</v>
      </c>
      <c r="B60">
        <v>36.479999999999997</v>
      </c>
      <c r="C60" t="str">
        <f t="shared" si="0"/>
        <v>Obesity</v>
      </c>
      <c r="D60" s="20">
        <v>6.2</v>
      </c>
      <c r="E60" t="str">
        <f t="shared" si="1"/>
        <v>Prediabeties</v>
      </c>
      <c r="F60" t="s">
        <v>2380</v>
      </c>
      <c r="G60" t="s">
        <v>2380</v>
      </c>
      <c r="H60" t="s">
        <v>2380</v>
      </c>
      <c r="I60" t="s">
        <v>2381</v>
      </c>
      <c r="J60" s="9">
        <f t="shared" si="2"/>
        <v>0</v>
      </c>
      <c r="K60" t="s">
        <v>2382</v>
      </c>
      <c r="L60" t="str">
        <f t="shared" si="3"/>
        <v>yes</v>
      </c>
    </row>
    <row r="61" spans="1:12" x14ac:dyDescent="0.25">
      <c r="A61" t="s">
        <v>2313</v>
      </c>
      <c r="B61">
        <v>54.82</v>
      </c>
      <c r="C61" t="str">
        <f t="shared" si="0"/>
        <v>Obesity</v>
      </c>
      <c r="D61" s="20">
        <v>10.61</v>
      </c>
      <c r="E61" t="str">
        <f t="shared" si="1"/>
        <v>Diabetes</v>
      </c>
      <c r="F61" t="s">
        <v>2380</v>
      </c>
      <c r="G61" t="s">
        <v>2380</v>
      </c>
      <c r="H61" t="s">
        <v>2380</v>
      </c>
      <c r="I61" t="s">
        <v>2381</v>
      </c>
      <c r="J61" s="9">
        <f t="shared" si="2"/>
        <v>0</v>
      </c>
      <c r="K61" t="s">
        <v>2382</v>
      </c>
      <c r="L61" t="str">
        <f t="shared" si="3"/>
        <v>yes</v>
      </c>
    </row>
    <row r="62" spans="1:12" x14ac:dyDescent="0.25">
      <c r="A62" t="s">
        <v>2312</v>
      </c>
      <c r="B62">
        <v>38.06</v>
      </c>
      <c r="C62" t="str">
        <f t="shared" si="0"/>
        <v>Obesity</v>
      </c>
      <c r="D62" s="20">
        <v>6.04</v>
      </c>
      <c r="E62" t="str">
        <f t="shared" si="1"/>
        <v>Prediabeties</v>
      </c>
      <c r="F62" t="s">
        <v>2380</v>
      </c>
      <c r="G62" t="s">
        <v>2380</v>
      </c>
      <c r="H62" t="s">
        <v>2383</v>
      </c>
      <c r="I62">
        <v>1</v>
      </c>
      <c r="J62" s="9">
        <f t="shared" si="2"/>
        <v>1</v>
      </c>
      <c r="K62" t="s">
        <v>2382</v>
      </c>
      <c r="L62" t="str">
        <f t="shared" si="3"/>
        <v>yes</v>
      </c>
    </row>
    <row r="63" spans="1:12" x14ac:dyDescent="0.25">
      <c r="A63" t="s">
        <v>2311</v>
      </c>
      <c r="B63">
        <v>51.48</v>
      </c>
      <c r="C63" t="str">
        <f t="shared" si="0"/>
        <v>Obesity</v>
      </c>
      <c r="D63" s="20">
        <v>9.33</v>
      </c>
      <c r="E63" t="str">
        <f t="shared" si="1"/>
        <v>Diabetes</v>
      </c>
      <c r="F63" t="s">
        <v>2382</v>
      </c>
      <c r="G63" t="s">
        <v>2380</v>
      </c>
      <c r="H63" t="s">
        <v>2380</v>
      </c>
      <c r="I63" t="s">
        <v>2381</v>
      </c>
      <c r="J63" s="9">
        <f t="shared" si="2"/>
        <v>0</v>
      </c>
      <c r="K63" t="s">
        <v>2382</v>
      </c>
      <c r="L63" t="str">
        <f t="shared" si="3"/>
        <v>yes</v>
      </c>
    </row>
    <row r="64" spans="1:12" x14ac:dyDescent="0.25">
      <c r="A64" t="s">
        <v>2310</v>
      </c>
      <c r="B64">
        <v>52.06</v>
      </c>
      <c r="C64" t="str">
        <f t="shared" si="0"/>
        <v>Obesity</v>
      </c>
      <c r="D64" s="20">
        <v>11.47</v>
      </c>
      <c r="E64" t="str">
        <f t="shared" si="1"/>
        <v>Diabetes</v>
      </c>
      <c r="F64" t="s">
        <v>2380</v>
      </c>
      <c r="G64" t="s">
        <v>2380</v>
      </c>
      <c r="H64" t="s">
        <v>2380</v>
      </c>
      <c r="I64" t="s">
        <v>2381</v>
      </c>
      <c r="J64" s="9">
        <f t="shared" si="2"/>
        <v>0</v>
      </c>
      <c r="K64" t="s">
        <v>2382</v>
      </c>
      <c r="L64" t="str">
        <f t="shared" si="3"/>
        <v>yes</v>
      </c>
    </row>
    <row r="65" spans="1:12" x14ac:dyDescent="0.25">
      <c r="A65" t="s">
        <v>2309</v>
      </c>
      <c r="B65">
        <v>30.684999999999999</v>
      </c>
      <c r="C65" t="str">
        <f t="shared" si="0"/>
        <v>Obesity</v>
      </c>
      <c r="D65" s="20">
        <v>7.02</v>
      </c>
      <c r="E65" t="str">
        <f t="shared" si="1"/>
        <v>Diabetes</v>
      </c>
      <c r="F65" t="s">
        <v>2382</v>
      </c>
      <c r="G65" t="s">
        <v>2380</v>
      </c>
      <c r="H65" t="s">
        <v>2380</v>
      </c>
      <c r="I65" t="s">
        <v>2381</v>
      </c>
      <c r="J65" s="9">
        <f t="shared" si="2"/>
        <v>0</v>
      </c>
      <c r="K65" t="s">
        <v>2382</v>
      </c>
      <c r="L65" t="str">
        <f t="shared" si="3"/>
        <v>yes</v>
      </c>
    </row>
    <row r="66" spans="1:12" x14ac:dyDescent="0.25">
      <c r="A66" t="s">
        <v>2308</v>
      </c>
      <c r="B66">
        <v>36.08</v>
      </c>
      <c r="C66" t="str">
        <f t="shared" si="0"/>
        <v>Obesity</v>
      </c>
      <c r="D66" s="20">
        <v>8.8000000000000007</v>
      </c>
      <c r="E66" t="str">
        <f t="shared" si="1"/>
        <v>Diabetes</v>
      </c>
      <c r="F66" t="s">
        <v>2382</v>
      </c>
      <c r="G66" t="s">
        <v>2380</v>
      </c>
      <c r="H66" t="s">
        <v>2380</v>
      </c>
      <c r="I66">
        <v>1</v>
      </c>
      <c r="J66" s="9">
        <f t="shared" si="2"/>
        <v>1</v>
      </c>
      <c r="K66" t="s">
        <v>2382</v>
      </c>
      <c r="L66" t="str">
        <f t="shared" si="3"/>
        <v>yes</v>
      </c>
    </row>
    <row r="67" spans="1:12" x14ac:dyDescent="0.25">
      <c r="A67" t="s">
        <v>2307</v>
      </c>
      <c r="B67">
        <v>54.99</v>
      </c>
      <c r="C67" t="str">
        <f t="shared" ref="C67:C130" si="4">IF(B67&lt;18.5,"Underweight",IF(B67&lt;24.99,"Normal Weight",IF(B67&lt;29.99,"Overweight","Obesity")))</f>
        <v>Obesity</v>
      </c>
      <c r="D67" s="20">
        <v>8.68</v>
      </c>
      <c r="E67" t="str">
        <f t="shared" ref="E67:E130" si="5">IF(D67&lt;5.7,"Normal",IF(D67&lt;6.5,"Prediabeties","Diabetes"))</f>
        <v>Diabetes</v>
      </c>
      <c r="F67" t="s">
        <v>2380</v>
      </c>
      <c r="G67" t="s">
        <v>2380</v>
      </c>
      <c r="H67" t="s">
        <v>2380</v>
      </c>
      <c r="I67">
        <v>2</v>
      </c>
      <c r="J67" s="9">
        <f t="shared" ref="J67:J130" si="6">IF(I67="No major surgery", 0, I67)</f>
        <v>2</v>
      </c>
      <c r="K67" t="s">
        <v>2382</v>
      </c>
      <c r="L67" t="str">
        <f t="shared" ref="L67:L130" si="7">IF(K67="?", "No", K67)</f>
        <v>yes</v>
      </c>
    </row>
    <row r="68" spans="1:12" x14ac:dyDescent="0.25">
      <c r="A68" t="s">
        <v>2306</v>
      </c>
      <c r="B68">
        <v>35.97</v>
      </c>
      <c r="C68" t="str">
        <f t="shared" si="4"/>
        <v>Obesity</v>
      </c>
      <c r="D68" s="20">
        <v>6.12</v>
      </c>
      <c r="E68" t="str">
        <f t="shared" si="5"/>
        <v>Prediabeties</v>
      </c>
      <c r="F68" t="s">
        <v>2380</v>
      </c>
      <c r="G68" t="s">
        <v>2380</v>
      </c>
      <c r="H68" t="s">
        <v>2383</v>
      </c>
      <c r="I68">
        <v>1</v>
      </c>
      <c r="J68" s="9">
        <f t="shared" si="6"/>
        <v>1</v>
      </c>
      <c r="K68" t="s">
        <v>2382</v>
      </c>
      <c r="L68" t="str">
        <f t="shared" si="7"/>
        <v>yes</v>
      </c>
    </row>
    <row r="69" spans="1:12" x14ac:dyDescent="0.25">
      <c r="A69" t="s">
        <v>2305</v>
      </c>
      <c r="B69">
        <v>45.54</v>
      </c>
      <c r="C69" t="str">
        <f t="shared" si="4"/>
        <v>Obesity</v>
      </c>
      <c r="D69" s="20">
        <v>5.4</v>
      </c>
      <c r="E69" t="str">
        <f t="shared" si="5"/>
        <v>Normal</v>
      </c>
      <c r="F69" t="s">
        <v>2382</v>
      </c>
      <c r="G69" t="s">
        <v>2380</v>
      </c>
      <c r="H69" t="s">
        <v>2383</v>
      </c>
      <c r="I69">
        <v>1</v>
      </c>
      <c r="J69" s="9">
        <f t="shared" si="6"/>
        <v>1</v>
      </c>
      <c r="K69" t="s">
        <v>2382</v>
      </c>
      <c r="L69" t="str">
        <f t="shared" si="7"/>
        <v>yes</v>
      </c>
    </row>
    <row r="70" spans="1:12" x14ac:dyDescent="0.25">
      <c r="A70" t="s">
        <v>2304</v>
      </c>
      <c r="B70">
        <v>35.53</v>
      </c>
      <c r="C70" t="str">
        <f t="shared" si="4"/>
        <v>Obesity</v>
      </c>
      <c r="D70" s="20">
        <v>4.3600000000000003</v>
      </c>
      <c r="E70" t="str">
        <f t="shared" si="5"/>
        <v>Normal</v>
      </c>
      <c r="F70" t="s">
        <v>2382</v>
      </c>
      <c r="G70" t="s">
        <v>2380</v>
      </c>
      <c r="H70" t="s">
        <v>2380</v>
      </c>
      <c r="I70" t="s">
        <v>2381</v>
      </c>
      <c r="J70" s="9">
        <f t="shared" si="6"/>
        <v>0</v>
      </c>
      <c r="K70" t="s">
        <v>2382</v>
      </c>
      <c r="L70" t="str">
        <f t="shared" si="7"/>
        <v>yes</v>
      </c>
    </row>
    <row r="71" spans="1:12" x14ac:dyDescent="0.25">
      <c r="A71" t="s">
        <v>2303</v>
      </c>
      <c r="B71">
        <v>30.8</v>
      </c>
      <c r="C71" t="str">
        <f t="shared" si="4"/>
        <v>Obesity</v>
      </c>
      <c r="D71" s="20">
        <v>9.77</v>
      </c>
      <c r="E71" t="str">
        <f t="shared" si="5"/>
        <v>Diabetes</v>
      </c>
      <c r="F71" t="s">
        <v>2380</v>
      </c>
      <c r="G71" t="s">
        <v>2380</v>
      </c>
      <c r="H71" t="s">
        <v>2380</v>
      </c>
      <c r="I71" t="s">
        <v>2381</v>
      </c>
      <c r="J71" s="9">
        <f t="shared" si="6"/>
        <v>0</v>
      </c>
      <c r="K71" t="s">
        <v>2382</v>
      </c>
      <c r="L71" t="str">
        <f t="shared" si="7"/>
        <v>yes</v>
      </c>
    </row>
    <row r="72" spans="1:12" x14ac:dyDescent="0.25">
      <c r="A72" t="s">
        <v>2302</v>
      </c>
      <c r="B72">
        <v>38.39</v>
      </c>
      <c r="C72" t="str">
        <f t="shared" si="4"/>
        <v>Obesity</v>
      </c>
      <c r="D72" s="20">
        <v>4.25</v>
      </c>
      <c r="E72" t="str">
        <f t="shared" si="5"/>
        <v>Normal</v>
      </c>
      <c r="F72" t="s">
        <v>2380</v>
      </c>
      <c r="G72" t="s">
        <v>2380</v>
      </c>
      <c r="H72" t="s">
        <v>2380</v>
      </c>
      <c r="I72">
        <v>1</v>
      </c>
      <c r="J72" s="9">
        <f t="shared" si="6"/>
        <v>1</v>
      </c>
      <c r="K72" t="s">
        <v>2382</v>
      </c>
      <c r="L72" t="str">
        <f t="shared" si="7"/>
        <v>yes</v>
      </c>
    </row>
    <row r="73" spans="1:12" x14ac:dyDescent="0.25">
      <c r="A73" t="s">
        <v>2301</v>
      </c>
      <c r="B73">
        <v>32.299999999999997</v>
      </c>
      <c r="C73" t="str">
        <f t="shared" si="4"/>
        <v>Obesity</v>
      </c>
      <c r="D73" s="20">
        <v>4.76</v>
      </c>
      <c r="E73" t="str">
        <f t="shared" si="5"/>
        <v>Normal</v>
      </c>
      <c r="F73" t="s">
        <v>2380</v>
      </c>
      <c r="G73" t="s">
        <v>2380</v>
      </c>
      <c r="H73" t="s">
        <v>2380</v>
      </c>
      <c r="I73">
        <v>2</v>
      </c>
      <c r="J73" s="9">
        <f t="shared" si="6"/>
        <v>2</v>
      </c>
      <c r="K73" t="s">
        <v>2382</v>
      </c>
      <c r="L73" t="str">
        <f t="shared" si="7"/>
        <v>yes</v>
      </c>
    </row>
    <row r="74" spans="1:12" x14ac:dyDescent="0.25">
      <c r="A74" t="s">
        <v>2300</v>
      </c>
      <c r="B74">
        <v>48.8</v>
      </c>
      <c r="C74" t="str">
        <f t="shared" si="4"/>
        <v>Obesity</v>
      </c>
      <c r="D74" s="20">
        <v>6.22</v>
      </c>
      <c r="E74" t="str">
        <f t="shared" si="5"/>
        <v>Prediabeties</v>
      </c>
      <c r="F74" t="s">
        <v>2382</v>
      </c>
      <c r="G74" t="s">
        <v>2380</v>
      </c>
      <c r="H74" t="s">
        <v>2380</v>
      </c>
      <c r="I74">
        <v>2</v>
      </c>
      <c r="J74" s="9">
        <f t="shared" si="6"/>
        <v>2</v>
      </c>
      <c r="K74" t="s">
        <v>2382</v>
      </c>
      <c r="L74" t="str">
        <f t="shared" si="7"/>
        <v>yes</v>
      </c>
    </row>
    <row r="75" spans="1:12" x14ac:dyDescent="0.25">
      <c r="A75" t="s">
        <v>2299</v>
      </c>
      <c r="B75">
        <v>45.5</v>
      </c>
      <c r="C75" t="str">
        <f t="shared" si="4"/>
        <v>Obesity</v>
      </c>
      <c r="D75" s="20">
        <v>7.96</v>
      </c>
      <c r="E75" t="str">
        <f t="shared" si="5"/>
        <v>Diabetes</v>
      </c>
      <c r="F75" t="s">
        <v>2380</v>
      </c>
      <c r="G75" t="s">
        <v>2380</v>
      </c>
      <c r="H75" t="s">
        <v>2380</v>
      </c>
      <c r="I75" t="s">
        <v>2381</v>
      </c>
      <c r="J75" s="9">
        <f t="shared" si="6"/>
        <v>0</v>
      </c>
      <c r="K75" t="s">
        <v>2382</v>
      </c>
      <c r="L75" t="str">
        <f t="shared" si="7"/>
        <v>yes</v>
      </c>
    </row>
    <row r="76" spans="1:12" x14ac:dyDescent="0.25">
      <c r="A76" t="s">
        <v>2298</v>
      </c>
      <c r="B76">
        <v>53.61</v>
      </c>
      <c r="C76" t="str">
        <f t="shared" si="4"/>
        <v>Obesity</v>
      </c>
      <c r="D76" s="20">
        <v>10.92</v>
      </c>
      <c r="E76" t="str">
        <f t="shared" si="5"/>
        <v>Diabetes</v>
      </c>
      <c r="F76" t="s">
        <v>2382</v>
      </c>
      <c r="G76" t="s">
        <v>2380</v>
      </c>
      <c r="H76" t="s">
        <v>2380</v>
      </c>
      <c r="I76">
        <v>1</v>
      </c>
      <c r="J76" s="9">
        <f t="shared" si="6"/>
        <v>1</v>
      </c>
      <c r="K76" t="s">
        <v>2382</v>
      </c>
      <c r="L76" t="str">
        <f t="shared" si="7"/>
        <v>yes</v>
      </c>
    </row>
    <row r="77" spans="1:12" x14ac:dyDescent="0.25">
      <c r="A77" t="s">
        <v>2297</v>
      </c>
      <c r="B77">
        <v>36.19</v>
      </c>
      <c r="C77" t="str">
        <f t="shared" si="4"/>
        <v>Obesity</v>
      </c>
      <c r="D77" s="20">
        <v>11.51</v>
      </c>
      <c r="E77" t="str">
        <f t="shared" si="5"/>
        <v>Diabetes</v>
      </c>
      <c r="F77" t="s">
        <v>2382</v>
      </c>
      <c r="G77" t="s">
        <v>2380</v>
      </c>
      <c r="H77" t="s">
        <v>2380</v>
      </c>
      <c r="I77">
        <v>1</v>
      </c>
      <c r="J77" s="9">
        <f t="shared" si="6"/>
        <v>1</v>
      </c>
      <c r="K77" t="s">
        <v>2382</v>
      </c>
      <c r="L77" t="str">
        <f t="shared" si="7"/>
        <v>yes</v>
      </c>
    </row>
    <row r="78" spans="1:12" x14ac:dyDescent="0.25">
      <c r="A78" t="s">
        <v>2296</v>
      </c>
      <c r="B78">
        <v>34.6</v>
      </c>
      <c r="C78" t="str">
        <f t="shared" si="4"/>
        <v>Obesity</v>
      </c>
      <c r="D78" s="20">
        <v>5.99</v>
      </c>
      <c r="E78" t="str">
        <f t="shared" si="5"/>
        <v>Prediabeties</v>
      </c>
      <c r="F78" t="s">
        <v>2382</v>
      </c>
      <c r="G78" t="s">
        <v>2380</v>
      </c>
      <c r="H78" t="s">
        <v>2380</v>
      </c>
      <c r="I78" t="s">
        <v>2381</v>
      </c>
      <c r="J78" s="9">
        <f t="shared" si="6"/>
        <v>0</v>
      </c>
      <c r="K78" t="s">
        <v>2382</v>
      </c>
      <c r="L78" t="str">
        <f t="shared" si="7"/>
        <v>yes</v>
      </c>
    </row>
    <row r="79" spans="1:12" x14ac:dyDescent="0.25">
      <c r="A79" t="s">
        <v>2295</v>
      </c>
      <c r="B79">
        <v>54.12</v>
      </c>
      <c r="C79" t="str">
        <f t="shared" si="4"/>
        <v>Obesity</v>
      </c>
      <c r="D79" s="20">
        <v>11.57</v>
      </c>
      <c r="E79" t="str">
        <f t="shared" si="5"/>
        <v>Diabetes</v>
      </c>
      <c r="F79" t="s">
        <v>2380</v>
      </c>
      <c r="G79" t="s">
        <v>2380</v>
      </c>
      <c r="H79" t="s">
        <v>2380</v>
      </c>
      <c r="I79" t="s">
        <v>2381</v>
      </c>
      <c r="J79" s="9">
        <f t="shared" si="6"/>
        <v>0</v>
      </c>
      <c r="K79" t="s">
        <v>2382</v>
      </c>
      <c r="L79" t="str">
        <f t="shared" si="7"/>
        <v>yes</v>
      </c>
    </row>
    <row r="80" spans="1:12" x14ac:dyDescent="0.25">
      <c r="A80" t="s">
        <v>2294</v>
      </c>
      <c r="B80">
        <v>48.82</v>
      </c>
      <c r="C80" t="str">
        <f t="shared" si="4"/>
        <v>Obesity</v>
      </c>
      <c r="D80" s="20">
        <v>6.67</v>
      </c>
      <c r="E80" t="str">
        <f t="shared" si="5"/>
        <v>Diabetes</v>
      </c>
      <c r="F80" t="s">
        <v>2382</v>
      </c>
      <c r="G80" t="s">
        <v>2380</v>
      </c>
      <c r="H80" t="s">
        <v>2380</v>
      </c>
      <c r="I80" t="s">
        <v>2381</v>
      </c>
      <c r="J80" s="9">
        <f t="shared" si="6"/>
        <v>0</v>
      </c>
      <c r="K80" t="s">
        <v>2382</v>
      </c>
      <c r="L80" t="str">
        <f t="shared" si="7"/>
        <v>yes</v>
      </c>
    </row>
    <row r="81" spans="1:12" x14ac:dyDescent="0.25">
      <c r="A81" t="s">
        <v>2293</v>
      </c>
      <c r="B81">
        <v>51.01</v>
      </c>
      <c r="C81" t="str">
        <f t="shared" si="4"/>
        <v>Obesity</v>
      </c>
      <c r="D81" s="20">
        <v>9.1999999999999993</v>
      </c>
      <c r="E81" t="str">
        <f t="shared" si="5"/>
        <v>Diabetes</v>
      </c>
      <c r="F81" t="s">
        <v>2380</v>
      </c>
      <c r="G81" t="s">
        <v>2380</v>
      </c>
      <c r="H81" t="s">
        <v>2380</v>
      </c>
      <c r="I81" t="s">
        <v>2381</v>
      </c>
      <c r="J81" s="9">
        <f t="shared" si="6"/>
        <v>0</v>
      </c>
      <c r="K81" t="s">
        <v>2382</v>
      </c>
      <c r="L81" t="str">
        <f t="shared" si="7"/>
        <v>yes</v>
      </c>
    </row>
    <row r="82" spans="1:12" x14ac:dyDescent="0.25">
      <c r="A82" t="s">
        <v>2292</v>
      </c>
      <c r="B82">
        <v>45.65</v>
      </c>
      <c r="C82" t="str">
        <f t="shared" si="4"/>
        <v>Obesity</v>
      </c>
      <c r="D82" s="20">
        <v>5.1100000000000003</v>
      </c>
      <c r="E82" t="str">
        <f t="shared" si="5"/>
        <v>Normal</v>
      </c>
      <c r="F82" t="s">
        <v>2382</v>
      </c>
      <c r="G82" t="s">
        <v>2380</v>
      </c>
      <c r="H82" t="s">
        <v>2380</v>
      </c>
      <c r="I82">
        <v>1</v>
      </c>
      <c r="J82" s="9">
        <f t="shared" si="6"/>
        <v>1</v>
      </c>
      <c r="K82" t="s">
        <v>2382</v>
      </c>
      <c r="L82" t="str">
        <f t="shared" si="7"/>
        <v>yes</v>
      </c>
    </row>
    <row r="83" spans="1:12" x14ac:dyDescent="0.25">
      <c r="A83" t="s">
        <v>2291</v>
      </c>
      <c r="B83">
        <v>52.9</v>
      </c>
      <c r="C83" t="str">
        <f t="shared" si="4"/>
        <v>Obesity</v>
      </c>
      <c r="D83" s="20">
        <v>5.34</v>
      </c>
      <c r="E83" t="str">
        <f t="shared" si="5"/>
        <v>Normal</v>
      </c>
      <c r="F83" t="s">
        <v>2380</v>
      </c>
      <c r="G83" t="s">
        <v>2380</v>
      </c>
      <c r="H83" t="s">
        <v>2380</v>
      </c>
      <c r="I83" t="s">
        <v>2381</v>
      </c>
      <c r="J83" s="9">
        <f t="shared" si="6"/>
        <v>0</v>
      </c>
      <c r="K83" t="s">
        <v>2382</v>
      </c>
      <c r="L83" t="str">
        <f t="shared" si="7"/>
        <v>yes</v>
      </c>
    </row>
    <row r="84" spans="1:12" x14ac:dyDescent="0.25">
      <c r="A84" t="s">
        <v>2290</v>
      </c>
      <c r="B84">
        <v>45.41</v>
      </c>
      <c r="C84" t="str">
        <f t="shared" si="4"/>
        <v>Obesity</v>
      </c>
      <c r="D84" s="20">
        <v>4.03</v>
      </c>
      <c r="E84" t="str">
        <f t="shared" si="5"/>
        <v>Normal</v>
      </c>
      <c r="F84" t="s">
        <v>2382</v>
      </c>
      <c r="G84" t="s">
        <v>2380</v>
      </c>
      <c r="H84" t="s">
        <v>2380</v>
      </c>
      <c r="I84">
        <v>1</v>
      </c>
      <c r="J84" s="9">
        <f t="shared" si="6"/>
        <v>1</v>
      </c>
      <c r="K84" t="s">
        <v>2382</v>
      </c>
      <c r="L84" t="str">
        <f t="shared" si="7"/>
        <v>yes</v>
      </c>
    </row>
    <row r="85" spans="1:12" x14ac:dyDescent="0.25">
      <c r="A85" t="s">
        <v>2289</v>
      </c>
      <c r="B85">
        <v>49.41</v>
      </c>
      <c r="C85" t="str">
        <f t="shared" si="4"/>
        <v>Obesity</v>
      </c>
      <c r="D85" s="20">
        <v>4.2300000000000004</v>
      </c>
      <c r="E85" t="str">
        <f t="shared" si="5"/>
        <v>Normal</v>
      </c>
      <c r="F85" t="s">
        <v>2382</v>
      </c>
      <c r="G85" t="s">
        <v>2380</v>
      </c>
      <c r="H85" t="s">
        <v>2383</v>
      </c>
      <c r="I85">
        <v>1</v>
      </c>
      <c r="J85" s="9">
        <f t="shared" si="6"/>
        <v>1</v>
      </c>
      <c r="K85" t="s">
        <v>2382</v>
      </c>
      <c r="L85" t="str">
        <f t="shared" si="7"/>
        <v>yes</v>
      </c>
    </row>
    <row r="86" spans="1:12" x14ac:dyDescent="0.25">
      <c r="A86" t="s">
        <v>2288</v>
      </c>
      <c r="B86">
        <v>31.824999999999999</v>
      </c>
      <c r="C86" t="str">
        <f t="shared" si="4"/>
        <v>Obesity</v>
      </c>
      <c r="D86" s="20">
        <v>4.0599999999999996</v>
      </c>
      <c r="E86" t="str">
        <f t="shared" si="5"/>
        <v>Normal</v>
      </c>
      <c r="F86" t="s">
        <v>2380</v>
      </c>
      <c r="G86" t="s">
        <v>2380</v>
      </c>
      <c r="H86" t="s">
        <v>2380</v>
      </c>
      <c r="I86">
        <v>2</v>
      </c>
      <c r="J86" s="9">
        <f t="shared" si="6"/>
        <v>2</v>
      </c>
      <c r="K86" t="s">
        <v>2382</v>
      </c>
      <c r="L86" t="str">
        <f t="shared" si="7"/>
        <v>yes</v>
      </c>
    </row>
    <row r="87" spans="1:12" x14ac:dyDescent="0.25">
      <c r="A87" t="s">
        <v>2287</v>
      </c>
      <c r="B87">
        <v>51.28</v>
      </c>
      <c r="C87" t="str">
        <f t="shared" si="4"/>
        <v>Obesity</v>
      </c>
      <c r="D87" s="20">
        <v>4.68</v>
      </c>
      <c r="E87" t="str">
        <f t="shared" si="5"/>
        <v>Normal</v>
      </c>
      <c r="F87" t="s">
        <v>2380</v>
      </c>
      <c r="G87" t="s">
        <v>2380</v>
      </c>
      <c r="H87" t="s">
        <v>2380</v>
      </c>
      <c r="I87">
        <v>2</v>
      </c>
      <c r="J87" s="9">
        <f t="shared" si="6"/>
        <v>2</v>
      </c>
      <c r="K87" t="s">
        <v>2382</v>
      </c>
      <c r="L87" t="str">
        <f t="shared" si="7"/>
        <v>yes</v>
      </c>
    </row>
    <row r="88" spans="1:12" x14ac:dyDescent="0.25">
      <c r="A88" t="s">
        <v>2286</v>
      </c>
      <c r="B88">
        <v>34.96</v>
      </c>
      <c r="C88" t="str">
        <f t="shared" si="4"/>
        <v>Obesity</v>
      </c>
      <c r="D88" s="20">
        <v>4.34</v>
      </c>
      <c r="E88" t="str">
        <f t="shared" si="5"/>
        <v>Normal</v>
      </c>
      <c r="F88" t="s">
        <v>2380</v>
      </c>
      <c r="G88" t="s">
        <v>2380</v>
      </c>
      <c r="H88" t="s">
        <v>2383</v>
      </c>
      <c r="I88">
        <v>1</v>
      </c>
      <c r="J88" s="9">
        <f t="shared" si="6"/>
        <v>1</v>
      </c>
      <c r="K88" t="s">
        <v>2382</v>
      </c>
      <c r="L88" t="str">
        <f t="shared" si="7"/>
        <v>yes</v>
      </c>
    </row>
    <row r="89" spans="1:12" x14ac:dyDescent="0.25">
      <c r="A89" t="s">
        <v>2285</v>
      </c>
      <c r="B89">
        <v>33.11</v>
      </c>
      <c r="C89" t="str">
        <f t="shared" si="4"/>
        <v>Obesity</v>
      </c>
      <c r="D89" s="20">
        <v>10.51</v>
      </c>
      <c r="E89" t="str">
        <f t="shared" si="5"/>
        <v>Diabetes</v>
      </c>
      <c r="F89" t="s">
        <v>2380</v>
      </c>
      <c r="G89" t="s">
        <v>2380</v>
      </c>
      <c r="H89" t="s">
        <v>2380</v>
      </c>
      <c r="I89" t="s">
        <v>2381</v>
      </c>
      <c r="J89" s="9">
        <f t="shared" si="6"/>
        <v>0</v>
      </c>
      <c r="K89" t="s">
        <v>2382</v>
      </c>
      <c r="L89" t="str">
        <f t="shared" si="7"/>
        <v>yes</v>
      </c>
    </row>
    <row r="90" spans="1:12" x14ac:dyDescent="0.25">
      <c r="A90" t="s">
        <v>2284</v>
      </c>
      <c r="B90">
        <v>54.74</v>
      </c>
      <c r="C90" t="str">
        <f t="shared" si="4"/>
        <v>Obesity</v>
      </c>
      <c r="D90" s="20">
        <v>5.84</v>
      </c>
      <c r="E90" t="str">
        <f t="shared" si="5"/>
        <v>Prediabeties</v>
      </c>
      <c r="F90" t="s">
        <v>2382</v>
      </c>
      <c r="G90" t="s">
        <v>2380</v>
      </c>
      <c r="H90" t="s">
        <v>2383</v>
      </c>
      <c r="I90">
        <v>1</v>
      </c>
      <c r="J90" s="9">
        <f t="shared" si="6"/>
        <v>1</v>
      </c>
      <c r="K90" t="s">
        <v>2382</v>
      </c>
      <c r="L90" t="str">
        <f t="shared" si="7"/>
        <v>yes</v>
      </c>
    </row>
    <row r="91" spans="1:12" x14ac:dyDescent="0.25">
      <c r="A91" t="s">
        <v>2283</v>
      </c>
      <c r="B91">
        <v>32.56</v>
      </c>
      <c r="C91" t="str">
        <f t="shared" si="4"/>
        <v>Obesity</v>
      </c>
      <c r="D91" s="20">
        <v>5.41</v>
      </c>
      <c r="E91" t="str">
        <f t="shared" si="5"/>
        <v>Normal</v>
      </c>
      <c r="F91" t="s">
        <v>2380</v>
      </c>
      <c r="G91" t="s">
        <v>2380</v>
      </c>
      <c r="H91" t="s">
        <v>2383</v>
      </c>
      <c r="I91">
        <v>1</v>
      </c>
      <c r="J91" s="9">
        <f t="shared" si="6"/>
        <v>1</v>
      </c>
      <c r="K91" t="s">
        <v>2382</v>
      </c>
      <c r="L91" t="str">
        <f t="shared" si="7"/>
        <v>yes</v>
      </c>
    </row>
    <row r="92" spans="1:12" x14ac:dyDescent="0.25">
      <c r="A92" t="s">
        <v>2282</v>
      </c>
      <c r="B92">
        <v>39.049999999999997</v>
      </c>
      <c r="C92" t="str">
        <f t="shared" si="4"/>
        <v>Obesity</v>
      </c>
      <c r="D92" s="20">
        <v>6.06</v>
      </c>
      <c r="E92" t="str">
        <f t="shared" si="5"/>
        <v>Prediabeties</v>
      </c>
      <c r="F92" t="s">
        <v>2380</v>
      </c>
      <c r="G92" t="s">
        <v>2380</v>
      </c>
      <c r="H92" t="s">
        <v>2380</v>
      </c>
      <c r="I92">
        <v>1</v>
      </c>
      <c r="J92" s="9">
        <f t="shared" si="6"/>
        <v>1</v>
      </c>
      <c r="K92" t="s">
        <v>2382</v>
      </c>
      <c r="L92" t="str">
        <f t="shared" si="7"/>
        <v>yes</v>
      </c>
    </row>
    <row r="93" spans="1:12" x14ac:dyDescent="0.25">
      <c r="A93" t="s">
        <v>2281</v>
      </c>
      <c r="B93">
        <v>42.75</v>
      </c>
      <c r="C93" t="str">
        <f t="shared" si="4"/>
        <v>Obesity</v>
      </c>
      <c r="D93" s="20">
        <v>4.22</v>
      </c>
      <c r="E93" t="str">
        <f t="shared" si="5"/>
        <v>Normal</v>
      </c>
      <c r="F93" t="s">
        <v>2380</v>
      </c>
      <c r="G93" t="s">
        <v>2380</v>
      </c>
      <c r="H93" t="s">
        <v>2380</v>
      </c>
      <c r="I93" t="s">
        <v>2381</v>
      </c>
      <c r="J93" s="9">
        <f t="shared" si="6"/>
        <v>0</v>
      </c>
      <c r="K93" t="s">
        <v>2382</v>
      </c>
      <c r="L93" t="str">
        <f t="shared" si="7"/>
        <v>yes</v>
      </c>
    </row>
    <row r="94" spans="1:12" x14ac:dyDescent="0.25">
      <c r="A94" t="s">
        <v>2280</v>
      </c>
      <c r="B94">
        <v>50.58</v>
      </c>
      <c r="C94" t="str">
        <f t="shared" si="4"/>
        <v>Obesity</v>
      </c>
      <c r="D94" s="20">
        <v>5.12</v>
      </c>
      <c r="E94" t="str">
        <f t="shared" si="5"/>
        <v>Normal</v>
      </c>
      <c r="F94" t="s">
        <v>2380</v>
      </c>
      <c r="G94" t="s">
        <v>2380</v>
      </c>
      <c r="H94" t="s">
        <v>2380</v>
      </c>
      <c r="I94">
        <v>2</v>
      </c>
      <c r="J94" s="9">
        <f t="shared" si="6"/>
        <v>2</v>
      </c>
      <c r="K94" t="s">
        <v>2382</v>
      </c>
      <c r="L94" t="str">
        <f t="shared" si="7"/>
        <v>yes</v>
      </c>
    </row>
    <row r="95" spans="1:12" x14ac:dyDescent="0.25">
      <c r="A95" t="s">
        <v>2279</v>
      </c>
      <c r="B95">
        <v>30.495000000000001</v>
      </c>
      <c r="C95" t="str">
        <f t="shared" si="4"/>
        <v>Obesity</v>
      </c>
      <c r="D95" s="20">
        <v>4.57</v>
      </c>
      <c r="E95" t="str">
        <f t="shared" si="5"/>
        <v>Normal</v>
      </c>
      <c r="F95" t="s">
        <v>2382</v>
      </c>
      <c r="G95" t="s">
        <v>2380</v>
      </c>
      <c r="H95" t="s">
        <v>2380</v>
      </c>
      <c r="I95" t="s">
        <v>2381</v>
      </c>
      <c r="J95" s="9">
        <f t="shared" si="6"/>
        <v>0</v>
      </c>
      <c r="K95" t="s">
        <v>2382</v>
      </c>
      <c r="L95" t="str">
        <f t="shared" si="7"/>
        <v>yes</v>
      </c>
    </row>
    <row r="96" spans="1:12" x14ac:dyDescent="0.25">
      <c r="A96" t="s">
        <v>2278</v>
      </c>
      <c r="B96">
        <v>48.31</v>
      </c>
      <c r="C96" t="str">
        <f t="shared" si="4"/>
        <v>Obesity</v>
      </c>
      <c r="D96" s="20">
        <v>9.58</v>
      </c>
      <c r="E96" t="str">
        <f t="shared" si="5"/>
        <v>Diabetes</v>
      </c>
      <c r="F96" t="s">
        <v>2382</v>
      </c>
      <c r="G96" t="s">
        <v>2380</v>
      </c>
      <c r="H96" t="s">
        <v>2380</v>
      </c>
      <c r="I96">
        <v>2</v>
      </c>
      <c r="J96" s="9">
        <f t="shared" si="6"/>
        <v>2</v>
      </c>
      <c r="K96" t="s">
        <v>2382</v>
      </c>
      <c r="L96" t="str">
        <f t="shared" si="7"/>
        <v>yes</v>
      </c>
    </row>
    <row r="97" spans="1:12" x14ac:dyDescent="0.25">
      <c r="A97" t="s">
        <v>2277</v>
      </c>
      <c r="B97">
        <v>48.99</v>
      </c>
      <c r="C97" t="str">
        <f t="shared" si="4"/>
        <v>Obesity</v>
      </c>
      <c r="D97" s="20">
        <v>9.7799999999999994</v>
      </c>
      <c r="E97" t="str">
        <f t="shared" si="5"/>
        <v>Diabetes</v>
      </c>
      <c r="F97" t="s">
        <v>2382</v>
      </c>
      <c r="G97" t="s">
        <v>2380</v>
      </c>
      <c r="H97" t="s">
        <v>2380</v>
      </c>
      <c r="I97">
        <v>1</v>
      </c>
      <c r="J97" s="9">
        <f t="shared" si="6"/>
        <v>1</v>
      </c>
      <c r="K97" t="s">
        <v>2382</v>
      </c>
      <c r="L97" t="str">
        <f t="shared" si="7"/>
        <v>yes</v>
      </c>
    </row>
    <row r="98" spans="1:12" x14ac:dyDescent="0.25">
      <c r="A98" t="s">
        <v>2276</v>
      </c>
      <c r="B98">
        <v>38.39</v>
      </c>
      <c r="C98" t="str">
        <f t="shared" si="4"/>
        <v>Obesity</v>
      </c>
      <c r="D98" s="20">
        <v>4.1100000000000003</v>
      </c>
      <c r="E98" t="str">
        <f t="shared" si="5"/>
        <v>Normal</v>
      </c>
      <c r="F98" t="s">
        <v>2382</v>
      </c>
      <c r="G98" t="s">
        <v>2380</v>
      </c>
      <c r="H98" t="s">
        <v>2380</v>
      </c>
      <c r="I98" t="s">
        <v>2381</v>
      </c>
      <c r="J98" s="9">
        <f t="shared" si="6"/>
        <v>0</v>
      </c>
      <c r="K98" t="s">
        <v>2382</v>
      </c>
      <c r="L98" t="str">
        <f t="shared" si="7"/>
        <v>yes</v>
      </c>
    </row>
    <row r="99" spans="1:12" x14ac:dyDescent="0.25">
      <c r="A99" t="s">
        <v>2275</v>
      </c>
      <c r="B99">
        <v>44.34</v>
      </c>
      <c r="C99" t="str">
        <f t="shared" si="4"/>
        <v>Obesity</v>
      </c>
      <c r="D99" s="20">
        <v>4.0199999999999996</v>
      </c>
      <c r="E99" t="str">
        <f t="shared" si="5"/>
        <v>Normal</v>
      </c>
      <c r="F99" t="s">
        <v>2382</v>
      </c>
      <c r="G99" t="s">
        <v>2380</v>
      </c>
      <c r="H99" t="s">
        <v>2380</v>
      </c>
      <c r="I99">
        <v>2</v>
      </c>
      <c r="J99" s="9">
        <f t="shared" si="6"/>
        <v>2</v>
      </c>
      <c r="K99" t="s">
        <v>2382</v>
      </c>
      <c r="L99" t="str">
        <f t="shared" si="7"/>
        <v>yes</v>
      </c>
    </row>
    <row r="100" spans="1:12" x14ac:dyDescent="0.25">
      <c r="A100" t="s">
        <v>2274</v>
      </c>
      <c r="B100">
        <v>41.51</v>
      </c>
      <c r="C100" t="str">
        <f t="shared" si="4"/>
        <v>Obesity</v>
      </c>
      <c r="D100" s="20">
        <v>6.92</v>
      </c>
      <c r="E100" t="str">
        <f t="shared" si="5"/>
        <v>Diabetes</v>
      </c>
      <c r="F100" t="s">
        <v>2380</v>
      </c>
      <c r="G100" t="s">
        <v>2380</v>
      </c>
      <c r="H100" t="s">
        <v>2380</v>
      </c>
      <c r="I100" t="s">
        <v>2381</v>
      </c>
      <c r="J100" s="9">
        <f t="shared" si="6"/>
        <v>0</v>
      </c>
      <c r="K100" t="s">
        <v>2382</v>
      </c>
      <c r="L100" t="str">
        <f t="shared" si="7"/>
        <v>yes</v>
      </c>
    </row>
    <row r="101" spans="1:12" x14ac:dyDescent="0.25">
      <c r="A101" t="s">
        <v>2273</v>
      </c>
      <c r="B101">
        <v>48.2</v>
      </c>
      <c r="C101" t="str">
        <f t="shared" si="4"/>
        <v>Obesity</v>
      </c>
      <c r="D101" s="20">
        <v>4.84</v>
      </c>
      <c r="E101" t="str">
        <f t="shared" si="5"/>
        <v>Normal</v>
      </c>
      <c r="F101" t="s">
        <v>2380</v>
      </c>
      <c r="G101" t="s">
        <v>2380</v>
      </c>
      <c r="H101" t="s">
        <v>2380</v>
      </c>
      <c r="I101" t="s">
        <v>2381</v>
      </c>
      <c r="J101" s="9">
        <f t="shared" si="6"/>
        <v>0</v>
      </c>
      <c r="K101" t="s">
        <v>2382</v>
      </c>
      <c r="L101" t="str">
        <f t="shared" si="7"/>
        <v>yes</v>
      </c>
    </row>
    <row r="102" spans="1:12" x14ac:dyDescent="0.25">
      <c r="A102" t="s">
        <v>2272</v>
      </c>
      <c r="B102">
        <v>35.75</v>
      </c>
      <c r="C102" t="str">
        <f t="shared" si="4"/>
        <v>Obesity</v>
      </c>
      <c r="D102" s="20">
        <v>8</v>
      </c>
      <c r="E102" t="str">
        <f t="shared" si="5"/>
        <v>Diabetes</v>
      </c>
      <c r="F102" t="s">
        <v>2382</v>
      </c>
      <c r="G102" t="s">
        <v>2380</v>
      </c>
      <c r="H102" t="s">
        <v>2380</v>
      </c>
      <c r="I102" t="s">
        <v>2381</v>
      </c>
      <c r="J102" s="9">
        <f t="shared" si="6"/>
        <v>0</v>
      </c>
      <c r="K102" t="s">
        <v>2382</v>
      </c>
      <c r="L102" t="str">
        <f t="shared" si="7"/>
        <v>yes</v>
      </c>
    </row>
    <row r="103" spans="1:12" x14ac:dyDescent="0.25">
      <c r="A103" t="s">
        <v>2271</v>
      </c>
      <c r="B103">
        <v>53.81</v>
      </c>
      <c r="C103" t="str">
        <f t="shared" si="4"/>
        <v>Obesity</v>
      </c>
      <c r="D103" s="20">
        <v>8.77</v>
      </c>
      <c r="E103" t="str">
        <f t="shared" si="5"/>
        <v>Diabetes</v>
      </c>
      <c r="F103" t="s">
        <v>2382</v>
      </c>
      <c r="G103" t="s">
        <v>2380</v>
      </c>
      <c r="H103" t="s">
        <v>2380</v>
      </c>
      <c r="I103" t="s">
        <v>2381</v>
      </c>
      <c r="J103" s="9">
        <f t="shared" si="6"/>
        <v>0</v>
      </c>
      <c r="K103" t="s">
        <v>2382</v>
      </c>
      <c r="L103" t="str">
        <f t="shared" si="7"/>
        <v>yes</v>
      </c>
    </row>
    <row r="104" spans="1:12" x14ac:dyDescent="0.25">
      <c r="A104" t="s">
        <v>2270</v>
      </c>
      <c r="B104">
        <v>49.48</v>
      </c>
      <c r="C104" t="str">
        <f t="shared" si="4"/>
        <v>Obesity</v>
      </c>
      <c r="D104" s="20">
        <v>4.96</v>
      </c>
      <c r="E104" t="str">
        <f t="shared" si="5"/>
        <v>Normal</v>
      </c>
      <c r="F104" t="s">
        <v>2380</v>
      </c>
      <c r="G104" t="s">
        <v>2380</v>
      </c>
      <c r="H104" t="s">
        <v>2383</v>
      </c>
      <c r="I104">
        <v>1</v>
      </c>
      <c r="J104" s="9">
        <f t="shared" si="6"/>
        <v>1</v>
      </c>
      <c r="K104" t="s">
        <v>2382</v>
      </c>
      <c r="L104" t="str">
        <f t="shared" si="7"/>
        <v>yes</v>
      </c>
    </row>
    <row r="105" spans="1:12" x14ac:dyDescent="0.25">
      <c r="A105" t="s">
        <v>2269</v>
      </c>
      <c r="B105">
        <v>34.1</v>
      </c>
      <c r="C105" t="str">
        <f t="shared" si="4"/>
        <v>Obesity</v>
      </c>
      <c r="D105" s="20">
        <v>4.43</v>
      </c>
      <c r="E105" t="str">
        <f t="shared" si="5"/>
        <v>Normal</v>
      </c>
      <c r="F105" t="s">
        <v>2382</v>
      </c>
      <c r="G105" t="s">
        <v>2380</v>
      </c>
      <c r="H105" t="s">
        <v>2380</v>
      </c>
      <c r="I105" t="s">
        <v>2381</v>
      </c>
      <c r="J105" s="9">
        <f t="shared" si="6"/>
        <v>0</v>
      </c>
      <c r="K105" t="s">
        <v>2382</v>
      </c>
      <c r="L105" t="str">
        <f t="shared" si="7"/>
        <v>yes</v>
      </c>
    </row>
    <row r="106" spans="1:12" x14ac:dyDescent="0.25">
      <c r="A106" t="s">
        <v>2268</v>
      </c>
      <c r="B106">
        <v>35.299999999999997</v>
      </c>
      <c r="C106" t="str">
        <f t="shared" si="4"/>
        <v>Obesity</v>
      </c>
      <c r="D106" s="20">
        <v>5.82</v>
      </c>
      <c r="E106" t="str">
        <f t="shared" si="5"/>
        <v>Prediabeties</v>
      </c>
      <c r="F106" t="s">
        <v>2382</v>
      </c>
      <c r="G106" t="s">
        <v>2380</v>
      </c>
      <c r="H106" t="s">
        <v>2383</v>
      </c>
      <c r="I106">
        <v>1</v>
      </c>
      <c r="J106" s="9">
        <f t="shared" si="6"/>
        <v>1</v>
      </c>
      <c r="K106" t="s">
        <v>2382</v>
      </c>
      <c r="L106" t="str">
        <f t="shared" si="7"/>
        <v>yes</v>
      </c>
    </row>
    <row r="107" spans="1:12" x14ac:dyDescent="0.25">
      <c r="A107" t="s">
        <v>2267</v>
      </c>
      <c r="B107">
        <v>43.83</v>
      </c>
      <c r="C107" t="str">
        <f t="shared" si="4"/>
        <v>Obesity</v>
      </c>
      <c r="D107" s="20">
        <v>6.03</v>
      </c>
      <c r="E107" t="str">
        <f t="shared" si="5"/>
        <v>Prediabeties</v>
      </c>
      <c r="F107" t="s">
        <v>2382</v>
      </c>
      <c r="G107" t="s">
        <v>2380</v>
      </c>
      <c r="H107" t="s">
        <v>2380</v>
      </c>
      <c r="I107">
        <v>2</v>
      </c>
      <c r="J107" s="9">
        <f t="shared" si="6"/>
        <v>2</v>
      </c>
      <c r="K107" t="s">
        <v>2382</v>
      </c>
      <c r="L107" t="str">
        <f t="shared" si="7"/>
        <v>yes</v>
      </c>
    </row>
    <row r="108" spans="1:12" x14ac:dyDescent="0.25">
      <c r="A108" t="s">
        <v>2266</v>
      </c>
      <c r="B108">
        <v>50.07</v>
      </c>
      <c r="C108" t="str">
        <f t="shared" si="4"/>
        <v>Obesity</v>
      </c>
      <c r="D108" s="20">
        <v>9.27</v>
      </c>
      <c r="E108" t="str">
        <f t="shared" si="5"/>
        <v>Diabetes</v>
      </c>
      <c r="F108" t="s">
        <v>2380</v>
      </c>
      <c r="G108" t="s">
        <v>2380</v>
      </c>
      <c r="H108" t="s">
        <v>2380</v>
      </c>
      <c r="I108" t="s">
        <v>2381</v>
      </c>
      <c r="J108" s="9">
        <f t="shared" si="6"/>
        <v>0</v>
      </c>
      <c r="K108" t="s">
        <v>2382</v>
      </c>
      <c r="L108" t="str">
        <f t="shared" si="7"/>
        <v>yes</v>
      </c>
    </row>
    <row r="109" spans="1:12" x14ac:dyDescent="0.25">
      <c r="A109" t="s">
        <v>2265</v>
      </c>
      <c r="B109">
        <v>32.774999999999999</v>
      </c>
      <c r="C109" t="str">
        <f t="shared" si="4"/>
        <v>Obesity</v>
      </c>
      <c r="D109" s="20">
        <v>5.53</v>
      </c>
      <c r="E109" t="str">
        <f t="shared" si="5"/>
        <v>Normal</v>
      </c>
      <c r="F109" t="s">
        <v>2380</v>
      </c>
      <c r="G109" t="s">
        <v>2380</v>
      </c>
      <c r="H109" t="s">
        <v>2380</v>
      </c>
      <c r="I109" t="s">
        <v>2381</v>
      </c>
      <c r="J109" s="9">
        <f t="shared" si="6"/>
        <v>0</v>
      </c>
      <c r="K109" t="s">
        <v>2382</v>
      </c>
      <c r="L109" t="str">
        <f t="shared" si="7"/>
        <v>yes</v>
      </c>
    </row>
    <row r="110" spans="1:12" x14ac:dyDescent="0.25">
      <c r="A110" t="s">
        <v>2264</v>
      </c>
      <c r="B110">
        <v>34.104999999999997</v>
      </c>
      <c r="C110" t="str">
        <f t="shared" si="4"/>
        <v>Obesity</v>
      </c>
      <c r="D110" s="20">
        <v>5.07</v>
      </c>
      <c r="E110" t="str">
        <f t="shared" si="5"/>
        <v>Normal</v>
      </c>
      <c r="F110" t="s">
        <v>2380</v>
      </c>
      <c r="G110" t="s">
        <v>2380</v>
      </c>
      <c r="H110" t="s">
        <v>2380</v>
      </c>
      <c r="I110">
        <v>1</v>
      </c>
      <c r="J110" s="9">
        <f t="shared" si="6"/>
        <v>1</v>
      </c>
      <c r="K110" t="s">
        <v>2382</v>
      </c>
      <c r="L110" t="str">
        <f t="shared" si="7"/>
        <v>yes</v>
      </c>
    </row>
    <row r="111" spans="1:12" x14ac:dyDescent="0.25">
      <c r="A111" t="s">
        <v>2263</v>
      </c>
      <c r="B111">
        <v>48.93</v>
      </c>
      <c r="C111" t="str">
        <f t="shared" si="4"/>
        <v>Obesity</v>
      </c>
      <c r="D111" s="20">
        <v>11.17</v>
      </c>
      <c r="E111" t="str">
        <f t="shared" si="5"/>
        <v>Diabetes</v>
      </c>
      <c r="F111" t="s">
        <v>2382</v>
      </c>
      <c r="G111" t="s">
        <v>2380</v>
      </c>
      <c r="H111" t="s">
        <v>2380</v>
      </c>
      <c r="I111">
        <v>1</v>
      </c>
      <c r="J111" s="9">
        <f t="shared" si="6"/>
        <v>1</v>
      </c>
      <c r="K111" t="s">
        <v>2382</v>
      </c>
      <c r="L111" t="str">
        <f t="shared" si="7"/>
        <v>yes</v>
      </c>
    </row>
    <row r="112" spans="1:12" x14ac:dyDescent="0.25">
      <c r="A112" t="s">
        <v>2262</v>
      </c>
      <c r="B112">
        <v>37.07</v>
      </c>
      <c r="C112" t="str">
        <f t="shared" si="4"/>
        <v>Obesity</v>
      </c>
      <c r="D112" s="20">
        <v>6.14</v>
      </c>
      <c r="E112" t="str">
        <f t="shared" si="5"/>
        <v>Prediabeties</v>
      </c>
      <c r="F112" t="s">
        <v>2382</v>
      </c>
      <c r="G112" t="s">
        <v>2380</v>
      </c>
      <c r="H112" t="s">
        <v>2380</v>
      </c>
      <c r="I112" t="s">
        <v>2381</v>
      </c>
      <c r="J112" s="9">
        <f t="shared" si="6"/>
        <v>0</v>
      </c>
      <c r="K112" t="s">
        <v>2382</v>
      </c>
      <c r="L112" t="str">
        <f t="shared" si="7"/>
        <v>yes</v>
      </c>
    </row>
    <row r="113" spans="1:12" x14ac:dyDescent="0.25">
      <c r="A113" t="s">
        <v>2261</v>
      </c>
      <c r="B113">
        <v>51.51</v>
      </c>
      <c r="C113" t="str">
        <f t="shared" si="4"/>
        <v>Obesity</v>
      </c>
      <c r="D113" s="20">
        <v>6.26</v>
      </c>
      <c r="E113" t="str">
        <f t="shared" si="5"/>
        <v>Prediabeties</v>
      </c>
      <c r="F113" t="s">
        <v>2382</v>
      </c>
      <c r="G113" t="s">
        <v>2380</v>
      </c>
      <c r="H113" t="s">
        <v>2383</v>
      </c>
      <c r="I113">
        <v>1</v>
      </c>
      <c r="J113" s="9">
        <f t="shared" si="6"/>
        <v>1</v>
      </c>
      <c r="K113" t="s">
        <v>2382</v>
      </c>
      <c r="L113" t="str">
        <f t="shared" si="7"/>
        <v>yes</v>
      </c>
    </row>
    <row r="114" spans="1:12" x14ac:dyDescent="0.25">
      <c r="A114" t="s">
        <v>2260</v>
      </c>
      <c r="B114">
        <v>34.799999999999997</v>
      </c>
      <c r="C114" t="str">
        <f t="shared" si="4"/>
        <v>Obesity</v>
      </c>
      <c r="D114" s="20">
        <v>4.72</v>
      </c>
      <c r="E114" t="str">
        <f t="shared" si="5"/>
        <v>Normal</v>
      </c>
      <c r="F114" t="s">
        <v>2382</v>
      </c>
      <c r="G114" t="s">
        <v>2380</v>
      </c>
      <c r="H114" t="s">
        <v>2380</v>
      </c>
      <c r="I114" t="s">
        <v>2381</v>
      </c>
      <c r="J114" s="9">
        <f t="shared" si="6"/>
        <v>0</v>
      </c>
      <c r="K114" t="s">
        <v>2382</v>
      </c>
      <c r="L114" t="str">
        <f t="shared" si="7"/>
        <v>yes</v>
      </c>
    </row>
    <row r="115" spans="1:12" x14ac:dyDescent="0.25">
      <c r="A115" t="s">
        <v>2259</v>
      </c>
      <c r="B115">
        <v>36.67</v>
      </c>
      <c r="C115" t="str">
        <f t="shared" si="4"/>
        <v>Obesity</v>
      </c>
      <c r="D115" s="20">
        <v>5.18</v>
      </c>
      <c r="E115" t="str">
        <f t="shared" si="5"/>
        <v>Normal</v>
      </c>
      <c r="F115" t="s">
        <v>2380</v>
      </c>
      <c r="G115" t="s">
        <v>2380</v>
      </c>
      <c r="H115" t="s">
        <v>2380</v>
      </c>
      <c r="I115">
        <v>1</v>
      </c>
      <c r="J115" s="9">
        <f t="shared" si="6"/>
        <v>1</v>
      </c>
      <c r="K115" t="s">
        <v>2382</v>
      </c>
      <c r="L115" t="str">
        <f t="shared" si="7"/>
        <v>yes</v>
      </c>
    </row>
    <row r="116" spans="1:12" x14ac:dyDescent="0.25">
      <c r="A116" t="s">
        <v>2258</v>
      </c>
      <c r="B116">
        <v>30.9</v>
      </c>
      <c r="C116" t="str">
        <f t="shared" si="4"/>
        <v>Obesity</v>
      </c>
      <c r="D116" s="20">
        <v>9.4</v>
      </c>
      <c r="E116" t="str">
        <f t="shared" si="5"/>
        <v>Diabetes</v>
      </c>
      <c r="F116" t="s">
        <v>2380</v>
      </c>
      <c r="G116" t="s">
        <v>2380</v>
      </c>
      <c r="H116" t="s">
        <v>2380</v>
      </c>
      <c r="I116">
        <v>2</v>
      </c>
      <c r="J116" s="9">
        <f t="shared" si="6"/>
        <v>2</v>
      </c>
      <c r="K116" t="s">
        <v>2382</v>
      </c>
      <c r="L116" t="str">
        <f t="shared" si="7"/>
        <v>yes</v>
      </c>
    </row>
    <row r="117" spans="1:12" x14ac:dyDescent="0.25">
      <c r="A117" t="s">
        <v>2257</v>
      </c>
      <c r="B117">
        <v>30.495000000000001</v>
      </c>
      <c r="C117" t="str">
        <f t="shared" si="4"/>
        <v>Obesity</v>
      </c>
      <c r="D117" s="20">
        <v>6.29</v>
      </c>
      <c r="E117" t="str">
        <f t="shared" si="5"/>
        <v>Prediabeties</v>
      </c>
      <c r="F117" t="s">
        <v>2380</v>
      </c>
      <c r="G117" t="s">
        <v>2380</v>
      </c>
      <c r="H117" t="s">
        <v>2380</v>
      </c>
      <c r="I117" t="s">
        <v>2381</v>
      </c>
      <c r="J117" s="9">
        <f t="shared" si="6"/>
        <v>0</v>
      </c>
      <c r="K117" t="s">
        <v>2382</v>
      </c>
      <c r="L117" t="str">
        <f t="shared" si="7"/>
        <v>yes</v>
      </c>
    </row>
    <row r="118" spans="1:12" x14ac:dyDescent="0.25">
      <c r="A118" t="s">
        <v>2256</v>
      </c>
      <c r="B118">
        <v>44.88</v>
      </c>
      <c r="C118" t="str">
        <f t="shared" si="4"/>
        <v>Obesity</v>
      </c>
      <c r="D118" s="20">
        <v>6.04</v>
      </c>
      <c r="E118" t="str">
        <f t="shared" si="5"/>
        <v>Prediabeties</v>
      </c>
      <c r="F118" t="s">
        <v>2380</v>
      </c>
      <c r="G118" t="s">
        <v>2380</v>
      </c>
      <c r="H118" t="s">
        <v>2383</v>
      </c>
      <c r="I118">
        <v>1</v>
      </c>
      <c r="J118" s="9">
        <f t="shared" si="6"/>
        <v>1</v>
      </c>
      <c r="K118" t="s">
        <v>2382</v>
      </c>
      <c r="L118" t="str">
        <f t="shared" si="7"/>
        <v>yes</v>
      </c>
    </row>
    <row r="119" spans="1:12" x14ac:dyDescent="0.25">
      <c r="A119" t="s">
        <v>2255</v>
      </c>
      <c r="B119">
        <v>44.32</v>
      </c>
      <c r="C119" t="str">
        <f t="shared" si="4"/>
        <v>Obesity</v>
      </c>
      <c r="D119" s="20">
        <v>10.55</v>
      </c>
      <c r="E119" t="str">
        <f t="shared" si="5"/>
        <v>Diabetes</v>
      </c>
      <c r="F119" t="s">
        <v>2380</v>
      </c>
      <c r="G119" t="s">
        <v>2380</v>
      </c>
      <c r="H119" t="s">
        <v>2380</v>
      </c>
      <c r="I119" t="s">
        <v>2381</v>
      </c>
      <c r="J119" s="9">
        <f t="shared" si="6"/>
        <v>0</v>
      </c>
      <c r="K119" t="s">
        <v>2382</v>
      </c>
      <c r="L119" t="str">
        <f t="shared" si="7"/>
        <v>yes</v>
      </c>
    </row>
    <row r="120" spans="1:12" x14ac:dyDescent="0.25">
      <c r="A120" t="s">
        <v>2254</v>
      </c>
      <c r="B120">
        <v>46.39</v>
      </c>
      <c r="C120" t="str">
        <f t="shared" si="4"/>
        <v>Obesity</v>
      </c>
      <c r="D120" s="20">
        <v>5.09</v>
      </c>
      <c r="E120" t="str">
        <f t="shared" si="5"/>
        <v>Normal</v>
      </c>
      <c r="F120" t="s">
        <v>2380</v>
      </c>
      <c r="G120" t="s">
        <v>2380</v>
      </c>
      <c r="H120" t="s">
        <v>2380</v>
      </c>
      <c r="I120" t="s">
        <v>2381</v>
      </c>
      <c r="J120" s="9">
        <f t="shared" si="6"/>
        <v>0</v>
      </c>
      <c r="K120" t="s">
        <v>2382</v>
      </c>
      <c r="L120" t="str">
        <f t="shared" si="7"/>
        <v>yes</v>
      </c>
    </row>
    <row r="121" spans="1:12" x14ac:dyDescent="0.25">
      <c r="A121" t="s">
        <v>2253</v>
      </c>
      <c r="B121">
        <v>42.13</v>
      </c>
      <c r="C121" t="str">
        <f t="shared" si="4"/>
        <v>Obesity</v>
      </c>
      <c r="D121" s="20">
        <v>5.2</v>
      </c>
      <c r="E121" t="str">
        <f t="shared" si="5"/>
        <v>Normal</v>
      </c>
      <c r="F121" t="s">
        <v>2382</v>
      </c>
      <c r="G121" t="s">
        <v>2380</v>
      </c>
      <c r="H121" t="s">
        <v>2380</v>
      </c>
      <c r="I121">
        <v>1</v>
      </c>
      <c r="J121" s="9">
        <f t="shared" si="6"/>
        <v>1</v>
      </c>
      <c r="K121" t="s">
        <v>2382</v>
      </c>
      <c r="L121" t="str">
        <f t="shared" si="7"/>
        <v>yes</v>
      </c>
    </row>
    <row r="122" spans="1:12" x14ac:dyDescent="0.25">
      <c r="A122" t="s">
        <v>2252</v>
      </c>
      <c r="B122">
        <v>30.78</v>
      </c>
      <c r="C122" t="str">
        <f t="shared" si="4"/>
        <v>Obesity</v>
      </c>
      <c r="D122" s="20">
        <v>8.4499999999999993</v>
      </c>
      <c r="E122" t="str">
        <f t="shared" si="5"/>
        <v>Diabetes</v>
      </c>
      <c r="F122" t="s">
        <v>2382</v>
      </c>
      <c r="G122" t="s">
        <v>2380</v>
      </c>
      <c r="H122" t="s">
        <v>2380</v>
      </c>
      <c r="I122" t="s">
        <v>2381</v>
      </c>
      <c r="J122" s="9">
        <f t="shared" si="6"/>
        <v>0</v>
      </c>
      <c r="K122" t="s">
        <v>2382</v>
      </c>
      <c r="L122" t="str">
        <f t="shared" si="7"/>
        <v>yes</v>
      </c>
    </row>
    <row r="123" spans="1:12" x14ac:dyDescent="0.25">
      <c r="A123" t="s">
        <v>2251</v>
      </c>
      <c r="B123">
        <v>31.35</v>
      </c>
      <c r="C123" t="str">
        <f t="shared" si="4"/>
        <v>Obesity</v>
      </c>
      <c r="D123" s="20">
        <v>9.5399999999999991</v>
      </c>
      <c r="E123" t="str">
        <f t="shared" si="5"/>
        <v>Diabetes</v>
      </c>
      <c r="F123" t="s">
        <v>2380</v>
      </c>
      <c r="G123" t="s">
        <v>2380</v>
      </c>
      <c r="H123" t="s">
        <v>2380</v>
      </c>
      <c r="I123" t="s">
        <v>2381</v>
      </c>
      <c r="J123" s="9">
        <f t="shared" si="6"/>
        <v>0</v>
      </c>
      <c r="K123" t="s">
        <v>2382</v>
      </c>
      <c r="L123" t="str">
        <f t="shared" si="7"/>
        <v>yes</v>
      </c>
    </row>
    <row r="124" spans="1:12" x14ac:dyDescent="0.25">
      <c r="A124" t="s">
        <v>2250</v>
      </c>
      <c r="B124">
        <v>41.46</v>
      </c>
      <c r="C124" t="str">
        <f t="shared" si="4"/>
        <v>Obesity</v>
      </c>
      <c r="D124" s="20">
        <v>4.99</v>
      </c>
      <c r="E124" t="str">
        <f t="shared" si="5"/>
        <v>Normal</v>
      </c>
      <c r="F124" t="s">
        <v>2382</v>
      </c>
      <c r="G124" t="s">
        <v>2380</v>
      </c>
      <c r="H124" t="s">
        <v>2380</v>
      </c>
      <c r="I124">
        <v>2</v>
      </c>
      <c r="J124" s="9">
        <f t="shared" si="6"/>
        <v>2</v>
      </c>
      <c r="K124" t="s">
        <v>2382</v>
      </c>
      <c r="L124" t="str">
        <f t="shared" si="7"/>
        <v>yes</v>
      </c>
    </row>
    <row r="125" spans="1:12" x14ac:dyDescent="0.25">
      <c r="A125" t="s">
        <v>2249</v>
      </c>
      <c r="B125">
        <v>48</v>
      </c>
      <c r="C125" t="str">
        <f t="shared" si="4"/>
        <v>Obesity</v>
      </c>
      <c r="D125" s="20">
        <v>10.54</v>
      </c>
      <c r="E125" t="str">
        <f t="shared" si="5"/>
        <v>Diabetes</v>
      </c>
      <c r="F125" t="s">
        <v>2380</v>
      </c>
      <c r="G125" t="s">
        <v>2380</v>
      </c>
      <c r="H125" t="s">
        <v>2380</v>
      </c>
      <c r="I125" t="s">
        <v>2381</v>
      </c>
      <c r="J125" s="9">
        <f t="shared" si="6"/>
        <v>0</v>
      </c>
      <c r="K125" t="s">
        <v>2382</v>
      </c>
      <c r="L125" t="str">
        <f t="shared" si="7"/>
        <v>yes</v>
      </c>
    </row>
    <row r="126" spans="1:12" x14ac:dyDescent="0.25">
      <c r="A126" t="s">
        <v>2248</v>
      </c>
      <c r="B126">
        <v>49.13</v>
      </c>
      <c r="C126" t="str">
        <f t="shared" si="4"/>
        <v>Obesity</v>
      </c>
      <c r="D126" s="20">
        <v>4.54</v>
      </c>
      <c r="E126" t="str">
        <f t="shared" si="5"/>
        <v>Normal</v>
      </c>
      <c r="F126" t="s">
        <v>2380</v>
      </c>
      <c r="G126" t="s">
        <v>2380</v>
      </c>
      <c r="H126" t="s">
        <v>2380</v>
      </c>
      <c r="I126" t="s">
        <v>2381</v>
      </c>
      <c r="J126" s="9">
        <f t="shared" si="6"/>
        <v>0</v>
      </c>
      <c r="K126" t="s">
        <v>2382</v>
      </c>
      <c r="L126" t="str">
        <f t="shared" si="7"/>
        <v>yes</v>
      </c>
    </row>
    <row r="127" spans="1:12" x14ac:dyDescent="0.25">
      <c r="A127" t="s">
        <v>2247</v>
      </c>
      <c r="B127">
        <v>37.799999999999997</v>
      </c>
      <c r="C127" t="str">
        <f t="shared" si="4"/>
        <v>Obesity</v>
      </c>
      <c r="D127" s="20">
        <v>6.29</v>
      </c>
      <c r="E127" t="str">
        <f t="shared" si="5"/>
        <v>Prediabeties</v>
      </c>
      <c r="F127" t="s">
        <v>2380</v>
      </c>
      <c r="G127" t="s">
        <v>2380</v>
      </c>
      <c r="H127" t="s">
        <v>2380</v>
      </c>
      <c r="I127">
        <v>1</v>
      </c>
      <c r="J127" s="9">
        <f t="shared" si="6"/>
        <v>1</v>
      </c>
      <c r="K127" t="s">
        <v>2382</v>
      </c>
      <c r="L127" t="str">
        <f t="shared" si="7"/>
        <v>yes</v>
      </c>
    </row>
    <row r="128" spans="1:12" x14ac:dyDescent="0.25">
      <c r="A128" t="s">
        <v>2246</v>
      </c>
      <c r="B128">
        <v>38.299999999999997</v>
      </c>
      <c r="C128" t="str">
        <f t="shared" si="4"/>
        <v>Obesity</v>
      </c>
      <c r="D128" s="20">
        <v>9.51</v>
      </c>
      <c r="E128" t="str">
        <f t="shared" si="5"/>
        <v>Diabetes</v>
      </c>
      <c r="F128" t="s">
        <v>2380</v>
      </c>
      <c r="G128" t="s">
        <v>2380</v>
      </c>
      <c r="H128" t="s">
        <v>2380</v>
      </c>
      <c r="I128" t="s">
        <v>2381</v>
      </c>
      <c r="J128" s="9">
        <f t="shared" si="6"/>
        <v>0</v>
      </c>
      <c r="K128" t="s">
        <v>2382</v>
      </c>
      <c r="L128" t="str">
        <f t="shared" si="7"/>
        <v>yes</v>
      </c>
    </row>
    <row r="129" spans="1:12" x14ac:dyDescent="0.25">
      <c r="A129" t="s">
        <v>2245</v>
      </c>
      <c r="B129">
        <v>32.774999999999999</v>
      </c>
      <c r="C129" t="str">
        <f t="shared" si="4"/>
        <v>Obesity</v>
      </c>
      <c r="D129" s="20">
        <v>4.72</v>
      </c>
      <c r="E129" t="str">
        <f t="shared" si="5"/>
        <v>Normal</v>
      </c>
      <c r="F129" t="s">
        <v>2380</v>
      </c>
      <c r="G129" t="s">
        <v>2380</v>
      </c>
      <c r="H129" t="s">
        <v>2380</v>
      </c>
      <c r="I129" t="s">
        <v>2381</v>
      </c>
      <c r="J129" s="9">
        <f t="shared" si="6"/>
        <v>0</v>
      </c>
      <c r="K129" t="s">
        <v>2382</v>
      </c>
      <c r="L129" t="str">
        <f t="shared" si="7"/>
        <v>yes</v>
      </c>
    </row>
    <row r="130" spans="1:12" x14ac:dyDescent="0.25">
      <c r="A130" t="s">
        <v>2244</v>
      </c>
      <c r="B130">
        <v>34.200000000000003</v>
      </c>
      <c r="C130" t="str">
        <f t="shared" si="4"/>
        <v>Obesity</v>
      </c>
      <c r="D130" s="20">
        <v>5.91</v>
      </c>
      <c r="E130" t="str">
        <f t="shared" si="5"/>
        <v>Prediabeties</v>
      </c>
      <c r="F130" t="s">
        <v>2382</v>
      </c>
      <c r="G130" t="s">
        <v>2380</v>
      </c>
      <c r="H130" t="s">
        <v>2380</v>
      </c>
      <c r="I130" t="s">
        <v>2381</v>
      </c>
      <c r="J130" s="9">
        <f t="shared" si="6"/>
        <v>0</v>
      </c>
      <c r="K130" t="s">
        <v>2382</v>
      </c>
      <c r="L130" t="str">
        <f t="shared" si="7"/>
        <v>yes</v>
      </c>
    </row>
    <row r="131" spans="1:12" x14ac:dyDescent="0.25">
      <c r="A131" t="s">
        <v>2243</v>
      </c>
      <c r="B131">
        <v>30.2</v>
      </c>
      <c r="C131" t="str">
        <f t="shared" ref="C131:C194" si="8">IF(B131&lt;18.5,"Underweight",IF(B131&lt;24.99,"Normal Weight",IF(B131&lt;29.99,"Overweight","Obesity")))</f>
        <v>Obesity</v>
      </c>
      <c r="D131" s="20">
        <v>9.58</v>
      </c>
      <c r="E131" t="str">
        <f t="shared" ref="E131:E194" si="9">IF(D131&lt;5.7,"Normal",IF(D131&lt;6.5,"Prediabeties","Diabetes"))</f>
        <v>Diabetes</v>
      </c>
      <c r="F131" t="s">
        <v>2380</v>
      </c>
      <c r="G131" t="s">
        <v>2380</v>
      </c>
      <c r="H131" t="s">
        <v>2380</v>
      </c>
      <c r="I131" t="s">
        <v>2381</v>
      </c>
      <c r="J131" s="9">
        <f t="shared" ref="J131:J194" si="10">IF(I131="No major surgery", 0, I131)</f>
        <v>0</v>
      </c>
      <c r="K131" t="s">
        <v>2382</v>
      </c>
      <c r="L131" t="str">
        <f t="shared" ref="L131:L194" si="11">IF(K131="?", "No", K131)</f>
        <v>yes</v>
      </c>
    </row>
    <row r="132" spans="1:12" x14ac:dyDescent="0.25">
      <c r="A132" t="s">
        <v>2242</v>
      </c>
      <c r="B132">
        <v>48.32</v>
      </c>
      <c r="C132" t="str">
        <f t="shared" si="8"/>
        <v>Obesity</v>
      </c>
      <c r="D132" s="20">
        <v>5.77</v>
      </c>
      <c r="E132" t="str">
        <f t="shared" si="9"/>
        <v>Prediabeties</v>
      </c>
      <c r="F132" t="s">
        <v>2380</v>
      </c>
      <c r="G132" t="s">
        <v>2380</v>
      </c>
      <c r="H132" t="s">
        <v>2380</v>
      </c>
      <c r="I132" t="s">
        <v>2381</v>
      </c>
      <c r="J132" s="9">
        <f t="shared" si="10"/>
        <v>0</v>
      </c>
      <c r="K132" t="s">
        <v>2382</v>
      </c>
      <c r="L132" t="str">
        <f t="shared" si="11"/>
        <v>yes</v>
      </c>
    </row>
    <row r="133" spans="1:12" x14ac:dyDescent="0.25">
      <c r="A133" t="s">
        <v>2241</v>
      </c>
      <c r="B133">
        <v>44.86</v>
      </c>
      <c r="C133" t="str">
        <f t="shared" si="8"/>
        <v>Obesity</v>
      </c>
      <c r="D133" s="20">
        <v>4.38</v>
      </c>
      <c r="E133" t="str">
        <f t="shared" si="9"/>
        <v>Normal</v>
      </c>
      <c r="F133" t="s">
        <v>2382</v>
      </c>
      <c r="G133" t="s">
        <v>2380</v>
      </c>
      <c r="H133" t="s">
        <v>2380</v>
      </c>
      <c r="I133" t="s">
        <v>2381</v>
      </c>
      <c r="J133" s="9">
        <f t="shared" si="10"/>
        <v>0</v>
      </c>
      <c r="K133" t="s">
        <v>2382</v>
      </c>
      <c r="L133" t="str">
        <f t="shared" si="11"/>
        <v>yes</v>
      </c>
    </row>
    <row r="134" spans="1:12" x14ac:dyDescent="0.25">
      <c r="A134" t="s">
        <v>2240</v>
      </c>
      <c r="B134">
        <v>52.15</v>
      </c>
      <c r="C134" t="str">
        <f t="shared" si="8"/>
        <v>Obesity</v>
      </c>
      <c r="D134" s="20">
        <v>5.65</v>
      </c>
      <c r="E134" t="str">
        <f t="shared" si="9"/>
        <v>Normal</v>
      </c>
      <c r="F134" t="s">
        <v>2380</v>
      </c>
      <c r="G134" t="s">
        <v>2380</v>
      </c>
      <c r="H134" t="s">
        <v>2380</v>
      </c>
      <c r="I134">
        <v>1</v>
      </c>
      <c r="J134" s="9">
        <f t="shared" si="10"/>
        <v>1</v>
      </c>
      <c r="K134" t="s">
        <v>2382</v>
      </c>
      <c r="L134" t="str">
        <f t="shared" si="11"/>
        <v>yes</v>
      </c>
    </row>
    <row r="135" spans="1:12" x14ac:dyDescent="0.25">
      <c r="A135" t="s">
        <v>2239</v>
      </c>
      <c r="B135">
        <v>41.12</v>
      </c>
      <c r="C135" t="str">
        <f t="shared" si="8"/>
        <v>Obesity</v>
      </c>
      <c r="D135" s="20">
        <v>7.54</v>
      </c>
      <c r="E135" t="str">
        <f t="shared" si="9"/>
        <v>Diabetes</v>
      </c>
      <c r="F135" t="s">
        <v>2382</v>
      </c>
      <c r="G135" t="s">
        <v>2380</v>
      </c>
      <c r="H135" t="s">
        <v>2380</v>
      </c>
      <c r="I135" t="s">
        <v>2381</v>
      </c>
      <c r="J135" s="9">
        <f t="shared" si="10"/>
        <v>0</v>
      </c>
      <c r="K135" t="s">
        <v>2382</v>
      </c>
      <c r="L135" t="str">
        <f t="shared" si="11"/>
        <v>yes</v>
      </c>
    </row>
    <row r="136" spans="1:12" x14ac:dyDescent="0.25">
      <c r="A136" t="s">
        <v>2238</v>
      </c>
      <c r="B136">
        <v>38.39</v>
      </c>
      <c r="C136" t="str">
        <f t="shared" si="8"/>
        <v>Obesity</v>
      </c>
      <c r="D136" s="20">
        <v>5.1100000000000003</v>
      </c>
      <c r="E136" t="str">
        <f t="shared" si="9"/>
        <v>Normal</v>
      </c>
      <c r="F136" t="s">
        <v>2382</v>
      </c>
      <c r="G136" t="s">
        <v>2380</v>
      </c>
      <c r="H136" t="s">
        <v>2380</v>
      </c>
      <c r="I136">
        <v>1</v>
      </c>
      <c r="J136" s="9">
        <f t="shared" si="10"/>
        <v>1</v>
      </c>
      <c r="K136" t="s">
        <v>2382</v>
      </c>
      <c r="L136" t="str">
        <f t="shared" si="11"/>
        <v>yes</v>
      </c>
    </row>
    <row r="137" spans="1:12" x14ac:dyDescent="0.25">
      <c r="A137" t="s">
        <v>2237</v>
      </c>
      <c r="B137">
        <v>46.85</v>
      </c>
      <c r="C137" t="str">
        <f t="shared" si="8"/>
        <v>Obesity</v>
      </c>
      <c r="D137" s="20">
        <v>4.25</v>
      </c>
      <c r="E137" t="str">
        <f t="shared" si="9"/>
        <v>Normal</v>
      </c>
      <c r="F137" t="s">
        <v>2380</v>
      </c>
      <c r="G137" t="s">
        <v>2380</v>
      </c>
      <c r="H137" t="s">
        <v>2383</v>
      </c>
      <c r="I137">
        <v>1</v>
      </c>
      <c r="J137" s="9">
        <f t="shared" si="10"/>
        <v>1</v>
      </c>
      <c r="K137" t="s">
        <v>2382</v>
      </c>
      <c r="L137" t="str">
        <f t="shared" si="11"/>
        <v>yes</v>
      </c>
    </row>
    <row r="138" spans="1:12" x14ac:dyDescent="0.25">
      <c r="A138" t="s">
        <v>2236</v>
      </c>
      <c r="B138">
        <v>42.24</v>
      </c>
      <c r="C138" t="str">
        <f t="shared" si="8"/>
        <v>Obesity</v>
      </c>
      <c r="D138" s="20">
        <v>5.55</v>
      </c>
      <c r="E138" t="str">
        <f t="shared" si="9"/>
        <v>Normal</v>
      </c>
      <c r="F138" t="s">
        <v>2380</v>
      </c>
      <c r="G138" t="s">
        <v>2382</v>
      </c>
      <c r="H138" t="s">
        <v>2380</v>
      </c>
      <c r="I138">
        <v>1</v>
      </c>
      <c r="J138" s="9">
        <f t="shared" si="10"/>
        <v>1</v>
      </c>
      <c r="K138" t="s">
        <v>2382</v>
      </c>
      <c r="L138" t="str">
        <f t="shared" si="11"/>
        <v>yes</v>
      </c>
    </row>
    <row r="139" spans="1:12" x14ac:dyDescent="0.25">
      <c r="A139" t="s">
        <v>2235</v>
      </c>
      <c r="B139">
        <v>34.39</v>
      </c>
      <c r="C139" t="str">
        <f t="shared" si="8"/>
        <v>Obesity</v>
      </c>
      <c r="D139" s="20">
        <v>5.78</v>
      </c>
      <c r="E139" t="str">
        <f t="shared" si="9"/>
        <v>Prediabeties</v>
      </c>
      <c r="F139" t="s">
        <v>2380</v>
      </c>
      <c r="G139" t="s">
        <v>2380</v>
      </c>
      <c r="H139" t="s">
        <v>2380</v>
      </c>
      <c r="I139" t="s">
        <v>2381</v>
      </c>
      <c r="J139" s="9">
        <f t="shared" si="10"/>
        <v>0</v>
      </c>
      <c r="K139" t="s">
        <v>2382</v>
      </c>
      <c r="L139" t="str">
        <f t="shared" si="11"/>
        <v>yes</v>
      </c>
    </row>
    <row r="140" spans="1:12" x14ac:dyDescent="0.25">
      <c r="A140" t="s">
        <v>2234</v>
      </c>
      <c r="B140">
        <v>42.89</v>
      </c>
      <c r="C140" t="str">
        <f t="shared" si="8"/>
        <v>Obesity</v>
      </c>
      <c r="D140" s="20">
        <v>5.28</v>
      </c>
      <c r="E140" t="str">
        <f t="shared" si="9"/>
        <v>Normal</v>
      </c>
      <c r="F140" t="s">
        <v>2382</v>
      </c>
      <c r="G140" t="s">
        <v>2380</v>
      </c>
      <c r="H140" t="s">
        <v>2380</v>
      </c>
      <c r="I140" t="s">
        <v>2381</v>
      </c>
      <c r="J140" s="9">
        <f t="shared" si="10"/>
        <v>0</v>
      </c>
      <c r="K140" t="s">
        <v>2382</v>
      </c>
      <c r="L140" t="str">
        <f t="shared" si="11"/>
        <v>yes</v>
      </c>
    </row>
    <row r="141" spans="1:12" x14ac:dyDescent="0.25">
      <c r="A141" t="s">
        <v>2233</v>
      </c>
      <c r="B141">
        <v>36.299999999999997</v>
      </c>
      <c r="C141" t="str">
        <f t="shared" si="8"/>
        <v>Obesity</v>
      </c>
      <c r="D141" s="20">
        <v>5.39</v>
      </c>
      <c r="E141" t="str">
        <f t="shared" si="9"/>
        <v>Normal</v>
      </c>
      <c r="F141" t="s">
        <v>2380</v>
      </c>
      <c r="G141" t="s">
        <v>2380</v>
      </c>
      <c r="H141" t="s">
        <v>2380</v>
      </c>
      <c r="I141" t="s">
        <v>2381</v>
      </c>
      <c r="J141" s="9">
        <f t="shared" si="10"/>
        <v>0</v>
      </c>
      <c r="K141" t="s">
        <v>2382</v>
      </c>
      <c r="L141" t="str">
        <f t="shared" si="11"/>
        <v>yes</v>
      </c>
    </row>
    <row r="142" spans="1:12" x14ac:dyDescent="0.25">
      <c r="A142" t="s">
        <v>2232</v>
      </c>
      <c r="B142">
        <v>35.200000000000003</v>
      </c>
      <c r="C142" t="str">
        <f t="shared" si="8"/>
        <v>Obesity</v>
      </c>
      <c r="D142" s="20">
        <v>8.01</v>
      </c>
      <c r="E142" t="str">
        <f t="shared" si="9"/>
        <v>Diabetes</v>
      </c>
      <c r="F142" t="s">
        <v>2382</v>
      </c>
      <c r="G142" t="s">
        <v>2380</v>
      </c>
      <c r="H142" t="s">
        <v>2380</v>
      </c>
      <c r="I142">
        <v>1</v>
      </c>
      <c r="J142" s="9">
        <f t="shared" si="10"/>
        <v>1</v>
      </c>
      <c r="K142" t="s">
        <v>2382</v>
      </c>
      <c r="L142" t="str">
        <f t="shared" si="11"/>
        <v>yes</v>
      </c>
    </row>
    <row r="143" spans="1:12" x14ac:dyDescent="0.25">
      <c r="A143" t="s">
        <v>2231</v>
      </c>
      <c r="B143">
        <v>53.62</v>
      </c>
      <c r="C143" t="str">
        <f t="shared" si="8"/>
        <v>Obesity</v>
      </c>
      <c r="D143" s="20">
        <v>5.21</v>
      </c>
      <c r="E143" t="str">
        <f t="shared" si="9"/>
        <v>Normal</v>
      </c>
      <c r="F143" t="s">
        <v>2380</v>
      </c>
      <c r="G143" t="s">
        <v>2380</v>
      </c>
      <c r="H143" t="s">
        <v>2380</v>
      </c>
      <c r="I143" t="s">
        <v>2381</v>
      </c>
      <c r="J143" s="9">
        <f t="shared" si="10"/>
        <v>0</v>
      </c>
      <c r="K143" t="s">
        <v>2382</v>
      </c>
      <c r="L143" t="str">
        <f t="shared" si="11"/>
        <v>yes</v>
      </c>
    </row>
    <row r="144" spans="1:12" x14ac:dyDescent="0.25">
      <c r="A144" t="s">
        <v>2230</v>
      </c>
      <c r="B144">
        <v>36.67</v>
      </c>
      <c r="C144" t="str">
        <f t="shared" si="8"/>
        <v>Obesity</v>
      </c>
      <c r="D144" s="20">
        <v>6.27</v>
      </c>
      <c r="E144" t="str">
        <f t="shared" si="9"/>
        <v>Prediabeties</v>
      </c>
      <c r="F144" t="s">
        <v>2380</v>
      </c>
      <c r="G144" t="s">
        <v>2380</v>
      </c>
      <c r="H144" t="s">
        <v>2380</v>
      </c>
      <c r="I144" t="s">
        <v>2381</v>
      </c>
      <c r="J144" s="9">
        <f t="shared" si="10"/>
        <v>0</v>
      </c>
      <c r="K144" t="s">
        <v>2382</v>
      </c>
      <c r="L144" t="str">
        <f t="shared" si="11"/>
        <v>yes</v>
      </c>
    </row>
    <row r="145" spans="1:12" x14ac:dyDescent="0.25">
      <c r="A145" t="s">
        <v>2229</v>
      </c>
      <c r="B145">
        <v>33.4</v>
      </c>
      <c r="C145" t="str">
        <f t="shared" si="8"/>
        <v>Obesity</v>
      </c>
      <c r="D145" s="20">
        <v>10.73</v>
      </c>
      <c r="E145" t="str">
        <f t="shared" si="9"/>
        <v>Diabetes</v>
      </c>
      <c r="F145" t="s">
        <v>2382</v>
      </c>
      <c r="G145" t="s">
        <v>2380</v>
      </c>
      <c r="H145" t="s">
        <v>2380</v>
      </c>
      <c r="I145">
        <v>1</v>
      </c>
      <c r="J145" s="9">
        <f t="shared" si="10"/>
        <v>1</v>
      </c>
      <c r="K145" t="s">
        <v>2382</v>
      </c>
      <c r="L145" t="str">
        <f t="shared" si="11"/>
        <v>yes</v>
      </c>
    </row>
    <row r="146" spans="1:12" x14ac:dyDescent="0.25">
      <c r="A146" t="s">
        <v>2228</v>
      </c>
      <c r="B146">
        <v>42.71</v>
      </c>
      <c r="C146" t="str">
        <f t="shared" si="8"/>
        <v>Obesity</v>
      </c>
      <c r="D146" s="20">
        <v>10.52</v>
      </c>
      <c r="E146" t="str">
        <f t="shared" si="9"/>
        <v>Diabetes</v>
      </c>
      <c r="F146" t="s">
        <v>2380</v>
      </c>
      <c r="G146" t="s">
        <v>2380</v>
      </c>
      <c r="H146" t="s">
        <v>2380</v>
      </c>
      <c r="I146" t="s">
        <v>2381</v>
      </c>
      <c r="J146" s="9">
        <f t="shared" si="10"/>
        <v>0</v>
      </c>
      <c r="K146" t="s">
        <v>2382</v>
      </c>
      <c r="L146" t="str">
        <f t="shared" si="11"/>
        <v>yes</v>
      </c>
    </row>
    <row r="147" spans="1:12" x14ac:dyDescent="0.25">
      <c r="A147" t="s">
        <v>2227</v>
      </c>
      <c r="B147">
        <v>41.52</v>
      </c>
      <c r="C147" t="str">
        <f t="shared" si="8"/>
        <v>Obesity</v>
      </c>
      <c r="D147" s="20">
        <v>11.82</v>
      </c>
      <c r="E147" t="str">
        <f t="shared" si="9"/>
        <v>Diabetes</v>
      </c>
      <c r="F147" t="s">
        <v>2382</v>
      </c>
      <c r="G147" t="s">
        <v>2380</v>
      </c>
      <c r="H147" t="s">
        <v>2380</v>
      </c>
      <c r="I147">
        <v>2</v>
      </c>
      <c r="J147" s="9">
        <f t="shared" si="10"/>
        <v>2</v>
      </c>
      <c r="K147" t="s">
        <v>2382</v>
      </c>
      <c r="L147" t="str">
        <f t="shared" si="11"/>
        <v>yes</v>
      </c>
    </row>
    <row r="148" spans="1:12" x14ac:dyDescent="0.25">
      <c r="A148" t="s">
        <v>2226</v>
      </c>
      <c r="B148">
        <v>39.4</v>
      </c>
      <c r="C148" t="str">
        <f t="shared" si="8"/>
        <v>Obesity</v>
      </c>
      <c r="D148" s="20">
        <v>6.76</v>
      </c>
      <c r="E148" t="str">
        <f t="shared" si="9"/>
        <v>Diabetes</v>
      </c>
      <c r="F148" t="s">
        <v>2380</v>
      </c>
      <c r="G148" t="s">
        <v>2380</v>
      </c>
      <c r="H148" t="s">
        <v>2380</v>
      </c>
      <c r="I148" t="s">
        <v>2381</v>
      </c>
      <c r="J148" s="9">
        <f t="shared" si="10"/>
        <v>0</v>
      </c>
      <c r="K148" t="s">
        <v>2382</v>
      </c>
      <c r="L148" t="str">
        <f t="shared" si="11"/>
        <v>yes</v>
      </c>
    </row>
    <row r="149" spans="1:12" x14ac:dyDescent="0.25">
      <c r="A149" t="s">
        <v>2225</v>
      </c>
      <c r="B149">
        <v>46.45</v>
      </c>
      <c r="C149" t="str">
        <f t="shared" si="8"/>
        <v>Obesity</v>
      </c>
      <c r="D149" s="20">
        <v>5.62</v>
      </c>
      <c r="E149" t="str">
        <f t="shared" si="9"/>
        <v>Normal</v>
      </c>
      <c r="F149" t="s">
        <v>2380</v>
      </c>
      <c r="G149" t="s">
        <v>2380</v>
      </c>
      <c r="H149" t="s">
        <v>2380</v>
      </c>
      <c r="I149" t="s">
        <v>2381</v>
      </c>
      <c r="J149" s="9">
        <f t="shared" si="10"/>
        <v>0</v>
      </c>
      <c r="K149" t="s">
        <v>2382</v>
      </c>
      <c r="L149" t="str">
        <f t="shared" si="11"/>
        <v>yes</v>
      </c>
    </row>
    <row r="150" spans="1:12" x14ac:dyDescent="0.25">
      <c r="A150" t="s">
        <v>2224</v>
      </c>
      <c r="B150">
        <v>35.75</v>
      </c>
      <c r="C150" t="str">
        <f t="shared" si="8"/>
        <v>Obesity</v>
      </c>
      <c r="D150" s="20">
        <v>4.1900000000000004</v>
      </c>
      <c r="E150" t="str">
        <f t="shared" si="9"/>
        <v>Normal</v>
      </c>
      <c r="F150" t="s">
        <v>2380</v>
      </c>
      <c r="G150" t="s">
        <v>2380</v>
      </c>
      <c r="H150" t="s">
        <v>2380</v>
      </c>
      <c r="I150" t="s">
        <v>2381</v>
      </c>
      <c r="J150" s="9">
        <f t="shared" si="10"/>
        <v>0</v>
      </c>
      <c r="K150" t="s">
        <v>2382</v>
      </c>
      <c r="L150" t="str">
        <f t="shared" si="11"/>
        <v>yes</v>
      </c>
    </row>
    <row r="151" spans="1:12" x14ac:dyDescent="0.25">
      <c r="A151" t="s">
        <v>2223</v>
      </c>
      <c r="B151">
        <v>26.07</v>
      </c>
      <c r="C151" t="str">
        <f t="shared" si="8"/>
        <v>Overweight</v>
      </c>
      <c r="D151" s="20">
        <v>5.32</v>
      </c>
      <c r="E151" t="str">
        <f t="shared" si="9"/>
        <v>Normal</v>
      </c>
      <c r="F151" t="s">
        <v>2380</v>
      </c>
      <c r="G151" t="s">
        <v>2380</v>
      </c>
      <c r="H151" t="s">
        <v>2380</v>
      </c>
      <c r="I151" t="s">
        <v>2381</v>
      </c>
      <c r="J151" s="9">
        <f t="shared" si="10"/>
        <v>0</v>
      </c>
      <c r="K151" t="s">
        <v>2382</v>
      </c>
      <c r="L151" t="str">
        <f t="shared" si="11"/>
        <v>yes</v>
      </c>
    </row>
    <row r="152" spans="1:12" x14ac:dyDescent="0.25">
      <c r="A152" t="s">
        <v>2222</v>
      </c>
      <c r="B152">
        <v>36.54</v>
      </c>
      <c r="C152" t="str">
        <f t="shared" si="8"/>
        <v>Obesity</v>
      </c>
      <c r="D152" s="20">
        <v>4.46</v>
      </c>
      <c r="E152" t="str">
        <f t="shared" si="9"/>
        <v>Normal</v>
      </c>
      <c r="F152" t="s">
        <v>2382</v>
      </c>
      <c r="G152" t="s">
        <v>2380</v>
      </c>
      <c r="H152" t="s">
        <v>2380</v>
      </c>
      <c r="I152">
        <v>1</v>
      </c>
      <c r="J152" s="9">
        <f t="shared" si="10"/>
        <v>1</v>
      </c>
      <c r="K152" t="s">
        <v>2382</v>
      </c>
      <c r="L152" t="str">
        <f t="shared" si="11"/>
        <v>yes</v>
      </c>
    </row>
    <row r="153" spans="1:12" x14ac:dyDescent="0.25">
      <c r="A153" t="s">
        <v>2221</v>
      </c>
      <c r="B153">
        <v>51.64</v>
      </c>
      <c r="C153" t="str">
        <f t="shared" si="8"/>
        <v>Obesity</v>
      </c>
      <c r="D153" s="20">
        <v>5.65</v>
      </c>
      <c r="E153" t="str">
        <f t="shared" si="9"/>
        <v>Normal</v>
      </c>
      <c r="F153" t="s">
        <v>2380</v>
      </c>
      <c r="G153" t="s">
        <v>2380</v>
      </c>
      <c r="H153" t="s">
        <v>2380</v>
      </c>
      <c r="I153" t="s">
        <v>2381</v>
      </c>
      <c r="J153" s="9">
        <f t="shared" si="10"/>
        <v>0</v>
      </c>
      <c r="K153" t="s">
        <v>2382</v>
      </c>
      <c r="L153" t="str">
        <f t="shared" si="11"/>
        <v>yes</v>
      </c>
    </row>
    <row r="154" spans="1:12" x14ac:dyDescent="0.25">
      <c r="A154" t="s">
        <v>2220</v>
      </c>
      <c r="B154">
        <v>42.83</v>
      </c>
      <c r="C154" t="str">
        <f t="shared" si="8"/>
        <v>Obesity</v>
      </c>
      <c r="D154" s="20">
        <v>6.04</v>
      </c>
      <c r="E154" t="str">
        <f t="shared" si="9"/>
        <v>Prediabeties</v>
      </c>
      <c r="F154" t="s">
        <v>2380</v>
      </c>
      <c r="G154" t="s">
        <v>2380</v>
      </c>
      <c r="H154" t="s">
        <v>2380</v>
      </c>
      <c r="I154">
        <v>2</v>
      </c>
      <c r="J154" s="9">
        <f t="shared" si="10"/>
        <v>2</v>
      </c>
      <c r="K154" t="s">
        <v>2382</v>
      </c>
      <c r="L154" t="str">
        <f t="shared" si="11"/>
        <v>yes</v>
      </c>
    </row>
    <row r="155" spans="1:12" x14ac:dyDescent="0.25">
      <c r="A155" t="s">
        <v>2219</v>
      </c>
      <c r="B155">
        <v>40.15</v>
      </c>
      <c r="C155" t="str">
        <f t="shared" si="8"/>
        <v>Obesity</v>
      </c>
      <c r="D155" s="20">
        <v>5.76</v>
      </c>
      <c r="E155" t="str">
        <f t="shared" si="9"/>
        <v>Prediabeties</v>
      </c>
      <c r="F155" t="s">
        <v>2380</v>
      </c>
      <c r="G155" t="s">
        <v>2380</v>
      </c>
      <c r="H155" t="s">
        <v>2380</v>
      </c>
      <c r="I155">
        <v>1</v>
      </c>
      <c r="J155" s="9">
        <f t="shared" si="10"/>
        <v>1</v>
      </c>
      <c r="K155" t="s">
        <v>2382</v>
      </c>
      <c r="L155" t="str">
        <f t="shared" si="11"/>
        <v>yes</v>
      </c>
    </row>
    <row r="156" spans="1:12" x14ac:dyDescent="0.25">
      <c r="A156" t="s">
        <v>2218</v>
      </c>
      <c r="B156">
        <v>27.8</v>
      </c>
      <c r="C156" t="str">
        <f t="shared" si="8"/>
        <v>Overweight</v>
      </c>
      <c r="D156" s="20">
        <v>4.3600000000000003</v>
      </c>
      <c r="E156" t="str">
        <f t="shared" si="9"/>
        <v>Normal</v>
      </c>
      <c r="F156" t="s">
        <v>2380</v>
      </c>
      <c r="G156" t="s">
        <v>2380</v>
      </c>
      <c r="H156" t="s">
        <v>2383</v>
      </c>
      <c r="I156">
        <v>1</v>
      </c>
      <c r="J156" s="9">
        <f t="shared" si="10"/>
        <v>1</v>
      </c>
      <c r="K156" t="s">
        <v>2382</v>
      </c>
      <c r="L156" t="str">
        <f t="shared" si="11"/>
        <v>yes</v>
      </c>
    </row>
    <row r="157" spans="1:12" x14ac:dyDescent="0.25">
      <c r="A157" t="s">
        <v>2217</v>
      </c>
      <c r="B157">
        <v>45.81</v>
      </c>
      <c r="C157" t="str">
        <f t="shared" si="8"/>
        <v>Obesity</v>
      </c>
      <c r="D157" s="20">
        <v>4.76</v>
      </c>
      <c r="E157" t="str">
        <f t="shared" si="9"/>
        <v>Normal</v>
      </c>
      <c r="F157" t="s">
        <v>2382</v>
      </c>
      <c r="G157" t="s">
        <v>2380</v>
      </c>
      <c r="H157" t="s">
        <v>2383</v>
      </c>
      <c r="I157">
        <v>1</v>
      </c>
      <c r="J157" s="9">
        <f t="shared" si="10"/>
        <v>1</v>
      </c>
      <c r="K157" t="s">
        <v>2382</v>
      </c>
      <c r="L157" t="str">
        <f t="shared" si="11"/>
        <v>yes</v>
      </c>
    </row>
    <row r="158" spans="1:12" x14ac:dyDescent="0.25">
      <c r="A158" t="s">
        <v>2216</v>
      </c>
      <c r="B158">
        <v>34.43</v>
      </c>
      <c r="C158" t="str">
        <f t="shared" si="8"/>
        <v>Obesity</v>
      </c>
      <c r="D158" s="20">
        <v>10.82</v>
      </c>
      <c r="E158" t="str">
        <f t="shared" si="9"/>
        <v>Diabetes</v>
      </c>
      <c r="F158" t="s">
        <v>2382</v>
      </c>
      <c r="G158" t="s">
        <v>2380</v>
      </c>
      <c r="H158" t="s">
        <v>2380</v>
      </c>
      <c r="I158">
        <v>1</v>
      </c>
      <c r="J158" s="9">
        <f t="shared" si="10"/>
        <v>1</v>
      </c>
      <c r="K158" t="s">
        <v>2382</v>
      </c>
      <c r="L158" t="str">
        <f t="shared" si="11"/>
        <v>yes</v>
      </c>
    </row>
    <row r="159" spans="1:12" x14ac:dyDescent="0.25">
      <c r="A159" t="s">
        <v>2215</v>
      </c>
      <c r="B159">
        <v>41.33</v>
      </c>
      <c r="C159" t="str">
        <f t="shared" si="8"/>
        <v>Obesity</v>
      </c>
      <c r="D159" s="20">
        <v>4.01</v>
      </c>
      <c r="E159" t="str">
        <f t="shared" si="9"/>
        <v>Normal</v>
      </c>
      <c r="F159" t="s">
        <v>2382</v>
      </c>
      <c r="G159" t="s">
        <v>2380</v>
      </c>
      <c r="H159" t="s">
        <v>2380</v>
      </c>
      <c r="I159" t="s">
        <v>2381</v>
      </c>
      <c r="J159" s="9">
        <f t="shared" si="10"/>
        <v>0</v>
      </c>
      <c r="K159" t="s">
        <v>2382</v>
      </c>
      <c r="L159" t="str">
        <f t="shared" si="11"/>
        <v>yes</v>
      </c>
    </row>
    <row r="160" spans="1:12" x14ac:dyDescent="0.25">
      <c r="A160" t="s">
        <v>2214</v>
      </c>
      <c r="B160">
        <v>31.92</v>
      </c>
      <c r="C160" t="str">
        <f t="shared" si="8"/>
        <v>Obesity</v>
      </c>
      <c r="D160" s="20">
        <v>5.12</v>
      </c>
      <c r="E160" t="str">
        <f t="shared" si="9"/>
        <v>Normal</v>
      </c>
      <c r="F160" t="s">
        <v>2382</v>
      </c>
      <c r="G160" t="s">
        <v>2380</v>
      </c>
      <c r="H160" t="s">
        <v>2380</v>
      </c>
      <c r="I160">
        <v>1</v>
      </c>
      <c r="J160" s="9">
        <f t="shared" si="10"/>
        <v>1</v>
      </c>
      <c r="K160" t="s">
        <v>2382</v>
      </c>
      <c r="L160" t="str">
        <f t="shared" si="11"/>
        <v>yes</v>
      </c>
    </row>
    <row r="161" spans="1:12" x14ac:dyDescent="0.25">
      <c r="A161" t="s">
        <v>2213</v>
      </c>
      <c r="B161">
        <v>39.799999999999997</v>
      </c>
      <c r="C161" t="str">
        <f t="shared" si="8"/>
        <v>Obesity</v>
      </c>
      <c r="D161" s="20">
        <v>10.54</v>
      </c>
      <c r="E161" t="str">
        <f t="shared" si="9"/>
        <v>Diabetes</v>
      </c>
      <c r="F161" t="s">
        <v>2382</v>
      </c>
      <c r="G161" t="s">
        <v>2380</v>
      </c>
      <c r="H161" t="s">
        <v>2380</v>
      </c>
      <c r="I161">
        <v>2</v>
      </c>
      <c r="J161" s="9">
        <f t="shared" si="10"/>
        <v>2</v>
      </c>
      <c r="K161" t="s">
        <v>2382</v>
      </c>
      <c r="L161" t="str">
        <f t="shared" si="11"/>
        <v>yes</v>
      </c>
    </row>
    <row r="162" spans="1:12" x14ac:dyDescent="0.25">
      <c r="A162" t="s">
        <v>2212</v>
      </c>
      <c r="B162">
        <v>42.82</v>
      </c>
      <c r="C162" t="str">
        <f t="shared" si="8"/>
        <v>Obesity</v>
      </c>
      <c r="D162" s="20">
        <v>4.21</v>
      </c>
      <c r="E162" t="str">
        <f t="shared" si="9"/>
        <v>Normal</v>
      </c>
      <c r="F162" t="s">
        <v>2380</v>
      </c>
      <c r="G162" t="s">
        <v>2380</v>
      </c>
      <c r="H162" t="s">
        <v>2380</v>
      </c>
      <c r="I162" t="s">
        <v>2381</v>
      </c>
      <c r="J162" s="9">
        <f t="shared" si="10"/>
        <v>0</v>
      </c>
      <c r="K162" t="s">
        <v>2382</v>
      </c>
      <c r="L162" t="str">
        <f t="shared" si="11"/>
        <v>yes</v>
      </c>
    </row>
    <row r="163" spans="1:12" x14ac:dyDescent="0.25">
      <c r="A163" t="s">
        <v>2211</v>
      </c>
      <c r="B163">
        <v>33.630000000000003</v>
      </c>
      <c r="C163" t="str">
        <f t="shared" si="8"/>
        <v>Obesity</v>
      </c>
      <c r="D163" s="20">
        <v>5.42</v>
      </c>
      <c r="E163" t="str">
        <f t="shared" si="9"/>
        <v>Normal</v>
      </c>
      <c r="F163" t="s">
        <v>2380</v>
      </c>
      <c r="G163" t="s">
        <v>2380</v>
      </c>
      <c r="H163" t="s">
        <v>2380</v>
      </c>
      <c r="I163" t="s">
        <v>2381</v>
      </c>
      <c r="J163" s="9">
        <f t="shared" si="10"/>
        <v>0</v>
      </c>
      <c r="K163" t="s">
        <v>2382</v>
      </c>
      <c r="L163" t="str">
        <f t="shared" si="11"/>
        <v>yes</v>
      </c>
    </row>
    <row r="164" spans="1:12" x14ac:dyDescent="0.25">
      <c r="A164" t="s">
        <v>2210</v>
      </c>
      <c r="B164">
        <v>37.07</v>
      </c>
      <c r="C164" t="str">
        <f t="shared" si="8"/>
        <v>Obesity</v>
      </c>
      <c r="D164" s="20">
        <v>4.28</v>
      </c>
      <c r="E164" t="str">
        <f t="shared" si="9"/>
        <v>Normal</v>
      </c>
      <c r="F164" t="s">
        <v>2380</v>
      </c>
      <c r="G164" t="s">
        <v>2382</v>
      </c>
      <c r="H164" t="s">
        <v>2380</v>
      </c>
      <c r="I164">
        <v>1</v>
      </c>
      <c r="J164" s="9">
        <f t="shared" si="10"/>
        <v>1</v>
      </c>
      <c r="K164" t="s">
        <v>2382</v>
      </c>
      <c r="L164" t="str">
        <f t="shared" si="11"/>
        <v>yes</v>
      </c>
    </row>
    <row r="165" spans="1:12" x14ac:dyDescent="0.25">
      <c r="A165" t="s">
        <v>2209</v>
      </c>
      <c r="B165">
        <v>35.625</v>
      </c>
      <c r="C165" t="str">
        <f t="shared" si="8"/>
        <v>Obesity</v>
      </c>
      <c r="D165" s="20">
        <v>8.9</v>
      </c>
      <c r="E165" t="str">
        <f t="shared" si="9"/>
        <v>Diabetes</v>
      </c>
      <c r="F165" t="s">
        <v>2380</v>
      </c>
      <c r="G165" t="s">
        <v>2380</v>
      </c>
      <c r="H165" t="s">
        <v>2380</v>
      </c>
      <c r="I165" t="s">
        <v>2381</v>
      </c>
      <c r="J165" s="9">
        <f t="shared" si="10"/>
        <v>0</v>
      </c>
      <c r="K165" t="s">
        <v>2382</v>
      </c>
      <c r="L165" t="str">
        <f t="shared" si="11"/>
        <v>yes</v>
      </c>
    </row>
    <row r="166" spans="1:12" x14ac:dyDescent="0.25">
      <c r="A166" t="s">
        <v>2208</v>
      </c>
      <c r="B166">
        <v>42.69</v>
      </c>
      <c r="C166" t="str">
        <f t="shared" si="8"/>
        <v>Obesity</v>
      </c>
      <c r="D166" s="20">
        <v>4.8899999999999997</v>
      </c>
      <c r="E166" t="str">
        <f t="shared" si="9"/>
        <v>Normal</v>
      </c>
      <c r="F166" t="s">
        <v>2380</v>
      </c>
      <c r="G166" t="s">
        <v>2380</v>
      </c>
      <c r="H166" t="s">
        <v>2383</v>
      </c>
      <c r="I166">
        <v>1</v>
      </c>
      <c r="J166" s="9">
        <f t="shared" si="10"/>
        <v>1</v>
      </c>
      <c r="K166" t="s">
        <v>2382</v>
      </c>
      <c r="L166" t="str">
        <f t="shared" si="11"/>
        <v>yes</v>
      </c>
    </row>
    <row r="167" spans="1:12" x14ac:dyDescent="0.25">
      <c r="A167" t="s">
        <v>2207</v>
      </c>
      <c r="B167">
        <v>37.869999999999997</v>
      </c>
      <c r="C167" t="str">
        <f t="shared" si="8"/>
        <v>Obesity</v>
      </c>
      <c r="D167" s="20">
        <v>4.29</v>
      </c>
      <c r="E167" t="str">
        <f t="shared" si="9"/>
        <v>Normal</v>
      </c>
      <c r="F167" t="s">
        <v>2382</v>
      </c>
      <c r="G167" t="s">
        <v>2380</v>
      </c>
      <c r="H167" t="s">
        <v>2383</v>
      </c>
      <c r="I167">
        <v>1</v>
      </c>
      <c r="J167" s="9">
        <f t="shared" si="10"/>
        <v>1</v>
      </c>
      <c r="K167" t="s">
        <v>2382</v>
      </c>
      <c r="L167" t="str">
        <f t="shared" si="11"/>
        <v>yes</v>
      </c>
    </row>
    <row r="168" spans="1:12" x14ac:dyDescent="0.25">
      <c r="A168" t="s">
        <v>2206</v>
      </c>
      <c r="B168">
        <v>40.61</v>
      </c>
      <c r="C168" t="str">
        <f t="shared" si="8"/>
        <v>Obesity</v>
      </c>
      <c r="D168" s="20">
        <v>8</v>
      </c>
      <c r="E168" t="str">
        <f t="shared" si="9"/>
        <v>Diabetes</v>
      </c>
      <c r="F168" t="s">
        <v>2382</v>
      </c>
      <c r="G168" t="s">
        <v>2380</v>
      </c>
      <c r="H168" t="s">
        <v>2380</v>
      </c>
      <c r="I168">
        <v>1</v>
      </c>
      <c r="J168" s="9">
        <f t="shared" si="10"/>
        <v>1</v>
      </c>
      <c r="K168" t="s">
        <v>2382</v>
      </c>
      <c r="L168" t="str">
        <f t="shared" si="11"/>
        <v>yes</v>
      </c>
    </row>
    <row r="169" spans="1:12" x14ac:dyDescent="0.25">
      <c r="A169" t="s">
        <v>2205</v>
      </c>
      <c r="B169">
        <v>30.78</v>
      </c>
      <c r="C169" t="str">
        <f t="shared" si="8"/>
        <v>Obesity</v>
      </c>
      <c r="D169" s="20">
        <v>4.67</v>
      </c>
      <c r="E169" t="str">
        <f t="shared" si="9"/>
        <v>Normal</v>
      </c>
      <c r="F169" t="s">
        <v>2382</v>
      </c>
      <c r="G169" t="s">
        <v>2380</v>
      </c>
      <c r="H169" t="s">
        <v>2380</v>
      </c>
      <c r="I169" t="s">
        <v>2381</v>
      </c>
      <c r="J169" s="9">
        <f t="shared" si="10"/>
        <v>0</v>
      </c>
      <c r="K169" t="s">
        <v>2382</v>
      </c>
      <c r="L169" t="str">
        <f t="shared" si="11"/>
        <v>yes</v>
      </c>
    </row>
    <row r="170" spans="1:12" x14ac:dyDescent="0.25">
      <c r="A170" t="s">
        <v>2204</v>
      </c>
      <c r="B170">
        <v>49.49</v>
      </c>
      <c r="C170" t="str">
        <f t="shared" si="8"/>
        <v>Obesity</v>
      </c>
      <c r="D170" s="20">
        <v>4.5</v>
      </c>
      <c r="E170" t="str">
        <f t="shared" si="9"/>
        <v>Normal</v>
      </c>
      <c r="F170" t="s">
        <v>2380</v>
      </c>
      <c r="G170" t="s">
        <v>2380</v>
      </c>
      <c r="H170" t="s">
        <v>2380</v>
      </c>
      <c r="I170" t="s">
        <v>2381</v>
      </c>
      <c r="J170" s="9">
        <f t="shared" si="10"/>
        <v>0</v>
      </c>
      <c r="K170" t="s">
        <v>2382</v>
      </c>
      <c r="L170" t="str">
        <f t="shared" si="11"/>
        <v>yes</v>
      </c>
    </row>
    <row r="171" spans="1:12" x14ac:dyDescent="0.25">
      <c r="A171" t="s">
        <v>2203</v>
      </c>
      <c r="B171">
        <v>37.619999999999997</v>
      </c>
      <c r="C171" t="str">
        <f t="shared" si="8"/>
        <v>Obesity</v>
      </c>
      <c r="D171" s="20">
        <v>6.32</v>
      </c>
      <c r="E171" t="str">
        <f t="shared" si="9"/>
        <v>Prediabeties</v>
      </c>
      <c r="F171" t="s">
        <v>2382</v>
      </c>
      <c r="G171" t="s">
        <v>2382</v>
      </c>
      <c r="H171" t="s">
        <v>2380</v>
      </c>
      <c r="I171">
        <v>2</v>
      </c>
      <c r="J171" s="9">
        <f t="shared" si="10"/>
        <v>2</v>
      </c>
      <c r="K171" t="s">
        <v>2382</v>
      </c>
      <c r="L171" t="str">
        <f t="shared" si="11"/>
        <v>yes</v>
      </c>
    </row>
    <row r="172" spans="1:12" x14ac:dyDescent="0.25">
      <c r="A172" t="s">
        <v>2202</v>
      </c>
      <c r="B172">
        <v>36.08</v>
      </c>
      <c r="C172" t="str">
        <f t="shared" si="8"/>
        <v>Obesity</v>
      </c>
      <c r="D172" s="20">
        <v>6.1</v>
      </c>
      <c r="E172" t="str">
        <f t="shared" si="9"/>
        <v>Prediabeties</v>
      </c>
      <c r="F172" t="s">
        <v>2382</v>
      </c>
      <c r="G172" t="s">
        <v>2380</v>
      </c>
      <c r="H172" t="s">
        <v>2380</v>
      </c>
      <c r="I172">
        <v>1</v>
      </c>
      <c r="J172" s="9">
        <f t="shared" si="10"/>
        <v>1</v>
      </c>
      <c r="K172" t="s">
        <v>2382</v>
      </c>
      <c r="L172" t="str">
        <f t="shared" si="11"/>
        <v>yes</v>
      </c>
    </row>
    <row r="173" spans="1:12" x14ac:dyDescent="0.25">
      <c r="A173" t="s">
        <v>2201</v>
      </c>
      <c r="B173">
        <v>33.5</v>
      </c>
      <c r="C173" t="str">
        <f t="shared" si="8"/>
        <v>Obesity</v>
      </c>
      <c r="D173" s="20">
        <v>5.4</v>
      </c>
      <c r="E173" t="str">
        <f t="shared" si="9"/>
        <v>Normal</v>
      </c>
      <c r="F173" t="s">
        <v>2380</v>
      </c>
      <c r="G173" t="s">
        <v>2380</v>
      </c>
      <c r="H173" t="s">
        <v>2380</v>
      </c>
      <c r="I173" t="s">
        <v>2381</v>
      </c>
      <c r="J173" s="9">
        <f t="shared" si="10"/>
        <v>0</v>
      </c>
      <c r="K173" t="s">
        <v>2382</v>
      </c>
      <c r="L173" t="str">
        <f t="shared" si="11"/>
        <v>yes</v>
      </c>
    </row>
    <row r="174" spans="1:12" x14ac:dyDescent="0.25">
      <c r="A174" t="s">
        <v>2200</v>
      </c>
      <c r="B174">
        <v>47.46</v>
      </c>
      <c r="C174" t="str">
        <f t="shared" si="8"/>
        <v>Obesity</v>
      </c>
      <c r="D174" s="20">
        <v>6.24</v>
      </c>
      <c r="E174" t="str">
        <f t="shared" si="9"/>
        <v>Prediabeties</v>
      </c>
      <c r="F174" t="s">
        <v>2382</v>
      </c>
      <c r="G174" t="s">
        <v>2380</v>
      </c>
      <c r="H174" t="s">
        <v>2380</v>
      </c>
      <c r="I174">
        <v>1</v>
      </c>
      <c r="J174" s="9">
        <f t="shared" si="10"/>
        <v>1</v>
      </c>
      <c r="K174" t="s">
        <v>2382</v>
      </c>
      <c r="L174" t="str">
        <f t="shared" si="11"/>
        <v>yes</v>
      </c>
    </row>
    <row r="175" spans="1:12" x14ac:dyDescent="0.25">
      <c r="A175" t="s">
        <v>2199</v>
      </c>
      <c r="B175">
        <v>49.24</v>
      </c>
      <c r="C175" t="str">
        <f t="shared" si="8"/>
        <v>Obesity</v>
      </c>
      <c r="D175" s="20">
        <v>4.45</v>
      </c>
      <c r="E175" t="str">
        <f t="shared" si="9"/>
        <v>Normal</v>
      </c>
      <c r="F175" t="s">
        <v>2380</v>
      </c>
      <c r="G175" t="s">
        <v>2380</v>
      </c>
      <c r="H175" t="s">
        <v>2380</v>
      </c>
      <c r="I175" t="s">
        <v>2381</v>
      </c>
      <c r="J175" s="9">
        <f t="shared" si="10"/>
        <v>0</v>
      </c>
      <c r="K175" t="s">
        <v>2382</v>
      </c>
      <c r="L175" t="str">
        <f t="shared" si="11"/>
        <v>yes</v>
      </c>
    </row>
    <row r="176" spans="1:12" x14ac:dyDescent="0.25">
      <c r="A176" t="s">
        <v>2198</v>
      </c>
      <c r="B176">
        <v>54.4</v>
      </c>
      <c r="C176" t="str">
        <f t="shared" si="8"/>
        <v>Obesity</v>
      </c>
      <c r="D176" s="20">
        <v>5.22</v>
      </c>
      <c r="E176" t="str">
        <f t="shared" si="9"/>
        <v>Normal</v>
      </c>
      <c r="F176" t="s">
        <v>2380</v>
      </c>
      <c r="G176" t="s">
        <v>2380</v>
      </c>
      <c r="H176" t="s">
        <v>2380</v>
      </c>
      <c r="I176">
        <v>1</v>
      </c>
      <c r="J176" s="9">
        <f t="shared" si="10"/>
        <v>1</v>
      </c>
      <c r="K176" t="s">
        <v>2382</v>
      </c>
      <c r="L176" t="str">
        <f t="shared" si="11"/>
        <v>yes</v>
      </c>
    </row>
    <row r="177" spans="1:12" x14ac:dyDescent="0.25">
      <c r="A177" t="s">
        <v>2197</v>
      </c>
      <c r="B177">
        <v>35.53</v>
      </c>
      <c r="C177" t="str">
        <f t="shared" si="8"/>
        <v>Obesity</v>
      </c>
      <c r="D177" s="20">
        <v>4.6100000000000003</v>
      </c>
      <c r="E177" t="str">
        <f t="shared" si="9"/>
        <v>Normal</v>
      </c>
      <c r="F177" t="s">
        <v>2380</v>
      </c>
      <c r="G177" t="s">
        <v>2380</v>
      </c>
      <c r="H177" t="s">
        <v>2380</v>
      </c>
      <c r="I177">
        <v>1</v>
      </c>
      <c r="J177" s="9">
        <f t="shared" si="10"/>
        <v>1</v>
      </c>
      <c r="K177" t="s">
        <v>2382</v>
      </c>
      <c r="L177" t="str">
        <f t="shared" si="11"/>
        <v>yes</v>
      </c>
    </row>
    <row r="178" spans="1:12" x14ac:dyDescent="0.25">
      <c r="A178" t="s">
        <v>2196</v>
      </c>
      <c r="B178">
        <v>39.729999999999997</v>
      </c>
      <c r="C178" t="str">
        <f t="shared" si="8"/>
        <v>Obesity</v>
      </c>
      <c r="D178" s="20">
        <v>6.24</v>
      </c>
      <c r="E178" t="str">
        <f t="shared" si="9"/>
        <v>Prediabeties</v>
      </c>
      <c r="F178" t="s">
        <v>2380</v>
      </c>
      <c r="G178" t="s">
        <v>2380</v>
      </c>
      <c r="H178" t="s">
        <v>2380</v>
      </c>
      <c r="I178" t="s">
        <v>2381</v>
      </c>
      <c r="J178" s="9">
        <f t="shared" si="10"/>
        <v>0</v>
      </c>
      <c r="K178" t="s">
        <v>2382</v>
      </c>
      <c r="L178" t="str">
        <f t="shared" si="11"/>
        <v>yes</v>
      </c>
    </row>
    <row r="179" spans="1:12" x14ac:dyDescent="0.25">
      <c r="A179" t="s">
        <v>2195</v>
      </c>
      <c r="B179">
        <v>35.68</v>
      </c>
      <c r="C179" t="str">
        <f t="shared" si="8"/>
        <v>Obesity</v>
      </c>
      <c r="D179" s="20">
        <v>10.039999999999999</v>
      </c>
      <c r="E179" t="str">
        <f t="shared" si="9"/>
        <v>Diabetes</v>
      </c>
      <c r="F179" t="s">
        <v>2380</v>
      </c>
      <c r="G179" t="s">
        <v>2380</v>
      </c>
      <c r="H179" t="s">
        <v>2380</v>
      </c>
      <c r="I179" t="s">
        <v>2381</v>
      </c>
      <c r="J179" s="9">
        <f t="shared" si="10"/>
        <v>0</v>
      </c>
      <c r="K179" t="s">
        <v>2382</v>
      </c>
      <c r="L179" t="str">
        <f t="shared" si="11"/>
        <v>yes</v>
      </c>
    </row>
    <row r="180" spans="1:12" x14ac:dyDescent="0.25">
      <c r="A180" t="s">
        <v>2194</v>
      </c>
      <c r="B180">
        <v>48.86</v>
      </c>
      <c r="C180" t="str">
        <f t="shared" si="8"/>
        <v>Obesity</v>
      </c>
      <c r="D180" s="20">
        <v>6.09</v>
      </c>
      <c r="E180" t="str">
        <f t="shared" si="9"/>
        <v>Prediabeties</v>
      </c>
      <c r="F180" t="s">
        <v>2380</v>
      </c>
      <c r="G180" t="s">
        <v>2380</v>
      </c>
      <c r="H180" t="s">
        <v>2380</v>
      </c>
      <c r="I180" t="s">
        <v>2381</v>
      </c>
      <c r="J180" s="9">
        <f t="shared" si="10"/>
        <v>0</v>
      </c>
      <c r="K180" t="s">
        <v>2382</v>
      </c>
      <c r="L180" t="str">
        <f t="shared" si="11"/>
        <v>yes</v>
      </c>
    </row>
    <row r="181" spans="1:12" x14ac:dyDescent="0.25">
      <c r="A181" t="s">
        <v>2193</v>
      </c>
      <c r="B181">
        <v>34.799999999999997</v>
      </c>
      <c r="C181" t="str">
        <f t="shared" si="8"/>
        <v>Obesity</v>
      </c>
      <c r="D181" s="20">
        <v>11.4</v>
      </c>
      <c r="E181" t="str">
        <f t="shared" si="9"/>
        <v>Diabetes</v>
      </c>
      <c r="F181" t="s">
        <v>2382</v>
      </c>
      <c r="G181" t="s">
        <v>2380</v>
      </c>
      <c r="H181" t="s">
        <v>2383</v>
      </c>
      <c r="I181">
        <v>1</v>
      </c>
      <c r="J181" s="9">
        <f t="shared" si="10"/>
        <v>1</v>
      </c>
      <c r="K181" t="s">
        <v>2380</v>
      </c>
      <c r="L181" t="str">
        <f t="shared" si="11"/>
        <v>No</v>
      </c>
    </row>
    <row r="182" spans="1:12" x14ac:dyDescent="0.25">
      <c r="A182" t="s">
        <v>2192</v>
      </c>
      <c r="B182">
        <v>32.49</v>
      </c>
      <c r="C182" t="str">
        <f t="shared" si="8"/>
        <v>Obesity</v>
      </c>
      <c r="D182" s="20">
        <v>4.29</v>
      </c>
      <c r="E182" t="str">
        <f t="shared" si="9"/>
        <v>Normal</v>
      </c>
      <c r="F182" t="s">
        <v>2380</v>
      </c>
      <c r="G182" t="s">
        <v>2380</v>
      </c>
      <c r="H182" t="s">
        <v>2383</v>
      </c>
      <c r="I182">
        <v>1</v>
      </c>
      <c r="J182" s="9">
        <f t="shared" si="10"/>
        <v>1</v>
      </c>
      <c r="K182" t="s">
        <v>2382</v>
      </c>
      <c r="L182" t="str">
        <f t="shared" si="11"/>
        <v>yes</v>
      </c>
    </row>
    <row r="183" spans="1:12" x14ac:dyDescent="0.25">
      <c r="A183" t="s">
        <v>2191</v>
      </c>
      <c r="B183">
        <v>39</v>
      </c>
      <c r="C183" t="str">
        <f t="shared" si="8"/>
        <v>Obesity</v>
      </c>
      <c r="D183" s="20">
        <v>5.7</v>
      </c>
      <c r="E183" t="str">
        <f t="shared" si="9"/>
        <v>Prediabeties</v>
      </c>
      <c r="F183" t="s">
        <v>2380</v>
      </c>
      <c r="G183" t="s">
        <v>2380</v>
      </c>
      <c r="H183" t="s">
        <v>2380</v>
      </c>
      <c r="I183">
        <v>2</v>
      </c>
      <c r="J183" s="9">
        <f t="shared" si="10"/>
        <v>2</v>
      </c>
      <c r="K183" t="s">
        <v>2382</v>
      </c>
      <c r="L183" t="str">
        <f t="shared" si="11"/>
        <v>yes</v>
      </c>
    </row>
    <row r="184" spans="1:12" x14ac:dyDescent="0.25">
      <c r="A184" t="s">
        <v>2190</v>
      </c>
      <c r="B184">
        <v>35.299999999999997</v>
      </c>
      <c r="C184" t="str">
        <f t="shared" si="8"/>
        <v>Obesity</v>
      </c>
      <c r="D184" s="20">
        <v>6.09</v>
      </c>
      <c r="E184" t="str">
        <f t="shared" si="9"/>
        <v>Prediabeties</v>
      </c>
      <c r="F184" t="s">
        <v>2380</v>
      </c>
      <c r="G184" t="s">
        <v>2380</v>
      </c>
      <c r="H184" t="s">
        <v>2380</v>
      </c>
      <c r="I184">
        <v>1</v>
      </c>
      <c r="J184" s="9">
        <f t="shared" si="10"/>
        <v>1</v>
      </c>
      <c r="K184" t="s">
        <v>2382</v>
      </c>
      <c r="L184" t="str">
        <f t="shared" si="11"/>
        <v>yes</v>
      </c>
    </row>
    <row r="185" spans="1:12" x14ac:dyDescent="0.25">
      <c r="A185" t="s">
        <v>2189</v>
      </c>
      <c r="B185">
        <v>33.42</v>
      </c>
      <c r="C185" t="str">
        <f t="shared" si="8"/>
        <v>Obesity</v>
      </c>
      <c r="D185" s="20">
        <v>10.67</v>
      </c>
      <c r="E185" t="str">
        <f t="shared" si="9"/>
        <v>Diabetes</v>
      </c>
      <c r="F185" t="s">
        <v>2380</v>
      </c>
      <c r="G185" t="s">
        <v>2380</v>
      </c>
      <c r="H185" t="s">
        <v>2380</v>
      </c>
      <c r="I185" t="s">
        <v>2381</v>
      </c>
      <c r="J185" s="9">
        <f t="shared" si="10"/>
        <v>0</v>
      </c>
      <c r="K185" t="s">
        <v>2382</v>
      </c>
      <c r="L185" t="str">
        <f t="shared" si="11"/>
        <v>yes</v>
      </c>
    </row>
    <row r="186" spans="1:12" x14ac:dyDescent="0.25">
      <c r="A186" t="s">
        <v>2188</v>
      </c>
      <c r="B186">
        <v>37.18</v>
      </c>
      <c r="C186" t="str">
        <f t="shared" si="8"/>
        <v>Obesity</v>
      </c>
      <c r="D186" s="20">
        <v>6.75</v>
      </c>
      <c r="E186" t="str">
        <f t="shared" si="9"/>
        <v>Diabetes</v>
      </c>
      <c r="F186" t="s">
        <v>2382</v>
      </c>
      <c r="G186" t="s">
        <v>2380</v>
      </c>
      <c r="H186" t="s">
        <v>2380</v>
      </c>
      <c r="I186">
        <v>2</v>
      </c>
      <c r="J186" s="9">
        <f t="shared" si="10"/>
        <v>2</v>
      </c>
      <c r="K186" t="s">
        <v>2382</v>
      </c>
      <c r="L186" t="str">
        <f t="shared" si="11"/>
        <v>yes</v>
      </c>
    </row>
    <row r="187" spans="1:12" x14ac:dyDescent="0.25">
      <c r="A187" t="s">
        <v>2187</v>
      </c>
      <c r="B187">
        <v>33.33</v>
      </c>
      <c r="C187" t="str">
        <f t="shared" si="8"/>
        <v>Obesity</v>
      </c>
      <c r="D187" s="20">
        <v>9.26</v>
      </c>
      <c r="E187" t="str">
        <f t="shared" si="9"/>
        <v>Diabetes</v>
      </c>
      <c r="F187" t="s">
        <v>2382</v>
      </c>
      <c r="G187" t="s">
        <v>2380</v>
      </c>
      <c r="H187" t="s">
        <v>2380</v>
      </c>
      <c r="I187">
        <v>2</v>
      </c>
      <c r="J187" s="9">
        <f t="shared" si="10"/>
        <v>2</v>
      </c>
      <c r="K187" t="s">
        <v>2380</v>
      </c>
      <c r="L187" t="str">
        <f t="shared" si="11"/>
        <v>No</v>
      </c>
    </row>
    <row r="188" spans="1:12" x14ac:dyDescent="0.25">
      <c r="A188" t="s">
        <v>2186</v>
      </c>
      <c r="B188">
        <v>53.21</v>
      </c>
      <c r="C188" t="str">
        <f t="shared" si="8"/>
        <v>Obesity</v>
      </c>
      <c r="D188" s="20">
        <v>4.2699999999999996</v>
      </c>
      <c r="E188" t="str">
        <f t="shared" si="9"/>
        <v>Normal</v>
      </c>
      <c r="F188" t="s">
        <v>2380</v>
      </c>
      <c r="G188" t="s">
        <v>2380</v>
      </c>
      <c r="H188" t="s">
        <v>2380</v>
      </c>
      <c r="I188">
        <v>1</v>
      </c>
      <c r="J188" s="9">
        <f t="shared" si="10"/>
        <v>1</v>
      </c>
      <c r="K188" t="s">
        <v>2382</v>
      </c>
      <c r="L188" t="str">
        <f t="shared" si="11"/>
        <v>yes</v>
      </c>
    </row>
    <row r="189" spans="1:12" x14ac:dyDescent="0.25">
      <c r="A189" t="s">
        <v>2185</v>
      </c>
      <c r="B189">
        <v>38.729999999999997</v>
      </c>
      <c r="C189" t="str">
        <f t="shared" si="8"/>
        <v>Obesity</v>
      </c>
      <c r="D189" s="20">
        <v>11.51</v>
      </c>
      <c r="E189" t="str">
        <f t="shared" si="9"/>
        <v>Diabetes</v>
      </c>
      <c r="F189" t="s">
        <v>2380</v>
      </c>
      <c r="G189" t="s">
        <v>2380</v>
      </c>
      <c r="H189" t="s">
        <v>2380</v>
      </c>
      <c r="I189">
        <v>2</v>
      </c>
      <c r="J189" s="9">
        <f t="shared" si="10"/>
        <v>2</v>
      </c>
      <c r="K189" t="s">
        <v>2382</v>
      </c>
      <c r="L189" t="str">
        <f t="shared" si="11"/>
        <v>yes</v>
      </c>
    </row>
    <row r="190" spans="1:12" x14ac:dyDescent="0.25">
      <c r="A190" t="s">
        <v>2184</v>
      </c>
      <c r="B190">
        <v>29.73</v>
      </c>
      <c r="C190" t="str">
        <f t="shared" si="8"/>
        <v>Overweight</v>
      </c>
      <c r="D190" s="20">
        <v>7.22</v>
      </c>
      <c r="E190" t="str">
        <f t="shared" si="9"/>
        <v>Diabetes</v>
      </c>
      <c r="F190" t="s">
        <v>2380</v>
      </c>
      <c r="G190" t="s">
        <v>2380</v>
      </c>
      <c r="H190" t="s">
        <v>2380</v>
      </c>
      <c r="I190" t="s">
        <v>2381</v>
      </c>
      <c r="J190" s="9">
        <f t="shared" si="10"/>
        <v>0</v>
      </c>
      <c r="K190" t="s">
        <v>2382</v>
      </c>
      <c r="L190" t="str">
        <f t="shared" si="11"/>
        <v>yes</v>
      </c>
    </row>
    <row r="191" spans="1:12" x14ac:dyDescent="0.25">
      <c r="A191" t="s">
        <v>2183</v>
      </c>
      <c r="B191">
        <v>34.700000000000003</v>
      </c>
      <c r="C191" t="str">
        <f t="shared" si="8"/>
        <v>Obesity</v>
      </c>
      <c r="D191" s="20">
        <v>4.37</v>
      </c>
      <c r="E191" t="str">
        <f t="shared" si="9"/>
        <v>Normal</v>
      </c>
      <c r="F191" t="s">
        <v>2380</v>
      </c>
      <c r="G191" t="s">
        <v>2380</v>
      </c>
      <c r="H191" t="s">
        <v>2383</v>
      </c>
      <c r="I191">
        <v>1</v>
      </c>
      <c r="J191" s="9">
        <f t="shared" si="10"/>
        <v>1</v>
      </c>
      <c r="K191" t="s">
        <v>2382</v>
      </c>
      <c r="L191" t="str">
        <f t="shared" si="11"/>
        <v>yes</v>
      </c>
    </row>
    <row r="192" spans="1:12" x14ac:dyDescent="0.25">
      <c r="A192" t="s">
        <v>2182</v>
      </c>
      <c r="B192">
        <v>38.28</v>
      </c>
      <c r="C192" t="str">
        <f t="shared" si="8"/>
        <v>Obesity</v>
      </c>
      <c r="D192" s="20">
        <v>11.56</v>
      </c>
      <c r="E192" t="str">
        <f t="shared" si="9"/>
        <v>Diabetes</v>
      </c>
      <c r="F192" t="s">
        <v>2382</v>
      </c>
      <c r="G192" t="s">
        <v>2380</v>
      </c>
      <c r="H192" t="s">
        <v>2380</v>
      </c>
      <c r="I192">
        <v>1</v>
      </c>
      <c r="J192" s="9">
        <f t="shared" si="10"/>
        <v>1</v>
      </c>
      <c r="K192" t="s">
        <v>2382</v>
      </c>
      <c r="L192" t="str">
        <f t="shared" si="11"/>
        <v>yes</v>
      </c>
    </row>
    <row r="193" spans="1:12" x14ac:dyDescent="0.25">
      <c r="A193" t="s">
        <v>2181</v>
      </c>
      <c r="B193">
        <v>33.57</v>
      </c>
      <c r="C193" t="str">
        <f t="shared" si="8"/>
        <v>Obesity</v>
      </c>
      <c r="D193" s="20">
        <v>8.82</v>
      </c>
      <c r="E193" t="str">
        <f t="shared" si="9"/>
        <v>Diabetes</v>
      </c>
      <c r="F193" t="s">
        <v>2382</v>
      </c>
      <c r="G193" t="s">
        <v>2380</v>
      </c>
      <c r="H193" t="s">
        <v>2380</v>
      </c>
      <c r="I193" t="s">
        <v>2381</v>
      </c>
      <c r="J193" s="9">
        <f t="shared" si="10"/>
        <v>0</v>
      </c>
      <c r="K193" t="s">
        <v>2382</v>
      </c>
      <c r="L193" t="str">
        <f t="shared" si="11"/>
        <v>yes</v>
      </c>
    </row>
    <row r="194" spans="1:12" x14ac:dyDescent="0.25">
      <c r="A194" t="s">
        <v>2180</v>
      </c>
      <c r="B194">
        <v>52.06</v>
      </c>
      <c r="C194" t="str">
        <f t="shared" si="8"/>
        <v>Obesity</v>
      </c>
      <c r="D194" s="20">
        <v>4.6900000000000004</v>
      </c>
      <c r="E194" t="str">
        <f t="shared" si="9"/>
        <v>Normal</v>
      </c>
      <c r="F194" t="s">
        <v>2380</v>
      </c>
      <c r="G194" t="s">
        <v>2380</v>
      </c>
      <c r="H194" t="s">
        <v>2380</v>
      </c>
      <c r="I194">
        <v>1</v>
      </c>
      <c r="J194" s="9">
        <f t="shared" si="10"/>
        <v>1</v>
      </c>
      <c r="K194" t="s">
        <v>2382</v>
      </c>
      <c r="L194" t="str">
        <f t="shared" si="11"/>
        <v>yes</v>
      </c>
    </row>
    <row r="195" spans="1:12" x14ac:dyDescent="0.25">
      <c r="A195" t="s">
        <v>2179</v>
      </c>
      <c r="B195">
        <v>38.17</v>
      </c>
      <c r="C195" t="str">
        <f t="shared" ref="C195:C258" si="12">IF(B195&lt;18.5,"Underweight",IF(B195&lt;24.99,"Normal Weight",IF(B195&lt;29.99,"Overweight","Obesity")))</f>
        <v>Obesity</v>
      </c>
      <c r="D195" s="20">
        <v>4.53</v>
      </c>
      <c r="E195" t="str">
        <f t="shared" ref="E195:E258" si="13">IF(D195&lt;5.7,"Normal",IF(D195&lt;6.5,"Prediabeties","Diabetes"))</f>
        <v>Normal</v>
      </c>
      <c r="F195" t="s">
        <v>2380</v>
      </c>
      <c r="G195" t="s">
        <v>2382</v>
      </c>
      <c r="H195" t="s">
        <v>2380</v>
      </c>
      <c r="I195">
        <v>1</v>
      </c>
      <c r="J195" s="9">
        <f t="shared" ref="J195:J258" si="14">IF(I195="No major surgery", 0, I195)</f>
        <v>1</v>
      </c>
      <c r="K195" t="s">
        <v>2382</v>
      </c>
      <c r="L195" t="str">
        <f t="shared" ref="L195:L258" si="15">IF(K195="?", "No", K195)</f>
        <v>yes</v>
      </c>
    </row>
    <row r="196" spans="1:12" x14ac:dyDescent="0.25">
      <c r="A196" t="s">
        <v>2178</v>
      </c>
      <c r="B196">
        <v>36.954999999999998</v>
      </c>
      <c r="C196" t="str">
        <f t="shared" si="12"/>
        <v>Obesity</v>
      </c>
      <c r="D196" s="20">
        <v>5.84</v>
      </c>
      <c r="E196" t="str">
        <f t="shared" si="13"/>
        <v>Prediabeties</v>
      </c>
      <c r="F196" t="s">
        <v>2380</v>
      </c>
      <c r="G196" t="s">
        <v>2380</v>
      </c>
      <c r="H196" t="s">
        <v>2383</v>
      </c>
      <c r="I196">
        <v>1</v>
      </c>
      <c r="J196" s="9">
        <f t="shared" si="14"/>
        <v>1</v>
      </c>
      <c r="K196" t="s">
        <v>2382</v>
      </c>
      <c r="L196" t="str">
        <f t="shared" si="15"/>
        <v>yes</v>
      </c>
    </row>
    <row r="197" spans="1:12" x14ac:dyDescent="0.25">
      <c r="A197" t="s">
        <v>2177</v>
      </c>
      <c r="B197">
        <v>34.4</v>
      </c>
      <c r="C197" t="str">
        <f t="shared" si="12"/>
        <v>Obesity</v>
      </c>
      <c r="D197" s="20">
        <v>4.9000000000000004</v>
      </c>
      <c r="E197" t="str">
        <f t="shared" si="13"/>
        <v>Normal</v>
      </c>
      <c r="F197" t="s">
        <v>2380</v>
      </c>
      <c r="G197" t="s">
        <v>2380</v>
      </c>
      <c r="H197" t="s">
        <v>2383</v>
      </c>
      <c r="I197">
        <v>1</v>
      </c>
      <c r="J197" s="9">
        <f t="shared" si="14"/>
        <v>1</v>
      </c>
      <c r="K197" t="s">
        <v>2382</v>
      </c>
      <c r="L197" t="str">
        <f t="shared" si="15"/>
        <v>yes</v>
      </c>
    </row>
    <row r="198" spans="1:12" x14ac:dyDescent="0.25">
      <c r="A198" t="s">
        <v>2176</v>
      </c>
      <c r="B198">
        <v>31.73</v>
      </c>
      <c r="C198" t="str">
        <f t="shared" si="12"/>
        <v>Obesity</v>
      </c>
      <c r="D198" s="20">
        <v>4.3</v>
      </c>
      <c r="E198" t="str">
        <f t="shared" si="13"/>
        <v>Normal</v>
      </c>
      <c r="F198" t="s">
        <v>2380</v>
      </c>
      <c r="G198" t="s">
        <v>2380</v>
      </c>
      <c r="H198" t="s">
        <v>2380</v>
      </c>
      <c r="I198" t="s">
        <v>2381</v>
      </c>
      <c r="J198" s="9">
        <f t="shared" si="14"/>
        <v>0</v>
      </c>
      <c r="K198" t="s">
        <v>2382</v>
      </c>
      <c r="L198" t="str">
        <f t="shared" si="15"/>
        <v>yes</v>
      </c>
    </row>
    <row r="199" spans="1:12" x14ac:dyDescent="0.25">
      <c r="A199" t="s">
        <v>2175</v>
      </c>
      <c r="B199">
        <v>36.64</v>
      </c>
      <c r="C199" t="str">
        <f t="shared" si="12"/>
        <v>Obesity</v>
      </c>
      <c r="D199" s="20">
        <v>11.34</v>
      </c>
      <c r="E199" t="str">
        <f t="shared" si="13"/>
        <v>Diabetes</v>
      </c>
      <c r="F199" t="s">
        <v>2380</v>
      </c>
      <c r="G199" t="s">
        <v>2380</v>
      </c>
      <c r="H199" t="s">
        <v>2380</v>
      </c>
      <c r="I199" t="s">
        <v>2381</v>
      </c>
      <c r="J199" s="9">
        <f t="shared" si="14"/>
        <v>0</v>
      </c>
      <c r="K199" t="s">
        <v>2382</v>
      </c>
      <c r="L199" t="str">
        <f t="shared" si="15"/>
        <v>yes</v>
      </c>
    </row>
    <row r="200" spans="1:12" x14ac:dyDescent="0.25">
      <c r="A200" t="s">
        <v>2174</v>
      </c>
      <c r="B200">
        <v>36.85</v>
      </c>
      <c r="C200" t="str">
        <f t="shared" si="12"/>
        <v>Obesity</v>
      </c>
      <c r="D200" s="20">
        <v>5.88</v>
      </c>
      <c r="E200" t="str">
        <f t="shared" si="13"/>
        <v>Prediabeties</v>
      </c>
      <c r="F200" t="s">
        <v>2380</v>
      </c>
      <c r="G200" t="s">
        <v>2382</v>
      </c>
      <c r="H200" t="s">
        <v>2380</v>
      </c>
      <c r="I200">
        <v>1</v>
      </c>
      <c r="J200" s="9">
        <f t="shared" si="14"/>
        <v>1</v>
      </c>
      <c r="K200" t="s">
        <v>2382</v>
      </c>
      <c r="L200" t="str">
        <f t="shared" si="15"/>
        <v>yes</v>
      </c>
    </row>
    <row r="201" spans="1:12" x14ac:dyDescent="0.25">
      <c r="A201" t="s">
        <v>2173</v>
      </c>
      <c r="B201">
        <v>33.33</v>
      </c>
      <c r="C201" t="str">
        <f t="shared" si="12"/>
        <v>Obesity</v>
      </c>
      <c r="D201" s="20">
        <v>5.01</v>
      </c>
      <c r="E201" t="str">
        <f t="shared" si="13"/>
        <v>Normal</v>
      </c>
      <c r="F201" t="s">
        <v>2382</v>
      </c>
      <c r="G201" t="s">
        <v>2380</v>
      </c>
      <c r="H201" t="s">
        <v>2383</v>
      </c>
      <c r="I201">
        <v>1</v>
      </c>
      <c r="J201" s="9">
        <f t="shared" si="14"/>
        <v>1</v>
      </c>
      <c r="K201" t="s">
        <v>2382</v>
      </c>
      <c r="L201" t="str">
        <f t="shared" si="15"/>
        <v>yes</v>
      </c>
    </row>
    <row r="202" spans="1:12" x14ac:dyDescent="0.25">
      <c r="A202" t="s">
        <v>2172</v>
      </c>
      <c r="B202">
        <v>39.14</v>
      </c>
      <c r="C202" t="str">
        <f t="shared" si="12"/>
        <v>Obesity</v>
      </c>
      <c r="D202" s="20">
        <v>4.4000000000000004</v>
      </c>
      <c r="E202" t="str">
        <f t="shared" si="13"/>
        <v>Normal</v>
      </c>
      <c r="F202" t="s">
        <v>2380</v>
      </c>
      <c r="G202" t="s">
        <v>2380</v>
      </c>
      <c r="H202" t="s">
        <v>2383</v>
      </c>
      <c r="I202">
        <v>1</v>
      </c>
      <c r="J202" s="9">
        <f t="shared" si="14"/>
        <v>1</v>
      </c>
      <c r="K202" t="s">
        <v>2382</v>
      </c>
      <c r="L202" t="str">
        <f t="shared" si="15"/>
        <v>yes</v>
      </c>
    </row>
    <row r="203" spans="1:12" x14ac:dyDescent="0.25">
      <c r="A203" t="s">
        <v>2171</v>
      </c>
      <c r="B203">
        <v>32.9</v>
      </c>
      <c r="C203" t="str">
        <f t="shared" si="12"/>
        <v>Obesity</v>
      </c>
      <c r="D203" s="20">
        <v>6.26</v>
      </c>
      <c r="E203" t="str">
        <f t="shared" si="13"/>
        <v>Prediabeties</v>
      </c>
      <c r="F203" t="s">
        <v>2382</v>
      </c>
      <c r="G203" t="s">
        <v>2380</v>
      </c>
      <c r="H203" t="s">
        <v>2380</v>
      </c>
      <c r="I203" t="s">
        <v>2381</v>
      </c>
      <c r="J203" s="9">
        <f t="shared" si="14"/>
        <v>0</v>
      </c>
      <c r="K203" t="s">
        <v>2382</v>
      </c>
      <c r="L203" t="str">
        <f t="shared" si="15"/>
        <v>yes</v>
      </c>
    </row>
    <row r="204" spans="1:12" x14ac:dyDescent="0.25">
      <c r="A204" t="s">
        <v>2170</v>
      </c>
      <c r="B204">
        <v>29.78</v>
      </c>
      <c r="C204" t="str">
        <f t="shared" si="12"/>
        <v>Overweight</v>
      </c>
      <c r="D204" s="20">
        <v>10.27</v>
      </c>
      <c r="E204" t="str">
        <f t="shared" si="13"/>
        <v>Diabetes</v>
      </c>
      <c r="F204" t="s">
        <v>2382</v>
      </c>
      <c r="G204" t="s">
        <v>2380</v>
      </c>
      <c r="H204" t="s">
        <v>2383</v>
      </c>
      <c r="I204">
        <v>1</v>
      </c>
      <c r="J204" s="9">
        <f t="shared" si="14"/>
        <v>1</v>
      </c>
      <c r="K204" t="s">
        <v>2382</v>
      </c>
      <c r="L204" t="str">
        <f t="shared" si="15"/>
        <v>yes</v>
      </c>
    </row>
    <row r="205" spans="1:12" x14ac:dyDescent="0.25">
      <c r="A205" t="s">
        <v>2169</v>
      </c>
      <c r="B205">
        <v>32.78</v>
      </c>
      <c r="C205" t="str">
        <f t="shared" si="12"/>
        <v>Obesity</v>
      </c>
      <c r="D205" s="20">
        <v>5.27</v>
      </c>
      <c r="E205" t="str">
        <f t="shared" si="13"/>
        <v>Normal</v>
      </c>
      <c r="F205" t="s">
        <v>2380</v>
      </c>
      <c r="G205" t="s">
        <v>2380</v>
      </c>
      <c r="H205" t="s">
        <v>2380</v>
      </c>
      <c r="I205" t="s">
        <v>2381</v>
      </c>
      <c r="J205" s="9">
        <f t="shared" si="14"/>
        <v>0</v>
      </c>
      <c r="K205" t="s">
        <v>2382</v>
      </c>
      <c r="L205" t="str">
        <f t="shared" si="15"/>
        <v>yes</v>
      </c>
    </row>
    <row r="206" spans="1:12" x14ac:dyDescent="0.25">
      <c r="A206" t="s">
        <v>2168</v>
      </c>
      <c r="B206">
        <v>41.65</v>
      </c>
      <c r="C206" t="str">
        <f t="shared" si="12"/>
        <v>Obesity</v>
      </c>
      <c r="D206" s="20">
        <v>10.73</v>
      </c>
      <c r="E206" t="str">
        <f t="shared" si="13"/>
        <v>Diabetes</v>
      </c>
      <c r="F206" t="s">
        <v>2382</v>
      </c>
      <c r="G206" t="s">
        <v>2380</v>
      </c>
      <c r="H206" t="s">
        <v>2380</v>
      </c>
      <c r="I206" t="s">
        <v>2381</v>
      </c>
      <c r="J206" s="9">
        <f t="shared" si="14"/>
        <v>0</v>
      </c>
      <c r="K206" t="s">
        <v>2382</v>
      </c>
      <c r="L206" t="str">
        <f t="shared" si="15"/>
        <v>yes</v>
      </c>
    </row>
    <row r="207" spans="1:12" x14ac:dyDescent="0.25">
      <c r="A207" t="s">
        <v>2167</v>
      </c>
      <c r="B207">
        <v>50.79</v>
      </c>
      <c r="C207" t="str">
        <f t="shared" si="12"/>
        <v>Obesity</v>
      </c>
      <c r="D207" s="20">
        <v>4.45</v>
      </c>
      <c r="E207" t="str">
        <f t="shared" si="13"/>
        <v>Normal</v>
      </c>
      <c r="F207" t="s">
        <v>2380</v>
      </c>
      <c r="G207" t="s">
        <v>2380</v>
      </c>
      <c r="H207" t="s">
        <v>2380</v>
      </c>
      <c r="I207">
        <v>1</v>
      </c>
      <c r="J207" s="9">
        <f t="shared" si="14"/>
        <v>1</v>
      </c>
      <c r="K207" t="s">
        <v>2382</v>
      </c>
      <c r="L207" t="str">
        <f t="shared" si="15"/>
        <v>yes</v>
      </c>
    </row>
    <row r="208" spans="1:12" x14ac:dyDescent="0.25">
      <c r="A208" t="s">
        <v>2166</v>
      </c>
      <c r="B208">
        <v>35.43</v>
      </c>
      <c r="C208" t="str">
        <f t="shared" si="12"/>
        <v>Obesity</v>
      </c>
      <c r="D208" s="20">
        <v>5.25</v>
      </c>
      <c r="E208" t="str">
        <f t="shared" si="13"/>
        <v>Normal</v>
      </c>
      <c r="F208" t="s">
        <v>2382</v>
      </c>
      <c r="G208" t="s">
        <v>2380</v>
      </c>
      <c r="H208" t="s">
        <v>2380</v>
      </c>
      <c r="I208" t="s">
        <v>2381</v>
      </c>
      <c r="J208" s="9">
        <f t="shared" si="14"/>
        <v>0</v>
      </c>
      <c r="K208" t="s">
        <v>2382</v>
      </c>
      <c r="L208" t="str">
        <f t="shared" si="15"/>
        <v>yes</v>
      </c>
    </row>
    <row r="209" spans="1:12" x14ac:dyDescent="0.25">
      <c r="A209" t="s">
        <v>2165</v>
      </c>
      <c r="B209">
        <v>35.25</v>
      </c>
      <c r="C209" t="str">
        <f t="shared" si="12"/>
        <v>Obesity</v>
      </c>
      <c r="D209" s="20">
        <v>9.51</v>
      </c>
      <c r="E209" t="str">
        <f t="shared" si="13"/>
        <v>Diabetes</v>
      </c>
      <c r="F209" t="s">
        <v>2380</v>
      </c>
      <c r="G209" t="s">
        <v>2380</v>
      </c>
      <c r="H209" t="s">
        <v>2380</v>
      </c>
      <c r="I209" t="s">
        <v>2381</v>
      </c>
      <c r="J209" s="9">
        <f t="shared" si="14"/>
        <v>0</v>
      </c>
      <c r="K209" t="s">
        <v>2382</v>
      </c>
      <c r="L209" t="str">
        <f t="shared" si="15"/>
        <v>yes</v>
      </c>
    </row>
    <row r="210" spans="1:12" x14ac:dyDescent="0.25">
      <c r="A210" t="s">
        <v>2164</v>
      </c>
      <c r="B210">
        <v>36.85</v>
      </c>
      <c r="C210" t="str">
        <f t="shared" si="12"/>
        <v>Obesity</v>
      </c>
      <c r="D210" s="20">
        <v>11.12</v>
      </c>
      <c r="E210" t="str">
        <f t="shared" si="13"/>
        <v>Diabetes</v>
      </c>
      <c r="F210" t="s">
        <v>2380</v>
      </c>
      <c r="G210" t="s">
        <v>2380</v>
      </c>
      <c r="H210" t="s">
        <v>2380</v>
      </c>
      <c r="I210" t="s">
        <v>2381</v>
      </c>
      <c r="J210" s="9">
        <f t="shared" si="14"/>
        <v>0</v>
      </c>
      <c r="K210" t="s">
        <v>2382</v>
      </c>
      <c r="L210" t="str">
        <f t="shared" si="15"/>
        <v>yes</v>
      </c>
    </row>
    <row r="211" spans="1:12" x14ac:dyDescent="0.25">
      <c r="A211" t="s">
        <v>2163</v>
      </c>
      <c r="B211">
        <v>31.02</v>
      </c>
      <c r="C211" t="str">
        <f t="shared" si="12"/>
        <v>Obesity</v>
      </c>
      <c r="D211" s="20">
        <v>4.5599999999999996</v>
      </c>
      <c r="E211" t="str">
        <f t="shared" si="13"/>
        <v>Normal</v>
      </c>
      <c r="F211" t="s">
        <v>2380</v>
      </c>
      <c r="G211" t="s">
        <v>2382</v>
      </c>
      <c r="H211" t="s">
        <v>2380</v>
      </c>
      <c r="I211">
        <v>1</v>
      </c>
      <c r="J211" s="9">
        <f t="shared" si="14"/>
        <v>1</v>
      </c>
      <c r="K211" t="s">
        <v>2382</v>
      </c>
      <c r="L211" t="str">
        <f t="shared" si="15"/>
        <v>yes</v>
      </c>
    </row>
    <row r="212" spans="1:12" x14ac:dyDescent="0.25">
      <c r="A212" t="s">
        <v>2162</v>
      </c>
      <c r="B212">
        <v>35.6</v>
      </c>
      <c r="C212" t="str">
        <f t="shared" si="12"/>
        <v>Obesity</v>
      </c>
      <c r="D212" s="20">
        <v>4.0199999999999996</v>
      </c>
      <c r="E212" t="str">
        <f t="shared" si="13"/>
        <v>Normal</v>
      </c>
      <c r="F212" t="s">
        <v>2382</v>
      </c>
      <c r="G212" t="s">
        <v>2382</v>
      </c>
      <c r="H212" t="s">
        <v>2380</v>
      </c>
      <c r="I212">
        <v>2</v>
      </c>
      <c r="J212" s="9">
        <f t="shared" si="14"/>
        <v>2</v>
      </c>
      <c r="K212" t="s">
        <v>2382</v>
      </c>
      <c r="L212" t="str">
        <f t="shared" si="15"/>
        <v>yes</v>
      </c>
    </row>
    <row r="213" spans="1:12" x14ac:dyDescent="0.25">
      <c r="A213" t="s">
        <v>2161</v>
      </c>
      <c r="B213">
        <v>34.39</v>
      </c>
      <c r="C213" t="str">
        <f t="shared" si="12"/>
        <v>Obesity</v>
      </c>
      <c r="D213" s="20">
        <v>8.7200000000000006</v>
      </c>
      <c r="E213" t="str">
        <f t="shared" si="13"/>
        <v>Diabetes</v>
      </c>
      <c r="F213" t="s">
        <v>2380</v>
      </c>
      <c r="G213" t="s">
        <v>2380</v>
      </c>
      <c r="H213" t="s">
        <v>2380</v>
      </c>
      <c r="I213" t="s">
        <v>2381</v>
      </c>
      <c r="J213" s="9">
        <f t="shared" si="14"/>
        <v>0</v>
      </c>
      <c r="K213" t="s">
        <v>2382</v>
      </c>
      <c r="L213" t="str">
        <f t="shared" si="15"/>
        <v>yes</v>
      </c>
    </row>
    <row r="214" spans="1:12" x14ac:dyDescent="0.25">
      <c r="A214" t="s">
        <v>2160</v>
      </c>
      <c r="B214">
        <v>29.06</v>
      </c>
      <c r="C214" t="str">
        <f t="shared" si="12"/>
        <v>Overweight</v>
      </c>
      <c r="D214" s="20">
        <v>6.25</v>
      </c>
      <c r="E214" t="str">
        <f t="shared" si="13"/>
        <v>Prediabeties</v>
      </c>
      <c r="F214" t="s">
        <v>2382</v>
      </c>
      <c r="G214" t="s">
        <v>2380</v>
      </c>
      <c r="H214" t="s">
        <v>2380</v>
      </c>
      <c r="I214">
        <v>1</v>
      </c>
      <c r="J214" s="9">
        <f t="shared" si="14"/>
        <v>1</v>
      </c>
      <c r="K214" t="s">
        <v>2382</v>
      </c>
      <c r="L214" t="str">
        <f t="shared" si="15"/>
        <v>yes</v>
      </c>
    </row>
    <row r="215" spans="1:12" x14ac:dyDescent="0.25">
      <c r="A215" t="s">
        <v>2159</v>
      </c>
      <c r="B215">
        <v>35.799999999999997</v>
      </c>
      <c r="C215" t="str">
        <f t="shared" si="12"/>
        <v>Obesity</v>
      </c>
      <c r="D215" s="20">
        <v>7.32</v>
      </c>
      <c r="E215" t="str">
        <f t="shared" si="13"/>
        <v>Diabetes</v>
      </c>
      <c r="F215" t="s">
        <v>2380</v>
      </c>
      <c r="G215" t="s">
        <v>2380</v>
      </c>
      <c r="H215" t="s">
        <v>2380</v>
      </c>
      <c r="I215">
        <v>2</v>
      </c>
      <c r="J215" s="9">
        <f t="shared" si="14"/>
        <v>2</v>
      </c>
      <c r="K215" t="s">
        <v>2382</v>
      </c>
      <c r="L215" t="str">
        <f t="shared" si="15"/>
        <v>yes</v>
      </c>
    </row>
    <row r="216" spans="1:12" x14ac:dyDescent="0.25">
      <c r="A216" t="s">
        <v>2158</v>
      </c>
      <c r="B216">
        <v>49.8</v>
      </c>
      <c r="C216" t="str">
        <f t="shared" si="12"/>
        <v>Obesity</v>
      </c>
      <c r="D216" s="20">
        <v>4.24</v>
      </c>
      <c r="E216" t="str">
        <f t="shared" si="13"/>
        <v>Normal</v>
      </c>
      <c r="F216" t="s">
        <v>2380</v>
      </c>
      <c r="G216" t="s">
        <v>2380</v>
      </c>
      <c r="H216" t="s">
        <v>2380</v>
      </c>
      <c r="I216">
        <v>1</v>
      </c>
      <c r="J216" s="9">
        <f t="shared" si="14"/>
        <v>1</v>
      </c>
      <c r="K216" t="s">
        <v>2382</v>
      </c>
      <c r="L216" t="str">
        <f t="shared" si="15"/>
        <v>yes</v>
      </c>
    </row>
    <row r="217" spans="1:12" x14ac:dyDescent="0.25">
      <c r="A217" t="s">
        <v>2157</v>
      </c>
      <c r="B217">
        <v>35.71</v>
      </c>
      <c r="C217" t="str">
        <f t="shared" si="12"/>
        <v>Obesity</v>
      </c>
      <c r="D217" s="20">
        <v>6.84</v>
      </c>
      <c r="E217" t="str">
        <f t="shared" si="13"/>
        <v>Diabetes</v>
      </c>
      <c r="F217" t="s">
        <v>2380</v>
      </c>
      <c r="G217" t="s">
        <v>2380</v>
      </c>
      <c r="H217" t="s">
        <v>2380</v>
      </c>
      <c r="I217">
        <v>2</v>
      </c>
      <c r="J217" s="9">
        <f t="shared" si="14"/>
        <v>2</v>
      </c>
      <c r="K217" t="s">
        <v>2382</v>
      </c>
      <c r="L217" t="str">
        <f t="shared" si="15"/>
        <v>yes</v>
      </c>
    </row>
    <row r="218" spans="1:12" x14ac:dyDescent="0.25">
      <c r="A218" t="s">
        <v>2156</v>
      </c>
      <c r="B218">
        <v>30.8</v>
      </c>
      <c r="C218" t="str">
        <f t="shared" si="12"/>
        <v>Obesity</v>
      </c>
      <c r="D218" s="20">
        <v>5.23</v>
      </c>
      <c r="E218" t="str">
        <f t="shared" si="13"/>
        <v>Normal</v>
      </c>
      <c r="F218" t="s">
        <v>2382</v>
      </c>
      <c r="G218" t="s">
        <v>2380</v>
      </c>
      <c r="H218" t="s">
        <v>2380</v>
      </c>
      <c r="I218">
        <v>1</v>
      </c>
      <c r="J218" s="9">
        <f t="shared" si="14"/>
        <v>1</v>
      </c>
      <c r="K218" t="s">
        <v>2382</v>
      </c>
      <c r="L218" t="str">
        <f t="shared" si="15"/>
        <v>yes</v>
      </c>
    </row>
    <row r="219" spans="1:12" x14ac:dyDescent="0.25">
      <c r="A219" t="s">
        <v>2155</v>
      </c>
      <c r="B219">
        <v>33.69</v>
      </c>
      <c r="C219" t="str">
        <f t="shared" si="12"/>
        <v>Obesity</v>
      </c>
      <c r="D219" s="20">
        <v>9.68</v>
      </c>
      <c r="E219" t="str">
        <f t="shared" si="13"/>
        <v>Diabetes</v>
      </c>
      <c r="F219" t="s">
        <v>2380</v>
      </c>
      <c r="G219" t="s">
        <v>2380</v>
      </c>
      <c r="H219" t="s">
        <v>2380</v>
      </c>
      <c r="I219" t="s">
        <v>2381</v>
      </c>
      <c r="J219" s="9">
        <f t="shared" si="14"/>
        <v>0</v>
      </c>
      <c r="K219" t="s">
        <v>2382</v>
      </c>
      <c r="L219" t="str">
        <f t="shared" si="15"/>
        <v>yes</v>
      </c>
    </row>
    <row r="220" spans="1:12" x14ac:dyDescent="0.25">
      <c r="A220" t="s">
        <v>2154</v>
      </c>
      <c r="B220">
        <v>42.27</v>
      </c>
      <c r="C220" t="str">
        <f t="shared" si="12"/>
        <v>Obesity</v>
      </c>
      <c r="D220" s="20">
        <v>6.05</v>
      </c>
      <c r="E220" t="str">
        <f t="shared" si="13"/>
        <v>Prediabeties</v>
      </c>
      <c r="F220" t="s">
        <v>2382</v>
      </c>
      <c r="G220" t="s">
        <v>2380</v>
      </c>
      <c r="H220" t="s">
        <v>2380</v>
      </c>
      <c r="I220">
        <v>1</v>
      </c>
      <c r="J220" s="9">
        <f t="shared" si="14"/>
        <v>1</v>
      </c>
      <c r="K220" t="s">
        <v>2382</v>
      </c>
      <c r="L220" t="str">
        <f t="shared" si="15"/>
        <v>yes</v>
      </c>
    </row>
    <row r="221" spans="1:12" x14ac:dyDescent="0.25">
      <c r="A221" t="s">
        <v>2153</v>
      </c>
      <c r="B221">
        <v>53.25</v>
      </c>
      <c r="C221" t="str">
        <f t="shared" si="12"/>
        <v>Obesity</v>
      </c>
      <c r="D221" s="20">
        <v>6.11</v>
      </c>
      <c r="E221" t="str">
        <f t="shared" si="13"/>
        <v>Prediabeties</v>
      </c>
      <c r="F221" t="s">
        <v>2382</v>
      </c>
      <c r="G221" t="s">
        <v>2380</v>
      </c>
      <c r="H221" t="s">
        <v>2383</v>
      </c>
      <c r="I221">
        <v>1</v>
      </c>
      <c r="J221" s="9">
        <f t="shared" si="14"/>
        <v>1</v>
      </c>
      <c r="K221" t="s">
        <v>2382</v>
      </c>
      <c r="L221" t="str">
        <f t="shared" si="15"/>
        <v>yes</v>
      </c>
    </row>
    <row r="222" spans="1:12" x14ac:dyDescent="0.25">
      <c r="A222" t="s">
        <v>2152</v>
      </c>
      <c r="B222">
        <v>26.8</v>
      </c>
      <c r="C222" t="str">
        <f t="shared" si="12"/>
        <v>Overweight</v>
      </c>
      <c r="D222" s="20">
        <v>10.93</v>
      </c>
      <c r="E222" t="str">
        <f t="shared" si="13"/>
        <v>Diabetes</v>
      </c>
      <c r="F222" t="s">
        <v>2382</v>
      </c>
      <c r="G222" t="s">
        <v>2380</v>
      </c>
      <c r="H222" t="s">
        <v>2380</v>
      </c>
      <c r="I222" t="s">
        <v>2381</v>
      </c>
      <c r="J222" s="9">
        <f t="shared" si="14"/>
        <v>0</v>
      </c>
      <c r="K222" t="s">
        <v>2380</v>
      </c>
      <c r="L222" t="str">
        <f t="shared" si="15"/>
        <v>No</v>
      </c>
    </row>
    <row r="223" spans="1:12" x14ac:dyDescent="0.25">
      <c r="A223" t="s">
        <v>2151</v>
      </c>
      <c r="B223">
        <v>28.5</v>
      </c>
      <c r="C223" t="str">
        <f t="shared" si="12"/>
        <v>Overweight</v>
      </c>
      <c r="D223" s="20">
        <v>5.12</v>
      </c>
      <c r="E223" t="str">
        <f t="shared" si="13"/>
        <v>Normal</v>
      </c>
      <c r="F223" t="s">
        <v>2380</v>
      </c>
      <c r="G223" t="s">
        <v>2380</v>
      </c>
      <c r="H223" t="s">
        <v>2380</v>
      </c>
      <c r="I223">
        <v>1</v>
      </c>
      <c r="J223" s="9">
        <f t="shared" si="14"/>
        <v>1</v>
      </c>
      <c r="K223" t="s">
        <v>2382</v>
      </c>
      <c r="L223" t="str">
        <f t="shared" si="15"/>
        <v>yes</v>
      </c>
    </row>
    <row r="224" spans="1:12" x14ac:dyDescent="0.25">
      <c r="A224" t="s">
        <v>2150</v>
      </c>
      <c r="B224">
        <v>22.895</v>
      </c>
      <c r="C224" t="str">
        <f t="shared" si="12"/>
        <v>Normal Weight</v>
      </c>
      <c r="D224" s="20">
        <v>5.72</v>
      </c>
      <c r="E224" t="str">
        <f t="shared" si="13"/>
        <v>Prediabeties</v>
      </c>
      <c r="F224" t="s">
        <v>2380</v>
      </c>
      <c r="G224" t="s">
        <v>2380</v>
      </c>
      <c r="H224" t="s">
        <v>2380</v>
      </c>
      <c r="I224" t="s">
        <v>2381</v>
      </c>
      <c r="J224" s="9">
        <f t="shared" si="14"/>
        <v>0</v>
      </c>
      <c r="K224" t="s">
        <v>2382</v>
      </c>
      <c r="L224" t="str">
        <f t="shared" si="15"/>
        <v>yes</v>
      </c>
    </row>
    <row r="225" spans="1:12" x14ac:dyDescent="0.25">
      <c r="A225" t="s">
        <v>2149</v>
      </c>
      <c r="B225">
        <v>34.06</v>
      </c>
      <c r="C225" t="str">
        <f t="shared" si="12"/>
        <v>Obesity</v>
      </c>
      <c r="D225" s="20">
        <v>11.83</v>
      </c>
      <c r="E225" t="str">
        <f t="shared" si="13"/>
        <v>Diabetes</v>
      </c>
      <c r="F225" t="s">
        <v>2382</v>
      </c>
      <c r="G225" t="s">
        <v>2380</v>
      </c>
      <c r="H225" t="s">
        <v>2380</v>
      </c>
      <c r="I225">
        <v>1</v>
      </c>
      <c r="J225" s="9">
        <f t="shared" si="14"/>
        <v>1</v>
      </c>
      <c r="K225" t="s">
        <v>2382</v>
      </c>
      <c r="L225" t="str">
        <f t="shared" si="15"/>
        <v>yes</v>
      </c>
    </row>
    <row r="226" spans="1:12" x14ac:dyDescent="0.25">
      <c r="A226" t="s">
        <v>2148</v>
      </c>
      <c r="B226">
        <v>36.409999999999997</v>
      </c>
      <c r="C226" t="str">
        <f t="shared" si="12"/>
        <v>Obesity</v>
      </c>
      <c r="D226" s="20">
        <v>4.55</v>
      </c>
      <c r="E226" t="str">
        <f t="shared" si="13"/>
        <v>Normal</v>
      </c>
      <c r="F226" t="s">
        <v>2380</v>
      </c>
      <c r="G226" t="s">
        <v>2380</v>
      </c>
      <c r="H226" t="s">
        <v>2380</v>
      </c>
      <c r="I226" t="s">
        <v>2381</v>
      </c>
      <c r="J226" s="9">
        <f t="shared" si="14"/>
        <v>0</v>
      </c>
      <c r="K226" t="s">
        <v>2382</v>
      </c>
      <c r="L226" t="str">
        <f t="shared" si="15"/>
        <v>yes</v>
      </c>
    </row>
    <row r="227" spans="1:12" x14ac:dyDescent="0.25">
      <c r="A227" t="s">
        <v>2147</v>
      </c>
      <c r="B227">
        <v>52.3</v>
      </c>
      <c r="C227" t="str">
        <f t="shared" si="12"/>
        <v>Obesity</v>
      </c>
      <c r="D227" s="20">
        <v>4.87</v>
      </c>
      <c r="E227" t="str">
        <f t="shared" si="13"/>
        <v>Normal</v>
      </c>
      <c r="F227" t="s">
        <v>2382</v>
      </c>
      <c r="G227" t="s">
        <v>2380</v>
      </c>
      <c r="H227" t="s">
        <v>2383</v>
      </c>
      <c r="I227">
        <v>1</v>
      </c>
      <c r="J227" s="9">
        <f t="shared" si="14"/>
        <v>1</v>
      </c>
      <c r="K227" t="s">
        <v>2382</v>
      </c>
      <c r="L227" t="str">
        <f t="shared" si="15"/>
        <v>yes</v>
      </c>
    </row>
    <row r="228" spans="1:12" x14ac:dyDescent="0.25">
      <c r="A228" t="s">
        <v>2146</v>
      </c>
      <c r="B228">
        <v>52.66</v>
      </c>
      <c r="C228" t="str">
        <f t="shared" si="12"/>
        <v>Obesity</v>
      </c>
      <c r="D228" s="20">
        <v>4.45</v>
      </c>
      <c r="E228" t="str">
        <f t="shared" si="13"/>
        <v>Normal</v>
      </c>
      <c r="F228" t="s">
        <v>2380</v>
      </c>
      <c r="G228" t="s">
        <v>2380</v>
      </c>
      <c r="H228" t="s">
        <v>2380</v>
      </c>
      <c r="I228">
        <v>1</v>
      </c>
      <c r="J228" s="9">
        <f t="shared" si="14"/>
        <v>1</v>
      </c>
      <c r="K228" t="s">
        <v>2382</v>
      </c>
      <c r="L228" t="str">
        <f t="shared" si="15"/>
        <v>yes</v>
      </c>
    </row>
    <row r="229" spans="1:12" x14ac:dyDescent="0.25">
      <c r="A229" t="s">
        <v>2145</v>
      </c>
      <c r="B229">
        <v>29.57</v>
      </c>
      <c r="C229" t="str">
        <f t="shared" si="12"/>
        <v>Overweight</v>
      </c>
      <c r="D229" s="20">
        <v>9.42</v>
      </c>
      <c r="E229" t="str">
        <f t="shared" si="13"/>
        <v>Diabetes</v>
      </c>
      <c r="F229" t="s">
        <v>2382</v>
      </c>
      <c r="G229" t="s">
        <v>2380</v>
      </c>
      <c r="H229" t="s">
        <v>2380</v>
      </c>
      <c r="I229" t="s">
        <v>2381</v>
      </c>
      <c r="J229" s="9">
        <f t="shared" si="14"/>
        <v>0</v>
      </c>
      <c r="K229" t="s">
        <v>2382</v>
      </c>
      <c r="L229" t="str">
        <f t="shared" si="15"/>
        <v>yes</v>
      </c>
    </row>
    <row r="230" spans="1:12" x14ac:dyDescent="0.25">
      <c r="A230" t="s">
        <v>2144</v>
      </c>
      <c r="B230">
        <v>36.99</v>
      </c>
      <c r="C230" t="str">
        <f t="shared" si="12"/>
        <v>Obesity</v>
      </c>
      <c r="D230" s="20">
        <v>5.37</v>
      </c>
      <c r="E230" t="str">
        <f t="shared" si="13"/>
        <v>Normal</v>
      </c>
      <c r="F230" t="s">
        <v>2382</v>
      </c>
      <c r="G230" t="s">
        <v>2380</v>
      </c>
      <c r="H230" t="s">
        <v>2383</v>
      </c>
      <c r="I230">
        <v>1</v>
      </c>
      <c r="J230" s="9">
        <f t="shared" si="14"/>
        <v>1</v>
      </c>
      <c r="K230" t="s">
        <v>2382</v>
      </c>
      <c r="L230" t="str">
        <f t="shared" si="15"/>
        <v>yes</v>
      </c>
    </row>
    <row r="231" spans="1:12" x14ac:dyDescent="0.25">
      <c r="A231" t="s">
        <v>2143</v>
      </c>
      <c r="B231">
        <v>31.4</v>
      </c>
      <c r="C231" t="str">
        <f t="shared" si="12"/>
        <v>Obesity</v>
      </c>
      <c r="D231" s="20">
        <v>4.5999999999999996</v>
      </c>
      <c r="E231" t="str">
        <f t="shared" si="13"/>
        <v>Normal</v>
      </c>
      <c r="F231" t="s">
        <v>2382</v>
      </c>
      <c r="G231" t="s">
        <v>2380</v>
      </c>
      <c r="H231" t="s">
        <v>2380</v>
      </c>
      <c r="I231">
        <v>1</v>
      </c>
      <c r="J231" s="9">
        <f t="shared" si="14"/>
        <v>1</v>
      </c>
      <c r="K231" t="s">
        <v>2382</v>
      </c>
      <c r="L231" t="str">
        <f t="shared" si="15"/>
        <v>yes</v>
      </c>
    </row>
    <row r="232" spans="1:12" x14ac:dyDescent="0.25">
      <c r="A232" t="s">
        <v>2142</v>
      </c>
      <c r="B232">
        <v>34.9</v>
      </c>
      <c r="C232" t="str">
        <f t="shared" si="12"/>
        <v>Obesity</v>
      </c>
      <c r="D232" s="20">
        <v>6.22</v>
      </c>
      <c r="E232" t="str">
        <f t="shared" si="13"/>
        <v>Prediabeties</v>
      </c>
      <c r="F232" t="s">
        <v>2380</v>
      </c>
      <c r="G232" t="s">
        <v>2380</v>
      </c>
      <c r="H232" t="s">
        <v>2383</v>
      </c>
      <c r="I232">
        <v>1</v>
      </c>
      <c r="J232" s="9">
        <f t="shared" si="14"/>
        <v>1</v>
      </c>
      <c r="K232" t="s">
        <v>2382</v>
      </c>
      <c r="L232" t="str">
        <f t="shared" si="15"/>
        <v>yes</v>
      </c>
    </row>
    <row r="233" spans="1:12" x14ac:dyDescent="0.25">
      <c r="A233" t="s">
        <v>2141</v>
      </c>
      <c r="B233">
        <v>31.13</v>
      </c>
      <c r="C233" t="str">
        <f t="shared" si="12"/>
        <v>Obesity</v>
      </c>
      <c r="D233" s="20">
        <v>4.5199999999999996</v>
      </c>
      <c r="E233" t="str">
        <f t="shared" si="13"/>
        <v>Normal</v>
      </c>
      <c r="F233" t="s">
        <v>2382</v>
      </c>
      <c r="G233" t="s">
        <v>2380</v>
      </c>
      <c r="H233" t="s">
        <v>2380</v>
      </c>
      <c r="I233">
        <v>1</v>
      </c>
      <c r="J233" s="9">
        <f t="shared" si="14"/>
        <v>1</v>
      </c>
      <c r="K233" t="s">
        <v>2382</v>
      </c>
      <c r="L233" t="str">
        <f t="shared" si="15"/>
        <v>yes</v>
      </c>
    </row>
    <row r="234" spans="1:12" x14ac:dyDescent="0.25">
      <c r="A234" t="s">
        <v>2140</v>
      </c>
      <c r="B234">
        <v>34.799999999999997</v>
      </c>
      <c r="C234" t="str">
        <f t="shared" si="12"/>
        <v>Obesity</v>
      </c>
      <c r="D234" s="20">
        <v>6.18</v>
      </c>
      <c r="E234" t="str">
        <f t="shared" si="13"/>
        <v>Prediabeties</v>
      </c>
      <c r="F234" t="s">
        <v>2380</v>
      </c>
      <c r="G234" t="s">
        <v>2380</v>
      </c>
      <c r="H234" t="s">
        <v>2383</v>
      </c>
      <c r="I234">
        <v>1</v>
      </c>
      <c r="J234" s="9">
        <f t="shared" si="14"/>
        <v>1</v>
      </c>
      <c r="K234" t="s">
        <v>2382</v>
      </c>
      <c r="L234" t="str">
        <f t="shared" si="15"/>
        <v>yes</v>
      </c>
    </row>
    <row r="235" spans="1:12" x14ac:dyDescent="0.25">
      <c r="A235" t="s">
        <v>2139</v>
      </c>
      <c r="B235">
        <v>31.68</v>
      </c>
      <c r="C235" t="str">
        <f t="shared" si="12"/>
        <v>Obesity</v>
      </c>
      <c r="D235" s="20">
        <v>4.4000000000000004</v>
      </c>
      <c r="E235" t="str">
        <f t="shared" si="13"/>
        <v>Normal</v>
      </c>
      <c r="F235" t="s">
        <v>2380</v>
      </c>
      <c r="G235" t="s">
        <v>2380</v>
      </c>
      <c r="H235" t="s">
        <v>2380</v>
      </c>
      <c r="I235" t="s">
        <v>2381</v>
      </c>
      <c r="J235" s="9">
        <f t="shared" si="14"/>
        <v>0</v>
      </c>
      <c r="K235" t="s">
        <v>2382</v>
      </c>
      <c r="L235" t="str">
        <f t="shared" si="15"/>
        <v>yes</v>
      </c>
    </row>
    <row r="236" spans="1:12" x14ac:dyDescent="0.25">
      <c r="A236" t="s">
        <v>2138</v>
      </c>
      <c r="B236">
        <v>33.534999999999997</v>
      </c>
      <c r="C236" t="str">
        <f t="shared" si="12"/>
        <v>Obesity</v>
      </c>
      <c r="D236" s="20">
        <v>6.23</v>
      </c>
      <c r="E236" t="str">
        <f t="shared" si="13"/>
        <v>Prediabeties</v>
      </c>
      <c r="F236" t="s">
        <v>2380</v>
      </c>
      <c r="G236" t="s">
        <v>2382</v>
      </c>
      <c r="H236" t="s">
        <v>2380</v>
      </c>
      <c r="I236">
        <v>1</v>
      </c>
      <c r="J236" s="9">
        <f t="shared" si="14"/>
        <v>1</v>
      </c>
      <c r="K236" t="s">
        <v>2382</v>
      </c>
      <c r="L236" t="str">
        <f t="shared" si="15"/>
        <v>yes</v>
      </c>
    </row>
    <row r="237" spans="1:12" x14ac:dyDescent="0.25">
      <c r="A237" t="s">
        <v>2137</v>
      </c>
      <c r="B237">
        <v>31.92</v>
      </c>
      <c r="C237" t="str">
        <f t="shared" si="12"/>
        <v>Obesity</v>
      </c>
      <c r="D237" s="20">
        <v>5.33</v>
      </c>
      <c r="E237" t="str">
        <f t="shared" si="13"/>
        <v>Normal</v>
      </c>
      <c r="F237" t="s">
        <v>2382</v>
      </c>
      <c r="G237" t="s">
        <v>2380</v>
      </c>
      <c r="H237" t="s">
        <v>2380</v>
      </c>
      <c r="I237" t="s">
        <v>2381</v>
      </c>
      <c r="J237" s="9">
        <f t="shared" si="14"/>
        <v>0</v>
      </c>
      <c r="K237" t="s">
        <v>2382</v>
      </c>
      <c r="L237" t="str">
        <f t="shared" si="15"/>
        <v>yes</v>
      </c>
    </row>
    <row r="238" spans="1:12" x14ac:dyDescent="0.25">
      <c r="A238" t="s">
        <v>2136</v>
      </c>
      <c r="B238">
        <v>32.700000000000003</v>
      </c>
      <c r="C238" t="str">
        <f t="shared" si="12"/>
        <v>Obesity</v>
      </c>
      <c r="D238" s="20">
        <v>4.09</v>
      </c>
      <c r="E238" t="str">
        <f t="shared" si="13"/>
        <v>Normal</v>
      </c>
      <c r="F238" t="s">
        <v>2380</v>
      </c>
      <c r="G238" t="s">
        <v>2380</v>
      </c>
      <c r="H238" t="s">
        <v>2380</v>
      </c>
      <c r="I238">
        <v>1</v>
      </c>
      <c r="J238" s="9">
        <f t="shared" si="14"/>
        <v>1</v>
      </c>
      <c r="K238" t="s">
        <v>2382</v>
      </c>
      <c r="L238" t="str">
        <f t="shared" si="15"/>
        <v>yes</v>
      </c>
    </row>
    <row r="239" spans="1:12" x14ac:dyDescent="0.25">
      <c r="A239" t="s">
        <v>2135</v>
      </c>
      <c r="B239">
        <v>41.25</v>
      </c>
      <c r="C239" t="str">
        <f t="shared" si="12"/>
        <v>Obesity</v>
      </c>
      <c r="D239" s="20">
        <v>5.19</v>
      </c>
      <c r="E239" t="str">
        <f t="shared" si="13"/>
        <v>Normal</v>
      </c>
      <c r="F239" t="s">
        <v>2380</v>
      </c>
      <c r="G239" t="s">
        <v>2380</v>
      </c>
      <c r="H239" t="s">
        <v>2380</v>
      </c>
      <c r="I239" t="s">
        <v>2381</v>
      </c>
      <c r="J239" s="9">
        <f t="shared" si="14"/>
        <v>0</v>
      </c>
      <c r="K239" t="s">
        <v>2382</v>
      </c>
      <c r="L239" t="str">
        <f t="shared" si="15"/>
        <v>yes</v>
      </c>
    </row>
    <row r="240" spans="1:12" x14ac:dyDescent="0.25">
      <c r="A240" t="s">
        <v>2134</v>
      </c>
      <c r="B240">
        <v>33.11</v>
      </c>
      <c r="C240" t="str">
        <f t="shared" si="12"/>
        <v>Obesity</v>
      </c>
      <c r="D240" s="20">
        <v>4.12</v>
      </c>
      <c r="E240" t="str">
        <f t="shared" si="13"/>
        <v>Normal</v>
      </c>
      <c r="F240" t="s">
        <v>2380</v>
      </c>
      <c r="G240" t="s">
        <v>2380</v>
      </c>
      <c r="H240" t="s">
        <v>2383</v>
      </c>
      <c r="I240">
        <v>1</v>
      </c>
      <c r="J240" s="9">
        <f t="shared" si="14"/>
        <v>1</v>
      </c>
      <c r="K240" t="s">
        <v>2382</v>
      </c>
      <c r="L240" t="str">
        <f t="shared" si="15"/>
        <v>yes</v>
      </c>
    </row>
    <row r="241" spans="1:12" x14ac:dyDescent="0.25">
      <c r="A241" t="s">
        <v>2133</v>
      </c>
      <c r="B241">
        <v>36.159999999999997</v>
      </c>
      <c r="C241" t="str">
        <f t="shared" si="12"/>
        <v>Obesity</v>
      </c>
      <c r="D241" s="20">
        <v>5.0999999999999996</v>
      </c>
      <c r="E241" t="str">
        <f t="shared" si="13"/>
        <v>Normal</v>
      </c>
      <c r="F241" t="s">
        <v>2380</v>
      </c>
      <c r="G241" t="s">
        <v>2380</v>
      </c>
      <c r="H241" t="s">
        <v>2380</v>
      </c>
      <c r="I241">
        <v>1</v>
      </c>
      <c r="J241" s="9">
        <f t="shared" si="14"/>
        <v>1</v>
      </c>
      <c r="K241" t="s">
        <v>2382</v>
      </c>
      <c r="L241" t="str">
        <f t="shared" si="15"/>
        <v>yes</v>
      </c>
    </row>
    <row r="242" spans="1:12" x14ac:dyDescent="0.25">
      <c r="A242" t="s">
        <v>2132</v>
      </c>
      <c r="B242">
        <v>33.72</v>
      </c>
      <c r="C242" t="str">
        <f t="shared" si="12"/>
        <v>Obesity</v>
      </c>
      <c r="D242" s="20">
        <v>6.21</v>
      </c>
      <c r="E242" t="str">
        <f t="shared" si="13"/>
        <v>Prediabeties</v>
      </c>
      <c r="F242" t="s">
        <v>2382</v>
      </c>
      <c r="G242" t="s">
        <v>2380</v>
      </c>
      <c r="H242" t="s">
        <v>2383</v>
      </c>
      <c r="I242">
        <v>1</v>
      </c>
      <c r="J242" s="9">
        <f t="shared" si="14"/>
        <v>1</v>
      </c>
      <c r="K242" t="s">
        <v>2382</v>
      </c>
      <c r="L242" t="str">
        <f t="shared" si="15"/>
        <v>yes</v>
      </c>
    </row>
    <row r="243" spans="1:12" x14ac:dyDescent="0.25">
      <c r="A243" t="s">
        <v>2130</v>
      </c>
      <c r="B243">
        <v>37.74</v>
      </c>
      <c r="C243" t="str">
        <f t="shared" si="12"/>
        <v>Obesity</v>
      </c>
      <c r="D243" s="20">
        <v>9.5299999999999994</v>
      </c>
      <c r="E243" t="str">
        <f t="shared" si="13"/>
        <v>Diabetes</v>
      </c>
      <c r="F243" t="s">
        <v>2382</v>
      </c>
      <c r="G243" t="s">
        <v>2380</v>
      </c>
      <c r="H243" t="s">
        <v>2380</v>
      </c>
      <c r="I243">
        <v>1</v>
      </c>
      <c r="J243" s="9">
        <f t="shared" si="14"/>
        <v>1</v>
      </c>
      <c r="K243" t="s">
        <v>2382</v>
      </c>
      <c r="L243" t="str">
        <f t="shared" si="15"/>
        <v>yes</v>
      </c>
    </row>
    <row r="244" spans="1:12" x14ac:dyDescent="0.25">
      <c r="A244" t="s">
        <v>2129</v>
      </c>
      <c r="B244">
        <v>48.75</v>
      </c>
      <c r="C244" t="str">
        <f t="shared" si="12"/>
        <v>Obesity</v>
      </c>
      <c r="D244" s="20">
        <v>4.6399999999999997</v>
      </c>
      <c r="E244" t="str">
        <f t="shared" si="13"/>
        <v>Normal</v>
      </c>
      <c r="F244" t="s">
        <v>2382</v>
      </c>
      <c r="G244" t="s">
        <v>2380</v>
      </c>
      <c r="H244" t="s">
        <v>2380</v>
      </c>
      <c r="I244">
        <v>1</v>
      </c>
      <c r="J244" s="9">
        <f t="shared" si="14"/>
        <v>1</v>
      </c>
      <c r="K244" t="s">
        <v>2382</v>
      </c>
      <c r="L244" t="str">
        <f t="shared" si="15"/>
        <v>yes</v>
      </c>
    </row>
    <row r="245" spans="1:12" x14ac:dyDescent="0.25">
      <c r="A245" t="s">
        <v>2128</v>
      </c>
      <c r="B245">
        <v>31.065000000000001</v>
      </c>
      <c r="C245" t="str">
        <f t="shared" si="12"/>
        <v>Obesity</v>
      </c>
      <c r="D245" s="20">
        <v>5.05</v>
      </c>
      <c r="E245" t="str">
        <f t="shared" si="13"/>
        <v>Normal</v>
      </c>
      <c r="F245" t="s">
        <v>2380</v>
      </c>
      <c r="G245" t="s">
        <v>2380</v>
      </c>
      <c r="H245" t="s">
        <v>2380</v>
      </c>
      <c r="I245">
        <v>1</v>
      </c>
      <c r="J245" s="9">
        <f t="shared" si="14"/>
        <v>1</v>
      </c>
      <c r="K245" t="s">
        <v>2382</v>
      </c>
      <c r="L245" t="str">
        <f t="shared" si="15"/>
        <v>yes</v>
      </c>
    </row>
    <row r="246" spans="1:12" x14ac:dyDescent="0.25">
      <c r="A246" t="s">
        <v>2127</v>
      </c>
      <c r="B246">
        <v>23.55</v>
      </c>
      <c r="C246" t="str">
        <f t="shared" si="12"/>
        <v>Normal Weight</v>
      </c>
      <c r="D246" s="20">
        <v>10.38</v>
      </c>
      <c r="E246" t="str">
        <f t="shared" si="13"/>
        <v>Diabetes</v>
      </c>
      <c r="F246" t="s">
        <v>2380</v>
      </c>
      <c r="G246" t="s">
        <v>2380</v>
      </c>
      <c r="H246" t="s">
        <v>2380</v>
      </c>
      <c r="I246" t="s">
        <v>2381</v>
      </c>
      <c r="J246" s="9">
        <f t="shared" si="14"/>
        <v>0</v>
      </c>
      <c r="K246" t="s">
        <v>2382</v>
      </c>
      <c r="L246" t="str">
        <f t="shared" si="15"/>
        <v>yes</v>
      </c>
    </row>
    <row r="247" spans="1:12" x14ac:dyDescent="0.25">
      <c r="A247" t="s">
        <v>2126</v>
      </c>
      <c r="B247">
        <v>30.18</v>
      </c>
      <c r="C247" t="str">
        <f t="shared" si="12"/>
        <v>Obesity</v>
      </c>
      <c r="D247" s="20">
        <v>8.31</v>
      </c>
      <c r="E247" t="str">
        <f t="shared" si="13"/>
        <v>Diabetes</v>
      </c>
      <c r="F247" t="s">
        <v>2382</v>
      </c>
      <c r="G247" t="s">
        <v>2380</v>
      </c>
      <c r="H247" t="s">
        <v>2380</v>
      </c>
      <c r="I247">
        <v>1</v>
      </c>
      <c r="J247" s="9">
        <f t="shared" si="14"/>
        <v>1</v>
      </c>
      <c r="K247" t="s">
        <v>2382</v>
      </c>
      <c r="L247" t="str">
        <f t="shared" si="15"/>
        <v>yes</v>
      </c>
    </row>
    <row r="248" spans="1:12" x14ac:dyDescent="0.25">
      <c r="A248" t="s">
        <v>2125</v>
      </c>
      <c r="B248">
        <v>29.94</v>
      </c>
      <c r="C248" t="str">
        <f t="shared" si="12"/>
        <v>Overweight</v>
      </c>
      <c r="D248" s="20">
        <v>7.59</v>
      </c>
      <c r="E248" t="str">
        <f t="shared" si="13"/>
        <v>Diabetes</v>
      </c>
      <c r="F248" t="s">
        <v>2380</v>
      </c>
      <c r="G248" t="s">
        <v>2380</v>
      </c>
      <c r="H248" t="s">
        <v>2380</v>
      </c>
      <c r="I248" t="s">
        <v>2381</v>
      </c>
      <c r="J248" s="9">
        <f t="shared" si="14"/>
        <v>0</v>
      </c>
      <c r="K248" t="s">
        <v>2382</v>
      </c>
      <c r="L248" t="str">
        <f t="shared" si="15"/>
        <v>yes</v>
      </c>
    </row>
    <row r="249" spans="1:12" x14ac:dyDescent="0.25">
      <c r="A249" t="s">
        <v>2124</v>
      </c>
      <c r="B249">
        <v>31.4</v>
      </c>
      <c r="C249" t="str">
        <f t="shared" si="12"/>
        <v>Obesity</v>
      </c>
      <c r="D249" s="20">
        <v>5.49</v>
      </c>
      <c r="E249" t="str">
        <f t="shared" si="13"/>
        <v>Normal</v>
      </c>
      <c r="F249" t="s">
        <v>2380</v>
      </c>
      <c r="G249" t="s">
        <v>2380</v>
      </c>
      <c r="H249" t="s">
        <v>2380</v>
      </c>
      <c r="I249" t="s">
        <v>2381</v>
      </c>
      <c r="J249" s="9">
        <f t="shared" si="14"/>
        <v>0</v>
      </c>
      <c r="K249" t="s">
        <v>2382</v>
      </c>
      <c r="L249" t="str">
        <f t="shared" si="15"/>
        <v>yes</v>
      </c>
    </row>
    <row r="250" spans="1:12" x14ac:dyDescent="0.25">
      <c r="A250" t="s">
        <v>2123</v>
      </c>
      <c r="B250">
        <v>53.06</v>
      </c>
      <c r="C250" t="str">
        <f t="shared" si="12"/>
        <v>Obesity</v>
      </c>
      <c r="D250" s="20">
        <v>11.68</v>
      </c>
      <c r="E250" t="str">
        <f t="shared" si="13"/>
        <v>Diabetes</v>
      </c>
      <c r="F250" t="s">
        <v>2380</v>
      </c>
      <c r="G250" t="s">
        <v>2380</v>
      </c>
      <c r="H250" t="s">
        <v>2380</v>
      </c>
      <c r="I250" t="s">
        <v>2381</v>
      </c>
      <c r="J250" s="9">
        <f t="shared" si="14"/>
        <v>0</v>
      </c>
      <c r="K250" t="s">
        <v>2382</v>
      </c>
      <c r="L250" t="str">
        <f t="shared" si="15"/>
        <v>yes</v>
      </c>
    </row>
    <row r="251" spans="1:12" x14ac:dyDescent="0.25">
      <c r="A251" t="s">
        <v>2122</v>
      </c>
      <c r="B251">
        <v>30.25</v>
      </c>
      <c r="C251" t="str">
        <f t="shared" si="12"/>
        <v>Obesity</v>
      </c>
      <c r="D251" s="20">
        <v>4.1900000000000004</v>
      </c>
      <c r="E251" t="str">
        <f t="shared" si="13"/>
        <v>Normal</v>
      </c>
      <c r="F251" t="s">
        <v>2380</v>
      </c>
      <c r="G251" t="s">
        <v>2380</v>
      </c>
      <c r="H251" t="s">
        <v>2380</v>
      </c>
      <c r="I251">
        <v>2</v>
      </c>
      <c r="J251" s="9">
        <f t="shared" si="14"/>
        <v>2</v>
      </c>
      <c r="K251" t="s">
        <v>2382</v>
      </c>
      <c r="L251" t="str">
        <f t="shared" si="15"/>
        <v>yes</v>
      </c>
    </row>
    <row r="252" spans="1:12" x14ac:dyDescent="0.25">
      <c r="A252" t="s">
        <v>2121</v>
      </c>
      <c r="B252">
        <v>46.68</v>
      </c>
      <c r="C252" t="str">
        <f t="shared" si="12"/>
        <v>Obesity</v>
      </c>
      <c r="D252" s="20">
        <v>4.01</v>
      </c>
      <c r="E252" t="str">
        <f t="shared" si="13"/>
        <v>Normal</v>
      </c>
      <c r="F252" t="s">
        <v>2380</v>
      </c>
      <c r="G252" t="s">
        <v>2380</v>
      </c>
      <c r="H252" t="s">
        <v>2380</v>
      </c>
      <c r="I252" t="s">
        <v>2381</v>
      </c>
      <c r="J252" s="9">
        <f t="shared" si="14"/>
        <v>0</v>
      </c>
      <c r="K252" t="s">
        <v>2382</v>
      </c>
      <c r="L252" t="str">
        <f t="shared" si="15"/>
        <v>yes</v>
      </c>
    </row>
    <row r="253" spans="1:12" x14ac:dyDescent="0.25">
      <c r="A253" t="s">
        <v>2120</v>
      </c>
      <c r="B253">
        <v>30.4</v>
      </c>
      <c r="C253" t="str">
        <f t="shared" si="12"/>
        <v>Obesity</v>
      </c>
      <c r="D253" s="20">
        <v>5.91</v>
      </c>
      <c r="E253" t="str">
        <f t="shared" si="13"/>
        <v>Prediabeties</v>
      </c>
      <c r="F253" t="s">
        <v>2380</v>
      </c>
      <c r="G253" t="s">
        <v>2382</v>
      </c>
      <c r="H253" t="s">
        <v>2380</v>
      </c>
      <c r="I253">
        <v>2</v>
      </c>
      <c r="J253" s="9">
        <f t="shared" si="14"/>
        <v>2</v>
      </c>
      <c r="K253" t="s">
        <v>2382</v>
      </c>
      <c r="L253" t="str">
        <f t="shared" si="15"/>
        <v>yes</v>
      </c>
    </row>
    <row r="254" spans="1:12" x14ac:dyDescent="0.25">
      <c r="A254" t="s">
        <v>2119</v>
      </c>
      <c r="B254">
        <v>30.2</v>
      </c>
      <c r="C254" t="str">
        <f t="shared" si="12"/>
        <v>Obesity</v>
      </c>
      <c r="D254" s="20">
        <v>4.47</v>
      </c>
      <c r="E254" t="str">
        <f t="shared" si="13"/>
        <v>Normal</v>
      </c>
      <c r="F254" t="s">
        <v>2382</v>
      </c>
      <c r="G254" t="s">
        <v>2380</v>
      </c>
      <c r="H254" t="s">
        <v>2383</v>
      </c>
      <c r="I254">
        <v>1</v>
      </c>
      <c r="J254" s="9">
        <f t="shared" si="14"/>
        <v>1</v>
      </c>
      <c r="K254" t="s">
        <v>2382</v>
      </c>
      <c r="L254" t="str">
        <f t="shared" si="15"/>
        <v>yes</v>
      </c>
    </row>
    <row r="255" spans="1:12" x14ac:dyDescent="0.25">
      <c r="A255" t="s">
        <v>2118</v>
      </c>
      <c r="B255">
        <v>51.18</v>
      </c>
      <c r="C255" t="str">
        <f t="shared" si="12"/>
        <v>Obesity</v>
      </c>
      <c r="D255" s="20">
        <v>4.5599999999999996</v>
      </c>
      <c r="E255" t="str">
        <f t="shared" si="13"/>
        <v>Normal</v>
      </c>
      <c r="F255" t="s">
        <v>2382</v>
      </c>
      <c r="G255" t="s">
        <v>2382</v>
      </c>
      <c r="H255" t="s">
        <v>2380</v>
      </c>
      <c r="I255">
        <v>2</v>
      </c>
      <c r="J255" s="9">
        <f t="shared" si="14"/>
        <v>2</v>
      </c>
      <c r="K255" t="s">
        <v>2382</v>
      </c>
      <c r="L255" t="str">
        <f t="shared" si="15"/>
        <v>yes</v>
      </c>
    </row>
    <row r="256" spans="1:12" x14ac:dyDescent="0.25">
      <c r="A256" t="s">
        <v>2117</v>
      </c>
      <c r="B256">
        <v>22.18</v>
      </c>
      <c r="C256" t="str">
        <f t="shared" si="12"/>
        <v>Normal Weight</v>
      </c>
      <c r="D256" s="20">
        <v>9.9</v>
      </c>
      <c r="E256" t="str">
        <f t="shared" si="13"/>
        <v>Diabetes</v>
      </c>
      <c r="F256" t="s">
        <v>2380</v>
      </c>
      <c r="G256" t="s">
        <v>2380</v>
      </c>
      <c r="H256" t="s">
        <v>2380</v>
      </c>
      <c r="I256" t="s">
        <v>2381</v>
      </c>
      <c r="J256" s="9">
        <f t="shared" si="14"/>
        <v>0</v>
      </c>
      <c r="K256" t="s">
        <v>2382</v>
      </c>
      <c r="L256" t="str">
        <f t="shared" si="15"/>
        <v>yes</v>
      </c>
    </row>
    <row r="257" spans="1:12" x14ac:dyDescent="0.25">
      <c r="A257" t="s">
        <v>2116</v>
      </c>
      <c r="B257">
        <v>31.92</v>
      </c>
      <c r="C257" t="str">
        <f t="shared" si="12"/>
        <v>Obesity</v>
      </c>
      <c r="D257" s="20">
        <v>5.1100000000000003</v>
      </c>
      <c r="E257" t="str">
        <f t="shared" si="13"/>
        <v>Normal</v>
      </c>
      <c r="F257" t="s">
        <v>2380</v>
      </c>
      <c r="G257" t="s">
        <v>2380</v>
      </c>
      <c r="H257" t="s">
        <v>2383</v>
      </c>
      <c r="I257">
        <v>1</v>
      </c>
      <c r="J257" s="9">
        <f t="shared" si="14"/>
        <v>1</v>
      </c>
      <c r="K257" t="s">
        <v>2382</v>
      </c>
      <c r="L257" t="str">
        <f t="shared" si="15"/>
        <v>yes</v>
      </c>
    </row>
    <row r="258" spans="1:12" x14ac:dyDescent="0.25">
      <c r="A258" t="s">
        <v>2115</v>
      </c>
      <c r="B258">
        <v>31.73</v>
      </c>
      <c r="C258" t="str">
        <f t="shared" si="12"/>
        <v>Obesity</v>
      </c>
      <c r="D258" s="20">
        <v>5.73</v>
      </c>
      <c r="E258" t="str">
        <f t="shared" si="13"/>
        <v>Prediabeties</v>
      </c>
      <c r="F258" t="s">
        <v>2380</v>
      </c>
      <c r="G258" t="s">
        <v>2382</v>
      </c>
      <c r="H258" t="s">
        <v>2380</v>
      </c>
      <c r="I258">
        <v>1</v>
      </c>
      <c r="J258" s="9">
        <f t="shared" si="14"/>
        <v>1</v>
      </c>
      <c r="K258" t="s">
        <v>2382</v>
      </c>
      <c r="L258" t="str">
        <f t="shared" si="15"/>
        <v>yes</v>
      </c>
    </row>
    <row r="259" spans="1:12" x14ac:dyDescent="0.25">
      <c r="A259" t="s">
        <v>2114</v>
      </c>
      <c r="B259">
        <v>45.52</v>
      </c>
      <c r="C259" t="str">
        <f t="shared" ref="C259:C322" si="16">IF(B259&lt;18.5,"Underweight",IF(B259&lt;24.99,"Normal Weight",IF(B259&lt;29.99,"Overweight","Obesity")))</f>
        <v>Obesity</v>
      </c>
      <c r="D259" s="20">
        <v>6.04</v>
      </c>
      <c r="E259" t="str">
        <f t="shared" ref="E259:E322" si="17">IF(D259&lt;5.7,"Normal",IF(D259&lt;6.5,"Prediabeties","Diabetes"))</f>
        <v>Prediabeties</v>
      </c>
      <c r="F259" t="s">
        <v>2380</v>
      </c>
      <c r="G259" t="s">
        <v>2380</v>
      </c>
      <c r="H259" t="s">
        <v>2383</v>
      </c>
      <c r="I259">
        <v>1</v>
      </c>
      <c r="J259" s="9">
        <f t="shared" ref="J259:J322" si="18">IF(I259="No major surgery", 0, I259)</f>
        <v>1</v>
      </c>
      <c r="K259" t="s">
        <v>2382</v>
      </c>
      <c r="L259" t="str">
        <f t="shared" ref="L259:L322" si="19">IF(K259="?", "No", K259)</f>
        <v>yes</v>
      </c>
    </row>
    <row r="260" spans="1:12" x14ac:dyDescent="0.25">
      <c r="A260" t="s">
        <v>2113</v>
      </c>
      <c r="B260">
        <v>52.81</v>
      </c>
      <c r="C260" t="str">
        <f t="shared" si="16"/>
        <v>Obesity</v>
      </c>
      <c r="D260" s="20">
        <v>5.19</v>
      </c>
      <c r="E260" t="str">
        <f t="shared" si="17"/>
        <v>Normal</v>
      </c>
      <c r="F260" t="s">
        <v>2380</v>
      </c>
      <c r="G260" t="s">
        <v>2380</v>
      </c>
      <c r="H260" t="s">
        <v>2383</v>
      </c>
      <c r="I260">
        <v>1</v>
      </c>
      <c r="J260" s="9">
        <f t="shared" si="18"/>
        <v>1</v>
      </c>
      <c r="K260" t="s">
        <v>2382</v>
      </c>
      <c r="L260" t="str">
        <f t="shared" si="19"/>
        <v>yes</v>
      </c>
    </row>
    <row r="261" spans="1:12" x14ac:dyDescent="0.25">
      <c r="A261" t="s">
        <v>2112</v>
      </c>
      <c r="B261">
        <v>33.58</v>
      </c>
      <c r="C261" t="str">
        <f t="shared" si="16"/>
        <v>Obesity</v>
      </c>
      <c r="D261" s="20">
        <v>5.56</v>
      </c>
      <c r="E261" t="str">
        <f t="shared" si="17"/>
        <v>Normal</v>
      </c>
      <c r="F261" t="s">
        <v>2380</v>
      </c>
      <c r="G261" t="s">
        <v>2380</v>
      </c>
      <c r="H261" t="s">
        <v>2380</v>
      </c>
      <c r="I261">
        <v>1</v>
      </c>
      <c r="J261" s="9">
        <f t="shared" si="18"/>
        <v>1</v>
      </c>
      <c r="K261" t="s">
        <v>2382</v>
      </c>
      <c r="L261" t="str">
        <f t="shared" si="19"/>
        <v>yes</v>
      </c>
    </row>
    <row r="262" spans="1:12" x14ac:dyDescent="0.25">
      <c r="A262" t="s">
        <v>2111</v>
      </c>
      <c r="B262">
        <v>30.684999999999999</v>
      </c>
      <c r="C262" t="str">
        <f t="shared" si="16"/>
        <v>Obesity</v>
      </c>
      <c r="D262" s="20">
        <v>8.23</v>
      </c>
      <c r="E262" t="str">
        <f t="shared" si="17"/>
        <v>Diabetes</v>
      </c>
      <c r="F262" t="s">
        <v>2380</v>
      </c>
      <c r="G262" t="s">
        <v>2380</v>
      </c>
      <c r="H262" t="s">
        <v>2380</v>
      </c>
      <c r="I262" t="s">
        <v>2381</v>
      </c>
      <c r="J262" s="9">
        <f t="shared" si="18"/>
        <v>0</v>
      </c>
      <c r="K262" t="s">
        <v>2382</v>
      </c>
      <c r="L262" t="str">
        <f t="shared" si="19"/>
        <v>yes</v>
      </c>
    </row>
    <row r="263" spans="1:12" x14ac:dyDescent="0.25">
      <c r="A263" t="s">
        <v>2110</v>
      </c>
      <c r="B263">
        <v>37.524999999999999</v>
      </c>
      <c r="C263" t="str">
        <f t="shared" si="16"/>
        <v>Obesity</v>
      </c>
      <c r="D263" s="20">
        <v>9.0299999999999994</v>
      </c>
      <c r="E263" t="str">
        <f t="shared" si="17"/>
        <v>Diabetes</v>
      </c>
      <c r="F263" t="s">
        <v>2382</v>
      </c>
      <c r="G263" t="s">
        <v>2380</v>
      </c>
      <c r="H263" t="s">
        <v>2380</v>
      </c>
      <c r="I263">
        <v>2</v>
      </c>
      <c r="J263" s="9">
        <f t="shared" si="18"/>
        <v>2</v>
      </c>
      <c r="K263" t="s">
        <v>2380</v>
      </c>
      <c r="L263" t="str">
        <f t="shared" si="19"/>
        <v>No</v>
      </c>
    </row>
    <row r="264" spans="1:12" x14ac:dyDescent="0.25">
      <c r="A264" t="s">
        <v>2109</v>
      </c>
      <c r="B264">
        <v>34.5</v>
      </c>
      <c r="C264" t="str">
        <f t="shared" si="16"/>
        <v>Obesity</v>
      </c>
      <c r="D264" s="20">
        <v>4.07</v>
      </c>
      <c r="E264" t="str">
        <f t="shared" si="17"/>
        <v>Normal</v>
      </c>
      <c r="F264" t="s">
        <v>2382</v>
      </c>
      <c r="G264" t="s">
        <v>2380</v>
      </c>
      <c r="H264" t="s">
        <v>2380</v>
      </c>
      <c r="I264" t="s">
        <v>2381</v>
      </c>
      <c r="J264" s="9">
        <f t="shared" si="18"/>
        <v>0</v>
      </c>
      <c r="K264" t="s">
        <v>2382</v>
      </c>
      <c r="L264" t="str">
        <f t="shared" si="19"/>
        <v>yes</v>
      </c>
    </row>
    <row r="265" spans="1:12" x14ac:dyDescent="0.25">
      <c r="A265" t="s">
        <v>2108</v>
      </c>
      <c r="B265">
        <v>28.16</v>
      </c>
      <c r="C265" t="str">
        <f t="shared" si="16"/>
        <v>Overweight</v>
      </c>
      <c r="D265" s="20">
        <v>5.77</v>
      </c>
      <c r="E265" t="str">
        <f t="shared" si="17"/>
        <v>Prediabeties</v>
      </c>
      <c r="F265" t="s">
        <v>2380</v>
      </c>
      <c r="G265" t="s">
        <v>2380</v>
      </c>
      <c r="H265" t="s">
        <v>2380</v>
      </c>
      <c r="I265">
        <v>2</v>
      </c>
      <c r="J265" s="9">
        <f t="shared" si="18"/>
        <v>2</v>
      </c>
      <c r="K265" t="s">
        <v>2382</v>
      </c>
      <c r="L265" t="str">
        <f t="shared" si="19"/>
        <v>yes</v>
      </c>
    </row>
    <row r="266" spans="1:12" x14ac:dyDescent="0.25">
      <c r="A266" t="s">
        <v>2107</v>
      </c>
      <c r="B266">
        <v>30.02</v>
      </c>
      <c r="C266" t="str">
        <f t="shared" si="16"/>
        <v>Obesity</v>
      </c>
      <c r="D266" s="20">
        <v>5.98</v>
      </c>
      <c r="E266" t="str">
        <f t="shared" si="17"/>
        <v>Prediabeties</v>
      </c>
      <c r="F266" t="s">
        <v>2380</v>
      </c>
      <c r="G266" t="s">
        <v>2380</v>
      </c>
      <c r="H266" t="s">
        <v>2383</v>
      </c>
      <c r="I266">
        <v>1</v>
      </c>
      <c r="J266" s="9">
        <f t="shared" si="18"/>
        <v>1</v>
      </c>
      <c r="K266" t="s">
        <v>2382</v>
      </c>
      <c r="L266" t="str">
        <f t="shared" si="19"/>
        <v>yes</v>
      </c>
    </row>
    <row r="267" spans="1:12" x14ac:dyDescent="0.25">
      <c r="A267" t="s">
        <v>2106</v>
      </c>
      <c r="B267">
        <v>37.82</v>
      </c>
      <c r="C267" t="str">
        <f t="shared" si="16"/>
        <v>Obesity</v>
      </c>
      <c r="D267" s="20">
        <v>6.01</v>
      </c>
      <c r="E267" t="str">
        <f t="shared" si="17"/>
        <v>Prediabeties</v>
      </c>
      <c r="F267" t="s">
        <v>2380</v>
      </c>
      <c r="G267" t="s">
        <v>2380</v>
      </c>
      <c r="H267" t="s">
        <v>2380</v>
      </c>
      <c r="I267" t="s">
        <v>2381</v>
      </c>
      <c r="J267" s="9">
        <f t="shared" si="18"/>
        <v>0</v>
      </c>
      <c r="K267" t="s">
        <v>2382</v>
      </c>
      <c r="L267" t="str">
        <f t="shared" si="19"/>
        <v>yes</v>
      </c>
    </row>
    <row r="268" spans="1:12" x14ac:dyDescent="0.25">
      <c r="A268" t="s">
        <v>2105</v>
      </c>
      <c r="B268">
        <v>33.14</v>
      </c>
      <c r="C268" t="str">
        <f t="shared" si="16"/>
        <v>Obesity</v>
      </c>
      <c r="D268" s="20">
        <v>5.67</v>
      </c>
      <c r="E268" t="str">
        <f t="shared" si="17"/>
        <v>Normal</v>
      </c>
      <c r="F268" t="s">
        <v>2382</v>
      </c>
      <c r="G268" t="s">
        <v>2380</v>
      </c>
      <c r="H268" t="s">
        <v>2380</v>
      </c>
      <c r="I268" t="s">
        <v>2381</v>
      </c>
      <c r="J268" s="9">
        <f t="shared" si="18"/>
        <v>0</v>
      </c>
      <c r="K268" t="s">
        <v>2382</v>
      </c>
      <c r="L268" t="str">
        <f t="shared" si="19"/>
        <v>yes</v>
      </c>
    </row>
    <row r="269" spans="1:12" x14ac:dyDescent="0.25">
      <c r="A269" t="s">
        <v>2104</v>
      </c>
      <c r="B269">
        <v>25.14</v>
      </c>
      <c r="C269" t="str">
        <f t="shared" si="16"/>
        <v>Overweight</v>
      </c>
      <c r="D269" s="20">
        <v>6.02</v>
      </c>
      <c r="E269" t="str">
        <f t="shared" si="17"/>
        <v>Prediabeties</v>
      </c>
      <c r="F269" t="s">
        <v>2382</v>
      </c>
      <c r="G269" t="s">
        <v>2380</v>
      </c>
      <c r="H269" t="s">
        <v>2383</v>
      </c>
      <c r="I269">
        <v>1</v>
      </c>
      <c r="J269" s="9">
        <f t="shared" si="18"/>
        <v>1</v>
      </c>
      <c r="K269" t="s">
        <v>2382</v>
      </c>
      <c r="L269" t="str">
        <f t="shared" si="19"/>
        <v>yes</v>
      </c>
    </row>
    <row r="270" spans="1:12" x14ac:dyDescent="0.25">
      <c r="A270" t="s">
        <v>2103</v>
      </c>
      <c r="B270">
        <v>20.18</v>
      </c>
      <c r="C270" t="str">
        <f t="shared" si="16"/>
        <v>Normal Weight</v>
      </c>
      <c r="D270" s="20">
        <v>11.19</v>
      </c>
      <c r="E270" t="str">
        <f t="shared" si="17"/>
        <v>Diabetes</v>
      </c>
      <c r="F270" t="s">
        <v>2380</v>
      </c>
      <c r="G270" t="s">
        <v>2380</v>
      </c>
      <c r="H270" t="s">
        <v>2380</v>
      </c>
      <c r="I270" t="s">
        <v>2381</v>
      </c>
      <c r="J270" s="9">
        <f t="shared" si="18"/>
        <v>0</v>
      </c>
      <c r="K270" t="s">
        <v>2382</v>
      </c>
      <c r="L270" t="str">
        <f t="shared" si="19"/>
        <v>yes</v>
      </c>
    </row>
    <row r="271" spans="1:12" x14ac:dyDescent="0.25">
      <c r="A271" t="s">
        <v>2102</v>
      </c>
      <c r="B271">
        <v>44.36</v>
      </c>
      <c r="C271" t="str">
        <f t="shared" si="16"/>
        <v>Obesity</v>
      </c>
      <c r="D271" s="20">
        <v>5.1100000000000003</v>
      </c>
      <c r="E271" t="str">
        <f t="shared" si="17"/>
        <v>Normal</v>
      </c>
      <c r="F271" t="s">
        <v>2380</v>
      </c>
      <c r="G271" t="s">
        <v>2380</v>
      </c>
      <c r="H271" t="s">
        <v>2380</v>
      </c>
      <c r="I271" t="s">
        <v>2381</v>
      </c>
      <c r="J271" s="9">
        <f t="shared" si="18"/>
        <v>0</v>
      </c>
      <c r="K271" t="s">
        <v>2382</v>
      </c>
      <c r="L271" t="str">
        <f t="shared" si="19"/>
        <v>yes</v>
      </c>
    </row>
    <row r="272" spans="1:12" x14ac:dyDescent="0.25">
      <c r="A272" t="s">
        <v>2101</v>
      </c>
      <c r="B272">
        <v>23.82</v>
      </c>
      <c r="C272" t="str">
        <f t="shared" si="16"/>
        <v>Normal Weight</v>
      </c>
      <c r="D272" s="20">
        <v>10.85</v>
      </c>
      <c r="E272" t="str">
        <f t="shared" si="17"/>
        <v>Diabetes</v>
      </c>
      <c r="F272" t="s">
        <v>2382</v>
      </c>
      <c r="G272" t="s">
        <v>2380</v>
      </c>
      <c r="H272" t="s">
        <v>2380</v>
      </c>
      <c r="I272" t="s">
        <v>2381</v>
      </c>
      <c r="J272" s="9">
        <f t="shared" si="18"/>
        <v>0</v>
      </c>
      <c r="K272" t="s">
        <v>2382</v>
      </c>
      <c r="L272" t="str">
        <f t="shared" si="19"/>
        <v>yes</v>
      </c>
    </row>
    <row r="273" spans="1:12" x14ac:dyDescent="0.25">
      <c r="A273" t="s">
        <v>2100</v>
      </c>
      <c r="B273">
        <v>45</v>
      </c>
      <c r="C273" t="str">
        <f t="shared" si="16"/>
        <v>Obesity</v>
      </c>
      <c r="D273" s="20">
        <v>5.24</v>
      </c>
      <c r="E273" t="str">
        <f t="shared" si="17"/>
        <v>Normal</v>
      </c>
      <c r="F273" t="s">
        <v>2382</v>
      </c>
      <c r="G273" t="s">
        <v>2380</v>
      </c>
      <c r="H273" t="s">
        <v>2380</v>
      </c>
      <c r="I273">
        <v>1</v>
      </c>
      <c r="J273" s="9">
        <f t="shared" si="18"/>
        <v>1</v>
      </c>
      <c r="K273" t="s">
        <v>2382</v>
      </c>
      <c r="L273" t="str">
        <f t="shared" si="19"/>
        <v>yes</v>
      </c>
    </row>
    <row r="274" spans="1:12" x14ac:dyDescent="0.25">
      <c r="A274" t="s">
        <v>2099</v>
      </c>
      <c r="B274">
        <v>26.62</v>
      </c>
      <c r="C274" t="str">
        <f t="shared" si="16"/>
        <v>Overweight</v>
      </c>
      <c r="D274" s="20">
        <v>10.08</v>
      </c>
      <c r="E274" t="str">
        <f t="shared" si="17"/>
        <v>Diabetes</v>
      </c>
      <c r="F274" t="s">
        <v>2380</v>
      </c>
      <c r="G274" t="s">
        <v>2380</v>
      </c>
      <c r="H274" t="s">
        <v>2380</v>
      </c>
      <c r="I274" t="s">
        <v>2381</v>
      </c>
      <c r="J274" s="9">
        <f t="shared" si="18"/>
        <v>0</v>
      </c>
      <c r="K274" t="s">
        <v>2382</v>
      </c>
      <c r="L274" t="str">
        <f t="shared" si="19"/>
        <v>yes</v>
      </c>
    </row>
    <row r="275" spans="1:12" x14ac:dyDescent="0.25">
      <c r="A275" t="s">
        <v>2098</v>
      </c>
      <c r="B275">
        <v>32.67</v>
      </c>
      <c r="C275" t="str">
        <f t="shared" si="16"/>
        <v>Obesity</v>
      </c>
      <c r="D275" s="20">
        <v>10.97</v>
      </c>
      <c r="E275" t="str">
        <f t="shared" si="17"/>
        <v>Diabetes</v>
      </c>
      <c r="F275" t="s">
        <v>2382</v>
      </c>
      <c r="G275" t="s">
        <v>2380</v>
      </c>
      <c r="H275" t="s">
        <v>2380</v>
      </c>
      <c r="I275" t="s">
        <v>2381</v>
      </c>
      <c r="J275" s="9">
        <f t="shared" si="18"/>
        <v>0</v>
      </c>
      <c r="K275" t="s">
        <v>2382</v>
      </c>
      <c r="L275" t="str">
        <f t="shared" si="19"/>
        <v>yes</v>
      </c>
    </row>
    <row r="276" spans="1:12" x14ac:dyDescent="0.25">
      <c r="A276" t="s">
        <v>2097</v>
      </c>
      <c r="B276">
        <v>44.44</v>
      </c>
      <c r="C276" t="str">
        <f t="shared" si="16"/>
        <v>Obesity</v>
      </c>
      <c r="D276" s="20">
        <v>4.9000000000000004</v>
      </c>
      <c r="E276" t="str">
        <f t="shared" si="17"/>
        <v>Normal</v>
      </c>
      <c r="F276" t="s">
        <v>2382</v>
      </c>
      <c r="G276" t="s">
        <v>2380</v>
      </c>
      <c r="H276" t="s">
        <v>2380</v>
      </c>
      <c r="I276">
        <v>1</v>
      </c>
      <c r="J276" s="9">
        <f t="shared" si="18"/>
        <v>1</v>
      </c>
      <c r="K276" t="s">
        <v>2382</v>
      </c>
      <c r="L276" t="str">
        <f t="shared" si="19"/>
        <v>yes</v>
      </c>
    </row>
    <row r="277" spans="1:12" x14ac:dyDescent="0.25">
      <c r="A277" t="s">
        <v>2096</v>
      </c>
      <c r="B277">
        <v>28.31</v>
      </c>
      <c r="C277" t="str">
        <f t="shared" si="16"/>
        <v>Overweight</v>
      </c>
      <c r="D277" s="20">
        <v>5.33</v>
      </c>
      <c r="E277" t="str">
        <f t="shared" si="17"/>
        <v>Normal</v>
      </c>
      <c r="F277" t="s">
        <v>2380</v>
      </c>
      <c r="G277" t="s">
        <v>2380</v>
      </c>
      <c r="H277" t="s">
        <v>2380</v>
      </c>
      <c r="I277" t="s">
        <v>2381</v>
      </c>
      <c r="J277" s="9">
        <f t="shared" si="18"/>
        <v>0</v>
      </c>
      <c r="K277" t="s">
        <v>2382</v>
      </c>
      <c r="L277" t="str">
        <f t="shared" si="19"/>
        <v>yes</v>
      </c>
    </row>
    <row r="278" spans="1:12" x14ac:dyDescent="0.25">
      <c r="A278" t="s">
        <v>2095</v>
      </c>
      <c r="B278">
        <v>25.05</v>
      </c>
      <c r="C278" t="str">
        <f t="shared" si="16"/>
        <v>Overweight</v>
      </c>
      <c r="D278" s="20">
        <v>4.6100000000000003</v>
      </c>
      <c r="E278" t="str">
        <f t="shared" si="17"/>
        <v>Normal</v>
      </c>
      <c r="F278" t="s">
        <v>2380</v>
      </c>
      <c r="G278" t="s">
        <v>2380</v>
      </c>
      <c r="H278" t="s">
        <v>2380</v>
      </c>
      <c r="I278">
        <v>2</v>
      </c>
      <c r="J278" s="9">
        <f t="shared" si="18"/>
        <v>2</v>
      </c>
      <c r="K278" t="s">
        <v>2382</v>
      </c>
      <c r="L278" t="str">
        <f t="shared" si="19"/>
        <v>yes</v>
      </c>
    </row>
    <row r="279" spans="1:12" x14ac:dyDescent="0.25">
      <c r="A279" t="s">
        <v>2094</v>
      </c>
      <c r="B279">
        <v>28.34</v>
      </c>
      <c r="C279" t="str">
        <f t="shared" si="16"/>
        <v>Overweight</v>
      </c>
      <c r="D279" s="20">
        <v>8.18</v>
      </c>
      <c r="E279" t="str">
        <f t="shared" si="17"/>
        <v>Diabetes</v>
      </c>
      <c r="F279" t="s">
        <v>2380</v>
      </c>
      <c r="G279" t="s">
        <v>2380</v>
      </c>
      <c r="H279" t="s">
        <v>2380</v>
      </c>
      <c r="I279" t="s">
        <v>2381</v>
      </c>
      <c r="J279" s="9">
        <f t="shared" si="18"/>
        <v>0</v>
      </c>
      <c r="K279" t="s">
        <v>2382</v>
      </c>
      <c r="L279" t="str">
        <f t="shared" si="19"/>
        <v>yes</v>
      </c>
    </row>
    <row r="280" spans="1:12" x14ac:dyDescent="0.25">
      <c r="A280" t="s">
        <v>2093</v>
      </c>
      <c r="B280">
        <v>17.765000000000001</v>
      </c>
      <c r="C280" t="str">
        <f t="shared" si="16"/>
        <v>Underweight</v>
      </c>
      <c r="D280" s="20">
        <v>5.62</v>
      </c>
      <c r="E280" t="str">
        <f t="shared" si="17"/>
        <v>Normal</v>
      </c>
      <c r="F280" t="s">
        <v>2380</v>
      </c>
      <c r="G280" t="s">
        <v>2380</v>
      </c>
      <c r="H280" t="s">
        <v>2380</v>
      </c>
      <c r="I280" t="s">
        <v>2381</v>
      </c>
      <c r="J280" s="9">
        <f t="shared" si="18"/>
        <v>0</v>
      </c>
      <c r="K280" t="s">
        <v>2382</v>
      </c>
      <c r="L280" t="str">
        <f t="shared" si="19"/>
        <v>yes</v>
      </c>
    </row>
    <row r="281" spans="1:12" x14ac:dyDescent="0.25">
      <c r="A281" t="s">
        <v>2092</v>
      </c>
      <c r="B281">
        <v>36.119999999999997</v>
      </c>
      <c r="C281" t="str">
        <f t="shared" si="16"/>
        <v>Obesity</v>
      </c>
      <c r="D281" s="20">
        <v>5.82</v>
      </c>
      <c r="E281" t="str">
        <f t="shared" si="17"/>
        <v>Prediabeties</v>
      </c>
      <c r="F281" t="s">
        <v>2380</v>
      </c>
      <c r="G281" t="s">
        <v>2380</v>
      </c>
      <c r="H281" t="s">
        <v>2380</v>
      </c>
      <c r="I281" t="s">
        <v>2381</v>
      </c>
      <c r="J281" s="9">
        <f t="shared" si="18"/>
        <v>0</v>
      </c>
      <c r="K281" t="s">
        <v>2382</v>
      </c>
      <c r="L281" t="str">
        <f t="shared" si="19"/>
        <v>yes</v>
      </c>
    </row>
    <row r="282" spans="1:12" x14ac:dyDescent="0.25">
      <c r="A282" t="s">
        <v>2091</v>
      </c>
      <c r="B282">
        <v>23.19</v>
      </c>
      <c r="C282" t="str">
        <f t="shared" si="16"/>
        <v>Normal Weight</v>
      </c>
      <c r="D282" s="20">
        <v>7.66</v>
      </c>
      <c r="E282" t="str">
        <f t="shared" si="17"/>
        <v>Diabetes</v>
      </c>
      <c r="F282" t="s">
        <v>2380</v>
      </c>
      <c r="G282" t="s">
        <v>2380</v>
      </c>
      <c r="H282" t="s">
        <v>2380</v>
      </c>
      <c r="I282" t="s">
        <v>2381</v>
      </c>
      <c r="J282" s="9">
        <f t="shared" si="18"/>
        <v>0</v>
      </c>
      <c r="K282" t="s">
        <v>2382</v>
      </c>
      <c r="L282" t="str">
        <f t="shared" si="19"/>
        <v>yes</v>
      </c>
    </row>
    <row r="283" spans="1:12" x14ac:dyDescent="0.25">
      <c r="A283" t="s">
        <v>2090</v>
      </c>
      <c r="B283">
        <v>35.99</v>
      </c>
      <c r="C283" t="str">
        <f t="shared" si="16"/>
        <v>Obesity</v>
      </c>
      <c r="D283" s="20">
        <v>4.2300000000000004</v>
      </c>
      <c r="E283" t="str">
        <f t="shared" si="17"/>
        <v>Normal</v>
      </c>
      <c r="F283" t="s">
        <v>2380</v>
      </c>
      <c r="G283" t="s">
        <v>2380</v>
      </c>
      <c r="H283" t="s">
        <v>2380</v>
      </c>
      <c r="I283" t="s">
        <v>2381</v>
      </c>
      <c r="J283" s="9">
        <f t="shared" si="18"/>
        <v>0</v>
      </c>
      <c r="K283" t="s">
        <v>2382</v>
      </c>
      <c r="L283" t="str">
        <f t="shared" si="19"/>
        <v>yes</v>
      </c>
    </row>
    <row r="284" spans="1:12" x14ac:dyDescent="0.25">
      <c r="A284" t="s">
        <v>2089</v>
      </c>
      <c r="B284">
        <v>30.25</v>
      </c>
      <c r="C284" t="str">
        <f t="shared" si="16"/>
        <v>Obesity</v>
      </c>
      <c r="D284" s="20">
        <v>5.58</v>
      </c>
      <c r="E284" t="str">
        <f t="shared" si="17"/>
        <v>Normal</v>
      </c>
      <c r="F284" t="s">
        <v>2380</v>
      </c>
      <c r="G284" t="s">
        <v>2380</v>
      </c>
      <c r="H284" t="s">
        <v>2383</v>
      </c>
      <c r="I284">
        <v>1</v>
      </c>
      <c r="J284" s="9">
        <f t="shared" si="18"/>
        <v>1</v>
      </c>
      <c r="K284" t="s">
        <v>2382</v>
      </c>
      <c r="L284" t="str">
        <f t="shared" si="19"/>
        <v>yes</v>
      </c>
    </row>
    <row r="285" spans="1:12" x14ac:dyDescent="0.25">
      <c r="A285" t="s">
        <v>2088</v>
      </c>
      <c r="B285">
        <v>26.24</v>
      </c>
      <c r="C285" t="str">
        <f t="shared" si="16"/>
        <v>Overweight</v>
      </c>
      <c r="D285" s="20">
        <v>6.26</v>
      </c>
      <c r="E285" t="str">
        <f t="shared" si="17"/>
        <v>Prediabeties</v>
      </c>
      <c r="F285" t="s">
        <v>2382</v>
      </c>
      <c r="G285" t="s">
        <v>2380</v>
      </c>
      <c r="H285" t="s">
        <v>2380</v>
      </c>
      <c r="I285" t="s">
        <v>2381</v>
      </c>
      <c r="J285" s="9">
        <f t="shared" si="18"/>
        <v>0</v>
      </c>
      <c r="K285" t="s">
        <v>2382</v>
      </c>
      <c r="L285" t="str">
        <f t="shared" si="19"/>
        <v>yes</v>
      </c>
    </row>
    <row r="286" spans="1:12" x14ac:dyDescent="0.25">
      <c r="A286" t="s">
        <v>2087</v>
      </c>
      <c r="B286">
        <v>31.36</v>
      </c>
      <c r="C286" t="str">
        <f t="shared" si="16"/>
        <v>Obesity</v>
      </c>
      <c r="D286" s="20">
        <v>10.6</v>
      </c>
      <c r="E286" t="str">
        <f t="shared" si="17"/>
        <v>Diabetes</v>
      </c>
      <c r="F286" t="s">
        <v>2382</v>
      </c>
      <c r="G286" t="s">
        <v>2380</v>
      </c>
      <c r="H286" t="s">
        <v>2380</v>
      </c>
      <c r="I286" t="s">
        <v>2381</v>
      </c>
      <c r="J286" s="9">
        <f t="shared" si="18"/>
        <v>0</v>
      </c>
      <c r="K286" t="s">
        <v>2382</v>
      </c>
      <c r="L286" t="str">
        <f t="shared" si="19"/>
        <v>yes</v>
      </c>
    </row>
    <row r="287" spans="1:12" x14ac:dyDescent="0.25">
      <c r="A287" t="s">
        <v>2086</v>
      </c>
      <c r="B287">
        <v>25.69</v>
      </c>
      <c r="C287" t="str">
        <f t="shared" si="16"/>
        <v>Overweight</v>
      </c>
      <c r="D287" s="20">
        <v>4.78</v>
      </c>
      <c r="E287" t="str">
        <f t="shared" si="17"/>
        <v>Normal</v>
      </c>
      <c r="F287" t="s">
        <v>2382</v>
      </c>
      <c r="G287" t="s">
        <v>2380</v>
      </c>
      <c r="H287" t="s">
        <v>2380</v>
      </c>
      <c r="I287" t="s">
        <v>2381</v>
      </c>
      <c r="J287" s="9">
        <f t="shared" si="18"/>
        <v>0</v>
      </c>
      <c r="K287" t="s">
        <v>2382</v>
      </c>
      <c r="L287" t="str">
        <f t="shared" si="19"/>
        <v>yes</v>
      </c>
    </row>
    <row r="288" spans="1:12" x14ac:dyDescent="0.25">
      <c r="A288" t="s">
        <v>2085</v>
      </c>
      <c r="B288">
        <v>25.46</v>
      </c>
      <c r="C288" t="str">
        <f t="shared" si="16"/>
        <v>Overweight</v>
      </c>
      <c r="D288" s="20">
        <v>6.03</v>
      </c>
      <c r="E288" t="str">
        <f t="shared" si="17"/>
        <v>Prediabeties</v>
      </c>
      <c r="F288" t="s">
        <v>2380</v>
      </c>
      <c r="G288" t="s">
        <v>2380</v>
      </c>
      <c r="H288" t="s">
        <v>2380</v>
      </c>
      <c r="I288">
        <v>2</v>
      </c>
      <c r="J288" s="9">
        <f t="shared" si="18"/>
        <v>2</v>
      </c>
      <c r="K288" t="s">
        <v>2382</v>
      </c>
      <c r="L288" t="str">
        <f t="shared" si="19"/>
        <v>yes</v>
      </c>
    </row>
    <row r="289" spans="1:12" x14ac:dyDescent="0.25">
      <c r="A289" t="s">
        <v>2084</v>
      </c>
      <c r="B289">
        <v>31.83</v>
      </c>
      <c r="C289" t="str">
        <f t="shared" si="16"/>
        <v>Obesity</v>
      </c>
      <c r="D289" s="20">
        <v>11.55</v>
      </c>
      <c r="E289" t="str">
        <f t="shared" si="17"/>
        <v>Diabetes</v>
      </c>
      <c r="F289" t="s">
        <v>2382</v>
      </c>
      <c r="G289" t="s">
        <v>2380</v>
      </c>
      <c r="H289" t="s">
        <v>2380</v>
      </c>
      <c r="I289">
        <v>1</v>
      </c>
      <c r="J289" s="9">
        <f t="shared" si="18"/>
        <v>1</v>
      </c>
      <c r="K289" t="s">
        <v>2382</v>
      </c>
      <c r="L289" t="str">
        <f t="shared" si="19"/>
        <v>yes</v>
      </c>
    </row>
    <row r="290" spans="1:12" x14ac:dyDescent="0.25">
      <c r="A290" t="s">
        <v>2083</v>
      </c>
      <c r="B290">
        <v>24.43</v>
      </c>
      <c r="C290" t="str">
        <f t="shared" si="16"/>
        <v>Normal Weight</v>
      </c>
      <c r="D290" s="20">
        <v>7.59</v>
      </c>
      <c r="E290" t="str">
        <f t="shared" si="17"/>
        <v>Diabetes</v>
      </c>
      <c r="F290" t="s">
        <v>2382</v>
      </c>
      <c r="G290" t="s">
        <v>2380</v>
      </c>
      <c r="H290" t="s">
        <v>2380</v>
      </c>
      <c r="I290">
        <v>1</v>
      </c>
      <c r="J290" s="9">
        <f t="shared" si="18"/>
        <v>1</v>
      </c>
      <c r="K290" t="s">
        <v>2382</v>
      </c>
      <c r="L290" t="str">
        <f t="shared" si="19"/>
        <v>yes</v>
      </c>
    </row>
    <row r="291" spans="1:12" x14ac:dyDescent="0.25">
      <c r="A291" t="s">
        <v>2082</v>
      </c>
      <c r="B291">
        <v>41.9</v>
      </c>
      <c r="C291" t="str">
        <f t="shared" si="16"/>
        <v>Obesity</v>
      </c>
      <c r="D291" s="20">
        <v>4.26</v>
      </c>
      <c r="E291" t="str">
        <f t="shared" si="17"/>
        <v>Normal</v>
      </c>
      <c r="F291" t="s">
        <v>2380</v>
      </c>
      <c r="G291" t="s">
        <v>2380</v>
      </c>
      <c r="H291" t="s">
        <v>2380</v>
      </c>
      <c r="I291" t="s">
        <v>2381</v>
      </c>
      <c r="J291" s="9">
        <f t="shared" si="18"/>
        <v>0</v>
      </c>
      <c r="K291" t="s">
        <v>2382</v>
      </c>
      <c r="L291" t="str">
        <f t="shared" si="19"/>
        <v>yes</v>
      </c>
    </row>
    <row r="292" spans="1:12" x14ac:dyDescent="0.25">
      <c r="A292" t="s">
        <v>2081</v>
      </c>
      <c r="B292">
        <v>22.88</v>
      </c>
      <c r="C292" t="str">
        <f t="shared" si="16"/>
        <v>Normal Weight</v>
      </c>
      <c r="D292" s="20">
        <v>5.9</v>
      </c>
      <c r="E292" t="str">
        <f t="shared" si="17"/>
        <v>Prediabeties</v>
      </c>
      <c r="F292" t="s">
        <v>2382</v>
      </c>
      <c r="G292" t="s">
        <v>2380</v>
      </c>
      <c r="H292" t="s">
        <v>2383</v>
      </c>
      <c r="I292">
        <v>1</v>
      </c>
      <c r="J292" s="9">
        <f t="shared" si="18"/>
        <v>1</v>
      </c>
      <c r="K292" t="s">
        <v>2382</v>
      </c>
      <c r="L292" t="str">
        <f t="shared" si="19"/>
        <v>yes</v>
      </c>
    </row>
    <row r="293" spans="1:12" x14ac:dyDescent="0.25">
      <c r="A293" t="s">
        <v>2080</v>
      </c>
      <c r="B293">
        <v>29.734999999999999</v>
      </c>
      <c r="C293" t="str">
        <f t="shared" si="16"/>
        <v>Overweight</v>
      </c>
      <c r="D293" s="20">
        <v>7.79</v>
      </c>
      <c r="E293" t="str">
        <f t="shared" si="17"/>
        <v>Diabetes</v>
      </c>
      <c r="F293" t="s">
        <v>2380</v>
      </c>
      <c r="G293" t="s">
        <v>2380</v>
      </c>
      <c r="H293" t="s">
        <v>2380</v>
      </c>
      <c r="I293" t="s">
        <v>2381</v>
      </c>
      <c r="J293" s="9">
        <f t="shared" si="18"/>
        <v>0</v>
      </c>
      <c r="K293" t="s">
        <v>2380</v>
      </c>
      <c r="L293" t="str">
        <f t="shared" si="19"/>
        <v>No</v>
      </c>
    </row>
    <row r="294" spans="1:12" x14ac:dyDescent="0.25">
      <c r="A294" t="s">
        <v>2079</v>
      </c>
      <c r="B294">
        <v>40.74</v>
      </c>
      <c r="C294" t="str">
        <f t="shared" si="16"/>
        <v>Obesity</v>
      </c>
      <c r="D294" s="20">
        <v>5.28</v>
      </c>
      <c r="E294" t="str">
        <f t="shared" si="17"/>
        <v>Normal</v>
      </c>
      <c r="F294" t="s">
        <v>2380</v>
      </c>
      <c r="G294" t="s">
        <v>2380</v>
      </c>
      <c r="H294" t="s">
        <v>2383</v>
      </c>
      <c r="I294">
        <v>1</v>
      </c>
      <c r="J294" s="9">
        <f t="shared" si="18"/>
        <v>1</v>
      </c>
      <c r="K294" t="s">
        <v>2382</v>
      </c>
      <c r="L294" t="str">
        <f t="shared" si="19"/>
        <v>yes</v>
      </c>
    </row>
    <row r="295" spans="1:12" x14ac:dyDescent="0.25">
      <c r="A295" t="s">
        <v>2078</v>
      </c>
      <c r="B295">
        <v>24.14</v>
      </c>
      <c r="C295" t="str">
        <f t="shared" si="16"/>
        <v>Normal Weight</v>
      </c>
      <c r="D295" s="20">
        <v>5.87</v>
      </c>
      <c r="E295" t="str">
        <f t="shared" si="17"/>
        <v>Prediabeties</v>
      </c>
      <c r="F295" t="s">
        <v>2380</v>
      </c>
      <c r="G295" t="s">
        <v>2380</v>
      </c>
      <c r="H295" t="s">
        <v>2380</v>
      </c>
      <c r="I295">
        <v>2</v>
      </c>
      <c r="J295" s="9">
        <f t="shared" si="18"/>
        <v>2</v>
      </c>
      <c r="K295" t="s">
        <v>2382</v>
      </c>
      <c r="L295" t="str">
        <f t="shared" si="19"/>
        <v>yes</v>
      </c>
    </row>
    <row r="296" spans="1:12" x14ac:dyDescent="0.25">
      <c r="A296" t="s">
        <v>2077</v>
      </c>
      <c r="B296">
        <v>25.15</v>
      </c>
      <c r="C296" t="str">
        <f t="shared" si="16"/>
        <v>Overweight</v>
      </c>
      <c r="D296" s="20">
        <v>9.08</v>
      </c>
      <c r="E296" t="str">
        <f t="shared" si="17"/>
        <v>Diabetes</v>
      </c>
      <c r="F296" t="s">
        <v>2382</v>
      </c>
      <c r="G296" t="s">
        <v>2380</v>
      </c>
      <c r="H296" t="s">
        <v>2380</v>
      </c>
      <c r="I296">
        <v>1</v>
      </c>
      <c r="J296" s="9">
        <f t="shared" si="18"/>
        <v>1</v>
      </c>
      <c r="K296" t="s">
        <v>2382</v>
      </c>
      <c r="L296" t="str">
        <f t="shared" si="19"/>
        <v>yes</v>
      </c>
    </row>
    <row r="297" spans="1:12" x14ac:dyDescent="0.25">
      <c r="A297" t="s">
        <v>2076</v>
      </c>
      <c r="B297">
        <v>28.71</v>
      </c>
      <c r="C297" t="str">
        <f t="shared" si="16"/>
        <v>Overweight</v>
      </c>
      <c r="D297" s="20">
        <v>5.2</v>
      </c>
      <c r="E297" t="str">
        <f t="shared" si="17"/>
        <v>Normal</v>
      </c>
      <c r="F297" t="s">
        <v>2380</v>
      </c>
      <c r="G297" t="s">
        <v>2380</v>
      </c>
      <c r="H297" t="s">
        <v>2380</v>
      </c>
      <c r="I297">
        <v>1</v>
      </c>
      <c r="J297" s="9">
        <f t="shared" si="18"/>
        <v>1</v>
      </c>
      <c r="K297" t="s">
        <v>2382</v>
      </c>
      <c r="L297" t="str">
        <f t="shared" si="19"/>
        <v>yes</v>
      </c>
    </row>
    <row r="298" spans="1:12" x14ac:dyDescent="0.25">
      <c r="A298" t="s">
        <v>2075</v>
      </c>
      <c r="B298">
        <v>23</v>
      </c>
      <c r="C298" t="str">
        <f t="shared" si="16"/>
        <v>Normal Weight</v>
      </c>
      <c r="D298" s="20">
        <v>5.48</v>
      </c>
      <c r="E298" t="str">
        <f t="shared" si="17"/>
        <v>Normal</v>
      </c>
      <c r="F298" t="s">
        <v>2380</v>
      </c>
      <c r="G298" t="s">
        <v>2380</v>
      </c>
      <c r="H298" t="s">
        <v>2380</v>
      </c>
      <c r="I298" t="s">
        <v>2381</v>
      </c>
      <c r="J298" s="9">
        <f t="shared" si="18"/>
        <v>0</v>
      </c>
      <c r="K298" t="s">
        <v>2382</v>
      </c>
      <c r="L298" t="str">
        <f t="shared" si="19"/>
        <v>yes</v>
      </c>
    </row>
    <row r="299" spans="1:12" x14ac:dyDescent="0.25">
      <c r="A299" t="s">
        <v>2074</v>
      </c>
      <c r="B299">
        <v>36.86</v>
      </c>
      <c r="C299" t="str">
        <f t="shared" si="16"/>
        <v>Obesity</v>
      </c>
      <c r="D299" s="20">
        <v>11.95</v>
      </c>
      <c r="E299" t="str">
        <f t="shared" si="17"/>
        <v>Diabetes</v>
      </c>
      <c r="F299" t="s">
        <v>2380</v>
      </c>
      <c r="G299" t="s">
        <v>2380</v>
      </c>
      <c r="H299" t="s">
        <v>2380</v>
      </c>
      <c r="I299" t="s">
        <v>2381</v>
      </c>
      <c r="J299" s="9">
        <f t="shared" si="18"/>
        <v>0</v>
      </c>
      <c r="K299" t="s">
        <v>2380</v>
      </c>
      <c r="L299" t="str">
        <f t="shared" si="19"/>
        <v>No</v>
      </c>
    </row>
    <row r="300" spans="1:12" x14ac:dyDescent="0.25">
      <c r="A300" t="s">
        <v>2073</v>
      </c>
      <c r="B300">
        <v>24.25</v>
      </c>
      <c r="C300" t="str">
        <f t="shared" si="16"/>
        <v>Normal Weight</v>
      </c>
      <c r="D300" s="20">
        <v>8.6999999999999993</v>
      </c>
      <c r="E300" t="str">
        <f t="shared" si="17"/>
        <v>Diabetes</v>
      </c>
      <c r="F300" t="s">
        <v>2382</v>
      </c>
      <c r="G300" t="s">
        <v>2380</v>
      </c>
      <c r="H300" t="s">
        <v>2380</v>
      </c>
      <c r="I300">
        <v>1</v>
      </c>
      <c r="J300" s="9">
        <f t="shared" si="18"/>
        <v>1</v>
      </c>
      <c r="K300" t="s">
        <v>2382</v>
      </c>
      <c r="L300" t="str">
        <f t="shared" si="19"/>
        <v>yes</v>
      </c>
    </row>
    <row r="301" spans="1:12" x14ac:dyDescent="0.25">
      <c r="A301" t="s">
        <v>2072</v>
      </c>
      <c r="B301">
        <v>23.85</v>
      </c>
      <c r="C301" t="str">
        <f t="shared" si="16"/>
        <v>Normal Weight</v>
      </c>
      <c r="D301" s="20">
        <v>7.84</v>
      </c>
      <c r="E301" t="str">
        <f t="shared" si="17"/>
        <v>Diabetes</v>
      </c>
      <c r="F301" t="s">
        <v>2380</v>
      </c>
      <c r="G301" t="s">
        <v>2380</v>
      </c>
      <c r="H301" t="s">
        <v>2380</v>
      </c>
      <c r="I301" t="s">
        <v>2381</v>
      </c>
      <c r="J301" s="9">
        <f t="shared" si="18"/>
        <v>0</v>
      </c>
      <c r="K301" t="s">
        <v>2382</v>
      </c>
      <c r="L301" t="str">
        <f t="shared" si="19"/>
        <v>yes</v>
      </c>
    </row>
    <row r="302" spans="1:12" x14ac:dyDescent="0.25">
      <c r="A302" t="s">
        <v>2071</v>
      </c>
      <c r="B302">
        <v>40.020000000000003</v>
      </c>
      <c r="C302" t="str">
        <f t="shared" si="16"/>
        <v>Obesity</v>
      </c>
      <c r="D302" s="20">
        <v>5.19</v>
      </c>
      <c r="E302" t="str">
        <f t="shared" si="17"/>
        <v>Normal</v>
      </c>
      <c r="F302" t="s">
        <v>2382</v>
      </c>
      <c r="G302" t="s">
        <v>2380</v>
      </c>
      <c r="H302" t="s">
        <v>2380</v>
      </c>
      <c r="I302">
        <v>1</v>
      </c>
      <c r="J302" s="9">
        <f t="shared" si="18"/>
        <v>1</v>
      </c>
      <c r="K302" t="s">
        <v>2382</v>
      </c>
      <c r="L302" t="str">
        <f t="shared" si="19"/>
        <v>yes</v>
      </c>
    </row>
    <row r="303" spans="1:12" x14ac:dyDescent="0.25">
      <c r="A303" t="s">
        <v>2070</v>
      </c>
      <c r="B303">
        <v>19.170000000000002</v>
      </c>
      <c r="C303" t="str">
        <f t="shared" si="16"/>
        <v>Normal Weight</v>
      </c>
      <c r="D303" s="20">
        <v>8.41</v>
      </c>
      <c r="E303" t="str">
        <f t="shared" si="17"/>
        <v>Diabetes</v>
      </c>
      <c r="F303" t="s">
        <v>2380</v>
      </c>
      <c r="G303" t="s">
        <v>2380</v>
      </c>
      <c r="H303" t="s">
        <v>2380</v>
      </c>
      <c r="I303" t="s">
        <v>2381</v>
      </c>
      <c r="J303" s="9">
        <f t="shared" si="18"/>
        <v>0</v>
      </c>
      <c r="K303" t="s">
        <v>2382</v>
      </c>
      <c r="L303" t="str">
        <f t="shared" si="19"/>
        <v>yes</v>
      </c>
    </row>
    <row r="304" spans="1:12" x14ac:dyDescent="0.25">
      <c r="A304" t="s">
        <v>2069</v>
      </c>
      <c r="B304">
        <v>43.53</v>
      </c>
      <c r="C304" t="str">
        <f t="shared" si="16"/>
        <v>Obesity</v>
      </c>
      <c r="D304" s="20">
        <v>5.86</v>
      </c>
      <c r="E304" t="str">
        <f t="shared" si="17"/>
        <v>Prediabeties</v>
      </c>
      <c r="F304" t="s">
        <v>2382</v>
      </c>
      <c r="G304" t="s">
        <v>2382</v>
      </c>
      <c r="H304" t="s">
        <v>2380</v>
      </c>
      <c r="I304">
        <v>2</v>
      </c>
      <c r="J304" s="9">
        <f t="shared" si="18"/>
        <v>2</v>
      </c>
      <c r="K304" t="s">
        <v>2382</v>
      </c>
      <c r="L304" t="str">
        <f t="shared" si="19"/>
        <v>yes</v>
      </c>
    </row>
    <row r="305" spans="1:12" x14ac:dyDescent="0.25">
      <c r="A305" t="s">
        <v>2068</v>
      </c>
      <c r="B305">
        <v>46.06</v>
      </c>
      <c r="C305" t="str">
        <f t="shared" si="16"/>
        <v>Obesity</v>
      </c>
      <c r="D305" s="20">
        <v>4.18</v>
      </c>
      <c r="E305" t="str">
        <f t="shared" si="17"/>
        <v>Normal</v>
      </c>
      <c r="F305" t="s">
        <v>2380</v>
      </c>
      <c r="G305" t="s">
        <v>2382</v>
      </c>
      <c r="H305" t="s">
        <v>2380</v>
      </c>
      <c r="I305">
        <v>1</v>
      </c>
      <c r="J305" s="9">
        <f t="shared" si="18"/>
        <v>1</v>
      </c>
      <c r="K305" t="s">
        <v>2382</v>
      </c>
      <c r="L305" t="str">
        <f t="shared" si="19"/>
        <v>yes</v>
      </c>
    </row>
    <row r="306" spans="1:12" x14ac:dyDescent="0.25">
      <c r="A306" t="s">
        <v>2067</v>
      </c>
      <c r="B306">
        <v>29.92</v>
      </c>
      <c r="C306" t="str">
        <f t="shared" si="16"/>
        <v>Overweight</v>
      </c>
      <c r="D306" s="20">
        <v>11.99</v>
      </c>
      <c r="E306" t="str">
        <f t="shared" si="17"/>
        <v>Diabetes</v>
      </c>
      <c r="F306" t="s">
        <v>2382</v>
      </c>
      <c r="G306" t="s">
        <v>2380</v>
      </c>
      <c r="H306" t="s">
        <v>2380</v>
      </c>
      <c r="I306">
        <v>2</v>
      </c>
      <c r="J306" s="9">
        <f t="shared" si="18"/>
        <v>2</v>
      </c>
      <c r="K306" t="s">
        <v>2382</v>
      </c>
      <c r="L306" t="str">
        <f t="shared" si="19"/>
        <v>yes</v>
      </c>
    </row>
    <row r="307" spans="1:12" x14ac:dyDescent="0.25">
      <c r="A307" t="s">
        <v>2066</v>
      </c>
      <c r="B307">
        <v>28.46</v>
      </c>
      <c r="C307" t="str">
        <f t="shared" si="16"/>
        <v>Overweight</v>
      </c>
      <c r="D307" s="20">
        <v>4.8499999999999996</v>
      </c>
      <c r="E307" t="str">
        <f t="shared" si="17"/>
        <v>Normal</v>
      </c>
      <c r="F307" t="s">
        <v>2382</v>
      </c>
      <c r="G307" t="s">
        <v>2380</v>
      </c>
      <c r="H307" t="s">
        <v>2380</v>
      </c>
      <c r="I307">
        <v>1</v>
      </c>
      <c r="J307" s="9">
        <f t="shared" si="18"/>
        <v>1</v>
      </c>
      <c r="K307" t="s">
        <v>2382</v>
      </c>
      <c r="L307" t="str">
        <f t="shared" si="19"/>
        <v>yes</v>
      </c>
    </row>
    <row r="308" spans="1:12" x14ac:dyDescent="0.25">
      <c r="A308" t="s">
        <v>2065</v>
      </c>
      <c r="B308">
        <v>24.56</v>
      </c>
      <c r="C308" t="str">
        <f t="shared" si="16"/>
        <v>Normal Weight</v>
      </c>
      <c r="D308" s="20">
        <v>6.18</v>
      </c>
      <c r="E308" t="str">
        <f t="shared" si="17"/>
        <v>Prediabeties</v>
      </c>
      <c r="F308" t="s">
        <v>2382</v>
      </c>
      <c r="G308" t="s">
        <v>2380</v>
      </c>
      <c r="H308" t="s">
        <v>2383</v>
      </c>
      <c r="I308">
        <v>1</v>
      </c>
      <c r="J308" s="9">
        <f t="shared" si="18"/>
        <v>1</v>
      </c>
      <c r="K308" t="s">
        <v>2382</v>
      </c>
      <c r="L308" t="str">
        <f t="shared" si="19"/>
        <v>yes</v>
      </c>
    </row>
    <row r="309" spans="1:12" x14ac:dyDescent="0.25">
      <c r="A309" t="s">
        <v>2064</v>
      </c>
      <c r="B309">
        <v>41.19</v>
      </c>
      <c r="C309" t="str">
        <f t="shared" si="16"/>
        <v>Obesity</v>
      </c>
      <c r="D309" s="20">
        <v>6.37</v>
      </c>
      <c r="E309" t="str">
        <f t="shared" si="17"/>
        <v>Prediabeties</v>
      </c>
      <c r="F309" t="s">
        <v>2380</v>
      </c>
      <c r="G309" t="s">
        <v>2380</v>
      </c>
      <c r="H309" t="s">
        <v>2380</v>
      </c>
      <c r="I309" t="s">
        <v>2381</v>
      </c>
      <c r="J309" s="9">
        <f t="shared" si="18"/>
        <v>0</v>
      </c>
      <c r="K309" t="s">
        <v>2382</v>
      </c>
      <c r="L309" t="str">
        <f t="shared" si="19"/>
        <v>yes</v>
      </c>
    </row>
    <row r="310" spans="1:12" x14ac:dyDescent="0.25">
      <c r="A310" t="s">
        <v>2063</v>
      </c>
      <c r="B310">
        <v>18.63</v>
      </c>
      <c r="C310" t="str">
        <f t="shared" si="16"/>
        <v>Normal Weight</v>
      </c>
      <c r="D310" s="20">
        <v>9.81</v>
      </c>
      <c r="E310" t="str">
        <f t="shared" si="17"/>
        <v>Diabetes</v>
      </c>
      <c r="F310" t="s">
        <v>2382</v>
      </c>
      <c r="G310" t="s">
        <v>2380</v>
      </c>
      <c r="H310" t="s">
        <v>2380</v>
      </c>
      <c r="I310">
        <v>2</v>
      </c>
      <c r="J310" s="9">
        <f t="shared" si="18"/>
        <v>2</v>
      </c>
      <c r="K310" t="s">
        <v>2382</v>
      </c>
      <c r="L310" t="str">
        <f t="shared" si="19"/>
        <v>yes</v>
      </c>
    </row>
    <row r="311" spans="1:12" x14ac:dyDescent="0.25">
      <c r="A311" t="s">
        <v>2062</v>
      </c>
      <c r="B311">
        <v>26.26</v>
      </c>
      <c r="C311" t="str">
        <f t="shared" si="16"/>
        <v>Overweight</v>
      </c>
      <c r="D311" s="20">
        <v>11.8</v>
      </c>
      <c r="E311" t="str">
        <f t="shared" si="17"/>
        <v>Diabetes</v>
      </c>
      <c r="F311" t="s">
        <v>2382</v>
      </c>
      <c r="G311" t="s">
        <v>2380</v>
      </c>
      <c r="H311" t="s">
        <v>2380</v>
      </c>
      <c r="I311">
        <v>1</v>
      </c>
      <c r="J311" s="9">
        <f t="shared" si="18"/>
        <v>1</v>
      </c>
      <c r="K311" t="s">
        <v>2382</v>
      </c>
      <c r="L311" t="str">
        <f t="shared" si="19"/>
        <v>yes</v>
      </c>
    </row>
    <row r="312" spans="1:12" x14ac:dyDescent="0.25">
      <c r="A312" t="s">
        <v>2061</v>
      </c>
      <c r="B312">
        <v>22.37</v>
      </c>
      <c r="C312" t="str">
        <f t="shared" si="16"/>
        <v>Normal Weight</v>
      </c>
      <c r="D312" s="20">
        <v>5.86</v>
      </c>
      <c r="E312" t="str">
        <f t="shared" si="17"/>
        <v>Prediabeties</v>
      </c>
      <c r="F312" t="s">
        <v>2382</v>
      </c>
      <c r="G312" t="s">
        <v>2380</v>
      </c>
      <c r="H312" t="s">
        <v>2383</v>
      </c>
      <c r="I312">
        <v>1</v>
      </c>
      <c r="J312" s="9">
        <f t="shared" si="18"/>
        <v>1</v>
      </c>
      <c r="K312" t="s">
        <v>2382</v>
      </c>
      <c r="L312" t="str">
        <f t="shared" si="19"/>
        <v>yes</v>
      </c>
    </row>
    <row r="313" spans="1:12" x14ac:dyDescent="0.25">
      <c r="A313" t="s">
        <v>2060</v>
      </c>
      <c r="B313">
        <v>39.619999999999997</v>
      </c>
      <c r="C313" t="str">
        <f t="shared" si="16"/>
        <v>Obesity</v>
      </c>
      <c r="D313" s="20">
        <v>4.28</v>
      </c>
      <c r="E313" t="str">
        <f t="shared" si="17"/>
        <v>Normal</v>
      </c>
      <c r="F313" t="s">
        <v>2380</v>
      </c>
      <c r="G313" t="s">
        <v>2380</v>
      </c>
      <c r="H313" t="s">
        <v>2380</v>
      </c>
      <c r="I313">
        <v>1</v>
      </c>
      <c r="J313" s="9">
        <f t="shared" si="18"/>
        <v>1</v>
      </c>
      <c r="K313" t="s">
        <v>2382</v>
      </c>
      <c r="L313" t="str">
        <f t="shared" si="19"/>
        <v>yes</v>
      </c>
    </row>
    <row r="314" spans="1:12" x14ac:dyDescent="0.25">
      <c r="A314" t="s">
        <v>2059</v>
      </c>
      <c r="B314">
        <v>18.329999999999998</v>
      </c>
      <c r="C314" t="str">
        <f t="shared" si="16"/>
        <v>Underweight</v>
      </c>
      <c r="D314" s="20">
        <v>4.16</v>
      </c>
      <c r="E314" t="str">
        <f t="shared" si="17"/>
        <v>Normal</v>
      </c>
      <c r="F314" t="s">
        <v>2382</v>
      </c>
      <c r="G314" t="s">
        <v>2380</v>
      </c>
      <c r="H314" t="s">
        <v>2380</v>
      </c>
      <c r="I314" t="s">
        <v>2381</v>
      </c>
      <c r="J314" s="9">
        <f t="shared" si="18"/>
        <v>0</v>
      </c>
      <c r="K314" t="s">
        <v>2382</v>
      </c>
      <c r="L314" t="str">
        <f t="shared" si="19"/>
        <v>yes</v>
      </c>
    </row>
    <row r="315" spans="1:12" x14ac:dyDescent="0.25">
      <c r="A315" t="s">
        <v>2058</v>
      </c>
      <c r="B315">
        <v>17.11</v>
      </c>
      <c r="C315" t="str">
        <f t="shared" si="16"/>
        <v>Underweight</v>
      </c>
      <c r="D315" s="20">
        <v>4.9800000000000004</v>
      </c>
      <c r="E315" t="str">
        <f t="shared" si="17"/>
        <v>Normal</v>
      </c>
      <c r="F315" t="s">
        <v>2382</v>
      </c>
      <c r="G315" t="s">
        <v>2380</v>
      </c>
      <c r="H315" t="s">
        <v>2383</v>
      </c>
      <c r="I315">
        <v>1</v>
      </c>
      <c r="J315" s="9">
        <f t="shared" si="18"/>
        <v>1</v>
      </c>
      <c r="K315" t="s">
        <v>2382</v>
      </c>
      <c r="L315" t="str">
        <f t="shared" si="19"/>
        <v>yes</v>
      </c>
    </row>
    <row r="316" spans="1:12" x14ac:dyDescent="0.25">
      <c r="A316" t="s">
        <v>2057</v>
      </c>
      <c r="B316">
        <v>43.5</v>
      </c>
      <c r="C316" t="str">
        <f t="shared" si="16"/>
        <v>Obesity</v>
      </c>
      <c r="D316" s="20">
        <v>6.38</v>
      </c>
      <c r="E316" t="str">
        <f t="shared" si="17"/>
        <v>Prediabeties</v>
      </c>
      <c r="F316" t="s">
        <v>2380</v>
      </c>
      <c r="G316" t="s">
        <v>2382</v>
      </c>
      <c r="H316" t="s">
        <v>2380</v>
      </c>
      <c r="I316">
        <v>1</v>
      </c>
      <c r="J316" s="9">
        <f t="shared" si="18"/>
        <v>1</v>
      </c>
      <c r="K316" t="s">
        <v>2382</v>
      </c>
      <c r="L316" t="str">
        <f t="shared" si="19"/>
        <v>yes</v>
      </c>
    </row>
    <row r="317" spans="1:12" x14ac:dyDescent="0.25">
      <c r="A317" t="s">
        <v>2056</v>
      </c>
      <c r="B317">
        <v>25.364999999999998</v>
      </c>
      <c r="C317" t="str">
        <f t="shared" si="16"/>
        <v>Overweight</v>
      </c>
      <c r="D317" s="20">
        <v>5.19</v>
      </c>
      <c r="E317" t="str">
        <f t="shared" si="17"/>
        <v>Normal</v>
      </c>
      <c r="F317" t="s">
        <v>2380</v>
      </c>
      <c r="G317" t="s">
        <v>2380</v>
      </c>
      <c r="H317" t="s">
        <v>2380</v>
      </c>
      <c r="I317">
        <v>2</v>
      </c>
      <c r="J317" s="9">
        <f t="shared" si="18"/>
        <v>2</v>
      </c>
      <c r="K317" t="s">
        <v>2380</v>
      </c>
      <c r="L317" t="str">
        <f t="shared" si="19"/>
        <v>No</v>
      </c>
    </row>
    <row r="318" spans="1:12" x14ac:dyDescent="0.25">
      <c r="A318" t="s">
        <v>2055</v>
      </c>
      <c r="B318">
        <v>28.594999999999999</v>
      </c>
      <c r="C318" t="str">
        <f t="shared" si="16"/>
        <v>Overweight</v>
      </c>
      <c r="D318" s="20">
        <v>10.210000000000001</v>
      </c>
      <c r="E318" t="str">
        <f t="shared" si="17"/>
        <v>Diabetes</v>
      </c>
      <c r="F318" t="s">
        <v>2380</v>
      </c>
      <c r="G318" t="s">
        <v>2380</v>
      </c>
      <c r="H318" t="s">
        <v>2380</v>
      </c>
      <c r="I318" t="s">
        <v>2381</v>
      </c>
      <c r="J318" s="9">
        <f t="shared" si="18"/>
        <v>0</v>
      </c>
      <c r="K318" t="s">
        <v>2380</v>
      </c>
      <c r="L318" t="str">
        <f t="shared" si="19"/>
        <v>No</v>
      </c>
    </row>
    <row r="319" spans="1:12" x14ac:dyDescent="0.25">
      <c r="A319" t="s">
        <v>2054</v>
      </c>
      <c r="B319">
        <v>29.83</v>
      </c>
      <c r="C319" t="str">
        <f t="shared" si="16"/>
        <v>Overweight</v>
      </c>
      <c r="D319" s="20">
        <v>9.6999999999999993</v>
      </c>
      <c r="E319" t="str">
        <f t="shared" si="17"/>
        <v>Diabetes</v>
      </c>
      <c r="F319" t="s">
        <v>2382</v>
      </c>
      <c r="G319" t="s">
        <v>2380</v>
      </c>
      <c r="H319" t="s">
        <v>2383</v>
      </c>
      <c r="I319">
        <v>1</v>
      </c>
      <c r="J319" s="9">
        <f t="shared" si="18"/>
        <v>1</v>
      </c>
      <c r="K319" t="s">
        <v>2382</v>
      </c>
      <c r="L319" t="str">
        <f t="shared" si="19"/>
        <v>yes</v>
      </c>
    </row>
    <row r="320" spans="1:12" x14ac:dyDescent="0.25">
      <c r="A320" t="s">
        <v>2053</v>
      </c>
      <c r="B320">
        <v>24.7</v>
      </c>
      <c r="C320" t="str">
        <f t="shared" si="16"/>
        <v>Normal Weight</v>
      </c>
      <c r="D320" s="20">
        <v>10.25</v>
      </c>
      <c r="E320" t="str">
        <f t="shared" si="17"/>
        <v>Diabetes</v>
      </c>
      <c r="F320" t="s">
        <v>2380</v>
      </c>
      <c r="G320" t="s">
        <v>2380</v>
      </c>
      <c r="H320" t="s">
        <v>2380</v>
      </c>
      <c r="I320">
        <v>3</v>
      </c>
      <c r="J320" s="9">
        <f t="shared" si="18"/>
        <v>3</v>
      </c>
      <c r="K320" t="s">
        <v>2380</v>
      </c>
      <c r="L320" t="str">
        <f t="shared" si="19"/>
        <v>No</v>
      </c>
    </row>
    <row r="321" spans="1:12" x14ac:dyDescent="0.25">
      <c r="A321" t="s">
        <v>2052</v>
      </c>
      <c r="B321">
        <v>17.940000000000001</v>
      </c>
      <c r="C321" t="str">
        <f t="shared" si="16"/>
        <v>Underweight</v>
      </c>
      <c r="D321" s="20">
        <v>9.77</v>
      </c>
      <c r="E321" t="str">
        <f t="shared" si="17"/>
        <v>Diabetes</v>
      </c>
      <c r="F321" t="s">
        <v>2380</v>
      </c>
      <c r="G321" t="s">
        <v>2380</v>
      </c>
      <c r="H321" t="s">
        <v>2380</v>
      </c>
      <c r="I321" t="s">
        <v>2381</v>
      </c>
      <c r="J321" s="9">
        <f t="shared" si="18"/>
        <v>0</v>
      </c>
      <c r="K321" t="s">
        <v>2382</v>
      </c>
      <c r="L321" t="str">
        <f t="shared" si="19"/>
        <v>yes</v>
      </c>
    </row>
    <row r="322" spans="1:12" x14ac:dyDescent="0.25">
      <c r="A322" t="s">
        <v>2051</v>
      </c>
      <c r="B322">
        <v>21.08</v>
      </c>
      <c r="C322" t="str">
        <f t="shared" si="16"/>
        <v>Normal Weight</v>
      </c>
      <c r="D322" s="20">
        <v>4.83</v>
      </c>
      <c r="E322" t="str">
        <f t="shared" si="17"/>
        <v>Normal</v>
      </c>
      <c r="F322" t="s">
        <v>2380</v>
      </c>
      <c r="G322" t="s">
        <v>2380</v>
      </c>
      <c r="H322" t="s">
        <v>2383</v>
      </c>
      <c r="I322">
        <v>1</v>
      </c>
      <c r="J322" s="9">
        <f t="shared" si="18"/>
        <v>1</v>
      </c>
      <c r="K322" t="s">
        <v>2382</v>
      </c>
      <c r="L322" t="str">
        <f t="shared" si="19"/>
        <v>yes</v>
      </c>
    </row>
    <row r="323" spans="1:12" x14ac:dyDescent="0.25">
      <c r="A323" t="s">
        <v>2050</v>
      </c>
      <c r="B323">
        <v>37.715000000000003</v>
      </c>
      <c r="C323" t="str">
        <f t="shared" ref="C323:C386" si="20">IF(B323&lt;18.5,"Underweight",IF(B323&lt;24.99,"Normal Weight",IF(B323&lt;29.99,"Overweight","Obesity")))</f>
        <v>Obesity</v>
      </c>
      <c r="D323" s="20">
        <v>10.86</v>
      </c>
      <c r="E323" t="str">
        <f t="shared" ref="E323:E386" si="21">IF(D323&lt;5.7,"Normal",IF(D323&lt;6.5,"Prediabeties","Diabetes"))</f>
        <v>Diabetes</v>
      </c>
      <c r="F323" t="s">
        <v>2382</v>
      </c>
      <c r="G323" t="s">
        <v>2380</v>
      </c>
      <c r="H323" t="s">
        <v>2380</v>
      </c>
      <c r="I323" t="s">
        <v>2381</v>
      </c>
      <c r="J323" s="9">
        <f t="shared" ref="J323:J386" si="22">IF(I323="No major surgery", 0, I323)</f>
        <v>0</v>
      </c>
      <c r="K323" t="s">
        <v>2380</v>
      </c>
      <c r="L323" t="str">
        <f t="shared" ref="L323:L386" si="23">IF(K323="?", "No", K323)</f>
        <v>No</v>
      </c>
    </row>
    <row r="324" spans="1:12" x14ac:dyDescent="0.25">
      <c r="A324" t="s">
        <v>2049</v>
      </c>
      <c r="B324">
        <v>22.39</v>
      </c>
      <c r="C324" t="str">
        <f t="shared" si="20"/>
        <v>Normal Weight</v>
      </c>
      <c r="D324" s="20">
        <v>9.5299999999999994</v>
      </c>
      <c r="E324" t="str">
        <f t="shared" si="21"/>
        <v>Diabetes</v>
      </c>
      <c r="F324" t="s">
        <v>2382</v>
      </c>
      <c r="G324" t="s">
        <v>2380</v>
      </c>
      <c r="H324" t="s">
        <v>2380</v>
      </c>
      <c r="I324" t="s">
        <v>2381</v>
      </c>
      <c r="J324" s="9">
        <f t="shared" si="22"/>
        <v>0</v>
      </c>
      <c r="K324" t="s">
        <v>2382</v>
      </c>
      <c r="L324" t="str">
        <f t="shared" si="23"/>
        <v>yes</v>
      </c>
    </row>
    <row r="325" spans="1:12" x14ac:dyDescent="0.25">
      <c r="A325" t="s">
        <v>2048</v>
      </c>
      <c r="B325">
        <v>28.78</v>
      </c>
      <c r="C325" t="str">
        <f t="shared" si="20"/>
        <v>Overweight</v>
      </c>
      <c r="D325" s="20">
        <v>5.68</v>
      </c>
      <c r="E325" t="str">
        <f t="shared" si="21"/>
        <v>Normal</v>
      </c>
      <c r="F325" t="s">
        <v>2380</v>
      </c>
      <c r="G325" t="s">
        <v>2380</v>
      </c>
      <c r="H325" t="s">
        <v>2380</v>
      </c>
      <c r="I325" t="s">
        <v>2381</v>
      </c>
      <c r="J325" s="9">
        <f t="shared" si="22"/>
        <v>0</v>
      </c>
      <c r="K325" t="s">
        <v>2382</v>
      </c>
      <c r="L325" t="str">
        <f t="shared" si="23"/>
        <v>yes</v>
      </c>
    </row>
    <row r="326" spans="1:12" x14ac:dyDescent="0.25">
      <c r="A326" t="s">
        <v>2047</v>
      </c>
      <c r="B326">
        <v>18.329999999999998</v>
      </c>
      <c r="C326" t="str">
        <f t="shared" si="20"/>
        <v>Underweight</v>
      </c>
      <c r="D326" s="20">
        <v>5.57</v>
      </c>
      <c r="E326" t="str">
        <f t="shared" si="21"/>
        <v>Normal</v>
      </c>
      <c r="F326" t="s">
        <v>2382</v>
      </c>
      <c r="G326" t="s">
        <v>2380</v>
      </c>
      <c r="H326" t="s">
        <v>2380</v>
      </c>
      <c r="I326" t="s">
        <v>2381</v>
      </c>
      <c r="J326" s="9">
        <f t="shared" si="22"/>
        <v>0</v>
      </c>
      <c r="K326" t="s">
        <v>2382</v>
      </c>
      <c r="L326" t="str">
        <f t="shared" si="23"/>
        <v>yes</v>
      </c>
    </row>
    <row r="327" spans="1:12" x14ac:dyDescent="0.25">
      <c r="A327" t="s">
        <v>2046</v>
      </c>
      <c r="B327">
        <v>26.39</v>
      </c>
      <c r="C327" t="str">
        <f t="shared" si="20"/>
        <v>Overweight</v>
      </c>
      <c r="D327" s="20">
        <v>4.58</v>
      </c>
      <c r="E327" t="str">
        <f t="shared" si="21"/>
        <v>Normal</v>
      </c>
      <c r="F327" t="s">
        <v>2382</v>
      </c>
      <c r="G327" t="s">
        <v>2380</v>
      </c>
      <c r="H327" t="s">
        <v>2380</v>
      </c>
      <c r="I327">
        <v>1</v>
      </c>
      <c r="J327" s="9">
        <f t="shared" si="22"/>
        <v>1</v>
      </c>
      <c r="K327" t="s">
        <v>2382</v>
      </c>
      <c r="L327" t="str">
        <f t="shared" si="23"/>
        <v>yes</v>
      </c>
    </row>
    <row r="328" spans="1:12" x14ac:dyDescent="0.25">
      <c r="A328" t="s">
        <v>2045</v>
      </c>
      <c r="B328">
        <v>19.260000000000002</v>
      </c>
      <c r="C328" t="str">
        <f t="shared" si="20"/>
        <v>Normal Weight</v>
      </c>
      <c r="D328" s="20">
        <v>8.9600000000000009</v>
      </c>
      <c r="E328" t="str">
        <f t="shared" si="21"/>
        <v>Diabetes</v>
      </c>
      <c r="F328" t="s">
        <v>2382</v>
      </c>
      <c r="G328" t="s">
        <v>2380</v>
      </c>
      <c r="H328" t="s">
        <v>2380</v>
      </c>
      <c r="I328">
        <v>1</v>
      </c>
      <c r="J328" s="9">
        <f t="shared" si="22"/>
        <v>1</v>
      </c>
      <c r="K328" t="s">
        <v>2382</v>
      </c>
      <c r="L328" t="str">
        <f t="shared" si="23"/>
        <v>yes</v>
      </c>
    </row>
    <row r="329" spans="1:12" x14ac:dyDescent="0.25">
      <c r="A329" t="s">
        <v>2044</v>
      </c>
      <c r="B329">
        <v>26.92</v>
      </c>
      <c r="C329" t="str">
        <f t="shared" si="20"/>
        <v>Overweight</v>
      </c>
      <c r="D329" s="20">
        <v>6.09</v>
      </c>
      <c r="E329" t="str">
        <f t="shared" si="21"/>
        <v>Prediabeties</v>
      </c>
      <c r="F329" t="s">
        <v>2380</v>
      </c>
      <c r="G329" t="s">
        <v>2380</v>
      </c>
      <c r="H329" t="s">
        <v>2380</v>
      </c>
      <c r="I329" t="s">
        <v>2381</v>
      </c>
      <c r="J329" s="9">
        <f t="shared" si="22"/>
        <v>0</v>
      </c>
      <c r="K329" t="s">
        <v>2382</v>
      </c>
      <c r="L329" t="str">
        <f t="shared" si="23"/>
        <v>yes</v>
      </c>
    </row>
    <row r="330" spans="1:12" x14ac:dyDescent="0.25">
      <c r="A330" t="s">
        <v>2043</v>
      </c>
      <c r="B330">
        <v>19.73</v>
      </c>
      <c r="C330" t="str">
        <f t="shared" si="20"/>
        <v>Normal Weight</v>
      </c>
      <c r="D330" s="20">
        <v>4.3600000000000003</v>
      </c>
      <c r="E330" t="str">
        <f t="shared" si="21"/>
        <v>Normal</v>
      </c>
      <c r="F330" t="s">
        <v>2380</v>
      </c>
      <c r="G330" t="s">
        <v>2380</v>
      </c>
      <c r="H330" t="s">
        <v>2380</v>
      </c>
      <c r="I330" t="s">
        <v>2381</v>
      </c>
      <c r="J330" s="9">
        <f t="shared" si="22"/>
        <v>0</v>
      </c>
      <c r="K330" t="s">
        <v>2382</v>
      </c>
      <c r="L330" t="str">
        <f t="shared" si="23"/>
        <v>yes</v>
      </c>
    </row>
    <row r="331" spans="1:12" x14ac:dyDescent="0.25">
      <c r="A331" t="s">
        <v>2042</v>
      </c>
      <c r="B331">
        <v>23.56</v>
      </c>
      <c r="C331" t="str">
        <f t="shared" si="20"/>
        <v>Normal Weight</v>
      </c>
      <c r="D331" s="20">
        <v>11.74</v>
      </c>
      <c r="E331" t="str">
        <f t="shared" si="21"/>
        <v>Diabetes</v>
      </c>
      <c r="F331" t="s">
        <v>2382</v>
      </c>
      <c r="G331" t="s">
        <v>2380</v>
      </c>
      <c r="H331" t="s">
        <v>2380</v>
      </c>
      <c r="I331" t="s">
        <v>2381</v>
      </c>
      <c r="J331" s="9">
        <f t="shared" si="22"/>
        <v>0</v>
      </c>
      <c r="K331" t="s">
        <v>2382</v>
      </c>
      <c r="L331" t="str">
        <f t="shared" si="23"/>
        <v>yes</v>
      </c>
    </row>
    <row r="332" spans="1:12" x14ac:dyDescent="0.25">
      <c r="A332" t="s">
        <v>2041</v>
      </c>
      <c r="B332">
        <v>37.67</v>
      </c>
      <c r="C332" t="str">
        <f t="shared" si="20"/>
        <v>Obesity</v>
      </c>
      <c r="D332" s="20">
        <v>5.89</v>
      </c>
      <c r="E332" t="str">
        <f t="shared" si="21"/>
        <v>Prediabeties</v>
      </c>
      <c r="F332" t="s">
        <v>2380</v>
      </c>
      <c r="G332" t="s">
        <v>2380</v>
      </c>
      <c r="H332" t="s">
        <v>2380</v>
      </c>
      <c r="I332">
        <v>1</v>
      </c>
      <c r="J332" s="9">
        <f t="shared" si="22"/>
        <v>1</v>
      </c>
      <c r="K332" t="s">
        <v>2382</v>
      </c>
      <c r="L332" t="str">
        <f t="shared" si="23"/>
        <v>yes</v>
      </c>
    </row>
    <row r="333" spans="1:12" x14ac:dyDescent="0.25">
      <c r="A333" t="s">
        <v>2040</v>
      </c>
      <c r="B333">
        <v>18.73</v>
      </c>
      <c r="C333" t="str">
        <f t="shared" si="20"/>
        <v>Normal Weight</v>
      </c>
      <c r="D333" s="20">
        <v>10.64</v>
      </c>
      <c r="E333" t="str">
        <f t="shared" si="21"/>
        <v>Diabetes</v>
      </c>
      <c r="F333" t="s">
        <v>2380</v>
      </c>
      <c r="G333" t="s">
        <v>2380</v>
      </c>
      <c r="H333" t="s">
        <v>2380</v>
      </c>
      <c r="I333">
        <v>2</v>
      </c>
      <c r="J333" s="9">
        <f t="shared" si="22"/>
        <v>2</v>
      </c>
      <c r="K333" t="s">
        <v>2382</v>
      </c>
      <c r="L333" t="str">
        <f t="shared" si="23"/>
        <v>yes</v>
      </c>
    </row>
    <row r="334" spans="1:12" x14ac:dyDescent="0.25">
      <c r="A334" t="s">
        <v>2039</v>
      </c>
      <c r="B334">
        <v>33.090000000000003</v>
      </c>
      <c r="C334" t="str">
        <f t="shared" si="20"/>
        <v>Obesity</v>
      </c>
      <c r="D334" s="20">
        <v>6.06</v>
      </c>
      <c r="E334" t="str">
        <f t="shared" si="21"/>
        <v>Prediabeties</v>
      </c>
      <c r="F334" t="s">
        <v>2380</v>
      </c>
      <c r="G334" t="s">
        <v>2380</v>
      </c>
      <c r="H334" t="s">
        <v>2383</v>
      </c>
      <c r="I334">
        <v>1</v>
      </c>
      <c r="J334" s="9">
        <f t="shared" si="22"/>
        <v>1</v>
      </c>
      <c r="K334" t="s">
        <v>2382</v>
      </c>
      <c r="L334" t="str">
        <f t="shared" si="23"/>
        <v>yes</v>
      </c>
    </row>
    <row r="335" spans="1:12" x14ac:dyDescent="0.25">
      <c r="A335" t="s">
        <v>2038</v>
      </c>
      <c r="B335">
        <v>18.329999999999998</v>
      </c>
      <c r="C335" t="str">
        <f t="shared" si="20"/>
        <v>Underweight</v>
      </c>
      <c r="D335" s="20">
        <v>7.46</v>
      </c>
      <c r="E335" t="str">
        <f t="shared" si="21"/>
        <v>Diabetes</v>
      </c>
      <c r="F335" t="s">
        <v>2382</v>
      </c>
      <c r="G335" t="s">
        <v>2380</v>
      </c>
      <c r="H335" t="s">
        <v>2380</v>
      </c>
      <c r="I335">
        <v>1</v>
      </c>
      <c r="J335" s="9">
        <f t="shared" si="22"/>
        <v>1</v>
      </c>
      <c r="K335" t="s">
        <v>2382</v>
      </c>
      <c r="L335" t="str">
        <f t="shared" si="23"/>
        <v>yes</v>
      </c>
    </row>
    <row r="336" spans="1:12" x14ac:dyDescent="0.25">
      <c r="A336" t="s">
        <v>2037</v>
      </c>
      <c r="B336">
        <v>27.74</v>
      </c>
      <c r="C336" t="str">
        <f t="shared" si="20"/>
        <v>Overweight</v>
      </c>
      <c r="D336" s="20">
        <v>4.68</v>
      </c>
      <c r="E336" t="str">
        <f t="shared" si="21"/>
        <v>Normal</v>
      </c>
      <c r="F336" t="s">
        <v>2382</v>
      </c>
      <c r="G336" t="s">
        <v>2380</v>
      </c>
      <c r="H336" t="s">
        <v>2380</v>
      </c>
      <c r="I336">
        <v>2</v>
      </c>
      <c r="J336" s="9">
        <f t="shared" si="22"/>
        <v>2</v>
      </c>
      <c r="K336" t="s">
        <v>2382</v>
      </c>
      <c r="L336" t="str">
        <f t="shared" si="23"/>
        <v>yes</v>
      </c>
    </row>
    <row r="337" spans="1:12" x14ac:dyDescent="0.25">
      <c r="A337" t="s">
        <v>2036</v>
      </c>
      <c r="B337">
        <v>24.2</v>
      </c>
      <c r="C337" t="str">
        <f t="shared" si="20"/>
        <v>Normal Weight</v>
      </c>
      <c r="D337" s="20">
        <v>6.15</v>
      </c>
      <c r="E337" t="str">
        <f t="shared" si="21"/>
        <v>Prediabeties</v>
      </c>
      <c r="F337" t="s">
        <v>2380</v>
      </c>
      <c r="G337" t="s">
        <v>2380</v>
      </c>
      <c r="H337" t="s">
        <v>2380</v>
      </c>
      <c r="I337">
        <v>1</v>
      </c>
      <c r="J337" s="9">
        <f t="shared" si="22"/>
        <v>1</v>
      </c>
      <c r="K337" t="s">
        <v>2382</v>
      </c>
      <c r="L337" t="str">
        <f t="shared" si="23"/>
        <v>yes</v>
      </c>
    </row>
    <row r="338" spans="1:12" x14ac:dyDescent="0.25">
      <c r="A338" t="s">
        <v>2035</v>
      </c>
      <c r="B338">
        <v>22.03</v>
      </c>
      <c r="C338" t="str">
        <f t="shared" si="20"/>
        <v>Normal Weight</v>
      </c>
      <c r="D338" s="20">
        <v>4.28</v>
      </c>
      <c r="E338" t="str">
        <f t="shared" si="21"/>
        <v>Normal</v>
      </c>
      <c r="F338" t="s">
        <v>2382</v>
      </c>
      <c r="G338" t="s">
        <v>2380</v>
      </c>
      <c r="H338" t="s">
        <v>2380</v>
      </c>
      <c r="I338" t="s">
        <v>2381</v>
      </c>
      <c r="J338" s="9">
        <f t="shared" si="22"/>
        <v>0</v>
      </c>
      <c r="K338" t="s">
        <v>2382</v>
      </c>
      <c r="L338" t="str">
        <f t="shared" si="23"/>
        <v>yes</v>
      </c>
    </row>
    <row r="339" spans="1:12" x14ac:dyDescent="0.25">
      <c r="A339" t="s">
        <v>2034</v>
      </c>
      <c r="B339">
        <v>26.885000000000002</v>
      </c>
      <c r="C339" t="str">
        <f t="shared" si="20"/>
        <v>Overweight</v>
      </c>
      <c r="D339" s="20">
        <v>9.86</v>
      </c>
      <c r="E339" t="str">
        <f t="shared" si="21"/>
        <v>Diabetes</v>
      </c>
      <c r="F339" t="s">
        <v>2380</v>
      </c>
      <c r="G339" t="s">
        <v>2380</v>
      </c>
      <c r="H339" t="s">
        <v>2380</v>
      </c>
      <c r="I339">
        <v>3</v>
      </c>
      <c r="J339" s="9">
        <f t="shared" si="22"/>
        <v>3</v>
      </c>
      <c r="K339" t="s">
        <v>2382</v>
      </c>
      <c r="L339" t="str">
        <f t="shared" si="23"/>
        <v>yes</v>
      </c>
    </row>
    <row r="340" spans="1:12" x14ac:dyDescent="0.25">
      <c r="A340" t="s">
        <v>2033</v>
      </c>
      <c r="B340">
        <v>16.36</v>
      </c>
      <c r="C340" t="str">
        <f t="shared" si="20"/>
        <v>Underweight</v>
      </c>
      <c r="D340" s="20">
        <v>11.19</v>
      </c>
      <c r="E340" t="str">
        <f t="shared" si="21"/>
        <v>Diabetes</v>
      </c>
      <c r="F340" t="s">
        <v>2380</v>
      </c>
      <c r="G340" t="s">
        <v>2380</v>
      </c>
      <c r="H340" t="s">
        <v>2380</v>
      </c>
      <c r="I340" t="s">
        <v>2381</v>
      </c>
      <c r="J340" s="9">
        <f t="shared" si="22"/>
        <v>0</v>
      </c>
      <c r="K340" t="s">
        <v>2382</v>
      </c>
      <c r="L340" t="str">
        <f t="shared" si="23"/>
        <v>yes</v>
      </c>
    </row>
    <row r="341" spans="1:12" x14ac:dyDescent="0.25">
      <c r="A341" t="s">
        <v>2032</v>
      </c>
      <c r="B341">
        <v>32.299999999999997</v>
      </c>
      <c r="C341" t="str">
        <f t="shared" si="20"/>
        <v>Obesity</v>
      </c>
      <c r="D341" s="20">
        <v>4.8899999999999997</v>
      </c>
      <c r="E341" t="str">
        <f t="shared" si="21"/>
        <v>Normal</v>
      </c>
      <c r="F341" t="s">
        <v>2382</v>
      </c>
      <c r="G341" t="s">
        <v>2380</v>
      </c>
      <c r="H341" t="s">
        <v>2383</v>
      </c>
      <c r="I341">
        <v>1</v>
      </c>
      <c r="J341" s="9">
        <f t="shared" si="22"/>
        <v>1</v>
      </c>
      <c r="K341" t="s">
        <v>2380</v>
      </c>
      <c r="L341" t="str">
        <f t="shared" si="23"/>
        <v>No</v>
      </c>
    </row>
    <row r="342" spans="1:12" x14ac:dyDescent="0.25">
      <c r="A342" t="s">
        <v>2031</v>
      </c>
      <c r="B342">
        <v>16.05</v>
      </c>
      <c r="C342" t="str">
        <f t="shared" si="20"/>
        <v>Underweight</v>
      </c>
      <c r="D342" s="20">
        <v>4.3499999999999996</v>
      </c>
      <c r="E342" t="str">
        <f t="shared" si="21"/>
        <v>Normal</v>
      </c>
      <c r="F342" t="s">
        <v>2382</v>
      </c>
      <c r="G342" t="s">
        <v>2380</v>
      </c>
      <c r="H342" t="s">
        <v>2380</v>
      </c>
      <c r="I342" t="s">
        <v>2381</v>
      </c>
      <c r="J342" s="9">
        <f t="shared" si="22"/>
        <v>0</v>
      </c>
      <c r="K342" t="s">
        <v>2382</v>
      </c>
      <c r="L342" t="str">
        <f t="shared" si="23"/>
        <v>yes</v>
      </c>
    </row>
    <row r="343" spans="1:12" x14ac:dyDescent="0.25">
      <c r="A343" t="s">
        <v>2030</v>
      </c>
      <c r="B343">
        <v>29.07</v>
      </c>
      <c r="C343" t="str">
        <f t="shared" si="20"/>
        <v>Overweight</v>
      </c>
      <c r="D343" s="20">
        <v>8.66</v>
      </c>
      <c r="E343" t="str">
        <f t="shared" si="21"/>
        <v>Diabetes</v>
      </c>
      <c r="F343" t="s">
        <v>2382</v>
      </c>
      <c r="G343" t="s">
        <v>2380</v>
      </c>
      <c r="H343" t="s">
        <v>2380</v>
      </c>
      <c r="I343">
        <v>2</v>
      </c>
      <c r="J343" s="9">
        <f t="shared" si="22"/>
        <v>2</v>
      </c>
      <c r="K343" t="s">
        <v>2382</v>
      </c>
      <c r="L343" t="str">
        <f t="shared" si="23"/>
        <v>yes</v>
      </c>
    </row>
    <row r="344" spans="1:12" x14ac:dyDescent="0.25">
      <c r="A344" t="s">
        <v>2029</v>
      </c>
      <c r="B344">
        <v>17.43</v>
      </c>
      <c r="C344" t="str">
        <f t="shared" si="20"/>
        <v>Underweight</v>
      </c>
      <c r="D344" s="20">
        <v>8.64</v>
      </c>
      <c r="E344" t="str">
        <f t="shared" si="21"/>
        <v>Diabetes</v>
      </c>
      <c r="F344" t="s">
        <v>2380</v>
      </c>
      <c r="G344" t="s">
        <v>2380</v>
      </c>
      <c r="H344" t="s">
        <v>2380</v>
      </c>
      <c r="I344" t="s">
        <v>2381</v>
      </c>
      <c r="J344" s="9">
        <f t="shared" si="22"/>
        <v>0</v>
      </c>
      <c r="K344" t="s">
        <v>2382</v>
      </c>
      <c r="L344" t="str">
        <f t="shared" si="23"/>
        <v>yes</v>
      </c>
    </row>
    <row r="345" spans="1:12" x14ac:dyDescent="0.25">
      <c r="A345" t="s">
        <v>2028</v>
      </c>
      <c r="B345">
        <v>19.329999999999998</v>
      </c>
      <c r="C345" t="str">
        <f t="shared" si="20"/>
        <v>Normal Weight</v>
      </c>
      <c r="D345" s="20">
        <v>4.2699999999999996</v>
      </c>
      <c r="E345" t="str">
        <f t="shared" si="21"/>
        <v>Normal</v>
      </c>
      <c r="F345" t="s">
        <v>2380</v>
      </c>
      <c r="G345" t="s">
        <v>2380</v>
      </c>
      <c r="H345" t="s">
        <v>2380</v>
      </c>
      <c r="I345" t="s">
        <v>2381</v>
      </c>
      <c r="J345" s="9">
        <f t="shared" si="22"/>
        <v>0</v>
      </c>
      <c r="K345" t="s">
        <v>2382</v>
      </c>
      <c r="L345" t="str">
        <f t="shared" si="23"/>
        <v>yes</v>
      </c>
    </row>
    <row r="346" spans="1:12" x14ac:dyDescent="0.25">
      <c r="A346" t="s">
        <v>2027</v>
      </c>
      <c r="B346">
        <v>30.52</v>
      </c>
      <c r="C346" t="str">
        <f t="shared" si="20"/>
        <v>Obesity</v>
      </c>
      <c r="D346" s="20">
        <v>4.21</v>
      </c>
      <c r="E346" t="str">
        <f t="shared" si="21"/>
        <v>Normal</v>
      </c>
      <c r="F346" t="s">
        <v>2380</v>
      </c>
      <c r="G346" t="s">
        <v>2380</v>
      </c>
      <c r="H346" t="s">
        <v>2380</v>
      </c>
      <c r="I346">
        <v>1</v>
      </c>
      <c r="J346" s="9">
        <f t="shared" si="22"/>
        <v>1</v>
      </c>
      <c r="K346" t="s">
        <v>2382</v>
      </c>
      <c r="L346" t="str">
        <f t="shared" si="23"/>
        <v>yes</v>
      </c>
    </row>
    <row r="347" spans="1:12" x14ac:dyDescent="0.25">
      <c r="A347" t="s">
        <v>2026</v>
      </c>
      <c r="B347">
        <v>39.21</v>
      </c>
      <c r="C347" t="str">
        <f t="shared" si="20"/>
        <v>Obesity</v>
      </c>
      <c r="D347" s="20">
        <v>5.04</v>
      </c>
      <c r="E347" t="str">
        <f t="shared" si="21"/>
        <v>Normal</v>
      </c>
      <c r="F347" t="s">
        <v>2380</v>
      </c>
      <c r="G347" t="s">
        <v>2380</v>
      </c>
      <c r="H347" t="s">
        <v>2383</v>
      </c>
      <c r="I347">
        <v>1</v>
      </c>
      <c r="J347" s="9">
        <f t="shared" si="22"/>
        <v>1</v>
      </c>
      <c r="K347" t="s">
        <v>2382</v>
      </c>
      <c r="L347" t="str">
        <f t="shared" si="23"/>
        <v>yes</v>
      </c>
    </row>
    <row r="348" spans="1:12" x14ac:dyDescent="0.25">
      <c r="A348" t="s">
        <v>2025</v>
      </c>
      <c r="B348">
        <v>26.98</v>
      </c>
      <c r="C348" t="str">
        <f t="shared" si="20"/>
        <v>Overweight</v>
      </c>
      <c r="D348" s="20">
        <v>5.21</v>
      </c>
      <c r="E348" t="str">
        <f t="shared" si="21"/>
        <v>Normal</v>
      </c>
      <c r="F348" t="s">
        <v>2382</v>
      </c>
      <c r="G348" t="s">
        <v>2380</v>
      </c>
      <c r="H348" t="s">
        <v>2380</v>
      </c>
      <c r="I348">
        <v>2</v>
      </c>
      <c r="J348" s="9">
        <f t="shared" si="22"/>
        <v>2</v>
      </c>
      <c r="K348" t="s">
        <v>2382</v>
      </c>
      <c r="L348" t="str">
        <f t="shared" si="23"/>
        <v>yes</v>
      </c>
    </row>
    <row r="349" spans="1:12" x14ac:dyDescent="0.25">
      <c r="A349" t="s">
        <v>2024</v>
      </c>
      <c r="B349">
        <v>25.84</v>
      </c>
      <c r="C349" t="str">
        <f t="shared" si="20"/>
        <v>Overweight</v>
      </c>
      <c r="D349" s="20">
        <v>8.83</v>
      </c>
      <c r="E349" t="str">
        <f t="shared" si="21"/>
        <v>Diabetes</v>
      </c>
      <c r="F349" t="s">
        <v>2380</v>
      </c>
      <c r="G349" t="s">
        <v>2380</v>
      </c>
      <c r="H349" t="s">
        <v>2380</v>
      </c>
      <c r="I349" t="s">
        <v>2381</v>
      </c>
      <c r="J349" s="9">
        <f t="shared" si="22"/>
        <v>0</v>
      </c>
      <c r="K349" t="s">
        <v>2380</v>
      </c>
      <c r="L349" t="str">
        <f t="shared" si="23"/>
        <v>No</v>
      </c>
    </row>
    <row r="350" spans="1:12" x14ac:dyDescent="0.25">
      <c r="A350" t="s">
        <v>2023</v>
      </c>
      <c r="B350">
        <v>28.31</v>
      </c>
      <c r="C350" t="str">
        <f t="shared" si="20"/>
        <v>Overweight</v>
      </c>
      <c r="D350" s="20">
        <v>8.4700000000000006</v>
      </c>
      <c r="E350" t="str">
        <f t="shared" si="21"/>
        <v>Diabetes</v>
      </c>
      <c r="F350" t="s">
        <v>2382</v>
      </c>
      <c r="G350" t="s">
        <v>2380</v>
      </c>
      <c r="H350" t="s">
        <v>2380</v>
      </c>
      <c r="I350">
        <v>2</v>
      </c>
      <c r="J350" s="9">
        <f t="shared" si="22"/>
        <v>2</v>
      </c>
      <c r="K350" t="s">
        <v>2382</v>
      </c>
      <c r="L350" t="str">
        <f t="shared" si="23"/>
        <v>yes</v>
      </c>
    </row>
    <row r="351" spans="1:12" x14ac:dyDescent="0.25">
      <c r="A351" t="s">
        <v>2022</v>
      </c>
      <c r="B351">
        <v>23.94</v>
      </c>
      <c r="C351" t="str">
        <f t="shared" si="20"/>
        <v>Normal Weight</v>
      </c>
      <c r="D351" s="20">
        <v>4.2</v>
      </c>
      <c r="E351" t="str">
        <f t="shared" si="21"/>
        <v>Normal</v>
      </c>
      <c r="F351" t="s">
        <v>2380</v>
      </c>
      <c r="G351" t="s">
        <v>2380</v>
      </c>
      <c r="H351" t="s">
        <v>2380</v>
      </c>
      <c r="I351" t="s">
        <v>2381</v>
      </c>
      <c r="J351" s="9">
        <f t="shared" si="22"/>
        <v>0</v>
      </c>
      <c r="K351" t="s">
        <v>2382</v>
      </c>
      <c r="L351" t="str">
        <f t="shared" si="23"/>
        <v>yes</v>
      </c>
    </row>
    <row r="352" spans="1:12" x14ac:dyDescent="0.25">
      <c r="A352" t="s">
        <v>2021</v>
      </c>
      <c r="B352">
        <v>20.03</v>
      </c>
      <c r="C352" t="str">
        <f t="shared" si="20"/>
        <v>Normal Weight</v>
      </c>
      <c r="D352" s="20">
        <v>6.14</v>
      </c>
      <c r="E352" t="str">
        <f t="shared" si="21"/>
        <v>Prediabeties</v>
      </c>
      <c r="F352" t="s">
        <v>2382</v>
      </c>
      <c r="G352" t="s">
        <v>2380</v>
      </c>
      <c r="H352" t="s">
        <v>2380</v>
      </c>
      <c r="I352" t="s">
        <v>2381</v>
      </c>
      <c r="J352" s="9">
        <f t="shared" si="22"/>
        <v>0</v>
      </c>
      <c r="K352" t="s">
        <v>2382</v>
      </c>
      <c r="L352" t="str">
        <f t="shared" si="23"/>
        <v>yes</v>
      </c>
    </row>
    <row r="353" spans="1:12" x14ac:dyDescent="0.25">
      <c r="A353" t="s">
        <v>2020</v>
      </c>
      <c r="B353">
        <v>41.42</v>
      </c>
      <c r="C353" t="str">
        <f t="shared" si="20"/>
        <v>Obesity</v>
      </c>
      <c r="D353" s="20">
        <v>6.07</v>
      </c>
      <c r="E353" t="str">
        <f t="shared" si="21"/>
        <v>Prediabeties</v>
      </c>
      <c r="F353" t="s">
        <v>2380</v>
      </c>
      <c r="G353" t="s">
        <v>2380</v>
      </c>
      <c r="H353" t="s">
        <v>2380</v>
      </c>
      <c r="I353" t="s">
        <v>2381</v>
      </c>
      <c r="J353" s="9">
        <f t="shared" si="22"/>
        <v>0</v>
      </c>
      <c r="K353" t="s">
        <v>2380</v>
      </c>
      <c r="L353" t="str">
        <f t="shared" si="23"/>
        <v>No</v>
      </c>
    </row>
    <row r="354" spans="1:12" x14ac:dyDescent="0.25">
      <c r="A354" t="s">
        <v>2019</v>
      </c>
      <c r="B354">
        <v>36.67</v>
      </c>
      <c r="C354" t="str">
        <f t="shared" si="20"/>
        <v>Obesity</v>
      </c>
      <c r="D354" s="20">
        <v>10.210000000000001</v>
      </c>
      <c r="E354" t="str">
        <f t="shared" si="21"/>
        <v>Diabetes</v>
      </c>
      <c r="F354" t="s">
        <v>2380</v>
      </c>
      <c r="G354" t="s">
        <v>2380</v>
      </c>
      <c r="H354" t="s">
        <v>2380</v>
      </c>
      <c r="I354" t="s">
        <v>2381</v>
      </c>
      <c r="J354" s="9">
        <f t="shared" si="22"/>
        <v>0</v>
      </c>
      <c r="K354" t="s">
        <v>2380</v>
      </c>
      <c r="L354" t="str">
        <f t="shared" si="23"/>
        <v>No</v>
      </c>
    </row>
    <row r="355" spans="1:12" x14ac:dyDescent="0.25">
      <c r="A355" t="s">
        <v>2018</v>
      </c>
      <c r="B355">
        <v>27.645</v>
      </c>
      <c r="C355" t="str">
        <f t="shared" si="20"/>
        <v>Overweight</v>
      </c>
      <c r="D355" s="20">
        <v>4.6900000000000004</v>
      </c>
      <c r="E355" t="str">
        <f t="shared" si="21"/>
        <v>Normal</v>
      </c>
      <c r="F355" t="s">
        <v>2380</v>
      </c>
      <c r="G355" t="s">
        <v>2380</v>
      </c>
      <c r="H355" t="s">
        <v>2380</v>
      </c>
      <c r="I355" t="s">
        <v>2381</v>
      </c>
      <c r="J355" s="9">
        <f t="shared" si="22"/>
        <v>0</v>
      </c>
      <c r="K355" t="s">
        <v>2380</v>
      </c>
      <c r="L355" t="str">
        <f t="shared" si="23"/>
        <v>No</v>
      </c>
    </row>
    <row r="356" spans="1:12" x14ac:dyDescent="0.25">
      <c r="A356" t="s">
        <v>2017</v>
      </c>
      <c r="B356">
        <v>22.72</v>
      </c>
      <c r="C356" t="str">
        <f t="shared" si="20"/>
        <v>Normal Weight</v>
      </c>
      <c r="D356" s="20">
        <v>5.71</v>
      </c>
      <c r="E356" t="str">
        <f t="shared" si="21"/>
        <v>Prediabeties</v>
      </c>
      <c r="F356" t="s">
        <v>2380</v>
      </c>
      <c r="G356" t="s">
        <v>2380</v>
      </c>
      <c r="H356" t="s">
        <v>2380</v>
      </c>
      <c r="I356" t="s">
        <v>2381</v>
      </c>
      <c r="J356" s="9">
        <f t="shared" si="22"/>
        <v>0</v>
      </c>
      <c r="K356" t="s">
        <v>2382</v>
      </c>
      <c r="L356" t="str">
        <f t="shared" si="23"/>
        <v>yes</v>
      </c>
    </row>
    <row r="357" spans="1:12" x14ac:dyDescent="0.25">
      <c r="A357" t="s">
        <v>2016</v>
      </c>
      <c r="B357">
        <v>36.520000000000003</v>
      </c>
      <c r="C357" t="str">
        <f t="shared" si="20"/>
        <v>Obesity</v>
      </c>
      <c r="D357" s="20">
        <v>9.07</v>
      </c>
      <c r="E357" t="str">
        <f t="shared" si="21"/>
        <v>Diabetes</v>
      </c>
      <c r="F357" t="s">
        <v>2382</v>
      </c>
      <c r="G357" t="s">
        <v>2380</v>
      </c>
      <c r="H357" t="s">
        <v>2383</v>
      </c>
      <c r="I357">
        <v>1</v>
      </c>
      <c r="J357" s="9">
        <f t="shared" si="22"/>
        <v>1</v>
      </c>
      <c r="K357" t="s">
        <v>2380</v>
      </c>
      <c r="L357" t="str">
        <f t="shared" si="23"/>
        <v>No</v>
      </c>
    </row>
    <row r="358" spans="1:12" x14ac:dyDescent="0.25">
      <c r="A358" t="s">
        <v>2015</v>
      </c>
      <c r="B358">
        <v>33.96</v>
      </c>
      <c r="C358" t="str">
        <f t="shared" si="20"/>
        <v>Obesity</v>
      </c>
      <c r="D358" s="20">
        <v>4.99</v>
      </c>
      <c r="E358" t="str">
        <f t="shared" si="21"/>
        <v>Normal</v>
      </c>
      <c r="F358" t="s">
        <v>2380</v>
      </c>
      <c r="G358" t="s">
        <v>2380</v>
      </c>
      <c r="H358" t="s">
        <v>2380</v>
      </c>
      <c r="I358" t="s">
        <v>2381</v>
      </c>
      <c r="J358" s="9">
        <f t="shared" si="22"/>
        <v>0</v>
      </c>
      <c r="K358" t="s">
        <v>2382</v>
      </c>
      <c r="L358" t="str">
        <f t="shared" si="23"/>
        <v>yes</v>
      </c>
    </row>
    <row r="359" spans="1:12" x14ac:dyDescent="0.25">
      <c r="A359" t="s">
        <v>2014</v>
      </c>
      <c r="B359">
        <v>26.695</v>
      </c>
      <c r="C359" t="str">
        <f t="shared" si="20"/>
        <v>Overweight</v>
      </c>
      <c r="D359" s="20">
        <v>8.31</v>
      </c>
      <c r="E359" t="str">
        <f t="shared" si="21"/>
        <v>Diabetes</v>
      </c>
      <c r="F359" t="s">
        <v>2380</v>
      </c>
      <c r="G359" t="s">
        <v>2380</v>
      </c>
      <c r="H359" t="s">
        <v>2380</v>
      </c>
      <c r="I359" t="s">
        <v>2381</v>
      </c>
      <c r="J359" s="9">
        <f t="shared" si="22"/>
        <v>0</v>
      </c>
      <c r="K359" t="s">
        <v>2382</v>
      </c>
      <c r="L359" t="str">
        <f t="shared" si="23"/>
        <v>yes</v>
      </c>
    </row>
    <row r="360" spans="1:12" x14ac:dyDescent="0.25">
      <c r="A360" t="s">
        <v>2013</v>
      </c>
      <c r="B360">
        <v>18.45</v>
      </c>
      <c r="C360" t="str">
        <f t="shared" si="20"/>
        <v>Underweight</v>
      </c>
      <c r="D360" s="20">
        <v>5.07</v>
      </c>
      <c r="E360" t="str">
        <f t="shared" si="21"/>
        <v>Normal</v>
      </c>
      <c r="F360" t="s">
        <v>2382</v>
      </c>
      <c r="G360" t="s">
        <v>2380</v>
      </c>
      <c r="H360" t="s">
        <v>2380</v>
      </c>
      <c r="I360" t="s">
        <v>2381</v>
      </c>
      <c r="J360" s="9">
        <f t="shared" si="22"/>
        <v>0</v>
      </c>
      <c r="K360" t="s">
        <v>2382</v>
      </c>
      <c r="L360" t="str">
        <f t="shared" si="23"/>
        <v>yes</v>
      </c>
    </row>
    <row r="361" spans="1:12" x14ac:dyDescent="0.25">
      <c r="A361" t="s">
        <v>2012</v>
      </c>
      <c r="B361">
        <v>33.18</v>
      </c>
      <c r="C361" t="str">
        <f t="shared" si="20"/>
        <v>Obesity</v>
      </c>
      <c r="D361" s="20">
        <v>4.79</v>
      </c>
      <c r="E361" t="str">
        <f t="shared" si="21"/>
        <v>Normal</v>
      </c>
      <c r="F361" t="s">
        <v>2380</v>
      </c>
      <c r="G361" t="s">
        <v>2380</v>
      </c>
      <c r="H361" t="s">
        <v>2380</v>
      </c>
      <c r="I361" t="s">
        <v>2381</v>
      </c>
      <c r="J361" s="9">
        <f t="shared" si="22"/>
        <v>0</v>
      </c>
      <c r="K361" t="s">
        <v>2382</v>
      </c>
      <c r="L361" t="str">
        <f t="shared" si="23"/>
        <v>yes</v>
      </c>
    </row>
    <row r="362" spans="1:12" x14ac:dyDescent="0.25">
      <c r="A362" t="s">
        <v>2011</v>
      </c>
      <c r="B362">
        <v>36.1</v>
      </c>
      <c r="C362" t="str">
        <f t="shared" si="20"/>
        <v>Obesity</v>
      </c>
      <c r="D362" s="20">
        <v>11.39</v>
      </c>
      <c r="E362" t="str">
        <f t="shared" si="21"/>
        <v>Diabetes</v>
      </c>
      <c r="F362" t="s">
        <v>2382</v>
      </c>
      <c r="G362" t="s">
        <v>2380</v>
      </c>
      <c r="H362" t="s">
        <v>2380</v>
      </c>
      <c r="I362">
        <v>2</v>
      </c>
      <c r="J362" s="9">
        <f t="shared" si="22"/>
        <v>2</v>
      </c>
      <c r="K362" t="s">
        <v>2380</v>
      </c>
      <c r="L362" t="str">
        <f t="shared" si="23"/>
        <v>No</v>
      </c>
    </row>
    <row r="363" spans="1:12" x14ac:dyDescent="0.25">
      <c r="A363" t="s">
        <v>2010</v>
      </c>
      <c r="B363">
        <v>22.77</v>
      </c>
      <c r="C363" t="str">
        <f t="shared" si="20"/>
        <v>Normal Weight</v>
      </c>
      <c r="D363" s="20">
        <v>6</v>
      </c>
      <c r="E363" t="str">
        <f t="shared" si="21"/>
        <v>Prediabeties</v>
      </c>
      <c r="F363" t="s">
        <v>2380</v>
      </c>
      <c r="G363" t="s">
        <v>2380</v>
      </c>
      <c r="H363" t="s">
        <v>2380</v>
      </c>
      <c r="I363" t="s">
        <v>2381</v>
      </c>
      <c r="J363" s="9">
        <f t="shared" si="22"/>
        <v>0</v>
      </c>
      <c r="K363" t="s">
        <v>2382</v>
      </c>
      <c r="L363" t="str">
        <f t="shared" si="23"/>
        <v>yes</v>
      </c>
    </row>
    <row r="364" spans="1:12" x14ac:dyDescent="0.25">
      <c r="A364" t="s">
        <v>2009</v>
      </c>
      <c r="B364">
        <v>21.24</v>
      </c>
      <c r="C364" t="str">
        <f t="shared" si="20"/>
        <v>Normal Weight</v>
      </c>
      <c r="D364" s="20">
        <v>5.13</v>
      </c>
      <c r="E364" t="str">
        <f t="shared" si="21"/>
        <v>Normal</v>
      </c>
      <c r="F364" t="s">
        <v>2380</v>
      </c>
      <c r="G364" t="s">
        <v>2380</v>
      </c>
      <c r="H364" t="s">
        <v>2380</v>
      </c>
      <c r="I364" t="s">
        <v>2381</v>
      </c>
      <c r="J364" s="9">
        <f t="shared" si="22"/>
        <v>0</v>
      </c>
      <c r="K364" t="s">
        <v>2382</v>
      </c>
      <c r="L364" t="str">
        <f t="shared" si="23"/>
        <v>yes</v>
      </c>
    </row>
    <row r="365" spans="1:12" x14ac:dyDescent="0.25">
      <c r="A365" t="s">
        <v>2008</v>
      </c>
      <c r="B365">
        <v>17.600000000000001</v>
      </c>
      <c r="C365" t="str">
        <f t="shared" si="20"/>
        <v>Underweight</v>
      </c>
      <c r="D365" s="20">
        <v>5.26</v>
      </c>
      <c r="E365" t="str">
        <f t="shared" si="21"/>
        <v>Normal</v>
      </c>
      <c r="F365" t="s">
        <v>2382</v>
      </c>
      <c r="G365" t="s">
        <v>2380</v>
      </c>
      <c r="H365" t="s">
        <v>2380</v>
      </c>
      <c r="I365" t="s">
        <v>2381</v>
      </c>
      <c r="J365" s="9">
        <f t="shared" si="22"/>
        <v>0</v>
      </c>
      <c r="K365" t="s">
        <v>2382</v>
      </c>
      <c r="L365" t="str">
        <f t="shared" si="23"/>
        <v>yes</v>
      </c>
    </row>
    <row r="366" spans="1:12" x14ac:dyDescent="0.25">
      <c r="A366" t="s">
        <v>2007</v>
      </c>
      <c r="B366">
        <v>26.29</v>
      </c>
      <c r="C366" t="str">
        <f t="shared" si="20"/>
        <v>Overweight</v>
      </c>
      <c r="D366" s="20">
        <v>6.84</v>
      </c>
      <c r="E366" t="str">
        <f t="shared" si="21"/>
        <v>Diabetes</v>
      </c>
      <c r="F366" t="s">
        <v>2380</v>
      </c>
      <c r="G366" t="s">
        <v>2380</v>
      </c>
      <c r="H366" t="s">
        <v>2380</v>
      </c>
      <c r="I366" t="s">
        <v>2381</v>
      </c>
      <c r="J366" s="9">
        <f t="shared" si="22"/>
        <v>0</v>
      </c>
      <c r="K366" t="s">
        <v>2382</v>
      </c>
      <c r="L366" t="str">
        <f t="shared" si="23"/>
        <v>yes</v>
      </c>
    </row>
    <row r="367" spans="1:12" x14ac:dyDescent="0.25">
      <c r="A367" t="s">
        <v>2006</v>
      </c>
      <c r="B367">
        <v>35.31</v>
      </c>
      <c r="C367" t="str">
        <f t="shared" si="20"/>
        <v>Obesity</v>
      </c>
      <c r="D367" s="20">
        <v>9.0399999999999991</v>
      </c>
      <c r="E367" t="str">
        <f t="shared" si="21"/>
        <v>Diabetes</v>
      </c>
      <c r="F367" t="s">
        <v>2380</v>
      </c>
      <c r="G367" t="s">
        <v>2380</v>
      </c>
      <c r="H367" t="s">
        <v>2380</v>
      </c>
      <c r="I367" t="s">
        <v>2381</v>
      </c>
      <c r="J367" s="9">
        <f t="shared" si="22"/>
        <v>0</v>
      </c>
      <c r="K367" t="s">
        <v>2380</v>
      </c>
      <c r="L367" t="str">
        <f t="shared" si="23"/>
        <v>No</v>
      </c>
    </row>
    <row r="368" spans="1:12" x14ac:dyDescent="0.25">
      <c r="A368" t="s">
        <v>2005</v>
      </c>
      <c r="B368">
        <v>27.04</v>
      </c>
      <c r="C368" t="str">
        <f t="shared" si="20"/>
        <v>Overweight</v>
      </c>
      <c r="D368" s="20">
        <v>4.0999999999999996</v>
      </c>
      <c r="E368" t="str">
        <f t="shared" si="21"/>
        <v>Normal</v>
      </c>
      <c r="F368" t="s">
        <v>2380</v>
      </c>
      <c r="G368" t="s">
        <v>2380</v>
      </c>
      <c r="H368" t="s">
        <v>2380</v>
      </c>
      <c r="I368">
        <v>1</v>
      </c>
      <c r="J368" s="9">
        <f t="shared" si="22"/>
        <v>1</v>
      </c>
      <c r="K368" t="s">
        <v>2382</v>
      </c>
      <c r="L368" t="str">
        <f t="shared" si="23"/>
        <v>yes</v>
      </c>
    </row>
    <row r="369" spans="1:12" x14ac:dyDescent="0.25">
      <c r="A369" t="s">
        <v>2004</v>
      </c>
      <c r="B369">
        <v>30.23</v>
      </c>
      <c r="C369" t="str">
        <f t="shared" si="20"/>
        <v>Obesity</v>
      </c>
      <c r="D369" s="20">
        <v>4.2300000000000004</v>
      </c>
      <c r="E369" t="str">
        <f t="shared" si="21"/>
        <v>Normal</v>
      </c>
      <c r="F369" t="s">
        <v>2382</v>
      </c>
      <c r="G369" t="s">
        <v>2380</v>
      </c>
      <c r="H369" t="s">
        <v>2383</v>
      </c>
      <c r="I369">
        <v>1</v>
      </c>
      <c r="J369" s="9">
        <f t="shared" si="22"/>
        <v>1</v>
      </c>
      <c r="K369" t="s">
        <v>2382</v>
      </c>
      <c r="L369" t="str">
        <f t="shared" si="23"/>
        <v>yes</v>
      </c>
    </row>
    <row r="370" spans="1:12" x14ac:dyDescent="0.25">
      <c r="A370" t="s">
        <v>2003</v>
      </c>
      <c r="B370">
        <v>30.6</v>
      </c>
      <c r="C370" t="str">
        <f t="shared" si="20"/>
        <v>Obesity</v>
      </c>
      <c r="D370" s="20">
        <v>6.48</v>
      </c>
      <c r="E370" t="str">
        <f t="shared" si="21"/>
        <v>Prediabeties</v>
      </c>
      <c r="F370" t="s">
        <v>2382</v>
      </c>
      <c r="G370" t="s">
        <v>2380</v>
      </c>
      <c r="H370" t="s">
        <v>2383</v>
      </c>
      <c r="I370">
        <v>1</v>
      </c>
      <c r="J370" s="9">
        <f t="shared" si="22"/>
        <v>1</v>
      </c>
      <c r="K370" t="s">
        <v>2382</v>
      </c>
      <c r="L370" t="str">
        <f t="shared" si="23"/>
        <v>yes</v>
      </c>
    </row>
    <row r="371" spans="1:12" x14ac:dyDescent="0.25">
      <c r="A371" t="s">
        <v>2002</v>
      </c>
      <c r="B371">
        <v>26.8</v>
      </c>
      <c r="C371" t="str">
        <f t="shared" si="20"/>
        <v>Overweight</v>
      </c>
      <c r="D371" s="20">
        <v>5.53</v>
      </c>
      <c r="E371" t="str">
        <f t="shared" si="21"/>
        <v>Normal</v>
      </c>
      <c r="F371" t="s">
        <v>2380</v>
      </c>
      <c r="G371" t="s">
        <v>2380</v>
      </c>
      <c r="H371" t="s">
        <v>2380</v>
      </c>
      <c r="I371">
        <v>1</v>
      </c>
      <c r="J371" s="9">
        <f t="shared" si="22"/>
        <v>1</v>
      </c>
      <c r="K371" t="s">
        <v>2382</v>
      </c>
      <c r="L371" t="str">
        <f t="shared" si="23"/>
        <v>yes</v>
      </c>
    </row>
    <row r="372" spans="1:12" x14ac:dyDescent="0.25">
      <c r="A372" t="s">
        <v>2001</v>
      </c>
      <c r="B372">
        <v>16.86</v>
      </c>
      <c r="C372" t="str">
        <f t="shared" si="20"/>
        <v>Underweight</v>
      </c>
      <c r="D372" s="20">
        <v>4.07</v>
      </c>
      <c r="E372" t="str">
        <f t="shared" si="21"/>
        <v>Normal</v>
      </c>
      <c r="F372" t="s">
        <v>2382</v>
      </c>
      <c r="G372" t="s">
        <v>2380</v>
      </c>
      <c r="H372" t="s">
        <v>2380</v>
      </c>
      <c r="I372" t="s">
        <v>2381</v>
      </c>
      <c r="J372" s="9">
        <f t="shared" si="22"/>
        <v>0</v>
      </c>
      <c r="K372" t="s">
        <v>2382</v>
      </c>
      <c r="L372" t="str">
        <f t="shared" si="23"/>
        <v>yes</v>
      </c>
    </row>
    <row r="373" spans="1:12" x14ac:dyDescent="0.25">
      <c r="A373" t="s">
        <v>2000</v>
      </c>
      <c r="B373">
        <v>16.3</v>
      </c>
      <c r="C373" t="str">
        <f t="shared" si="20"/>
        <v>Underweight</v>
      </c>
      <c r="D373" s="20">
        <v>5.51</v>
      </c>
      <c r="E373" t="str">
        <f t="shared" si="21"/>
        <v>Normal</v>
      </c>
      <c r="F373" t="s">
        <v>2380</v>
      </c>
      <c r="G373" t="s">
        <v>2380</v>
      </c>
      <c r="H373" t="s">
        <v>2380</v>
      </c>
      <c r="I373">
        <v>1</v>
      </c>
      <c r="J373" s="9">
        <f t="shared" si="22"/>
        <v>1</v>
      </c>
      <c r="K373" t="s">
        <v>2382</v>
      </c>
      <c r="L373" t="str">
        <f t="shared" si="23"/>
        <v>yes</v>
      </c>
    </row>
    <row r="374" spans="1:12" x14ac:dyDescent="0.25">
      <c r="A374" t="s">
        <v>1999</v>
      </c>
      <c r="B374">
        <v>29.81</v>
      </c>
      <c r="C374" t="str">
        <f t="shared" si="20"/>
        <v>Overweight</v>
      </c>
      <c r="D374" s="20">
        <v>11.66</v>
      </c>
      <c r="E374" t="str">
        <f t="shared" si="21"/>
        <v>Diabetes</v>
      </c>
      <c r="F374" t="s">
        <v>2380</v>
      </c>
      <c r="G374" t="s">
        <v>2380</v>
      </c>
      <c r="H374" t="s">
        <v>2380</v>
      </c>
      <c r="I374" t="s">
        <v>2381</v>
      </c>
      <c r="J374" s="9">
        <f t="shared" si="22"/>
        <v>0</v>
      </c>
      <c r="K374" t="s">
        <v>2382</v>
      </c>
      <c r="L374" t="str">
        <f t="shared" si="23"/>
        <v>yes</v>
      </c>
    </row>
    <row r="375" spans="1:12" x14ac:dyDescent="0.25">
      <c r="A375" t="s">
        <v>1998</v>
      </c>
      <c r="B375">
        <v>16.329999999999998</v>
      </c>
      <c r="C375" t="str">
        <f t="shared" si="20"/>
        <v>Underweight</v>
      </c>
      <c r="D375" s="20">
        <v>7.26</v>
      </c>
      <c r="E375" t="str">
        <f t="shared" si="21"/>
        <v>Diabetes</v>
      </c>
      <c r="F375" t="s">
        <v>2382</v>
      </c>
      <c r="G375" t="s">
        <v>2380</v>
      </c>
      <c r="H375" t="s">
        <v>2380</v>
      </c>
      <c r="I375" t="s">
        <v>2381</v>
      </c>
      <c r="J375" s="9">
        <f t="shared" si="22"/>
        <v>0</v>
      </c>
      <c r="K375" t="s">
        <v>2382</v>
      </c>
      <c r="L375" t="str">
        <f t="shared" si="23"/>
        <v>yes</v>
      </c>
    </row>
    <row r="376" spans="1:12" x14ac:dyDescent="0.25">
      <c r="A376" t="s">
        <v>1997</v>
      </c>
      <c r="B376">
        <v>16.37</v>
      </c>
      <c r="C376" t="str">
        <f t="shared" si="20"/>
        <v>Underweight</v>
      </c>
      <c r="D376" s="20">
        <v>4.79</v>
      </c>
      <c r="E376" t="str">
        <f t="shared" si="21"/>
        <v>Normal</v>
      </c>
      <c r="F376" t="s">
        <v>2382</v>
      </c>
      <c r="G376" t="s">
        <v>2380</v>
      </c>
      <c r="H376" t="s">
        <v>2380</v>
      </c>
      <c r="I376" t="s">
        <v>2381</v>
      </c>
      <c r="J376" s="9">
        <f t="shared" si="22"/>
        <v>0</v>
      </c>
      <c r="K376" t="s">
        <v>2382</v>
      </c>
      <c r="L376" t="str">
        <f t="shared" si="23"/>
        <v>yes</v>
      </c>
    </row>
    <row r="377" spans="1:12" x14ac:dyDescent="0.25">
      <c r="A377" t="s">
        <v>1996</v>
      </c>
      <c r="B377">
        <v>22.42</v>
      </c>
      <c r="C377" t="str">
        <f t="shared" si="20"/>
        <v>Normal Weight</v>
      </c>
      <c r="D377" s="20">
        <v>4.68</v>
      </c>
      <c r="E377" t="str">
        <f t="shared" si="21"/>
        <v>Normal</v>
      </c>
      <c r="F377" t="s">
        <v>2382</v>
      </c>
      <c r="G377" t="s">
        <v>2380</v>
      </c>
      <c r="H377" t="s">
        <v>2380</v>
      </c>
      <c r="I377">
        <v>1</v>
      </c>
      <c r="J377" s="9">
        <f t="shared" si="22"/>
        <v>1</v>
      </c>
      <c r="K377" t="s">
        <v>2380</v>
      </c>
      <c r="L377" t="str">
        <f t="shared" si="23"/>
        <v>No</v>
      </c>
    </row>
    <row r="378" spans="1:12" x14ac:dyDescent="0.25">
      <c r="A378" t="s">
        <v>1995</v>
      </c>
      <c r="B378">
        <v>31.35</v>
      </c>
      <c r="C378" t="str">
        <f t="shared" si="20"/>
        <v>Obesity</v>
      </c>
      <c r="D378" s="20">
        <v>4.33</v>
      </c>
      <c r="E378" t="str">
        <f t="shared" si="21"/>
        <v>Normal</v>
      </c>
      <c r="F378" t="s">
        <v>2382</v>
      </c>
      <c r="G378" t="s">
        <v>2380</v>
      </c>
      <c r="H378" t="s">
        <v>2383</v>
      </c>
      <c r="I378">
        <v>1</v>
      </c>
      <c r="J378" s="9">
        <f t="shared" si="22"/>
        <v>1</v>
      </c>
      <c r="K378" t="s">
        <v>2380</v>
      </c>
      <c r="L378" t="str">
        <f t="shared" si="23"/>
        <v>No</v>
      </c>
    </row>
    <row r="379" spans="1:12" x14ac:dyDescent="0.25">
      <c r="A379" t="s">
        <v>1994</v>
      </c>
      <c r="B379">
        <v>31.9</v>
      </c>
      <c r="C379" t="str">
        <f t="shared" si="20"/>
        <v>Obesity</v>
      </c>
      <c r="D379" s="20">
        <v>11.89</v>
      </c>
      <c r="E379" t="str">
        <f t="shared" si="21"/>
        <v>Diabetes</v>
      </c>
      <c r="F379" t="s">
        <v>2380</v>
      </c>
      <c r="G379" t="s">
        <v>2380</v>
      </c>
      <c r="H379" t="s">
        <v>2380</v>
      </c>
      <c r="I379" t="s">
        <v>2381</v>
      </c>
      <c r="J379" s="9">
        <f t="shared" si="22"/>
        <v>0</v>
      </c>
      <c r="K379" t="s">
        <v>2380</v>
      </c>
      <c r="L379" t="str">
        <f t="shared" si="23"/>
        <v>No</v>
      </c>
    </row>
    <row r="380" spans="1:12" x14ac:dyDescent="0.25">
      <c r="A380" t="s">
        <v>1993</v>
      </c>
      <c r="B380">
        <v>30.6</v>
      </c>
      <c r="C380" t="str">
        <f t="shared" si="20"/>
        <v>Obesity</v>
      </c>
      <c r="D380" s="20">
        <v>5.24</v>
      </c>
      <c r="E380" t="str">
        <f t="shared" si="21"/>
        <v>Normal</v>
      </c>
      <c r="F380" t="s">
        <v>2380</v>
      </c>
      <c r="G380" t="s">
        <v>2380</v>
      </c>
      <c r="H380" t="s">
        <v>2380</v>
      </c>
      <c r="I380" t="s">
        <v>2381</v>
      </c>
      <c r="J380" s="9">
        <f t="shared" si="22"/>
        <v>0</v>
      </c>
      <c r="K380" t="s">
        <v>2382</v>
      </c>
      <c r="L380" t="str">
        <f t="shared" si="23"/>
        <v>yes</v>
      </c>
    </row>
    <row r="381" spans="1:12" x14ac:dyDescent="0.25">
      <c r="A381" t="s">
        <v>1992</v>
      </c>
      <c r="B381">
        <v>28.975000000000001</v>
      </c>
      <c r="C381" t="str">
        <f t="shared" si="20"/>
        <v>Overweight</v>
      </c>
      <c r="D381" s="20">
        <v>7.63</v>
      </c>
      <c r="E381" t="str">
        <f t="shared" si="21"/>
        <v>Diabetes</v>
      </c>
      <c r="F381" t="s">
        <v>2380</v>
      </c>
      <c r="G381" t="s">
        <v>2380</v>
      </c>
      <c r="H381" t="s">
        <v>2380</v>
      </c>
      <c r="I381" t="s">
        <v>2381</v>
      </c>
      <c r="J381" s="9">
        <f t="shared" si="22"/>
        <v>0</v>
      </c>
      <c r="K381" t="s">
        <v>2382</v>
      </c>
      <c r="L381" t="str">
        <f t="shared" si="23"/>
        <v>yes</v>
      </c>
    </row>
    <row r="382" spans="1:12" x14ac:dyDescent="0.25">
      <c r="A382" t="s">
        <v>1991</v>
      </c>
      <c r="B382">
        <v>24.86</v>
      </c>
      <c r="C382" t="str">
        <f t="shared" si="20"/>
        <v>Normal Weight</v>
      </c>
      <c r="D382" s="20">
        <v>8.92</v>
      </c>
      <c r="E382" t="str">
        <f t="shared" si="21"/>
        <v>Diabetes</v>
      </c>
      <c r="F382" t="s">
        <v>2382</v>
      </c>
      <c r="G382" t="s">
        <v>2380</v>
      </c>
      <c r="H382" t="s">
        <v>2380</v>
      </c>
      <c r="I382">
        <v>2</v>
      </c>
      <c r="J382" s="9">
        <f t="shared" si="22"/>
        <v>2</v>
      </c>
      <c r="K382" t="s">
        <v>2380</v>
      </c>
      <c r="L382" t="str">
        <f t="shared" si="23"/>
        <v>No</v>
      </c>
    </row>
    <row r="383" spans="1:12" x14ac:dyDescent="0.25">
      <c r="A383" t="s">
        <v>1990</v>
      </c>
      <c r="B383">
        <v>19.54</v>
      </c>
      <c r="C383" t="str">
        <f t="shared" si="20"/>
        <v>Normal Weight</v>
      </c>
      <c r="D383" s="20">
        <v>5.37</v>
      </c>
      <c r="E383" t="str">
        <f t="shared" si="21"/>
        <v>Normal</v>
      </c>
      <c r="F383" t="s">
        <v>2380</v>
      </c>
      <c r="G383" t="s">
        <v>2380</v>
      </c>
      <c r="H383" t="s">
        <v>2380</v>
      </c>
      <c r="I383" t="s">
        <v>2381</v>
      </c>
      <c r="J383" s="9">
        <f t="shared" si="22"/>
        <v>0</v>
      </c>
      <c r="K383" t="s">
        <v>2382</v>
      </c>
      <c r="L383" t="str">
        <f t="shared" si="23"/>
        <v>yes</v>
      </c>
    </row>
    <row r="384" spans="1:12" x14ac:dyDescent="0.25">
      <c r="A384" t="s">
        <v>1989</v>
      </c>
      <c r="B384">
        <v>26.74</v>
      </c>
      <c r="C384" t="str">
        <f t="shared" si="20"/>
        <v>Overweight</v>
      </c>
      <c r="D384" s="20">
        <v>4.3099999999999996</v>
      </c>
      <c r="E384" t="str">
        <f t="shared" si="21"/>
        <v>Normal</v>
      </c>
      <c r="F384" t="s">
        <v>2380</v>
      </c>
      <c r="G384" t="s">
        <v>2380</v>
      </c>
      <c r="H384" t="s">
        <v>2380</v>
      </c>
      <c r="I384" t="s">
        <v>2381</v>
      </c>
      <c r="J384" s="9">
        <f t="shared" si="22"/>
        <v>0</v>
      </c>
      <c r="K384" t="s">
        <v>2382</v>
      </c>
      <c r="L384" t="str">
        <f t="shared" si="23"/>
        <v>yes</v>
      </c>
    </row>
    <row r="385" spans="1:12" x14ac:dyDescent="0.25">
      <c r="A385" t="s">
        <v>1988</v>
      </c>
      <c r="B385">
        <v>22.99</v>
      </c>
      <c r="C385" t="str">
        <f t="shared" si="20"/>
        <v>Normal Weight</v>
      </c>
      <c r="D385" s="20">
        <v>10.46</v>
      </c>
      <c r="E385" t="str">
        <f t="shared" si="21"/>
        <v>Diabetes</v>
      </c>
      <c r="F385" t="s">
        <v>2380</v>
      </c>
      <c r="G385" t="s">
        <v>2380</v>
      </c>
      <c r="H385" t="s">
        <v>2380</v>
      </c>
      <c r="I385">
        <v>3</v>
      </c>
      <c r="J385" s="9">
        <f t="shared" si="22"/>
        <v>3</v>
      </c>
      <c r="K385" t="s">
        <v>2382</v>
      </c>
      <c r="L385" t="str">
        <f t="shared" si="23"/>
        <v>yes</v>
      </c>
    </row>
    <row r="386" spans="1:12" x14ac:dyDescent="0.25">
      <c r="A386" t="s">
        <v>1987</v>
      </c>
      <c r="B386">
        <v>31.46</v>
      </c>
      <c r="C386" t="str">
        <f t="shared" si="20"/>
        <v>Obesity</v>
      </c>
      <c r="D386" s="20">
        <v>7.39</v>
      </c>
      <c r="E386" t="str">
        <f t="shared" si="21"/>
        <v>Diabetes</v>
      </c>
      <c r="F386" t="s">
        <v>2380</v>
      </c>
      <c r="G386" t="s">
        <v>2380</v>
      </c>
      <c r="H386" t="s">
        <v>2380</v>
      </c>
      <c r="I386" t="s">
        <v>2381</v>
      </c>
      <c r="J386" s="9">
        <f t="shared" si="22"/>
        <v>0</v>
      </c>
      <c r="K386" t="s">
        <v>2380</v>
      </c>
      <c r="L386" t="str">
        <f t="shared" si="23"/>
        <v>No</v>
      </c>
    </row>
    <row r="387" spans="1:12" x14ac:dyDescent="0.25">
      <c r="A387" t="s">
        <v>1986</v>
      </c>
      <c r="B387">
        <v>30.86</v>
      </c>
      <c r="C387" t="str">
        <f t="shared" ref="C387:C450" si="24">IF(B387&lt;18.5,"Underweight",IF(B387&lt;24.99,"Normal Weight",IF(B387&lt;29.99,"Overweight","Obesity")))</f>
        <v>Obesity</v>
      </c>
      <c r="D387" s="20">
        <v>6.18</v>
      </c>
      <c r="E387" t="str">
        <f t="shared" ref="E387:E450" si="25">IF(D387&lt;5.7,"Normal",IF(D387&lt;6.5,"Prediabeties","Diabetes"))</f>
        <v>Prediabeties</v>
      </c>
      <c r="F387" t="s">
        <v>2380</v>
      </c>
      <c r="G387" t="s">
        <v>2382</v>
      </c>
      <c r="H387" t="s">
        <v>2380</v>
      </c>
      <c r="I387">
        <v>2</v>
      </c>
      <c r="J387" s="9">
        <f t="shared" ref="J387:J450" si="26">IF(I387="No major surgery", 0, I387)</f>
        <v>2</v>
      </c>
      <c r="K387" t="s">
        <v>2382</v>
      </c>
      <c r="L387" t="str">
        <f t="shared" ref="L387:L450" si="27">IF(K387="?", "No", K387)</f>
        <v>yes</v>
      </c>
    </row>
    <row r="388" spans="1:12" x14ac:dyDescent="0.25">
      <c r="A388" t="s">
        <v>1985</v>
      </c>
      <c r="B388">
        <v>31.96</v>
      </c>
      <c r="C388" t="str">
        <f t="shared" si="24"/>
        <v>Obesity</v>
      </c>
      <c r="D388" s="20">
        <v>8.86</v>
      </c>
      <c r="E388" t="str">
        <f t="shared" si="25"/>
        <v>Diabetes</v>
      </c>
      <c r="F388" t="s">
        <v>2380</v>
      </c>
      <c r="G388" t="s">
        <v>2380</v>
      </c>
      <c r="H388" t="s">
        <v>2380</v>
      </c>
      <c r="I388" t="s">
        <v>2381</v>
      </c>
      <c r="J388" s="9">
        <f t="shared" si="26"/>
        <v>0</v>
      </c>
      <c r="K388" t="s">
        <v>2382</v>
      </c>
      <c r="L388" t="str">
        <f t="shared" si="27"/>
        <v>yes</v>
      </c>
    </row>
    <row r="389" spans="1:12" x14ac:dyDescent="0.25">
      <c r="A389" t="s">
        <v>1984</v>
      </c>
      <c r="B389">
        <v>23.76</v>
      </c>
      <c r="C389" t="str">
        <f t="shared" si="24"/>
        <v>Normal Weight</v>
      </c>
      <c r="D389" s="20">
        <v>10.96</v>
      </c>
      <c r="E389" t="str">
        <f t="shared" si="25"/>
        <v>Diabetes</v>
      </c>
      <c r="F389" t="s">
        <v>2380</v>
      </c>
      <c r="G389" t="s">
        <v>2380</v>
      </c>
      <c r="H389" t="s">
        <v>2380</v>
      </c>
      <c r="I389">
        <v>3</v>
      </c>
      <c r="J389" s="9">
        <f t="shared" si="26"/>
        <v>3</v>
      </c>
      <c r="K389" t="s">
        <v>2382</v>
      </c>
      <c r="L389" t="str">
        <f t="shared" si="27"/>
        <v>yes</v>
      </c>
    </row>
    <row r="390" spans="1:12" x14ac:dyDescent="0.25">
      <c r="A390" t="s">
        <v>1983</v>
      </c>
      <c r="B390">
        <v>19.38</v>
      </c>
      <c r="C390" t="str">
        <f t="shared" si="24"/>
        <v>Normal Weight</v>
      </c>
      <c r="D390" s="20">
        <v>6.28</v>
      </c>
      <c r="E390" t="str">
        <f t="shared" si="25"/>
        <v>Prediabeties</v>
      </c>
      <c r="F390" t="s">
        <v>2380</v>
      </c>
      <c r="G390" t="s">
        <v>2380</v>
      </c>
      <c r="H390" t="s">
        <v>2380</v>
      </c>
      <c r="I390" t="s">
        <v>2381</v>
      </c>
      <c r="J390" s="9">
        <f t="shared" si="26"/>
        <v>0</v>
      </c>
      <c r="K390" t="s">
        <v>2382</v>
      </c>
      <c r="L390" t="str">
        <f t="shared" si="27"/>
        <v>yes</v>
      </c>
    </row>
    <row r="391" spans="1:12" x14ac:dyDescent="0.25">
      <c r="A391" t="s">
        <v>1982</v>
      </c>
      <c r="B391">
        <v>16.21</v>
      </c>
      <c r="C391" t="str">
        <f t="shared" si="24"/>
        <v>Underweight</v>
      </c>
      <c r="D391" s="20">
        <v>6.29</v>
      </c>
      <c r="E391" t="str">
        <f t="shared" si="25"/>
        <v>Prediabeties</v>
      </c>
      <c r="F391" t="s">
        <v>2382</v>
      </c>
      <c r="G391" t="s">
        <v>2380</v>
      </c>
      <c r="H391" t="s">
        <v>2380</v>
      </c>
      <c r="I391">
        <v>1</v>
      </c>
      <c r="J391" s="9">
        <f t="shared" si="26"/>
        <v>1</v>
      </c>
      <c r="K391" t="s">
        <v>2382</v>
      </c>
      <c r="L391" t="str">
        <f t="shared" si="27"/>
        <v>yes</v>
      </c>
    </row>
    <row r="392" spans="1:12" x14ac:dyDescent="0.25">
      <c r="A392" t="s">
        <v>1981</v>
      </c>
      <c r="B392">
        <v>32.54</v>
      </c>
      <c r="C392" t="str">
        <f t="shared" si="24"/>
        <v>Obesity</v>
      </c>
      <c r="D392" s="20">
        <v>4.0199999999999996</v>
      </c>
      <c r="E392" t="str">
        <f t="shared" si="25"/>
        <v>Normal</v>
      </c>
      <c r="F392" t="s">
        <v>2380</v>
      </c>
      <c r="G392" t="s">
        <v>2382</v>
      </c>
      <c r="H392" t="s">
        <v>2380</v>
      </c>
      <c r="I392">
        <v>1</v>
      </c>
      <c r="J392" s="9">
        <f t="shared" si="26"/>
        <v>1</v>
      </c>
      <c r="K392" t="s">
        <v>2382</v>
      </c>
      <c r="L392" t="str">
        <f t="shared" si="27"/>
        <v>yes</v>
      </c>
    </row>
    <row r="393" spans="1:12" x14ac:dyDescent="0.25">
      <c r="A393" t="s">
        <v>1980</v>
      </c>
      <c r="B393">
        <v>36.765000000000001</v>
      </c>
      <c r="C393" t="str">
        <f t="shared" si="24"/>
        <v>Obesity</v>
      </c>
      <c r="D393" s="20">
        <v>11.95</v>
      </c>
      <c r="E393" t="str">
        <f t="shared" si="25"/>
        <v>Diabetes</v>
      </c>
      <c r="F393" t="s">
        <v>2382</v>
      </c>
      <c r="G393" t="s">
        <v>2380</v>
      </c>
      <c r="H393" t="s">
        <v>2380</v>
      </c>
      <c r="I393">
        <v>2</v>
      </c>
      <c r="J393" s="9">
        <f t="shared" si="26"/>
        <v>2</v>
      </c>
      <c r="K393" t="s">
        <v>2380</v>
      </c>
      <c r="L393" t="str">
        <f t="shared" si="27"/>
        <v>No</v>
      </c>
    </row>
    <row r="394" spans="1:12" x14ac:dyDescent="0.25">
      <c r="A394" t="s">
        <v>1979</v>
      </c>
      <c r="B394">
        <v>35.909999999999997</v>
      </c>
      <c r="C394" t="str">
        <f t="shared" si="24"/>
        <v>Obesity</v>
      </c>
      <c r="D394" s="20">
        <v>8.7100000000000009</v>
      </c>
      <c r="E394" t="str">
        <f t="shared" si="25"/>
        <v>Diabetes</v>
      </c>
      <c r="F394" t="s">
        <v>2380</v>
      </c>
      <c r="G394" t="s">
        <v>2380</v>
      </c>
      <c r="H394" t="s">
        <v>2380</v>
      </c>
      <c r="I394" t="s">
        <v>2381</v>
      </c>
      <c r="J394" s="9">
        <f t="shared" si="26"/>
        <v>0</v>
      </c>
      <c r="K394" t="s">
        <v>2380</v>
      </c>
      <c r="L394" t="str">
        <f t="shared" si="27"/>
        <v>No</v>
      </c>
    </row>
    <row r="395" spans="1:12" x14ac:dyDescent="0.25">
      <c r="A395" t="s">
        <v>1978</v>
      </c>
      <c r="B395">
        <v>32.06</v>
      </c>
      <c r="C395" t="str">
        <f t="shared" si="24"/>
        <v>Obesity</v>
      </c>
      <c r="D395" s="20">
        <v>4.67</v>
      </c>
      <c r="E395" t="str">
        <f t="shared" si="25"/>
        <v>Normal</v>
      </c>
      <c r="F395" t="s">
        <v>2380</v>
      </c>
      <c r="G395" t="s">
        <v>2382</v>
      </c>
      <c r="H395" t="s">
        <v>2380</v>
      </c>
      <c r="I395">
        <v>1</v>
      </c>
      <c r="J395" s="9">
        <f t="shared" si="26"/>
        <v>1</v>
      </c>
      <c r="K395" t="s">
        <v>2382</v>
      </c>
      <c r="L395" t="str">
        <f t="shared" si="27"/>
        <v>yes</v>
      </c>
    </row>
    <row r="396" spans="1:12" x14ac:dyDescent="0.25">
      <c r="A396" t="s">
        <v>1977</v>
      </c>
      <c r="B396">
        <v>24.1</v>
      </c>
      <c r="C396" t="str">
        <f t="shared" si="24"/>
        <v>Normal Weight</v>
      </c>
      <c r="D396" s="20">
        <v>11.14</v>
      </c>
      <c r="E396" t="str">
        <f t="shared" si="25"/>
        <v>Diabetes</v>
      </c>
      <c r="F396" t="s">
        <v>2382</v>
      </c>
      <c r="G396" t="s">
        <v>2380</v>
      </c>
      <c r="H396" t="s">
        <v>2380</v>
      </c>
      <c r="I396">
        <v>1</v>
      </c>
      <c r="J396" s="9">
        <f t="shared" si="26"/>
        <v>1</v>
      </c>
      <c r="K396" t="s">
        <v>2380</v>
      </c>
      <c r="L396" t="str">
        <f t="shared" si="27"/>
        <v>No</v>
      </c>
    </row>
    <row r="397" spans="1:12" x14ac:dyDescent="0.25">
      <c r="A397" t="s">
        <v>1976</v>
      </c>
      <c r="B397">
        <v>27.1</v>
      </c>
      <c r="C397" t="str">
        <f t="shared" si="24"/>
        <v>Overweight</v>
      </c>
      <c r="D397" s="20">
        <v>9.0500000000000007</v>
      </c>
      <c r="E397" t="str">
        <f t="shared" si="25"/>
        <v>Diabetes</v>
      </c>
      <c r="F397" t="s">
        <v>2380</v>
      </c>
      <c r="G397" t="s">
        <v>2380</v>
      </c>
      <c r="H397" t="s">
        <v>2380</v>
      </c>
      <c r="I397">
        <v>2</v>
      </c>
      <c r="J397" s="9">
        <f t="shared" si="26"/>
        <v>2</v>
      </c>
      <c r="K397" t="s">
        <v>2380</v>
      </c>
      <c r="L397" t="str">
        <f t="shared" si="27"/>
        <v>No</v>
      </c>
    </row>
    <row r="398" spans="1:12" x14ac:dyDescent="0.25">
      <c r="A398" t="s">
        <v>1975</v>
      </c>
      <c r="B398">
        <v>24.42</v>
      </c>
      <c r="C398" t="str">
        <f t="shared" si="24"/>
        <v>Normal Weight</v>
      </c>
      <c r="D398" s="20">
        <v>11.31</v>
      </c>
      <c r="E398" t="str">
        <f t="shared" si="25"/>
        <v>Diabetes</v>
      </c>
      <c r="F398" t="s">
        <v>2380</v>
      </c>
      <c r="G398" t="s">
        <v>2380</v>
      </c>
      <c r="H398" t="s">
        <v>2380</v>
      </c>
      <c r="I398" t="s">
        <v>2381</v>
      </c>
      <c r="J398" s="9">
        <f t="shared" si="26"/>
        <v>0</v>
      </c>
      <c r="K398" t="s">
        <v>2382</v>
      </c>
      <c r="L398" t="str">
        <f t="shared" si="27"/>
        <v>yes</v>
      </c>
    </row>
    <row r="399" spans="1:12" x14ac:dyDescent="0.25">
      <c r="A399" t="s">
        <v>1974</v>
      </c>
      <c r="B399">
        <v>26.695</v>
      </c>
      <c r="C399" t="str">
        <f t="shared" si="24"/>
        <v>Overweight</v>
      </c>
      <c r="D399" s="20">
        <v>4.68</v>
      </c>
      <c r="E399" t="str">
        <f t="shared" si="25"/>
        <v>Normal</v>
      </c>
      <c r="F399" t="s">
        <v>2382</v>
      </c>
      <c r="G399" t="s">
        <v>2380</v>
      </c>
      <c r="H399" t="s">
        <v>2380</v>
      </c>
      <c r="I399">
        <v>2</v>
      </c>
      <c r="J399" s="9">
        <f t="shared" si="26"/>
        <v>2</v>
      </c>
      <c r="K399" t="s">
        <v>2382</v>
      </c>
      <c r="L399" t="str">
        <f t="shared" si="27"/>
        <v>yes</v>
      </c>
    </row>
    <row r="400" spans="1:12" x14ac:dyDescent="0.25">
      <c r="A400" t="s">
        <v>1973</v>
      </c>
      <c r="B400">
        <v>27.79</v>
      </c>
      <c r="C400" t="str">
        <f t="shared" si="24"/>
        <v>Overweight</v>
      </c>
      <c r="D400" s="20">
        <v>6.05</v>
      </c>
      <c r="E400" t="str">
        <f t="shared" si="25"/>
        <v>Prediabeties</v>
      </c>
      <c r="F400" t="s">
        <v>2382</v>
      </c>
      <c r="G400" t="s">
        <v>2382</v>
      </c>
      <c r="H400" t="s">
        <v>2380</v>
      </c>
      <c r="I400">
        <v>1</v>
      </c>
      <c r="J400" s="9">
        <f t="shared" si="26"/>
        <v>1</v>
      </c>
      <c r="K400" t="s">
        <v>2382</v>
      </c>
      <c r="L400" t="str">
        <f t="shared" si="27"/>
        <v>yes</v>
      </c>
    </row>
    <row r="401" spans="1:12" x14ac:dyDescent="0.25">
      <c r="A401" t="s">
        <v>1972</v>
      </c>
      <c r="B401">
        <v>32.68</v>
      </c>
      <c r="C401" t="str">
        <f t="shared" si="24"/>
        <v>Obesity</v>
      </c>
      <c r="D401" s="20">
        <v>4.68</v>
      </c>
      <c r="E401" t="str">
        <f t="shared" si="25"/>
        <v>Normal</v>
      </c>
      <c r="F401" t="s">
        <v>2382</v>
      </c>
      <c r="G401" t="s">
        <v>2380</v>
      </c>
      <c r="H401" t="s">
        <v>2380</v>
      </c>
      <c r="I401" t="s">
        <v>2381</v>
      </c>
      <c r="J401" s="9">
        <f t="shared" si="26"/>
        <v>0</v>
      </c>
      <c r="K401" t="s">
        <v>2380</v>
      </c>
      <c r="L401" t="str">
        <f t="shared" si="27"/>
        <v>No</v>
      </c>
    </row>
    <row r="402" spans="1:12" x14ac:dyDescent="0.25">
      <c r="A402" t="s">
        <v>1971</v>
      </c>
      <c r="B402">
        <v>26.4</v>
      </c>
      <c r="C402" t="str">
        <f t="shared" si="24"/>
        <v>Overweight</v>
      </c>
      <c r="D402" s="20">
        <v>9.5</v>
      </c>
      <c r="E402" t="str">
        <f t="shared" si="25"/>
        <v>Diabetes</v>
      </c>
      <c r="F402" t="s">
        <v>2382</v>
      </c>
      <c r="G402" t="s">
        <v>2380</v>
      </c>
      <c r="H402" t="s">
        <v>2380</v>
      </c>
      <c r="I402">
        <v>2</v>
      </c>
      <c r="J402" s="9">
        <f t="shared" si="26"/>
        <v>2</v>
      </c>
      <c r="K402" t="s">
        <v>2380</v>
      </c>
      <c r="L402" t="str">
        <f t="shared" si="27"/>
        <v>No</v>
      </c>
    </row>
    <row r="403" spans="1:12" x14ac:dyDescent="0.25">
      <c r="A403" t="s">
        <v>1970</v>
      </c>
      <c r="B403">
        <v>23.655000000000001</v>
      </c>
      <c r="C403" t="str">
        <f t="shared" si="24"/>
        <v>Normal Weight</v>
      </c>
      <c r="D403" s="20">
        <v>10.84</v>
      </c>
      <c r="E403" t="str">
        <f t="shared" si="25"/>
        <v>Diabetes</v>
      </c>
      <c r="F403" t="s">
        <v>2382</v>
      </c>
      <c r="G403" t="s">
        <v>2380</v>
      </c>
      <c r="H403" t="s">
        <v>2383</v>
      </c>
      <c r="I403">
        <v>1</v>
      </c>
      <c r="J403" s="9">
        <f t="shared" si="26"/>
        <v>1</v>
      </c>
      <c r="K403" t="s">
        <v>2382</v>
      </c>
      <c r="L403" t="str">
        <f t="shared" si="27"/>
        <v>yes</v>
      </c>
    </row>
    <row r="404" spans="1:12" x14ac:dyDescent="0.25">
      <c r="A404" t="s">
        <v>1969</v>
      </c>
      <c r="B404">
        <v>27.36</v>
      </c>
      <c r="C404" t="str">
        <f t="shared" si="24"/>
        <v>Overweight</v>
      </c>
      <c r="D404" s="20">
        <v>5.88</v>
      </c>
      <c r="E404" t="str">
        <f t="shared" si="25"/>
        <v>Prediabeties</v>
      </c>
      <c r="F404" t="s">
        <v>2380</v>
      </c>
      <c r="G404" t="s">
        <v>2380</v>
      </c>
      <c r="H404" t="s">
        <v>2380</v>
      </c>
      <c r="I404">
        <v>2</v>
      </c>
      <c r="J404" s="9">
        <f t="shared" si="26"/>
        <v>2</v>
      </c>
      <c r="K404" t="s">
        <v>2380</v>
      </c>
      <c r="L404" t="str">
        <f t="shared" si="27"/>
        <v>No</v>
      </c>
    </row>
    <row r="405" spans="1:12" x14ac:dyDescent="0.25">
      <c r="A405" t="s">
        <v>1968</v>
      </c>
      <c r="B405">
        <v>27.82</v>
      </c>
      <c r="C405" t="str">
        <f t="shared" si="24"/>
        <v>Overweight</v>
      </c>
      <c r="D405" s="20">
        <v>5.24</v>
      </c>
      <c r="E405" t="str">
        <f t="shared" si="25"/>
        <v>Normal</v>
      </c>
      <c r="F405" t="s">
        <v>2382</v>
      </c>
      <c r="G405" t="s">
        <v>2380</v>
      </c>
      <c r="H405" t="s">
        <v>2380</v>
      </c>
      <c r="I405" t="s">
        <v>2381</v>
      </c>
      <c r="J405" s="9">
        <f t="shared" si="26"/>
        <v>0</v>
      </c>
      <c r="K405" t="s">
        <v>2382</v>
      </c>
      <c r="L405" t="str">
        <f t="shared" si="27"/>
        <v>yes</v>
      </c>
    </row>
    <row r="406" spans="1:12" x14ac:dyDescent="0.25">
      <c r="A406" t="s">
        <v>1967</v>
      </c>
      <c r="B406">
        <v>25.46</v>
      </c>
      <c r="C406" t="str">
        <f t="shared" si="24"/>
        <v>Overweight</v>
      </c>
      <c r="D406" s="20">
        <v>11.75</v>
      </c>
      <c r="E406" t="str">
        <f t="shared" si="25"/>
        <v>Diabetes</v>
      </c>
      <c r="F406" t="s">
        <v>2380</v>
      </c>
      <c r="G406" t="s">
        <v>2380</v>
      </c>
      <c r="H406" t="s">
        <v>2380</v>
      </c>
      <c r="I406" t="s">
        <v>2381</v>
      </c>
      <c r="J406" s="9">
        <f t="shared" si="26"/>
        <v>0</v>
      </c>
      <c r="K406" t="s">
        <v>2380</v>
      </c>
      <c r="L406" t="str">
        <f t="shared" si="27"/>
        <v>No</v>
      </c>
    </row>
    <row r="407" spans="1:12" x14ac:dyDescent="0.25">
      <c r="A407" t="s">
        <v>1966</v>
      </c>
      <c r="B407">
        <v>25.1</v>
      </c>
      <c r="C407" t="str">
        <f t="shared" si="24"/>
        <v>Overweight</v>
      </c>
      <c r="D407" s="20">
        <v>6.97</v>
      </c>
      <c r="E407" t="str">
        <f t="shared" si="25"/>
        <v>Diabetes</v>
      </c>
      <c r="F407" t="s">
        <v>2380</v>
      </c>
      <c r="G407" t="s">
        <v>2380</v>
      </c>
      <c r="H407" t="s">
        <v>2380</v>
      </c>
      <c r="I407" t="s">
        <v>2381</v>
      </c>
      <c r="J407" s="9">
        <f t="shared" si="26"/>
        <v>0</v>
      </c>
      <c r="K407" t="s">
        <v>2382</v>
      </c>
      <c r="L407" t="str">
        <f t="shared" si="27"/>
        <v>yes</v>
      </c>
    </row>
    <row r="408" spans="1:12" x14ac:dyDescent="0.25">
      <c r="A408" t="s">
        <v>1965</v>
      </c>
      <c r="B408">
        <v>32.11</v>
      </c>
      <c r="C408" t="str">
        <f t="shared" si="24"/>
        <v>Obesity</v>
      </c>
      <c r="D408" s="20">
        <v>4.76</v>
      </c>
      <c r="E408" t="str">
        <f t="shared" si="25"/>
        <v>Normal</v>
      </c>
      <c r="F408" t="s">
        <v>2380</v>
      </c>
      <c r="G408" t="s">
        <v>2380</v>
      </c>
      <c r="H408" t="s">
        <v>2380</v>
      </c>
      <c r="I408">
        <v>2</v>
      </c>
      <c r="J408" s="9">
        <f t="shared" si="26"/>
        <v>2</v>
      </c>
      <c r="K408" t="s">
        <v>2380</v>
      </c>
      <c r="L408" t="str">
        <f t="shared" si="27"/>
        <v>No</v>
      </c>
    </row>
    <row r="409" spans="1:12" x14ac:dyDescent="0.25">
      <c r="A409" t="s">
        <v>1964</v>
      </c>
      <c r="B409">
        <v>29.8</v>
      </c>
      <c r="C409" t="str">
        <f t="shared" si="24"/>
        <v>Overweight</v>
      </c>
      <c r="D409" s="20">
        <v>8.24</v>
      </c>
      <c r="E409" t="str">
        <f t="shared" si="25"/>
        <v>Diabetes</v>
      </c>
      <c r="F409" t="s">
        <v>2382</v>
      </c>
      <c r="G409" t="s">
        <v>2380</v>
      </c>
      <c r="H409" t="s">
        <v>2380</v>
      </c>
      <c r="I409">
        <v>1</v>
      </c>
      <c r="J409" s="9">
        <f t="shared" si="26"/>
        <v>1</v>
      </c>
      <c r="K409" t="s">
        <v>2382</v>
      </c>
      <c r="L409" t="str">
        <f t="shared" si="27"/>
        <v>yes</v>
      </c>
    </row>
    <row r="410" spans="1:12" x14ac:dyDescent="0.25">
      <c r="A410" t="s">
        <v>1963</v>
      </c>
      <c r="B410">
        <v>24.01</v>
      </c>
      <c r="C410" t="str">
        <f t="shared" si="24"/>
        <v>Normal Weight</v>
      </c>
      <c r="D410" s="20">
        <v>4.76</v>
      </c>
      <c r="E410" t="str">
        <f t="shared" si="25"/>
        <v>Normal</v>
      </c>
      <c r="F410" t="s">
        <v>2380</v>
      </c>
      <c r="G410" t="s">
        <v>2380</v>
      </c>
      <c r="H410" t="s">
        <v>2380</v>
      </c>
      <c r="I410">
        <v>1</v>
      </c>
      <c r="J410" s="9">
        <f t="shared" si="26"/>
        <v>1</v>
      </c>
      <c r="K410" t="s">
        <v>2382</v>
      </c>
      <c r="L410" t="str">
        <f t="shared" si="27"/>
        <v>yes</v>
      </c>
    </row>
    <row r="411" spans="1:12" x14ac:dyDescent="0.25">
      <c r="A411" t="s">
        <v>1962</v>
      </c>
      <c r="B411">
        <v>23.21</v>
      </c>
      <c r="C411" t="str">
        <f t="shared" si="24"/>
        <v>Normal Weight</v>
      </c>
      <c r="D411" s="20">
        <v>6.03</v>
      </c>
      <c r="E411" t="str">
        <f t="shared" si="25"/>
        <v>Prediabeties</v>
      </c>
      <c r="F411" t="s">
        <v>2380</v>
      </c>
      <c r="G411" t="s">
        <v>2380</v>
      </c>
      <c r="H411" t="s">
        <v>2380</v>
      </c>
      <c r="I411">
        <v>1</v>
      </c>
      <c r="J411" s="9">
        <f t="shared" si="26"/>
        <v>1</v>
      </c>
      <c r="K411" t="s">
        <v>2380</v>
      </c>
      <c r="L411" t="str">
        <f t="shared" si="27"/>
        <v>No</v>
      </c>
    </row>
    <row r="412" spans="1:12" x14ac:dyDescent="0.25">
      <c r="A412" t="s">
        <v>1961</v>
      </c>
      <c r="B412">
        <v>21.2</v>
      </c>
      <c r="C412" t="str">
        <f t="shared" si="24"/>
        <v>Normal Weight</v>
      </c>
      <c r="D412" s="20">
        <v>4.07</v>
      </c>
      <c r="E412" t="str">
        <f t="shared" si="25"/>
        <v>Normal</v>
      </c>
      <c r="F412" t="s">
        <v>2382</v>
      </c>
      <c r="G412" t="s">
        <v>2380</v>
      </c>
      <c r="H412" t="s">
        <v>2380</v>
      </c>
      <c r="I412">
        <v>1</v>
      </c>
      <c r="J412" s="9">
        <f t="shared" si="26"/>
        <v>1</v>
      </c>
      <c r="K412" t="s">
        <v>2382</v>
      </c>
      <c r="L412" t="str">
        <f t="shared" si="27"/>
        <v>yes</v>
      </c>
    </row>
    <row r="413" spans="1:12" x14ac:dyDescent="0.25">
      <c r="A413" t="s">
        <v>1960</v>
      </c>
      <c r="B413">
        <v>28.215</v>
      </c>
      <c r="C413" t="str">
        <f t="shared" si="24"/>
        <v>Overweight</v>
      </c>
      <c r="D413" s="20">
        <v>8.26</v>
      </c>
      <c r="E413" t="str">
        <f t="shared" si="25"/>
        <v>Diabetes</v>
      </c>
      <c r="F413" t="s">
        <v>2382</v>
      </c>
      <c r="G413" t="s">
        <v>2380</v>
      </c>
      <c r="H413" t="s">
        <v>2380</v>
      </c>
      <c r="I413">
        <v>1</v>
      </c>
      <c r="J413" s="9">
        <f t="shared" si="26"/>
        <v>1</v>
      </c>
      <c r="K413" t="s">
        <v>2382</v>
      </c>
      <c r="L413" t="str">
        <f t="shared" si="27"/>
        <v>yes</v>
      </c>
    </row>
    <row r="414" spans="1:12" x14ac:dyDescent="0.25">
      <c r="A414" t="s">
        <v>1959</v>
      </c>
      <c r="B414">
        <v>38.094999999999999</v>
      </c>
      <c r="C414" t="str">
        <f t="shared" si="24"/>
        <v>Obesity</v>
      </c>
      <c r="D414" s="20">
        <v>4.76</v>
      </c>
      <c r="E414" t="str">
        <f t="shared" si="25"/>
        <v>Normal</v>
      </c>
      <c r="F414" t="s">
        <v>2380</v>
      </c>
      <c r="G414" t="s">
        <v>2380</v>
      </c>
      <c r="H414" t="s">
        <v>2380</v>
      </c>
      <c r="I414">
        <v>1</v>
      </c>
      <c r="J414" s="9">
        <f t="shared" si="26"/>
        <v>1</v>
      </c>
      <c r="K414" t="s">
        <v>2380</v>
      </c>
      <c r="L414" t="str">
        <f t="shared" si="27"/>
        <v>No</v>
      </c>
    </row>
    <row r="415" spans="1:12" x14ac:dyDescent="0.25">
      <c r="A415" t="s">
        <v>1958</v>
      </c>
      <c r="B415">
        <v>22.61</v>
      </c>
      <c r="C415" t="str">
        <f t="shared" si="24"/>
        <v>Normal Weight</v>
      </c>
      <c r="D415" s="20">
        <v>6.13</v>
      </c>
      <c r="E415" t="str">
        <f t="shared" si="25"/>
        <v>Prediabeties</v>
      </c>
      <c r="F415" t="s">
        <v>2382</v>
      </c>
      <c r="G415" t="s">
        <v>2380</v>
      </c>
      <c r="H415" t="s">
        <v>2383</v>
      </c>
      <c r="I415">
        <v>1</v>
      </c>
      <c r="J415" s="9">
        <f t="shared" si="26"/>
        <v>1</v>
      </c>
      <c r="K415" t="s">
        <v>2382</v>
      </c>
      <c r="L415" t="str">
        <f t="shared" si="27"/>
        <v>yes</v>
      </c>
    </row>
    <row r="416" spans="1:12" x14ac:dyDescent="0.25">
      <c r="A416" t="s">
        <v>1957</v>
      </c>
      <c r="B416">
        <v>24.32</v>
      </c>
      <c r="C416" t="str">
        <f t="shared" si="24"/>
        <v>Normal Weight</v>
      </c>
      <c r="D416" s="20">
        <v>10.47</v>
      </c>
      <c r="E416" t="str">
        <f t="shared" si="25"/>
        <v>Diabetes</v>
      </c>
      <c r="F416" t="s">
        <v>2382</v>
      </c>
      <c r="G416" t="s">
        <v>2380</v>
      </c>
      <c r="H416" t="s">
        <v>2380</v>
      </c>
      <c r="I416">
        <v>2</v>
      </c>
      <c r="J416" s="9">
        <f t="shared" si="26"/>
        <v>2</v>
      </c>
      <c r="K416" t="s">
        <v>2382</v>
      </c>
      <c r="L416" t="str">
        <f t="shared" si="27"/>
        <v>yes</v>
      </c>
    </row>
    <row r="417" spans="1:12" x14ac:dyDescent="0.25">
      <c r="A417" t="s">
        <v>1956</v>
      </c>
      <c r="B417">
        <v>20.96</v>
      </c>
      <c r="C417" t="str">
        <f t="shared" si="24"/>
        <v>Normal Weight</v>
      </c>
      <c r="D417" s="20">
        <v>4.04</v>
      </c>
      <c r="E417" t="str">
        <f t="shared" si="25"/>
        <v>Normal</v>
      </c>
      <c r="F417" t="s">
        <v>2382</v>
      </c>
      <c r="G417" t="s">
        <v>2380</v>
      </c>
      <c r="H417" t="s">
        <v>2380</v>
      </c>
      <c r="I417">
        <v>1</v>
      </c>
      <c r="J417" s="9">
        <f t="shared" si="26"/>
        <v>1</v>
      </c>
      <c r="K417" t="s">
        <v>2382</v>
      </c>
      <c r="L417" t="str">
        <f t="shared" si="27"/>
        <v>yes</v>
      </c>
    </row>
    <row r="418" spans="1:12" x14ac:dyDescent="0.25">
      <c r="A418" t="s">
        <v>1955</v>
      </c>
      <c r="B418">
        <v>19.68</v>
      </c>
      <c r="C418" t="str">
        <f t="shared" si="24"/>
        <v>Normal Weight</v>
      </c>
      <c r="D418" s="20">
        <v>5.74</v>
      </c>
      <c r="E418" t="str">
        <f t="shared" si="25"/>
        <v>Prediabeties</v>
      </c>
      <c r="F418" t="s">
        <v>2380</v>
      </c>
      <c r="G418" t="s">
        <v>2380</v>
      </c>
      <c r="H418" t="s">
        <v>2380</v>
      </c>
      <c r="I418" t="s">
        <v>2381</v>
      </c>
      <c r="J418" s="9">
        <f t="shared" si="26"/>
        <v>0</v>
      </c>
      <c r="K418" t="s">
        <v>2382</v>
      </c>
      <c r="L418" t="str">
        <f t="shared" si="27"/>
        <v>yes</v>
      </c>
    </row>
    <row r="419" spans="1:12" x14ac:dyDescent="0.25">
      <c r="A419" t="s">
        <v>1954</v>
      </c>
      <c r="B419">
        <v>18.100000000000001</v>
      </c>
      <c r="C419" t="str">
        <f t="shared" si="24"/>
        <v>Underweight</v>
      </c>
      <c r="D419" s="20">
        <v>6.33</v>
      </c>
      <c r="E419" t="str">
        <f t="shared" si="25"/>
        <v>Prediabeties</v>
      </c>
      <c r="F419" t="s">
        <v>2380</v>
      </c>
      <c r="G419" t="s">
        <v>2380</v>
      </c>
      <c r="H419" t="s">
        <v>2380</v>
      </c>
      <c r="I419">
        <v>1</v>
      </c>
      <c r="J419" s="9">
        <f t="shared" si="26"/>
        <v>1</v>
      </c>
      <c r="K419" t="s">
        <v>2382</v>
      </c>
      <c r="L419" t="str">
        <f t="shared" si="27"/>
        <v>yes</v>
      </c>
    </row>
    <row r="420" spans="1:12" x14ac:dyDescent="0.25">
      <c r="A420" t="s">
        <v>1953</v>
      </c>
      <c r="B420">
        <v>29.64</v>
      </c>
      <c r="C420" t="str">
        <f t="shared" si="24"/>
        <v>Overweight</v>
      </c>
      <c r="D420" s="20">
        <v>4.28</v>
      </c>
      <c r="E420" t="str">
        <f t="shared" si="25"/>
        <v>Normal</v>
      </c>
      <c r="F420" t="s">
        <v>2382</v>
      </c>
      <c r="G420" t="s">
        <v>2380</v>
      </c>
      <c r="H420" t="s">
        <v>2380</v>
      </c>
      <c r="I420" t="s">
        <v>2381</v>
      </c>
      <c r="J420" s="9">
        <f t="shared" si="26"/>
        <v>0</v>
      </c>
      <c r="K420" t="s">
        <v>2380</v>
      </c>
      <c r="L420" t="str">
        <f t="shared" si="27"/>
        <v>No</v>
      </c>
    </row>
    <row r="421" spans="1:12" x14ac:dyDescent="0.25">
      <c r="A421" t="s">
        <v>1952</v>
      </c>
      <c r="B421">
        <v>25.3</v>
      </c>
      <c r="C421" t="str">
        <f t="shared" si="24"/>
        <v>Overweight</v>
      </c>
      <c r="D421" s="20">
        <v>9.4700000000000006</v>
      </c>
      <c r="E421" t="str">
        <f t="shared" si="25"/>
        <v>Diabetes</v>
      </c>
      <c r="F421" t="s">
        <v>2382</v>
      </c>
      <c r="G421" t="s">
        <v>2380</v>
      </c>
      <c r="H421" t="s">
        <v>2380</v>
      </c>
      <c r="I421">
        <v>2</v>
      </c>
      <c r="J421" s="9">
        <f t="shared" si="26"/>
        <v>2</v>
      </c>
      <c r="K421" t="s">
        <v>2382</v>
      </c>
      <c r="L421" t="str">
        <f t="shared" si="27"/>
        <v>yes</v>
      </c>
    </row>
    <row r="422" spans="1:12" x14ac:dyDescent="0.25">
      <c r="A422" t="s">
        <v>1951</v>
      </c>
      <c r="B422">
        <v>27.6</v>
      </c>
      <c r="C422" t="str">
        <f t="shared" si="24"/>
        <v>Overweight</v>
      </c>
      <c r="D422" s="20">
        <v>4.8499999999999996</v>
      </c>
      <c r="E422" t="str">
        <f t="shared" si="25"/>
        <v>Normal</v>
      </c>
      <c r="F422" t="s">
        <v>2382</v>
      </c>
      <c r="G422" t="s">
        <v>2380</v>
      </c>
      <c r="H422" t="s">
        <v>2380</v>
      </c>
      <c r="I422" t="s">
        <v>2381</v>
      </c>
      <c r="J422" s="9">
        <f t="shared" si="26"/>
        <v>0</v>
      </c>
      <c r="K422" t="s">
        <v>2380</v>
      </c>
      <c r="L422" t="str">
        <f t="shared" si="27"/>
        <v>No</v>
      </c>
    </row>
    <row r="423" spans="1:12" x14ac:dyDescent="0.25">
      <c r="A423" t="s">
        <v>1950</v>
      </c>
      <c r="B423">
        <v>27.645</v>
      </c>
      <c r="C423" t="str">
        <f t="shared" si="24"/>
        <v>Overweight</v>
      </c>
      <c r="D423" s="20">
        <v>11.03</v>
      </c>
      <c r="E423" t="str">
        <f t="shared" si="25"/>
        <v>Diabetes</v>
      </c>
      <c r="F423" t="s">
        <v>2382</v>
      </c>
      <c r="G423" t="s">
        <v>2380</v>
      </c>
      <c r="H423" t="s">
        <v>2380</v>
      </c>
      <c r="I423">
        <v>1</v>
      </c>
      <c r="J423" s="9">
        <f t="shared" si="26"/>
        <v>1</v>
      </c>
      <c r="K423" t="s">
        <v>2382</v>
      </c>
      <c r="L423" t="str">
        <f t="shared" si="27"/>
        <v>yes</v>
      </c>
    </row>
    <row r="424" spans="1:12" x14ac:dyDescent="0.25">
      <c r="A424" t="s">
        <v>1949</v>
      </c>
      <c r="B424">
        <v>27.6</v>
      </c>
      <c r="C424" t="str">
        <f t="shared" si="24"/>
        <v>Overweight</v>
      </c>
      <c r="D424" s="20">
        <v>5.22</v>
      </c>
      <c r="E424" t="str">
        <f t="shared" si="25"/>
        <v>Normal</v>
      </c>
      <c r="F424" t="s">
        <v>2380</v>
      </c>
      <c r="G424" t="s">
        <v>2380</v>
      </c>
      <c r="H424" t="s">
        <v>2380</v>
      </c>
      <c r="I424">
        <v>2</v>
      </c>
      <c r="J424" s="9">
        <f t="shared" si="26"/>
        <v>2</v>
      </c>
      <c r="K424" t="s">
        <v>2382</v>
      </c>
      <c r="L424" t="str">
        <f t="shared" si="27"/>
        <v>yes</v>
      </c>
    </row>
    <row r="425" spans="1:12" x14ac:dyDescent="0.25">
      <c r="A425" t="s">
        <v>1948</v>
      </c>
      <c r="B425">
        <v>25.08</v>
      </c>
      <c r="C425" t="str">
        <f t="shared" si="24"/>
        <v>Overweight</v>
      </c>
      <c r="D425" s="20">
        <v>9.52</v>
      </c>
      <c r="E425" t="str">
        <f t="shared" si="25"/>
        <v>Diabetes</v>
      </c>
      <c r="F425" t="s">
        <v>2382</v>
      </c>
      <c r="G425" t="s">
        <v>2380</v>
      </c>
      <c r="H425" t="s">
        <v>2380</v>
      </c>
      <c r="I425">
        <v>2</v>
      </c>
      <c r="J425" s="9">
        <f t="shared" si="26"/>
        <v>2</v>
      </c>
      <c r="K425" t="s">
        <v>2380</v>
      </c>
      <c r="L425" t="str">
        <f t="shared" si="27"/>
        <v>No</v>
      </c>
    </row>
    <row r="426" spans="1:12" x14ac:dyDescent="0.25">
      <c r="A426" t="s">
        <v>1947</v>
      </c>
      <c r="B426">
        <v>30.02</v>
      </c>
      <c r="C426" t="str">
        <f t="shared" si="24"/>
        <v>Obesity</v>
      </c>
      <c r="D426" s="20">
        <v>11.09</v>
      </c>
      <c r="E426" t="str">
        <f t="shared" si="25"/>
        <v>Diabetes</v>
      </c>
      <c r="F426" t="s">
        <v>2380</v>
      </c>
      <c r="G426" t="s">
        <v>2380</v>
      </c>
      <c r="H426" t="s">
        <v>2380</v>
      </c>
      <c r="I426" t="s">
        <v>2381</v>
      </c>
      <c r="J426" s="9">
        <f t="shared" si="26"/>
        <v>0</v>
      </c>
      <c r="K426" t="s">
        <v>2380</v>
      </c>
      <c r="L426" t="str">
        <f t="shared" si="27"/>
        <v>No</v>
      </c>
    </row>
    <row r="427" spans="1:12" x14ac:dyDescent="0.25">
      <c r="A427" t="s">
        <v>1946</v>
      </c>
      <c r="B427">
        <v>27.36</v>
      </c>
      <c r="C427" t="str">
        <f t="shared" si="24"/>
        <v>Overweight</v>
      </c>
      <c r="D427" s="20">
        <v>9.4499999999999993</v>
      </c>
      <c r="E427" t="str">
        <f t="shared" si="25"/>
        <v>Diabetes</v>
      </c>
      <c r="F427" t="s">
        <v>2382</v>
      </c>
      <c r="G427" t="s">
        <v>2380</v>
      </c>
      <c r="H427" t="s">
        <v>2380</v>
      </c>
      <c r="I427">
        <v>2</v>
      </c>
      <c r="J427" s="9">
        <f t="shared" si="26"/>
        <v>2</v>
      </c>
      <c r="K427" t="s">
        <v>2382</v>
      </c>
      <c r="L427" t="str">
        <f t="shared" si="27"/>
        <v>yes</v>
      </c>
    </row>
    <row r="428" spans="1:12" x14ac:dyDescent="0.25">
      <c r="A428" t="s">
        <v>1945</v>
      </c>
      <c r="B428">
        <v>22.2</v>
      </c>
      <c r="C428" t="str">
        <f t="shared" si="24"/>
        <v>Normal Weight</v>
      </c>
      <c r="D428" s="20">
        <v>5.51</v>
      </c>
      <c r="E428" t="str">
        <f t="shared" si="25"/>
        <v>Normal</v>
      </c>
      <c r="F428" t="s">
        <v>2380</v>
      </c>
      <c r="G428" t="s">
        <v>2380</v>
      </c>
      <c r="H428" t="s">
        <v>2380</v>
      </c>
      <c r="I428" t="s">
        <v>2381</v>
      </c>
      <c r="J428" s="9">
        <f t="shared" si="26"/>
        <v>0</v>
      </c>
      <c r="K428" t="s">
        <v>2382</v>
      </c>
      <c r="L428" t="str">
        <f t="shared" si="27"/>
        <v>yes</v>
      </c>
    </row>
    <row r="429" spans="1:12" x14ac:dyDescent="0.25">
      <c r="A429" t="s">
        <v>1944</v>
      </c>
      <c r="B429">
        <v>25.71</v>
      </c>
      <c r="C429" t="str">
        <f t="shared" si="24"/>
        <v>Overweight</v>
      </c>
      <c r="D429" s="20">
        <v>4.18</v>
      </c>
      <c r="E429" t="str">
        <f t="shared" si="25"/>
        <v>Normal</v>
      </c>
      <c r="F429" t="s">
        <v>2380</v>
      </c>
      <c r="G429" t="s">
        <v>2382</v>
      </c>
      <c r="H429" t="s">
        <v>2380</v>
      </c>
      <c r="I429">
        <v>1</v>
      </c>
      <c r="J429" s="9">
        <f t="shared" si="26"/>
        <v>1</v>
      </c>
      <c r="K429" t="s">
        <v>2382</v>
      </c>
      <c r="L429" t="str">
        <f t="shared" si="27"/>
        <v>yes</v>
      </c>
    </row>
    <row r="430" spans="1:12" x14ac:dyDescent="0.25">
      <c r="A430" t="s">
        <v>1943</v>
      </c>
      <c r="B430">
        <v>41.91</v>
      </c>
      <c r="C430" t="str">
        <f t="shared" si="24"/>
        <v>Obesity</v>
      </c>
      <c r="D430" s="20">
        <v>5.98</v>
      </c>
      <c r="E430" t="str">
        <f t="shared" si="25"/>
        <v>Prediabeties</v>
      </c>
      <c r="F430" t="s">
        <v>2382</v>
      </c>
      <c r="G430" t="s">
        <v>2380</v>
      </c>
      <c r="H430" t="s">
        <v>2380</v>
      </c>
      <c r="I430">
        <v>1</v>
      </c>
      <c r="J430" s="9">
        <f t="shared" si="26"/>
        <v>1</v>
      </c>
      <c r="K430" t="s">
        <v>2380</v>
      </c>
      <c r="L430" t="str">
        <f t="shared" si="27"/>
        <v>No</v>
      </c>
    </row>
    <row r="431" spans="1:12" x14ac:dyDescent="0.25">
      <c r="A431" t="s">
        <v>1942</v>
      </c>
      <c r="B431">
        <v>25.85</v>
      </c>
      <c r="C431" t="str">
        <f t="shared" si="24"/>
        <v>Overweight</v>
      </c>
      <c r="D431" s="20">
        <v>10.16</v>
      </c>
      <c r="E431" t="str">
        <f t="shared" si="25"/>
        <v>Diabetes</v>
      </c>
      <c r="F431" t="s">
        <v>2380</v>
      </c>
      <c r="G431" t="s">
        <v>2380</v>
      </c>
      <c r="H431" t="s">
        <v>2380</v>
      </c>
      <c r="I431" t="s">
        <v>2381</v>
      </c>
      <c r="J431" s="9">
        <f t="shared" si="26"/>
        <v>0</v>
      </c>
      <c r="K431" t="s">
        <v>2382</v>
      </c>
      <c r="L431" t="str">
        <f t="shared" si="27"/>
        <v>yes</v>
      </c>
    </row>
    <row r="432" spans="1:12" x14ac:dyDescent="0.25">
      <c r="A432" t="s">
        <v>1941</v>
      </c>
      <c r="B432">
        <v>23.844999999999999</v>
      </c>
      <c r="C432" t="str">
        <f t="shared" si="24"/>
        <v>Normal Weight</v>
      </c>
      <c r="D432" s="20">
        <v>11.71</v>
      </c>
      <c r="E432" t="str">
        <f t="shared" si="25"/>
        <v>Diabetes</v>
      </c>
      <c r="F432" t="s">
        <v>2380</v>
      </c>
      <c r="G432" t="s">
        <v>2380</v>
      </c>
      <c r="H432" t="s">
        <v>2380</v>
      </c>
      <c r="I432">
        <v>2</v>
      </c>
      <c r="J432" s="9">
        <f t="shared" si="26"/>
        <v>2</v>
      </c>
      <c r="K432" t="s">
        <v>2382</v>
      </c>
      <c r="L432" t="str">
        <f t="shared" si="27"/>
        <v>yes</v>
      </c>
    </row>
    <row r="433" spans="1:12" x14ac:dyDescent="0.25">
      <c r="A433" t="s">
        <v>1940</v>
      </c>
      <c r="B433">
        <v>30.59</v>
      </c>
      <c r="C433" t="str">
        <f t="shared" si="24"/>
        <v>Obesity</v>
      </c>
      <c r="D433" s="20">
        <v>5.23</v>
      </c>
      <c r="E433" t="str">
        <f t="shared" si="25"/>
        <v>Normal</v>
      </c>
      <c r="F433" t="s">
        <v>2380</v>
      </c>
      <c r="G433" t="s">
        <v>2380</v>
      </c>
      <c r="H433" t="s">
        <v>2383</v>
      </c>
      <c r="I433">
        <v>1</v>
      </c>
      <c r="J433" s="9">
        <f t="shared" si="26"/>
        <v>1</v>
      </c>
      <c r="K433" t="s">
        <v>2380</v>
      </c>
      <c r="L433" t="str">
        <f t="shared" si="27"/>
        <v>No</v>
      </c>
    </row>
    <row r="434" spans="1:12" x14ac:dyDescent="0.25">
      <c r="A434" t="s">
        <v>1939</v>
      </c>
      <c r="B434">
        <v>24.795000000000002</v>
      </c>
      <c r="C434" t="str">
        <f t="shared" si="24"/>
        <v>Normal Weight</v>
      </c>
      <c r="D434" s="20">
        <v>6.85</v>
      </c>
      <c r="E434" t="str">
        <f t="shared" si="25"/>
        <v>Diabetes</v>
      </c>
      <c r="F434" t="s">
        <v>2380</v>
      </c>
      <c r="G434" t="s">
        <v>2380</v>
      </c>
      <c r="H434" t="s">
        <v>2380</v>
      </c>
      <c r="I434" t="s">
        <v>2381</v>
      </c>
      <c r="J434" s="9">
        <f t="shared" si="26"/>
        <v>0</v>
      </c>
      <c r="K434" t="s">
        <v>2382</v>
      </c>
      <c r="L434" t="str">
        <f t="shared" si="27"/>
        <v>yes</v>
      </c>
    </row>
    <row r="435" spans="1:12" x14ac:dyDescent="0.25">
      <c r="A435" t="s">
        <v>1938</v>
      </c>
      <c r="B435">
        <v>24.13</v>
      </c>
      <c r="C435" t="str">
        <f t="shared" si="24"/>
        <v>Normal Weight</v>
      </c>
      <c r="D435" s="20">
        <v>7.05</v>
      </c>
      <c r="E435" t="str">
        <f t="shared" si="25"/>
        <v>Diabetes</v>
      </c>
      <c r="F435" t="s">
        <v>2382</v>
      </c>
      <c r="G435" t="s">
        <v>2380</v>
      </c>
      <c r="H435" t="s">
        <v>2380</v>
      </c>
      <c r="I435">
        <v>2</v>
      </c>
      <c r="J435" s="9">
        <f t="shared" si="26"/>
        <v>2</v>
      </c>
      <c r="K435" t="s">
        <v>2382</v>
      </c>
      <c r="L435" t="str">
        <f t="shared" si="27"/>
        <v>yes</v>
      </c>
    </row>
    <row r="436" spans="1:12" x14ac:dyDescent="0.25">
      <c r="A436" t="s">
        <v>1937</v>
      </c>
      <c r="B436">
        <v>25.84</v>
      </c>
      <c r="C436" t="str">
        <f t="shared" si="24"/>
        <v>Overweight</v>
      </c>
      <c r="D436" s="20">
        <v>11.64</v>
      </c>
      <c r="E436" t="str">
        <f t="shared" si="25"/>
        <v>Diabetes</v>
      </c>
      <c r="F436" t="s">
        <v>2380</v>
      </c>
      <c r="G436" t="s">
        <v>2380</v>
      </c>
      <c r="H436" t="s">
        <v>2380</v>
      </c>
      <c r="I436">
        <v>2</v>
      </c>
      <c r="J436" s="9">
        <f t="shared" si="26"/>
        <v>2</v>
      </c>
      <c r="K436" t="s">
        <v>2382</v>
      </c>
      <c r="L436" t="str">
        <f t="shared" si="27"/>
        <v>yes</v>
      </c>
    </row>
    <row r="437" spans="1:12" x14ac:dyDescent="0.25">
      <c r="A437" t="s">
        <v>1936</v>
      </c>
      <c r="B437">
        <v>28</v>
      </c>
      <c r="C437" t="str">
        <f t="shared" si="24"/>
        <v>Overweight</v>
      </c>
      <c r="D437" s="20">
        <v>10.52</v>
      </c>
      <c r="E437" t="str">
        <f t="shared" si="25"/>
        <v>Diabetes</v>
      </c>
      <c r="F437" t="s">
        <v>2380</v>
      </c>
      <c r="G437" t="s">
        <v>2380</v>
      </c>
      <c r="H437" t="s">
        <v>2380</v>
      </c>
      <c r="I437" t="s">
        <v>2381</v>
      </c>
      <c r="J437" s="9">
        <f t="shared" si="26"/>
        <v>0</v>
      </c>
      <c r="K437" t="s">
        <v>2382</v>
      </c>
      <c r="L437" t="str">
        <f t="shared" si="27"/>
        <v>yes</v>
      </c>
    </row>
    <row r="438" spans="1:12" x14ac:dyDescent="0.25">
      <c r="A438" t="s">
        <v>1935</v>
      </c>
      <c r="B438">
        <v>34.1</v>
      </c>
      <c r="C438" t="str">
        <f t="shared" si="24"/>
        <v>Obesity</v>
      </c>
      <c r="D438" s="20">
        <v>4.01</v>
      </c>
      <c r="E438" t="str">
        <f t="shared" si="25"/>
        <v>Normal</v>
      </c>
      <c r="F438" t="s">
        <v>2382</v>
      </c>
      <c r="G438" t="s">
        <v>2380</v>
      </c>
      <c r="H438" t="s">
        <v>2383</v>
      </c>
      <c r="I438">
        <v>1</v>
      </c>
      <c r="J438" s="9">
        <f t="shared" si="26"/>
        <v>1</v>
      </c>
      <c r="K438" t="s">
        <v>2380</v>
      </c>
      <c r="L438" t="str">
        <f t="shared" si="27"/>
        <v>No</v>
      </c>
    </row>
    <row r="439" spans="1:12" x14ac:dyDescent="0.25">
      <c r="A439" t="s">
        <v>1934</v>
      </c>
      <c r="B439">
        <v>26.125</v>
      </c>
      <c r="C439" t="str">
        <f t="shared" si="24"/>
        <v>Overweight</v>
      </c>
      <c r="D439" s="20">
        <v>8.56</v>
      </c>
      <c r="E439" t="str">
        <f t="shared" si="25"/>
        <v>Diabetes</v>
      </c>
      <c r="F439" t="s">
        <v>2382</v>
      </c>
      <c r="G439" t="s">
        <v>2380</v>
      </c>
      <c r="H439" t="s">
        <v>2380</v>
      </c>
      <c r="I439">
        <v>1</v>
      </c>
      <c r="J439" s="9">
        <f t="shared" si="26"/>
        <v>1</v>
      </c>
      <c r="K439" t="s">
        <v>2382</v>
      </c>
      <c r="L439" t="str">
        <f t="shared" si="27"/>
        <v>yes</v>
      </c>
    </row>
    <row r="440" spans="1:12" x14ac:dyDescent="0.25">
      <c r="A440" t="s">
        <v>1933</v>
      </c>
      <c r="B440">
        <v>25.6</v>
      </c>
      <c r="C440" t="str">
        <f t="shared" si="24"/>
        <v>Overweight</v>
      </c>
      <c r="D440" s="20">
        <v>10.5</v>
      </c>
      <c r="E440" t="str">
        <f t="shared" si="25"/>
        <v>Diabetes</v>
      </c>
      <c r="F440" t="s">
        <v>2380</v>
      </c>
      <c r="G440" t="s">
        <v>2380</v>
      </c>
      <c r="H440" t="s">
        <v>2380</v>
      </c>
      <c r="I440">
        <v>2</v>
      </c>
      <c r="J440" s="9">
        <f t="shared" si="26"/>
        <v>2</v>
      </c>
      <c r="K440" t="s">
        <v>2382</v>
      </c>
      <c r="L440" t="str">
        <f t="shared" si="27"/>
        <v>yes</v>
      </c>
    </row>
    <row r="441" spans="1:12" x14ac:dyDescent="0.25">
      <c r="A441" t="s">
        <v>1932</v>
      </c>
      <c r="B441">
        <v>24.32</v>
      </c>
      <c r="C441" t="str">
        <f t="shared" si="24"/>
        <v>Normal Weight</v>
      </c>
      <c r="D441" s="20">
        <v>6.39</v>
      </c>
      <c r="E441" t="str">
        <f t="shared" si="25"/>
        <v>Prediabeties</v>
      </c>
      <c r="F441" t="s">
        <v>2380</v>
      </c>
      <c r="G441" t="s">
        <v>2380</v>
      </c>
      <c r="H441" t="s">
        <v>2380</v>
      </c>
      <c r="I441" t="s">
        <v>2381</v>
      </c>
      <c r="J441" s="9">
        <f t="shared" si="26"/>
        <v>0</v>
      </c>
      <c r="K441" t="s">
        <v>2380</v>
      </c>
      <c r="L441" t="str">
        <f t="shared" si="27"/>
        <v>No</v>
      </c>
    </row>
    <row r="442" spans="1:12" x14ac:dyDescent="0.25">
      <c r="A442" t="s">
        <v>1931</v>
      </c>
      <c r="B442">
        <v>22.88</v>
      </c>
      <c r="C442" t="str">
        <f t="shared" si="24"/>
        <v>Normal Weight</v>
      </c>
      <c r="D442" s="20">
        <v>5.71</v>
      </c>
      <c r="E442" t="str">
        <f t="shared" si="25"/>
        <v>Prediabeties</v>
      </c>
      <c r="F442" t="s">
        <v>2382</v>
      </c>
      <c r="G442" t="s">
        <v>2380</v>
      </c>
      <c r="H442" t="s">
        <v>2383</v>
      </c>
      <c r="I442">
        <v>1</v>
      </c>
      <c r="J442" s="9">
        <f t="shared" si="26"/>
        <v>1</v>
      </c>
      <c r="K442" t="s">
        <v>2382</v>
      </c>
      <c r="L442" t="str">
        <f t="shared" si="27"/>
        <v>yes</v>
      </c>
    </row>
    <row r="443" spans="1:12" x14ac:dyDescent="0.25">
      <c r="A443" t="s">
        <v>1930</v>
      </c>
      <c r="B443">
        <v>24.984999999999999</v>
      </c>
      <c r="C443" t="str">
        <f t="shared" si="24"/>
        <v>Normal Weight</v>
      </c>
      <c r="D443" s="20">
        <v>4.43</v>
      </c>
      <c r="E443" t="str">
        <f t="shared" si="25"/>
        <v>Normal</v>
      </c>
      <c r="F443" t="s">
        <v>2382</v>
      </c>
      <c r="G443" t="s">
        <v>2380</v>
      </c>
      <c r="H443" t="s">
        <v>2383</v>
      </c>
      <c r="I443">
        <v>1</v>
      </c>
      <c r="J443" s="9">
        <f t="shared" si="26"/>
        <v>1</v>
      </c>
      <c r="K443" t="s">
        <v>2380</v>
      </c>
      <c r="L443" t="str">
        <f t="shared" si="27"/>
        <v>No</v>
      </c>
    </row>
    <row r="444" spans="1:12" x14ac:dyDescent="0.25">
      <c r="A444" t="s">
        <v>1929</v>
      </c>
      <c r="B444">
        <v>33.1</v>
      </c>
      <c r="C444" t="str">
        <f t="shared" si="24"/>
        <v>Obesity</v>
      </c>
      <c r="D444" s="20">
        <v>5.52</v>
      </c>
      <c r="E444" t="str">
        <f t="shared" si="25"/>
        <v>Normal</v>
      </c>
      <c r="F444" t="s">
        <v>2380</v>
      </c>
      <c r="G444" t="s">
        <v>2380</v>
      </c>
      <c r="H444" t="s">
        <v>2383</v>
      </c>
      <c r="I444">
        <v>1</v>
      </c>
      <c r="J444" s="9">
        <f t="shared" si="26"/>
        <v>1</v>
      </c>
      <c r="K444" t="s">
        <v>2380</v>
      </c>
      <c r="L444" t="str">
        <f t="shared" si="27"/>
        <v>No</v>
      </c>
    </row>
    <row r="445" spans="1:12" x14ac:dyDescent="0.25">
      <c r="A445" t="s">
        <v>1928</v>
      </c>
      <c r="B445">
        <v>27.83</v>
      </c>
      <c r="C445" t="str">
        <f t="shared" si="24"/>
        <v>Overweight</v>
      </c>
      <c r="D445" s="20">
        <v>9.1999999999999993</v>
      </c>
      <c r="E445" t="str">
        <f t="shared" si="25"/>
        <v>Diabetes</v>
      </c>
      <c r="F445" t="s">
        <v>2382</v>
      </c>
      <c r="G445" t="s">
        <v>2380</v>
      </c>
      <c r="H445" t="s">
        <v>2380</v>
      </c>
      <c r="I445">
        <v>1</v>
      </c>
      <c r="J445" s="9">
        <f t="shared" si="26"/>
        <v>1</v>
      </c>
      <c r="K445" t="s">
        <v>2382</v>
      </c>
      <c r="L445" t="str">
        <f t="shared" si="27"/>
        <v>yes</v>
      </c>
    </row>
    <row r="446" spans="1:12" x14ac:dyDescent="0.25">
      <c r="A446" t="s">
        <v>1927</v>
      </c>
      <c r="B446">
        <v>30.875</v>
      </c>
      <c r="C446" t="str">
        <f t="shared" si="24"/>
        <v>Obesity</v>
      </c>
      <c r="D446" s="20">
        <v>10.97</v>
      </c>
      <c r="E446" t="str">
        <f t="shared" si="25"/>
        <v>Diabetes</v>
      </c>
      <c r="F446" t="s">
        <v>2382</v>
      </c>
      <c r="G446" t="s">
        <v>2380</v>
      </c>
      <c r="H446" t="s">
        <v>2380</v>
      </c>
      <c r="I446">
        <v>2</v>
      </c>
      <c r="J446" s="9">
        <f t="shared" si="26"/>
        <v>2</v>
      </c>
      <c r="K446" t="s">
        <v>2380</v>
      </c>
      <c r="L446" t="str">
        <f t="shared" si="27"/>
        <v>No</v>
      </c>
    </row>
    <row r="447" spans="1:12" x14ac:dyDescent="0.25">
      <c r="A447" t="s">
        <v>1926</v>
      </c>
      <c r="B447">
        <v>27.265000000000001</v>
      </c>
      <c r="C447" t="str">
        <f t="shared" si="24"/>
        <v>Overweight</v>
      </c>
      <c r="D447" s="20">
        <v>4.25</v>
      </c>
      <c r="E447" t="str">
        <f t="shared" si="25"/>
        <v>Normal</v>
      </c>
      <c r="F447" t="s">
        <v>2380</v>
      </c>
      <c r="G447" t="s">
        <v>2380</v>
      </c>
      <c r="H447" t="s">
        <v>2383</v>
      </c>
      <c r="I447">
        <v>1</v>
      </c>
      <c r="J447" s="9">
        <f t="shared" si="26"/>
        <v>1</v>
      </c>
      <c r="K447" t="s">
        <v>2380</v>
      </c>
      <c r="L447" t="str">
        <f t="shared" si="27"/>
        <v>No</v>
      </c>
    </row>
    <row r="448" spans="1:12" x14ac:dyDescent="0.25">
      <c r="A448" t="s">
        <v>1925</v>
      </c>
      <c r="B448">
        <v>26.7</v>
      </c>
      <c r="C448" t="str">
        <f t="shared" si="24"/>
        <v>Overweight</v>
      </c>
      <c r="D448" s="20">
        <v>5.23</v>
      </c>
      <c r="E448" t="str">
        <f t="shared" si="25"/>
        <v>Normal</v>
      </c>
      <c r="F448" t="s">
        <v>2380</v>
      </c>
      <c r="G448" t="s">
        <v>2380</v>
      </c>
      <c r="H448" t="s">
        <v>2383</v>
      </c>
      <c r="I448">
        <v>1</v>
      </c>
      <c r="J448" s="9">
        <f t="shared" si="26"/>
        <v>1</v>
      </c>
      <c r="K448" t="s">
        <v>2382</v>
      </c>
      <c r="L448" t="str">
        <f t="shared" si="27"/>
        <v>yes</v>
      </c>
    </row>
    <row r="449" spans="1:12" x14ac:dyDescent="0.25">
      <c r="A449" t="s">
        <v>1924</v>
      </c>
      <c r="B449">
        <v>29.925000000000001</v>
      </c>
      <c r="C449" t="str">
        <f t="shared" si="24"/>
        <v>Overweight</v>
      </c>
      <c r="D449" s="20">
        <v>5.96</v>
      </c>
      <c r="E449" t="str">
        <f t="shared" si="25"/>
        <v>Prediabeties</v>
      </c>
      <c r="F449" t="s">
        <v>2382</v>
      </c>
      <c r="G449" t="s">
        <v>2380</v>
      </c>
      <c r="H449" t="s">
        <v>2383</v>
      </c>
      <c r="I449">
        <v>1</v>
      </c>
      <c r="J449" s="9">
        <f t="shared" si="26"/>
        <v>1</v>
      </c>
      <c r="K449" t="s">
        <v>2382</v>
      </c>
      <c r="L449" t="str">
        <f t="shared" si="27"/>
        <v>yes</v>
      </c>
    </row>
    <row r="450" spans="1:12" x14ac:dyDescent="0.25">
      <c r="A450" t="s">
        <v>1923</v>
      </c>
      <c r="B450">
        <v>19.95</v>
      </c>
      <c r="C450" t="str">
        <f t="shared" si="24"/>
        <v>Normal Weight</v>
      </c>
      <c r="D450" s="20">
        <v>4.29</v>
      </c>
      <c r="E450" t="str">
        <f t="shared" si="25"/>
        <v>Normal</v>
      </c>
      <c r="F450" t="s">
        <v>2382</v>
      </c>
      <c r="G450" t="s">
        <v>2380</v>
      </c>
      <c r="H450" t="s">
        <v>2380</v>
      </c>
      <c r="I450">
        <v>2</v>
      </c>
      <c r="J450" s="9">
        <f t="shared" si="26"/>
        <v>2</v>
      </c>
      <c r="K450" t="s">
        <v>2382</v>
      </c>
      <c r="L450" t="str">
        <f t="shared" si="27"/>
        <v>yes</v>
      </c>
    </row>
    <row r="451" spans="1:12" x14ac:dyDescent="0.25">
      <c r="A451" t="s">
        <v>1922</v>
      </c>
      <c r="B451">
        <v>24.225000000000001</v>
      </c>
      <c r="C451" t="str">
        <f t="shared" ref="C451:C514" si="28">IF(B451&lt;18.5,"Underweight",IF(B451&lt;24.99,"Normal Weight",IF(B451&lt;29.99,"Overweight","Obesity")))</f>
        <v>Normal Weight</v>
      </c>
      <c r="D451" s="20">
        <v>4.09</v>
      </c>
      <c r="E451" t="str">
        <f t="shared" ref="E451:E514" si="29">IF(D451&lt;5.7,"Normal",IF(D451&lt;6.5,"Prediabeties","Diabetes"))</f>
        <v>Normal</v>
      </c>
      <c r="F451" t="s">
        <v>2380</v>
      </c>
      <c r="G451" t="s">
        <v>2380</v>
      </c>
      <c r="H451" t="s">
        <v>2380</v>
      </c>
      <c r="I451" t="s">
        <v>2381</v>
      </c>
      <c r="J451" s="9">
        <f t="shared" ref="J451:J514" si="30">IF(I451="No major surgery", 0, I451)</f>
        <v>0</v>
      </c>
      <c r="K451" t="s">
        <v>2380</v>
      </c>
      <c r="L451" t="str">
        <f t="shared" ref="L451:L514" si="31">IF(K451="?", "No", K451)</f>
        <v>No</v>
      </c>
    </row>
    <row r="452" spans="1:12" x14ac:dyDescent="0.25">
      <c r="A452" t="s">
        <v>1921</v>
      </c>
      <c r="B452">
        <v>28.12</v>
      </c>
      <c r="C452" t="str">
        <f t="shared" si="28"/>
        <v>Overweight</v>
      </c>
      <c r="D452" s="20">
        <v>4.88</v>
      </c>
      <c r="E452" t="str">
        <f t="shared" si="29"/>
        <v>Normal</v>
      </c>
      <c r="F452" t="s">
        <v>2380</v>
      </c>
      <c r="G452" t="s">
        <v>2380</v>
      </c>
      <c r="H452" t="s">
        <v>2380</v>
      </c>
      <c r="I452" t="s">
        <v>2381</v>
      </c>
      <c r="J452" s="9">
        <f t="shared" si="30"/>
        <v>0</v>
      </c>
      <c r="K452" t="s">
        <v>2382</v>
      </c>
      <c r="L452" t="str">
        <f t="shared" si="31"/>
        <v>yes</v>
      </c>
    </row>
    <row r="453" spans="1:12" x14ac:dyDescent="0.25">
      <c r="A453" t="s">
        <v>1920</v>
      </c>
      <c r="B453">
        <v>23.21</v>
      </c>
      <c r="C453" t="str">
        <f t="shared" si="28"/>
        <v>Normal Weight</v>
      </c>
      <c r="D453" s="20">
        <v>6.76</v>
      </c>
      <c r="E453" t="str">
        <f t="shared" si="29"/>
        <v>Diabetes</v>
      </c>
      <c r="F453" t="s">
        <v>2380</v>
      </c>
      <c r="G453" t="s">
        <v>2380</v>
      </c>
      <c r="H453" t="s">
        <v>2380</v>
      </c>
      <c r="I453" t="s">
        <v>2381</v>
      </c>
      <c r="J453" s="9">
        <f t="shared" si="30"/>
        <v>0</v>
      </c>
      <c r="K453" t="s">
        <v>2382</v>
      </c>
      <c r="L453" t="str">
        <f t="shared" si="31"/>
        <v>yes</v>
      </c>
    </row>
    <row r="454" spans="1:12" x14ac:dyDescent="0.25">
      <c r="A454" t="s">
        <v>1919</v>
      </c>
      <c r="B454">
        <v>23.98</v>
      </c>
      <c r="C454" t="str">
        <f t="shared" si="28"/>
        <v>Normal Weight</v>
      </c>
      <c r="D454" s="20">
        <v>10.67</v>
      </c>
      <c r="E454" t="str">
        <f t="shared" si="29"/>
        <v>Diabetes</v>
      </c>
      <c r="F454" t="s">
        <v>2380</v>
      </c>
      <c r="G454" t="s">
        <v>2380</v>
      </c>
      <c r="H454" t="s">
        <v>2380</v>
      </c>
      <c r="I454" t="s">
        <v>2381</v>
      </c>
      <c r="J454" s="9">
        <f t="shared" si="30"/>
        <v>0</v>
      </c>
      <c r="K454" t="s">
        <v>2380</v>
      </c>
      <c r="L454" t="str">
        <f t="shared" si="31"/>
        <v>No</v>
      </c>
    </row>
    <row r="455" spans="1:12" x14ac:dyDescent="0.25">
      <c r="A455" t="s">
        <v>1918</v>
      </c>
      <c r="B455">
        <v>30</v>
      </c>
      <c r="C455" t="str">
        <f t="shared" si="28"/>
        <v>Obesity</v>
      </c>
      <c r="D455" s="20">
        <v>6.21</v>
      </c>
      <c r="E455" t="str">
        <f t="shared" si="29"/>
        <v>Prediabeties</v>
      </c>
      <c r="F455" t="s">
        <v>2380</v>
      </c>
      <c r="G455" t="s">
        <v>2380</v>
      </c>
      <c r="H455" t="s">
        <v>2380</v>
      </c>
      <c r="I455" t="s">
        <v>2381</v>
      </c>
      <c r="J455" s="9">
        <f t="shared" si="30"/>
        <v>0</v>
      </c>
      <c r="K455" t="s">
        <v>2382</v>
      </c>
      <c r="L455" t="str">
        <f t="shared" si="31"/>
        <v>yes</v>
      </c>
    </row>
    <row r="456" spans="1:12" x14ac:dyDescent="0.25">
      <c r="A456" t="s">
        <v>1917</v>
      </c>
      <c r="B456">
        <v>17.350000000000001</v>
      </c>
      <c r="C456" t="str">
        <f t="shared" si="28"/>
        <v>Underweight</v>
      </c>
      <c r="D456" s="20">
        <v>5.03</v>
      </c>
      <c r="E456" t="str">
        <f t="shared" si="29"/>
        <v>Normal</v>
      </c>
      <c r="F456" t="s">
        <v>2382</v>
      </c>
      <c r="G456" t="s">
        <v>2380</v>
      </c>
      <c r="H456" t="s">
        <v>2380</v>
      </c>
      <c r="I456" t="s">
        <v>2381</v>
      </c>
      <c r="J456" s="9">
        <f t="shared" si="30"/>
        <v>0</v>
      </c>
      <c r="K456" t="s">
        <v>2382</v>
      </c>
      <c r="L456" t="str">
        <f t="shared" si="31"/>
        <v>yes</v>
      </c>
    </row>
    <row r="457" spans="1:12" x14ac:dyDescent="0.25">
      <c r="A457" t="s">
        <v>1916</v>
      </c>
      <c r="B457">
        <v>22.704999999999998</v>
      </c>
      <c r="C457" t="str">
        <f t="shared" si="28"/>
        <v>Normal Weight</v>
      </c>
      <c r="D457" s="20">
        <v>5.27</v>
      </c>
      <c r="E457" t="str">
        <f t="shared" si="29"/>
        <v>Normal</v>
      </c>
      <c r="F457" t="s">
        <v>2380</v>
      </c>
      <c r="G457" t="s">
        <v>2380</v>
      </c>
      <c r="H457" t="s">
        <v>2380</v>
      </c>
      <c r="I457" t="s">
        <v>2381</v>
      </c>
      <c r="J457" s="9">
        <f t="shared" si="30"/>
        <v>0</v>
      </c>
      <c r="K457" t="s">
        <v>2380</v>
      </c>
      <c r="L457" t="str">
        <f t="shared" si="31"/>
        <v>No</v>
      </c>
    </row>
    <row r="458" spans="1:12" x14ac:dyDescent="0.25">
      <c r="A458" t="s">
        <v>1915</v>
      </c>
      <c r="B458">
        <v>25.41</v>
      </c>
      <c r="C458" t="str">
        <f t="shared" si="28"/>
        <v>Overweight</v>
      </c>
      <c r="D458" s="20">
        <v>10.53</v>
      </c>
      <c r="E458" t="str">
        <f t="shared" si="29"/>
        <v>Diabetes</v>
      </c>
      <c r="F458" t="s">
        <v>2382</v>
      </c>
      <c r="G458" t="s">
        <v>2380</v>
      </c>
      <c r="H458" t="s">
        <v>2380</v>
      </c>
      <c r="I458">
        <v>1</v>
      </c>
      <c r="J458" s="9">
        <f t="shared" si="30"/>
        <v>1</v>
      </c>
      <c r="K458" t="s">
        <v>2382</v>
      </c>
      <c r="L458" t="str">
        <f t="shared" si="31"/>
        <v>yes</v>
      </c>
    </row>
    <row r="459" spans="1:12" x14ac:dyDescent="0.25">
      <c r="A459" t="s">
        <v>1914</v>
      </c>
      <c r="B459">
        <v>18.23</v>
      </c>
      <c r="C459" t="str">
        <f t="shared" si="28"/>
        <v>Underweight</v>
      </c>
      <c r="D459" s="20">
        <v>5.78</v>
      </c>
      <c r="E459" t="str">
        <f t="shared" si="29"/>
        <v>Prediabeties</v>
      </c>
      <c r="F459" t="s">
        <v>2380</v>
      </c>
      <c r="G459" t="s">
        <v>2380</v>
      </c>
      <c r="H459" t="s">
        <v>2383</v>
      </c>
      <c r="I459">
        <v>1</v>
      </c>
      <c r="J459" s="9">
        <f t="shared" si="30"/>
        <v>1</v>
      </c>
      <c r="K459" t="s">
        <v>2382</v>
      </c>
      <c r="L459" t="str">
        <f t="shared" si="31"/>
        <v>yes</v>
      </c>
    </row>
    <row r="460" spans="1:12" x14ac:dyDescent="0.25">
      <c r="A460" t="s">
        <v>1913</v>
      </c>
      <c r="B460">
        <v>24.7</v>
      </c>
      <c r="C460" t="str">
        <f t="shared" si="28"/>
        <v>Normal Weight</v>
      </c>
      <c r="D460" s="20">
        <v>4.3600000000000003</v>
      </c>
      <c r="E460" t="str">
        <f t="shared" si="29"/>
        <v>Normal</v>
      </c>
      <c r="F460" t="s">
        <v>2380</v>
      </c>
      <c r="G460" t="s">
        <v>2380</v>
      </c>
      <c r="H460" t="s">
        <v>2383</v>
      </c>
      <c r="I460">
        <v>1</v>
      </c>
      <c r="J460" s="9">
        <f t="shared" si="30"/>
        <v>1</v>
      </c>
      <c r="K460" t="s">
        <v>2382</v>
      </c>
      <c r="L460" t="str">
        <f t="shared" si="31"/>
        <v>yes</v>
      </c>
    </row>
    <row r="461" spans="1:12" x14ac:dyDescent="0.25">
      <c r="A461" t="s">
        <v>1912</v>
      </c>
      <c r="B461">
        <v>37.4</v>
      </c>
      <c r="C461" t="str">
        <f t="shared" si="28"/>
        <v>Obesity</v>
      </c>
      <c r="D461" s="20">
        <v>9.7200000000000006</v>
      </c>
      <c r="E461" t="str">
        <f t="shared" si="29"/>
        <v>Diabetes</v>
      </c>
      <c r="F461" t="s">
        <v>2382</v>
      </c>
      <c r="G461" t="s">
        <v>2380</v>
      </c>
      <c r="H461" t="s">
        <v>2383</v>
      </c>
      <c r="I461">
        <v>1</v>
      </c>
      <c r="J461" s="9">
        <f t="shared" si="30"/>
        <v>1</v>
      </c>
      <c r="K461" t="s">
        <v>2380</v>
      </c>
      <c r="L461" t="str">
        <f t="shared" si="31"/>
        <v>No</v>
      </c>
    </row>
    <row r="462" spans="1:12" x14ac:dyDescent="0.25">
      <c r="A462" t="s">
        <v>1911</v>
      </c>
      <c r="B462">
        <v>26.885000000000002</v>
      </c>
      <c r="C462" t="str">
        <f t="shared" si="28"/>
        <v>Overweight</v>
      </c>
      <c r="D462" s="20">
        <v>5.18</v>
      </c>
      <c r="E462" t="str">
        <f t="shared" si="29"/>
        <v>Normal</v>
      </c>
      <c r="F462" t="s">
        <v>2380</v>
      </c>
      <c r="G462" t="s">
        <v>2380</v>
      </c>
      <c r="H462" t="s">
        <v>2383</v>
      </c>
      <c r="I462">
        <v>1</v>
      </c>
      <c r="J462" s="9">
        <f t="shared" si="30"/>
        <v>1</v>
      </c>
      <c r="K462" t="s">
        <v>2382</v>
      </c>
      <c r="L462" t="str">
        <f t="shared" si="31"/>
        <v>yes</v>
      </c>
    </row>
    <row r="463" spans="1:12" x14ac:dyDescent="0.25">
      <c r="A463" t="s">
        <v>1910</v>
      </c>
      <c r="B463">
        <v>25.27</v>
      </c>
      <c r="C463" t="str">
        <f t="shared" si="28"/>
        <v>Overweight</v>
      </c>
      <c r="D463" s="20">
        <v>5.29</v>
      </c>
      <c r="E463" t="str">
        <f t="shared" si="29"/>
        <v>Normal</v>
      </c>
      <c r="F463" t="s">
        <v>2380</v>
      </c>
      <c r="G463" t="s">
        <v>2380</v>
      </c>
      <c r="H463" t="s">
        <v>2383</v>
      </c>
      <c r="I463">
        <v>1</v>
      </c>
      <c r="J463" s="9">
        <f t="shared" si="30"/>
        <v>1</v>
      </c>
      <c r="K463" t="s">
        <v>2382</v>
      </c>
      <c r="L463" t="str">
        <f t="shared" si="31"/>
        <v>yes</v>
      </c>
    </row>
    <row r="464" spans="1:12" x14ac:dyDescent="0.25">
      <c r="A464" t="s">
        <v>1909</v>
      </c>
      <c r="B464">
        <v>23.655000000000001</v>
      </c>
      <c r="C464" t="str">
        <f t="shared" si="28"/>
        <v>Normal Weight</v>
      </c>
      <c r="D464" s="20">
        <v>4.8600000000000003</v>
      </c>
      <c r="E464" t="str">
        <f t="shared" si="29"/>
        <v>Normal</v>
      </c>
      <c r="F464" t="s">
        <v>2382</v>
      </c>
      <c r="G464" t="s">
        <v>2380</v>
      </c>
      <c r="H464" t="s">
        <v>2380</v>
      </c>
      <c r="I464" t="s">
        <v>2381</v>
      </c>
      <c r="J464" s="9">
        <f t="shared" si="30"/>
        <v>0</v>
      </c>
      <c r="K464" t="s">
        <v>2382</v>
      </c>
      <c r="L464" t="str">
        <f t="shared" si="31"/>
        <v>yes</v>
      </c>
    </row>
    <row r="465" spans="1:12" x14ac:dyDescent="0.25">
      <c r="A465" t="s">
        <v>1908</v>
      </c>
      <c r="B465">
        <v>55.05</v>
      </c>
      <c r="C465" t="str">
        <f t="shared" si="28"/>
        <v>Obesity</v>
      </c>
      <c r="D465" s="20">
        <v>7.66</v>
      </c>
      <c r="E465" t="str">
        <f t="shared" si="29"/>
        <v>Diabetes</v>
      </c>
      <c r="F465" t="s">
        <v>2380</v>
      </c>
      <c r="G465" t="s">
        <v>2380</v>
      </c>
      <c r="H465" t="s">
        <v>2380</v>
      </c>
      <c r="I465" t="s">
        <v>2381</v>
      </c>
      <c r="J465" s="9">
        <f t="shared" si="30"/>
        <v>0</v>
      </c>
      <c r="K465" t="s">
        <v>2380</v>
      </c>
      <c r="L465" t="str">
        <f t="shared" si="31"/>
        <v>No</v>
      </c>
    </row>
    <row r="466" spans="1:12" x14ac:dyDescent="0.25">
      <c r="A466" t="s">
        <v>1907</v>
      </c>
      <c r="B466">
        <v>24.89</v>
      </c>
      <c r="C466" t="str">
        <f t="shared" si="28"/>
        <v>Normal Weight</v>
      </c>
      <c r="D466" s="20">
        <v>6.1</v>
      </c>
      <c r="E466" t="str">
        <f t="shared" si="29"/>
        <v>Prediabeties</v>
      </c>
      <c r="F466" t="s">
        <v>2382</v>
      </c>
      <c r="G466" t="s">
        <v>2380</v>
      </c>
      <c r="H466" t="s">
        <v>2383</v>
      </c>
      <c r="I466">
        <v>1</v>
      </c>
      <c r="J466" s="9">
        <f t="shared" si="30"/>
        <v>1</v>
      </c>
      <c r="K466" t="s">
        <v>2382</v>
      </c>
      <c r="L466" t="str">
        <f t="shared" si="31"/>
        <v>yes</v>
      </c>
    </row>
    <row r="467" spans="1:12" x14ac:dyDescent="0.25">
      <c r="A467" t="s">
        <v>1906</v>
      </c>
      <c r="B467">
        <v>18.715</v>
      </c>
      <c r="C467" t="str">
        <f t="shared" si="28"/>
        <v>Normal Weight</v>
      </c>
      <c r="D467" s="20">
        <v>4.4400000000000004</v>
      </c>
      <c r="E467" t="str">
        <f t="shared" si="29"/>
        <v>Normal</v>
      </c>
      <c r="F467" t="s">
        <v>2380</v>
      </c>
      <c r="G467" t="s">
        <v>2380</v>
      </c>
      <c r="H467" t="s">
        <v>2380</v>
      </c>
      <c r="I467" t="s">
        <v>2381</v>
      </c>
      <c r="J467" s="9">
        <f t="shared" si="30"/>
        <v>0</v>
      </c>
      <c r="K467" t="s">
        <v>2380</v>
      </c>
      <c r="L467" t="str">
        <f t="shared" si="31"/>
        <v>No</v>
      </c>
    </row>
    <row r="468" spans="1:12" x14ac:dyDescent="0.25">
      <c r="A468" t="s">
        <v>1905</v>
      </c>
      <c r="B468">
        <v>28.12</v>
      </c>
      <c r="C468" t="str">
        <f t="shared" si="28"/>
        <v>Overweight</v>
      </c>
      <c r="D468" s="20">
        <v>6.15</v>
      </c>
      <c r="E468" t="str">
        <f t="shared" si="29"/>
        <v>Prediabeties</v>
      </c>
      <c r="F468" t="s">
        <v>2380</v>
      </c>
      <c r="G468" t="s">
        <v>2380</v>
      </c>
      <c r="H468" t="s">
        <v>2380</v>
      </c>
      <c r="I468" t="s">
        <v>2381</v>
      </c>
      <c r="J468" s="9">
        <f t="shared" si="30"/>
        <v>0</v>
      </c>
      <c r="K468" t="s">
        <v>2382</v>
      </c>
      <c r="L468" t="str">
        <f t="shared" si="31"/>
        <v>yes</v>
      </c>
    </row>
    <row r="469" spans="1:12" x14ac:dyDescent="0.25">
      <c r="A469" t="s">
        <v>1904</v>
      </c>
      <c r="B469">
        <v>26.6</v>
      </c>
      <c r="C469" t="str">
        <f t="shared" si="28"/>
        <v>Overweight</v>
      </c>
      <c r="D469" s="20">
        <v>4.53</v>
      </c>
      <c r="E469" t="str">
        <f t="shared" si="29"/>
        <v>Normal</v>
      </c>
      <c r="F469" t="s">
        <v>2380</v>
      </c>
      <c r="G469" t="s">
        <v>2380</v>
      </c>
      <c r="H469" t="s">
        <v>2380</v>
      </c>
      <c r="I469" t="s">
        <v>2381</v>
      </c>
      <c r="J469" s="9">
        <f t="shared" si="30"/>
        <v>0</v>
      </c>
      <c r="K469" t="s">
        <v>2382</v>
      </c>
      <c r="L469" t="str">
        <f t="shared" si="31"/>
        <v>yes</v>
      </c>
    </row>
    <row r="470" spans="1:12" x14ac:dyDescent="0.25">
      <c r="A470" t="s">
        <v>1903</v>
      </c>
      <c r="B470">
        <v>30.114999999999998</v>
      </c>
      <c r="C470" t="str">
        <f t="shared" si="28"/>
        <v>Obesity</v>
      </c>
      <c r="D470" s="20">
        <v>5.48</v>
      </c>
      <c r="E470" t="str">
        <f t="shared" si="29"/>
        <v>Normal</v>
      </c>
      <c r="F470" t="s">
        <v>2380</v>
      </c>
      <c r="G470" t="s">
        <v>2382</v>
      </c>
      <c r="H470" t="s">
        <v>2380</v>
      </c>
      <c r="I470">
        <v>1</v>
      </c>
      <c r="J470" s="9">
        <f t="shared" si="30"/>
        <v>1</v>
      </c>
      <c r="K470" t="s">
        <v>2380</v>
      </c>
      <c r="L470" t="str">
        <f t="shared" si="31"/>
        <v>No</v>
      </c>
    </row>
    <row r="471" spans="1:12" x14ac:dyDescent="0.25">
      <c r="A471" t="s">
        <v>1902</v>
      </c>
      <c r="B471">
        <v>24.605</v>
      </c>
      <c r="C471" t="str">
        <f t="shared" si="28"/>
        <v>Normal Weight</v>
      </c>
      <c r="D471" s="20">
        <v>5.48</v>
      </c>
      <c r="E471" t="str">
        <f t="shared" si="29"/>
        <v>Normal</v>
      </c>
      <c r="F471" t="s">
        <v>2380</v>
      </c>
      <c r="G471" t="s">
        <v>2380</v>
      </c>
      <c r="H471" t="s">
        <v>2380</v>
      </c>
      <c r="I471" t="s">
        <v>2381</v>
      </c>
      <c r="J471" s="9">
        <f t="shared" si="30"/>
        <v>0</v>
      </c>
      <c r="K471" t="s">
        <v>2382</v>
      </c>
      <c r="L471" t="str">
        <f t="shared" si="31"/>
        <v>yes</v>
      </c>
    </row>
    <row r="472" spans="1:12" x14ac:dyDescent="0.25">
      <c r="A472" t="s">
        <v>1901</v>
      </c>
      <c r="B472">
        <v>29.6</v>
      </c>
      <c r="C472" t="str">
        <f t="shared" si="28"/>
        <v>Overweight</v>
      </c>
      <c r="D472" s="20">
        <v>8.1</v>
      </c>
      <c r="E472" t="str">
        <f t="shared" si="29"/>
        <v>Diabetes</v>
      </c>
      <c r="F472" t="s">
        <v>2380</v>
      </c>
      <c r="G472" t="s">
        <v>2380</v>
      </c>
      <c r="H472" t="s">
        <v>2380</v>
      </c>
      <c r="I472" t="s">
        <v>2381</v>
      </c>
      <c r="J472" s="9">
        <f t="shared" si="30"/>
        <v>0</v>
      </c>
      <c r="K472" t="s">
        <v>2380</v>
      </c>
      <c r="L472" t="str">
        <f t="shared" si="31"/>
        <v>No</v>
      </c>
    </row>
    <row r="473" spans="1:12" x14ac:dyDescent="0.25">
      <c r="A473" t="s">
        <v>1900</v>
      </c>
      <c r="B473">
        <v>24.42</v>
      </c>
      <c r="C473" t="str">
        <f t="shared" si="28"/>
        <v>Normal Weight</v>
      </c>
      <c r="D473" s="20">
        <v>7.16</v>
      </c>
      <c r="E473" t="str">
        <f t="shared" si="29"/>
        <v>Diabetes</v>
      </c>
      <c r="F473" t="s">
        <v>2380</v>
      </c>
      <c r="G473" t="s">
        <v>2380</v>
      </c>
      <c r="H473" t="s">
        <v>2380</v>
      </c>
      <c r="I473" t="s">
        <v>2381</v>
      </c>
      <c r="J473" s="9">
        <f t="shared" si="30"/>
        <v>0</v>
      </c>
      <c r="K473" t="s">
        <v>2382</v>
      </c>
      <c r="L473" t="str">
        <f t="shared" si="31"/>
        <v>yes</v>
      </c>
    </row>
    <row r="474" spans="1:12" x14ac:dyDescent="0.25">
      <c r="A474" t="s">
        <v>1899</v>
      </c>
      <c r="B474">
        <v>20.9</v>
      </c>
      <c r="C474" t="str">
        <f t="shared" si="28"/>
        <v>Normal Weight</v>
      </c>
      <c r="D474" s="20">
        <v>4.55</v>
      </c>
      <c r="E474" t="str">
        <f t="shared" si="29"/>
        <v>Normal</v>
      </c>
      <c r="F474" t="s">
        <v>2382</v>
      </c>
      <c r="G474" t="s">
        <v>2380</v>
      </c>
      <c r="H474" t="s">
        <v>2383</v>
      </c>
      <c r="I474">
        <v>1</v>
      </c>
      <c r="J474" s="9">
        <f t="shared" si="30"/>
        <v>1</v>
      </c>
      <c r="K474" t="s">
        <v>2382</v>
      </c>
      <c r="L474" t="str">
        <f t="shared" si="31"/>
        <v>yes</v>
      </c>
    </row>
    <row r="475" spans="1:12" x14ac:dyDescent="0.25">
      <c r="A475" t="s">
        <v>1898</v>
      </c>
      <c r="B475">
        <v>22.895</v>
      </c>
      <c r="C475" t="str">
        <f t="shared" si="28"/>
        <v>Normal Weight</v>
      </c>
      <c r="D475" s="20">
        <v>6.03</v>
      </c>
      <c r="E475" t="str">
        <f t="shared" si="29"/>
        <v>Prediabeties</v>
      </c>
      <c r="F475" t="s">
        <v>2380</v>
      </c>
      <c r="G475" t="s">
        <v>2380</v>
      </c>
      <c r="H475" t="s">
        <v>2380</v>
      </c>
      <c r="I475" t="s">
        <v>2381</v>
      </c>
      <c r="J475" s="9">
        <f t="shared" si="30"/>
        <v>0</v>
      </c>
      <c r="K475" t="s">
        <v>2382</v>
      </c>
      <c r="L475" t="str">
        <f t="shared" si="31"/>
        <v>yes</v>
      </c>
    </row>
    <row r="476" spans="1:12" x14ac:dyDescent="0.25">
      <c r="A476" t="s">
        <v>1897</v>
      </c>
      <c r="B476">
        <v>28.3</v>
      </c>
      <c r="C476" t="str">
        <f t="shared" si="28"/>
        <v>Overweight</v>
      </c>
      <c r="D476" s="20">
        <v>5.47</v>
      </c>
      <c r="E476" t="str">
        <f t="shared" si="29"/>
        <v>Normal</v>
      </c>
      <c r="F476" t="s">
        <v>2382</v>
      </c>
      <c r="G476" t="s">
        <v>2380</v>
      </c>
      <c r="H476" t="s">
        <v>2383</v>
      </c>
      <c r="I476">
        <v>1</v>
      </c>
      <c r="J476" s="9">
        <f t="shared" si="30"/>
        <v>1</v>
      </c>
      <c r="K476" t="s">
        <v>2382</v>
      </c>
      <c r="L476" t="str">
        <f t="shared" si="31"/>
        <v>yes</v>
      </c>
    </row>
    <row r="477" spans="1:12" x14ac:dyDescent="0.25">
      <c r="A477" t="s">
        <v>1895</v>
      </c>
      <c r="B477">
        <v>54.3</v>
      </c>
      <c r="C477" t="str">
        <f t="shared" si="28"/>
        <v>Obesity</v>
      </c>
      <c r="D477" s="20">
        <v>4.1500000000000004</v>
      </c>
      <c r="E477" t="str">
        <f t="shared" si="29"/>
        <v>Normal</v>
      </c>
      <c r="F477" t="s">
        <v>2382</v>
      </c>
      <c r="G477" t="s">
        <v>2380</v>
      </c>
      <c r="H477" t="s">
        <v>2380</v>
      </c>
      <c r="I477">
        <v>1</v>
      </c>
      <c r="J477" s="9">
        <f t="shared" si="30"/>
        <v>1</v>
      </c>
      <c r="K477" t="s">
        <v>2380</v>
      </c>
      <c r="L477" t="str">
        <f t="shared" si="31"/>
        <v>No</v>
      </c>
    </row>
    <row r="478" spans="1:12" x14ac:dyDescent="0.25">
      <c r="A478" t="s">
        <v>1894</v>
      </c>
      <c r="B478">
        <v>33.344999999999999</v>
      </c>
      <c r="C478" t="str">
        <f t="shared" si="28"/>
        <v>Obesity</v>
      </c>
      <c r="D478" s="20">
        <v>11.32</v>
      </c>
      <c r="E478" t="str">
        <f t="shared" si="29"/>
        <v>Diabetes</v>
      </c>
      <c r="F478" t="s">
        <v>2382</v>
      </c>
      <c r="G478" t="s">
        <v>2380</v>
      </c>
      <c r="H478" t="s">
        <v>2380</v>
      </c>
      <c r="I478">
        <v>1</v>
      </c>
      <c r="J478" s="9">
        <f t="shared" si="30"/>
        <v>1</v>
      </c>
      <c r="K478" t="s">
        <v>2380</v>
      </c>
      <c r="L478" t="str">
        <f t="shared" si="31"/>
        <v>No</v>
      </c>
    </row>
    <row r="479" spans="1:12" x14ac:dyDescent="0.25">
      <c r="A479" t="s">
        <v>1893</v>
      </c>
      <c r="B479">
        <v>33</v>
      </c>
      <c r="C479" t="str">
        <f t="shared" si="28"/>
        <v>Obesity</v>
      </c>
      <c r="D479" s="20">
        <v>9.51</v>
      </c>
      <c r="E479" t="str">
        <f t="shared" si="29"/>
        <v>Diabetes</v>
      </c>
      <c r="F479" t="s">
        <v>2382</v>
      </c>
      <c r="G479" t="s">
        <v>2380</v>
      </c>
      <c r="H479" t="s">
        <v>2380</v>
      </c>
      <c r="I479" t="s">
        <v>2381</v>
      </c>
      <c r="J479" s="9">
        <f t="shared" si="30"/>
        <v>0</v>
      </c>
      <c r="K479" t="s">
        <v>2380</v>
      </c>
      <c r="L479" t="str">
        <f t="shared" si="31"/>
        <v>No</v>
      </c>
    </row>
    <row r="480" spans="1:12" x14ac:dyDescent="0.25">
      <c r="A480" t="s">
        <v>1892</v>
      </c>
      <c r="B480">
        <v>28.024999999999999</v>
      </c>
      <c r="C480" t="str">
        <f t="shared" si="28"/>
        <v>Overweight</v>
      </c>
      <c r="D480" s="20">
        <v>7.67</v>
      </c>
      <c r="E480" t="str">
        <f t="shared" si="29"/>
        <v>Diabetes</v>
      </c>
      <c r="F480" t="s">
        <v>2382</v>
      </c>
      <c r="G480" t="s">
        <v>2380</v>
      </c>
      <c r="H480" t="s">
        <v>2380</v>
      </c>
      <c r="I480">
        <v>1</v>
      </c>
      <c r="J480" s="9">
        <f t="shared" si="30"/>
        <v>1</v>
      </c>
      <c r="K480" t="s">
        <v>2382</v>
      </c>
      <c r="L480" t="str">
        <f t="shared" si="31"/>
        <v>yes</v>
      </c>
    </row>
    <row r="481" spans="1:12" x14ac:dyDescent="0.25">
      <c r="A481" t="s">
        <v>1891</v>
      </c>
      <c r="B481">
        <v>28.69</v>
      </c>
      <c r="C481" t="str">
        <f t="shared" si="28"/>
        <v>Overweight</v>
      </c>
      <c r="D481" s="20">
        <v>6.23</v>
      </c>
      <c r="E481" t="str">
        <f t="shared" si="29"/>
        <v>Prediabeties</v>
      </c>
      <c r="F481" t="s">
        <v>2380</v>
      </c>
      <c r="G481" t="s">
        <v>2380</v>
      </c>
      <c r="H481" t="s">
        <v>2380</v>
      </c>
      <c r="I481">
        <v>1</v>
      </c>
      <c r="J481" s="9">
        <f t="shared" si="30"/>
        <v>1</v>
      </c>
      <c r="K481" t="s">
        <v>2382</v>
      </c>
      <c r="L481" t="str">
        <f t="shared" si="31"/>
        <v>yes</v>
      </c>
    </row>
    <row r="482" spans="1:12" x14ac:dyDescent="0.25">
      <c r="A482" t="s">
        <v>1890</v>
      </c>
      <c r="B482">
        <v>40.28</v>
      </c>
      <c r="C482" t="str">
        <f t="shared" si="28"/>
        <v>Obesity</v>
      </c>
      <c r="D482" s="20">
        <v>8.9</v>
      </c>
      <c r="E482" t="str">
        <f t="shared" si="29"/>
        <v>Diabetes</v>
      </c>
      <c r="F482" t="s">
        <v>2380</v>
      </c>
      <c r="G482" t="s">
        <v>2380</v>
      </c>
      <c r="H482" t="s">
        <v>2380</v>
      </c>
      <c r="I482" t="s">
        <v>2381</v>
      </c>
      <c r="J482" s="9">
        <f t="shared" si="30"/>
        <v>0</v>
      </c>
      <c r="K482" t="s">
        <v>2380</v>
      </c>
      <c r="L482" t="str">
        <f t="shared" si="31"/>
        <v>No</v>
      </c>
    </row>
    <row r="483" spans="1:12" x14ac:dyDescent="0.25">
      <c r="A483" t="s">
        <v>1889</v>
      </c>
      <c r="B483">
        <v>37.299999999999997</v>
      </c>
      <c r="C483" t="str">
        <f t="shared" si="28"/>
        <v>Obesity</v>
      </c>
      <c r="D483" s="20">
        <v>7.79</v>
      </c>
      <c r="E483" t="str">
        <f t="shared" si="29"/>
        <v>Diabetes</v>
      </c>
      <c r="F483" t="s">
        <v>2382</v>
      </c>
      <c r="G483" t="s">
        <v>2380</v>
      </c>
      <c r="H483" t="s">
        <v>2380</v>
      </c>
      <c r="I483" t="s">
        <v>2381</v>
      </c>
      <c r="J483" s="9">
        <f t="shared" si="30"/>
        <v>0</v>
      </c>
      <c r="K483" t="s">
        <v>2380</v>
      </c>
      <c r="L483" t="str">
        <f t="shared" si="31"/>
        <v>No</v>
      </c>
    </row>
    <row r="484" spans="1:12" x14ac:dyDescent="0.25">
      <c r="A484" t="s">
        <v>1888</v>
      </c>
      <c r="B484">
        <v>54.47</v>
      </c>
      <c r="C484" t="str">
        <f t="shared" si="28"/>
        <v>Obesity</v>
      </c>
      <c r="D484" s="20">
        <v>4.49</v>
      </c>
      <c r="E484" t="str">
        <f t="shared" si="29"/>
        <v>Normal</v>
      </c>
      <c r="F484" t="s">
        <v>2382</v>
      </c>
      <c r="G484" t="s">
        <v>2380</v>
      </c>
      <c r="H484" t="s">
        <v>2380</v>
      </c>
      <c r="I484">
        <v>2</v>
      </c>
      <c r="J484" s="9">
        <f t="shared" si="30"/>
        <v>2</v>
      </c>
      <c r="K484" t="s">
        <v>2380</v>
      </c>
      <c r="L484" t="str">
        <f t="shared" si="31"/>
        <v>No</v>
      </c>
    </row>
    <row r="485" spans="1:12" x14ac:dyDescent="0.25">
      <c r="A485" t="s">
        <v>1887</v>
      </c>
      <c r="B485">
        <v>38.06</v>
      </c>
      <c r="C485" t="str">
        <f t="shared" si="28"/>
        <v>Obesity</v>
      </c>
      <c r="D485" s="20">
        <v>5.24</v>
      </c>
      <c r="E485" t="str">
        <f t="shared" si="29"/>
        <v>Normal</v>
      </c>
      <c r="F485" t="s">
        <v>2382</v>
      </c>
      <c r="G485" t="s">
        <v>2380</v>
      </c>
      <c r="H485" t="s">
        <v>2383</v>
      </c>
      <c r="I485">
        <v>1</v>
      </c>
      <c r="J485" s="9">
        <f t="shared" si="30"/>
        <v>1</v>
      </c>
      <c r="K485" t="s">
        <v>2380</v>
      </c>
      <c r="L485" t="str">
        <f t="shared" si="31"/>
        <v>No</v>
      </c>
    </row>
    <row r="486" spans="1:12" x14ac:dyDescent="0.25">
      <c r="A486" t="s">
        <v>1886</v>
      </c>
      <c r="B486">
        <v>51.47</v>
      </c>
      <c r="C486" t="str">
        <f t="shared" si="28"/>
        <v>Obesity</v>
      </c>
      <c r="D486" s="20">
        <v>9.6</v>
      </c>
      <c r="E486" t="str">
        <f t="shared" si="29"/>
        <v>Diabetes</v>
      </c>
      <c r="F486" t="s">
        <v>2380</v>
      </c>
      <c r="G486" t="s">
        <v>2380</v>
      </c>
      <c r="H486" t="s">
        <v>2380</v>
      </c>
      <c r="I486" t="s">
        <v>2381</v>
      </c>
      <c r="J486" s="9">
        <f t="shared" si="30"/>
        <v>0</v>
      </c>
      <c r="K486" t="s">
        <v>2380</v>
      </c>
      <c r="L486" t="str">
        <f t="shared" si="31"/>
        <v>No</v>
      </c>
    </row>
    <row r="487" spans="1:12" x14ac:dyDescent="0.25">
      <c r="A487" t="s">
        <v>1885</v>
      </c>
      <c r="B487">
        <v>29.8</v>
      </c>
      <c r="C487" t="str">
        <f t="shared" si="28"/>
        <v>Overweight</v>
      </c>
      <c r="D487" s="20">
        <v>5.78</v>
      </c>
      <c r="E487" t="str">
        <f t="shared" si="29"/>
        <v>Prediabeties</v>
      </c>
      <c r="F487" t="s">
        <v>2382</v>
      </c>
      <c r="G487" t="s">
        <v>2380</v>
      </c>
      <c r="H487" t="s">
        <v>2380</v>
      </c>
      <c r="I487" t="s">
        <v>2381</v>
      </c>
      <c r="J487" s="9">
        <f t="shared" si="30"/>
        <v>0</v>
      </c>
      <c r="K487" t="s">
        <v>2380</v>
      </c>
      <c r="L487" t="str">
        <f t="shared" si="31"/>
        <v>No</v>
      </c>
    </row>
    <row r="488" spans="1:12" x14ac:dyDescent="0.25">
      <c r="A488" t="s">
        <v>1884</v>
      </c>
      <c r="B488">
        <v>49.77</v>
      </c>
      <c r="C488" t="str">
        <f t="shared" si="28"/>
        <v>Obesity</v>
      </c>
      <c r="D488" s="20">
        <v>7.02</v>
      </c>
      <c r="E488" t="str">
        <f t="shared" si="29"/>
        <v>Diabetes</v>
      </c>
      <c r="F488" t="s">
        <v>2380</v>
      </c>
      <c r="G488" t="s">
        <v>2380</v>
      </c>
      <c r="H488" t="s">
        <v>2380</v>
      </c>
      <c r="I488" t="s">
        <v>2381</v>
      </c>
      <c r="J488" s="9">
        <f t="shared" si="30"/>
        <v>0</v>
      </c>
      <c r="K488" t="s">
        <v>2380</v>
      </c>
      <c r="L488" t="str">
        <f t="shared" si="31"/>
        <v>No</v>
      </c>
    </row>
    <row r="489" spans="1:12" x14ac:dyDescent="0.25">
      <c r="A489" t="s">
        <v>1883</v>
      </c>
      <c r="B489">
        <v>25.555</v>
      </c>
      <c r="C489" t="str">
        <f t="shared" si="28"/>
        <v>Overweight</v>
      </c>
      <c r="D489" s="20">
        <v>4.09</v>
      </c>
      <c r="E489" t="str">
        <f t="shared" si="29"/>
        <v>Normal</v>
      </c>
      <c r="F489" t="s">
        <v>2382</v>
      </c>
      <c r="G489" t="s">
        <v>2380</v>
      </c>
      <c r="H489" t="s">
        <v>2380</v>
      </c>
      <c r="I489" t="s">
        <v>2381</v>
      </c>
      <c r="J489" s="9">
        <f t="shared" si="30"/>
        <v>0</v>
      </c>
      <c r="K489" t="s">
        <v>2382</v>
      </c>
      <c r="L489" t="str">
        <f t="shared" si="31"/>
        <v>yes</v>
      </c>
    </row>
    <row r="490" spans="1:12" x14ac:dyDescent="0.25">
      <c r="A490" t="s">
        <v>1882</v>
      </c>
      <c r="B490">
        <v>29.64</v>
      </c>
      <c r="C490" t="str">
        <f t="shared" si="28"/>
        <v>Overweight</v>
      </c>
      <c r="D490" s="20">
        <v>4.93</v>
      </c>
      <c r="E490" t="str">
        <f t="shared" si="29"/>
        <v>Normal</v>
      </c>
      <c r="F490" t="s">
        <v>2380</v>
      </c>
      <c r="G490" t="s">
        <v>2380</v>
      </c>
      <c r="H490" t="s">
        <v>2383</v>
      </c>
      <c r="I490">
        <v>1</v>
      </c>
      <c r="J490" s="9">
        <f t="shared" si="30"/>
        <v>1</v>
      </c>
      <c r="K490" t="s">
        <v>2380</v>
      </c>
      <c r="L490" t="str">
        <f t="shared" si="31"/>
        <v>No</v>
      </c>
    </row>
    <row r="491" spans="1:12" x14ac:dyDescent="0.25">
      <c r="A491" t="s">
        <v>1881</v>
      </c>
      <c r="B491">
        <v>53.93</v>
      </c>
      <c r="C491" t="str">
        <f t="shared" si="28"/>
        <v>Obesity</v>
      </c>
      <c r="D491" s="20">
        <v>5.34</v>
      </c>
      <c r="E491" t="str">
        <f t="shared" si="29"/>
        <v>Normal</v>
      </c>
      <c r="F491" t="s">
        <v>2382</v>
      </c>
      <c r="G491" t="s">
        <v>2380</v>
      </c>
      <c r="H491" t="s">
        <v>2380</v>
      </c>
      <c r="I491">
        <v>2</v>
      </c>
      <c r="J491" s="9">
        <f t="shared" si="30"/>
        <v>2</v>
      </c>
      <c r="K491" t="s">
        <v>2380</v>
      </c>
      <c r="L491" t="str">
        <f t="shared" si="31"/>
        <v>No</v>
      </c>
    </row>
    <row r="492" spans="1:12" x14ac:dyDescent="0.25">
      <c r="A492" t="s">
        <v>1880</v>
      </c>
      <c r="B492">
        <v>28.024999999999999</v>
      </c>
      <c r="C492" t="str">
        <f t="shared" si="28"/>
        <v>Overweight</v>
      </c>
      <c r="D492" s="20">
        <v>5.65</v>
      </c>
      <c r="E492" t="str">
        <f t="shared" si="29"/>
        <v>Normal</v>
      </c>
      <c r="F492" t="s">
        <v>2380</v>
      </c>
      <c r="G492" t="s">
        <v>2380</v>
      </c>
      <c r="H492" t="s">
        <v>2380</v>
      </c>
      <c r="I492">
        <v>1</v>
      </c>
      <c r="J492" s="9">
        <f t="shared" si="30"/>
        <v>1</v>
      </c>
      <c r="K492" t="s">
        <v>2382</v>
      </c>
      <c r="L492" t="str">
        <f t="shared" si="31"/>
        <v>yes</v>
      </c>
    </row>
    <row r="493" spans="1:12" x14ac:dyDescent="0.25">
      <c r="A493" t="s">
        <v>1879</v>
      </c>
      <c r="B493">
        <v>27.5</v>
      </c>
      <c r="C493" t="str">
        <f t="shared" si="28"/>
        <v>Overweight</v>
      </c>
      <c r="D493" s="20">
        <v>4.49</v>
      </c>
      <c r="E493" t="str">
        <f t="shared" si="29"/>
        <v>Normal</v>
      </c>
      <c r="F493" t="s">
        <v>2380</v>
      </c>
      <c r="G493" t="s">
        <v>2380</v>
      </c>
      <c r="H493" t="s">
        <v>2380</v>
      </c>
      <c r="I493" t="s">
        <v>2381</v>
      </c>
      <c r="J493" s="9">
        <f t="shared" si="30"/>
        <v>0</v>
      </c>
      <c r="K493" t="s">
        <v>2380</v>
      </c>
      <c r="L493" t="str">
        <f t="shared" si="31"/>
        <v>No</v>
      </c>
    </row>
    <row r="494" spans="1:12" x14ac:dyDescent="0.25">
      <c r="A494" t="s">
        <v>1878</v>
      </c>
      <c r="B494">
        <v>21.8</v>
      </c>
      <c r="C494" t="str">
        <f t="shared" si="28"/>
        <v>Normal Weight</v>
      </c>
      <c r="D494" s="20">
        <v>10.55</v>
      </c>
      <c r="E494" t="str">
        <f t="shared" si="29"/>
        <v>Diabetes</v>
      </c>
      <c r="F494" t="s">
        <v>2380</v>
      </c>
      <c r="G494" t="s">
        <v>2380</v>
      </c>
      <c r="H494" t="s">
        <v>2380</v>
      </c>
      <c r="I494" t="s">
        <v>2381</v>
      </c>
      <c r="J494" s="9">
        <f t="shared" si="30"/>
        <v>0</v>
      </c>
      <c r="K494" t="s">
        <v>2382</v>
      </c>
      <c r="L494" t="str">
        <f t="shared" si="31"/>
        <v>yes</v>
      </c>
    </row>
    <row r="495" spans="1:12" x14ac:dyDescent="0.25">
      <c r="A495" t="s">
        <v>1877</v>
      </c>
      <c r="B495">
        <v>26.41</v>
      </c>
      <c r="C495" t="str">
        <f t="shared" si="28"/>
        <v>Overweight</v>
      </c>
      <c r="D495" s="20">
        <v>4.92</v>
      </c>
      <c r="E495" t="str">
        <f t="shared" si="29"/>
        <v>Normal</v>
      </c>
      <c r="F495" t="s">
        <v>2382</v>
      </c>
      <c r="G495" t="s">
        <v>2380</v>
      </c>
      <c r="H495" t="s">
        <v>2383</v>
      </c>
      <c r="I495">
        <v>1</v>
      </c>
      <c r="J495" s="9">
        <f t="shared" si="30"/>
        <v>1</v>
      </c>
      <c r="K495" t="s">
        <v>2382</v>
      </c>
      <c r="L495" t="str">
        <f t="shared" si="31"/>
        <v>yes</v>
      </c>
    </row>
    <row r="496" spans="1:12" x14ac:dyDescent="0.25">
      <c r="A496" t="s">
        <v>1876</v>
      </c>
      <c r="B496">
        <v>27.835000000000001</v>
      </c>
      <c r="C496" t="str">
        <f t="shared" si="28"/>
        <v>Overweight</v>
      </c>
      <c r="D496" s="20">
        <v>5.9</v>
      </c>
      <c r="E496" t="str">
        <f t="shared" si="29"/>
        <v>Prediabeties</v>
      </c>
      <c r="F496" t="s">
        <v>2382</v>
      </c>
      <c r="G496" t="s">
        <v>2380</v>
      </c>
      <c r="H496" t="s">
        <v>2380</v>
      </c>
      <c r="I496">
        <v>1</v>
      </c>
      <c r="J496" s="9">
        <f t="shared" si="30"/>
        <v>1</v>
      </c>
      <c r="K496" t="s">
        <v>2382</v>
      </c>
      <c r="L496" t="str">
        <f t="shared" si="31"/>
        <v>yes</v>
      </c>
    </row>
    <row r="497" spans="1:12" x14ac:dyDescent="0.25">
      <c r="A497" t="s">
        <v>1875</v>
      </c>
      <c r="B497">
        <v>51.74</v>
      </c>
      <c r="C497" t="str">
        <f t="shared" si="28"/>
        <v>Obesity</v>
      </c>
      <c r="D497" s="20">
        <v>4.9800000000000004</v>
      </c>
      <c r="E497" t="str">
        <f t="shared" si="29"/>
        <v>Normal</v>
      </c>
      <c r="F497" t="s">
        <v>2382</v>
      </c>
      <c r="G497" t="s">
        <v>2380</v>
      </c>
      <c r="H497" t="s">
        <v>2380</v>
      </c>
      <c r="I497">
        <v>2</v>
      </c>
      <c r="J497" s="9">
        <f t="shared" si="30"/>
        <v>2</v>
      </c>
      <c r="K497" t="s">
        <v>2380</v>
      </c>
      <c r="L497" t="str">
        <f t="shared" si="31"/>
        <v>No</v>
      </c>
    </row>
    <row r="498" spans="1:12" x14ac:dyDescent="0.25">
      <c r="A498" t="s">
        <v>1874</v>
      </c>
      <c r="B498">
        <v>23.37</v>
      </c>
      <c r="C498" t="str">
        <f t="shared" si="28"/>
        <v>Normal Weight</v>
      </c>
      <c r="D498" s="20">
        <v>5.8</v>
      </c>
      <c r="E498" t="str">
        <f t="shared" si="29"/>
        <v>Prediabeties</v>
      </c>
      <c r="F498" t="s">
        <v>2380</v>
      </c>
      <c r="G498" t="s">
        <v>2380</v>
      </c>
      <c r="H498" t="s">
        <v>2380</v>
      </c>
      <c r="I498" t="s">
        <v>2381</v>
      </c>
      <c r="J498" s="9">
        <f t="shared" si="30"/>
        <v>0</v>
      </c>
      <c r="K498" t="s">
        <v>2382</v>
      </c>
      <c r="L498" t="str">
        <f t="shared" si="31"/>
        <v>yes</v>
      </c>
    </row>
    <row r="499" spans="1:12" x14ac:dyDescent="0.25">
      <c r="A499" t="s">
        <v>1873</v>
      </c>
      <c r="B499">
        <v>29.7</v>
      </c>
      <c r="C499" t="str">
        <f t="shared" si="28"/>
        <v>Overweight</v>
      </c>
      <c r="D499" s="20">
        <v>6.21</v>
      </c>
      <c r="E499" t="str">
        <f t="shared" si="29"/>
        <v>Prediabeties</v>
      </c>
      <c r="F499" t="s">
        <v>2382</v>
      </c>
      <c r="G499" t="s">
        <v>2380</v>
      </c>
      <c r="H499" t="s">
        <v>2383</v>
      </c>
      <c r="I499">
        <v>1</v>
      </c>
      <c r="J499" s="9">
        <f t="shared" si="30"/>
        <v>1</v>
      </c>
      <c r="K499" t="s">
        <v>2382</v>
      </c>
      <c r="L499" t="str">
        <f t="shared" si="31"/>
        <v>yes</v>
      </c>
    </row>
    <row r="500" spans="1:12" x14ac:dyDescent="0.25">
      <c r="A500" t="s">
        <v>1872</v>
      </c>
      <c r="B500">
        <v>20.045000000000002</v>
      </c>
      <c r="C500" t="str">
        <f t="shared" si="28"/>
        <v>Normal Weight</v>
      </c>
      <c r="D500" s="20">
        <v>6.17</v>
      </c>
      <c r="E500" t="str">
        <f t="shared" si="29"/>
        <v>Prediabeties</v>
      </c>
      <c r="F500" t="s">
        <v>2380</v>
      </c>
      <c r="G500" t="s">
        <v>2380</v>
      </c>
      <c r="H500" t="s">
        <v>2383</v>
      </c>
      <c r="I500">
        <v>1</v>
      </c>
      <c r="J500" s="9">
        <f t="shared" si="30"/>
        <v>1</v>
      </c>
      <c r="K500" t="s">
        <v>2382</v>
      </c>
      <c r="L500" t="str">
        <f t="shared" si="31"/>
        <v>yes</v>
      </c>
    </row>
    <row r="501" spans="1:12" x14ac:dyDescent="0.25">
      <c r="A501" t="s">
        <v>1871</v>
      </c>
      <c r="B501">
        <v>27.83</v>
      </c>
      <c r="C501" t="str">
        <f t="shared" si="28"/>
        <v>Overweight</v>
      </c>
      <c r="D501" s="20">
        <v>5.36</v>
      </c>
      <c r="E501" t="str">
        <f t="shared" si="29"/>
        <v>Normal</v>
      </c>
      <c r="F501" t="s">
        <v>2380</v>
      </c>
      <c r="G501" t="s">
        <v>2380</v>
      </c>
      <c r="H501" t="s">
        <v>2380</v>
      </c>
      <c r="I501">
        <v>2</v>
      </c>
      <c r="J501" s="9">
        <f t="shared" si="30"/>
        <v>2</v>
      </c>
      <c r="K501" t="s">
        <v>2380</v>
      </c>
      <c r="L501" t="str">
        <f t="shared" si="31"/>
        <v>No</v>
      </c>
    </row>
    <row r="502" spans="1:12" x14ac:dyDescent="0.25">
      <c r="A502" t="s">
        <v>1870</v>
      </c>
      <c r="B502">
        <v>28.93</v>
      </c>
      <c r="C502" t="str">
        <f t="shared" si="28"/>
        <v>Overweight</v>
      </c>
      <c r="D502" s="20">
        <v>5.2</v>
      </c>
      <c r="E502" t="str">
        <f t="shared" si="29"/>
        <v>Normal</v>
      </c>
      <c r="F502" t="s">
        <v>2380</v>
      </c>
      <c r="G502" t="s">
        <v>2380</v>
      </c>
      <c r="H502" t="s">
        <v>2380</v>
      </c>
      <c r="I502" t="s">
        <v>2381</v>
      </c>
      <c r="J502" s="9">
        <f t="shared" si="30"/>
        <v>0</v>
      </c>
      <c r="K502" t="s">
        <v>2382</v>
      </c>
      <c r="L502" t="str">
        <f t="shared" si="31"/>
        <v>yes</v>
      </c>
    </row>
    <row r="503" spans="1:12" x14ac:dyDescent="0.25">
      <c r="A503" t="s">
        <v>1869</v>
      </c>
      <c r="B503">
        <v>33.82</v>
      </c>
      <c r="C503" t="str">
        <f t="shared" si="28"/>
        <v>Obesity</v>
      </c>
      <c r="D503" s="20">
        <v>5.42</v>
      </c>
      <c r="E503" t="str">
        <f t="shared" si="29"/>
        <v>Normal</v>
      </c>
      <c r="F503" t="s">
        <v>2380</v>
      </c>
      <c r="G503" t="s">
        <v>2380</v>
      </c>
      <c r="H503" t="s">
        <v>2380</v>
      </c>
      <c r="I503" t="s">
        <v>2381</v>
      </c>
      <c r="J503" s="9">
        <f t="shared" si="30"/>
        <v>0</v>
      </c>
      <c r="K503" t="s">
        <v>2380</v>
      </c>
      <c r="L503" t="str">
        <f t="shared" si="31"/>
        <v>No</v>
      </c>
    </row>
    <row r="504" spans="1:12" x14ac:dyDescent="0.25">
      <c r="A504" t="s">
        <v>1868</v>
      </c>
      <c r="B504">
        <v>20.234999999999999</v>
      </c>
      <c r="C504" t="str">
        <f t="shared" si="28"/>
        <v>Normal Weight</v>
      </c>
      <c r="D504" s="20">
        <v>6.84</v>
      </c>
      <c r="E504" t="str">
        <f t="shared" si="29"/>
        <v>Diabetes</v>
      </c>
      <c r="F504" t="s">
        <v>2380</v>
      </c>
      <c r="G504" t="s">
        <v>2380</v>
      </c>
      <c r="H504" t="s">
        <v>2380</v>
      </c>
      <c r="I504" t="s">
        <v>2381</v>
      </c>
      <c r="J504" s="9">
        <f t="shared" si="30"/>
        <v>0</v>
      </c>
      <c r="K504" t="s">
        <v>2382</v>
      </c>
      <c r="L504" t="str">
        <f t="shared" si="31"/>
        <v>yes</v>
      </c>
    </row>
    <row r="505" spans="1:12" x14ac:dyDescent="0.25">
      <c r="A505" t="s">
        <v>1867</v>
      </c>
      <c r="B505">
        <v>49.2</v>
      </c>
      <c r="C505" t="str">
        <f t="shared" si="28"/>
        <v>Obesity</v>
      </c>
      <c r="D505" s="20">
        <v>10.9</v>
      </c>
      <c r="E505" t="str">
        <f t="shared" si="29"/>
        <v>Diabetes</v>
      </c>
      <c r="F505" t="s">
        <v>2382</v>
      </c>
      <c r="G505" t="s">
        <v>2380</v>
      </c>
      <c r="H505" t="s">
        <v>2383</v>
      </c>
      <c r="I505">
        <v>1</v>
      </c>
      <c r="J505" s="9">
        <f t="shared" si="30"/>
        <v>1</v>
      </c>
      <c r="K505" t="s">
        <v>2380</v>
      </c>
      <c r="L505" t="str">
        <f t="shared" si="31"/>
        <v>No</v>
      </c>
    </row>
    <row r="506" spans="1:12" x14ac:dyDescent="0.25">
      <c r="A506" t="s">
        <v>1866</v>
      </c>
      <c r="B506">
        <v>26.4</v>
      </c>
      <c r="C506" t="str">
        <f t="shared" si="28"/>
        <v>Overweight</v>
      </c>
      <c r="D506" s="20">
        <v>4.87</v>
      </c>
      <c r="E506" t="str">
        <f t="shared" si="29"/>
        <v>Normal</v>
      </c>
      <c r="F506" t="s">
        <v>2382</v>
      </c>
      <c r="G506" t="s">
        <v>2380</v>
      </c>
      <c r="H506" t="s">
        <v>2380</v>
      </c>
      <c r="I506" t="s">
        <v>2381</v>
      </c>
      <c r="J506" s="9">
        <f t="shared" si="30"/>
        <v>0</v>
      </c>
      <c r="K506" t="s">
        <v>2382</v>
      </c>
      <c r="L506" t="str">
        <f t="shared" si="31"/>
        <v>yes</v>
      </c>
    </row>
    <row r="507" spans="1:12" x14ac:dyDescent="0.25">
      <c r="A507" t="s">
        <v>1865</v>
      </c>
      <c r="B507">
        <v>28.38</v>
      </c>
      <c r="C507" t="str">
        <f t="shared" si="28"/>
        <v>Overweight</v>
      </c>
      <c r="D507" s="20">
        <v>6.07</v>
      </c>
      <c r="E507" t="str">
        <f t="shared" si="29"/>
        <v>Prediabeties</v>
      </c>
      <c r="F507" t="s">
        <v>2380</v>
      </c>
      <c r="G507" t="s">
        <v>2380</v>
      </c>
      <c r="H507" t="s">
        <v>2380</v>
      </c>
      <c r="I507">
        <v>1</v>
      </c>
      <c r="J507" s="9">
        <f t="shared" si="30"/>
        <v>1</v>
      </c>
      <c r="K507" t="s">
        <v>2382</v>
      </c>
      <c r="L507" t="str">
        <f t="shared" si="31"/>
        <v>yes</v>
      </c>
    </row>
    <row r="508" spans="1:12" x14ac:dyDescent="0.25">
      <c r="A508" t="s">
        <v>1864</v>
      </c>
      <c r="B508">
        <v>24.64</v>
      </c>
      <c r="C508" t="str">
        <f t="shared" si="28"/>
        <v>Normal Weight</v>
      </c>
      <c r="D508" s="20">
        <v>4.33</v>
      </c>
      <c r="E508" t="str">
        <f t="shared" si="29"/>
        <v>Normal</v>
      </c>
      <c r="F508" t="s">
        <v>2380</v>
      </c>
      <c r="G508" t="s">
        <v>2380</v>
      </c>
      <c r="H508" t="s">
        <v>2380</v>
      </c>
      <c r="I508" t="s">
        <v>2381</v>
      </c>
      <c r="J508" s="9">
        <f t="shared" si="30"/>
        <v>0</v>
      </c>
      <c r="K508" t="s">
        <v>2382</v>
      </c>
      <c r="L508" t="str">
        <f t="shared" si="31"/>
        <v>yes</v>
      </c>
    </row>
    <row r="509" spans="1:12" x14ac:dyDescent="0.25">
      <c r="A509" t="s">
        <v>1863</v>
      </c>
      <c r="B509">
        <v>39.71</v>
      </c>
      <c r="C509" t="str">
        <f t="shared" si="28"/>
        <v>Obesity</v>
      </c>
      <c r="D509" s="20">
        <v>5.83</v>
      </c>
      <c r="E509" t="str">
        <f t="shared" si="29"/>
        <v>Prediabeties</v>
      </c>
      <c r="F509" t="s">
        <v>2380</v>
      </c>
      <c r="G509" t="s">
        <v>2380</v>
      </c>
      <c r="H509" t="s">
        <v>2380</v>
      </c>
      <c r="I509">
        <v>1</v>
      </c>
      <c r="J509" s="9">
        <f t="shared" si="30"/>
        <v>1</v>
      </c>
      <c r="K509" t="s">
        <v>2380</v>
      </c>
      <c r="L509" t="str">
        <f t="shared" si="31"/>
        <v>No</v>
      </c>
    </row>
    <row r="510" spans="1:12" x14ac:dyDescent="0.25">
      <c r="A510" t="s">
        <v>1862</v>
      </c>
      <c r="B510">
        <v>22.22</v>
      </c>
      <c r="C510" t="str">
        <f t="shared" si="28"/>
        <v>Normal Weight</v>
      </c>
      <c r="D510" s="20">
        <v>5.5</v>
      </c>
      <c r="E510" t="str">
        <f t="shared" si="29"/>
        <v>Normal</v>
      </c>
      <c r="F510" t="s">
        <v>2380</v>
      </c>
      <c r="G510" t="s">
        <v>2380</v>
      </c>
      <c r="H510" t="s">
        <v>2380</v>
      </c>
      <c r="I510" t="s">
        <v>2381</v>
      </c>
      <c r="J510" s="9">
        <f t="shared" si="30"/>
        <v>0</v>
      </c>
      <c r="K510" t="s">
        <v>2382</v>
      </c>
      <c r="L510" t="str">
        <f t="shared" si="31"/>
        <v>yes</v>
      </c>
    </row>
    <row r="511" spans="1:12" x14ac:dyDescent="0.25">
      <c r="A511" t="s">
        <v>1861</v>
      </c>
      <c r="B511">
        <v>33.344999999999999</v>
      </c>
      <c r="C511" t="str">
        <f t="shared" si="28"/>
        <v>Obesity</v>
      </c>
      <c r="D511" s="20">
        <v>4.79</v>
      </c>
      <c r="E511" t="str">
        <f t="shared" si="29"/>
        <v>Normal</v>
      </c>
      <c r="F511" t="s">
        <v>2380</v>
      </c>
      <c r="G511" t="s">
        <v>2380</v>
      </c>
      <c r="H511" t="s">
        <v>2383</v>
      </c>
      <c r="I511">
        <v>1</v>
      </c>
      <c r="J511" s="9">
        <f t="shared" si="30"/>
        <v>1</v>
      </c>
      <c r="K511" t="s">
        <v>2380</v>
      </c>
      <c r="L511" t="str">
        <f t="shared" si="31"/>
        <v>No</v>
      </c>
    </row>
    <row r="512" spans="1:12" x14ac:dyDescent="0.25">
      <c r="A512" t="s">
        <v>1860</v>
      </c>
      <c r="B512">
        <v>24.42</v>
      </c>
      <c r="C512" t="str">
        <f t="shared" si="28"/>
        <v>Normal Weight</v>
      </c>
      <c r="D512" s="20">
        <v>5.81</v>
      </c>
      <c r="E512" t="str">
        <f t="shared" si="29"/>
        <v>Prediabeties</v>
      </c>
      <c r="F512" t="s">
        <v>2380</v>
      </c>
      <c r="G512" t="s">
        <v>2380</v>
      </c>
      <c r="H512" t="s">
        <v>2380</v>
      </c>
      <c r="I512">
        <v>1</v>
      </c>
      <c r="J512" s="9">
        <f t="shared" si="30"/>
        <v>1</v>
      </c>
      <c r="K512" t="s">
        <v>2382</v>
      </c>
      <c r="L512" t="str">
        <f t="shared" si="31"/>
        <v>yes</v>
      </c>
    </row>
    <row r="513" spans="1:12" x14ac:dyDescent="0.25">
      <c r="A513" t="s">
        <v>1859</v>
      </c>
      <c r="B513">
        <v>29.81</v>
      </c>
      <c r="C513" t="str">
        <f t="shared" si="28"/>
        <v>Overweight</v>
      </c>
      <c r="D513" s="20">
        <v>5.58</v>
      </c>
      <c r="E513" t="str">
        <f t="shared" si="29"/>
        <v>Normal</v>
      </c>
      <c r="F513" t="s">
        <v>2380</v>
      </c>
      <c r="G513" t="s">
        <v>2380</v>
      </c>
      <c r="H513" t="s">
        <v>2380</v>
      </c>
      <c r="I513" t="s">
        <v>2381</v>
      </c>
      <c r="J513" s="9">
        <f t="shared" si="30"/>
        <v>0</v>
      </c>
      <c r="K513" t="s">
        <v>2382</v>
      </c>
      <c r="L513" t="str">
        <f t="shared" si="31"/>
        <v>yes</v>
      </c>
    </row>
    <row r="514" spans="1:12" x14ac:dyDescent="0.25">
      <c r="A514" t="s">
        <v>1858</v>
      </c>
      <c r="B514">
        <v>51.18</v>
      </c>
      <c r="C514" t="str">
        <f t="shared" si="28"/>
        <v>Obesity</v>
      </c>
      <c r="D514" s="20">
        <v>4.4000000000000004</v>
      </c>
      <c r="E514" t="str">
        <f t="shared" si="29"/>
        <v>Normal</v>
      </c>
      <c r="F514" t="s">
        <v>2382</v>
      </c>
      <c r="G514" t="s">
        <v>2380</v>
      </c>
      <c r="H514" t="s">
        <v>2380</v>
      </c>
      <c r="I514">
        <v>2</v>
      </c>
      <c r="J514" s="9">
        <f t="shared" si="30"/>
        <v>2</v>
      </c>
      <c r="K514" t="s">
        <v>2380</v>
      </c>
      <c r="L514" t="str">
        <f t="shared" si="31"/>
        <v>No</v>
      </c>
    </row>
    <row r="515" spans="1:12" x14ac:dyDescent="0.25">
      <c r="A515" t="s">
        <v>1857</v>
      </c>
      <c r="B515">
        <v>51.37</v>
      </c>
      <c r="C515" t="str">
        <f t="shared" ref="C515:C578" si="32">IF(B515&lt;18.5,"Underweight",IF(B515&lt;24.99,"Normal Weight",IF(B515&lt;29.99,"Overweight","Obesity")))</f>
        <v>Obesity</v>
      </c>
      <c r="D515" s="20">
        <v>8.18</v>
      </c>
      <c r="E515" t="str">
        <f t="shared" ref="E515:E578" si="33">IF(D515&lt;5.7,"Normal",IF(D515&lt;6.5,"Prediabeties","Diabetes"))</f>
        <v>Diabetes</v>
      </c>
      <c r="F515" t="s">
        <v>2382</v>
      </c>
      <c r="G515" t="s">
        <v>2380</v>
      </c>
      <c r="H515" t="s">
        <v>2380</v>
      </c>
      <c r="I515" t="s">
        <v>2381</v>
      </c>
      <c r="J515" s="9">
        <f t="shared" ref="J515:J578" si="34">IF(I515="No major surgery", 0, I515)</f>
        <v>0</v>
      </c>
      <c r="K515" t="s">
        <v>2380</v>
      </c>
      <c r="L515" t="str">
        <f t="shared" ref="L515:L578" si="35">IF(K515="?", "No", K515)</f>
        <v>No</v>
      </c>
    </row>
    <row r="516" spans="1:12" x14ac:dyDescent="0.25">
      <c r="A516" t="s">
        <v>1856</v>
      </c>
      <c r="B516">
        <v>36.19</v>
      </c>
      <c r="C516" t="str">
        <f t="shared" si="32"/>
        <v>Obesity</v>
      </c>
      <c r="D516" s="20">
        <v>5.52</v>
      </c>
      <c r="E516" t="str">
        <f t="shared" si="33"/>
        <v>Normal</v>
      </c>
      <c r="F516" t="s">
        <v>2382</v>
      </c>
      <c r="G516" t="s">
        <v>2380</v>
      </c>
      <c r="H516" t="s">
        <v>2380</v>
      </c>
      <c r="I516" t="s">
        <v>2381</v>
      </c>
      <c r="J516" s="9">
        <f t="shared" si="34"/>
        <v>0</v>
      </c>
      <c r="K516" t="s">
        <v>2380</v>
      </c>
      <c r="L516" t="str">
        <f t="shared" si="35"/>
        <v>No</v>
      </c>
    </row>
    <row r="517" spans="1:12" x14ac:dyDescent="0.25">
      <c r="A517" t="s">
        <v>1855</v>
      </c>
      <c r="B517">
        <v>25.9</v>
      </c>
      <c r="C517" t="str">
        <f t="shared" si="32"/>
        <v>Overweight</v>
      </c>
      <c r="D517" s="20">
        <v>4.84</v>
      </c>
      <c r="E517" t="str">
        <f t="shared" si="33"/>
        <v>Normal</v>
      </c>
      <c r="F517" t="s">
        <v>2380</v>
      </c>
      <c r="G517" t="s">
        <v>2380</v>
      </c>
      <c r="H517" t="s">
        <v>2380</v>
      </c>
      <c r="I517" t="s">
        <v>2381</v>
      </c>
      <c r="J517" s="9">
        <f t="shared" si="34"/>
        <v>0</v>
      </c>
      <c r="K517" t="s">
        <v>2382</v>
      </c>
      <c r="L517" t="str">
        <f t="shared" si="35"/>
        <v>yes</v>
      </c>
    </row>
    <row r="518" spans="1:12" x14ac:dyDescent="0.25">
      <c r="A518" t="s">
        <v>1854</v>
      </c>
      <c r="B518">
        <v>35.72</v>
      </c>
      <c r="C518" t="str">
        <f t="shared" si="32"/>
        <v>Obesity</v>
      </c>
      <c r="D518" s="20">
        <v>4.08</v>
      </c>
      <c r="E518" t="str">
        <f t="shared" si="33"/>
        <v>Normal</v>
      </c>
      <c r="F518" t="s">
        <v>2380</v>
      </c>
      <c r="G518" t="s">
        <v>2380</v>
      </c>
      <c r="H518" t="s">
        <v>2383</v>
      </c>
      <c r="I518">
        <v>1</v>
      </c>
      <c r="J518" s="9">
        <f t="shared" si="34"/>
        <v>1</v>
      </c>
      <c r="K518" t="s">
        <v>2380</v>
      </c>
      <c r="L518" t="str">
        <f t="shared" si="35"/>
        <v>No</v>
      </c>
    </row>
    <row r="519" spans="1:12" x14ac:dyDescent="0.25">
      <c r="A519" t="s">
        <v>1853</v>
      </c>
      <c r="B519">
        <v>27.94</v>
      </c>
      <c r="C519" t="str">
        <f t="shared" si="32"/>
        <v>Overweight</v>
      </c>
      <c r="D519" s="20">
        <v>4.4800000000000004</v>
      </c>
      <c r="E519" t="str">
        <f t="shared" si="33"/>
        <v>Normal</v>
      </c>
      <c r="F519" t="s">
        <v>2380</v>
      </c>
      <c r="G519" t="s">
        <v>2380</v>
      </c>
      <c r="H519" t="s">
        <v>2383</v>
      </c>
      <c r="I519">
        <v>1</v>
      </c>
      <c r="J519" s="9">
        <f t="shared" si="34"/>
        <v>1</v>
      </c>
      <c r="K519" t="s">
        <v>2382</v>
      </c>
      <c r="L519" t="str">
        <f t="shared" si="35"/>
        <v>yes</v>
      </c>
    </row>
    <row r="520" spans="1:12" x14ac:dyDescent="0.25">
      <c r="A520" t="s">
        <v>1852</v>
      </c>
      <c r="B520">
        <v>27.1</v>
      </c>
      <c r="C520" t="str">
        <f t="shared" si="32"/>
        <v>Overweight</v>
      </c>
      <c r="D520" s="20">
        <v>5.73</v>
      </c>
      <c r="E520" t="str">
        <f t="shared" si="33"/>
        <v>Prediabeties</v>
      </c>
      <c r="F520" t="s">
        <v>2380</v>
      </c>
      <c r="G520" t="s">
        <v>2380</v>
      </c>
      <c r="H520" t="s">
        <v>2380</v>
      </c>
      <c r="I520" t="s">
        <v>2381</v>
      </c>
      <c r="J520" s="9">
        <f t="shared" si="34"/>
        <v>0</v>
      </c>
      <c r="K520" t="s">
        <v>2382</v>
      </c>
      <c r="L520" t="str">
        <f t="shared" si="35"/>
        <v>yes</v>
      </c>
    </row>
    <row r="521" spans="1:12" x14ac:dyDescent="0.25">
      <c r="A521" t="s">
        <v>1851</v>
      </c>
      <c r="B521">
        <v>18.3</v>
      </c>
      <c r="C521" t="str">
        <f t="shared" si="32"/>
        <v>Underweight</v>
      </c>
      <c r="D521" s="20">
        <v>5.46</v>
      </c>
      <c r="E521" t="str">
        <f t="shared" si="33"/>
        <v>Normal</v>
      </c>
      <c r="F521" t="s">
        <v>2382</v>
      </c>
      <c r="G521" t="s">
        <v>2380</v>
      </c>
      <c r="H521" t="s">
        <v>2383</v>
      </c>
      <c r="I521">
        <v>1</v>
      </c>
      <c r="J521" s="9">
        <f t="shared" si="34"/>
        <v>1</v>
      </c>
      <c r="K521" t="s">
        <v>2382</v>
      </c>
      <c r="L521" t="str">
        <f t="shared" si="35"/>
        <v>yes</v>
      </c>
    </row>
    <row r="522" spans="1:12" x14ac:dyDescent="0.25">
      <c r="A522" t="s">
        <v>1850</v>
      </c>
      <c r="B522">
        <v>25.3</v>
      </c>
      <c r="C522" t="str">
        <f t="shared" si="32"/>
        <v>Overweight</v>
      </c>
      <c r="D522" s="20">
        <v>5.0199999999999996</v>
      </c>
      <c r="E522" t="str">
        <f t="shared" si="33"/>
        <v>Normal</v>
      </c>
      <c r="F522" t="s">
        <v>2382</v>
      </c>
      <c r="G522" t="s">
        <v>2380</v>
      </c>
      <c r="H522" t="s">
        <v>2380</v>
      </c>
      <c r="I522">
        <v>1</v>
      </c>
      <c r="J522" s="9">
        <f t="shared" si="34"/>
        <v>1</v>
      </c>
      <c r="K522" t="s">
        <v>2382</v>
      </c>
      <c r="L522" t="str">
        <f t="shared" si="35"/>
        <v>yes</v>
      </c>
    </row>
    <row r="523" spans="1:12" x14ac:dyDescent="0.25">
      <c r="A523" t="s">
        <v>1849</v>
      </c>
      <c r="B523">
        <v>38.83</v>
      </c>
      <c r="C523" t="str">
        <f t="shared" si="32"/>
        <v>Obesity</v>
      </c>
      <c r="D523" s="20">
        <v>6.36</v>
      </c>
      <c r="E523" t="str">
        <f t="shared" si="33"/>
        <v>Prediabeties</v>
      </c>
      <c r="F523" t="s">
        <v>2380</v>
      </c>
      <c r="G523" t="s">
        <v>2380</v>
      </c>
      <c r="H523" t="s">
        <v>2380</v>
      </c>
      <c r="I523">
        <v>1</v>
      </c>
      <c r="J523" s="9">
        <f t="shared" si="34"/>
        <v>1</v>
      </c>
      <c r="K523" t="s">
        <v>2380</v>
      </c>
      <c r="L523" t="str">
        <f t="shared" si="35"/>
        <v>No</v>
      </c>
    </row>
    <row r="524" spans="1:12" x14ac:dyDescent="0.25">
      <c r="A524" t="s">
        <v>1848</v>
      </c>
      <c r="B524">
        <v>27.6</v>
      </c>
      <c r="C524" t="str">
        <f t="shared" si="32"/>
        <v>Overweight</v>
      </c>
      <c r="D524" s="20">
        <v>5.36</v>
      </c>
      <c r="E524" t="str">
        <f t="shared" si="33"/>
        <v>Normal</v>
      </c>
      <c r="F524" t="s">
        <v>2380</v>
      </c>
      <c r="G524" t="s">
        <v>2380</v>
      </c>
      <c r="H524" t="s">
        <v>2380</v>
      </c>
      <c r="I524">
        <v>1</v>
      </c>
      <c r="J524" s="9">
        <f t="shared" si="34"/>
        <v>1</v>
      </c>
      <c r="K524" t="s">
        <v>2380</v>
      </c>
      <c r="L524" t="str">
        <f t="shared" si="35"/>
        <v>No</v>
      </c>
    </row>
    <row r="525" spans="1:12" x14ac:dyDescent="0.25">
      <c r="A525" t="s">
        <v>1847</v>
      </c>
      <c r="B525">
        <v>46.4</v>
      </c>
      <c r="C525" t="str">
        <f t="shared" si="32"/>
        <v>Obesity</v>
      </c>
      <c r="D525" s="20">
        <v>8.3699999999999992</v>
      </c>
      <c r="E525" t="str">
        <f t="shared" si="33"/>
        <v>Diabetes</v>
      </c>
      <c r="F525" t="s">
        <v>2382</v>
      </c>
      <c r="G525" t="s">
        <v>2380</v>
      </c>
      <c r="H525" t="s">
        <v>2383</v>
      </c>
      <c r="I525">
        <v>1</v>
      </c>
      <c r="J525" s="9">
        <f t="shared" si="34"/>
        <v>1</v>
      </c>
      <c r="K525" t="s">
        <v>2380</v>
      </c>
      <c r="L525" t="str">
        <f t="shared" si="35"/>
        <v>No</v>
      </c>
    </row>
    <row r="526" spans="1:12" x14ac:dyDescent="0.25">
      <c r="A526" t="s">
        <v>1846</v>
      </c>
      <c r="B526">
        <v>51.92</v>
      </c>
      <c r="C526" t="str">
        <f t="shared" si="32"/>
        <v>Obesity</v>
      </c>
      <c r="D526" s="20">
        <v>5.18</v>
      </c>
      <c r="E526" t="str">
        <f t="shared" si="33"/>
        <v>Normal</v>
      </c>
      <c r="F526" t="s">
        <v>2382</v>
      </c>
      <c r="G526" t="s">
        <v>2380</v>
      </c>
      <c r="H526" t="s">
        <v>2383</v>
      </c>
      <c r="I526">
        <v>1</v>
      </c>
      <c r="J526" s="9">
        <f t="shared" si="34"/>
        <v>1</v>
      </c>
      <c r="K526" t="s">
        <v>2380</v>
      </c>
      <c r="L526" t="str">
        <f t="shared" si="35"/>
        <v>No</v>
      </c>
    </row>
    <row r="527" spans="1:12" x14ac:dyDescent="0.25">
      <c r="A527" t="s">
        <v>1845</v>
      </c>
      <c r="B527">
        <v>32.395000000000003</v>
      </c>
      <c r="C527" t="str">
        <f t="shared" si="32"/>
        <v>Obesity</v>
      </c>
      <c r="D527" s="20">
        <v>5.68</v>
      </c>
      <c r="E527" t="str">
        <f t="shared" si="33"/>
        <v>Normal</v>
      </c>
      <c r="F527" t="s">
        <v>2382</v>
      </c>
      <c r="G527" t="s">
        <v>2380</v>
      </c>
      <c r="H527" t="s">
        <v>2380</v>
      </c>
      <c r="I527">
        <v>1</v>
      </c>
      <c r="J527" s="9">
        <f t="shared" si="34"/>
        <v>1</v>
      </c>
      <c r="K527" t="s">
        <v>2380</v>
      </c>
      <c r="L527" t="str">
        <f t="shared" si="35"/>
        <v>No</v>
      </c>
    </row>
    <row r="528" spans="1:12" x14ac:dyDescent="0.25">
      <c r="A528" t="s">
        <v>1844</v>
      </c>
      <c r="B528">
        <v>46.19</v>
      </c>
      <c r="C528" t="str">
        <f t="shared" si="32"/>
        <v>Obesity</v>
      </c>
      <c r="D528" s="20">
        <v>7.31</v>
      </c>
      <c r="E528" t="str">
        <f t="shared" si="33"/>
        <v>Diabetes</v>
      </c>
      <c r="F528" t="s">
        <v>2382</v>
      </c>
      <c r="G528" t="s">
        <v>2380</v>
      </c>
      <c r="H528" t="s">
        <v>2383</v>
      </c>
      <c r="I528">
        <v>1</v>
      </c>
      <c r="J528" s="9">
        <f t="shared" si="34"/>
        <v>1</v>
      </c>
      <c r="K528" t="s">
        <v>2380</v>
      </c>
      <c r="L528" t="str">
        <f t="shared" si="35"/>
        <v>No</v>
      </c>
    </row>
    <row r="529" spans="1:12" x14ac:dyDescent="0.25">
      <c r="A529" t="s">
        <v>1843</v>
      </c>
      <c r="B529">
        <v>27.93</v>
      </c>
      <c r="C529" t="str">
        <f t="shared" si="32"/>
        <v>Overweight</v>
      </c>
      <c r="D529" s="20">
        <v>4.67</v>
      </c>
      <c r="E529" t="str">
        <f t="shared" si="33"/>
        <v>Normal</v>
      </c>
      <c r="F529" t="s">
        <v>2380</v>
      </c>
      <c r="G529" t="s">
        <v>2380</v>
      </c>
      <c r="H529" t="s">
        <v>2383</v>
      </c>
      <c r="I529">
        <v>1</v>
      </c>
      <c r="J529" s="9">
        <f t="shared" si="34"/>
        <v>1</v>
      </c>
      <c r="K529" t="s">
        <v>2380</v>
      </c>
      <c r="L529" t="str">
        <f t="shared" si="35"/>
        <v>No</v>
      </c>
    </row>
    <row r="530" spans="1:12" x14ac:dyDescent="0.25">
      <c r="A530" t="s">
        <v>1842</v>
      </c>
      <c r="B530">
        <v>45.62</v>
      </c>
      <c r="C530" t="str">
        <f t="shared" si="32"/>
        <v>Obesity</v>
      </c>
      <c r="D530" s="20">
        <v>6.87</v>
      </c>
      <c r="E530" t="str">
        <f t="shared" si="33"/>
        <v>Diabetes</v>
      </c>
      <c r="F530" t="s">
        <v>2380</v>
      </c>
      <c r="G530" t="s">
        <v>2380</v>
      </c>
      <c r="H530" t="s">
        <v>2380</v>
      </c>
      <c r="I530" t="s">
        <v>2381</v>
      </c>
      <c r="J530" s="9">
        <f t="shared" si="34"/>
        <v>0</v>
      </c>
      <c r="K530" t="s">
        <v>2380</v>
      </c>
      <c r="L530" t="str">
        <f t="shared" si="35"/>
        <v>No</v>
      </c>
    </row>
    <row r="531" spans="1:12" x14ac:dyDescent="0.25">
      <c r="A531" t="s">
        <v>1841</v>
      </c>
      <c r="B531">
        <v>35.31</v>
      </c>
      <c r="C531" t="str">
        <f t="shared" si="32"/>
        <v>Obesity</v>
      </c>
      <c r="D531" s="20">
        <v>5.87</v>
      </c>
      <c r="E531" t="str">
        <f t="shared" si="33"/>
        <v>Prediabeties</v>
      </c>
      <c r="F531" t="s">
        <v>2380</v>
      </c>
      <c r="G531" t="s">
        <v>2380</v>
      </c>
      <c r="H531" t="s">
        <v>2383</v>
      </c>
      <c r="I531">
        <v>1</v>
      </c>
      <c r="J531" s="9">
        <f t="shared" si="34"/>
        <v>1</v>
      </c>
      <c r="K531" t="s">
        <v>2380</v>
      </c>
      <c r="L531" t="str">
        <f t="shared" si="35"/>
        <v>No</v>
      </c>
    </row>
    <row r="532" spans="1:12" x14ac:dyDescent="0.25">
      <c r="A532" t="s">
        <v>1840</v>
      </c>
      <c r="B532">
        <v>30.4</v>
      </c>
      <c r="C532" t="str">
        <f t="shared" si="32"/>
        <v>Obesity</v>
      </c>
      <c r="D532" s="20">
        <v>4.07</v>
      </c>
      <c r="E532" t="str">
        <f t="shared" si="33"/>
        <v>Normal</v>
      </c>
      <c r="F532" t="s">
        <v>2382</v>
      </c>
      <c r="G532" t="s">
        <v>2380</v>
      </c>
      <c r="H532" t="s">
        <v>2380</v>
      </c>
      <c r="I532">
        <v>1</v>
      </c>
      <c r="J532" s="9">
        <f t="shared" si="34"/>
        <v>1</v>
      </c>
      <c r="K532" t="s">
        <v>2380</v>
      </c>
      <c r="L532" t="str">
        <f t="shared" si="35"/>
        <v>No</v>
      </c>
    </row>
    <row r="533" spans="1:12" x14ac:dyDescent="0.25">
      <c r="A533" t="s">
        <v>1839</v>
      </c>
      <c r="B533">
        <v>20.13</v>
      </c>
      <c r="C533" t="str">
        <f t="shared" si="32"/>
        <v>Normal Weight</v>
      </c>
      <c r="D533" s="20">
        <v>6.47</v>
      </c>
      <c r="E533" t="str">
        <f t="shared" si="33"/>
        <v>Prediabeties</v>
      </c>
      <c r="F533" t="s">
        <v>2380</v>
      </c>
      <c r="G533" t="s">
        <v>2380</v>
      </c>
      <c r="H533" t="s">
        <v>2383</v>
      </c>
      <c r="I533">
        <v>1</v>
      </c>
      <c r="J533" s="9">
        <f t="shared" si="34"/>
        <v>1</v>
      </c>
      <c r="K533" t="s">
        <v>2382</v>
      </c>
      <c r="L533" t="str">
        <f t="shared" si="35"/>
        <v>yes</v>
      </c>
    </row>
    <row r="534" spans="1:12" x14ac:dyDescent="0.25">
      <c r="A534" t="s">
        <v>1838</v>
      </c>
      <c r="B534">
        <v>23.655000000000001</v>
      </c>
      <c r="C534" t="str">
        <f t="shared" si="32"/>
        <v>Normal Weight</v>
      </c>
      <c r="D534" s="20">
        <v>5.14</v>
      </c>
      <c r="E534" t="str">
        <f t="shared" si="33"/>
        <v>Normal</v>
      </c>
      <c r="F534" t="s">
        <v>2380</v>
      </c>
      <c r="G534" t="s">
        <v>2380</v>
      </c>
      <c r="H534" t="s">
        <v>2380</v>
      </c>
      <c r="I534">
        <v>1</v>
      </c>
      <c r="J534" s="9">
        <f t="shared" si="34"/>
        <v>1</v>
      </c>
      <c r="K534" t="s">
        <v>2382</v>
      </c>
      <c r="L534" t="str">
        <f t="shared" si="35"/>
        <v>yes</v>
      </c>
    </row>
    <row r="535" spans="1:12" x14ac:dyDescent="0.25">
      <c r="A535" t="s">
        <v>1837</v>
      </c>
      <c r="B535">
        <v>49.05</v>
      </c>
      <c r="C535" t="str">
        <f t="shared" si="32"/>
        <v>Obesity</v>
      </c>
      <c r="D535" s="20">
        <v>9.77</v>
      </c>
      <c r="E535" t="str">
        <f t="shared" si="33"/>
        <v>Diabetes</v>
      </c>
      <c r="F535" t="s">
        <v>2382</v>
      </c>
      <c r="G535" t="s">
        <v>2380</v>
      </c>
      <c r="H535" t="s">
        <v>2380</v>
      </c>
      <c r="I535" t="s">
        <v>2381</v>
      </c>
      <c r="J535" s="9">
        <f t="shared" si="34"/>
        <v>0</v>
      </c>
      <c r="K535" t="s">
        <v>2380</v>
      </c>
      <c r="L535" t="str">
        <f t="shared" si="35"/>
        <v>No</v>
      </c>
    </row>
    <row r="536" spans="1:12" x14ac:dyDescent="0.25">
      <c r="A536" t="s">
        <v>1836</v>
      </c>
      <c r="B536">
        <v>51.94</v>
      </c>
      <c r="C536" t="str">
        <f t="shared" si="32"/>
        <v>Obesity</v>
      </c>
      <c r="D536" s="20">
        <v>8.8000000000000007</v>
      </c>
      <c r="E536" t="str">
        <f t="shared" si="33"/>
        <v>Diabetes</v>
      </c>
      <c r="F536" t="s">
        <v>2382</v>
      </c>
      <c r="G536" t="s">
        <v>2380</v>
      </c>
      <c r="H536" t="s">
        <v>2380</v>
      </c>
      <c r="I536">
        <v>2</v>
      </c>
      <c r="J536" s="9">
        <f t="shared" si="34"/>
        <v>2</v>
      </c>
      <c r="K536" t="s">
        <v>2380</v>
      </c>
      <c r="L536" t="str">
        <f t="shared" si="35"/>
        <v>No</v>
      </c>
    </row>
    <row r="537" spans="1:12" x14ac:dyDescent="0.25">
      <c r="A537" t="s">
        <v>1835</v>
      </c>
      <c r="B537">
        <v>29.83</v>
      </c>
      <c r="C537" t="str">
        <f t="shared" si="32"/>
        <v>Overweight</v>
      </c>
      <c r="D537" s="20">
        <v>5.84</v>
      </c>
      <c r="E537" t="str">
        <f t="shared" si="33"/>
        <v>Prediabeties</v>
      </c>
      <c r="F537" t="s">
        <v>2380</v>
      </c>
      <c r="G537" t="s">
        <v>2380</v>
      </c>
      <c r="H537" t="s">
        <v>2380</v>
      </c>
      <c r="I537">
        <v>1</v>
      </c>
      <c r="J537" s="9">
        <f t="shared" si="34"/>
        <v>1</v>
      </c>
      <c r="K537" t="s">
        <v>2382</v>
      </c>
      <c r="L537" t="str">
        <f t="shared" si="35"/>
        <v>yes</v>
      </c>
    </row>
    <row r="538" spans="1:12" x14ac:dyDescent="0.25">
      <c r="A538" t="s">
        <v>1834</v>
      </c>
      <c r="B538">
        <v>22.6</v>
      </c>
      <c r="C538" t="str">
        <f t="shared" si="32"/>
        <v>Normal Weight</v>
      </c>
      <c r="D538" s="20">
        <v>10.43</v>
      </c>
      <c r="E538" t="str">
        <f t="shared" si="33"/>
        <v>Diabetes</v>
      </c>
      <c r="F538" t="s">
        <v>2382</v>
      </c>
      <c r="G538" t="s">
        <v>2380</v>
      </c>
      <c r="H538" t="s">
        <v>2380</v>
      </c>
      <c r="I538">
        <v>1</v>
      </c>
      <c r="J538" s="9">
        <f t="shared" si="34"/>
        <v>1</v>
      </c>
      <c r="K538" t="s">
        <v>2382</v>
      </c>
      <c r="L538" t="str">
        <f t="shared" si="35"/>
        <v>yes</v>
      </c>
    </row>
    <row r="539" spans="1:12" x14ac:dyDescent="0.25">
      <c r="A539" t="s">
        <v>1833</v>
      </c>
      <c r="B539">
        <v>46.69</v>
      </c>
      <c r="C539" t="str">
        <f t="shared" si="32"/>
        <v>Obesity</v>
      </c>
      <c r="D539" s="20">
        <v>4.25</v>
      </c>
      <c r="E539" t="str">
        <f t="shared" si="33"/>
        <v>Normal</v>
      </c>
      <c r="F539" t="s">
        <v>2382</v>
      </c>
      <c r="G539" t="s">
        <v>2380</v>
      </c>
      <c r="H539" t="s">
        <v>2380</v>
      </c>
      <c r="I539">
        <v>1</v>
      </c>
      <c r="J539" s="9">
        <f t="shared" si="34"/>
        <v>1</v>
      </c>
      <c r="K539" t="s">
        <v>2380</v>
      </c>
      <c r="L539" t="str">
        <f t="shared" si="35"/>
        <v>No</v>
      </c>
    </row>
    <row r="540" spans="1:12" x14ac:dyDescent="0.25">
      <c r="A540" t="s">
        <v>1832</v>
      </c>
      <c r="B540">
        <v>28.49</v>
      </c>
      <c r="C540" t="str">
        <f t="shared" si="32"/>
        <v>Overweight</v>
      </c>
      <c r="D540" s="20">
        <v>4.8899999999999997</v>
      </c>
      <c r="E540" t="str">
        <f t="shared" si="33"/>
        <v>Normal</v>
      </c>
      <c r="F540" t="s">
        <v>2380</v>
      </c>
      <c r="G540" t="s">
        <v>2380</v>
      </c>
      <c r="H540" t="s">
        <v>2380</v>
      </c>
      <c r="I540" t="s">
        <v>2381</v>
      </c>
      <c r="J540" s="9">
        <f t="shared" si="34"/>
        <v>0</v>
      </c>
      <c r="K540" t="s">
        <v>2382</v>
      </c>
      <c r="L540" t="str">
        <f t="shared" si="35"/>
        <v>yes</v>
      </c>
    </row>
    <row r="541" spans="1:12" x14ac:dyDescent="0.25">
      <c r="A541" t="s">
        <v>1831</v>
      </c>
      <c r="B541">
        <v>28.5</v>
      </c>
      <c r="C541" t="str">
        <f t="shared" si="32"/>
        <v>Overweight</v>
      </c>
      <c r="D541" s="20">
        <v>5.55</v>
      </c>
      <c r="E541" t="str">
        <f t="shared" si="33"/>
        <v>Normal</v>
      </c>
      <c r="F541" t="s">
        <v>2382</v>
      </c>
      <c r="G541" t="s">
        <v>2380</v>
      </c>
      <c r="H541" t="s">
        <v>2380</v>
      </c>
      <c r="I541">
        <v>1</v>
      </c>
      <c r="J541" s="9">
        <f t="shared" si="34"/>
        <v>1</v>
      </c>
      <c r="K541" t="s">
        <v>2382</v>
      </c>
      <c r="L541" t="str">
        <f t="shared" si="35"/>
        <v>yes</v>
      </c>
    </row>
    <row r="542" spans="1:12" x14ac:dyDescent="0.25">
      <c r="A542" t="s">
        <v>1830</v>
      </c>
      <c r="B542">
        <v>24.4</v>
      </c>
      <c r="C542" t="str">
        <f t="shared" si="32"/>
        <v>Normal Weight</v>
      </c>
      <c r="D542" s="20">
        <v>4.5199999999999996</v>
      </c>
      <c r="E542" t="str">
        <f t="shared" si="33"/>
        <v>Normal</v>
      </c>
      <c r="F542" t="s">
        <v>2380</v>
      </c>
      <c r="G542" t="s">
        <v>2380</v>
      </c>
      <c r="H542" t="s">
        <v>2380</v>
      </c>
      <c r="I542">
        <v>1</v>
      </c>
      <c r="J542" s="9">
        <f t="shared" si="34"/>
        <v>1</v>
      </c>
      <c r="K542" t="s">
        <v>2382</v>
      </c>
      <c r="L542" t="str">
        <f t="shared" si="35"/>
        <v>yes</v>
      </c>
    </row>
    <row r="543" spans="1:12" x14ac:dyDescent="0.25">
      <c r="A543" t="s">
        <v>1829</v>
      </c>
      <c r="B543">
        <v>29.15</v>
      </c>
      <c r="C543" t="str">
        <f t="shared" si="32"/>
        <v>Overweight</v>
      </c>
      <c r="D543" s="20">
        <v>4.45</v>
      </c>
      <c r="E543" t="str">
        <f t="shared" si="33"/>
        <v>Normal</v>
      </c>
      <c r="F543" t="s">
        <v>2382</v>
      </c>
      <c r="G543" t="s">
        <v>2380</v>
      </c>
      <c r="H543" t="s">
        <v>2380</v>
      </c>
      <c r="I543">
        <v>1</v>
      </c>
      <c r="J543" s="9">
        <f t="shared" si="34"/>
        <v>1</v>
      </c>
      <c r="K543" t="s">
        <v>2382</v>
      </c>
      <c r="L543" t="str">
        <f t="shared" si="35"/>
        <v>yes</v>
      </c>
    </row>
    <row r="544" spans="1:12" x14ac:dyDescent="0.25">
      <c r="A544" t="s">
        <v>1828</v>
      </c>
      <c r="B544">
        <v>27.28</v>
      </c>
      <c r="C544" t="str">
        <f t="shared" si="32"/>
        <v>Overweight</v>
      </c>
      <c r="D544" s="20">
        <v>4.72</v>
      </c>
      <c r="E544" t="str">
        <f t="shared" si="33"/>
        <v>Normal</v>
      </c>
      <c r="F544" t="s">
        <v>2380</v>
      </c>
      <c r="G544" t="s">
        <v>2382</v>
      </c>
      <c r="H544" t="s">
        <v>2380</v>
      </c>
      <c r="I544">
        <v>1</v>
      </c>
      <c r="J544" s="9">
        <f t="shared" si="34"/>
        <v>1</v>
      </c>
      <c r="K544" t="s">
        <v>2382</v>
      </c>
      <c r="L544" t="str">
        <f t="shared" si="35"/>
        <v>yes</v>
      </c>
    </row>
    <row r="545" spans="1:12" x14ac:dyDescent="0.25">
      <c r="A545" t="s">
        <v>1827</v>
      </c>
      <c r="B545">
        <v>32.229999999999997</v>
      </c>
      <c r="C545" t="str">
        <f t="shared" si="32"/>
        <v>Obesity</v>
      </c>
      <c r="D545" s="20">
        <v>4.6500000000000004</v>
      </c>
      <c r="E545" t="str">
        <f t="shared" si="33"/>
        <v>Normal</v>
      </c>
      <c r="F545" t="s">
        <v>2382</v>
      </c>
      <c r="G545" t="s">
        <v>2380</v>
      </c>
      <c r="H545" t="s">
        <v>2383</v>
      </c>
      <c r="I545">
        <v>1</v>
      </c>
      <c r="J545" s="9">
        <f t="shared" si="34"/>
        <v>1</v>
      </c>
      <c r="K545" t="s">
        <v>2380</v>
      </c>
      <c r="L545" t="str">
        <f t="shared" si="35"/>
        <v>No</v>
      </c>
    </row>
    <row r="546" spans="1:12" x14ac:dyDescent="0.25">
      <c r="A546" t="s">
        <v>1826</v>
      </c>
      <c r="B546">
        <v>44.2</v>
      </c>
      <c r="C546" t="str">
        <f t="shared" si="32"/>
        <v>Obesity</v>
      </c>
      <c r="D546" s="20">
        <v>11.34</v>
      </c>
      <c r="E546" t="str">
        <f t="shared" si="33"/>
        <v>Diabetes</v>
      </c>
      <c r="F546" t="s">
        <v>2382</v>
      </c>
      <c r="G546" t="s">
        <v>2380</v>
      </c>
      <c r="H546" t="s">
        <v>2383</v>
      </c>
      <c r="I546">
        <v>1</v>
      </c>
      <c r="J546" s="9">
        <f t="shared" si="34"/>
        <v>1</v>
      </c>
      <c r="K546" t="s">
        <v>2380</v>
      </c>
      <c r="L546" t="str">
        <f t="shared" si="35"/>
        <v>No</v>
      </c>
    </row>
    <row r="547" spans="1:12" x14ac:dyDescent="0.25">
      <c r="A547" t="s">
        <v>1825</v>
      </c>
      <c r="B547">
        <v>29.734999999999999</v>
      </c>
      <c r="C547" t="str">
        <f t="shared" si="32"/>
        <v>Overweight</v>
      </c>
      <c r="D547" s="20">
        <v>4.53</v>
      </c>
      <c r="E547" t="str">
        <f t="shared" si="33"/>
        <v>Normal</v>
      </c>
      <c r="F547" t="s">
        <v>2380</v>
      </c>
      <c r="G547" t="s">
        <v>2380</v>
      </c>
      <c r="H547" t="s">
        <v>2383</v>
      </c>
      <c r="I547">
        <v>1</v>
      </c>
      <c r="J547" s="9">
        <f t="shared" si="34"/>
        <v>1</v>
      </c>
      <c r="K547" t="s">
        <v>2380</v>
      </c>
      <c r="L547" t="str">
        <f t="shared" si="35"/>
        <v>No</v>
      </c>
    </row>
    <row r="548" spans="1:12" x14ac:dyDescent="0.25">
      <c r="A548" t="s">
        <v>1824</v>
      </c>
      <c r="B548">
        <v>28.31</v>
      </c>
      <c r="C548" t="str">
        <f t="shared" si="32"/>
        <v>Overweight</v>
      </c>
      <c r="D548" s="20">
        <v>6.35</v>
      </c>
      <c r="E548" t="str">
        <f t="shared" si="33"/>
        <v>Prediabeties</v>
      </c>
      <c r="F548" t="s">
        <v>2380</v>
      </c>
      <c r="G548" t="s">
        <v>2380</v>
      </c>
      <c r="H548" t="s">
        <v>2380</v>
      </c>
      <c r="I548" t="s">
        <v>2381</v>
      </c>
      <c r="J548" s="9">
        <f t="shared" si="34"/>
        <v>0</v>
      </c>
      <c r="K548" t="s">
        <v>2382</v>
      </c>
      <c r="L548" t="str">
        <f t="shared" si="35"/>
        <v>yes</v>
      </c>
    </row>
    <row r="549" spans="1:12" x14ac:dyDescent="0.25">
      <c r="A549" t="s">
        <v>1823</v>
      </c>
      <c r="B549">
        <v>46.62</v>
      </c>
      <c r="C549" t="str">
        <f t="shared" si="32"/>
        <v>Obesity</v>
      </c>
      <c r="D549" s="20">
        <v>8.51</v>
      </c>
      <c r="E549" t="str">
        <f t="shared" si="33"/>
        <v>Diabetes</v>
      </c>
      <c r="F549" t="s">
        <v>2380</v>
      </c>
      <c r="G549" t="s">
        <v>2380</v>
      </c>
      <c r="H549" t="s">
        <v>2380</v>
      </c>
      <c r="I549" t="s">
        <v>2381</v>
      </c>
      <c r="J549" s="9">
        <f t="shared" si="34"/>
        <v>0</v>
      </c>
      <c r="K549" t="s">
        <v>2380</v>
      </c>
      <c r="L549" t="str">
        <f t="shared" si="35"/>
        <v>No</v>
      </c>
    </row>
    <row r="550" spans="1:12" x14ac:dyDescent="0.25">
      <c r="A550" t="s">
        <v>1822</v>
      </c>
      <c r="B550">
        <v>51.75</v>
      </c>
      <c r="C550" t="str">
        <f t="shared" si="32"/>
        <v>Obesity</v>
      </c>
      <c r="D550" s="20">
        <v>8.59</v>
      </c>
      <c r="E550" t="str">
        <f t="shared" si="33"/>
        <v>Diabetes</v>
      </c>
      <c r="F550" t="s">
        <v>2382</v>
      </c>
      <c r="G550" t="s">
        <v>2380</v>
      </c>
      <c r="H550" t="s">
        <v>2380</v>
      </c>
      <c r="I550">
        <v>1</v>
      </c>
      <c r="J550" s="9">
        <f t="shared" si="34"/>
        <v>1</v>
      </c>
      <c r="K550" t="s">
        <v>2380</v>
      </c>
      <c r="L550" t="str">
        <f t="shared" si="35"/>
        <v>No</v>
      </c>
    </row>
    <row r="551" spans="1:12" x14ac:dyDescent="0.25">
      <c r="A551" t="s">
        <v>1821</v>
      </c>
      <c r="B551">
        <v>25.7</v>
      </c>
      <c r="C551" t="str">
        <f t="shared" si="32"/>
        <v>Overweight</v>
      </c>
      <c r="D551" s="20">
        <v>4.13</v>
      </c>
      <c r="E551" t="str">
        <f t="shared" si="33"/>
        <v>Normal</v>
      </c>
      <c r="F551" t="s">
        <v>2382</v>
      </c>
      <c r="G551" t="s">
        <v>2380</v>
      </c>
      <c r="H551" t="s">
        <v>2380</v>
      </c>
      <c r="I551" t="s">
        <v>2381</v>
      </c>
      <c r="J551" s="9">
        <f t="shared" si="34"/>
        <v>0</v>
      </c>
      <c r="K551" t="s">
        <v>2382</v>
      </c>
      <c r="L551" t="str">
        <f t="shared" si="35"/>
        <v>yes</v>
      </c>
    </row>
    <row r="552" spans="1:12" x14ac:dyDescent="0.25">
      <c r="A552" t="s">
        <v>1820</v>
      </c>
      <c r="B552">
        <v>31.79</v>
      </c>
      <c r="C552" t="str">
        <f t="shared" si="32"/>
        <v>Obesity</v>
      </c>
      <c r="D552" s="20">
        <v>4.55</v>
      </c>
      <c r="E552" t="str">
        <f t="shared" si="33"/>
        <v>Normal</v>
      </c>
      <c r="F552" t="s">
        <v>2380</v>
      </c>
      <c r="G552" t="s">
        <v>2380</v>
      </c>
      <c r="H552" t="s">
        <v>2380</v>
      </c>
      <c r="I552" t="s">
        <v>2381</v>
      </c>
      <c r="J552" s="9">
        <f t="shared" si="34"/>
        <v>0</v>
      </c>
      <c r="K552" t="s">
        <v>2380</v>
      </c>
      <c r="L552" t="str">
        <f t="shared" si="35"/>
        <v>No</v>
      </c>
    </row>
    <row r="553" spans="1:12" x14ac:dyDescent="0.25">
      <c r="A553" t="s">
        <v>1819</v>
      </c>
      <c r="B553">
        <v>24.795000000000002</v>
      </c>
      <c r="C553" t="str">
        <f t="shared" si="32"/>
        <v>Normal Weight</v>
      </c>
      <c r="D553" s="20">
        <v>4.5199999999999996</v>
      </c>
      <c r="E553" t="str">
        <f t="shared" si="33"/>
        <v>Normal</v>
      </c>
      <c r="F553" t="s">
        <v>2380</v>
      </c>
      <c r="G553" t="s">
        <v>2380</v>
      </c>
      <c r="H553" t="s">
        <v>2380</v>
      </c>
      <c r="I553" t="s">
        <v>2381</v>
      </c>
      <c r="J553" s="9">
        <f t="shared" si="34"/>
        <v>0</v>
      </c>
      <c r="K553" t="s">
        <v>2382</v>
      </c>
      <c r="L553" t="str">
        <f t="shared" si="35"/>
        <v>yes</v>
      </c>
    </row>
    <row r="554" spans="1:12" x14ac:dyDescent="0.25">
      <c r="A554" t="s">
        <v>1818</v>
      </c>
      <c r="B554">
        <v>53.98</v>
      </c>
      <c r="C554" t="str">
        <f t="shared" si="32"/>
        <v>Obesity</v>
      </c>
      <c r="D554" s="20">
        <v>5.07</v>
      </c>
      <c r="E554" t="str">
        <f t="shared" si="33"/>
        <v>Normal</v>
      </c>
      <c r="F554" t="s">
        <v>2380</v>
      </c>
      <c r="G554" t="s">
        <v>2380</v>
      </c>
      <c r="H554" t="s">
        <v>2383</v>
      </c>
      <c r="I554">
        <v>1</v>
      </c>
      <c r="J554" s="9">
        <f t="shared" si="34"/>
        <v>1</v>
      </c>
      <c r="K554" t="s">
        <v>2380</v>
      </c>
      <c r="L554" t="str">
        <f t="shared" si="35"/>
        <v>No</v>
      </c>
    </row>
    <row r="555" spans="1:12" x14ac:dyDescent="0.25">
      <c r="A555" t="s">
        <v>1817</v>
      </c>
      <c r="B555">
        <v>41.325000000000003</v>
      </c>
      <c r="C555" t="str">
        <f t="shared" si="32"/>
        <v>Obesity</v>
      </c>
      <c r="D555" s="20">
        <v>4.04</v>
      </c>
      <c r="E555" t="str">
        <f t="shared" si="33"/>
        <v>Normal</v>
      </c>
      <c r="F555" t="s">
        <v>2382</v>
      </c>
      <c r="G555" t="s">
        <v>2380</v>
      </c>
      <c r="H555" t="s">
        <v>2383</v>
      </c>
      <c r="I555">
        <v>1</v>
      </c>
      <c r="J555" s="9">
        <f t="shared" si="34"/>
        <v>1</v>
      </c>
      <c r="K555" t="s">
        <v>2380</v>
      </c>
      <c r="L555" t="str">
        <f t="shared" si="35"/>
        <v>No</v>
      </c>
    </row>
    <row r="556" spans="1:12" x14ac:dyDescent="0.25">
      <c r="A556" t="s">
        <v>1816</v>
      </c>
      <c r="B556">
        <v>51.65</v>
      </c>
      <c r="C556" t="str">
        <f t="shared" si="32"/>
        <v>Obesity</v>
      </c>
      <c r="D556" s="20">
        <v>5.3</v>
      </c>
      <c r="E556" t="str">
        <f t="shared" si="33"/>
        <v>Normal</v>
      </c>
      <c r="F556" t="s">
        <v>2382</v>
      </c>
      <c r="G556" t="s">
        <v>2380</v>
      </c>
      <c r="H556" t="s">
        <v>2380</v>
      </c>
      <c r="I556" t="s">
        <v>2381</v>
      </c>
      <c r="J556" s="9">
        <f t="shared" si="34"/>
        <v>0</v>
      </c>
      <c r="K556" t="s">
        <v>2380</v>
      </c>
      <c r="L556" t="str">
        <f t="shared" si="35"/>
        <v>No</v>
      </c>
    </row>
    <row r="557" spans="1:12" x14ac:dyDescent="0.25">
      <c r="A557" t="s">
        <v>1815</v>
      </c>
      <c r="B557">
        <v>44.52</v>
      </c>
      <c r="C557" t="str">
        <f t="shared" si="32"/>
        <v>Obesity</v>
      </c>
      <c r="D557" s="20">
        <v>8.64</v>
      </c>
      <c r="E557" t="str">
        <f t="shared" si="33"/>
        <v>Diabetes</v>
      </c>
      <c r="F557" t="s">
        <v>2382</v>
      </c>
      <c r="G557" t="s">
        <v>2380</v>
      </c>
      <c r="H557" t="s">
        <v>2383</v>
      </c>
      <c r="I557">
        <v>1</v>
      </c>
      <c r="J557" s="9">
        <f t="shared" si="34"/>
        <v>1</v>
      </c>
      <c r="K557" t="s">
        <v>2380</v>
      </c>
      <c r="L557" t="str">
        <f t="shared" si="35"/>
        <v>No</v>
      </c>
    </row>
    <row r="558" spans="1:12" x14ac:dyDescent="0.25">
      <c r="A558" t="s">
        <v>1814</v>
      </c>
      <c r="B558">
        <v>53.29</v>
      </c>
      <c r="C558" t="str">
        <f t="shared" si="32"/>
        <v>Obesity</v>
      </c>
      <c r="D558" s="20">
        <v>4.03</v>
      </c>
      <c r="E558" t="str">
        <f t="shared" si="33"/>
        <v>Normal</v>
      </c>
      <c r="F558" t="s">
        <v>2380</v>
      </c>
      <c r="G558" t="s">
        <v>2380</v>
      </c>
      <c r="H558" t="s">
        <v>2383</v>
      </c>
      <c r="I558">
        <v>1</v>
      </c>
      <c r="J558" s="9">
        <f t="shared" si="34"/>
        <v>1</v>
      </c>
      <c r="K558" t="s">
        <v>2380</v>
      </c>
      <c r="L558" t="str">
        <f t="shared" si="35"/>
        <v>No</v>
      </c>
    </row>
    <row r="559" spans="1:12" x14ac:dyDescent="0.25">
      <c r="A559" t="s">
        <v>1813</v>
      </c>
      <c r="B559">
        <v>46.63</v>
      </c>
      <c r="C559" t="str">
        <f t="shared" si="32"/>
        <v>Obesity</v>
      </c>
      <c r="D559" s="20">
        <v>4.26</v>
      </c>
      <c r="E559" t="str">
        <f t="shared" si="33"/>
        <v>Normal</v>
      </c>
      <c r="F559" t="s">
        <v>2382</v>
      </c>
      <c r="G559" t="s">
        <v>2380</v>
      </c>
      <c r="H559" t="s">
        <v>2380</v>
      </c>
      <c r="I559">
        <v>2</v>
      </c>
      <c r="J559" s="9">
        <f t="shared" si="34"/>
        <v>2</v>
      </c>
      <c r="K559" t="s">
        <v>2380</v>
      </c>
      <c r="L559" t="str">
        <f t="shared" si="35"/>
        <v>No</v>
      </c>
    </row>
    <row r="560" spans="1:12" x14ac:dyDescent="0.25">
      <c r="A560" t="s">
        <v>1812</v>
      </c>
      <c r="B560">
        <v>28.88</v>
      </c>
      <c r="C560" t="str">
        <f t="shared" si="32"/>
        <v>Overweight</v>
      </c>
      <c r="D560" s="20">
        <v>5.35</v>
      </c>
      <c r="E560" t="str">
        <f t="shared" si="33"/>
        <v>Normal</v>
      </c>
      <c r="F560" t="s">
        <v>2380</v>
      </c>
      <c r="G560" t="s">
        <v>2380</v>
      </c>
      <c r="H560" t="s">
        <v>2383</v>
      </c>
      <c r="I560">
        <v>1</v>
      </c>
      <c r="J560" s="9">
        <f t="shared" si="34"/>
        <v>1</v>
      </c>
      <c r="K560" t="s">
        <v>2382</v>
      </c>
      <c r="L560" t="str">
        <f t="shared" si="35"/>
        <v>yes</v>
      </c>
    </row>
    <row r="561" spans="1:12" x14ac:dyDescent="0.25">
      <c r="A561" t="s">
        <v>1811</v>
      </c>
      <c r="B561">
        <v>23.98</v>
      </c>
      <c r="C561" t="str">
        <f t="shared" si="32"/>
        <v>Normal Weight</v>
      </c>
      <c r="D561" s="20">
        <v>4.9000000000000004</v>
      </c>
      <c r="E561" t="str">
        <f t="shared" si="33"/>
        <v>Normal</v>
      </c>
      <c r="F561" t="s">
        <v>2380</v>
      </c>
      <c r="G561" t="s">
        <v>2380</v>
      </c>
      <c r="H561" t="s">
        <v>2380</v>
      </c>
      <c r="I561" t="s">
        <v>2381</v>
      </c>
      <c r="J561" s="9">
        <f t="shared" si="34"/>
        <v>0</v>
      </c>
      <c r="K561" t="s">
        <v>31</v>
      </c>
      <c r="L561" t="str">
        <f t="shared" si="35"/>
        <v>No</v>
      </c>
    </row>
    <row r="562" spans="1:12" x14ac:dyDescent="0.25">
      <c r="A562" t="s">
        <v>1810</v>
      </c>
      <c r="B562">
        <v>23.65</v>
      </c>
      <c r="C562" t="str">
        <f t="shared" si="32"/>
        <v>Normal Weight</v>
      </c>
      <c r="D562" s="20">
        <v>4.5</v>
      </c>
      <c r="E562" t="str">
        <f t="shared" si="33"/>
        <v>Normal</v>
      </c>
      <c r="F562" t="s">
        <v>2380</v>
      </c>
      <c r="G562" t="s">
        <v>2380</v>
      </c>
      <c r="H562" t="s">
        <v>2380</v>
      </c>
      <c r="I562" t="s">
        <v>2381</v>
      </c>
      <c r="J562" s="9">
        <f t="shared" si="34"/>
        <v>0</v>
      </c>
      <c r="K562" t="s">
        <v>2380</v>
      </c>
      <c r="L562" t="str">
        <f t="shared" si="35"/>
        <v>No</v>
      </c>
    </row>
    <row r="563" spans="1:12" x14ac:dyDescent="0.25">
      <c r="A563" t="s">
        <v>1809</v>
      </c>
      <c r="B563">
        <v>49.09</v>
      </c>
      <c r="C563" t="str">
        <f t="shared" si="32"/>
        <v>Obesity</v>
      </c>
      <c r="D563" s="20">
        <v>8.3800000000000008</v>
      </c>
      <c r="E563" t="str">
        <f t="shared" si="33"/>
        <v>Diabetes</v>
      </c>
      <c r="F563" t="s">
        <v>2382</v>
      </c>
      <c r="G563" t="s">
        <v>2380</v>
      </c>
      <c r="H563" t="s">
        <v>2380</v>
      </c>
      <c r="I563">
        <v>2</v>
      </c>
      <c r="J563" s="9">
        <f t="shared" si="34"/>
        <v>2</v>
      </c>
      <c r="K563" t="s">
        <v>2380</v>
      </c>
      <c r="L563" t="str">
        <f t="shared" si="35"/>
        <v>No</v>
      </c>
    </row>
    <row r="564" spans="1:12" x14ac:dyDescent="0.25">
      <c r="A564" t="s">
        <v>1808</v>
      </c>
      <c r="B564">
        <v>28.024999999999999</v>
      </c>
      <c r="C564" t="str">
        <f t="shared" si="32"/>
        <v>Overweight</v>
      </c>
      <c r="D564" s="20">
        <v>7.03</v>
      </c>
      <c r="E564" t="str">
        <f t="shared" si="33"/>
        <v>Diabetes</v>
      </c>
      <c r="F564" t="s">
        <v>2380</v>
      </c>
      <c r="G564" t="s">
        <v>2380</v>
      </c>
      <c r="H564" t="s">
        <v>2380</v>
      </c>
      <c r="I564" t="s">
        <v>2381</v>
      </c>
      <c r="J564" s="9">
        <f t="shared" si="34"/>
        <v>0</v>
      </c>
      <c r="K564" t="s">
        <v>2382</v>
      </c>
      <c r="L564" t="str">
        <f t="shared" si="35"/>
        <v>yes</v>
      </c>
    </row>
    <row r="565" spans="1:12" x14ac:dyDescent="0.25">
      <c r="A565" t="s">
        <v>1807</v>
      </c>
      <c r="B565">
        <v>43.32</v>
      </c>
      <c r="C565" t="str">
        <f t="shared" si="32"/>
        <v>Obesity</v>
      </c>
      <c r="D565" s="20">
        <v>8.75</v>
      </c>
      <c r="E565" t="str">
        <f t="shared" si="33"/>
        <v>Diabetes</v>
      </c>
      <c r="F565" t="s">
        <v>2382</v>
      </c>
      <c r="G565" t="s">
        <v>2380</v>
      </c>
      <c r="H565" t="s">
        <v>2383</v>
      </c>
      <c r="I565">
        <v>1</v>
      </c>
      <c r="J565" s="9">
        <f t="shared" si="34"/>
        <v>1</v>
      </c>
      <c r="K565" t="s">
        <v>2380</v>
      </c>
      <c r="L565" t="str">
        <f t="shared" si="35"/>
        <v>No</v>
      </c>
    </row>
    <row r="566" spans="1:12" x14ac:dyDescent="0.25">
      <c r="A566" t="s">
        <v>1806</v>
      </c>
      <c r="B566">
        <v>45.92</v>
      </c>
      <c r="C566" t="str">
        <f t="shared" si="32"/>
        <v>Obesity</v>
      </c>
      <c r="D566" s="20">
        <v>9.51</v>
      </c>
      <c r="E566" t="str">
        <f t="shared" si="33"/>
        <v>Diabetes</v>
      </c>
      <c r="F566" t="s">
        <v>2380</v>
      </c>
      <c r="G566" t="s">
        <v>2380</v>
      </c>
      <c r="H566" t="s">
        <v>2380</v>
      </c>
      <c r="I566" t="s">
        <v>2381</v>
      </c>
      <c r="J566" s="9">
        <f t="shared" si="34"/>
        <v>0</v>
      </c>
      <c r="K566" t="s">
        <v>2380</v>
      </c>
      <c r="L566" t="str">
        <f t="shared" si="35"/>
        <v>No</v>
      </c>
    </row>
    <row r="567" spans="1:12" x14ac:dyDescent="0.25">
      <c r="A567" t="s">
        <v>1805</v>
      </c>
      <c r="B567">
        <v>44.03</v>
      </c>
      <c r="C567" t="str">
        <f t="shared" si="32"/>
        <v>Obesity</v>
      </c>
      <c r="D567" s="20">
        <v>9.36</v>
      </c>
      <c r="E567" t="str">
        <f t="shared" si="33"/>
        <v>Diabetes</v>
      </c>
      <c r="F567" t="s">
        <v>2380</v>
      </c>
      <c r="G567" t="s">
        <v>2380</v>
      </c>
      <c r="H567" t="s">
        <v>2380</v>
      </c>
      <c r="I567" t="s">
        <v>2381</v>
      </c>
      <c r="J567" s="9">
        <f t="shared" si="34"/>
        <v>0</v>
      </c>
      <c r="K567" t="s">
        <v>2380</v>
      </c>
      <c r="L567" t="str">
        <f t="shared" si="35"/>
        <v>No</v>
      </c>
    </row>
    <row r="568" spans="1:12" x14ac:dyDescent="0.25">
      <c r="A568" t="s">
        <v>1804</v>
      </c>
      <c r="B568">
        <v>24.6</v>
      </c>
      <c r="C568" t="str">
        <f t="shared" si="32"/>
        <v>Normal Weight</v>
      </c>
      <c r="D568" s="20">
        <v>4.8099999999999996</v>
      </c>
      <c r="E568" t="str">
        <f t="shared" si="33"/>
        <v>Normal</v>
      </c>
      <c r="F568" t="s">
        <v>2380</v>
      </c>
      <c r="G568" t="s">
        <v>2380</v>
      </c>
      <c r="H568" t="s">
        <v>2380</v>
      </c>
      <c r="I568" t="s">
        <v>2381</v>
      </c>
      <c r="J568" s="9">
        <f t="shared" si="34"/>
        <v>0</v>
      </c>
      <c r="K568" t="s">
        <v>2382</v>
      </c>
      <c r="L568" t="str">
        <f t="shared" si="35"/>
        <v>yes</v>
      </c>
    </row>
    <row r="569" spans="1:12" x14ac:dyDescent="0.25">
      <c r="A569" t="s">
        <v>1803</v>
      </c>
      <c r="B569">
        <v>49.15</v>
      </c>
      <c r="C569" t="str">
        <f t="shared" si="32"/>
        <v>Obesity</v>
      </c>
      <c r="D569" s="20">
        <v>8.08</v>
      </c>
      <c r="E569" t="str">
        <f t="shared" si="33"/>
        <v>Diabetes</v>
      </c>
      <c r="F569" t="s">
        <v>2380</v>
      </c>
      <c r="G569" t="s">
        <v>2380</v>
      </c>
      <c r="H569" t="s">
        <v>2380</v>
      </c>
      <c r="I569" t="s">
        <v>2381</v>
      </c>
      <c r="J569" s="9">
        <f t="shared" si="34"/>
        <v>0</v>
      </c>
      <c r="K569" t="s">
        <v>2380</v>
      </c>
      <c r="L569" t="str">
        <f t="shared" si="35"/>
        <v>No</v>
      </c>
    </row>
    <row r="570" spans="1:12" x14ac:dyDescent="0.25">
      <c r="A570" t="s">
        <v>1802</v>
      </c>
      <c r="B570">
        <v>28.31</v>
      </c>
      <c r="C570" t="str">
        <f t="shared" si="32"/>
        <v>Overweight</v>
      </c>
      <c r="D570" s="20">
        <v>6.29</v>
      </c>
      <c r="E570" t="str">
        <f t="shared" si="33"/>
        <v>Prediabeties</v>
      </c>
      <c r="F570" t="s">
        <v>2380</v>
      </c>
      <c r="G570" t="s">
        <v>2380</v>
      </c>
      <c r="H570" t="s">
        <v>2383</v>
      </c>
      <c r="I570">
        <v>1</v>
      </c>
      <c r="J570" s="9">
        <f t="shared" si="34"/>
        <v>1</v>
      </c>
      <c r="K570" t="s">
        <v>2382</v>
      </c>
      <c r="L570" t="str">
        <f t="shared" si="35"/>
        <v>yes</v>
      </c>
    </row>
    <row r="571" spans="1:12" x14ac:dyDescent="0.25">
      <c r="A571" t="s">
        <v>1801</v>
      </c>
      <c r="B571">
        <v>22.99</v>
      </c>
      <c r="C571" t="str">
        <f t="shared" si="32"/>
        <v>Normal Weight</v>
      </c>
      <c r="D571" s="20">
        <v>6.29</v>
      </c>
      <c r="E571" t="str">
        <f t="shared" si="33"/>
        <v>Prediabeties</v>
      </c>
      <c r="F571" t="s">
        <v>2380</v>
      </c>
      <c r="G571" t="s">
        <v>2380</v>
      </c>
      <c r="H571" t="s">
        <v>2380</v>
      </c>
      <c r="I571">
        <v>1</v>
      </c>
      <c r="J571" s="9">
        <f t="shared" si="34"/>
        <v>1</v>
      </c>
      <c r="K571" t="s">
        <v>2382</v>
      </c>
      <c r="L571" t="str">
        <f t="shared" si="35"/>
        <v>yes</v>
      </c>
    </row>
    <row r="572" spans="1:12" x14ac:dyDescent="0.25">
      <c r="A572" t="s">
        <v>1800</v>
      </c>
      <c r="B572">
        <v>29.07</v>
      </c>
      <c r="C572" t="str">
        <f t="shared" si="32"/>
        <v>Overweight</v>
      </c>
      <c r="D572" s="20">
        <v>5.12</v>
      </c>
      <c r="E572" t="str">
        <f t="shared" si="33"/>
        <v>Normal</v>
      </c>
      <c r="F572" t="s">
        <v>2380</v>
      </c>
      <c r="G572" t="s">
        <v>2380</v>
      </c>
      <c r="H572" t="s">
        <v>2383</v>
      </c>
      <c r="I572">
        <v>1</v>
      </c>
      <c r="J572" s="9">
        <f t="shared" si="34"/>
        <v>1</v>
      </c>
      <c r="K572" t="s">
        <v>2382</v>
      </c>
      <c r="L572" t="str">
        <f t="shared" si="35"/>
        <v>yes</v>
      </c>
    </row>
    <row r="573" spans="1:12" x14ac:dyDescent="0.25">
      <c r="A573" t="s">
        <v>1799</v>
      </c>
      <c r="B573">
        <v>42.02</v>
      </c>
      <c r="C573" t="str">
        <f t="shared" si="32"/>
        <v>Obesity</v>
      </c>
      <c r="D573" s="20">
        <v>9.9499999999999993</v>
      </c>
      <c r="E573" t="str">
        <f t="shared" si="33"/>
        <v>Diabetes</v>
      </c>
      <c r="F573" t="s">
        <v>2382</v>
      </c>
      <c r="G573" t="s">
        <v>2380</v>
      </c>
      <c r="H573" t="s">
        <v>2383</v>
      </c>
      <c r="I573">
        <v>1</v>
      </c>
      <c r="J573" s="9">
        <f t="shared" si="34"/>
        <v>1</v>
      </c>
      <c r="K573" t="s">
        <v>2380</v>
      </c>
      <c r="L573" t="str">
        <f t="shared" si="35"/>
        <v>No</v>
      </c>
    </row>
    <row r="574" spans="1:12" x14ac:dyDescent="0.25">
      <c r="A574" t="s">
        <v>1798</v>
      </c>
      <c r="B574">
        <v>49.07</v>
      </c>
      <c r="C574" t="str">
        <f t="shared" si="32"/>
        <v>Obesity</v>
      </c>
      <c r="D574" s="20">
        <v>9.08</v>
      </c>
      <c r="E574" t="str">
        <f t="shared" si="33"/>
        <v>Diabetes</v>
      </c>
      <c r="F574" t="s">
        <v>2382</v>
      </c>
      <c r="G574" t="s">
        <v>2380</v>
      </c>
      <c r="H574" t="s">
        <v>2380</v>
      </c>
      <c r="I574">
        <v>1</v>
      </c>
      <c r="J574" s="9">
        <f t="shared" si="34"/>
        <v>1</v>
      </c>
      <c r="K574" t="s">
        <v>2380</v>
      </c>
      <c r="L574" t="str">
        <f t="shared" si="35"/>
        <v>No</v>
      </c>
    </row>
    <row r="575" spans="1:12" x14ac:dyDescent="0.25">
      <c r="A575" t="s">
        <v>1797</v>
      </c>
      <c r="B575">
        <v>19.8</v>
      </c>
      <c r="C575" t="str">
        <f t="shared" si="32"/>
        <v>Normal Weight</v>
      </c>
      <c r="D575" s="20">
        <v>4.82</v>
      </c>
      <c r="E575" t="str">
        <f t="shared" si="33"/>
        <v>Normal</v>
      </c>
      <c r="F575" t="s">
        <v>2380</v>
      </c>
      <c r="G575" t="s">
        <v>2380</v>
      </c>
      <c r="H575" t="s">
        <v>2380</v>
      </c>
      <c r="I575" t="s">
        <v>2381</v>
      </c>
      <c r="J575" s="9">
        <f t="shared" si="34"/>
        <v>0</v>
      </c>
      <c r="K575" t="s">
        <v>2382</v>
      </c>
      <c r="L575" t="str">
        <f t="shared" si="35"/>
        <v>yes</v>
      </c>
    </row>
    <row r="576" spans="1:12" x14ac:dyDescent="0.25">
      <c r="A576" t="s">
        <v>1796</v>
      </c>
      <c r="B576">
        <v>27.36</v>
      </c>
      <c r="C576" t="str">
        <f t="shared" si="32"/>
        <v>Overweight</v>
      </c>
      <c r="D576" s="20">
        <v>4.6500000000000004</v>
      </c>
      <c r="E576" t="str">
        <f t="shared" si="33"/>
        <v>Normal</v>
      </c>
      <c r="F576" t="s">
        <v>2380</v>
      </c>
      <c r="G576" t="s">
        <v>2382</v>
      </c>
      <c r="H576" t="s">
        <v>2380</v>
      </c>
      <c r="I576">
        <v>1</v>
      </c>
      <c r="J576" s="9">
        <f t="shared" si="34"/>
        <v>1</v>
      </c>
      <c r="K576" t="s">
        <v>2382</v>
      </c>
      <c r="L576" t="str">
        <f t="shared" si="35"/>
        <v>yes</v>
      </c>
    </row>
    <row r="577" spans="1:12" x14ac:dyDescent="0.25">
      <c r="A577" t="s">
        <v>1795</v>
      </c>
      <c r="B577">
        <v>42.95</v>
      </c>
      <c r="C577" t="str">
        <f t="shared" si="32"/>
        <v>Obesity</v>
      </c>
      <c r="D577" s="20">
        <v>5.16</v>
      </c>
      <c r="E577" t="str">
        <f t="shared" si="33"/>
        <v>Normal</v>
      </c>
      <c r="F577" t="s">
        <v>2382</v>
      </c>
      <c r="G577" t="s">
        <v>2380</v>
      </c>
      <c r="H577" t="s">
        <v>2380</v>
      </c>
      <c r="I577">
        <v>1</v>
      </c>
      <c r="J577" s="9">
        <f t="shared" si="34"/>
        <v>1</v>
      </c>
      <c r="K577" t="s">
        <v>2380</v>
      </c>
      <c r="L577" t="str">
        <f t="shared" si="35"/>
        <v>No</v>
      </c>
    </row>
    <row r="578" spans="1:12" x14ac:dyDescent="0.25">
      <c r="A578" t="s">
        <v>1794</v>
      </c>
      <c r="B578">
        <v>42.66</v>
      </c>
      <c r="C578" t="str">
        <f t="shared" si="32"/>
        <v>Obesity</v>
      </c>
      <c r="D578" s="20">
        <v>10.44</v>
      </c>
      <c r="E578" t="str">
        <f t="shared" si="33"/>
        <v>Diabetes</v>
      </c>
      <c r="F578" t="s">
        <v>2380</v>
      </c>
      <c r="G578" t="s">
        <v>2380</v>
      </c>
      <c r="H578" t="s">
        <v>2380</v>
      </c>
      <c r="I578" t="s">
        <v>2381</v>
      </c>
      <c r="J578" s="9">
        <f t="shared" si="34"/>
        <v>0</v>
      </c>
      <c r="K578" t="s">
        <v>2380</v>
      </c>
      <c r="L578" t="str">
        <f t="shared" si="35"/>
        <v>No</v>
      </c>
    </row>
    <row r="579" spans="1:12" x14ac:dyDescent="0.25">
      <c r="A579" t="s">
        <v>1793</v>
      </c>
      <c r="B579">
        <v>33.630000000000003</v>
      </c>
      <c r="C579" t="str">
        <f t="shared" ref="C579:C642" si="36">IF(B579&lt;18.5,"Underweight",IF(B579&lt;24.99,"Normal Weight",IF(B579&lt;29.99,"Overweight","Obesity")))</f>
        <v>Obesity</v>
      </c>
      <c r="D579" s="20">
        <v>5.69</v>
      </c>
      <c r="E579" t="str">
        <f t="shared" ref="E579:E642" si="37">IF(D579&lt;5.7,"Normal",IF(D579&lt;6.5,"Prediabeties","Diabetes"))</f>
        <v>Normal</v>
      </c>
      <c r="F579" t="s">
        <v>2380</v>
      </c>
      <c r="G579" t="s">
        <v>2380</v>
      </c>
      <c r="H579" t="s">
        <v>2380</v>
      </c>
      <c r="I579">
        <v>1</v>
      </c>
      <c r="J579" s="9">
        <f t="shared" ref="J579:J642" si="38">IF(I579="No major surgery", 0, I579)</f>
        <v>1</v>
      </c>
      <c r="K579" t="s">
        <v>2380</v>
      </c>
      <c r="L579" t="str">
        <f t="shared" ref="L579:L642" si="39">IF(K579="?", "No", K579)</f>
        <v>No</v>
      </c>
    </row>
    <row r="580" spans="1:12" x14ac:dyDescent="0.25">
      <c r="A580" t="s">
        <v>1792</v>
      </c>
      <c r="B580">
        <v>26.84</v>
      </c>
      <c r="C580" t="str">
        <f t="shared" si="36"/>
        <v>Overweight</v>
      </c>
      <c r="D580" s="20">
        <v>6.5</v>
      </c>
      <c r="E580" t="str">
        <f t="shared" si="37"/>
        <v>Diabetes</v>
      </c>
      <c r="F580" t="s">
        <v>2380</v>
      </c>
      <c r="G580" t="s">
        <v>2380</v>
      </c>
      <c r="H580" t="s">
        <v>2380</v>
      </c>
      <c r="I580" t="s">
        <v>2381</v>
      </c>
      <c r="J580" s="9">
        <f t="shared" si="38"/>
        <v>0</v>
      </c>
      <c r="K580" t="s">
        <v>2382</v>
      </c>
      <c r="L580" t="str">
        <f t="shared" si="39"/>
        <v>yes</v>
      </c>
    </row>
    <row r="581" spans="1:12" x14ac:dyDescent="0.25">
      <c r="A581" t="s">
        <v>1791</v>
      </c>
      <c r="B581">
        <v>28.3</v>
      </c>
      <c r="C581" t="str">
        <f t="shared" si="36"/>
        <v>Overweight</v>
      </c>
      <c r="D581" s="20">
        <v>5.73</v>
      </c>
      <c r="E581" t="str">
        <f t="shared" si="37"/>
        <v>Prediabeties</v>
      </c>
      <c r="F581" t="s">
        <v>2380</v>
      </c>
      <c r="G581" t="s">
        <v>2380</v>
      </c>
      <c r="H581" t="s">
        <v>2383</v>
      </c>
      <c r="I581">
        <v>1</v>
      </c>
      <c r="J581" s="9">
        <f t="shared" si="38"/>
        <v>1</v>
      </c>
      <c r="K581" t="s">
        <v>2382</v>
      </c>
      <c r="L581" t="str">
        <f t="shared" si="39"/>
        <v>yes</v>
      </c>
    </row>
    <row r="582" spans="1:12" x14ac:dyDescent="0.25">
      <c r="A582" t="s">
        <v>1790</v>
      </c>
      <c r="B582">
        <v>27.06</v>
      </c>
      <c r="C582" t="str">
        <f t="shared" si="36"/>
        <v>Overweight</v>
      </c>
      <c r="D582" s="20">
        <v>5.74</v>
      </c>
      <c r="E582" t="str">
        <f t="shared" si="37"/>
        <v>Prediabeties</v>
      </c>
      <c r="F582" t="s">
        <v>2382</v>
      </c>
      <c r="G582" t="s">
        <v>2380</v>
      </c>
      <c r="H582" t="s">
        <v>2380</v>
      </c>
      <c r="I582" t="s">
        <v>2381</v>
      </c>
      <c r="J582" s="9">
        <f t="shared" si="38"/>
        <v>0</v>
      </c>
      <c r="K582" t="s">
        <v>2382</v>
      </c>
      <c r="L582" t="str">
        <f t="shared" si="39"/>
        <v>yes</v>
      </c>
    </row>
    <row r="583" spans="1:12" x14ac:dyDescent="0.25">
      <c r="A583" t="s">
        <v>1789</v>
      </c>
      <c r="B583">
        <v>47.13</v>
      </c>
      <c r="C583" t="str">
        <f t="shared" si="36"/>
        <v>Obesity</v>
      </c>
      <c r="D583" s="20">
        <v>8.6999999999999993</v>
      </c>
      <c r="E583" t="str">
        <f t="shared" si="37"/>
        <v>Diabetes</v>
      </c>
      <c r="F583" t="s">
        <v>2380</v>
      </c>
      <c r="G583" t="s">
        <v>2380</v>
      </c>
      <c r="H583" t="s">
        <v>2380</v>
      </c>
      <c r="I583" t="s">
        <v>2381</v>
      </c>
      <c r="J583" s="9">
        <f t="shared" si="38"/>
        <v>0</v>
      </c>
      <c r="K583" t="s">
        <v>2380</v>
      </c>
      <c r="L583" t="str">
        <f t="shared" si="39"/>
        <v>No</v>
      </c>
    </row>
    <row r="584" spans="1:12" x14ac:dyDescent="0.25">
      <c r="A584" t="s">
        <v>1788</v>
      </c>
      <c r="B584">
        <v>51.72</v>
      </c>
      <c r="C584" t="str">
        <f t="shared" si="36"/>
        <v>Obesity</v>
      </c>
      <c r="D584" s="20">
        <v>5.09</v>
      </c>
      <c r="E584" t="str">
        <f t="shared" si="37"/>
        <v>Normal</v>
      </c>
      <c r="F584" t="s">
        <v>2380</v>
      </c>
      <c r="G584" t="s">
        <v>2380</v>
      </c>
      <c r="H584" t="s">
        <v>2380</v>
      </c>
      <c r="I584" t="s">
        <v>2381</v>
      </c>
      <c r="J584" s="9">
        <f t="shared" si="38"/>
        <v>0</v>
      </c>
      <c r="K584" t="s">
        <v>2380</v>
      </c>
      <c r="L584" t="str">
        <f t="shared" si="39"/>
        <v>No</v>
      </c>
    </row>
    <row r="585" spans="1:12" x14ac:dyDescent="0.25">
      <c r="A585" t="s">
        <v>1787</v>
      </c>
      <c r="B585">
        <v>48.59</v>
      </c>
      <c r="C585" t="str">
        <f t="shared" si="36"/>
        <v>Obesity</v>
      </c>
      <c r="D585" s="20">
        <v>5.57</v>
      </c>
      <c r="E585" t="str">
        <f t="shared" si="37"/>
        <v>Normal</v>
      </c>
      <c r="F585" t="s">
        <v>2380</v>
      </c>
      <c r="G585" t="s">
        <v>2380</v>
      </c>
      <c r="H585" t="s">
        <v>2380</v>
      </c>
      <c r="I585" t="s">
        <v>2381</v>
      </c>
      <c r="J585" s="9">
        <f t="shared" si="38"/>
        <v>0</v>
      </c>
      <c r="K585" t="s">
        <v>2380</v>
      </c>
      <c r="L585" t="str">
        <f t="shared" si="39"/>
        <v>No</v>
      </c>
    </row>
    <row r="586" spans="1:12" x14ac:dyDescent="0.25">
      <c r="A586" t="s">
        <v>1786</v>
      </c>
      <c r="B586">
        <v>45.18</v>
      </c>
      <c r="C586" t="str">
        <f t="shared" si="36"/>
        <v>Obesity</v>
      </c>
      <c r="D586" s="20">
        <v>10.87</v>
      </c>
      <c r="E586" t="str">
        <f t="shared" si="37"/>
        <v>Diabetes</v>
      </c>
      <c r="F586" t="s">
        <v>2380</v>
      </c>
      <c r="G586" t="s">
        <v>2380</v>
      </c>
      <c r="H586" t="s">
        <v>2380</v>
      </c>
      <c r="I586" t="s">
        <v>2381</v>
      </c>
      <c r="J586" s="9">
        <f t="shared" si="38"/>
        <v>0</v>
      </c>
      <c r="K586" t="s">
        <v>2380</v>
      </c>
      <c r="L586" t="str">
        <f t="shared" si="39"/>
        <v>No</v>
      </c>
    </row>
    <row r="587" spans="1:12" x14ac:dyDescent="0.25">
      <c r="A587" t="s">
        <v>1785</v>
      </c>
      <c r="B587">
        <v>27.9</v>
      </c>
      <c r="C587" t="str">
        <f t="shared" si="36"/>
        <v>Overweight</v>
      </c>
      <c r="D587" s="20">
        <v>6.02</v>
      </c>
      <c r="E587" t="str">
        <f t="shared" si="37"/>
        <v>Prediabeties</v>
      </c>
      <c r="F587" t="s">
        <v>2380</v>
      </c>
      <c r="G587" t="s">
        <v>2380</v>
      </c>
      <c r="H587" t="s">
        <v>2383</v>
      </c>
      <c r="I587">
        <v>1</v>
      </c>
      <c r="J587" s="9">
        <f t="shared" si="38"/>
        <v>1</v>
      </c>
      <c r="K587" t="s">
        <v>2382</v>
      </c>
      <c r="L587" t="str">
        <f t="shared" si="39"/>
        <v>yes</v>
      </c>
    </row>
    <row r="588" spans="1:12" x14ac:dyDescent="0.25">
      <c r="A588" t="s">
        <v>1784</v>
      </c>
      <c r="B588">
        <v>51.33</v>
      </c>
      <c r="C588" t="str">
        <f t="shared" si="36"/>
        <v>Obesity</v>
      </c>
      <c r="D588" s="20">
        <v>7</v>
      </c>
      <c r="E588" t="str">
        <f t="shared" si="37"/>
        <v>Diabetes</v>
      </c>
      <c r="F588" t="s">
        <v>2380</v>
      </c>
      <c r="G588" t="s">
        <v>2380</v>
      </c>
      <c r="H588" t="s">
        <v>2380</v>
      </c>
      <c r="I588" t="s">
        <v>2381</v>
      </c>
      <c r="J588" s="9">
        <f t="shared" si="38"/>
        <v>0</v>
      </c>
      <c r="K588" t="s">
        <v>2380</v>
      </c>
      <c r="L588" t="str">
        <f t="shared" si="39"/>
        <v>No</v>
      </c>
    </row>
    <row r="589" spans="1:12" x14ac:dyDescent="0.25">
      <c r="A589" t="s">
        <v>1783</v>
      </c>
      <c r="B589">
        <v>30.59</v>
      </c>
      <c r="C589" t="str">
        <f t="shared" si="36"/>
        <v>Obesity</v>
      </c>
      <c r="D589" s="20">
        <v>5.56</v>
      </c>
      <c r="E589" t="str">
        <f t="shared" si="37"/>
        <v>Normal</v>
      </c>
      <c r="F589" t="s">
        <v>2382</v>
      </c>
      <c r="G589" t="s">
        <v>2380</v>
      </c>
      <c r="H589" t="s">
        <v>2380</v>
      </c>
      <c r="I589">
        <v>1</v>
      </c>
      <c r="J589" s="9">
        <f t="shared" si="38"/>
        <v>1</v>
      </c>
      <c r="K589" t="s">
        <v>2380</v>
      </c>
      <c r="L589" t="str">
        <f t="shared" si="39"/>
        <v>No</v>
      </c>
    </row>
    <row r="590" spans="1:12" x14ac:dyDescent="0.25">
      <c r="A590" t="s">
        <v>1782</v>
      </c>
      <c r="B590">
        <v>39.229999999999997</v>
      </c>
      <c r="C590" t="str">
        <f t="shared" si="36"/>
        <v>Obesity</v>
      </c>
      <c r="D590" s="20">
        <v>8.4499999999999993</v>
      </c>
      <c r="E590" t="str">
        <f t="shared" si="37"/>
        <v>Diabetes</v>
      </c>
      <c r="F590" t="s">
        <v>2380</v>
      </c>
      <c r="G590" t="s">
        <v>2380</v>
      </c>
      <c r="H590" t="s">
        <v>2380</v>
      </c>
      <c r="I590" t="s">
        <v>2381</v>
      </c>
      <c r="J590" s="9">
        <f t="shared" si="38"/>
        <v>0</v>
      </c>
      <c r="K590" t="s">
        <v>2380</v>
      </c>
      <c r="L590" t="str">
        <f t="shared" si="39"/>
        <v>No</v>
      </c>
    </row>
    <row r="591" spans="1:12" x14ac:dyDescent="0.25">
      <c r="A591" t="s">
        <v>1781</v>
      </c>
      <c r="B591">
        <v>19.094999999999999</v>
      </c>
      <c r="C591" t="str">
        <f t="shared" si="36"/>
        <v>Normal Weight</v>
      </c>
      <c r="D591" s="20">
        <v>6.19</v>
      </c>
      <c r="E591" t="str">
        <f t="shared" si="37"/>
        <v>Prediabeties</v>
      </c>
      <c r="F591" t="s">
        <v>2380</v>
      </c>
      <c r="G591" t="s">
        <v>2380</v>
      </c>
      <c r="H591" t="s">
        <v>2380</v>
      </c>
      <c r="I591" t="s">
        <v>2381</v>
      </c>
      <c r="J591" s="9">
        <f t="shared" si="38"/>
        <v>0</v>
      </c>
      <c r="K591" t="s">
        <v>2382</v>
      </c>
      <c r="L591" t="str">
        <f t="shared" si="39"/>
        <v>yes</v>
      </c>
    </row>
    <row r="592" spans="1:12" x14ac:dyDescent="0.25">
      <c r="A592" t="s">
        <v>1780</v>
      </c>
      <c r="B592">
        <v>49.72</v>
      </c>
      <c r="C592" t="str">
        <f t="shared" si="36"/>
        <v>Obesity</v>
      </c>
      <c r="D592" s="20">
        <v>7.71</v>
      </c>
      <c r="E592" t="str">
        <f t="shared" si="37"/>
        <v>Diabetes</v>
      </c>
      <c r="F592" t="s">
        <v>2380</v>
      </c>
      <c r="G592" t="s">
        <v>2380</v>
      </c>
      <c r="H592" t="s">
        <v>2380</v>
      </c>
      <c r="I592" t="s">
        <v>2381</v>
      </c>
      <c r="J592" s="9">
        <f t="shared" si="38"/>
        <v>0</v>
      </c>
      <c r="K592" t="s">
        <v>2380</v>
      </c>
      <c r="L592" t="str">
        <f t="shared" si="39"/>
        <v>No</v>
      </c>
    </row>
    <row r="593" spans="1:12" x14ac:dyDescent="0.25">
      <c r="A593" t="s">
        <v>1779</v>
      </c>
      <c r="B593">
        <v>21.754999999999999</v>
      </c>
      <c r="C593" t="str">
        <f t="shared" si="36"/>
        <v>Normal Weight</v>
      </c>
      <c r="D593" s="20">
        <v>4.63</v>
      </c>
      <c r="E593" t="str">
        <f t="shared" si="37"/>
        <v>Normal</v>
      </c>
      <c r="F593" t="s">
        <v>2380</v>
      </c>
      <c r="G593" t="s">
        <v>2380</v>
      </c>
      <c r="H593" t="s">
        <v>2383</v>
      </c>
      <c r="I593">
        <v>1</v>
      </c>
      <c r="J593" s="9">
        <f t="shared" si="38"/>
        <v>1</v>
      </c>
      <c r="K593" t="s">
        <v>2382</v>
      </c>
      <c r="L593" t="str">
        <f t="shared" si="39"/>
        <v>yes</v>
      </c>
    </row>
    <row r="594" spans="1:12" x14ac:dyDescent="0.25">
      <c r="A594" t="s">
        <v>1778</v>
      </c>
      <c r="B594">
        <v>48.39</v>
      </c>
      <c r="C594" t="str">
        <f t="shared" si="36"/>
        <v>Obesity</v>
      </c>
      <c r="D594" s="20">
        <v>4.6100000000000003</v>
      </c>
      <c r="E594" t="str">
        <f t="shared" si="37"/>
        <v>Normal</v>
      </c>
      <c r="F594" t="s">
        <v>2380</v>
      </c>
      <c r="G594" t="s">
        <v>2380</v>
      </c>
      <c r="H594" t="s">
        <v>2380</v>
      </c>
      <c r="I594" t="s">
        <v>2381</v>
      </c>
      <c r="J594" s="9">
        <f t="shared" si="38"/>
        <v>0</v>
      </c>
      <c r="K594" t="s">
        <v>2380</v>
      </c>
      <c r="L594" t="str">
        <f t="shared" si="39"/>
        <v>No</v>
      </c>
    </row>
    <row r="595" spans="1:12" x14ac:dyDescent="0.25">
      <c r="A595" t="s">
        <v>1777</v>
      </c>
      <c r="B595">
        <v>47.15</v>
      </c>
      <c r="C595" t="str">
        <f t="shared" si="36"/>
        <v>Obesity</v>
      </c>
      <c r="D595" s="20">
        <v>9.5299999999999994</v>
      </c>
      <c r="E595" t="str">
        <f t="shared" si="37"/>
        <v>Diabetes</v>
      </c>
      <c r="F595" t="s">
        <v>2382</v>
      </c>
      <c r="G595" t="s">
        <v>2380</v>
      </c>
      <c r="H595" t="s">
        <v>2380</v>
      </c>
      <c r="I595">
        <v>1</v>
      </c>
      <c r="J595" s="9">
        <f t="shared" si="38"/>
        <v>1</v>
      </c>
      <c r="K595" t="s">
        <v>2380</v>
      </c>
      <c r="L595" t="str">
        <f t="shared" si="39"/>
        <v>No</v>
      </c>
    </row>
    <row r="596" spans="1:12" x14ac:dyDescent="0.25">
      <c r="A596" t="s">
        <v>1776</v>
      </c>
      <c r="B596">
        <v>47.59</v>
      </c>
      <c r="C596" t="str">
        <f t="shared" si="36"/>
        <v>Obesity</v>
      </c>
      <c r="D596" s="20">
        <v>11.43</v>
      </c>
      <c r="E596" t="str">
        <f t="shared" si="37"/>
        <v>Diabetes</v>
      </c>
      <c r="F596" t="s">
        <v>2382</v>
      </c>
      <c r="G596" t="s">
        <v>2380</v>
      </c>
      <c r="H596" t="s">
        <v>2380</v>
      </c>
      <c r="I596">
        <v>2</v>
      </c>
      <c r="J596" s="9">
        <f t="shared" si="38"/>
        <v>2</v>
      </c>
      <c r="K596" t="s">
        <v>2380</v>
      </c>
      <c r="L596" t="str">
        <f t="shared" si="39"/>
        <v>No</v>
      </c>
    </row>
    <row r="597" spans="1:12" x14ac:dyDescent="0.25">
      <c r="A597" t="s">
        <v>1775</v>
      </c>
      <c r="B597">
        <v>39.81</v>
      </c>
      <c r="C597" t="str">
        <f t="shared" si="36"/>
        <v>Obesity</v>
      </c>
      <c r="D597" s="20">
        <v>7.65</v>
      </c>
      <c r="E597" t="str">
        <f t="shared" si="37"/>
        <v>Diabetes</v>
      </c>
      <c r="F597" t="s">
        <v>2382</v>
      </c>
      <c r="G597" t="s">
        <v>2380</v>
      </c>
      <c r="H597" t="s">
        <v>2383</v>
      </c>
      <c r="I597">
        <v>1</v>
      </c>
      <c r="J597" s="9">
        <f t="shared" si="38"/>
        <v>1</v>
      </c>
      <c r="K597" t="s">
        <v>2380</v>
      </c>
      <c r="L597" t="str">
        <f t="shared" si="39"/>
        <v>No</v>
      </c>
    </row>
    <row r="598" spans="1:12" x14ac:dyDescent="0.25">
      <c r="A598" t="s">
        <v>1774</v>
      </c>
      <c r="B598">
        <v>31.02</v>
      </c>
      <c r="C598" t="str">
        <f t="shared" si="36"/>
        <v>Obesity</v>
      </c>
      <c r="D598" s="20">
        <v>5.87</v>
      </c>
      <c r="E598" t="str">
        <f t="shared" si="37"/>
        <v>Prediabeties</v>
      </c>
      <c r="F598" t="s">
        <v>2382</v>
      </c>
      <c r="G598" t="s">
        <v>2380</v>
      </c>
      <c r="H598" t="s">
        <v>2380</v>
      </c>
      <c r="I598" t="s">
        <v>2381</v>
      </c>
      <c r="J598" s="9">
        <f t="shared" si="38"/>
        <v>0</v>
      </c>
      <c r="K598" t="s">
        <v>2380</v>
      </c>
      <c r="L598" t="str">
        <f t="shared" si="39"/>
        <v>No</v>
      </c>
    </row>
    <row r="599" spans="1:12" x14ac:dyDescent="0.25">
      <c r="A599" t="s">
        <v>1773</v>
      </c>
      <c r="B599">
        <v>24.75</v>
      </c>
      <c r="C599" t="str">
        <f t="shared" si="36"/>
        <v>Normal Weight</v>
      </c>
      <c r="D599" s="20">
        <v>4.3600000000000003</v>
      </c>
      <c r="E599" t="str">
        <f t="shared" si="37"/>
        <v>Normal</v>
      </c>
      <c r="F599" t="s">
        <v>2382</v>
      </c>
      <c r="G599" t="s">
        <v>2380</v>
      </c>
      <c r="H599" t="s">
        <v>2380</v>
      </c>
      <c r="I599">
        <v>1</v>
      </c>
      <c r="J599" s="9">
        <f t="shared" si="38"/>
        <v>1</v>
      </c>
      <c r="K599" t="s">
        <v>2382</v>
      </c>
      <c r="L599" t="str">
        <f t="shared" si="39"/>
        <v>yes</v>
      </c>
    </row>
    <row r="600" spans="1:12" x14ac:dyDescent="0.25">
      <c r="A600" t="s">
        <v>1772</v>
      </c>
      <c r="B600">
        <v>30.114999999999998</v>
      </c>
      <c r="C600" t="str">
        <f t="shared" si="36"/>
        <v>Obesity</v>
      </c>
      <c r="D600" s="20">
        <v>10.119999999999999</v>
      </c>
      <c r="E600" t="str">
        <f t="shared" si="37"/>
        <v>Diabetes</v>
      </c>
      <c r="F600" t="s">
        <v>2380</v>
      </c>
      <c r="G600" t="s">
        <v>2380</v>
      </c>
      <c r="H600" t="s">
        <v>2380</v>
      </c>
      <c r="I600">
        <v>3</v>
      </c>
      <c r="J600" s="9">
        <f t="shared" si="38"/>
        <v>3</v>
      </c>
      <c r="K600" t="s">
        <v>2380</v>
      </c>
      <c r="L600" t="str">
        <f t="shared" si="39"/>
        <v>No</v>
      </c>
    </row>
    <row r="601" spans="1:12" x14ac:dyDescent="0.25">
      <c r="A601" t="s">
        <v>1771</v>
      </c>
      <c r="B601">
        <v>26.03</v>
      </c>
      <c r="C601" t="str">
        <f t="shared" si="36"/>
        <v>Overweight</v>
      </c>
      <c r="D601" s="20">
        <v>4.01</v>
      </c>
      <c r="E601" t="str">
        <f t="shared" si="37"/>
        <v>Normal</v>
      </c>
      <c r="F601" t="s">
        <v>2380</v>
      </c>
      <c r="G601" t="s">
        <v>2380</v>
      </c>
      <c r="H601" t="s">
        <v>2383</v>
      </c>
      <c r="I601">
        <v>1</v>
      </c>
      <c r="J601" s="9">
        <f t="shared" si="38"/>
        <v>1</v>
      </c>
      <c r="K601" t="s">
        <v>2382</v>
      </c>
      <c r="L601" t="str">
        <f t="shared" si="39"/>
        <v>yes</v>
      </c>
    </row>
    <row r="602" spans="1:12" x14ac:dyDescent="0.25">
      <c r="A602" t="s">
        <v>1770</v>
      </c>
      <c r="B602">
        <v>20.045000000000002</v>
      </c>
      <c r="C602" t="str">
        <f t="shared" si="36"/>
        <v>Normal Weight</v>
      </c>
      <c r="D602" s="20">
        <v>4.7699999999999996</v>
      </c>
      <c r="E602" t="str">
        <f t="shared" si="37"/>
        <v>Normal</v>
      </c>
      <c r="F602" t="s">
        <v>2382</v>
      </c>
      <c r="G602" t="s">
        <v>2380</v>
      </c>
      <c r="H602" t="s">
        <v>2380</v>
      </c>
      <c r="I602">
        <v>1</v>
      </c>
      <c r="J602" s="9">
        <f t="shared" si="38"/>
        <v>1</v>
      </c>
      <c r="K602" t="s">
        <v>2382</v>
      </c>
      <c r="L602" t="str">
        <f t="shared" si="39"/>
        <v>yes</v>
      </c>
    </row>
    <row r="603" spans="1:12" x14ac:dyDescent="0.25">
      <c r="A603" t="s">
        <v>1769</v>
      </c>
      <c r="B603">
        <v>40.24</v>
      </c>
      <c r="C603" t="str">
        <f t="shared" si="36"/>
        <v>Obesity</v>
      </c>
      <c r="D603" s="20">
        <v>6.83</v>
      </c>
      <c r="E603" t="str">
        <f t="shared" si="37"/>
        <v>Diabetes</v>
      </c>
      <c r="F603" t="s">
        <v>2380</v>
      </c>
      <c r="G603" t="s">
        <v>2380</v>
      </c>
      <c r="H603" t="s">
        <v>2380</v>
      </c>
      <c r="I603" t="s">
        <v>2381</v>
      </c>
      <c r="J603" s="9">
        <f t="shared" si="38"/>
        <v>0</v>
      </c>
      <c r="K603" t="s">
        <v>2380</v>
      </c>
      <c r="L603" t="str">
        <f t="shared" si="39"/>
        <v>No</v>
      </c>
    </row>
    <row r="604" spans="1:12" x14ac:dyDescent="0.25">
      <c r="A604" t="s">
        <v>1768</v>
      </c>
      <c r="B604">
        <v>43.15</v>
      </c>
      <c r="C604" t="str">
        <f t="shared" si="36"/>
        <v>Obesity</v>
      </c>
      <c r="D604" s="20">
        <v>6.14</v>
      </c>
      <c r="E604" t="str">
        <f t="shared" si="37"/>
        <v>Prediabeties</v>
      </c>
      <c r="F604" t="s">
        <v>2382</v>
      </c>
      <c r="G604" t="s">
        <v>2380</v>
      </c>
      <c r="H604" t="s">
        <v>2383</v>
      </c>
      <c r="I604">
        <v>1</v>
      </c>
      <c r="J604" s="9">
        <f t="shared" si="38"/>
        <v>1</v>
      </c>
      <c r="K604" t="s">
        <v>2380</v>
      </c>
      <c r="L604" t="str">
        <f t="shared" si="39"/>
        <v>No</v>
      </c>
    </row>
    <row r="605" spans="1:12" x14ac:dyDescent="0.25">
      <c r="A605" t="s">
        <v>1767</v>
      </c>
      <c r="B605">
        <v>27.7</v>
      </c>
      <c r="C605" t="str">
        <f t="shared" si="36"/>
        <v>Overweight</v>
      </c>
      <c r="D605" s="20">
        <v>5.6</v>
      </c>
      <c r="E605" t="str">
        <f t="shared" si="37"/>
        <v>Normal</v>
      </c>
      <c r="F605" t="s">
        <v>2380</v>
      </c>
      <c r="G605" t="s">
        <v>2380</v>
      </c>
      <c r="H605" t="s">
        <v>2383</v>
      </c>
      <c r="I605">
        <v>1</v>
      </c>
      <c r="J605" s="9">
        <f t="shared" si="38"/>
        <v>1</v>
      </c>
      <c r="K605" t="s">
        <v>2382</v>
      </c>
      <c r="L605" t="str">
        <f t="shared" si="39"/>
        <v>yes</v>
      </c>
    </row>
    <row r="606" spans="1:12" x14ac:dyDescent="0.25">
      <c r="A606" t="s">
        <v>1766</v>
      </c>
      <c r="B606">
        <v>45.68</v>
      </c>
      <c r="C606" t="str">
        <f t="shared" si="36"/>
        <v>Obesity</v>
      </c>
      <c r="D606" s="20">
        <v>4.8</v>
      </c>
      <c r="E606" t="str">
        <f t="shared" si="37"/>
        <v>Normal</v>
      </c>
      <c r="F606" t="s">
        <v>2380</v>
      </c>
      <c r="G606" t="s">
        <v>2380</v>
      </c>
      <c r="H606" t="s">
        <v>2380</v>
      </c>
      <c r="I606">
        <v>2</v>
      </c>
      <c r="J606" s="9">
        <f t="shared" si="38"/>
        <v>2</v>
      </c>
      <c r="K606" t="s">
        <v>2380</v>
      </c>
      <c r="L606" t="str">
        <f t="shared" si="39"/>
        <v>No</v>
      </c>
    </row>
    <row r="607" spans="1:12" x14ac:dyDescent="0.25">
      <c r="A607" t="s">
        <v>1765</v>
      </c>
      <c r="B607">
        <v>27.3</v>
      </c>
      <c r="C607" t="str">
        <f t="shared" si="36"/>
        <v>Overweight</v>
      </c>
      <c r="D607" s="20">
        <v>11.89</v>
      </c>
      <c r="E607" t="str">
        <f t="shared" si="37"/>
        <v>Diabetes</v>
      </c>
      <c r="F607" t="s">
        <v>2380</v>
      </c>
      <c r="G607" t="s">
        <v>2380</v>
      </c>
      <c r="H607" t="s">
        <v>2380</v>
      </c>
      <c r="I607" t="s">
        <v>2381</v>
      </c>
      <c r="J607" s="9">
        <f t="shared" si="38"/>
        <v>0</v>
      </c>
      <c r="K607" t="s">
        <v>2382</v>
      </c>
      <c r="L607" t="str">
        <f t="shared" si="39"/>
        <v>yes</v>
      </c>
    </row>
    <row r="608" spans="1:12" x14ac:dyDescent="0.25">
      <c r="A608" t="s">
        <v>1764</v>
      </c>
      <c r="B608">
        <v>54.45</v>
      </c>
      <c r="C608" t="str">
        <f t="shared" si="36"/>
        <v>Obesity</v>
      </c>
      <c r="D608" s="20">
        <v>4.7300000000000004</v>
      </c>
      <c r="E608" t="str">
        <f t="shared" si="37"/>
        <v>Normal</v>
      </c>
      <c r="F608" t="s">
        <v>2382</v>
      </c>
      <c r="G608" t="s">
        <v>2380</v>
      </c>
      <c r="H608" t="s">
        <v>2380</v>
      </c>
      <c r="I608">
        <v>1</v>
      </c>
      <c r="J608" s="9">
        <f t="shared" si="38"/>
        <v>1</v>
      </c>
      <c r="K608" t="s">
        <v>2380</v>
      </c>
      <c r="L608" t="str">
        <f t="shared" si="39"/>
        <v>No</v>
      </c>
    </row>
    <row r="609" spans="1:12" x14ac:dyDescent="0.25">
      <c r="A609" t="s">
        <v>1763</v>
      </c>
      <c r="B609">
        <v>54.43</v>
      </c>
      <c r="C609" t="str">
        <f t="shared" si="36"/>
        <v>Obesity</v>
      </c>
      <c r="D609" s="20">
        <v>4.6100000000000003</v>
      </c>
      <c r="E609" t="str">
        <f t="shared" si="37"/>
        <v>Normal</v>
      </c>
      <c r="F609" t="s">
        <v>2382</v>
      </c>
      <c r="G609" t="s">
        <v>2380</v>
      </c>
      <c r="H609" t="s">
        <v>2380</v>
      </c>
      <c r="I609">
        <v>1</v>
      </c>
      <c r="J609" s="9">
        <f t="shared" si="38"/>
        <v>1</v>
      </c>
      <c r="K609" t="s">
        <v>2380</v>
      </c>
      <c r="L609" t="str">
        <f t="shared" si="39"/>
        <v>No</v>
      </c>
    </row>
    <row r="610" spans="1:12" x14ac:dyDescent="0.25">
      <c r="A610" t="s">
        <v>1762</v>
      </c>
      <c r="B610">
        <v>48.01</v>
      </c>
      <c r="C610" t="str">
        <f t="shared" si="36"/>
        <v>Obesity</v>
      </c>
      <c r="D610" s="20">
        <v>7.3</v>
      </c>
      <c r="E610" t="str">
        <f t="shared" si="37"/>
        <v>Diabetes</v>
      </c>
      <c r="F610" t="s">
        <v>2380</v>
      </c>
      <c r="G610" t="s">
        <v>2380</v>
      </c>
      <c r="H610" t="s">
        <v>2380</v>
      </c>
      <c r="I610" t="s">
        <v>2381</v>
      </c>
      <c r="J610" s="9">
        <f t="shared" si="38"/>
        <v>0</v>
      </c>
      <c r="K610" t="s">
        <v>2380</v>
      </c>
      <c r="L610" t="str">
        <f t="shared" si="39"/>
        <v>No</v>
      </c>
    </row>
    <row r="611" spans="1:12" x14ac:dyDescent="0.25">
      <c r="A611" t="s">
        <v>1761</v>
      </c>
      <c r="B611">
        <v>48.32</v>
      </c>
      <c r="C611" t="str">
        <f t="shared" si="36"/>
        <v>Obesity</v>
      </c>
      <c r="D611" s="20">
        <v>5.88</v>
      </c>
      <c r="E611" t="str">
        <f t="shared" si="37"/>
        <v>Prediabeties</v>
      </c>
      <c r="F611" t="s">
        <v>2380</v>
      </c>
      <c r="G611" t="s">
        <v>2380</v>
      </c>
      <c r="H611" t="s">
        <v>2380</v>
      </c>
      <c r="I611" t="s">
        <v>2381</v>
      </c>
      <c r="J611" s="9">
        <f t="shared" si="38"/>
        <v>0</v>
      </c>
      <c r="K611" t="s">
        <v>2380</v>
      </c>
      <c r="L611" t="str">
        <f t="shared" si="39"/>
        <v>No</v>
      </c>
    </row>
    <row r="612" spans="1:12" x14ac:dyDescent="0.25">
      <c r="A612" t="s">
        <v>1760</v>
      </c>
      <c r="B612">
        <v>22.895</v>
      </c>
      <c r="C612" t="str">
        <f t="shared" si="36"/>
        <v>Normal Weight</v>
      </c>
      <c r="D612" s="20">
        <v>4.0599999999999996</v>
      </c>
      <c r="E612" t="str">
        <f t="shared" si="37"/>
        <v>Normal</v>
      </c>
      <c r="F612" t="s">
        <v>2380</v>
      </c>
      <c r="G612" t="s">
        <v>2380</v>
      </c>
      <c r="H612" t="s">
        <v>2383</v>
      </c>
      <c r="I612">
        <v>1</v>
      </c>
      <c r="J612" s="9">
        <f t="shared" si="38"/>
        <v>1</v>
      </c>
      <c r="K612" t="s">
        <v>2382</v>
      </c>
      <c r="L612" t="str">
        <f t="shared" si="39"/>
        <v>yes</v>
      </c>
    </row>
    <row r="613" spans="1:12" x14ac:dyDescent="0.25">
      <c r="A613" t="s">
        <v>1759</v>
      </c>
      <c r="B613">
        <v>54.85</v>
      </c>
      <c r="C613" t="str">
        <f t="shared" si="36"/>
        <v>Obesity</v>
      </c>
      <c r="D613" s="20">
        <v>4.9000000000000004</v>
      </c>
      <c r="E613" t="str">
        <f t="shared" si="37"/>
        <v>Normal</v>
      </c>
      <c r="F613" t="s">
        <v>2380</v>
      </c>
      <c r="G613" t="s">
        <v>2380</v>
      </c>
      <c r="H613" t="s">
        <v>2380</v>
      </c>
      <c r="I613">
        <v>1</v>
      </c>
      <c r="J613" s="9">
        <f t="shared" si="38"/>
        <v>1</v>
      </c>
      <c r="K613" t="s">
        <v>2380</v>
      </c>
      <c r="L613" t="str">
        <f t="shared" si="39"/>
        <v>No</v>
      </c>
    </row>
    <row r="614" spans="1:12" x14ac:dyDescent="0.25">
      <c r="A614" t="s">
        <v>1758</v>
      </c>
      <c r="B614">
        <v>21.85</v>
      </c>
      <c r="C614" t="str">
        <f t="shared" si="36"/>
        <v>Normal Weight</v>
      </c>
      <c r="D614" s="20">
        <v>5.52</v>
      </c>
      <c r="E614" t="str">
        <f t="shared" si="37"/>
        <v>Normal</v>
      </c>
      <c r="F614" t="s">
        <v>2380</v>
      </c>
      <c r="G614" t="s">
        <v>2380</v>
      </c>
      <c r="H614" t="s">
        <v>2383</v>
      </c>
      <c r="I614">
        <v>1</v>
      </c>
      <c r="J614" s="9">
        <f t="shared" si="38"/>
        <v>1</v>
      </c>
      <c r="K614" t="s">
        <v>2382</v>
      </c>
      <c r="L614" t="str">
        <f t="shared" si="39"/>
        <v>yes</v>
      </c>
    </row>
    <row r="615" spans="1:12" x14ac:dyDescent="0.25">
      <c r="A615" t="s">
        <v>1757</v>
      </c>
      <c r="B615">
        <v>51.86</v>
      </c>
      <c r="C615" t="str">
        <f t="shared" si="36"/>
        <v>Obesity</v>
      </c>
      <c r="D615" s="20">
        <v>5.2</v>
      </c>
      <c r="E615" t="str">
        <f t="shared" si="37"/>
        <v>Normal</v>
      </c>
      <c r="F615" t="s">
        <v>2382</v>
      </c>
      <c r="G615" t="s">
        <v>2380</v>
      </c>
      <c r="H615" t="s">
        <v>2380</v>
      </c>
      <c r="I615" t="s">
        <v>2381</v>
      </c>
      <c r="J615" s="9">
        <f t="shared" si="38"/>
        <v>0</v>
      </c>
      <c r="K615" t="s">
        <v>2380</v>
      </c>
      <c r="L615" t="str">
        <f t="shared" si="39"/>
        <v>No</v>
      </c>
    </row>
    <row r="616" spans="1:12" x14ac:dyDescent="0.25">
      <c r="A616" t="s">
        <v>1756</v>
      </c>
      <c r="B616">
        <v>39.049999999999997</v>
      </c>
      <c r="C616" t="str">
        <f t="shared" si="36"/>
        <v>Obesity</v>
      </c>
      <c r="D616" s="20">
        <v>7.59</v>
      </c>
      <c r="E616" t="str">
        <f t="shared" si="37"/>
        <v>Diabetes</v>
      </c>
      <c r="F616" t="s">
        <v>2380</v>
      </c>
      <c r="G616" t="s">
        <v>2380</v>
      </c>
      <c r="H616" t="s">
        <v>2380</v>
      </c>
      <c r="I616">
        <v>3</v>
      </c>
      <c r="J616" s="9">
        <f t="shared" si="38"/>
        <v>3</v>
      </c>
      <c r="K616" t="s">
        <v>2380</v>
      </c>
      <c r="L616" t="str">
        <f t="shared" si="39"/>
        <v>No</v>
      </c>
    </row>
    <row r="617" spans="1:12" x14ac:dyDescent="0.25">
      <c r="A617" t="s">
        <v>1755</v>
      </c>
      <c r="B617">
        <v>31.824999999999999</v>
      </c>
      <c r="C617" t="str">
        <f t="shared" si="36"/>
        <v>Obesity</v>
      </c>
      <c r="D617" s="20">
        <v>8.2799999999999994</v>
      </c>
      <c r="E617" t="str">
        <f t="shared" si="37"/>
        <v>Diabetes</v>
      </c>
      <c r="F617" t="s">
        <v>2380</v>
      </c>
      <c r="G617" t="s">
        <v>2380</v>
      </c>
      <c r="H617" t="s">
        <v>2380</v>
      </c>
      <c r="I617">
        <v>3</v>
      </c>
      <c r="J617" s="9">
        <f t="shared" si="38"/>
        <v>3</v>
      </c>
      <c r="K617" t="s">
        <v>2380</v>
      </c>
      <c r="L617" t="str">
        <f t="shared" si="39"/>
        <v>No</v>
      </c>
    </row>
    <row r="618" spans="1:12" x14ac:dyDescent="0.25">
      <c r="A618" t="s">
        <v>1754</v>
      </c>
      <c r="B618">
        <v>46.43</v>
      </c>
      <c r="C618" t="str">
        <f t="shared" si="36"/>
        <v>Obesity</v>
      </c>
      <c r="D618" s="20">
        <v>6.72</v>
      </c>
      <c r="E618" t="str">
        <f t="shared" si="37"/>
        <v>Diabetes</v>
      </c>
      <c r="F618" t="s">
        <v>2380</v>
      </c>
      <c r="G618" t="s">
        <v>2380</v>
      </c>
      <c r="H618" t="s">
        <v>2380</v>
      </c>
      <c r="I618" t="s">
        <v>2381</v>
      </c>
      <c r="J618" s="9">
        <f t="shared" si="38"/>
        <v>0</v>
      </c>
      <c r="K618" t="s">
        <v>2380</v>
      </c>
      <c r="L618" t="str">
        <f t="shared" si="39"/>
        <v>No</v>
      </c>
    </row>
    <row r="619" spans="1:12" x14ac:dyDescent="0.25">
      <c r="A619" t="s">
        <v>1753</v>
      </c>
      <c r="B619">
        <v>53.63</v>
      </c>
      <c r="C619" t="str">
        <f t="shared" si="36"/>
        <v>Obesity</v>
      </c>
      <c r="D619" s="20">
        <v>5.47</v>
      </c>
      <c r="E619" t="str">
        <f t="shared" si="37"/>
        <v>Normal</v>
      </c>
      <c r="F619" t="s">
        <v>2382</v>
      </c>
      <c r="G619" t="s">
        <v>2380</v>
      </c>
      <c r="H619" t="s">
        <v>2380</v>
      </c>
      <c r="I619">
        <v>1</v>
      </c>
      <c r="J619" s="9">
        <f t="shared" si="38"/>
        <v>1</v>
      </c>
      <c r="K619" t="s">
        <v>2380</v>
      </c>
      <c r="L619" t="str">
        <f t="shared" si="39"/>
        <v>No</v>
      </c>
    </row>
    <row r="620" spans="1:12" x14ac:dyDescent="0.25">
      <c r="A620" t="s">
        <v>1752</v>
      </c>
      <c r="B620">
        <v>48.7</v>
      </c>
      <c r="C620" t="str">
        <f t="shared" si="36"/>
        <v>Obesity</v>
      </c>
      <c r="D620" s="20">
        <v>4.71</v>
      </c>
      <c r="E620" t="str">
        <f t="shared" si="37"/>
        <v>Normal</v>
      </c>
      <c r="F620" t="s">
        <v>2380</v>
      </c>
      <c r="G620" t="s">
        <v>2380</v>
      </c>
      <c r="H620" t="s">
        <v>2380</v>
      </c>
      <c r="I620" t="s">
        <v>2381</v>
      </c>
      <c r="J620" s="9">
        <f t="shared" si="38"/>
        <v>0</v>
      </c>
      <c r="K620" t="s">
        <v>2380</v>
      </c>
      <c r="L620" t="str">
        <f t="shared" si="39"/>
        <v>No</v>
      </c>
    </row>
    <row r="621" spans="1:12" x14ac:dyDescent="0.25">
      <c r="A621" t="s">
        <v>1751</v>
      </c>
      <c r="B621">
        <v>48.81</v>
      </c>
      <c r="C621" t="str">
        <f t="shared" si="36"/>
        <v>Obesity</v>
      </c>
      <c r="D621" s="20">
        <v>5.49</v>
      </c>
      <c r="E621" t="str">
        <f t="shared" si="37"/>
        <v>Normal</v>
      </c>
      <c r="F621" t="s">
        <v>2380</v>
      </c>
      <c r="G621" t="s">
        <v>2380</v>
      </c>
      <c r="H621" t="s">
        <v>2380</v>
      </c>
      <c r="I621" t="s">
        <v>2381</v>
      </c>
      <c r="J621" s="9">
        <f t="shared" si="38"/>
        <v>0</v>
      </c>
      <c r="K621" t="s">
        <v>2380</v>
      </c>
      <c r="L621" t="str">
        <f t="shared" si="39"/>
        <v>No</v>
      </c>
    </row>
    <row r="622" spans="1:12" x14ac:dyDescent="0.25">
      <c r="A622" t="s">
        <v>1750</v>
      </c>
      <c r="B622">
        <v>47.53</v>
      </c>
      <c r="C622" t="str">
        <f t="shared" si="36"/>
        <v>Obesity</v>
      </c>
      <c r="D622" s="20">
        <v>4.72</v>
      </c>
      <c r="E622" t="str">
        <f t="shared" si="37"/>
        <v>Normal</v>
      </c>
      <c r="F622" t="s">
        <v>2380</v>
      </c>
      <c r="G622" t="s">
        <v>2380</v>
      </c>
      <c r="H622" t="s">
        <v>2380</v>
      </c>
      <c r="I622" t="s">
        <v>2381</v>
      </c>
      <c r="J622" s="9">
        <f t="shared" si="38"/>
        <v>0</v>
      </c>
      <c r="K622" t="s">
        <v>2380</v>
      </c>
      <c r="L622" t="str">
        <f t="shared" si="39"/>
        <v>No</v>
      </c>
    </row>
    <row r="623" spans="1:12" x14ac:dyDescent="0.25">
      <c r="A623" t="s">
        <v>1749</v>
      </c>
      <c r="B623">
        <v>36.85</v>
      </c>
      <c r="C623" t="str">
        <f t="shared" si="36"/>
        <v>Obesity</v>
      </c>
      <c r="D623" s="20">
        <v>6.7</v>
      </c>
      <c r="E623" t="str">
        <f t="shared" si="37"/>
        <v>Diabetes</v>
      </c>
      <c r="F623" t="s">
        <v>2380</v>
      </c>
      <c r="G623" t="s">
        <v>2380</v>
      </c>
      <c r="H623" t="s">
        <v>2380</v>
      </c>
      <c r="I623" t="s">
        <v>2381</v>
      </c>
      <c r="J623" s="9">
        <f t="shared" si="38"/>
        <v>0</v>
      </c>
      <c r="K623" t="s">
        <v>2380</v>
      </c>
      <c r="L623" t="str">
        <f t="shared" si="39"/>
        <v>No</v>
      </c>
    </row>
    <row r="624" spans="1:12" x14ac:dyDescent="0.25">
      <c r="A624" t="s">
        <v>1748</v>
      </c>
      <c r="B624">
        <v>29.3</v>
      </c>
      <c r="C624" t="str">
        <f t="shared" si="36"/>
        <v>Overweight</v>
      </c>
      <c r="D624" s="20">
        <v>5.5</v>
      </c>
      <c r="E624" t="str">
        <f t="shared" si="37"/>
        <v>Normal</v>
      </c>
      <c r="F624" t="s">
        <v>2380</v>
      </c>
      <c r="G624" t="s">
        <v>2380</v>
      </c>
      <c r="H624" t="s">
        <v>2380</v>
      </c>
      <c r="I624" t="s">
        <v>2381</v>
      </c>
      <c r="J624" s="9">
        <f t="shared" si="38"/>
        <v>0</v>
      </c>
      <c r="K624" t="s">
        <v>2380</v>
      </c>
      <c r="L624" t="str">
        <f t="shared" si="39"/>
        <v>No</v>
      </c>
    </row>
    <row r="625" spans="1:12" x14ac:dyDescent="0.25">
      <c r="A625" t="s">
        <v>1747</v>
      </c>
      <c r="B625">
        <v>19.3</v>
      </c>
      <c r="C625" t="str">
        <f t="shared" si="36"/>
        <v>Normal Weight</v>
      </c>
      <c r="D625" s="20">
        <v>4.46</v>
      </c>
      <c r="E625" t="str">
        <f t="shared" si="37"/>
        <v>Normal</v>
      </c>
      <c r="F625" t="s">
        <v>2380</v>
      </c>
      <c r="G625" t="s">
        <v>2380</v>
      </c>
      <c r="H625" t="s">
        <v>2380</v>
      </c>
      <c r="I625">
        <v>1</v>
      </c>
      <c r="J625" s="9">
        <f t="shared" si="38"/>
        <v>1</v>
      </c>
      <c r="K625" t="s">
        <v>2382</v>
      </c>
      <c r="L625" t="str">
        <f t="shared" si="39"/>
        <v>yes</v>
      </c>
    </row>
    <row r="626" spans="1:12" x14ac:dyDescent="0.25">
      <c r="A626" t="s">
        <v>1746</v>
      </c>
      <c r="B626">
        <v>24.13</v>
      </c>
      <c r="C626" t="str">
        <f t="shared" si="36"/>
        <v>Normal Weight</v>
      </c>
      <c r="D626" s="20">
        <v>5.29</v>
      </c>
      <c r="E626" t="str">
        <f t="shared" si="37"/>
        <v>Normal</v>
      </c>
      <c r="F626" t="s">
        <v>2382</v>
      </c>
      <c r="G626" t="s">
        <v>2380</v>
      </c>
      <c r="H626" t="s">
        <v>2383</v>
      </c>
      <c r="I626">
        <v>1</v>
      </c>
      <c r="J626" s="9">
        <f t="shared" si="38"/>
        <v>1</v>
      </c>
      <c r="K626" t="s">
        <v>2382</v>
      </c>
      <c r="L626" t="str">
        <f t="shared" si="39"/>
        <v>yes</v>
      </c>
    </row>
    <row r="627" spans="1:12" x14ac:dyDescent="0.25">
      <c r="A627" t="s">
        <v>1745</v>
      </c>
      <c r="B627">
        <v>46.7</v>
      </c>
      <c r="C627" t="str">
        <f t="shared" si="36"/>
        <v>Obesity</v>
      </c>
      <c r="D627" s="20">
        <v>10.99</v>
      </c>
      <c r="E627" t="str">
        <f t="shared" si="37"/>
        <v>Diabetes</v>
      </c>
      <c r="F627" t="s">
        <v>2380</v>
      </c>
      <c r="G627" t="s">
        <v>2380</v>
      </c>
      <c r="H627" t="s">
        <v>2380</v>
      </c>
      <c r="I627" t="s">
        <v>2381</v>
      </c>
      <c r="J627" s="9">
        <f t="shared" si="38"/>
        <v>0</v>
      </c>
      <c r="K627" t="s">
        <v>2380</v>
      </c>
      <c r="L627" t="str">
        <f t="shared" si="39"/>
        <v>No</v>
      </c>
    </row>
    <row r="628" spans="1:12" x14ac:dyDescent="0.25">
      <c r="A628" t="s">
        <v>1744</v>
      </c>
      <c r="B628">
        <v>45.27</v>
      </c>
      <c r="C628" t="str">
        <f t="shared" si="36"/>
        <v>Obesity</v>
      </c>
      <c r="D628" s="20">
        <v>5.2</v>
      </c>
      <c r="E628" t="str">
        <f t="shared" si="37"/>
        <v>Normal</v>
      </c>
      <c r="F628" t="s">
        <v>2382</v>
      </c>
      <c r="G628" t="s">
        <v>2380</v>
      </c>
      <c r="H628" t="s">
        <v>2380</v>
      </c>
      <c r="I628" t="s">
        <v>2381</v>
      </c>
      <c r="J628" s="9">
        <f t="shared" si="38"/>
        <v>0</v>
      </c>
      <c r="K628" t="s">
        <v>2380</v>
      </c>
      <c r="L628" t="str">
        <f t="shared" si="39"/>
        <v>No</v>
      </c>
    </row>
    <row r="629" spans="1:12" x14ac:dyDescent="0.25">
      <c r="A629" t="s">
        <v>1743</v>
      </c>
      <c r="B629">
        <v>44.29</v>
      </c>
      <c r="C629" t="str">
        <f t="shared" si="36"/>
        <v>Obesity</v>
      </c>
      <c r="D629" s="20">
        <v>9.66</v>
      </c>
      <c r="E629" t="str">
        <f t="shared" si="37"/>
        <v>Diabetes</v>
      </c>
      <c r="F629" t="s">
        <v>2380</v>
      </c>
      <c r="G629" t="s">
        <v>2380</v>
      </c>
      <c r="H629" t="s">
        <v>2380</v>
      </c>
      <c r="I629">
        <v>2</v>
      </c>
      <c r="J629" s="9">
        <f t="shared" si="38"/>
        <v>2</v>
      </c>
      <c r="K629" t="s">
        <v>2380</v>
      </c>
      <c r="L629" t="str">
        <f t="shared" si="39"/>
        <v>No</v>
      </c>
    </row>
    <row r="630" spans="1:12" x14ac:dyDescent="0.25">
      <c r="A630" t="s">
        <v>1742</v>
      </c>
      <c r="B630">
        <v>54.59</v>
      </c>
      <c r="C630" t="str">
        <f t="shared" si="36"/>
        <v>Obesity</v>
      </c>
      <c r="D630" s="20">
        <v>4.22</v>
      </c>
      <c r="E630" t="str">
        <f t="shared" si="37"/>
        <v>Normal</v>
      </c>
      <c r="F630" t="s">
        <v>2382</v>
      </c>
      <c r="G630" t="s">
        <v>2380</v>
      </c>
      <c r="H630" t="s">
        <v>2380</v>
      </c>
      <c r="I630">
        <v>1</v>
      </c>
      <c r="J630" s="9">
        <f t="shared" si="38"/>
        <v>1</v>
      </c>
      <c r="K630" t="s">
        <v>2380</v>
      </c>
      <c r="L630" t="str">
        <f t="shared" si="39"/>
        <v>No</v>
      </c>
    </row>
    <row r="631" spans="1:12" x14ac:dyDescent="0.25">
      <c r="A631" t="s">
        <v>1741</v>
      </c>
      <c r="B631">
        <v>32.965000000000003</v>
      </c>
      <c r="C631" t="str">
        <f t="shared" si="36"/>
        <v>Obesity</v>
      </c>
      <c r="D631" s="20">
        <v>11.78</v>
      </c>
      <c r="E631" t="str">
        <f t="shared" si="37"/>
        <v>Diabetes</v>
      </c>
      <c r="F631" t="s">
        <v>2380</v>
      </c>
      <c r="G631" t="s">
        <v>2380</v>
      </c>
      <c r="H631" t="s">
        <v>2380</v>
      </c>
      <c r="I631" t="s">
        <v>2381</v>
      </c>
      <c r="J631" s="9">
        <f t="shared" si="38"/>
        <v>0</v>
      </c>
      <c r="K631" t="s">
        <v>2380</v>
      </c>
      <c r="L631" t="str">
        <f t="shared" si="39"/>
        <v>No</v>
      </c>
    </row>
    <row r="632" spans="1:12" x14ac:dyDescent="0.25">
      <c r="A632" t="s">
        <v>1740</v>
      </c>
      <c r="B632">
        <v>38.049999999999997</v>
      </c>
      <c r="C632" t="str">
        <f t="shared" si="36"/>
        <v>Obesity</v>
      </c>
      <c r="D632" s="20">
        <v>9.6199999999999992</v>
      </c>
      <c r="E632" t="str">
        <f t="shared" si="37"/>
        <v>Diabetes</v>
      </c>
      <c r="F632" t="s">
        <v>2380</v>
      </c>
      <c r="G632" t="s">
        <v>2380</v>
      </c>
      <c r="H632" t="s">
        <v>2380</v>
      </c>
      <c r="I632" t="s">
        <v>2381</v>
      </c>
      <c r="J632" s="9">
        <f t="shared" si="38"/>
        <v>0</v>
      </c>
      <c r="K632" t="s">
        <v>2380</v>
      </c>
      <c r="L632" t="str">
        <f t="shared" si="39"/>
        <v>No</v>
      </c>
    </row>
    <row r="633" spans="1:12" x14ac:dyDescent="0.25">
      <c r="A633" t="s">
        <v>1739</v>
      </c>
      <c r="B633">
        <v>46.14</v>
      </c>
      <c r="C633" t="str">
        <f t="shared" si="36"/>
        <v>Obesity</v>
      </c>
      <c r="D633" s="20">
        <v>10.78</v>
      </c>
      <c r="E633" t="str">
        <f t="shared" si="37"/>
        <v>Diabetes</v>
      </c>
      <c r="F633" t="s">
        <v>2380</v>
      </c>
      <c r="G633" t="s">
        <v>2380</v>
      </c>
      <c r="H633" t="s">
        <v>2380</v>
      </c>
      <c r="I633" t="s">
        <v>2381</v>
      </c>
      <c r="J633" s="9">
        <f t="shared" si="38"/>
        <v>0</v>
      </c>
      <c r="K633" t="s">
        <v>2380</v>
      </c>
      <c r="L633" t="str">
        <f t="shared" si="39"/>
        <v>No</v>
      </c>
    </row>
    <row r="634" spans="1:12" x14ac:dyDescent="0.25">
      <c r="A634" t="s">
        <v>1738</v>
      </c>
      <c r="B634">
        <v>41.325000000000003</v>
      </c>
      <c r="C634" t="str">
        <f t="shared" si="36"/>
        <v>Obesity</v>
      </c>
      <c r="D634" s="20">
        <v>5.1100000000000003</v>
      </c>
      <c r="E634" t="str">
        <f t="shared" si="37"/>
        <v>Normal</v>
      </c>
      <c r="F634" t="s">
        <v>2382</v>
      </c>
      <c r="G634" t="s">
        <v>2380</v>
      </c>
      <c r="H634" t="s">
        <v>2380</v>
      </c>
      <c r="I634">
        <v>2</v>
      </c>
      <c r="J634" s="9">
        <f t="shared" si="38"/>
        <v>2</v>
      </c>
      <c r="K634" t="s">
        <v>2380</v>
      </c>
      <c r="L634" t="str">
        <f t="shared" si="39"/>
        <v>No</v>
      </c>
    </row>
    <row r="635" spans="1:12" x14ac:dyDescent="0.25">
      <c r="A635" t="s">
        <v>1737</v>
      </c>
      <c r="B635">
        <v>44.64</v>
      </c>
      <c r="C635" t="str">
        <f t="shared" si="36"/>
        <v>Obesity</v>
      </c>
      <c r="D635" s="20">
        <v>7.18</v>
      </c>
      <c r="E635" t="str">
        <f t="shared" si="37"/>
        <v>Diabetes</v>
      </c>
      <c r="F635" t="s">
        <v>2380</v>
      </c>
      <c r="G635" t="s">
        <v>2380</v>
      </c>
      <c r="H635" t="s">
        <v>2380</v>
      </c>
      <c r="I635" t="s">
        <v>2381</v>
      </c>
      <c r="J635" s="9">
        <f t="shared" si="38"/>
        <v>0</v>
      </c>
      <c r="K635" t="s">
        <v>2380</v>
      </c>
      <c r="L635" t="str">
        <f t="shared" si="39"/>
        <v>No</v>
      </c>
    </row>
    <row r="636" spans="1:12" x14ac:dyDescent="0.25">
      <c r="A636" t="s">
        <v>1736</v>
      </c>
      <c r="B636">
        <v>25.175000000000001</v>
      </c>
      <c r="C636" t="str">
        <f t="shared" si="36"/>
        <v>Overweight</v>
      </c>
      <c r="D636" s="20">
        <v>4.96</v>
      </c>
      <c r="E636" t="str">
        <f t="shared" si="37"/>
        <v>Normal</v>
      </c>
      <c r="F636" t="s">
        <v>2380</v>
      </c>
      <c r="G636" t="s">
        <v>2382</v>
      </c>
      <c r="H636" t="s">
        <v>2380</v>
      </c>
      <c r="I636">
        <v>1</v>
      </c>
      <c r="J636" s="9">
        <f t="shared" si="38"/>
        <v>1</v>
      </c>
      <c r="K636" t="s">
        <v>31</v>
      </c>
      <c r="L636" t="str">
        <f t="shared" si="39"/>
        <v>No</v>
      </c>
    </row>
    <row r="637" spans="1:12" x14ac:dyDescent="0.25">
      <c r="A637" t="s">
        <v>1735</v>
      </c>
      <c r="B637">
        <v>43.11</v>
      </c>
      <c r="C637" t="str">
        <f t="shared" si="36"/>
        <v>Obesity</v>
      </c>
      <c r="D637" s="20">
        <v>4.67</v>
      </c>
      <c r="E637" t="str">
        <f t="shared" si="37"/>
        <v>Normal</v>
      </c>
      <c r="F637" t="s">
        <v>2382</v>
      </c>
      <c r="G637" t="s">
        <v>2380</v>
      </c>
      <c r="H637" t="s">
        <v>2380</v>
      </c>
      <c r="I637" t="s">
        <v>2381</v>
      </c>
      <c r="J637" s="9">
        <f t="shared" si="38"/>
        <v>0</v>
      </c>
      <c r="K637" t="s">
        <v>2380</v>
      </c>
      <c r="L637" t="str">
        <f t="shared" si="39"/>
        <v>No</v>
      </c>
    </row>
    <row r="638" spans="1:12" x14ac:dyDescent="0.25">
      <c r="A638" t="s">
        <v>1734</v>
      </c>
      <c r="B638">
        <v>53.32</v>
      </c>
      <c r="C638" t="str">
        <f t="shared" si="36"/>
        <v>Obesity</v>
      </c>
      <c r="D638" s="20">
        <v>5.0599999999999996</v>
      </c>
      <c r="E638" t="str">
        <f t="shared" si="37"/>
        <v>Normal</v>
      </c>
      <c r="F638" t="s">
        <v>2380</v>
      </c>
      <c r="G638" t="s">
        <v>2380</v>
      </c>
      <c r="H638" t="s">
        <v>2380</v>
      </c>
      <c r="I638" t="s">
        <v>2381</v>
      </c>
      <c r="J638" s="9">
        <f t="shared" si="38"/>
        <v>0</v>
      </c>
      <c r="K638" t="s">
        <v>2380</v>
      </c>
      <c r="L638" t="str">
        <f t="shared" si="39"/>
        <v>No</v>
      </c>
    </row>
    <row r="639" spans="1:12" x14ac:dyDescent="0.25">
      <c r="A639" t="s">
        <v>1733</v>
      </c>
      <c r="B639">
        <v>38.04</v>
      </c>
      <c r="C639" t="str">
        <f t="shared" si="36"/>
        <v>Obesity</v>
      </c>
      <c r="D639" s="20">
        <v>5.0199999999999996</v>
      </c>
      <c r="E639" t="str">
        <f t="shared" si="37"/>
        <v>Normal</v>
      </c>
      <c r="F639" t="s">
        <v>2382</v>
      </c>
      <c r="G639" t="s">
        <v>2380</v>
      </c>
      <c r="H639" t="s">
        <v>2380</v>
      </c>
      <c r="I639">
        <v>1</v>
      </c>
      <c r="J639" s="9">
        <f t="shared" si="38"/>
        <v>1</v>
      </c>
      <c r="K639" t="s">
        <v>2380</v>
      </c>
      <c r="L639" t="str">
        <f t="shared" si="39"/>
        <v>No</v>
      </c>
    </row>
    <row r="640" spans="1:12" x14ac:dyDescent="0.25">
      <c r="A640" t="s">
        <v>1732</v>
      </c>
      <c r="B640">
        <v>37.9</v>
      </c>
      <c r="C640" t="str">
        <f t="shared" si="36"/>
        <v>Obesity</v>
      </c>
      <c r="D640" s="20">
        <v>7.76</v>
      </c>
      <c r="E640" t="str">
        <f t="shared" si="37"/>
        <v>Diabetes</v>
      </c>
      <c r="F640" t="s">
        <v>2380</v>
      </c>
      <c r="G640" t="s">
        <v>2380</v>
      </c>
      <c r="H640" t="s">
        <v>2380</v>
      </c>
      <c r="I640" t="s">
        <v>2381</v>
      </c>
      <c r="J640" s="9">
        <f t="shared" si="38"/>
        <v>0</v>
      </c>
      <c r="K640" t="s">
        <v>2380</v>
      </c>
      <c r="L640" t="str">
        <f t="shared" si="39"/>
        <v>No</v>
      </c>
    </row>
    <row r="641" spans="1:12" x14ac:dyDescent="0.25">
      <c r="A641" t="s">
        <v>1731</v>
      </c>
      <c r="B641">
        <v>39.6</v>
      </c>
      <c r="C641" t="str">
        <f t="shared" si="36"/>
        <v>Obesity</v>
      </c>
      <c r="D641" s="20">
        <v>9.32</v>
      </c>
      <c r="E641" t="str">
        <f t="shared" si="37"/>
        <v>Diabetes</v>
      </c>
      <c r="F641" t="s">
        <v>2380</v>
      </c>
      <c r="G641" t="s">
        <v>2380</v>
      </c>
      <c r="H641" t="s">
        <v>2380</v>
      </c>
      <c r="I641" t="s">
        <v>2381</v>
      </c>
      <c r="J641" s="9">
        <f t="shared" si="38"/>
        <v>0</v>
      </c>
      <c r="K641" t="s">
        <v>2380</v>
      </c>
      <c r="L641" t="str">
        <f t="shared" si="39"/>
        <v>No</v>
      </c>
    </row>
    <row r="642" spans="1:12" x14ac:dyDescent="0.25">
      <c r="A642" t="s">
        <v>1730</v>
      </c>
      <c r="B642">
        <v>50.92</v>
      </c>
      <c r="C642" t="str">
        <f t="shared" si="36"/>
        <v>Obesity</v>
      </c>
      <c r="D642" s="20">
        <v>5.31</v>
      </c>
      <c r="E642" t="str">
        <f t="shared" si="37"/>
        <v>Normal</v>
      </c>
      <c r="F642" t="s">
        <v>2382</v>
      </c>
      <c r="G642" t="s">
        <v>2380</v>
      </c>
      <c r="H642" t="s">
        <v>2380</v>
      </c>
      <c r="I642">
        <v>1</v>
      </c>
      <c r="J642" s="9">
        <f t="shared" si="38"/>
        <v>1</v>
      </c>
      <c r="K642" t="s">
        <v>2380</v>
      </c>
      <c r="L642" t="str">
        <f t="shared" si="39"/>
        <v>No</v>
      </c>
    </row>
    <row r="643" spans="1:12" x14ac:dyDescent="0.25">
      <c r="A643" t="s">
        <v>1729</v>
      </c>
      <c r="B643">
        <v>21.85</v>
      </c>
      <c r="C643" t="str">
        <f t="shared" ref="C643:C706" si="40">IF(B643&lt;18.5,"Underweight",IF(B643&lt;24.99,"Normal Weight",IF(B643&lt;29.99,"Overweight","Obesity")))</f>
        <v>Normal Weight</v>
      </c>
      <c r="D643" s="20">
        <v>5.56</v>
      </c>
      <c r="E643" t="str">
        <f t="shared" ref="E643:E706" si="41">IF(D643&lt;5.7,"Normal",IF(D643&lt;6.5,"Prediabeties","Diabetes"))</f>
        <v>Normal</v>
      </c>
      <c r="F643" t="s">
        <v>2382</v>
      </c>
      <c r="G643" t="s">
        <v>2380</v>
      </c>
      <c r="H643" t="s">
        <v>2380</v>
      </c>
      <c r="I643" t="s">
        <v>2381</v>
      </c>
      <c r="J643" s="9">
        <f t="shared" ref="J643:J706" si="42">IF(I643="No major surgery", 0, I643)</f>
        <v>0</v>
      </c>
      <c r="K643" t="s">
        <v>2382</v>
      </c>
      <c r="L643" t="str">
        <f t="shared" ref="L643:L706" si="43">IF(K643="?", "No", K643)</f>
        <v>yes</v>
      </c>
    </row>
    <row r="644" spans="1:12" x14ac:dyDescent="0.25">
      <c r="A644" t="s">
        <v>1728</v>
      </c>
      <c r="B644">
        <v>36.08</v>
      </c>
      <c r="C644" t="str">
        <f t="shared" si="40"/>
        <v>Obesity</v>
      </c>
      <c r="D644" s="20">
        <v>7.11</v>
      </c>
      <c r="E644" t="str">
        <f t="shared" si="41"/>
        <v>Diabetes</v>
      </c>
      <c r="F644" t="s">
        <v>2382</v>
      </c>
      <c r="G644" t="s">
        <v>2380</v>
      </c>
      <c r="H644" t="s">
        <v>2383</v>
      </c>
      <c r="I644">
        <v>1</v>
      </c>
      <c r="J644" s="9">
        <f t="shared" si="42"/>
        <v>1</v>
      </c>
      <c r="K644" t="s">
        <v>2380</v>
      </c>
      <c r="L644" t="str">
        <f t="shared" si="43"/>
        <v>No</v>
      </c>
    </row>
    <row r="645" spans="1:12" x14ac:dyDescent="0.25">
      <c r="A645" t="s">
        <v>1727</v>
      </c>
      <c r="B645">
        <v>40.44</v>
      </c>
      <c r="C645" t="str">
        <f t="shared" si="40"/>
        <v>Obesity</v>
      </c>
      <c r="D645" s="20">
        <v>5.13</v>
      </c>
      <c r="E645" t="str">
        <f t="shared" si="41"/>
        <v>Normal</v>
      </c>
      <c r="F645" t="s">
        <v>2382</v>
      </c>
      <c r="G645" t="s">
        <v>2380</v>
      </c>
      <c r="H645" t="s">
        <v>2383</v>
      </c>
      <c r="I645">
        <v>1</v>
      </c>
      <c r="J645" s="9">
        <f t="shared" si="42"/>
        <v>1</v>
      </c>
      <c r="K645" t="s">
        <v>2380</v>
      </c>
      <c r="L645" t="str">
        <f t="shared" si="43"/>
        <v>No</v>
      </c>
    </row>
    <row r="646" spans="1:12" x14ac:dyDescent="0.25">
      <c r="A646" t="s">
        <v>1726</v>
      </c>
      <c r="B646">
        <v>38.094999999999999</v>
      </c>
      <c r="C646" t="str">
        <f t="shared" si="40"/>
        <v>Obesity</v>
      </c>
      <c r="D646" s="20">
        <v>10.199999999999999</v>
      </c>
      <c r="E646" t="str">
        <f t="shared" si="41"/>
        <v>Diabetes</v>
      </c>
      <c r="F646" t="s">
        <v>2380</v>
      </c>
      <c r="G646" t="s">
        <v>2380</v>
      </c>
      <c r="H646" t="s">
        <v>2380</v>
      </c>
      <c r="I646" t="s">
        <v>2381</v>
      </c>
      <c r="J646" s="9">
        <f t="shared" si="42"/>
        <v>0</v>
      </c>
      <c r="K646" t="s">
        <v>2380</v>
      </c>
      <c r="L646" t="str">
        <f t="shared" si="43"/>
        <v>No</v>
      </c>
    </row>
    <row r="647" spans="1:12" x14ac:dyDescent="0.25">
      <c r="A647" t="s">
        <v>1725</v>
      </c>
      <c r="B647">
        <v>44.95</v>
      </c>
      <c r="C647" t="str">
        <f t="shared" si="40"/>
        <v>Obesity</v>
      </c>
      <c r="D647" s="20">
        <v>10.4</v>
      </c>
      <c r="E647" t="str">
        <f t="shared" si="41"/>
        <v>Diabetes</v>
      </c>
      <c r="F647" t="s">
        <v>2380</v>
      </c>
      <c r="G647" t="s">
        <v>2380</v>
      </c>
      <c r="H647" t="s">
        <v>2380</v>
      </c>
      <c r="I647" t="s">
        <v>2381</v>
      </c>
      <c r="J647" s="9">
        <f t="shared" si="42"/>
        <v>0</v>
      </c>
      <c r="K647" t="s">
        <v>2380</v>
      </c>
      <c r="L647" t="str">
        <f t="shared" si="43"/>
        <v>No</v>
      </c>
    </row>
    <row r="648" spans="1:12" x14ac:dyDescent="0.25">
      <c r="A648" t="s">
        <v>1724</v>
      </c>
      <c r="B648">
        <v>35.54</v>
      </c>
      <c r="C648" t="str">
        <f t="shared" si="40"/>
        <v>Obesity</v>
      </c>
      <c r="D648" s="20">
        <v>10.67</v>
      </c>
      <c r="E648" t="str">
        <f t="shared" si="41"/>
        <v>Diabetes</v>
      </c>
      <c r="F648" t="s">
        <v>2380</v>
      </c>
      <c r="G648" t="s">
        <v>2380</v>
      </c>
      <c r="H648" t="s">
        <v>2380</v>
      </c>
      <c r="I648" t="s">
        <v>2381</v>
      </c>
      <c r="J648" s="9">
        <f t="shared" si="42"/>
        <v>0</v>
      </c>
      <c r="K648" t="s">
        <v>2380</v>
      </c>
      <c r="L648" t="str">
        <f t="shared" si="43"/>
        <v>No</v>
      </c>
    </row>
    <row r="649" spans="1:12" x14ac:dyDescent="0.25">
      <c r="A649" t="s">
        <v>1723</v>
      </c>
      <c r="B649">
        <v>39.799999999999997</v>
      </c>
      <c r="C649" t="str">
        <f t="shared" si="40"/>
        <v>Obesity</v>
      </c>
      <c r="D649" s="20">
        <v>4.6500000000000004</v>
      </c>
      <c r="E649" t="str">
        <f t="shared" si="41"/>
        <v>Normal</v>
      </c>
      <c r="F649" t="s">
        <v>2382</v>
      </c>
      <c r="G649" t="s">
        <v>2380</v>
      </c>
      <c r="H649" t="s">
        <v>2380</v>
      </c>
      <c r="I649">
        <v>2</v>
      </c>
      <c r="J649" s="9">
        <f t="shared" si="42"/>
        <v>2</v>
      </c>
      <c r="K649" t="s">
        <v>2380</v>
      </c>
      <c r="L649" t="str">
        <f t="shared" si="43"/>
        <v>No</v>
      </c>
    </row>
    <row r="650" spans="1:12" x14ac:dyDescent="0.25">
      <c r="A650" t="s">
        <v>1722</v>
      </c>
      <c r="B650">
        <v>33.659999999999997</v>
      </c>
      <c r="C650" t="str">
        <f t="shared" si="40"/>
        <v>Obesity</v>
      </c>
      <c r="D650" s="20">
        <v>5.65</v>
      </c>
      <c r="E650" t="str">
        <f t="shared" si="41"/>
        <v>Normal</v>
      </c>
      <c r="F650" t="s">
        <v>2382</v>
      </c>
      <c r="G650" t="s">
        <v>2380</v>
      </c>
      <c r="H650" t="s">
        <v>2380</v>
      </c>
      <c r="I650">
        <v>2</v>
      </c>
      <c r="J650" s="9">
        <f t="shared" si="42"/>
        <v>2</v>
      </c>
      <c r="K650" t="s">
        <v>2380</v>
      </c>
      <c r="L650" t="str">
        <f t="shared" si="43"/>
        <v>No</v>
      </c>
    </row>
    <row r="651" spans="1:12" x14ac:dyDescent="0.25">
      <c r="A651" t="s">
        <v>1721</v>
      </c>
      <c r="B651">
        <v>35.5</v>
      </c>
      <c r="C651" t="str">
        <f t="shared" si="40"/>
        <v>Obesity</v>
      </c>
      <c r="D651" s="20">
        <v>11.97</v>
      </c>
      <c r="E651" t="str">
        <f t="shared" si="41"/>
        <v>Diabetes</v>
      </c>
      <c r="F651" t="s">
        <v>2380</v>
      </c>
      <c r="G651" t="s">
        <v>2380</v>
      </c>
      <c r="H651" t="s">
        <v>2380</v>
      </c>
      <c r="I651" t="s">
        <v>2381</v>
      </c>
      <c r="J651" s="9">
        <f t="shared" si="42"/>
        <v>0</v>
      </c>
      <c r="K651" t="s">
        <v>2380</v>
      </c>
      <c r="L651" t="str">
        <f t="shared" si="43"/>
        <v>No</v>
      </c>
    </row>
    <row r="652" spans="1:12" x14ac:dyDescent="0.25">
      <c r="A652" t="s">
        <v>1720</v>
      </c>
      <c r="B652">
        <v>41.63</v>
      </c>
      <c r="C652" t="str">
        <f t="shared" si="40"/>
        <v>Obesity</v>
      </c>
      <c r="D652" s="20">
        <v>6.71</v>
      </c>
      <c r="E652" t="str">
        <f t="shared" si="41"/>
        <v>Diabetes</v>
      </c>
      <c r="F652" t="s">
        <v>2380</v>
      </c>
      <c r="G652" t="s">
        <v>2380</v>
      </c>
      <c r="H652" t="s">
        <v>2380</v>
      </c>
      <c r="I652" t="s">
        <v>2381</v>
      </c>
      <c r="J652" s="9">
        <f t="shared" si="42"/>
        <v>0</v>
      </c>
      <c r="K652" t="s">
        <v>2380</v>
      </c>
      <c r="L652" t="str">
        <f t="shared" si="43"/>
        <v>No</v>
      </c>
    </row>
    <row r="653" spans="1:12" x14ac:dyDescent="0.25">
      <c r="A653" t="s">
        <v>1719</v>
      </c>
      <c r="B653">
        <v>46.49</v>
      </c>
      <c r="C653" t="str">
        <f t="shared" si="40"/>
        <v>Obesity</v>
      </c>
      <c r="D653" s="20">
        <v>11.92</v>
      </c>
      <c r="E653" t="str">
        <f t="shared" si="41"/>
        <v>Diabetes</v>
      </c>
      <c r="F653" t="s">
        <v>2380</v>
      </c>
      <c r="G653" t="s">
        <v>2380</v>
      </c>
      <c r="H653" t="s">
        <v>2380</v>
      </c>
      <c r="I653" t="s">
        <v>2381</v>
      </c>
      <c r="J653" s="9">
        <f t="shared" si="42"/>
        <v>0</v>
      </c>
      <c r="K653" t="s">
        <v>2380</v>
      </c>
      <c r="L653" t="str">
        <f t="shared" si="43"/>
        <v>No</v>
      </c>
    </row>
    <row r="654" spans="1:12" x14ac:dyDescent="0.25">
      <c r="A654" t="s">
        <v>1718</v>
      </c>
      <c r="B654">
        <v>43.29</v>
      </c>
      <c r="C654" t="str">
        <f t="shared" si="40"/>
        <v>Obesity</v>
      </c>
      <c r="D654" s="20">
        <v>5.35</v>
      </c>
      <c r="E654" t="str">
        <f t="shared" si="41"/>
        <v>Normal</v>
      </c>
      <c r="F654" t="s">
        <v>2380</v>
      </c>
      <c r="G654" t="s">
        <v>2380</v>
      </c>
      <c r="H654" t="s">
        <v>2380</v>
      </c>
      <c r="I654">
        <v>2</v>
      </c>
      <c r="J654" s="9">
        <f t="shared" si="42"/>
        <v>2</v>
      </c>
      <c r="K654" t="s">
        <v>2380</v>
      </c>
      <c r="L654" t="str">
        <f t="shared" si="43"/>
        <v>No</v>
      </c>
    </row>
    <row r="655" spans="1:12" x14ac:dyDescent="0.25">
      <c r="A655" t="s">
        <v>1717</v>
      </c>
      <c r="B655">
        <v>43.08</v>
      </c>
      <c r="C655" t="str">
        <f t="shared" si="40"/>
        <v>Obesity</v>
      </c>
      <c r="D655" s="20">
        <v>8.9600000000000009</v>
      </c>
      <c r="E655" t="str">
        <f t="shared" si="41"/>
        <v>Diabetes</v>
      </c>
      <c r="F655" t="s">
        <v>2382</v>
      </c>
      <c r="G655" t="s">
        <v>2380</v>
      </c>
      <c r="H655" t="s">
        <v>2380</v>
      </c>
      <c r="I655">
        <v>1</v>
      </c>
      <c r="J655" s="9">
        <f t="shared" si="42"/>
        <v>1</v>
      </c>
      <c r="K655" t="s">
        <v>2380</v>
      </c>
      <c r="L655" t="str">
        <f t="shared" si="43"/>
        <v>No</v>
      </c>
    </row>
    <row r="656" spans="1:12" x14ac:dyDescent="0.25">
      <c r="A656" t="s">
        <v>1716</v>
      </c>
      <c r="B656">
        <v>39.07</v>
      </c>
      <c r="C656" t="str">
        <f t="shared" si="40"/>
        <v>Obesity</v>
      </c>
      <c r="D656" s="20">
        <v>11.93</v>
      </c>
      <c r="E656" t="str">
        <f t="shared" si="41"/>
        <v>Diabetes</v>
      </c>
      <c r="F656" t="s">
        <v>2380</v>
      </c>
      <c r="G656" t="s">
        <v>2380</v>
      </c>
      <c r="H656" t="s">
        <v>2380</v>
      </c>
      <c r="I656" t="s">
        <v>2381</v>
      </c>
      <c r="J656" s="9">
        <f t="shared" si="42"/>
        <v>0</v>
      </c>
      <c r="K656" t="s">
        <v>2380</v>
      </c>
      <c r="L656" t="str">
        <f t="shared" si="43"/>
        <v>No</v>
      </c>
    </row>
    <row r="657" spans="1:12" x14ac:dyDescent="0.25">
      <c r="A657" t="s">
        <v>1715</v>
      </c>
      <c r="B657">
        <v>41.3</v>
      </c>
      <c r="C657" t="str">
        <f t="shared" si="40"/>
        <v>Obesity</v>
      </c>
      <c r="D657" s="20">
        <v>9.59</v>
      </c>
      <c r="E657" t="str">
        <f t="shared" si="41"/>
        <v>Diabetes</v>
      </c>
      <c r="F657" t="s">
        <v>2380</v>
      </c>
      <c r="G657" t="s">
        <v>2380</v>
      </c>
      <c r="H657" t="s">
        <v>2380</v>
      </c>
      <c r="I657" t="s">
        <v>2381</v>
      </c>
      <c r="J657" s="9">
        <f t="shared" si="42"/>
        <v>0</v>
      </c>
      <c r="K657" t="s">
        <v>2380</v>
      </c>
      <c r="L657" t="str">
        <f t="shared" si="43"/>
        <v>No</v>
      </c>
    </row>
    <row r="658" spans="1:12" x14ac:dyDescent="0.25">
      <c r="A658" t="s">
        <v>1714</v>
      </c>
      <c r="B658">
        <v>42.95</v>
      </c>
      <c r="C658" t="str">
        <f t="shared" si="40"/>
        <v>Obesity</v>
      </c>
      <c r="D658" s="20">
        <v>11.88</v>
      </c>
      <c r="E658" t="str">
        <f t="shared" si="41"/>
        <v>Diabetes</v>
      </c>
      <c r="F658" t="s">
        <v>2382</v>
      </c>
      <c r="G658" t="s">
        <v>2380</v>
      </c>
      <c r="H658" t="s">
        <v>2380</v>
      </c>
      <c r="I658">
        <v>2</v>
      </c>
      <c r="J658" s="9">
        <f t="shared" si="42"/>
        <v>2</v>
      </c>
      <c r="K658" t="s">
        <v>2380</v>
      </c>
      <c r="L658" t="str">
        <f t="shared" si="43"/>
        <v>No</v>
      </c>
    </row>
    <row r="659" spans="1:12" x14ac:dyDescent="0.25">
      <c r="A659" t="s">
        <v>1713</v>
      </c>
      <c r="B659">
        <v>46.96</v>
      </c>
      <c r="C659" t="str">
        <f t="shared" si="40"/>
        <v>Obesity</v>
      </c>
      <c r="D659" s="20">
        <v>4.6399999999999997</v>
      </c>
      <c r="E659" t="str">
        <f t="shared" si="41"/>
        <v>Normal</v>
      </c>
      <c r="F659" t="s">
        <v>2380</v>
      </c>
      <c r="G659" t="s">
        <v>2380</v>
      </c>
      <c r="H659" t="s">
        <v>2383</v>
      </c>
      <c r="I659">
        <v>1</v>
      </c>
      <c r="J659" s="9">
        <f t="shared" si="42"/>
        <v>1</v>
      </c>
      <c r="K659" t="s">
        <v>2380</v>
      </c>
      <c r="L659" t="str">
        <f t="shared" si="43"/>
        <v>No</v>
      </c>
    </row>
    <row r="660" spans="1:12" x14ac:dyDescent="0.25">
      <c r="A660" t="s">
        <v>1712</v>
      </c>
      <c r="B660">
        <v>30.495000000000001</v>
      </c>
      <c r="C660" t="str">
        <f t="shared" si="40"/>
        <v>Obesity</v>
      </c>
      <c r="D660" s="20">
        <v>9.5299999999999994</v>
      </c>
      <c r="E660" t="str">
        <f t="shared" si="41"/>
        <v>Diabetes</v>
      </c>
      <c r="F660" t="s">
        <v>2380</v>
      </c>
      <c r="G660" t="s">
        <v>2380</v>
      </c>
      <c r="H660" t="s">
        <v>2380</v>
      </c>
      <c r="I660" t="s">
        <v>2381</v>
      </c>
      <c r="J660" s="9">
        <f t="shared" si="42"/>
        <v>0</v>
      </c>
      <c r="K660" t="s">
        <v>2380</v>
      </c>
      <c r="L660" t="str">
        <f t="shared" si="43"/>
        <v>No</v>
      </c>
    </row>
    <row r="661" spans="1:12" x14ac:dyDescent="0.25">
      <c r="A661" t="s">
        <v>1711</v>
      </c>
      <c r="B661">
        <v>17.954999999999998</v>
      </c>
      <c r="C661" t="str">
        <f t="shared" si="40"/>
        <v>Underweight</v>
      </c>
      <c r="D661" s="20">
        <v>5.29</v>
      </c>
      <c r="E661" t="str">
        <f t="shared" si="41"/>
        <v>Normal</v>
      </c>
      <c r="F661" t="s">
        <v>2382</v>
      </c>
      <c r="G661" t="s">
        <v>2380</v>
      </c>
      <c r="H661" t="s">
        <v>2380</v>
      </c>
      <c r="I661">
        <v>1</v>
      </c>
      <c r="J661" s="9">
        <f t="shared" si="42"/>
        <v>1</v>
      </c>
      <c r="K661" t="s">
        <v>2382</v>
      </c>
      <c r="L661" t="str">
        <f t="shared" si="43"/>
        <v>yes</v>
      </c>
    </row>
    <row r="662" spans="1:12" x14ac:dyDescent="0.25">
      <c r="A662" t="s">
        <v>1710</v>
      </c>
      <c r="B662">
        <v>25.6</v>
      </c>
      <c r="C662" t="str">
        <f t="shared" si="40"/>
        <v>Overweight</v>
      </c>
      <c r="D662" s="20">
        <v>10.95</v>
      </c>
      <c r="E662" t="str">
        <f t="shared" si="41"/>
        <v>Diabetes</v>
      </c>
      <c r="F662" t="s">
        <v>2380</v>
      </c>
      <c r="G662" t="s">
        <v>2380</v>
      </c>
      <c r="H662" t="s">
        <v>2380</v>
      </c>
      <c r="I662">
        <v>3</v>
      </c>
      <c r="J662" s="9">
        <f t="shared" si="42"/>
        <v>3</v>
      </c>
      <c r="K662" t="s">
        <v>2380</v>
      </c>
      <c r="L662" t="str">
        <f t="shared" si="43"/>
        <v>No</v>
      </c>
    </row>
    <row r="663" spans="1:12" x14ac:dyDescent="0.25">
      <c r="A663" t="s">
        <v>1709</v>
      </c>
      <c r="B663">
        <v>34.21</v>
      </c>
      <c r="C663" t="str">
        <f t="shared" si="40"/>
        <v>Obesity</v>
      </c>
      <c r="D663" s="20">
        <v>9.17</v>
      </c>
      <c r="E663" t="str">
        <f t="shared" si="41"/>
        <v>Diabetes</v>
      </c>
      <c r="F663" t="s">
        <v>2380</v>
      </c>
      <c r="G663" t="s">
        <v>2380</v>
      </c>
      <c r="H663" t="s">
        <v>2380</v>
      </c>
      <c r="I663" t="s">
        <v>2381</v>
      </c>
      <c r="J663" s="9">
        <f t="shared" si="42"/>
        <v>0</v>
      </c>
      <c r="K663" t="s">
        <v>2380</v>
      </c>
      <c r="L663" t="str">
        <f t="shared" si="43"/>
        <v>No</v>
      </c>
    </row>
    <row r="664" spans="1:12" x14ac:dyDescent="0.25">
      <c r="A664" t="s">
        <v>1708</v>
      </c>
      <c r="B664">
        <v>39.74</v>
      </c>
      <c r="C664" t="str">
        <f t="shared" si="40"/>
        <v>Obesity</v>
      </c>
      <c r="D664" s="20">
        <v>7.39</v>
      </c>
      <c r="E664" t="str">
        <f t="shared" si="41"/>
        <v>Diabetes</v>
      </c>
      <c r="F664" t="s">
        <v>2380</v>
      </c>
      <c r="G664" t="s">
        <v>2380</v>
      </c>
      <c r="H664" t="s">
        <v>2380</v>
      </c>
      <c r="I664" t="s">
        <v>2381</v>
      </c>
      <c r="J664" s="9">
        <f t="shared" si="42"/>
        <v>0</v>
      </c>
      <c r="K664" t="s">
        <v>2380</v>
      </c>
      <c r="L664" t="str">
        <f t="shared" si="43"/>
        <v>No</v>
      </c>
    </row>
    <row r="665" spans="1:12" x14ac:dyDescent="0.25">
      <c r="A665" t="s">
        <v>1707</v>
      </c>
      <c r="B665">
        <v>49.53</v>
      </c>
      <c r="C665" t="str">
        <f t="shared" si="40"/>
        <v>Obesity</v>
      </c>
      <c r="D665" s="20">
        <v>9.1300000000000008</v>
      </c>
      <c r="E665" t="str">
        <f t="shared" si="41"/>
        <v>Diabetes</v>
      </c>
      <c r="F665" t="s">
        <v>2382</v>
      </c>
      <c r="G665" t="s">
        <v>2380</v>
      </c>
      <c r="H665" t="s">
        <v>2380</v>
      </c>
      <c r="I665" t="s">
        <v>2381</v>
      </c>
      <c r="J665" s="9">
        <f t="shared" si="42"/>
        <v>0</v>
      </c>
      <c r="K665" t="s">
        <v>2380</v>
      </c>
      <c r="L665" t="str">
        <f t="shared" si="43"/>
        <v>No</v>
      </c>
    </row>
    <row r="666" spans="1:12" x14ac:dyDescent="0.25">
      <c r="A666" t="s">
        <v>1706</v>
      </c>
      <c r="B666">
        <v>39.33</v>
      </c>
      <c r="C666" t="str">
        <f t="shared" si="40"/>
        <v>Obesity</v>
      </c>
      <c r="D666" s="20">
        <v>10.4</v>
      </c>
      <c r="E666" t="str">
        <f t="shared" si="41"/>
        <v>Diabetes</v>
      </c>
      <c r="F666" t="s">
        <v>2380</v>
      </c>
      <c r="G666" t="s">
        <v>2380</v>
      </c>
      <c r="H666" t="s">
        <v>2380</v>
      </c>
      <c r="I666">
        <v>3</v>
      </c>
      <c r="J666" s="9">
        <f t="shared" si="42"/>
        <v>3</v>
      </c>
      <c r="K666" t="s">
        <v>2380</v>
      </c>
      <c r="L666" t="str">
        <f t="shared" si="43"/>
        <v>No</v>
      </c>
    </row>
    <row r="667" spans="1:12" x14ac:dyDescent="0.25">
      <c r="A667" t="s">
        <v>1705</v>
      </c>
      <c r="B667">
        <v>39.979999999999997</v>
      </c>
      <c r="C667" t="str">
        <f t="shared" si="40"/>
        <v>Obesity</v>
      </c>
      <c r="D667" s="20">
        <v>9.4600000000000009</v>
      </c>
      <c r="E667" t="str">
        <f t="shared" si="41"/>
        <v>Diabetes</v>
      </c>
      <c r="F667" t="s">
        <v>2382</v>
      </c>
      <c r="G667" t="s">
        <v>2380</v>
      </c>
      <c r="H667" t="s">
        <v>2380</v>
      </c>
      <c r="I667">
        <v>2</v>
      </c>
      <c r="J667" s="9">
        <f t="shared" si="42"/>
        <v>2</v>
      </c>
      <c r="K667" t="s">
        <v>2380</v>
      </c>
      <c r="L667" t="str">
        <f t="shared" si="43"/>
        <v>No</v>
      </c>
    </row>
    <row r="668" spans="1:12" x14ac:dyDescent="0.25">
      <c r="A668" t="s">
        <v>1704</v>
      </c>
      <c r="B668">
        <v>46.51</v>
      </c>
      <c r="C668" t="str">
        <f t="shared" si="40"/>
        <v>Obesity</v>
      </c>
      <c r="D668" s="20">
        <v>8.69</v>
      </c>
      <c r="E668" t="str">
        <f t="shared" si="41"/>
        <v>Diabetes</v>
      </c>
      <c r="F668" t="s">
        <v>2382</v>
      </c>
      <c r="G668" t="s">
        <v>2380</v>
      </c>
      <c r="H668" t="s">
        <v>2380</v>
      </c>
      <c r="I668" t="s">
        <v>2381</v>
      </c>
      <c r="J668" s="9">
        <f t="shared" si="42"/>
        <v>0</v>
      </c>
      <c r="K668" t="s">
        <v>2380</v>
      </c>
      <c r="L668" t="str">
        <f t="shared" si="43"/>
        <v>No</v>
      </c>
    </row>
    <row r="669" spans="1:12" x14ac:dyDescent="0.25">
      <c r="A669" t="s">
        <v>1703</v>
      </c>
      <c r="B669">
        <v>43.58</v>
      </c>
      <c r="C669" t="str">
        <f t="shared" si="40"/>
        <v>Obesity</v>
      </c>
      <c r="D669" s="20">
        <v>4.2300000000000004</v>
      </c>
      <c r="E669" t="str">
        <f t="shared" si="41"/>
        <v>Normal</v>
      </c>
      <c r="F669" t="s">
        <v>2380</v>
      </c>
      <c r="G669" t="s">
        <v>2380</v>
      </c>
      <c r="H669" t="s">
        <v>2383</v>
      </c>
      <c r="I669">
        <v>1</v>
      </c>
      <c r="J669" s="9">
        <f t="shared" si="42"/>
        <v>1</v>
      </c>
      <c r="K669" t="s">
        <v>2380</v>
      </c>
      <c r="L669" t="str">
        <f t="shared" si="43"/>
        <v>No</v>
      </c>
    </row>
    <row r="670" spans="1:12" x14ac:dyDescent="0.25">
      <c r="A670" t="s">
        <v>1702</v>
      </c>
      <c r="B670">
        <v>42.28</v>
      </c>
      <c r="C670" t="str">
        <f t="shared" si="40"/>
        <v>Obesity</v>
      </c>
      <c r="D670" s="20">
        <v>9.16</v>
      </c>
      <c r="E670" t="str">
        <f t="shared" si="41"/>
        <v>Diabetes</v>
      </c>
      <c r="F670" t="s">
        <v>2382</v>
      </c>
      <c r="G670" t="s">
        <v>2380</v>
      </c>
      <c r="H670" t="s">
        <v>2380</v>
      </c>
      <c r="I670">
        <v>1</v>
      </c>
      <c r="J670" s="9">
        <f t="shared" si="42"/>
        <v>1</v>
      </c>
      <c r="K670" t="s">
        <v>2380</v>
      </c>
      <c r="L670" t="str">
        <f t="shared" si="43"/>
        <v>No</v>
      </c>
    </row>
    <row r="671" spans="1:12" x14ac:dyDescent="0.25">
      <c r="A671" t="s">
        <v>1701</v>
      </c>
      <c r="B671">
        <v>35.520000000000003</v>
      </c>
      <c r="C671" t="str">
        <f t="shared" si="40"/>
        <v>Obesity</v>
      </c>
      <c r="D671" s="20">
        <v>8.26</v>
      </c>
      <c r="E671" t="str">
        <f t="shared" si="41"/>
        <v>Diabetes</v>
      </c>
      <c r="F671" t="s">
        <v>2380</v>
      </c>
      <c r="G671" t="s">
        <v>2380</v>
      </c>
      <c r="H671" t="s">
        <v>2380</v>
      </c>
      <c r="I671" t="s">
        <v>2381</v>
      </c>
      <c r="J671" s="9">
        <f t="shared" si="42"/>
        <v>0</v>
      </c>
      <c r="K671" t="s">
        <v>2380</v>
      </c>
      <c r="L671" t="str">
        <f t="shared" si="43"/>
        <v>No</v>
      </c>
    </row>
    <row r="672" spans="1:12" x14ac:dyDescent="0.25">
      <c r="A672" t="s">
        <v>1700</v>
      </c>
      <c r="B672">
        <v>33.6</v>
      </c>
      <c r="C672" t="str">
        <f t="shared" si="40"/>
        <v>Obesity</v>
      </c>
      <c r="D672" s="20">
        <v>11.25</v>
      </c>
      <c r="E672" t="str">
        <f t="shared" si="41"/>
        <v>Diabetes</v>
      </c>
      <c r="F672" t="s">
        <v>2380</v>
      </c>
      <c r="G672" t="s">
        <v>2380</v>
      </c>
      <c r="H672" t="s">
        <v>2380</v>
      </c>
      <c r="I672" t="s">
        <v>2381</v>
      </c>
      <c r="J672" s="9">
        <f t="shared" si="42"/>
        <v>0</v>
      </c>
      <c r="K672" t="s">
        <v>2380</v>
      </c>
      <c r="L672" t="str">
        <f t="shared" si="43"/>
        <v>No</v>
      </c>
    </row>
    <row r="673" spans="1:12" x14ac:dyDescent="0.25">
      <c r="A673" t="s">
        <v>1699</v>
      </c>
      <c r="B673">
        <v>22.42</v>
      </c>
      <c r="C673" t="str">
        <f t="shared" si="40"/>
        <v>Normal Weight</v>
      </c>
      <c r="D673" s="20">
        <v>6.74</v>
      </c>
      <c r="E673" t="str">
        <f t="shared" si="41"/>
        <v>Diabetes</v>
      </c>
      <c r="F673" t="s">
        <v>2380</v>
      </c>
      <c r="G673" t="s">
        <v>2380</v>
      </c>
      <c r="H673" t="s">
        <v>2380</v>
      </c>
      <c r="I673" t="s">
        <v>2381</v>
      </c>
      <c r="J673" s="9">
        <f t="shared" si="42"/>
        <v>0</v>
      </c>
      <c r="K673" t="s">
        <v>2382</v>
      </c>
      <c r="L673" t="str">
        <f t="shared" si="43"/>
        <v>yes</v>
      </c>
    </row>
    <row r="674" spans="1:12" x14ac:dyDescent="0.25">
      <c r="A674" t="s">
        <v>1698</v>
      </c>
      <c r="B674">
        <v>46.86</v>
      </c>
      <c r="C674" t="str">
        <f t="shared" si="40"/>
        <v>Obesity</v>
      </c>
      <c r="D674" s="20">
        <v>4.87</v>
      </c>
      <c r="E674" t="str">
        <f t="shared" si="41"/>
        <v>Normal</v>
      </c>
      <c r="F674" t="s">
        <v>2380</v>
      </c>
      <c r="G674" t="s">
        <v>2380</v>
      </c>
      <c r="H674" t="s">
        <v>2380</v>
      </c>
      <c r="I674" t="s">
        <v>2381</v>
      </c>
      <c r="J674" s="9">
        <f t="shared" si="42"/>
        <v>0</v>
      </c>
      <c r="K674" t="s">
        <v>2380</v>
      </c>
      <c r="L674" t="str">
        <f t="shared" si="43"/>
        <v>No</v>
      </c>
    </row>
    <row r="675" spans="1:12" x14ac:dyDescent="0.25">
      <c r="A675" t="s">
        <v>1697</v>
      </c>
      <c r="B675">
        <v>32.965000000000003</v>
      </c>
      <c r="C675" t="str">
        <f t="shared" si="40"/>
        <v>Obesity</v>
      </c>
      <c r="D675" s="20">
        <v>6.68</v>
      </c>
      <c r="E675" t="str">
        <f t="shared" si="41"/>
        <v>Diabetes</v>
      </c>
      <c r="F675" t="s">
        <v>2380</v>
      </c>
      <c r="G675" t="s">
        <v>2380</v>
      </c>
      <c r="H675" t="s">
        <v>2380</v>
      </c>
      <c r="I675">
        <v>3</v>
      </c>
      <c r="J675" s="9">
        <f t="shared" si="42"/>
        <v>3</v>
      </c>
      <c r="K675" t="s">
        <v>2380</v>
      </c>
      <c r="L675" t="str">
        <f t="shared" si="43"/>
        <v>No</v>
      </c>
    </row>
    <row r="676" spans="1:12" x14ac:dyDescent="0.25">
      <c r="A676" t="s">
        <v>1696</v>
      </c>
      <c r="B676">
        <v>39.340000000000003</v>
      </c>
      <c r="C676" t="str">
        <f t="shared" si="40"/>
        <v>Obesity</v>
      </c>
      <c r="D676" s="20">
        <v>5.0199999999999996</v>
      </c>
      <c r="E676" t="str">
        <f t="shared" si="41"/>
        <v>Normal</v>
      </c>
      <c r="F676" t="s">
        <v>2382</v>
      </c>
      <c r="G676" t="s">
        <v>2380</v>
      </c>
      <c r="H676" t="s">
        <v>2383</v>
      </c>
      <c r="I676">
        <v>1</v>
      </c>
      <c r="J676" s="9">
        <f t="shared" si="42"/>
        <v>1</v>
      </c>
      <c r="K676" t="s">
        <v>2380</v>
      </c>
      <c r="L676" t="str">
        <f t="shared" si="43"/>
        <v>No</v>
      </c>
    </row>
    <row r="677" spans="1:12" x14ac:dyDescent="0.25">
      <c r="A677" t="s">
        <v>1695</v>
      </c>
      <c r="B677">
        <v>47</v>
      </c>
      <c r="C677" t="str">
        <f t="shared" si="40"/>
        <v>Obesity</v>
      </c>
      <c r="D677" s="20">
        <v>10.64</v>
      </c>
      <c r="E677" t="str">
        <f t="shared" si="41"/>
        <v>Diabetes</v>
      </c>
      <c r="F677" t="s">
        <v>2382</v>
      </c>
      <c r="G677" t="s">
        <v>2380</v>
      </c>
      <c r="H677" t="s">
        <v>2380</v>
      </c>
      <c r="I677" t="s">
        <v>2381</v>
      </c>
      <c r="J677" s="9">
        <f t="shared" si="42"/>
        <v>0</v>
      </c>
      <c r="K677" t="s">
        <v>2380</v>
      </c>
      <c r="L677" t="str">
        <f t="shared" si="43"/>
        <v>No</v>
      </c>
    </row>
    <row r="678" spans="1:12" x14ac:dyDescent="0.25">
      <c r="A678" t="s">
        <v>1694</v>
      </c>
      <c r="B678">
        <v>36.71</v>
      </c>
      <c r="C678" t="str">
        <f t="shared" si="40"/>
        <v>Obesity</v>
      </c>
      <c r="D678" s="20">
        <v>8.74</v>
      </c>
      <c r="E678" t="str">
        <f t="shared" si="41"/>
        <v>Diabetes</v>
      </c>
      <c r="F678" t="s">
        <v>2382</v>
      </c>
      <c r="G678" t="s">
        <v>2380</v>
      </c>
      <c r="H678" t="s">
        <v>2380</v>
      </c>
      <c r="I678" t="s">
        <v>2381</v>
      </c>
      <c r="J678" s="9">
        <f t="shared" si="42"/>
        <v>0</v>
      </c>
      <c r="K678" t="s">
        <v>2380</v>
      </c>
      <c r="L678" t="str">
        <f t="shared" si="43"/>
        <v>No</v>
      </c>
    </row>
    <row r="679" spans="1:12" x14ac:dyDescent="0.25">
      <c r="A679" t="s">
        <v>1693</v>
      </c>
      <c r="B679">
        <v>53.48</v>
      </c>
      <c r="C679" t="str">
        <f t="shared" si="40"/>
        <v>Obesity</v>
      </c>
      <c r="D679" s="20">
        <v>5.64</v>
      </c>
      <c r="E679" t="str">
        <f t="shared" si="41"/>
        <v>Normal</v>
      </c>
      <c r="F679" t="s">
        <v>2380</v>
      </c>
      <c r="G679" t="s">
        <v>2380</v>
      </c>
      <c r="H679" t="s">
        <v>2380</v>
      </c>
      <c r="I679" t="s">
        <v>2381</v>
      </c>
      <c r="J679" s="9">
        <f t="shared" si="42"/>
        <v>0</v>
      </c>
      <c r="K679" t="s">
        <v>2380</v>
      </c>
      <c r="L679" t="str">
        <f t="shared" si="43"/>
        <v>No</v>
      </c>
    </row>
    <row r="680" spans="1:12" x14ac:dyDescent="0.25">
      <c r="A680" t="s">
        <v>1692</v>
      </c>
      <c r="B680">
        <v>35.5</v>
      </c>
      <c r="C680" t="str">
        <f t="shared" si="40"/>
        <v>Obesity</v>
      </c>
      <c r="D680" s="20">
        <v>10.37</v>
      </c>
      <c r="E680" t="str">
        <f t="shared" si="41"/>
        <v>Diabetes</v>
      </c>
      <c r="F680" t="s">
        <v>2380</v>
      </c>
      <c r="G680" t="s">
        <v>2380</v>
      </c>
      <c r="H680" t="s">
        <v>2380</v>
      </c>
      <c r="I680" t="s">
        <v>2381</v>
      </c>
      <c r="J680" s="9">
        <f t="shared" si="42"/>
        <v>0</v>
      </c>
      <c r="K680" t="s">
        <v>2380</v>
      </c>
      <c r="L680" t="str">
        <f t="shared" si="43"/>
        <v>No</v>
      </c>
    </row>
    <row r="681" spans="1:12" x14ac:dyDescent="0.25">
      <c r="A681" t="s">
        <v>1691</v>
      </c>
      <c r="B681">
        <v>36.979999999999997</v>
      </c>
      <c r="C681" t="str">
        <f t="shared" si="40"/>
        <v>Obesity</v>
      </c>
      <c r="D681" s="20">
        <v>9.56</v>
      </c>
      <c r="E681" t="str">
        <f t="shared" si="41"/>
        <v>Diabetes</v>
      </c>
      <c r="F681" t="s">
        <v>2382</v>
      </c>
      <c r="G681" t="s">
        <v>2380</v>
      </c>
      <c r="H681" t="s">
        <v>2380</v>
      </c>
      <c r="I681" t="s">
        <v>2381</v>
      </c>
      <c r="J681" s="9">
        <f t="shared" si="42"/>
        <v>0</v>
      </c>
      <c r="K681" t="s">
        <v>2380</v>
      </c>
      <c r="L681" t="str">
        <f t="shared" si="43"/>
        <v>No</v>
      </c>
    </row>
    <row r="682" spans="1:12" x14ac:dyDescent="0.25">
      <c r="A682" t="s">
        <v>1690</v>
      </c>
      <c r="B682">
        <v>32.395000000000003</v>
      </c>
      <c r="C682" t="str">
        <f t="shared" si="40"/>
        <v>Obesity</v>
      </c>
      <c r="D682" s="20">
        <v>8.23</v>
      </c>
      <c r="E682" t="str">
        <f t="shared" si="41"/>
        <v>Diabetes</v>
      </c>
      <c r="F682" t="s">
        <v>2382</v>
      </c>
      <c r="G682" t="s">
        <v>2380</v>
      </c>
      <c r="H682" t="s">
        <v>2383</v>
      </c>
      <c r="I682">
        <v>1</v>
      </c>
      <c r="J682" s="9">
        <f t="shared" si="42"/>
        <v>1</v>
      </c>
      <c r="K682" t="s">
        <v>2380</v>
      </c>
      <c r="L682" t="str">
        <f t="shared" si="43"/>
        <v>No</v>
      </c>
    </row>
    <row r="683" spans="1:12" x14ac:dyDescent="0.25">
      <c r="A683" t="s">
        <v>1689</v>
      </c>
      <c r="B683">
        <v>32.729999999999997</v>
      </c>
      <c r="C683" t="str">
        <f t="shared" si="40"/>
        <v>Obesity</v>
      </c>
      <c r="D683" s="20">
        <v>7.03</v>
      </c>
      <c r="E683" t="str">
        <f t="shared" si="41"/>
        <v>Diabetes</v>
      </c>
      <c r="F683" t="s">
        <v>2380</v>
      </c>
      <c r="G683" t="s">
        <v>2380</v>
      </c>
      <c r="H683" t="s">
        <v>2380</v>
      </c>
      <c r="I683" t="s">
        <v>2381</v>
      </c>
      <c r="J683" s="9">
        <f t="shared" si="42"/>
        <v>0</v>
      </c>
      <c r="K683" t="s">
        <v>2380</v>
      </c>
      <c r="L683" t="str">
        <f t="shared" si="43"/>
        <v>No</v>
      </c>
    </row>
    <row r="684" spans="1:12" x14ac:dyDescent="0.25">
      <c r="A684" t="s">
        <v>1688</v>
      </c>
      <c r="B684">
        <v>20.52</v>
      </c>
      <c r="C684" t="str">
        <f t="shared" si="40"/>
        <v>Normal Weight</v>
      </c>
      <c r="D684" s="20">
        <v>5.45</v>
      </c>
      <c r="E684" t="str">
        <f t="shared" si="41"/>
        <v>Normal</v>
      </c>
      <c r="F684" t="s">
        <v>2380</v>
      </c>
      <c r="G684" t="s">
        <v>2380</v>
      </c>
      <c r="H684" t="s">
        <v>2380</v>
      </c>
      <c r="I684">
        <v>1</v>
      </c>
      <c r="J684" s="9">
        <f t="shared" si="42"/>
        <v>1</v>
      </c>
      <c r="K684" t="s">
        <v>2382</v>
      </c>
      <c r="L684" t="str">
        <f t="shared" si="43"/>
        <v>yes</v>
      </c>
    </row>
    <row r="685" spans="1:12" x14ac:dyDescent="0.25">
      <c r="A685" t="s">
        <v>1687</v>
      </c>
      <c r="B685">
        <v>51.72</v>
      </c>
      <c r="C685" t="str">
        <f t="shared" si="40"/>
        <v>Obesity</v>
      </c>
      <c r="D685" s="20">
        <v>5.76</v>
      </c>
      <c r="E685" t="str">
        <f t="shared" si="41"/>
        <v>Prediabeties</v>
      </c>
      <c r="F685" t="s">
        <v>2380</v>
      </c>
      <c r="G685" t="s">
        <v>2380</v>
      </c>
      <c r="H685" t="s">
        <v>2380</v>
      </c>
      <c r="I685" t="s">
        <v>2381</v>
      </c>
      <c r="J685" s="9">
        <f t="shared" si="42"/>
        <v>0</v>
      </c>
      <c r="K685" t="s">
        <v>2380</v>
      </c>
      <c r="L685" t="str">
        <f t="shared" si="43"/>
        <v>No</v>
      </c>
    </row>
    <row r="686" spans="1:12" x14ac:dyDescent="0.25">
      <c r="A686" t="s">
        <v>1686</v>
      </c>
      <c r="B686">
        <v>50.2</v>
      </c>
      <c r="C686" t="str">
        <f t="shared" si="40"/>
        <v>Obesity</v>
      </c>
      <c r="D686" s="20">
        <v>5.4</v>
      </c>
      <c r="E686" t="str">
        <f t="shared" si="41"/>
        <v>Normal</v>
      </c>
      <c r="F686" t="s">
        <v>2380</v>
      </c>
      <c r="G686" t="s">
        <v>2380</v>
      </c>
      <c r="H686" t="s">
        <v>2380</v>
      </c>
      <c r="I686" t="s">
        <v>2381</v>
      </c>
      <c r="J686" s="9">
        <f t="shared" si="42"/>
        <v>0</v>
      </c>
      <c r="K686" t="s">
        <v>2380</v>
      </c>
      <c r="L686" t="str">
        <f t="shared" si="43"/>
        <v>No</v>
      </c>
    </row>
    <row r="687" spans="1:12" x14ac:dyDescent="0.25">
      <c r="A687" t="s">
        <v>1685</v>
      </c>
      <c r="B687">
        <v>25.52</v>
      </c>
      <c r="C687" t="str">
        <f t="shared" si="40"/>
        <v>Overweight</v>
      </c>
      <c r="D687" s="20">
        <v>6.35</v>
      </c>
      <c r="E687" t="str">
        <f t="shared" si="41"/>
        <v>Prediabeties</v>
      </c>
      <c r="F687" t="s">
        <v>2380</v>
      </c>
      <c r="G687" t="s">
        <v>2380</v>
      </c>
      <c r="H687" t="s">
        <v>2383</v>
      </c>
      <c r="I687">
        <v>1</v>
      </c>
      <c r="J687" s="9">
        <f t="shared" si="42"/>
        <v>1</v>
      </c>
      <c r="K687" t="s">
        <v>2380</v>
      </c>
      <c r="L687" t="str">
        <f t="shared" si="43"/>
        <v>No</v>
      </c>
    </row>
    <row r="688" spans="1:12" x14ac:dyDescent="0.25">
      <c r="A688" t="s">
        <v>1684</v>
      </c>
      <c r="B688">
        <v>35.200000000000003</v>
      </c>
      <c r="C688" t="str">
        <f t="shared" si="40"/>
        <v>Obesity</v>
      </c>
      <c r="D688" s="20">
        <v>6.26</v>
      </c>
      <c r="E688" t="str">
        <f t="shared" si="41"/>
        <v>Prediabeties</v>
      </c>
      <c r="F688" t="s">
        <v>2382</v>
      </c>
      <c r="G688" t="s">
        <v>2380</v>
      </c>
      <c r="H688" t="s">
        <v>2380</v>
      </c>
      <c r="I688">
        <v>2</v>
      </c>
      <c r="J688" s="9">
        <f t="shared" si="42"/>
        <v>2</v>
      </c>
      <c r="K688" t="s">
        <v>2380</v>
      </c>
      <c r="L688" t="str">
        <f t="shared" si="43"/>
        <v>No</v>
      </c>
    </row>
    <row r="689" spans="1:12" x14ac:dyDescent="0.25">
      <c r="A689" t="s">
        <v>1683</v>
      </c>
      <c r="B689">
        <v>41.26</v>
      </c>
      <c r="C689" t="str">
        <f t="shared" si="40"/>
        <v>Obesity</v>
      </c>
      <c r="D689" s="20">
        <v>5.97</v>
      </c>
      <c r="E689" t="str">
        <f t="shared" si="41"/>
        <v>Prediabeties</v>
      </c>
      <c r="F689" t="s">
        <v>2382</v>
      </c>
      <c r="G689" t="s">
        <v>2380</v>
      </c>
      <c r="H689" t="s">
        <v>2380</v>
      </c>
      <c r="I689" t="s">
        <v>2381</v>
      </c>
      <c r="J689" s="9">
        <f t="shared" si="42"/>
        <v>0</v>
      </c>
      <c r="K689" t="s">
        <v>2380</v>
      </c>
      <c r="L689" t="str">
        <f t="shared" si="43"/>
        <v>No</v>
      </c>
    </row>
    <row r="690" spans="1:12" x14ac:dyDescent="0.25">
      <c r="A690" t="s">
        <v>1682</v>
      </c>
      <c r="B690">
        <v>17.195</v>
      </c>
      <c r="C690" t="str">
        <f t="shared" si="40"/>
        <v>Underweight</v>
      </c>
      <c r="D690" s="20">
        <v>5.29</v>
      </c>
      <c r="E690" t="str">
        <f t="shared" si="41"/>
        <v>Normal</v>
      </c>
      <c r="F690" t="s">
        <v>2382</v>
      </c>
      <c r="G690" t="s">
        <v>2380</v>
      </c>
      <c r="H690" t="s">
        <v>2380</v>
      </c>
      <c r="I690" t="s">
        <v>2381</v>
      </c>
      <c r="J690" s="9">
        <f t="shared" si="42"/>
        <v>0</v>
      </c>
      <c r="K690" t="s">
        <v>2382</v>
      </c>
      <c r="L690" t="str">
        <f t="shared" si="43"/>
        <v>yes</v>
      </c>
    </row>
    <row r="691" spans="1:12" x14ac:dyDescent="0.25">
      <c r="A691" t="s">
        <v>1681</v>
      </c>
      <c r="B691">
        <v>23.085000000000001</v>
      </c>
      <c r="C691" t="str">
        <f t="shared" si="40"/>
        <v>Normal Weight</v>
      </c>
      <c r="D691" s="20">
        <v>4.2699999999999996</v>
      </c>
      <c r="E691" t="str">
        <f t="shared" si="41"/>
        <v>Normal</v>
      </c>
      <c r="F691" t="s">
        <v>2382</v>
      </c>
      <c r="G691" t="s">
        <v>2380</v>
      </c>
      <c r="H691" t="s">
        <v>2380</v>
      </c>
      <c r="I691">
        <v>2</v>
      </c>
      <c r="J691" s="9">
        <f t="shared" si="42"/>
        <v>2</v>
      </c>
      <c r="K691" t="s">
        <v>2380</v>
      </c>
      <c r="L691" t="str">
        <f t="shared" si="43"/>
        <v>No</v>
      </c>
    </row>
    <row r="692" spans="1:12" x14ac:dyDescent="0.25">
      <c r="A692" t="s">
        <v>1680</v>
      </c>
      <c r="B692">
        <v>21.66</v>
      </c>
      <c r="C692" t="str">
        <f t="shared" si="40"/>
        <v>Normal Weight</v>
      </c>
      <c r="D692" s="20">
        <v>5.2</v>
      </c>
      <c r="E692" t="str">
        <f t="shared" si="41"/>
        <v>Normal</v>
      </c>
      <c r="F692" t="s">
        <v>2382</v>
      </c>
      <c r="G692" t="s">
        <v>2380</v>
      </c>
      <c r="H692" t="s">
        <v>2380</v>
      </c>
      <c r="I692">
        <v>2</v>
      </c>
      <c r="J692" s="9">
        <f t="shared" si="42"/>
        <v>2</v>
      </c>
      <c r="K692" t="s">
        <v>2380</v>
      </c>
      <c r="L692" t="str">
        <f t="shared" si="43"/>
        <v>No</v>
      </c>
    </row>
    <row r="693" spans="1:12" x14ac:dyDescent="0.25">
      <c r="A693" t="s">
        <v>1679</v>
      </c>
      <c r="B693">
        <v>36.47</v>
      </c>
      <c r="C693" t="str">
        <f t="shared" si="40"/>
        <v>Obesity</v>
      </c>
      <c r="D693" s="20">
        <v>8.23</v>
      </c>
      <c r="E693" t="str">
        <f t="shared" si="41"/>
        <v>Diabetes</v>
      </c>
      <c r="F693" t="s">
        <v>2382</v>
      </c>
      <c r="G693" t="s">
        <v>2380</v>
      </c>
      <c r="H693" t="s">
        <v>2380</v>
      </c>
      <c r="I693" t="s">
        <v>2381</v>
      </c>
      <c r="J693" s="9">
        <f t="shared" si="42"/>
        <v>0</v>
      </c>
      <c r="K693" t="s">
        <v>2380</v>
      </c>
      <c r="L693" t="str">
        <f t="shared" si="43"/>
        <v>No</v>
      </c>
    </row>
    <row r="694" spans="1:12" x14ac:dyDescent="0.25">
      <c r="A694" t="s">
        <v>1678</v>
      </c>
      <c r="B694">
        <v>36.08</v>
      </c>
      <c r="C694" t="str">
        <f t="shared" si="40"/>
        <v>Obesity</v>
      </c>
      <c r="D694" s="20">
        <v>10.33</v>
      </c>
      <c r="E694" t="str">
        <f t="shared" si="41"/>
        <v>Diabetes</v>
      </c>
      <c r="F694" t="s">
        <v>2382</v>
      </c>
      <c r="G694" t="s">
        <v>2380</v>
      </c>
      <c r="H694" t="s">
        <v>2380</v>
      </c>
      <c r="I694" t="s">
        <v>2381</v>
      </c>
      <c r="J694" s="9">
        <f t="shared" si="42"/>
        <v>0</v>
      </c>
      <c r="K694" t="s">
        <v>2380</v>
      </c>
      <c r="L694" t="str">
        <f t="shared" si="43"/>
        <v>No</v>
      </c>
    </row>
    <row r="695" spans="1:12" x14ac:dyDescent="0.25">
      <c r="A695" t="s">
        <v>1677</v>
      </c>
      <c r="B695">
        <v>23.18</v>
      </c>
      <c r="C695" t="str">
        <f t="shared" si="40"/>
        <v>Normal Weight</v>
      </c>
      <c r="D695" s="20">
        <v>6.13</v>
      </c>
      <c r="E695" t="str">
        <f t="shared" si="41"/>
        <v>Prediabeties</v>
      </c>
      <c r="F695" t="s">
        <v>2380</v>
      </c>
      <c r="G695" t="s">
        <v>2380</v>
      </c>
      <c r="H695" t="s">
        <v>2380</v>
      </c>
      <c r="I695" t="s">
        <v>2381</v>
      </c>
      <c r="J695" s="9">
        <f t="shared" si="42"/>
        <v>0</v>
      </c>
      <c r="K695" t="s">
        <v>2380</v>
      </c>
      <c r="L695" t="str">
        <f t="shared" si="43"/>
        <v>No</v>
      </c>
    </row>
    <row r="696" spans="1:12" x14ac:dyDescent="0.25">
      <c r="A696" t="s">
        <v>1676</v>
      </c>
      <c r="B696">
        <v>39.159999999999997</v>
      </c>
      <c r="C696" t="str">
        <f t="shared" si="40"/>
        <v>Obesity</v>
      </c>
      <c r="D696" s="20">
        <v>8.08</v>
      </c>
      <c r="E696" t="str">
        <f t="shared" si="41"/>
        <v>Diabetes</v>
      </c>
      <c r="F696" t="s">
        <v>2380</v>
      </c>
      <c r="G696" t="s">
        <v>2380</v>
      </c>
      <c r="H696" t="s">
        <v>2380</v>
      </c>
      <c r="I696">
        <v>3</v>
      </c>
      <c r="J696" s="9">
        <f t="shared" si="42"/>
        <v>3</v>
      </c>
      <c r="K696" t="s">
        <v>2380</v>
      </c>
      <c r="L696" t="str">
        <f t="shared" si="43"/>
        <v>No</v>
      </c>
    </row>
    <row r="697" spans="1:12" x14ac:dyDescent="0.25">
      <c r="A697" t="s">
        <v>1675</v>
      </c>
      <c r="B697">
        <v>38.19</v>
      </c>
      <c r="C697" t="str">
        <f t="shared" si="40"/>
        <v>Obesity</v>
      </c>
      <c r="D697" s="20">
        <v>10.49</v>
      </c>
      <c r="E697" t="str">
        <f t="shared" si="41"/>
        <v>Diabetes</v>
      </c>
      <c r="F697" t="s">
        <v>2380</v>
      </c>
      <c r="G697" t="s">
        <v>2380</v>
      </c>
      <c r="H697" t="s">
        <v>2380</v>
      </c>
      <c r="I697">
        <v>3</v>
      </c>
      <c r="J697" s="9">
        <f t="shared" si="42"/>
        <v>3</v>
      </c>
      <c r="K697" t="s">
        <v>2380</v>
      </c>
      <c r="L697" t="str">
        <f t="shared" si="43"/>
        <v>No</v>
      </c>
    </row>
    <row r="698" spans="1:12" x14ac:dyDescent="0.25">
      <c r="A698" t="s">
        <v>1674</v>
      </c>
      <c r="B698">
        <v>26.41</v>
      </c>
      <c r="C698" t="str">
        <f t="shared" si="40"/>
        <v>Overweight</v>
      </c>
      <c r="D698" s="20">
        <v>8.11</v>
      </c>
      <c r="E698" t="str">
        <f t="shared" si="41"/>
        <v>Diabetes</v>
      </c>
      <c r="F698" t="s">
        <v>2380</v>
      </c>
      <c r="G698" t="s">
        <v>2380</v>
      </c>
      <c r="H698" t="s">
        <v>2380</v>
      </c>
      <c r="I698">
        <v>3</v>
      </c>
      <c r="J698" s="9">
        <f t="shared" si="42"/>
        <v>3</v>
      </c>
      <c r="K698" t="s">
        <v>2380</v>
      </c>
      <c r="L698" t="str">
        <f t="shared" si="43"/>
        <v>No</v>
      </c>
    </row>
    <row r="699" spans="1:12" x14ac:dyDescent="0.25">
      <c r="A699" t="s">
        <v>1673</v>
      </c>
      <c r="B699">
        <v>28.785</v>
      </c>
      <c r="C699" t="str">
        <f t="shared" si="40"/>
        <v>Overweight</v>
      </c>
      <c r="D699" s="20">
        <v>6.6</v>
      </c>
      <c r="E699" t="str">
        <f t="shared" si="41"/>
        <v>Diabetes</v>
      </c>
      <c r="F699" t="s">
        <v>2380</v>
      </c>
      <c r="G699" t="s">
        <v>2380</v>
      </c>
      <c r="H699" t="s">
        <v>2380</v>
      </c>
      <c r="I699" t="s">
        <v>2381</v>
      </c>
      <c r="J699" s="9">
        <f t="shared" si="42"/>
        <v>0</v>
      </c>
      <c r="K699" t="s">
        <v>2380</v>
      </c>
      <c r="L699" t="str">
        <f t="shared" si="43"/>
        <v>No</v>
      </c>
    </row>
    <row r="700" spans="1:12" x14ac:dyDescent="0.25">
      <c r="A700" t="s">
        <v>1672</v>
      </c>
      <c r="B700">
        <v>26.695</v>
      </c>
      <c r="C700" t="str">
        <f t="shared" si="40"/>
        <v>Overweight</v>
      </c>
      <c r="D700" s="20">
        <v>10.14</v>
      </c>
      <c r="E700" t="str">
        <f t="shared" si="41"/>
        <v>Diabetes</v>
      </c>
      <c r="F700" t="s">
        <v>2382</v>
      </c>
      <c r="G700" t="s">
        <v>2380</v>
      </c>
      <c r="H700" t="s">
        <v>2383</v>
      </c>
      <c r="I700">
        <v>1</v>
      </c>
      <c r="J700" s="9">
        <f t="shared" si="42"/>
        <v>1</v>
      </c>
      <c r="K700" t="s">
        <v>2380</v>
      </c>
      <c r="L700" t="str">
        <f t="shared" si="43"/>
        <v>No</v>
      </c>
    </row>
    <row r="701" spans="1:12" x14ac:dyDescent="0.25">
      <c r="A701" t="s">
        <v>1671</v>
      </c>
      <c r="B701">
        <v>32.799999999999997</v>
      </c>
      <c r="C701" t="str">
        <f t="shared" si="40"/>
        <v>Obesity</v>
      </c>
      <c r="D701" s="20">
        <v>6.06</v>
      </c>
      <c r="E701" t="str">
        <f t="shared" si="41"/>
        <v>Prediabeties</v>
      </c>
      <c r="F701" t="s">
        <v>2382</v>
      </c>
      <c r="G701" t="s">
        <v>2380</v>
      </c>
      <c r="H701" t="s">
        <v>2380</v>
      </c>
      <c r="I701">
        <v>1</v>
      </c>
      <c r="J701" s="9">
        <f t="shared" si="42"/>
        <v>1</v>
      </c>
      <c r="K701" t="s">
        <v>2380</v>
      </c>
      <c r="L701" t="str">
        <f t="shared" si="43"/>
        <v>No</v>
      </c>
    </row>
    <row r="702" spans="1:12" x14ac:dyDescent="0.25">
      <c r="A702" t="s">
        <v>1670</v>
      </c>
      <c r="B702">
        <v>35.869999999999997</v>
      </c>
      <c r="C702" t="str">
        <f t="shared" si="40"/>
        <v>Obesity</v>
      </c>
      <c r="D702" s="20">
        <v>9.91</v>
      </c>
      <c r="E702" t="str">
        <f t="shared" si="41"/>
        <v>Diabetes</v>
      </c>
      <c r="F702" t="s">
        <v>2382</v>
      </c>
      <c r="G702" t="s">
        <v>2380</v>
      </c>
      <c r="H702" t="s">
        <v>2380</v>
      </c>
      <c r="I702" t="s">
        <v>2381</v>
      </c>
      <c r="J702" s="9">
        <f t="shared" si="42"/>
        <v>0</v>
      </c>
      <c r="K702" t="s">
        <v>2380</v>
      </c>
      <c r="L702" t="str">
        <f t="shared" si="43"/>
        <v>No</v>
      </c>
    </row>
    <row r="703" spans="1:12" x14ac:dyDescent="0.25">
      <c r="A703" t="s">
        <v>1669</v>
      </c>
      <c r="B703">
        <v>21.66</v>
      </c>
      <c r="C703" t="str">
        <f t="shared" si="40"/>
        <v>Normal Weight</v>
      </c>
      <c r="D703" s="20">
        <v>4.1399999999999997</v>
      </c>
      <c r="E703" t="str">
        <f t="shared" si="41"/>
        <v>Normal</v>
      </c>
      <c r="F703" t="s">
        <v>2382</v>
      </c>
      <c r="G703" t="s">
        <v>2380</v>
      </c>
      <c r="H703" t="s">
        <v>2380</v>
      </c>
      <c r="I703">
        <v>2</v>
      </c>
      <c r="J703" s="9">
        <f t="shared" si="42"/>
        <v>2</v>
      </c>
      <c r="K703" t="s">
        <v>2380</v>
      </c>
      <c r="L703" t="str">
        <f t="shared" si="43"/>
        <v>No</v>
      </c>
    </row>
    <row r="704" spans="1:12" x14ac:dyDescent="0.25">
      <c r="A704" t="s">
        <v>1668</v>
      </c>
      <c r="B704">
        <v>37.72</v>
      </c>
      <c r="C704" t="str">
        <f t="shared" si="40"/>
        <v>Obesity</v>
      </c>
      <c r="D704" s="20">
        <v>4.38</v>
      </c>
      <c r="E704" t="str">
        <f t="shared" si="41"/>
        <v>Normal</v>
      </c>
      <c r="F704" t="s">
        <v>2382</v>
      </c>
      <c r="G704" t="s">
        <v>2380</v>
      </c>
      <c r="H704" t="s">
        <v>2383</v>
      </c>
      <c r="I704">
        <v>1</v>
      </c>
      <c r="J704" s="9">
        <f t="shared" si="42"/>
        <v>1</v>
      </c>
      <c r="K704" t="s">
        <v>2380</v>
      </c>
      <c r="L704" t="str">
        <f t="shared" si="43"/>
        <v>No</v>
      </c>
    </row>
    <row r="705" spans="1:12" x14ac:dyDescent="0.25">
      <c r="A705" t="s">
        <v>1667</v>
      </c>
      <c r="B705">
        <v>39.700000000000003</v>
      </c>
      <c r="C705" t="str">
        <f t="shared" si="40"/>
        <v>Obesity</v>
      </c>
      <c r="D705" s="20">
        <v>9.83</v>
      </c>
      <c r="E705" t="str">
        <f t="shared" si="41"/>
        <v>Diabetes</v>
      </c>
      <c r="F705" t="s">
        <v>2380</v>
      </c>
      <c r="G705" t="s">
        <v>2380</v>
      </c>
      <c r="H705" t="s">
        <v>2380</v>
      </c>
      <c r="I705">
        <v>3</v>
      </c>
      <c r="J705" s="9">
        <f t="shared" si="42"/>
        <v>3</v>
      </c>
      <c r="K705" t="s">
        <v>2380</v>
      </c>
      <c r="L705" t="str">
        <f t="shared" si="43"/>
        <v>No</v>
      </c>
    </row>
    <row r="706" spans="1:12" x14ac:dyDescent="0.25">
      <c r="A706" t="s">
        <v>1666</v>
      </c>
      <c r="B706">
        <v>35.97</v>
      </c>
      <c r="C706" t="str">
        <f t="shared" si="40"/>
        <v>Obesity</v>
      </c>
      <c r="D706" s="20">
        <v>11.08</v>
      </c>
      <c r="E706" t="str">
        <f t="shared" si="41"/>
        <v>Diabetes</v>
      </c>
      <c r="F706" t="s">
        <v>2380</v>
      </c>
      <c r="G706" t="s">
        <v>2380</v>
      </c>
      <c r="H706" t="s">
        <v>2380</v>
      </c>
      <c r="I706">
        <v>3</v>
      </c>
      <c r="J706" s="9">
        <f t="shared" si="42"/>
        <v>3</v>
      </c>
      <c r="K706" t="s">
        <v>2380</v>
      </c>
      <c r="L706" t="str">
        <f t="shared" si="43"/>
        <v>No</v>
      </c>
    </row>
    <row r="707" spans="1:12" x14ac:dyDescent="0.25">
      <c r="A707" t="s">
        <v>1665</v>
      </c>
      <c r="B707">
        <v>37.85</v>
      </c>
      <c r="C707" t="str">
        <f t="shared" ref="C707:C770" si="44">IF(B707&lt;18.5,"Underweight",IF(B707&lt;24.99,"Normal Weight",IF(B707&lt;29.99,"Overweight","Obesity")))</f>
        <v>Obesity</v>
      </c>
      <c r="D707" s="20">
        <v>11.01</v>
      </c>
      <c r="E707" t="str">
        <f t="shared" ref="E707:E770" si="45">IF(D707&lt;5.7,"Normal",IF(D707&lt;6.5,"Prediabeties","Diabetes"))</f>
        <v>Diabetes</v>
      </c>
      <c r="F707" t="s">
        <v>2380</v>
      </c>
      <c r="G707" t="s">
        <v>2380</v>
      </c>
      <c r="H707" t="s">
        <v>2380</v>
      </c>
      <c r="I707" t="s">
        <v>2381</v>
      </c>
      <c r="J707" s="9">
        <f t="shared" ref="J707:J770" si="46">IF(I707="No major surgery", 0, I707)</f>
        <v>0</v>
      </c>
      <c r="K707" t="s">
        <v>2380</v>
      </c>
      <c r="L707" t="str">
        <f t="shared" ref="L707:L770" si="47">IF(K707="?", "No", K707)</f>
        <v>No</v>
      </c>
    </row>
    <row r="708" spans="1:12" x14ac:dyDescent="0.25">
      <c r="A708" t="s">
        <v>1664</v>
      </c>
      <c r="B708">
        <v>21.66</v>
      </c>
      <c r="C708" t="str">
        <f t="shared" si="44"/>
        <v>Normal Weight</v>
      </c>
      <c r="D708" s="20">
        <v>4.37</v>
      </c>
      <c r="E708" t="str">
        <f t="shared" si="45"/>
        <v>Normal</v>
      </c>
      <c r="F708" t="s">
        <v>2380</v>
      </c>
      <c r="G708" t="s">
        <v>2382</v>
      </c>
      <c r="H708" t="s">
        <v>2380</v>
      </c>
      <c r="I708">
        <v>1</v>
      </c>
      <c r="J708" s="9">
        <f t="shared" si="46"/>
        <v>1</v>
      </c>
      <c r="K708" t="s">
        <v>2382</v>
      </c>
      <c r="L708" t="str">
        <f t="shared" si="47"/>
        <v>yes</v>
      </c>
    </row>
    <row r="709" spans="1:12" x14ac:dyDescent="0.25">
      <c r="A709" t="s">
        <v>1663</v>
      </c>
      <c r="B709">
        <v>39.369999999999997</v>
      </c>
      <c r="C709" t="str">
        <f t="shared" si="44"/>
        <v>Obesity</v>
      </c>
      <c r="D709" s="20">
        <v>5.91</v>
      </c>
      <c r="E709" t="str">
        <f t="shared" si="45"/>
        <v>Prediabeties</v>
      </c>
      <c r="F709" t="s">
        <v>2380</v>
      </c>
      <c r="G709" t="s">
        <v>2380</v>
      </c>
      <c r="H709" t="s">
        <v>2380</v>
      </c>
      <c r="I709">
        <v>2</v>
      </c>
      <c r="J709" s="9">
        <f t="shared" si="46"/>
        <v>2</v>
      </c>
      <c r="K709" t="s">
        <v>2380</v>
      </c>
      <c r="L709" t="str">
        <f t="shared" si="47"/>
        <v>No</v>
      </c>
    </row>
    <row r="710" spans="1:12" x14ac:dyDescent="0.25">
      <c r="A710" t="s">
        <v>1662</v>
      </c>
      <c r="B710">
        <v>40.880000000000003</v>
      </c>
      <c r="C710" t="str">
        <f t="shared" si="44"/>
        <v>Obesity</v>
      </c>
      <c r="D710" s="20">
        <v>7.65</v>
      </c>
      <c r="E710" t="str">
        <f t="shared" si="45"/>
        <v>Diabetes</v>
      </c>
      <c r="F710" t="s">
        <v>2380</v>
      </c>
      <c r="G710" t="s">
        <v>2380</v>
      </c>
      <c r="H710" t="s">
        <v>2380</v>
      </c>
      <c r="I710" t="s">
        <v>2381</v>
      </c>
      <c r="J710" s="9">
        <f t="shared" si="46"/>
        <v>0</v>
      </c>
      <c r="K710" t="s">
        <v>2380</v>
      </c>
      <c r="L710" t="str">
        <f t="shared" si="47"/>
        <v>No</v>
      </c>
    </row>
    <row r="711" spans="1:12" x14ac:dyDescent="0.25">
      <c r="A711" t="s">
        <v>1661</v>
      </c>
      <c r="B711">
        <v>26.22</v>
      </c>
      <c r="C711" t="str">
        <f t="shared" si="44"/>
        <v>Overweight</v>
      </c>
      <c r="D711" s="20">
        <v>5.37</v>
      </c>
      <c r="E711" t="str">
        <f t="shared" si="45"/>
        <v>Normal</v>
      </c>
      <c r="F711" t="s">
        <v>2382</v>
      </c>
      <c r="G711" t="s">
        <v>2380</v>
      </c>
      <c r="H711" t="s">
        <v>2380</v>
      </c>
      <c r="I711">
        <v>2</v>
      </c>
      <c r="J711" s="9">
        <f t="shared" si="46"/>
        <v>2</v>
      </c>
      <c r="K711" t="s">
        <v>2380</v>
      </c>
      <c r="L711" t="str">
        <f t="shared" si="47"/>
        <v>No</v>
      </c>
    </row>
    <row r="712" spans="1:12" x14ac:dyDescent="0.25">
      <c r="A712" t="s">
        <v>1660</v>
      </c>
      <c r="B712">
        <v>25.08</v>
      </c>
      <c r="C712" t="str">
        <f t="shared" si="44"/>
        <v>Overweight</v>
      </c>
      <c r="D712" s="20">
        <v>5.75</v>
      </c>
      <c r="E712" t="str">
        <f t="shared" si="45"/>
        <v>Prediabeties</v>
      </c>
      <c r="F712" t="s">
        <v>2382</v>
      </c>
      <c r="G712" t="s">
        <v>2380</v>
      </c>
      <c r="H712" t="s">
        <v>2380</v>
      </c>
      <c r="I712">
        <v>2</v>
      </c>
      <c r="J712" s="9">
        <f t="shared" si="46"/>
        <v>2</v>
      </c>
      <c r="K712" t="s">
        <v>2380</v>
      </c>
      <c r="L712" t="str">
        <f t="shared" si="47"/>
        <v>No</v>
      </c>
    </row>
    <row r="713" spans="1:12" x14ac:dyDescent="0.25">
      <c r="A713" t="s">
        <v>1659</v>
      </c>
      <c r="B713">
        <v>39.1</v>
      </c>
      <c r="C713" t="str">
        <f t="shared" si="44"/>
        <v>Obesity</v>
      </c>
      <c r="D713" s="20">
        <v>6.79</v>
      </c>
      <c r="E713" t="str">
        <f t="shared" si="45"/>
        <v>Diabetes</v>
      </c>
      <c r="F713" t="s">
        <v>2382</v>
      </c>
      <c r="G713" t="s">
        <v>2380</v>
      </c>
      <c r="H713" t="s">
        <v>2380</v>
      </c>
      <c r="I713">
        <v>2</v>
      </c>
      <c r="J713" s="9">
        <f t="shared" si="46"/>
        <v>2</v>
      </c>
      <c r="K713" t="s">
        <v>2380</v>
      </c>
      <c r="L713" t="str">
        <f t="shared" si="47"/>
        <v>No</v>
      </c>
    </row>
    <row r="714" spans="1:12" x14ac:dyDescent="0.25">
      <c r="A714" t="s">
        <v>1658</v>
      </c>
      <c r="B714">
        <v>37.905000000000001</v>
      </c>
      <c r="C714" t="str">
        <f t="shared" si="44"/>
        <v>Obesity</v>
      </c>
      <c r="D714" s="20">
        <v>7.03</v>
      </c>
      <c r="E714" t="str">
        <f t="shared" si="45"/>
        <v>Diabetes</v>
      </c>
      <c r="F714" t="s">
        <v>2380</v>
      </c>
      <c r="G714" t="s">
        <v>2380</v>
      </c>
      <c r="H714" t="s">
        <v>2380</v>
      </c>
      <c r="I714">
        <v>3</v>
      </c>
      <c r="J714" s="9">
        <f t="shared" si="46"/>
        <v>3</v>
      </c>
      <c r="K714" t="s">
        <v>2380</v>
      </c>
      <c r="L714" t="str">
        <f t="shared" si="47"/>
        <v>No</v>
      </c>
    </row>
    <row r="715" spans="1:12" x14ac:dyDescent="0.25">
      <c r="A715" t="s">
        <v>1657</v>
      </c>
      <c r="B715">
        <v>43.35</v>
      </c>
      <c r="C715" t="str">
        <f t="shared" si="44"/>
        <v>Obesity</v>
      </c>
      <c r="D715" s="20">
        <v>5.41</v>
      </c>
      <c r="E715" t="str">
        <f t="shared" si="45"/>
        <v>Normal</v>
      </c>
      <c r="F715" t="s">
        <v>2382</v>
      </c>
      <c r="G715" t="s">
        <v>2380</v>
      </c>
      <c r="H715" t="s">
        <v>2383</v>
      </c>
      <c r="I715">
        <v>1</v>
      </c>
      <c r="J715" s="9">
        <f t="shared" si="46"/>
        <v>1</v>
      </c>
      <c r="K715" t="s">
        <v>2380</v>
      </c>
      <c r="L715" t="str">
        <f t="shared" si="47"/>
        <v>No</v>
      </c>
    </row>
    <row r="716" spans="1:12" x14ac:dyDescent="0.25">
      <c r="A716" t="s">
        <v>1656</v>
      </c>
      <c r="B716">
        <v>36.15</v>
      </c>
      <c r="C716" t="str">
        <f t="shared" si="44"/>
        <v>Obesity</v>
      </c>
      <c r="D716" s="20">
        <v>8.0500000000000007</v>
      </c>
      <c r="E716" t="str">
        <f t="shared" si="45"/>
        <v>Diabetes</v>
      </c>
      <c r="F716" t="s">
        <v>2380</v>
      </c>
      <c r="G716" t="s">
        <v>2380</v>
      </c>
      <c r="H716" t="s">
        <v>2380</v>
      </c>
      <c r="I716" t="s">
        <v>2381</v>
      </c>
      <c r="J716" s="9">
        <f t="shared" si="46"/>
        <v>0</v>
      </c>
      <c r="K716" t="s">
        <v>2380</v>
      </c>
      <c r="L716" t="str">
        <f t="shared" si="47"/>
        <v>No</v>
      </c>
    </row>
    <row r="717" spans="1:12" x14ac:dyDescent="0.25">
      <c r="A717" t="s">
        <v>1655</v>
      </c>
      <c r="B717">
        <v>44.98</v>
      </c>
      <c r="C717" t="str">
        <f t="shared" si="44"/>
        <v>Obesity</v>
      </c>
      <c r="D717" s="20">
        <v>5.94</v>
      </c>
      <c r="E717" t="str">
        <f t="shared" si="45"/>
        <v>Prediabeties</v>
      </c>
      <c r="F717" t="s">
        <v>2380</v>
      </c>
      <c r="G717" t="s">
        <v>2380</v>
      </c>
      <c r="H717" t="s">
        <v>2380</v>
      </c>
      <c r="I717">
        <v>1</v>
      </c>
      <c r="J717" s="9">
        <f t="shared" si="46"/>
        <v>1</v>
      </c>
      <c r="K717" t="s">
        <v>2380</v>
      </c>
      <c r="L717" t="str">
        <f t="shared" si="47"/>
        <v>No</v>
      </c>
    </row>
    <row r="718" spans="1:12" x14ac:dyDescent="0.25">
      <c r="A718" t="s">
        <v>1654</v>
      </c>
      <c r="B718">
        <v>38.28</v>
      </c>
      <c r="C718" t="str">
        <f t="shared" si="44"/>
        <v>Obesity</v>
      </c>
      <c r="D718" s="20">
        <v>5.51</v>
      </c>
      <c r="E718" t="str">
        <f t="shared" si="45"/>
        <v>Normal</v>
      </c>
      <c r="F718" t="s">
        <v>2380</v>
      </c>
      <c r="G718" t="s">
        <v>2382</v>
      </c>
      <c r="H718" t="s">
        <v>2380</v>
      </c>
      <c r="I718">
        <v>1</v>
      </c>
      <c r="J718" s="9">
        <f t="shared" si="46"/>
        <v>1</v>
      </c>
      <c r="K718" t="s">
        <v>2380</v>
      </c>
      <c r="L718" t="str">
        <f t="shared" si="47"/>
        <v>No</v>
      </c>
    </row>
    <row r="719" spans="1:12" x14ac:dyDescent="0.25">
      <c r="A719" t="s">
        <v>1653</v>
      </c>
      <c r="B719">
        <v>32.299999999999997</v>
      </c>
      <c r="C719" t="str">
        <f t="shared" si="44"/>
        <v>Obesity</v>
      </c>
      <c r="D719" s="20">
        <v>6.55</v>
      </c>
      <c r="E719" t="str">
        <f t="shared" si="45"/>
        <v>Diabetes</v>
      </c>
      <c r="F719" t="s">
        <v>2382</v>
      </c>
      <c r="G719" t="s">
        <v>2380</v>
      </c>
      <c r="H719" t="s">
        <v>2380</v>
      </c>
      <c r="I719">
        <v>2</v>
      </c>
      <c r="J719" s="9">
        <f t="shared" si="46"/>
        <v>2</v>
      </c>
      <c r="K719" t="s">
        <v>2380</v>
      </c>
      <c r="L719" t="str">
        <f t="shared" si="47"/>
        <v>No</v>
      </c>
    </row>
    <row r="720" spans="1:12" x14ac:dyDescent="0.25">
      <c r="A720" t="s">
        <v>1652</v>
      </c>
      <c r="B720">
        <v>39.51</v>
      </c>
      <c r="C720" t="str">
        <f t="shared" si="44"/>
        <v>Obesity</v>
      </c>
      <c r="D720" s="20">
        <v>5.79</v>
      </c>
      <c r="E720" t="str">
        <f t="shared" si="45"/>
        <v>Prediabeties</v>
      </c>
      <c r="F720" t="s">
        <v>2382</v>
      </c>
      <c r="G720" t="s">
        <v>2380</v>
      </c>
      <c r="H720" t="s">
        <v>2380</v>
      </c>
      <c r="I720" t="s">
        <v>2381</v>
      </c>
      <c r="J720" s="9">
        <f t="shared" si="46"/>
        <v>0</v>
      </c>
      <c r="K720" t="s">
        <v>2380</v>
      </c>
      <c r="L720" t="str">
        <f t="shared" si="47"/>
        <v>No</v>
      </c>
    </row>
    <row r="721" spans="1:12" x14ac:dyDescent="0.25">
      <c r="A721" t="s">
        <v>1651</v>
      </c>
      <c r="B721">
        <v>50.46</v>
      </c>
      <c r="C721" t="str">
        <f t="shared" si="44"/>
        <v>Obesity</v>
      </c>
      <c r="D721" s="20">
        <v>4.5599999999999996</v>
      </c>
      <c r="E721" t="str">
        <f t="shared" si="45"/>
        <v>Normal</v>
      </c>
      <c r="F721" t="s">
        <v>2380</v>
      </c>
      <c r="G721" t="s">
        <v>2380</v>
      </c>
      <c r="H721" t="s">
        <v>2380</v>
      </c>
      <c r="I721" t="s">
        <v>2381</v>
      </c>
      <c r="J721" s="9">
        <f t="shared" si="46"/>
        <v>0</v>
      </c>
      <c r="K721" t="s">
        <v>2380</v>
      </c>
      <c r="L721" t="str">
        <f t="shared" si="47"/>
        <v>No</v>
      </c>
    </row>
    <row r="722" spans="1:12" x14ac:dyDescent="0.25">
      <c r="A722" t="s">
        <v>1650</v>
      </c>
      <c r="B722">
        <v>31.73</v>
      </c>
      <c r="C722" t="str">
        <f t="shared" si="44"/>
        <v>Obesity</v>
      </c>
      <c r="D722" s="20">
        <v>7</v>
      </c>
      <c r="E722" t="str">
        <f t="shared" si="45"/>
        <v>Diabetes</v>
      </c>
      <c r="F722" t="s">
        <v>2380</v>
      </c>
      <c r="G722" t="s">
        <v>2380</v>
      </c>
      <c r="H722" t="s">
        <v>2380</v>
      </c>
      <c r="I722" t="s">
        <v>2381</v>
      </c>
      <c r="J722" s="9">
        <f t="shared" si="46"/>
        <v>0</v>
      </c>
      <c r="K722" t="s">
        <v>2380</v>
      </c>
      <c r="L722" t="str">
        <f t="shared" si="47"/>
        <v>No</v>
      </c>
    </row>
    <row r="723" spans="1:12" x14ac:dyDescent="0.25">
      <c r="A723" t="s">
        <v>1649</v>
      </c>
      <c r="B723">
        <v>32.1</v>
      </c>
      <c r="C723" t="str">
        <f t="shared" si="44"/>
        <v>Obesity</v>
      </c>
      <c r="D723" s="20">
        <v>6.57</v>
      </c>
      <c r="E723" t="str">
        <f t="shared" si="45"/>
        <v>Diabetes</v>
      </c>
      <c r="F723" t="s">
        <v>2382</v>
      </c>
      <c r="G723" t="s">
        <v>2380</v>
      </c>
      <c r="H723" t="s">
        <v>2383</v>
      </c>
      <c r="I723">
        <v>1</v>
      </c>
      <c r="J723" s="9">
        <f t="shared" si="46"/>
        <v>1</v>
      </c>
      <c r="K723" t="s">
        <v>2380</v>
      </c>
      <c r="L723" t="str">
        <f t="shared" si="47"/>
        <v>No</v>
      </c>
    </row>
    <row r="724" spans="1:12" x14ac:dyDescent="0.25">
      <c r="A724" t="s">
        <v>1648</v>
      </c>
      <c r="B724">
        <v>27.83</v>
      </c>
      <c r="C724" t="str">
        <f t="shared" si="44"/>
        <v>Overweight</v>
      </c>
      <c r="D724" s="20">
        <v>11.61</v>
      </c>
      <c r="E724" t="str">
        <f t="shared" si="45"/>
        <v>Diabetes</v>
      </c>
      <c r="F724" t="s">
        <v>2382</v>
      </c>
      <c r="G724" t="s">
        <v>2380</v>
      </c>
      <c r="H724" t="s">
        <v>2383</v>
      </c>
      <c r="I724">
        <v>1</v>
      </c>
      <c r="J724" s="9">
        <f t="shared" si="46"/>
        <v>1</v>
      </c>
      <c r="K724" t="s">
        <v>2380</v>
      </c>
      <c r="L724" t="str">
        <f t="shared" si="47"/>
        <v>No</v>
      </c>
    </row>
    <row r="725" spans="1:12" x14ac:dyDescent="0.25">
      <c r="A725" t="s">
        <v>1647</v>
      </c>
      <c r="B725">
        <v>27.72</v>
      </c>
      <c r="C725" t="str">
        <f t="shared" si="44"/>
        <v>Overweight</v>
      </c>
      <c r="D725" s="20">
        <v>8.16</v>
      </c>
      <c r="E725" t="str">
        <f t="shared" si="45"/>
        <v>Diabetes</v>
      </c>
      <c r="F725" t="s">
        <v>2382</v>
      </c>
      <c r="G725" t="s">
        <v>2380</v>
      </c>
      <c r="H725" t="s">
        <v>2383</v>
      </c>
      <c r="I725">
        <v>1</v>
      </c>
      <c r="J725" s="9">
        <f t="shared" si="46"/>
        <v>1</v>
      </c>
      <c r="K725" t="s">
        <v>2380</v>
      </c>
      <c r="L725" t="str">
        <f t="shared" si="47"/>
        <v>No</v>
      </c>
    </row>
    <row r="726" spans="1:12" x14ac:dyDescent="0.25">
      <c r="A726" t="s">
        <v>1646</v>
      </c>
      <c r="B726">
        <v>36.765000000000001</v>
      </c>
      <c r="C726" t="str">
        <f t="shared" si="44"/>
        <v>Obesity</v>
      </c>
      <c r="D726" s="20">
        <v>4.4800000000000004</v>
      </c>
      <c r="E726" t="str">
        <f t="shared" si="45"/>
        <v>Normal</v>
      </c>
      <c r="F726" t="s">
        <v>2382</v>
      </c>
      <c r="G726" t="s">
        <v>2380</v>
      </c>
      <c r="H726" t="s">
        <v>2380</v>
      </c>
      <c r="I726">
        <v>2</v>
      </c>
      <c r="J726" s="9">
        <f t="shared" si="46"/>
        <v>2</v>
      </c>
      <c r="K726" t="s">
        <v>2380</v>
      </c>
      <c r="L726" t="str">
        <f t="shared" si="47"/>
        <v>No</v>
      </c>
    </row>
    <row r="727" spans="1:12" x14ac:dyDescent="0.25">
      <c r="A727" t="s">
        <v>1645</v>
      </c>
      <c r="B727">
        <v>48.36</v>
      </c>
      <c r="C727" t="str">
        <f t="shared" si="44"/>
        <v>Obesity</v>
      </c>
      <c r="D727" s="20">
        <v>4.08</v>
      </c>
      <c r="E727" t="str">
        <f t="shared" si="45"/>
        <v>Normal</v>
      </c>
      <c r="F727" t="s">
        <v>2380</v>
      </c>
      <c r="G727" t="s">
        <v>2380</v>
      </c>
      <c r="H727" t="s">
        <v>2380</v>
      </c>
      <c r="I727" t="s">
        <v>2381</v>
      </c>
      <c r="J727" s="9">
        <f t="shared" si="46"/>
        <v>0</v>
      </c>
      <c r="K727" t="s">
        <v>2380</v>
      </c>
      <c r="L727" t="str">
        <f t="shared" si="47"/>
        <v>No</v>
      </c>
    </row>
    <row r="728" spans="1:12" x14ac:dyDescent="0.25">
      <c r="A728" t="s">
        <v>1644</v>
      </c>
      <c r="B728">
        <v>31.445</v>
      </c>
      <c r="C728" t="str">
        <f t="shared" si="44"/>
        <v>Obesity</v>
      </c>
      <c r="D728" s="20">
        <v>4.4000000000000004</v>
      </c>
      <c r="E728" t="str">
        <f t="shared" si="45"/>
        <v>Normal</v>
      </c>
      <c r="F728" t="s">
        <v>2382</v>
      </c>
      <c r="G728" t="s">
        <v>2380</v>
      </c>
      <c r="H728" t="s">
        <v>2380</v>
      </c>
      <c r="I728">
        <v>2</v>
      </c>
      <c r="J728" s="9">
        <f t="shared" si="46"/>
        <v>2</v>
      </c>
      <c r="K728" t="s">
        <v>2380</v>
      </c>
      <c r="L728" t="str">
        <f t="shared" si="47"/>
        <v>No</v>
      </c>
    </row>
    <row r="729" spans="1:12" x14ac:dyDescent="0.25">
      <c r="A729" t="s">
        <v>1643</v>
      </c>
      <c r="B729">
        <v>27.55</v>
      </c>
      <c r="C729" t="str">
        <f t="shared" si="44"/>
        <v>Overweight</v>
      </c>
      <c r="D729" s="20">
        <v>9.02</v>
      </c>
      <c r="E729" t="str">
        <f t="shared" si="45"/>
        <v>Diabetes</v>
      </c>
      <c r="F729" t="s">
        <v>2380</v>
      </c>
      <c r="G729" t="s">
        <v>2380</v>
      </c>
      <c r="H729" t="s">
        <v>2380</v>
      </c>
      <c r="I729" t="s">
        <v>2381</v>
      </c>
      <c r="J729" s="9">
        <f t="shared" si="46"/>
        <v>0</v>
      </c>
      <c r="K729" t="s">
        <v>2380</v>
      </c>
      <c r="L729" t="str">
        <f t="shared" si="47"/>
        <v>No</v>
      </c>
    </row>
    <row r="730" spans="1:12" x14ac:dyDescent="0.25">
      <c r="A730" t="s">
        <v>1642</v>
      </c>
      <c r="B730">
        <v>33.11</v>
      </c>
      <c r="C730" t="str">
        <f t="shared" si="44"/>
        <v>Obesity</v>
      </c>
      <c r="D730" s="20">
        <v>8.06</v>
      </c>
      <c r="E730" t="str">
        <f t="shared" si="45"/>
        <v>Diabetes</v>
      </c>
      <c r="F730" t="s">
        <v>2380</v>
      </c>
      <c r="G730" t="s">
        <v>2380</v>
      </c>
      <c r="H730" t="s">
        <v>2380</v>
      </c>
      <c r="I730" t="s">
        <v>2381</v>
      </c>
      <c r="J730" s="9">
        <f t="shared" si="46"/>
        <v>0</v>
      </c>
      <c r="K730" t="s">
        <v>2380</v>
      </c>
      <c r="L730" t="str">
        <f t="shared" si="47"/>
        <v>No</v>
      </c>
    </row>
    <row r="731" spans="1:12" x14ac:dyDescent="0.25">
      <c r="A731" t="s">
        <v>1641</v>
      </c>
      <c r="B731">
        <v>36.85</v>
      </c>
      <c r="C731" t="str">
        <f t="shared" si="44"/>
        <v>Obesity</v>
      </c>
      <c r="D731" s="20">
        <v>6.21</v>
      </c>
      <c r="E731" t="str">
        <f t="shared" si="45"/>
        <v>Prediabeties</v>
      </c>
      <c r="F731" t="s">
        <v>2382</v>
      </c>
      <c r="G731" t="s">
        <v>2380</v>
      </c>
      <c r="H731" t="s">
        <v>2380</v>
      </c>
      <c r="I731">
        <v>2</v>
      </c>
      <c r="J731" s="9">
        <f t="shared" si="46"/>
        <v>2</v>
      </c>
      <c r="K731" t="s">
        <v>2380</v>
      </c>
      <c r="L731" t="str">
        <f t="shared" si="47"/>
        <v>No</v>
      </c>
    </row>
    <row r="732" spans="1:12" x14ac:dyDescent="0.25">
      <c r="A732" t="s">
        <v>1640</v>
      </c>
      <c r="B732">
        <v>36.299999999999997</v>
      </c>
      <c r="C732" t="str">
        <f t="shared" si="44"/>
        <v>Obesity</v>
      </c>
      <c r="D732" s="20">
        <v>5.79</v>
      </c>
      <c r="E732" t="str">
        <f t="shared" si="45"/>
        <v>Prediabeties</v>
      </c>
      <c r="F732" t="s">
        <v>2382</v>
      </c>
      <c r="G732" t="s">
        <v>2380</v>
      </c>
      <c r="H732" t="s">
        <v>2380</v>
      </c>
      <c r="I732">
        <v>2</v>
      </c>
      <c r="J732" s="9">
        <f t="shared" si="46"/>
        <v>2</v>
      </c>
      <c r="K732" t="s">
        <v>2380</v>
      </c>
      <c r="L732" t="str">
        <f t="shared" si="47"/>
        <v>No</v>
      </c>
    </row>
    <row r="733" spans="1:12" x14ac:dyDescent="0.25">
      <c r="A733" t="s">
        <v>1639</v>
      </c>
      <c r="B733">
        <v>45.34</v>
      </c>
      <c r="C733" t="str">
        <f t="shared" si="44"/>
        <v>Obesity</v>
      </c>
      <c r="D733" s="20">
        <v>5.69</v>
      </c>
      <c r="E733" t="str">
        <f t="shared" si="45"/>
        <v>Normal</v>
      </c>
      <c r="F733" t="s">
        <v>2382</v>
      </c>
      <c r="G733" t="s">
        <v>2380</v>
      </c>
      <c r="H733" t="s">
        <v>2380</v>
      </c>
      <c r="I733" t="s">
        <v>2381</v>
      </c>
      <c r="J733" s="9">
        <f t="shared" si="46"/>
        <v>0</v>
      </c>
      <c r="K733" t="s">
        <v>2380</v>
      </c>
      <c r="L733" t="str">
        <f t="shared" si="47"/>
        <v>No</v>
      </c>
    </row>
    <row r="734" spans="1:12" x14ac:dyDescent="0.25">
      <c r="A734" t="s">
        <v>1638</v>
      </c>
      <c r="B734">
        <v>31.8</v>
      </c>
      <c r="C734" t="str">
        <f t="shared" si="44"/>
        <v>Obesity</v>
      </c>
      <c r="D734" s="20">
        <v>5.36</v>
      </c>
      <c r="E734" t="str">
        <f t="shared" si="45"/>
        <v>Normal</v>
      </c>
      <c r="F734" t="s">
        <v>2382</v>
      </c>
      <c r="G734" t="s">
        <v>2380</v>
      </c>
      <c r="H734" t="s">
        <v>2380</v>
      </c>
      <c r="I734">
        <v>2</v>
      </c>
      <c r="J734" s="9">
        <f t="shared" si="46"/>
        <v>2</v>
      </c>
      <c r="K734" t="s">
        <v>2380</v>
      </c>
      <c r="L734" t="str">
        <f t="shared" si="47"/>
        <v>No</v>
      </c>
    </row>
    <row r="735" spans="1:12" x14ac:dyDescent="0.25">
      <c r="A735" t="s">
        <v>1637</v>
      </c>
      <c r="B735">
        <v>41.02</v>
      </c>
      <c r="C735" t="str">
        <f t="shared" si="44"/>
        <v>Obesity</v>
      </c>
      <c r="D735" s="20">
        <v>11.37</v>
      </c>
      <c r="E735" t="str">
        <f t="shared" si="45"/>
        <v>Diabetes</v>
      </c>
      <c r="F735" t="s">
        <v>2380</v>
      </c>
      <c r="G735" t="s">
        <v>2380</v>
      </c>
      <c r="H735" t="s">
        <v>2380</v>
      </c>
      <c r="I735" t="s">
        <v>2381</v>
      </c>
      <c r="J735" s="9">
        <f t="shared" si="46"/>
        <v>0</v>
      </c>
      <c r="K735" t="s">
        <v>2380</v>
      </c>
      <c r="L735" t="str">
        <f t="shared" si="47"/>
        <v>No</v>
      </c>
    </row>
    <row r="736" spans="1:12" x14ac:dyDescent="0.25">
      <c r="A736" t="s">
        <v>1636</v>
      </c>
      <c r="B736">
        <v>32.68</v>
      </c>
      <c r="C736" t="str">
        <f t="shared" si="44"/>
        <v>Obesity</v>
      </c>
      <c r="D736" s="20">
        <v>11.87</v>
      </c>
      <c r="E736" t="str">
        <f t="shared" si="45"/>
        <v>Diabetes</v>
      </c>
      <c r="F736" t="s">
        <v>2380</v>
      </c>
      <c r="G736" t="s">
        <v>2380</v>
      </c>
      <c r="H736" t="s">
        <v>2380</v>
      </c>
      <c r="I736" t="s">
        <v>2381</v>
      </c>
      <c r="J736" s="9">
        <f t="shared" si="46"/>
        <v>0</v>
      </c>
      <c r="K736" t="s">
        <v>2380</v>
      </c>
      <c r="L736" t="str">
        <f t="shared" si="47"/>
        <v>No</v>
      </c>
    </row>
    <row r="737" spans="1:12" x14ac:dyDescent="0.25">
      <c r="A737" t="s">
        <v>1635</v>
      </c>
      <c r="B737">
        <v>21.7</v>
      </c>
      <c r="C737" t="str">
        <f t="shared" si="44"/>
        <v>Normal Weight</v>
      </c>
      <c r="D737" s="20">
        <v>4.9000000000000004</v>
      </c>
      <c r="E737" t="str">
        <f t="shared" si="45"/>
        <v>Normal</v>
      </c>
      <c r="F737" t="s">
        <v>2380</v>
      </c>
      <c r="G737" t="s">
        <v>2380</v>
      </c>
      <c r="H737" t="s">
        <v>2383</v>
      </c>
      <c r="I737">
        <v>1</v>
      </c>
      <c r="J737" s="9">
        <f t="shared" si="46"/>
        <v>1</v>
      </c>
      <c r="K737" t="s">
        <v>2382</v>
      </c>
      <c r="L737" t="str">
        <f t="shared" si="47"/>
        <v>yes</v>
      </c>
    </row>
    <row r="738" spans="1:12" x14ac:dyDescent="0.25">
      <c r="A738" t="s">
        <v>1634</v>
      </c>
      <c r="B738">
        <v>40.479999999999997</v>
      </c>
      <c r="C738" t="str">
        <f t="shared" si="44"/>
        <v>Obesity</v>
      </c>
      <c r="D738" s="20">
        <v>6.7</v>
      </c>
      <c r="E738" t="str">
        <f t="shared" si="45"/>
        <v>Diabetes</v>
      </c>
      <c r="F738" t="s">
        <v>2380</v>
      </c>
      <c r="G738" t="s">
        <v>2380</v>
      </c>
      <c r="H738" t="s">
        <v>2380</v>
      </c>
      <c r="I738">
        <v>3</v>
      </c>
      <c r="J738" s="9">
        <f t="shared" si="46"/>
        <v>3</v>
      </c>
      <c r="K738" t="s">
        <v>2380</v>
      </c>
      <c r="L738" t="str">
        <f t="shared" si="47"/>
        <v>No</v>
      </c>
    </row>
    <row r="739" spans="1:12" x14ac:dyDescent="0.25">
      <c r="A739" t="s">
        <v>1633</v>
      </c>
      <c r="B739">
        <v>34.5</v>
      </c>
      <c r="C739" t="str">
        <f t="shared" si="44"/>
        <v>Obesity</v>
      </c>
      <c r="D739" s="20">
        <v>10.3</v>
      </c>
      <c r="E739" t="str">
        <f t="shared" si="45"/>
        <v>Diabetes</v>
      </c>
      <c r="F739" t="s">
        <v>2380</v>
      </c>
      <c r="G739" t="s">
        <v>2380</v>
      </c>
      <c r="H739" t="s">
        <v>2380</v>
      </c>
      <c r="I739">
        <v>3</v>
      </c>
      <c r="J739" s="9">
        <f t="shared" si="46"/>
        <v>3</v>
      </c>
      <c r="K739" t="s">
        <v>2380</v>
      </c>
      <c r="L739" t="str">
        <f t="shared" si="47"/>
        <v>No</v>
      </c>
    </row>
    <row r="740" spans="1:12" x14ac:dyDescent="0.25">
      <c r="A740" t="s">
        <v>1632</v>
      </c>
      <c r="B740">
        <v>45.9</v>
      </c>
      <c r="C740" t="str">
        <f t="shared" si="44"/>
        <v>Obesity</v>
      </c>
      <c r="D740" s="20">
        <v>11.14</v>
      </c>
      <c r="E740" t="str">
        <f t="shared" si="45"/>
        <v>Diabetes</v>
      </c>
      <c r="F740" t="s">
        <v>2382</v>
      </c>
      <c r="G740" t="s">
        <v>2380</v>
      </c>
      <c r="H740" t="s">
        <v>2380</v>
      </c>
      <c r="I740">
        <v>1</v>
      </c>
      <c r="J740" s="9">
        <f t="shared" si="46"/>
        <v>1</v>
      </c>
      <c r="K740" t="s">
        <v>2380</v>
      </c>
      <c r="L740" t="str">
        <f t="shared" si="47"/>
        <v>No</v>
      </c>
    </row>
    <row r="741" spans="1:12" x14ac:dyDescent="0.25">
      <c r="A741" t="s">
        <v>1631</v>
      </c>
      <c r="B741">
        <v>33.479999999999997</v>
      </c>
      <c r="C741" t="str">
        <f t="shared" si="44"/>
        <v>Obesity</v>
      </c>
      <c r="D741" s="20">
        <v>4.74</v>
      </c>
      <c r="E741" t="str">
        <f t="shared" si="45"/>
        <v>Normal</v>
      </c>
      <c r="F741" t="s">
        <v>2382</v>
      </c>
      <c r="G741" t="s">
        <v>2380</v>
      </c>
      <c r="H741" t="s">
        <v>2380</v>
      </c>
      <c r="I741">
        <v>2</v>
      </c>
      <c r="J741" s="9">
        <f t="shared" si="46"/>
        <v>2</v>
      </c>
      <c r="K741" t="s">
        <v>2380</v>
      </c>
      <c r="L741" t="str">
        <f t="shared" si="47"/>
        <v>No</v>
      </c>
    </row>
    <row r="742" spans="1:12" x14ac:dyDescent="0.25">
      <c r="A742" t="s">
        <v>1630</v>
      </c>
      <c r="B742">
        <v>28.31</v>
      </c>
      <c r="C742" t="str">
        <f t="shared" si="44"/>
        <v>Overweight</v>
      </c>
      <c r="D742" s="20">
        <v>5.96</v>
      </c>
      <c r="E742" t="str">
        <f t="shared" si="45"/>
        <v>Prediabeties</v>
      </c>
      <c r="F742" t="s">
        <v>2382</v>
      </c>
      <c r="G742" t="s">
        <v>2380</v>
      </c>
      <c r="H742" t="s">
        <v>2380</v>
      </c>
      <c r="I742">
        <v>2</v>
      </c>
      <c r="J742" s="9">
        <f t="shared" si="46"/>
        <v>2</v>
      </c>
      <c r="K742" t="s">
        <v>2380</v>
      </c>
      <c r="L742" t="str">
        <f t="shared" si="47"/>
        <v>No</v>
      </c>
    </row>
    <row r="743" spans="1:12" x14ac:dyDescent="0.25">
      <c r="A743" t="s">
        <v>1629</v>
      </c>
      <c r="B743">
        <v>21.565000000000001</v>
      </c>
      <c r="C743" t="str">
        <f t="shared" si="44"/>
        <v>Normal Weight</v>
      </c>
      <c r="D743" s="20">
        <v>4.95</v>
      </c>
      <c r="E743" t="str">
        <f t="shared" si="45"/>
        <v>Normal</v>
      </c>
      <c r="F743" t="s">
        <v>2380</v>
      </c>
      <c r="G743" t="s">
        <v>2382</v>
      </c>
      <c r="H743" t="s">
        <v>2380</v>
      </c>
      <c r="I743">
        <v>1</v>
      </c>
      <c r="J743" s="9">
        <f t="shared" si="46"/>
        <v>1</v>
      </c>
      <c r="K743" t="s">
        <v>2382</v>
      </c>
      <c r="L743" t="str">
        <f t="shared" si="47"/>
        <v>yes</v>
      </c>
    </row>
    <row r="744" spans="1:12" x14ac:dyDescent="0.25">
      <c r="A744" t="s">
        <v>1628</v>
      </c>
      <c r="B744">
        <v>35.590000000000003</v>
      </c>
      <c r="C744" t="str">
        <f t="shared" si="44"/>
        <v>Obesity</v>
      </c>
      <c r="D744" s="20">
        <v>5.21</v>
      </c>
      <c r="E744" t="str">
        <f t="shared" si="45"/>
        <v>Normal</v>
      </c>
      <c r="F744" t="s">
        <v>2382</v>
      </c>
      <c r="G744" t="s">
        <v>2380</v>
      </c>
      <c r="H744" t="s">
        <v>2383</v>
      </c>
      <c r="I744">
        <v>1</v>
      </c>
      <c r="J744" s="9">
        <f t="shared" si="46"/>
        <v>1</v>
      </c>
      <c r="K744" t="s">
        <v>2380</v>
      </c>
      <c r="L744" t="str">
        <f t="shared" si="47"/>
        <v>No</v>
      </c>
    </row>
    <row r="745" spans="1:12" x14ac:dyDescent="0.25">
      <c r="A745" t="s">
        <v>1627</v>
      </c>
      <c r="B745">
        <v>43.44</v>
      </c>
      <c r="C745" t="str">
        <f t="shared" si="44"/>
        <v>Obesity</v>
      </c>
      <c r="D745" s="20">
        <v>4.8600000000000003</v>
      </c>
      <c r="E745" t="str">
        <f t="shared" si="45"/>
        <v>Normal</v>
      </c>
      <c r="F745" t="s">
        <v>2382</v>
      </c>
      <c r="G745" t="s">
        <v>2380</v>
      </c>
      <c r="H745" t="s">
        <v>2380</v>
      </c>
      <c r="I745" t="s">
        <v>2381</v>
      </c>
      <c r="J745" s="9">
        <f t="shared" si="46"/>
        <v>0</v>
      </c>
      <c r="K745" t="s">
        <v>2380</v>
      </c>
      <c r="L745" t="str">
        <f t="shared" si="47"/>
        <v>No</v>
      </c>
    </row>
    <row r="746" spans="1:12" x14ac:dyDescent="0.25">
      <c r="A746" t="s">
        <v>1626</v>
      </c>
      <c r="B746">
        <v>21.754999999999999</v>
      </c>
      <c r="C746" t="str">
        <f t="shared" si="44"/>
        <v>Normal Weight</v>
      </c>
      <c r="D746" s="20">
        <v>7.79</v>
      </c>
      <c r="E746" t="str">
        <f t="shared" si="45"/>
        <v>Diabetes</v>
      </c>
      <c r="F746" t="s">
        <v>2382</v>
      </c>
      <c r="G746" t="s">
        <v>2380</v>
      </c>
      <c r="H746" t="s">
        <v>2380</v>
      </c>
      <c r="I746" t="s">
        <v>2381</v>
      </c>
      <c r="J746" s="9">
        <f t="shared" si="46"/>
        <v>0</v>
      </c>
      <c r="K746" t="s">
        <v>2380</v>
      </c>
      <c r="L746" t="str">
        <f t="shared" si="47"/>
        <v>No</v>
      </c>
    </row>
    <row r="747" spans="1:12" x14ac:dyDescent="0.25">
      <c r="A747" t="s">
        <v>1625</v>
      </c>
      <c r="B747">
        <v>44.55</v>
      </c>
      <c r="C747" t="str">
        <f t="shared" si="44"/>
        <v>Obesity</v>
      </c>
      <c r="D747" s="20">
        <v>7.12</v>
      </c>
      <c r="E747" t="str">
        <f t="shared" si="45"/>
        <v>Diabetes</v>
      </c>
      <c r="F747" t="s">
        <v>2382</v>
      </c>
      <c r="G747" t="s">
        <v>2380</v>
      </c>
      <c r="H747" t="s">
        <v>2380</v>
      </c>
      <c r="I747">
        <v>1</v>
      </c>
      <c r="J747" s="9">
        <f t="shared" si="46"/>
        <v>1</v>
      </c>
      <c r="K747" t="s">
        <v>2380</v>
      </c>
      <c r="L747" t="str">
        <f t="shared" si="47"/>
        <v>No</v>
      </c>
    </row>
    <row r="748" spans="1:12" x14ac:dyDescent="0.25">
      <c r="A748" t="s">
        <v>1624</v>
      </c>
      <c r="B748">
        <v>43.32</v>
      </c>
      <c r="C748" t="str">
        <f t="shared" si="44"/>
        <v>Obesity</v>
      </c>
      <c r="D748" s="20">
        <v>4.67</v>
      </c>
      <c r="E748" t="str">
        <f t="shared" si="45"/>
        <v>Normal</v>
      </c>
      <c r="F748" t="s">
        <v>2382</v>
      </c>
      <c r="G748" t="s">
        <v>2380</v>
      </c>
      <c r="H748" t="s">
        <v>2380</v>
      </c>
      <c r="I748" t="s">
        <v>2381</v>
      </c>
      <c r="J748" s="9">
        <f t="shared" si="46"/>
        <v>0</v>
      </c>
      <c r="K748" t="s">
        <v>2380</v>
      </c>
      <c r="L748" t="str">
        <f t="shared" si="47"/>
        <v>No</v>
      </c>
    </row>
    <row r="749" spans="1:12" x14ac:dyDescent="0.25">
      <c r="A749" t="s">
        <v>1623</v>
      </c>
      <c r="B749">
        <v>31.23</v>
      </c>
      <c r="C749" t="str">
        <f t="shared" si="44"/>
        <v>Obesity</v>
      </c>
      <c r="D749" s="20">
        <v>9.1199999999999992</v>
      </c>
      <c r="E749" t="str">
        <f t="shared" si="45"/>
        <v>Diabetes</v>
      </c>
      <c r="F749" t="s">
        <v>2382</v>
      </c>
      <c r="G749" t="s">
        <v>2380</v>
      </c>
      <c r="H749" t="s">
        <v>2383</v>
      </c>
      <c r="I749">
        <v>1</v>
      </c>
      <c r="J749" s="9">
        <f t="shared" si="46"/>
        <v>1</v>
      </c>
      <c r="K749" t="s">
        <v>2380</v>
      </c>
      <c r="L749" t="str">
        <f t="shared" si="47"/>
        <v>No</v>
      </c>
    </row>
    <row r="750" spans="1:12" x14ac:dyDescent="0.25">
      <c r="A750" t="s">
        <v>1622</v>
      </c>
      <c r="B750">
        <v>42.81</v>
      </c>
      <c r="C750" t="str">
        <f t="shared" si="44"/>
        <v>Obesity</v>
      </c>
      <c r="D750" s="20">
        <v>4.1500000000000004</v>
      </c>
      <c r="E750" t="str">
        <f t="shared" si="45"/>
        <v>Normal</v>
      </c>
      <c r="F750" t="s">
        <v>2380</v>
      </c>
      <c r="G750" t="s">
        <v>2380</v>
      </c>
      <c r="H750" t="s">
        <v>2380</v>
      </c>
      <c r="I750">
        <v>1</v>
      </c>
      <c r="J750" s="9">
        <f t="shared" si="46"/>
        <v>1</v>
      </c>
      <c r="K750" t="s">
        <v>2380</v>
      </c>
      <c r="L750" t="str">
        <f t="shared" si="47"/>
        <v>No</v>
      </c>
    </row>
    <row r="751" spans="1:12" x14ac:dyDescent="0.25">
      <c r="A751" t="s">
        <v>1621</v>
      </c>
      <c r="B751">
        <v>35.909999999999997</v>
      </c>
      <c r="C751" t="str">
        <f t="shared" si="44"/>
        <v>Obesity</v>
      </c>
      <c r="D751" s="20">
        <v>6.72</v>
      </c>
      <c r="E751" t="str">
        <f t="shared" si="45"/>
        <v>Diabetes</v>
      </c>
      <c r="F751" t="s">
        <v>2382</v>
      </c>
      <c r="G751" t="s">
        <v>2380</v>
      </c>
      <c r="H751" t="s">
        <v>2380</v>
      </c>
      <c r="I751">
        <v>2</v>
      </c>
      <c r="J751" s="9">
        <f t="shared" si="46"/>
        <v>2</v>
      </c>
      <c r="K751" t="s">
        <v>2380</v>
      </c>
      <c r="L751" t="str">
        <f t="shared" si="47"/>
        <v>No</v>
      </c>
    </row>
    <row r="752" spans="1:12" x14ac:dyDescent="0.25">
      <c r="A752" t="s">
        <v>1620</v>
      </c>
      <c r="B752">
        <v>36.65</v>
      </c>
      <c r="C752" t="str">
        <f t="shared" si="44"/>
        <v>Obesity</v>
      </c>
      <c r="D752" s="20">
        <v>5.01</v>
      </c>
      <c r="E752" t="str">
        <f t="shared" si="45"/>
        <v>Normal</v>
      </c>
      <c r="F752" t="s">
        <v>2382</v>
      </c>
      <c r="G752" t="s">
        <v>2380</v>
      </c>
      <c r="H752" t="s">
        <v>2383</v>
      </c>
      <c r="I752">
        <v>1</v>
      </c>
      <c r="J752" s="9">
        <f t="shared" si="46"/>
        <v>1</v>
      </c>
      <c r="K752" t="s">
        <v>2380</v>
      </c>
      <c r="L752" t="str">
        <f t="shared" si="47"/>
        <v>No</v>
      </c>
    </row>
    <row r="753" spans="1:12" x14ac:dyDescent="0.25">
      <c r="A753" t="s">
        <v>1619</v>
      </c>
      <c r="B753">
        <v>22.04</v>
      </c>
      <c r="C753" t="str">
        <f t="shared" si="44"/>
        <v>Normal Weight</v>
      </c>
      <c r="D753" s="20">
        <v>10.9</v>
      </c>
      <c r="E753" t="str">
        <f t="shared" si="45"/>
        <v>Diabetes</v>
      </c>
      <c r="F753" t="s">
        <v>2382</v>
      </c>
      <c r="G753" t="s">
        <v>2380</v>
      </c>
      <c r="H753" t="s">
        <v>2380</v>
      </c>
      <c r="I753">
        <v>2</v>
      </c>
      <c r="J753" s="9">
        <f t="shared" si="46"/>
        <v>2</v>
      </c>
      <c r="K753" t="s">
        <v>2380</v>
      </c>
      <c r="L753" t="str">
        <f t="shared" si="47"/>
        <v>No</v>
      </c>
    </row>
    <row r="754" spans="1:12" x14ac:dyDescent="0.25">
      <c r="A754" t="s">
        <v>1618</v>
      </c>
      <c r="B754">
        <v>31.824999999999999</v>
      </c>
      <c r="C754" t="str">
        <f t="shared" si="44"/>
        <v>Obesity</v>
      </c>
      <c r="D754" s="20">
        <v>5.52</v>
      </c>
      <c r="E754" t="str">
        <f t="shared" si="45"/>
        <v>Normal</v>
      </c>
      <c r="F754" t="s">
        <v>2382</v>
      </c>
      <c r="G754" t="s">
        <v>2380</v>
      </c>
      <c r="H754" t="s">
        <v>2380</v>
      </c>
      <c r="I754">
        <v>1</v>
      </c>
      <c r="J754" s="9">
        <f t="shared" si="46"/>
        <v>1</v>
      </c>
      <c r="K754" t="s">
        <v>2380</v>
      </c>
      <c r="L754" t="str">
        <f t="shared" si="47"/>
        <v>No</v>
      </c>
    </row>
    <row r="755" spans="1:12" x14ac:dyDescent="0.25">
      <c r="A755" t="s">
        <v>1617</v>
      </c>
      <c r="B755">
        <v>53.58</v>
      </c>
      <c r="C755" t="str">
        <f t="shared" si="44"/>
        <v>Obesity</v>
      </c>
      <c r="D755" s="20">
        <v>4.55</v>
      </c>
      <c r="E755" t="str">
        <f t="shared" si="45"/>
        <v>Normal</v>
      </c>
      <c r="F755" t="s">
        <v>2380</v>
      </c>
      <c r="G755" t="s">
        <v>2380</v>
      </c>
      <c r="H755" t="s">
        <v>2380</v>
      </c>
      <c r="I755">
        <v>1</v>
      </c>
      <c r="J755" s="9">
        <f t="shared" si="46"/>
        <v>1</v>
      </c>
      <c r="K755" t="s">
        <v>2380</v>
      </c>
      <c r="L755" t="str">
        <f t="shared" si="47"/>
        <v>No</v>
      </c>
    </row>
    <row r="756" spans="1:12" x14ac:dyDescent="0.25">
      <c r="A756" t="s">
        <v>1616</v>
      </c>
      <c r="B756">
        <v>34.299999999999997</v>
      </c>
      <c r="C756" t="str">
        <f t="shared" si="44"/>
        <v>Obesity</v>
      </c>
      <c r="D756" s="20">
        <v>11.76</v>
      </c>
      <c r="E756" t="str">
        <f t="shared" si="45"/>
        <v>Diabetes</v>
      </c>
      <c r="F756" t="s">
        <v>2380</v>
      </c>
      <c r="G756" t="s">
        <v>2380</v>
      </c>
      <c r="H756" t="s">
        <v>2380</v>
      </c>
      <c r="I756" t="s">
        <v>2381</v>
      </c>
      <c r="J756" s="9">
        <f t="shared" si="46"/>
        <v>0</v>
      </c>
      <c r="K756" t="s">
        <v>2380</v>
      </c>
      <c r="L756" t="str">
        <f t="shared" si="47"/>
        <v>No</v>
      </c>
    </row>
    <row r="757" spans="1:12" x14ac:dyDescent="0.25">
      <c r="A757" t="s">
        <v>1615</v>
      </c>
      <c r="B757">
        <v>32.11</v>
      </c>
      <c r="C757" t="str">
        <f t="shared" si="44"/>
        <v>Obesity</v>
      </c>
      <c r="D757" s="20">
        <v>7.06</v>
      </c>
      <c r="E757" t="str">
        <f t="shared" si="45"/>
        <v>Diabetes</v>
      </c>
      <c r="F757" t="s">
        <v>2380</v>
      </c>
      <c r="G757" t="s">
        <v>2380</v>
      </c>
      <c r="H757" t="s">
        <v>2380</v>
      </c>
      <c r="I757" t="s">
        <v>2381</v>
      </c>
      <c r="J757" s="9">
        <f t="shared" si="46"/>
        <v>0</v>
      </c>
      <c r="K757" t="s">
        <v>2380</v>
      </c>
      <c r="L757" t="str">
        <f t="shared" si="47"/>
        <v>No</v>
      </c>
    </row>
    <row r="758" spans="1:12" x14ac:dyDescent="0.25">
      <c r="A758" t="s">
        <v>1614</v>
      </c>
      <c r="B758">
        <v>31.78</v>
      </c>
      <c r="C758" t="str">
        <f t="shared" si="44"/>
        <v>Obesity</v>
      </c>
      <c r="D758" s="20">
        <v>11.35</v>
      </c>
      <c r="E758" t="str">
        <f t="shared" si="45"/>
        <v>Diabetes</v>
      </c>
      <c r="F758" t="s">
        <v>2382</v>
      </c>
      <c r="G758" t="s">
        <v>2380</v>
      </c>
      <c r="H758" t="s">
        <v>2383</v>
      </c>
      <c r="I758">
        <v>1</v>
      </c>
      <c r="J758" s="9">
        <f t="shared" si="46"/>
        <v>1</v>
      </c>
      <c r="K758" t="s">
        <v>2380</v>
      </c>
      <c r="L758" t="str">
        <f t="shared" si="47"/>
        <v>No</v>
      </c>
    </row>
    <row r="759" spans="1:12" x14ac:dyDescent="0.25">
      <c r="A759" t="s">
        <v>1613</v>
      </c>
      <c r="B759">
        <v>46.89</v>
      </c>
      <c r="C759" t="str">
        <f t="shared" si="44"/>
        <v>Obesity</v>
      </c>
      <c r="D759" s="20">
        <v>5.52</v>
      </c>
      <c r="E759" t="str">
        <f t="shared" si="45"/>
        <v>Normal</v>
      </c>
      <c r="F759" t="s">
        <v>2380</v>
      </c>
      <c r="G759" t="s">
        <v>2380</v>
      </c>
      <c r="H759" t="s">
        <v>2380</v>
      </c>
      <c r="I759" t="s">
        <v>2381</v>
      </c>
      <c r="J759" s="9">
        <f t="shared" si="46"/>
        <v>0</v>
      </c>
      <c r="K759" t="s">
        <v>2380</v>
      </c>
      <c r="L759" t="str">
        <f t="shared" si="47"/>
        <v>No</v>
      </c>
    </row>
    <row r="760" spans="1:12" x14ac:dyDescent="0.25">
      <c r="A760" t="s">
        <v>1612</v>
      </c>
      <c r="B760">
        <v>39.35</v>
      </c>
      <c r="C760" t="str">
        <f t="shared" si="44"/>
        <v>Obesity</v>
      </c>
      <c r="D760" s="20">
        <v>7.86</v>
      </c>
      <c r="E760" t="str">
        <f t="shared" si="45"/>
        <v>Diabetes</v>
      </c>
      <c r="F760" t="s">
        <v>2382</v>
      </c>
      <c r="G760" t="s">
        <v>2380</v>
      </c>
      <c r="H760" t="s">
        <v>2380</v>
      </c>
      <c r="I760">
        <v>1</v>
      </c>
      <c r="J760" s="9">
        <f t="shared" si="46"/>
        <v>1</v>
      </c>
      <c r="K760" t="s">
        <v>2380</v>
      </c>
      <c r="L760" t="str">
        <f t="shared" si="47"/>
        <v>No</v>
      </c>
    </row>
    <row r="761" spans="1:12" x14ac:dyDescent="0.25">
      <c r="A761" t="s">
        <v>1611</v>
      </c>
      <c r="B761">
        <v>39.200000000000003</v>
      </c>
      <c r="C761" t="str">
        <f t="shared" si="44"/>
        <v>Obesity</v>
      </c>
      <c r="D761" s="20">
        <v>11.38</v>
      </c>
      <c r="E761" t="str">
        <f t="shared" si="45"/>
        <v>Diabetes</v>
      </c>
      <c r="F761" t="s">
        <v>2380</v>
      </c>
      <c r="G761" t="s">
        <v>2380</v>
      </c>
      <c r="H761" t="s">
        <v>2380</v>
      </c>
      <c r="I761" t="s">
        <v>2381</v>
      </c>
      <c r="J761" s="9">
        <f t="shared" si="46"/>
        <v>0</v>
      </c>
      <c r="K761" t="s">
        <v>2380</v>
      </c>
      <c r="L761" t="str">
        <f t="shared" si="47"/>
        <v>No</v>
      </c>
    </row>
    <row r="762" spans="1:12" x14ac:dyDescent="0.25">
      <c r="A762" t="s">
        <v>1610</v>
      </c>
      <c r="B762">
        <v>39.159999999999997</v>
      </c>
      <c r="C762" t="str">
        <f t="shared" si="44"/>
        <v>Obesity</v>
      </c>
      <c r="D762" s="20">
        <v>10.48</v>
      </c>
      <c r="E762" t="str">
        <f t="shared" si="45"/>
        <v>Diabetes</v>
      </c>
      <c r="F762" t="s">
        <v>2380</v>
      </c>
      <c r="G762" t="s">
        <v>2380</v>
      </c>
      <c r="H762" t="s">
        <v>2380</v>
      </c>
      <c r="I762" t="s">
        <v>2381</v>
      </c>
      <c r="J762" s="9">
        <f t="shared" si="46"/>
        <v>0</v>
      </c>
      <c r="K762" t="s">
        <v>2380</v>
      </c>
      <c r="L762" t="str">
        <f t="shared" si="47"/>
        <v>No</v>
      </c>
    </row>
    <row r="763" spans="1:12" x14ac:dyDescent="0.25">
      <c r="A763" t="s">
        <v>1609</v>
      </c>
      <c r="B763">
        <v>44.1</v>
      </c>
      <c r="C763" t="str">
        <f t="shared" si="44"/>
        <v>Obesity</v>
      </c>
      <c r="D763" s="20">
        <v>5.04</v>
      </c>
      <c r="E763" t="str">
        <f t="shared" si="45"/>
        <v>Normal</v>
      </c>
      <c r="F763" t="s">
        <v>2382</v>
      </c>
      <c r="G763" t="s">
        <v>2380</v>
      </c>
      <c r="H763" t="s">
        <v>2380</v>
      </c>
      <c r="I763" t="s">
        <v>2381</v>
      </c>
      <c r="J763" s="9">
        <f t="shared" si="46"/>
        <v>0</v>
      </c>
      <c r="K763" t="s">
        <v>2380</v>
      </c>
      <c r="L763" t="str">
        <f t="shared" si="47"/>
        <v>No</v>
      </c>
    </row>
    <row r="764" spans="1:12" x14ac:dyDescent="0.25">
      <c r="A764" t="s">
        <v>1608</v>
      </c>
      <c r="B764">
        <v>33.200000000000003</v>
      </c>
      <c r="C764" t="str">
        <f t="shared" si="44"/>
        <v>Obesity</v>
      </c>
      <c r="D764" s="20">
        <v>9.06</v>
      </c>
      <c r="E764" t="str">
        <f t="shared" si="45"/>
        <v>Diabetes</v>
      </c>
      <c r="F764" t="s">
        <v>2380</v>
      </c>
      <c r="G764" t="s">
        <v>2380</v>
      </c>
      <c r="H764" t="s">
        <v>2380</v>
      </c>
      <c r="I764" t="s">
        <v>2381</v>
      </c>
      <c r="J764" s="9">
        <f t="shared" si="46"/>
        <v>0</v>
      </c>
      <c r="K764" t="s">
        <v>2380</v>
      </c>
      <c r="L764" t="str">
        <f t="shared" si="47"/>
        <v>No</v>
      </c>
    </row>
    <row r="765" spans="1:12" x14ac:dyDescent="0.25">
      <c r="A765" t="s">
        <v>1607</v>
      </c>
      <c r="B765">
        <v>29.92</v>
      </c>
      <c r="C765" t="str">
        <f t="shared" si="44"/>
        <v>Overweight</v>
      </c>
      <c r="D765" s="20">
        <v>11.07</v>
      </c>
      <c r="E765" t="str">
        <f t="shared" si="45"/>
        <v>Diabetes</v>
      </c>
      <c r="F765" t="s">
        <v>2380</v>
      </c>
      <c r="G765" t="s">
        <v>2380</v>
      </c>
      <c r="H765" t="s">
        <v>2380</v>
      </c>
      <c r="I765" t="s">
        <v>2381</v>
      </c>
      <c r="J765" s="9">
        <f t="shared" si="46"/>
        <v>0</v>
      </c>
      <c r="K765" t="s">
        <v>2380</v>
      </c>
      <c r="L765" t="str">
        <f t="shared" si="47"/>
        <v>No</v>
      </c>
    </row>
    <row r="766" spans="1:12" x14ac:dyDescent="0.25">
      <c r="A766" t="s">
        <v>1606</v>
      </c>
      <c r="B766">
        <v>25</v>
      </c>
      <c r="C766" t="str">
        <f t="shared" si="44"/>
        <v>Overweight</v>
      </c>
      <c r="D766" s="20">
        <v>10.45</v>
      </c>
      <c r="E766" t="str">
        <f t="shared" si="45"/>
        <v>Diabetes</v>
      </c>
      <c r="F766" t="s">
        <v>2380</v>
      </c>
      <c r="G766" t="s">
        <v>2380</v>
      </c>
      <c r="H766" t="s">
        <v>2380</v>
      </c>
      <c r="I766" t="s">
        <v>2381</v>
      </c>
      <c r="J766" s="9">
        <f t="shared" si="46"/>
        <v>0</v>
      </c>
      <c r="K766" t="s">
        <v>2380</v>
      </c>
      <c r="L766" t="str">
        <f t="shared" si="47"/>
        <v>No</v>
      </c>
    </row>
    <row r="767" spans="1:12" x14ac:dyDescent="0.25">
      <c r="A767" t="s">
        <v>1605</v>
      </c>
      <c r="B767">
        <v>38.869999999999997</v>
      </c>
      <c r="C767" t="str">
        <f t="shared" si="44"/>
        <v>Obesity</v>
      </c>
      <c r="D767" s="20">
        <v>8.6300000000000008</v>
      </c>
      <c r="E767" t="str">
        <f t="shared" si="45"/>
        <v>Diabetes</v>
      </c>
      <c r="F767" t="s">
        <v>2382</v>
      </c>
      <c r="G767" t="s">
        <v>2380</v>
      </c>
      <c r="H767" t="s">
        <v>2380</v>
      </c>
      <c r="I767">
        <v>1</v>
      </c>
      <c r="J767" s="9">
        <f t="shared" si="46"/>
        <v>1</v>
      </c>
      <c r="K767" t="s">
        <v>2380</v>
      </c>
      <c r="L767" t="str">
        <f t="shared" si="47"/>
        <v>No</v>
      </c>
    </row>
    <row r="768" spans="1:12" x14ac:dyDescent="0.25">
      <c r="A768" t="s">
        <v>1604</v>
      </c>
      <c r="B768">
        <v>32.299999999999997</v>
      </c>
      <c r="C768" t="str">
        <f t="shared" si="44"/>
        <v>Obesity</v>
      </c>
      <c r="D768" s="20">
        <v>5.28</v>
      </c>
      <c r="E768" t="str">
        <f t="shared" si="45"/>
        <v>Normal</v>
      </c>
      <c r="F768" t="s">
        <v>2382</v>
      </c>
      <c r="G768" t="s">
        <v>2380</v>
      </c>
      <c r="H768" t="s">
        <v>2380</v>
      </c>
      <c r="I768">
        <v>2</v>
      </c>
      <c r="J768" s="9">
        <f t="shared" si="46"/>
        <v>2</v>
      </c>
      <c r="K768" t="s">
        <v>2380</v>
      </c>
      <c r="L768" t="str">
        <f t="shared" si="47"/>
        <v>No</v>
      </c>
    </row>
    <row r="769" spans="1:12" x14ac:dyDescent="0.25">
      <c r="A769" t="s">
        <v>1603</v>
      </c>
      <c r="B769">
        <v>31.16</v>
      </c>
      <c r="C769" t="str">
        <f t="shared" si="44"/>
        <v>Obesity</v>
      </c>
      <c r="D769" s="20">
        <v>7.49</v>
      </c>
      <c r="E769" t="str">
        <f t="shared" si="45"/>
        <v>Diabetes</v>
      </c>
      <c r="F769" t="s">
        <v>2382</v>
      </c>
      <c r="G769" t="s">
        <v>2380</v>
      </c>
      <c r="H769" t="s">
        <v>2380</v>
      </c>
      <c r="I769">
        <v>2</v>
      </c>
      <c r="J769" s="9">
        <f t="shared" si="46"/>
        <v>2</v>
      </c>
      <c r="K769" t="s">
        <v>2380</v>
      </c>
      <c r="L769" t="str">
        <f t="shared" si="47"/>
        <v>No</v>
      </c>
    </row>
    <row r="770" spans="1:12" x14ac:dyDescent="0.25">
      <c r="A770" t="s">
        <v>1602</v>
      </c>
      <c r="B770">
        <v>54.59</v>
      </c>
      <c r="C770" t="str">
        <f t="shared" si="44"/>
        <v>Obesity</v>
      </c>
      <c r="D770" s="20">
        <v>4.2699999999999996</v>
      </c>
      <c r="E770" t="str">
        <f t="shared" si="45"/>
        <v>Normal</v>
      </c>
      <c r="F770" t="s">
        <v>2380</v>
      </c>
      <c r="G770" t="s">
        <v>2380</v>
      </c>
      <c r="H770" t="s">
        <v>2380</v>
      </c>
      <c r="I770" t="s">
        <v>2381</v>
      </c>
      <c r="J770" s="9">
        <f t="shared" si="46"/>
        <v>0</v>
      </c>
      <c r="K770" t="s">
        <v>2380</v>
      </c>
      <c r="L770" t="str">
        <f t="shared" si="47"/>
        <v>No</v>
      </c>
    </row>
    <row r="771" spans="1:12" x14ac:dyDescent="0.25">
      <c r="A771" t="s">
        <v>1601</v>
      </c>
      <c r="B771">
        <v>21.09</v>
      </c>
      <c r="C771" t="str">
        <f t="shared" ref="C771:C834" si="48">IF(B771&lt;18.5,"Underweight",IF(B771&lt;24.99,"Normal Weight",IF(B771&lt;29.99,"Overweight","Obesity")))</f>
        <v>Normal Weight</v>
      </c>
      <c r="D771" s="20">
        <v>9.2200000000000006</v>
      </c>
      <c r="E771" t="str">
        <f t="shared" ref="E771:E834" si="49">IF(D771&lt;5.7,"Normal",IF(D771&lt;6.5,"Prediabeties","Diabetes"))</f>
        <v>Diabetes</v>
      </c>
      <c r="F771" t="s">
        <v>2382</v>
      </c>
      <c r="G771" t="s">
        <v>2380</v>
      </c>
      <c r="H771" t="s">
        <v>2380</v>
      </c>
      <c r="I771">
        <v>2</v>
      </c>
      <c r="J771" s="9">
        <f t="shared" ref="J771:J834" si="50">IF(I771="No major surgery", 0, I771)</f>
        <v>2</v>
      </c>
      <c r="K771" t="s">
        <v>2380</v>
      </c>
      <c r="L771" t="str">
        <f t="shared" ref="L771:L834" si="51">IF(K771="?", "No", K771)</f>
        <v>No</v>
      </c>
    </row>
    <row r="772" spans="1:12" x14ac:dyDescent="0.25">
      <c r="A772" t="s">
        <v>1600</v>
      </c>
      <c r="B772">
        <v>52.41</v>
      </c>
      <c r="C772" t="str">
        <f t="shared" si="48"/>
        <v>Obesity</v>
      </c>
      <c r="D772" s="20">
        <v>5.99</v>
      </c>
      <c r="E772" t="str">
        <f t="shared" si="49"/>
        <v>Prediabeties</v>
      </c>
      <c r="F772" t="s">
        <v>2380</v>
      </c>
      <c r="G772" t="s">
        <v>2380</v>
      </c>
      <c r="H772" t="s">
        <v>2380</v>
      </c>
      <c r="I772">
        <v>1</v>
      </c>
      <c r="J772" s="9">
        <f t="shared" si="50"/>
        <v>1</v>
      </c>
      <c r="K772" t="s">
        <v>2380</v>
      </c>
      <c r="L772" t="str">
        <f t="shared" si="51"/>
        <v>No</v>
      </c>
    </row>
    <row r="773" spans="1:12" x14ac:dyDescent="0.25">
      <c r="A773" t="s">
        <v>1599</v>
      </c>
      <c r="B773">
        <v>41.47</v>
      </c>
      <c r="C773" t="str">
        <f t="shared" si="48"/>
        <v>Obesity</v>
      </c>
      <c r="D773" s="20">
        <v>5.86</v>
      </c>
      <c r="E773" t="str">
        <f t="shared" si="49"/>
        <v>Prediabeties</v>
      </c>
      <c r="F773" t="s">
        <v>2382</v>
      </c>
      <c r="G773" t="s">
        <v>2380</v>
      </c>
      <c r="H773" t="s">
        <v>2380</v>
      </c>
      <c r="I773">
        <v>2</v>
      </c>
      <c r="J773" s="9">
        <f t="shared" si="50"/>
        <v>2</v>
      </c>
      <c r="K773" t="s">
        <v>2380</v>
      </c>
      <c r="L773" t="str">
        <f t="shared" si="51"/>
        <v>No</v>
      </c>
    </row>
    <row r="774" spans="1:12" x14ac:dyDescent="0.25">
      <c r="A774" t="s">
        <v>1598</v>
      </c>
      <c r="B774">
        <v>33.1</v>
      </c>
      <c r="C774" t="str">
        <f t="shared" si="48"/>
        <v>Obesity</v>
      </c>
      <c r="D774" s="20">
        <v>5.19</v>
      </c>
      <c r="E774" t="str">
        <f t="shared" si="49"/>
        <v>Normal</v>
      </c>
      <c r="F774" t="s">
        <v>2382</v>
      </c>
      <c r="G774" t="s">
        <v>2380</v>
      </c>
      <c r="H774" t="s">
        <v>2380</v>
      </c>
      <c r="I774">
        <v>2</v>
      </c>
      <c r="J774" s="9">
        <f t="shared" si="50"/>
        <v>2</v>
      </c>
      <c r="K774" t="s">
        <v>2380</v>
      </c>
      <c r="L774" t="str">
        <f t="shared" si="51"/>
        <v>No</v>
      </c>
    </row>
    <row r="775" spans="1:12" x14ac:dyDescent="0.25">
      <c r="A775" t="s">
        <v>1597</v>
      </c>
      <c r="B775">
        <v>30.8</v>
      </c>
      <c r="C775" t="str">
        <f t="shared" si="48"/>
        <v>Obesity</v>
      </c>
      <c r="D775" s="20">
        <v>4.37</v>
      </c>
      <c r="E775" t="str">
        <f t="shared" si="49"/>
        <v>Normal</v>
      </c>
      <c r="F775" t="s">
        <v>2382</v>
      </c>
      <c r="G775" t="s">
        <v>2380</v>
      </c>
      <c r="H775" t="s">
        <v>2380</v>
      </c>
      <c r="I775">
        <v>2</v>
      </c>
      <c r="J775" s="9">
        <f t="shared" si="50"/>
        <v>2</v>
      </c>
      <c r="K775" t="s">
        <v>2380</v>
      </c>
      <c r="L775" t="str">
        <f t="shared" si="51"/>
        <v>No</v>
      </c>
    </row>
    <row r="776" spans="1:12" x14ac:dyDescent="0.25">
      <c r="A776" t="s">
        <v>1596</v>
      </c>
      <c r="B776">
        <v>42.06</v>
      </c>
      <c r="C776" t="str">
        <f t="shared" si="48"/>
        <v>Obesity</v>
      </c>
      <c r="D776" s="20">
        <v>5.32</v>
      </c>
      <c r="E776" t="str">
        <f t="shared" si="49"/>
        <v>Normal</v>
      </c>
      <c r="F776" t="s">
        <v>2380</v>
      </c>
      <c r="G776" t="s">
        <v>2380</v>
      </c>
      <c r="H776" t="s">
        <v>2380</v>
      </c>
      <c r="I776">
        <v>1</v>
      </c>
      <c r="J776" s="9">
        <f t="shared" si="50"/>
        <v>1</v>
      </c>
      <c r="K776" t="s">
        <v>2380</v>
      </c>
      <c r="L776" t="str">
        <f t="shared" si="51"/>
        <v>No</v>
      </c>
    </row>
    <row r="777" spans="1:12" x14ac:dyDescent="0.25">
      <c r="A777" t="s">
        <v>1595</v>
      </c>
      <c r="B777">
        <v>39.270000000000003</v>
      </c>
      <c r="C777" t="str">
        <f t="shared" si="48"/>
        <v>Obesity</v>
      </c>
      <c r="D777" s="20">
        <v>5.64</v>
      </c>
      <c r="E777" t="str">
        <f t="shared" si="49"/>
        <v>Normal</v>
      </c>
      <c r="F777" t="s">
        <v>2380</v>
      </c>
      <c r="G777" t="s">
        <v>2380</v>
      </c>
      <c r="H777" t="s">
        <v>2383</v>
      </c>
      <c r="I777">
        <v>1</v>
      </c>
      <c r="J777" s="9">
        <f t="shared" si="50"/>
        <v>1</v>
      </c>
      <c r="K777" t="s">
        <v>2380</v>
      </c>
      <c r="L777" t="str">
        <f t="shared" si="51"/>
        <v>No</v>
      </c>
    </row>
    <row r="778" spans="1:12" x14ac:dyDescent="0.25">
      <c r="A778" t="s">
        <v>1594</v>
      </c>
      <c r="B778">
        <v>30.71</v>
      </c>
      <c r="C778" t="str">
        <f t="shared" si="48"/>
        <v>Obesity</v>
      </c>
      <c r="D778" s="20">
        <v>5.59</v>
      </c>
      <c r="E778" t="str">
        <f t="shared" si="49"/>
        <v>Normal</v>
      </c>
      <c r="F778" t="s">
        <v>2382</v>
      </c>
      <c r="G778" t="s">
        <v>2380</v>
      </c>
      <c r="H778" t="s">
        <v>2380</v>
      </c>
      <c r="I778">
        <v>1</v>
      </c>
      <c r="J778" s="9">
        <f t="shared" si="50"/>
        <v>1</v>
      </c>
      <c r="K778" t="s">
        <v>2380</v>
      </c>
      <c r="L778" t="str">
        <f t="shared" si="51"/>
        <v>No</v>
      </c>
    </row>
    <row r="779" spans="1:12" x14ac:dyDescent="0.25">
      <c r="A779" t="s">
        <v>1593</v>
      </c>
      <c r="B779">
        <v>47.19</v>
      </c>
      <c r="C779" t="str">
        <f t="shared" si="48"/>
        <v>Obesity</v>
      </c>
      <c r="D779" s="20">
        <v>5.29</v>
      </c>
      <c r="E779" t="str">
        <f t="shared" si="49"/>
        <v>Normal</v>
      </c>
      <c r="F779" t="s">
        <v>2380</v>
      </c>
      <c r="G779" t="s">
        <v>2380</v>
      </c>
      <c r="H779" t="s">
        <v>2380</v>
      </c>
      <c r="I779" t="s">
        <v>2381</v>
      </c>
      <c r="J779" s="9">
        <f t="shared" si="50"/>
        <v>0</v>
      </c>
      <c r="K779" t="s">
        <v>2380</v>
      </c>
      <c r="L779" t="str">
        <f t="shared" si="51"/>
        <v>No</v>
      </c>
    </row>
    <row r="780" spans="1:12" x14ac:dyDescent="0.25">
      <c r="A780" t="s">
        <v>1592</v>
      </c>
      <c r="B780">
        <v>30.02</v>
      </c>
      <c r="C780" t="str">
        <f t="shared" si="48"/>
        <v>Obesity</v>
      </c>
      <c r="D780" s="20">
        <v>6.65</v>
      </c>
      <c r="E780" t="str">
        <f t="shared" si="49"/>
        <v>Diabetes</v>
      </c>
      <c r="F780" t="s">
        <v>2380</v>
      </c>
      <c r="G780" t="s">
        <v>2380</v>
      </c>
      <c r="H780" t="s">
        <v>2380</v>
      </c>
      <c r="I780" t="s">
        <v>2381</v>
      </c>
      <c r="J780" s="9">
        <f t="shared" si="50"/>
        <v>0</v>
      </c>
      <c r="K780" t="s">
        <v>2380</v>
      </c>
      <c r="L780" t="str">
        <f t="shared" si="51"/>
        <v>No</v>
      </c>
    </row>
    <row r="781" spans="1:12" x14ac:dyDescent="0.25">
      <c r="A781" t="s">
        <v>1591</v>
      </c>
      <c r="B781">
        <v>37.909999999999997</v>
      </c>
      <c r="C781" t="str">
        <f t="shared" si="48"/>
        <v>Obesity</v>
      </c>
      <c r="D781" s="20">
        <v>5.68</v>
      </c>
      <c r="E781" t="str">
        <f t="shared" si="49"/>
        <v>Normal</v>
      </c>
      <c r="F781" t="s">
        <v>2382</v>
      </c>
      <c r="G781" t="s">
        <v>2380</v>
      </c>
      <c r="H781" t="s">
        <v>2380</v>
      </c>
      <c r="I781" t="s">
        <v>2381</v>
      </c>
      <c r="J781" s="9">
        <f t="shared" si="50"/>
        <v>0</v>
      </c>
      <c r="K781" t="s">
        <v>2380</v>
      </c>
      <c r="L781" t="str">
        <f t="shared" si="51"/>
        <v>No</v>
      </c>
    </row>
    <row r="782" spans="1:12" x14ac:dyDescent="0.25">
      <c r="A782" t="s">
        <v>1590</v>
      </c>
      <c r="B782">
        <v>54.61</v>
      </c>
      <c r="C782" t="str">
        <f t="shared" si="48"/>
        <v>Obesity</v>
      </c>
      <c r="D782" s="20">
        <v>4.49</v>
      </c>
      <c r="E782" t="str">
        <f t="shared" si="49"/>
        <v>Normal</v>
      </c>
      <c r="F782" t="s">
        <v>2380</v>
      </c>
      <c r="G782" t="s">
        <v>2380</v>
      </c>
      <c r="H782" t="s">
        <v>2380</v>
      </c>
      <c r="I782" t="s">
        <v>2381</v>
      </c>
      <c r="J782" s="9">
        <f t="shared" si="50"/>
        <v>0</v>
      </c>
      <c r="K782" t="s">
        <v>2380</v>
      </c>
      <c r="L782" t="str">
        <f t="shared" si="51"/>
        <v>No</v>
      </c>
    </row>
    <row r="783" spans="1:12" x14ac:dyDescent="0.25">
      <c r="A783" t="s">
        <v>1589</v>
      </c>
      <c r="B783">
        <v>36.005000000000003</v>
      </c>
      <c r="C783" t="str">
        <f t="shared" si="48"/>
        <v>Obesity</v>
      </c>
      <c r="D783" s="20">
        <v>6.9</v>
      </c>
      <c r="E783" t="str">
        <f t="shared" si="49"/>
        <v>Diabetes</v>
      </c>
      <c r="F783" t="s">
        <v>2380</v>
      </c>
      <c r="G783" t="s">
        <v>2380</v>
      </c>
      <c r="H783" t="s">
        <v>2380</v>
      </c>
      <c r="I783" t="s">
        <v>2381</v>
      </c>
      <c r="J783" s="9">
        <f t="shared" si="50"/>
        <v>0</v>
      </c>
      <c r="K783" t="s">
        <v>2380</v>
      </c>
      <c r="L783" t="str">
        <f t="shared" si="51"/>
        <v>No</v>
      </c>
    </row>
    <row r="784" spans="1:12" x14ac:dyDescent="0.25">
      <c r="A784" t="s">
        <v>1588</v>
      </c>
      <c r="B784">
        <v>28.7</v>
      </c>
      <c r="C784" t="str">
        <f t="shared" si="48"/>
        <v>Overweight</v>
      </c>
      <c r="D784" s="20">
        <v>11.52</v>
      </c>
      <c r="E784" t="str">
        <f t="shared" si="49"/>
        <v>Diabetes</v>
      </c>
      <c r="F784" t="s">
        <v>2380</v>
      </c>
      <c r="G784" t="s">
        <v>2380</v>
      </c>
      <c r="H784" t="s">
        <v>2380</v>
      </c>
      <c r="I784" t="s">
        <v>2381</v>
      </c>
      <c r="J784" s="9">
        <f t="shared" si="50"/>
        <v>0</v>
      </c>
      <c r="K784" t="s">
        <v>2380</v>
      </c>
      <c r="L784" t="str">
        <f t="shared" si="51"/>
        <v>No</v>
      </c>
    </row>
    <row r="785" spans="1:12" x14ac:dyDescent="0.25">
      <c r="A785" t="s">
        <v>1587</v>
      </c>
      <c r="B785">
        <v>34.295000000000002</v>
      </c>
      <c r="C785" t="str">
        <f t="shared" si="48"/>
        <v>Obesity</v>
      </c>
      <c r="D785" s="20">
        <v>11.24</v>
      </c>
      <c r="E785" t="str">
        <f t="shared" si="49"/>
        <v>Diabetes</v>
      </c>
      <c r="F785" t="s">
        <v>2380</v>
      </c>
      <c r="G785" t="s">
        <v>2380</v>
      </c>
      <c r="H785" t="s">
        <v>2380</v>
      </c>
      <c r="I785" t="s">
        <v>2381</v>
      </c>
      <c r="J785" s="9">
        <f t="shared" si="50"/>
        <v>0</v>
      </c>
      <c r="K785" t="s">
        <v>2380</v>
      </c>
      <c r="L785" t="str">
        <f t="shared" si="51"/>
        <v>No</v>
      </c>
    </row>
    <row r="786" spans="1:12" x14ac:dyDescent="0.25">
      <c r="A786" t="s">
        <v>1586</v>
      </c>
      <c r="B786">
        <v>27.55</v>
      </c>
      <c r="C786" t="str">
        <f t="shared" si="48"/>
        <v>Overweight</v>
      </c>
      <c r="D786" s="20">
        <v>10.98</v>
      </c>
      <c r="E786" t="str">
        <f t="shared" si="49"/>
        <v>Diabetes</v>
      </c>
      <c r="F786" t="s">
        <v>2380</v>
      </c>
      <c r="G786" t="s">
        <v>2380</v>
      </c>
      <c r="H786" t="s">
        <v>2380</v>
      </c>
      <c r="I786" t="s">
        <v>2381</v>
      </c>
      <c r="J786" s="9">
        <f t="shared" si="50"/>
        <v>0</v>
      </c>
      <c r="K786" t="s">
        <v>2380</v>
      </c>
      <c r="L786" t="str">
        <f t="shared" si="51"/>
        <v>No</v>
      </c>
    </row>
    <row r="787" spans="1:12" x14ac:dyDescent="0.25">
      <c r="A787" t="s">
        <v>1585</v>
      </c>
      <c r="B787">
        <v>40.700000000000003</v>
      </c>
      <c r="C787" t="str">
        <f t="shared" si="48"/>
        <v>Obesity</v>
      </c>
      <c r="D787" s="20">
        <v>5.42</v>
      </c>
      <c r="E787" t="str">
        <f t="shared" si="49"/>
        <v>Normal</v>
      </c>
      <c r="F787" t="s">
        <v>2380</v>
      </c>
      <c r="G787" t="s">
        <v>2380</v>
      </c>
      <c r="H787" t="s">
        <v>2380</v>
      </c>
      <c r="I787" t="s">
        <v>2381</v>
      </c>
      <c r="J787" s="9">
        <f t="shared" si="50"/>
        <v>0</v>
      </c>
      <c r="K787" t="s">
        <v>2380</v>
      </c>
      <c r="L787" t="str">
        <f t="shared" si="51"/>
        <v>No</v>
      </c>
    </row>
    <row r="788" spans="1:12" x14ac:dyDescent="0.25">
      <c r="A788" t="s">
        <v>1584</v>
      </c>
      <c r="B788">
        <v>18.335000000000001</v>
      </c>
      <c r="C788" t="str">
        <f t="shared" si="48"/>
        <v>Underweight</v>
      </c>
      <c r="D788" s="20">
        <v>10.97</v>
      </c>
      <c r="E788" t="str">
        <f t="shared" si="49"/>
        <v>Diabetes</v>
      </c>
      <c r="F788" t="s">
        <v>2380</v>
      </c>
      <c r="G788" t="s">
        <v>2380</v>
      </c>
      <c r="H788" t="s">
        <v>2380</v>
      </c>
      <c r="I788" t="s">
        <v>2381</v>
      </c>
      <c r="J788" s="9">
        <f t="shared" si="50"/>
        <v>0</v>
      </c>
      <c r="K788" t="s">
        <v>2380</v>
      </c>
      <c r="L788" t="str">
        <f t="shared" si="51"/>
        <v>No</v>
      </c>
    </row>
    <row r="789" spans="1:12" x14ac:dyDescent="0.25">
      <c r="A789" t="s">
        <v>1583</v>
      </c>
      <c r="B789">
        <v>33.914999999999999</v>
      </c>
      <c r="C789" t="str">
        <f t="shared" si="48"/>
        <v>Obesity</v>
      </c>
      <c r="D789" s="20">
        <v>9.56</v>
      </c>
      <c r="E789" t="str">
        <f t="shared" si="49"/>
        <v>Diabetes</v>
      </c>
      <c r="F789" t="s">
        <v>2382</v>
      </c>
      <c r="G789" t="s">
        <v>2380</v>
      </c>
      <c r="H789" t="s">
        <v>2380</v>
      </c>
      <c r="I789">
        <v>2</v>
      </c>
      <c r="J789" s="9">
        <f t="shared" si="50"/>
        <v>2</v>
      </c>
      <c r="K789" t="s">
        <v>2380</v>
      </c>
      <c r="L789" t="str">
        <f t="shared" si="51"/>
        <v>No</v>
      </c>
    </row>
    <row r="790" spans="1:12" x14ac:dyDescent="0.25">
      <c r="A790" t="s">
        <v>1582</v>
      </c>
      <c r="B790">
        <v>33.534999999999997</v>
      </c>
      <c r="C790" t="str">
        <f t="shared" si="48"/>
        <v>Obesity</v>
      </c>
      <c r="D790" s="20">
        <v>9.4</v>
      </c>
      <c r="E790" t="str">
        <f t="shared" si="49"/>
        <v>Diabetes</v>
      </c>
      <c r="F790" t="s">
        <v>2382</v>
      </c>
      <c r="G790" t="s">
        <v>2380</v>
      </c>
      <c r="H790" t="s">
        <v>2380</v>
      </c>
      <c r="I790">
        <v>2</v>
      </c>
      <c r="J790" s="9">
        <f t="shared" si="50"/>
        <v>2</v>
      </c>
      <c r="K790" t="s">
        <v>2380</v>
      </c>
      <c r="L790" t="str">
        <f t="shared" si="51"/>
        <v>No</v>
      </c>
    </row>
    <row r="791" spans="1:12" x14ac:dyDescent="0.25">
      <c r="A791" t="s">
        <v>1581</v>
      </c>
      <c r="B791">
        <v>23.655000000000001</v>
      </c>
      <c r="C791" t="str">
        <f t="shared" si="48"/>
        <v>Normal Weight</v>
      </c>
      <c r="D791" s="20">
        <v>8.48</v>
      </c>
      <c r="E791" t="str">
        <f t="shared" si="49"/>
        <v>Diabetes</v>
      </c>
      <c r="F791" t="s">
        <v>2382</v>
      </c>
      <c r="G791" t="s">
        <v>2380</v>
      </c>
      <c r="H791" t="s">
        <v>2380</v>
      </c>
      <c r="I791">
        <v>2</v>
      </c>
      <c r="J791" s="9">
        <f t="shared" si="50"/>
        <v>2</v>
      </c>
      <c r="K791" t="s">
        <v>2380</v>
      </c>
      <c r="L791" t="str">
        <f t="shared" si="51"/>
        <v>No</v>
      </c>
    </row>
    <row r="792" spans="1:12" x14ac:dyDescent="0.25">
      <c r="A792" t="s">
        <v>1580</v>
      </c>
      <c r="B792">
        <v>28</v>
      </c>
      <c r="C792" t="str">
        <f t="shared" si="48"/>
        <v>Overweight</v>
      </c>
      <c r="D792" s="20">
        <v>5.57</v>
      </c>
      <c r="E792" t="str">
        <f t="shared" si="49"/>
        <v>Normal</v>
      </c>
      <c r="F792" t="s">
        <v>2380</v>
      </c>
      <c r="G792" t="s">
        <v>2380</v>
      </c>
      <c r="H792" t="s">
        <v>2380</v>
      </c>
      <c r="I792" t="s">
        <v>2381</v>
      </c>
      <c r="J792" s="9">
        <f t="shared" si="50"/>
        <v>0</v>
      </c>
      <c r="K792" t="s">
        <v>2380</v>
      </c>
      <c r="L792" t="str">
        <f t="shared" si="51"/>
        <v>No</v>
      </c>
    </row>
    <row r="793" spans="1:12" x14ac:dyDescent="0.25">
      <c r="A793" t="s">
        <v>1579</v>
      </c>
      <c r="B793">
        <v>30.23</v>
      </c>
      <c r="C793" t="str">
        <f t="shared" si="48"/>
        <v>Obesity</v>
      </c>
      <c r="D793" s="20">
        <v>6.94</v>
      </c>
      <c r="E793" t="str">
        <f t="shared" si="49"/>
        <v>Diabetes</v>
      </c>
      <c r="F793" t="s">
        <v>2382</v>
      </c>
      <c r="G793" t="s">
        <v>2380</v>
      </c>
      <c r="H793" t="s">
        <v>2383</v>
      </c>
      <c r="I793">
        <v>1</v>
      </c>
      <c r="J793" s="9">
        <f t="shared" si="50"/>
        <v>1</v>
      </c>
      <c r="K793" t="s">
        <v>2380</v>
      </c>
      <c r="L793" t="str">
        <f t="shared" si="51"/>
        <v>No</v>
      </c>
    </row>
    <row r="794" spans="1:12" x14ac:dyDescent="0.25">
      <c r="A794" t="s">
        <v>1578</v>
      </c>
      <c r="B794">
        <v>51.14</v>
      </c>
      <c r="C794" t="str">
        <f t="shared" si="48"/>
        <v>Obesity</v>
      </c>
      <c r="D794" s="20">
        <v>4.05</v>
      </c>
      <c r="E794" t="str">
        <f t="shared" si="49"/>
        <v>Normal</v>
      </c>
      <c r="F794" t="s">
        <v>2380</v>
      </c>
      <c r="G794" t="s">
        <v>2380</v>
      </c>
      <c r="H794" t="s">
        <v>2380</v>
      </c>
      <c r="I794">
        <v>1</v>
      </c>
      <c r="J794" s="9">
        <f t="shared" si="50"/>
        <v>1</v>
      </c>
      <c r="K794" t="s">
        <v>2380</v>
      </c>
      <c r="L794" t="str">
        <f t="shared" si="51"/>
        <v>No</v>
      </c>
    </row>
    <row r="795" spans="1:12" x14ac:dyDescent="0.25">
      <c r="A795" t="s">
        <v>1577</v>
      </c>
      <c r="B795">
        <v>24.32</v>
      </c>
      <c r="C795" t="str">
        <f t="shared" si="48"/>
        <v>Normal Weight</v>
      </c>
      <c r="D795" s="20">
        <v>10.220000000000001</v>
      </c>
      <c r="E795" t="str">
        <f t="shared" si="49"/>
        <v>Diabetes</v>
      </c>
      <c r="F795" t="s">
        <v>2380</v>
      </c>
      <c r="G795" t="s">
        <v>2380</v>
      </c>
      <c r="H795" t="s">
        <v>2380</v>
      </c>
      <c r="I795" t="s">
        <v>2381</v>
      </c>
      <c r="J795" s="9">
        <f t="shared" si="50"/>
        <v>0</v>
      </c>
      <c r="K795" t="s">
        <v>2380</v>
      </c>
      <c r="L795" t="str">
        <f t="shared" si="51"/>
        <v>No</v>
      </c>
    </row>
    <row r="796" spans="1:12" x14ac:dyDescent="0.25">
      <c r="A796" t="s">
        <v>1576</v>
      </c>
      <c r="B796">
        <v>38.06</v>
      </c>
      <c r="C796" t="str">
        <f t="shared" si="48"/>
        <v>Obesity</v>
      </c>
      <c r="D796" s="20">
        <v>9.24</v>
      </c>
      <c r="E796" t="str">
        <f t="shared" si="49"/>
        <v>Diabetes</v>
      </c>
      <c r="F796" t="s">
        <v>2380</v>
      </c>
      <c r="G796" t="s">
        <v>2380</v>
      </c>
      <c r="H796" t="s">
        <v>2380</v>
      </c>
      <c r="I796" t="s">
        <v>2381</v>
      </c>
      <c r="J796" s="9">
        <f t="shared" si="50"/>
        <v>0</v>
      </c>
      <c r="K796" t="s">
        <v>2380</v>
      </c>
      <c r="L796" t="str">
        <f t="shared" si="51"/>
        <v>No</v>
      </c>
    </row>
    <row r="797" spans="1:12" x14ac:dyDescent="0.25">
      <c r="A797" t="s">
        <v>1575</v>
      </c>
      <c r="B797">
        <v>37.700000000000003</v>
      </c>
      <c r="C797" t="str">
        <f t="shared" si="48"/>
        <v>Obesity</v>
      </c>
      <c r="D797" s="20">
        <v>8.6</v>
      </c>
      <c r="E797" t="str">
        <f t="shared" si="49"/>
        <v>Diabetes</v>
      </c>
      <c r="F797" t="s">
        <v>2380</v>
      </c>
      <c r="G797" t="s">
        <v>2380</v>
      </c>
      <c r="H797" t="s">
        <v>2380</v>
      </c>
      <c r="I797" t="s">
        <v>2381</v>
      </c>
      <c r="J797" s="9">
        <f t="shared" si="50"/>
        <v>0</v>
      </c>
      <c r="K797" t="s">
        <v>2380</v>
      </c>
      <c r="L797" t="str">
        <f t="shared" si="51"/>
        <v>No</v>
      </c>
    </row>
    <row r="798" spans="1:12" x14ac:dyDescent="0.25">
      <c r="A798" t="s">
        <v>1574</v>
      </c>
      <c r="B798">
        <v>44</v>
      </c>
      <c r="C798" t="str">
        <f t="shared" si="48"/>
        <v>Obesity</v>
      </c>
      <c r="D798" s="20">
        <v>9.32</v>
      </c>
      <c r="E798" t="str">
        <f t="shared" si="49"/>
        <v>Diabetes</v>
      </c>
      <c r="F798" t="s">
        <v>2382</v>
      </c>
      <c r="G798" t="s">
        <v>2380</v>
      </c>
      <c r="H798" t="s">
        <v>2380</v>
      </c>
      <c r="I798">
        <v>2</v>
      </c>
      <c r="J798" s="9">
        <f t="shared" si="50"/>
        <v>2</v>
      </c>
      <c r="K798" t="s">
        <v>2380</v>
      </c>
      <c r="L798" t="str">
        <f t="shared" si="51"/>
        <v>No</v>
      </c>
    </row>
    <row r="799" spans="1:12" x14ac:dyDescent="0.25">
      <c r="A799" t="s">
        <v>1573</v>
      </c>
      <c r="B799">
        <v>41.45</v>
      </c>
      <c r="C799" t="str">
        <f t="shared" si="48"/>
        <v>Obesity</v>
      </c>
      <c r="D799" s="20">
        <v>6.12</v>
      </c>
      <c r="E799" t="str">
        <f t="shared" si="49"/>
        <v>Prediabeties</v>
      </c>
      <c r="F799" t="s">
        <v>2382</v>
      </c>
      <c r="G799" t="s">
        <v>2380</v>
      </c>
      <c r="H799" t="s">
        <v>2380</v>
      </c>
      <c r="I799" t="s">
        <v>2381</v>
      </c>
      <c r="J799" s="9">
        <f t="shared" si="50"/>
        <v>0</v>
      </c>
      <c r="K799" t="s">
        <v>2380</v>
      </c>
      <c r="L799" t="str">
        <f t="shared" si="51"/>
        <v>No</v>
      </c>
    </row>
    <row r="800" spans="1:12" x14ac:dyDescent="0.25">
      <c r="A800" t="s">
        <v>1572</v>
      </c>
      <c r="B800">
        <v>25.364999999999998</v>
      </c>
      <c r="C800" t="str">
        <f t="shared" si="48"/>
        <v>Overweight</v>
      </c>
      <c r="D800" s="20">
        <v>9.19</v>
      </c>
      <c r="E800" t="str">
        <f t="shared" si="49"/>
        <v>Diabetes</v>
      </c>
      <c r="F800" t="s">
        <v>2382</v>
      </c>
      <c r="G800" t="s">
        <v>2380</v>
      </c>
      <c r="H800" t="s">
        <v>2380</v>
      </c>
      <c r="I800" t="s">
        <v>2381</v>
      </c>
      <c r="J800" s="9">
        <f t="shared" si="50"/>
        <v>0</v>
      </c>
      <c r="K800" t="s">
        <v>2380</v>
      </c>
      <c r="L800" t="str">
        <f t="shared" si="51"/>
        <v>No</v>
      </c>
    </row>
    <row r="801" spans="1:12" x14ac:dyDescent="0.25">
      <c r="A801" t="s">
        <v>1571</v>
      </c>
      <c r="B801">
        <v>34.56</v>
      </c>
      <c r="C801" t="str">
        <f t="shared" si="48"/>
        <v>Obesity</v>
      </c>
      <c r="D801" s="20">
        <v>5.84</v>
      </c>
      <c r="E801" t="str">
        <f t="shared" si="49"/>
        <v>Prediabeties</v>
      </c>
      <c r="F801" t="s">
        <v>2382</v>
      </c>
      <c r="G801" t="s">
        <v>2380</v>
      </c>
      <c r="H801" t="s">
        <v>2383</v>
      </c>
      <c r="I801">
        <v>1</v>
      </c>
      <c r="J801" s="9">
        <f t="shared" si="50"/>
        <v>1</v>
      </c>
      <c r="K801" t="s">
        <v>2380</v>
      </c>
      <c r="L801" t="str">
        <f t="shared" si="51"/>
        <v>No</v>
      </c>
    </row>
    <row r="802" spans="1:12" x14ac:dyDescent="0.25">
      <c r="A802" t="s">
        <v>1570</v>
      </c>
      <c r="B802">
        <v>28.2</v>
      </c>
      <c r="C802" t="str">
        <f t="shared" si="48"/>
        <v>Overweight</v>
      </c>
      <c r="D802" s="20">
        <v>7.19</v>
      </c>
      <c r="E802" t="str">
        <f t="shared" si="49"/>
        <v>Diabetes</v>
      </c>
      <c r="F802" t="s">
        <v>2382</v>
      </c>
      <c r="G802" t="s">
        <v>2380</v>
      </c>
      <c r="H802" t="s">
        <v>2380</v>
      </c>
      <c r="I802">
        <v>2</v>
      </c>
      <c r="J802" s="9">
        <f t="shared" si="50"/>
        <v>2</v>
      </c>
      <c r="K802" t="s">
        <v>2380</v>
      </c>
      <c r="L802" t="str">
        <f t="shared" si="51"/>
        <v>No</v>
      </c>
    </row>
    <row r="803" spans="1:12" x14ac:dyDescent="0.25">
      <c r="A803" t="s">
        <v>1569</v>
      </c>
      <c r="B803">
        <v>30.43</v>
      </c>
      <c r="C803" t="str">
        <f t="shared" si="48"/>
        <v>Obesity</v>
      </c>
      <c r="D803" s="20">
        <v>9.39</v>
      </c>
      <c r="E803" t="str">
        <f t="shared" si="49"/>
        <v>Diabetes</v>
      </c>
      <c r="F803" t="s">
        <v>2380</v>
      </c>
      <c r="G803" t="s">
        <v>2380</v>
      </c>
      <c r="H803" t="s">
        <v>2380</v>
      </c>
      <c r="I803" t="s">
        <v>2381</v>
      </c>
      <c r="J803" s="9">
        <f t="shared" si="50"/>
        <v>0</v>
      </c>
      <c r="K803" t="s">
        <v>2380</v>
      </c>
      <c r="L803" t="str">
        <f t="shared" si="51"/>
        <v>No</v>
      </c>
    </row>
    <row r="804" spans="1:12" x14ac:dyDescent="0.25">
      <c r="A804" t="s">
        <v>1568</v>
      </c>
      <c r="B804">
        <v>32.395000000000003</v>
      </c>
      <c r="C804" t="str">
        <f t="shared" si="48"/>
        <v>Obesity</v>
      </c>
      <c r="D804" s="20">
        <v>4.2699999999999996</v>
      </c>
      <c r="E804" t="str">
        <f t="shared" si="49"/>
        <v>Normal</v>
      </c>
      <c r="F804" t="s">
        <v>2382</v>
      </c>
      <c r="G804" t="s">
        <v>2380</v>
      </c>
      <c r="H804" t="s">
        <v>2380</v>
      </c>
      <c r="I804">
        <v>1</v>
      </c>
      <c r="J804" s="9">
        <f t="shared" si="50"/>
        <v>1</v>
      </c>
      <c r="K804" t="s">
        <v>2380</v>
      </c>
      <c r="L804" t="str">
        <f t="shared" si="51"/>
        <v>No</v>
      </c>
    </row>
    <row r="805" spans="1:12" x14ac:dyDescent="0.25">
      <c r="A805" t="s">
        <v>1567</v>
      </c>
      <c r="B805">
        <v>24.035</v>
      </c>
      <c r="C805" t="str">
        <f t="shared" si="48"/>
        <v>Normal Weight</v>
      </c>
      <c r="D805" s="20">
        <v>11.71</v>
      </c>
      <c r="E805" t="str">
        <f t="shared" si="49"/>
        <v>Diabetes</v>
      </c>
      <c r="F805" t="s">
        <v>2380</v>
      </c>
      <c r="G805" t="s">
        <v>2380</v>
      </c>
      <c r="H805" t="s">
        <v>2380</v>
      </c>
      <c r="I805" t="s">
        <v>2381</v>
      </c>
      <c r="J805" s="9">
        <f t="shared" si="50"/>
        <v>0</v>
      </c>
      <c r="K805" t="s">
        <v>2380</v>
      </c>
      <c r="L805" t="str">
        <f t="shared" si="51"/>
        <v>No</v>
      </c>
    </row>
    <row r="806" spans="1:12" x14ac:dyDescent="0.25">
      <c r="A806" t="s">
        <v>1566</v>
      </c>
      <c r="B806">
        <v>37.119999999999997</v>
      </c>
      <c r="C806" t="str">
        <f t="shared" si="48"/>
        <v>Obesity</v>
      </c>
      <c r="D806" s="20">
        <v>5.29</v>
      </c>
      <c r="E806" t="str">
        <f t="shared" si="49"/>
        <v>Normal</v>
      </c>
      <c r="F806" t="s">
        <v>2380</v>
      </c>
      <c r="G806" t="s">
        <v>2380</v>
      </c>
      <c r="H806" t="s">
        <v>2380</v>
      </c>
      <c r="I806">
        <v>2</v>
      </c>
      <c r="J806" s="9">
        <f t="shared" si="50"/>
        <v>2</v>
      </c>
      <c r="K806" t="s">
        <v>2380</v>
      </c>
      <c r="L806" t="str">
        <f t="shared" si="51"/>
        <v>No</v>
      </c>
    </row>
    <row r="807" spans="1:12" x14ac:dyDescent="0.25">
      <c r="A807" t="s">
        <v>1565</v>
      </c>
      <c r="B807">
        <v>34.840000000000003</v>
      </c>
      <c r="C807" t="str">
        <f t="shared" si="48"/>
        <v>Obesity</v>
      </c>
      <c r="D807" s="20">
        <v>6</v>
      </c>
      <c r="E807" t="str">
        <f t="shared" si="49"/>
        <v>Prediabeties</v>
      </c>
      <c r="F807" t="s">
        <v>2382</v>
      </c>
      <c r="G807" t="s">
        <v>2380</v>
      </c>
      <c r="H807" t="s">
        <v>2383</v>
      </c>
      <c r="I807">
        <v>1</v>
      </c>
      <c r="J807" s="9">
        <f t="shared" si="50"/>
        <v>1</v>
      </c>
      <c r="K807" t="s">
        <v>2380</v>
      </c>
      <c r="L807" t="str">
        <f t="shared" si="51"/>
        <v>No</v>
      </c>
    </row>
    <row r="808" spans="1:12" x14ac:dyDescent="0.25">
      <c r="A808" t="s">
        <v>1564</v>
      </c>
      <c r="B808">
        <v>29.53</v>
      </c>
      <c r="C808" t="str">
        <f t="shared" si="48"/>
        <v>Overweight</v>
      </c>
      <c r="D808" s="20">
        <v>10.64</v>
      </c>
      <c r="E808" t="str">
        <f t="shared" si="49"/>
        <v>Diabetes</v>
      </c>
      <c r="F808" t="s">
        <v>2380</v>
      </c>
      <c r="G808" t="s">
        <v>2380</v>
      </c>
      <c r="H808" t="s">
        <v>2380</v>
      </c>
      <c r="I808" t="s">
        <v>2381</v>
      </c>
      <c r="J808" s="9">
        <f t="shared" si="50"/>
        <v>0</v>
      </c>
      <c r="K808" t="s">
        <v>2380</v>
      </c>
      <c r="L808" t="str">
        <f t="shared" si="51"/>
        <v>No</v>
      </c>
    </row>
    <row r="809" spans="1:12" x14ac:dyDescent="0.25">
      <c r="A809" t="s">
        <v>1563</v>
      </c>
      <c r="B809">
        <v>42.51</v>
      </c>
      <c r="C809" t="str">
        <f t="shared" si="48"/>
        <v>Obesity</v>
      </c>
      <c r="D809" s="20">
        <v>8.2100000000000009</v>
      </c>
      <c r="E809" t="str">
        <f t="shared" si="49"/>
        <v>Diabetes</v>
      </c>
      <c r="F809" t="s">
        <v>2382</v>
      </c>
      <c r="G809" t="s">
        <v>2380</v>
      </c>
      <c r="H809" t="s">
        <v>2380</v>
      </c>
      <c r="I809" t="s">
        <v>2381</v>
      </c>
      <c r="J809" s="9">
        <f t="shared" si="50"/>
        <v>0</v>
      </c>
      <c r="K809" t="s">
        <v>2380</v>
      </c>
      <c r="L809" t="str">
        <f t="shared" si="51"/>
        <v>No</v>
      </c>
    </row>
    <row r="810" spans="1:12" x14ac:dyDescent="0.25">
      <c r="A810" t="s">
        <v>1562</v>
      </c>
      <c r="B810">
        <v>38.14</v>
      </c>
      <c r="C810" t="str">
        <f t="shared" si="48"/>
        <v>Obesity</v>
      </c>
      <c r="D810" s="20">
        <v>5.58</v>
      </c>
      <c r="E810" t="str">
        <f t="shared" si="49"/>
        <v>Normal</v>
      </c>
      <c r="F810" t="s">
        <v>2380</v>
      </c>
      <c r="G810" t="s">
        <v>2380</v>
      </c>
      <c r="H810" t="s">
        <v>2383</v>
      </c>
      <c r="I810">
        <v>1</v>
      </c>
      <c r="J810" s="9">
        <f t="shared" si="50"/>
        <v>1</v>
      </c>
      <c r="K810" t="s">
        <v>2380</v>
      </c>
      <c r="L810" t="str">
        <f t="shared" si="51"/>
        <v>No</v>
      </c>
    </row>
    <row r="811" spans="1:12" x14ac:dyDescent="0.25">
      <c r="A811" t="s">
        <v>1561</v>
      </c>
      <c r="B811">
        <v>39.93</v>
      </c>
      <c r="C811" t="str">
        <f t="shared" si="48"/>
        <v>Obesity</v>
      </c>
      <c r="D811" s="20">
        <v>8.75</v>
      </c>
      <c r="E811" t="str">
        <f t="shared" si="49"/>
        <v>Diabetes</v>
      </c>
      <c r="F811" t="s">
        <v>2380</v>
      </c>
      <c r="G811" t="s">
        <v>2380</v>
      </c>
      <c r="H811" t="s">
        <v>2380</v>
      </c>
      <c r="I811" t="s">
        <v>2381</v>
      </c>
      <c r="J811" s="9">
        <f t="shared" si="50"/>
        <v>0</v>
      </c>
      <c r="K811" t="s">
        <v>2380</v>
      </c>
      <c r="L811" t="str">
        <f t="shared" si="51"/>
        <v>No</v>
      </c>
    </row>
    <row r="812" spans="1:12" x14ac:dyDescent="0.25">
      <c r="A812" t="s">
        <v>1560</v>
      </c>
      <c r="B812">
        <v>38.83</v>
      </c>
      <c r="C812" t="str">
        <f t="shared" si="48"/>
        <v>Obesity</v>
      </c>
      <c r="D812" s="20">
        <v>11.86</v>
      </c>
      <c r="E812" t="str">
        <f t="shared" si="49"/>
        <v>Diabetes</v>
      </c>
      <c r="F812" t="s">
        <v>2380</v>
      </c>
      <c r="G812" t="s">
        <v>2380</v>
      </c>
      <c r="H812" t="s">
        <v>2380</v>
      </c>
      <c r="I812" t="s">
        <v>2381</v>
      </c>
      <c r="J812" s="9">
        <f t="shared" si="50"/>
        <v>0</v>
      </c>
      <c r="K812" t="s">
        <v>2380</v>
      </c>
      <c r="L812" t="str">
        <f t="shared" si="51"/>
        <v>No</v>
      </c>
    </row>
    <row r="813" spans="1:12" x14ac:dyDescent="0.25">
      <c r="A813" t="s">
        <v>1559</v>
      </c>
      <c r="B813">
        <v>37.4</v>
      </c>
      <c r="C813" t="str">
        <f t="shared" si="48"/>
        <v>Obesity</v>
      </c>
      <c r="D813" s="20">
        <v>11.46</v>
      </c>
      <c r="E813" t="str">
        <f t="shared" si="49"/>
        <v>Diabetes</v>
      </c>
      <c r="F813" t="s">
        <v>2380</v>
      </c>
      <c r="G813" t="s">
        <v>2380</v>
      </c>
      <c r="H813" t="s">
        <v>2380</v>
      </c>
      <c r="I813" t="s">
        <v>2381</v>
      </c>
      <c r="J813" s="9">
        <f t="shared" si="50"/>
        <v>0</v>
      </c>
      <c r="K813" t="s">
        <v>2380</v>
      </c>
      <c r="L813" t="str">
        <f t="shared" si="51"/>
        <v>No</v>
      </c>
    </row>
    <row r="814" spans="1:12" x14ac:dyDescent="0.25">
      <c r="A814" t="s">
        <v>1558</v>
      </c>
      <c r="B814">
        <v>21.4</v>
      </c>
      <c r="C814" t="str">
        <f t="shared" si="48"/>
        <v>Normal Weight</v>
      </c>
      <c r="D814" s="20">
        <v>9.0299999999999994</v>
      </c>
      <c r="E814" t="str">
        <f t="shared" si="49"/>
        <v>Diabetes</v>
      </c>
      <c r="F814" t="s">
        <v>2380</v>
      </c>
      <c r="G814" t="s">
        <v>2380</v>
      </c>
      <c r="H814" t="s">
        <v>2380</v>
      </c>
      <c r="I814" t="s">
        <v>2381</v>
      </c>
      <c r="J814" s="9">
        <f t="shared" si="50"/>
        <v>0</v>
      </c>
      <c r="K814" t="s">
        <v>2380</v>
      </c>
      <c r="L814" t="str">
        <f t="shared" si="51"/>
        <v>No</v>
      </c>
    </row>
    <row r="815" spans="1:12" x14ac:dyDescent="0.25">
      <c r="A815" t="s">
        <v>1557</v>
      </c>
      <c r="B815">
        <v>38.380000000000003</v>
      </c>
      <c r="C815" t="str">
        <f t="shared" si="48"/>
        <v>Obesity</v>
      </c>
      <c r="D815" s="20">
        <v>8.26</v>
      </c>
      <c r="E815" t="str">
        <f t="shared" si="49"/>
        <v>Diabetes</v>
      </c>
      <c r="F815" t="s">
        <v>2382</v>
      </c>
      <c r="G815" t="s">
        <v>2380</v>
      </c>
      <c r="H815" t="s">
        <v>2380</v>
      </c>
      <c r="I815">
        <v>2</v>
      </c>
      <c r="J815" s="9">
        <f t="shared" si="50"/>
        <v>2</v>
      </c>
      <c r="K815" t="s">
        <v>2380</v>
      </c>
      <c r="L815" t="str">
        <f t="shared" si="51"/>
        <v>No</v>
      </c>
    </row>
    <row r="816" spans="1:12" x14ac:dyDescent="0.25">
      <c r="A816" t="s">
        <v>1556</v>
      </c>
      <c r="B816">
        <v>33.659999999999997</v>
      </c>
      <c r="C816" t="str">
        <f t="shared" si="48"/>
        <v>Obesity</v>
      </c>
      <c r="D816" s="20">
        <v>5.42</v>
      </c>
      <c r="E816" t="str">
        <f t="shared" si="49"/>
        <v>Normal</v>
      </c>
      <c r="F816" t="s">
        <v>2382</v>
      </c>
      <c r="G816" t="s">
        <v>2380</v>
      </c>
      <c r="H816" t="s">
        <v>2380</v>
      </c>
      <c r="I816">
        <v>2</v>
      </c>
      <c r="J816" s="9">
        <f t="shared" si="50"/>
        <v>2</v>
      </c>
      <c r="K816" t="s">
        <v>2380</v>
      </c>
      <c r="L816" t="str">
        <f t="shared" si="51"/>
        <v>No</v>
      </c>
    </row>
    <row r="817" spans="1:12" x14ac:dyDescent="0.25">
      <c r="A817" t="s">
        <v>1555</v>
      </c>
      <c r="B817">
        <v>31.79</v>
      </c>
      <c r="C817" t="str">
        <f t="shared" si="48"/>
        <v>Obesity</v>
      </c>
      <c r="D817" s="20">
        <v>11.33</v>
      </c>
      <c r="E817" t="str">
        <f t="shared" si="49"/>
        <v>Diabetes</v>
      </c>
      <c r="F817" t="s">
        <v>2382</v>
      </c>
      <c r="G817" t="s">
        <v>2380</v>
      </c>
      <c r="H817" t="s">
        <v>2383</v>
      </c>
      <c r="I817">
        <v>1</v>
      </c>
      <c r="J817" s="9">
        <f t="shared" si="50"/>
        <v>1</v>
      </c>
      <c r="K817" t="s">
        <v>2380</v>
      </c>
      <c r="L817" t="str">
        <f t="shared" si="51"/>
        <v>No</v>
      </c>
    </row>
    <row r="818" spans="1:12" x14ac:dyDescent="0.25">
      <c r="A818" t="s">
        <v>1554</v>
      </c>
      <c r="B818">
        <v>29.7</v>
      </c>
      <c r="C818" t="str">
        <f t="shared" si="48"/>
        <v>Overweight</v>
      </c>
      <c r="D818" s="20">
        <v>7.69</v>
      </c>
      <c r="E818" t="str">
        <f t="shared" si="49"/>
        <v>Diabetes</v>
      </c>
      <c r="F818" t="s">
        <v>2382</v>
      </c>
      <c r="G818" t="s">
        <v>2380</v>
      </c>
      <c r="H818" t="s">
        <v>2383</v>
      </c>
      <c r="I818">
        <v>1</v>
      </c>
      <c r="J818" s="9">
        <f t="shared" si="50"/>
        <v>1</v>
      </c>
      <c r="K818" t="s">
        <v>2380</v>
      </c>
      <c r="L818" t="str">
        <f t="shared" si="51"/>
        <v>No</v>
      </c>
    </row>
    <row r="819" spans="1:12" x14ac:dyDescent="0.25">
      <c r="A819" t="s">
        <v>1553</v>
      </c>
      <c r="B819">
        <v>25.46</v>
      </c>
      <c r="C819" t="str">
        <f t="shared" si="48"/>
        <v>Overweight</v>
      </c>
      <c r="D819" s="20">
        <v>8.77</v>
      </c>
      <c r="E819" t="str">
        <f t="shared" si="49"/>
        <v>Diabetes</v>
      </c>
      <c r="F819" t="s">
        <v>2382</v>
      </c>
      <c r="G819" t="s">
        <v>2380</v>
      </c>
      <c r="H819" t="s">
        <v>2383</v>
      </c>
      <c r="I819">
        <v>1</v>
      </c>
      <c r="J819" s="9">
        <f t="shared" si="50"/>
        <v>1</v>
      </c>
      <c r="K819" t="s">
        <v>2380</v>
      </c>
      <c r="L819" t="str">
        <f t="shared" si="51"/>
        <v>No</v>
      </c>
    </row>
    <row r="820" spans="1:12" x14ac:dyDescent="0.25">
      <c r="A820" t="s">
        <v>1552</v>
      </c>
      <c r="B820">
        <v>39.14</v>
      </c>
      <c r="C820" t="str">
        <f t="shared" si="48"/>
        <v>Obesity</v>
      </c>
      <c r="D820" s="20">
        <v>4.91</v>
      </c>
      <c r="E820" t="str">
        <f t="shared" si="49"/>
        <v>Normal</v>
      </c>
      <c r="F820" t="s">
        <v>2380</v>
      </c>
      <c r="G820" t="s">
        <v>2382</v>
      </c>
      <c r="H820" t="s">
        <v>2380</v>
      </c>
      <c r="I820">
        <v>1</v>
      </c>
      <c r="J820" s="9">
        <f t="shared" si="50"/>
        <v>1</v>
      </c>
      <c r="K820" t="s">
        <v>2380</v>
      </c>
      <c r="L820" t="str">
        <f t="shared" si="51"/>
        <v>No</v>
      </c>
    </row>
    <row r="821" spans="1:12" x14ac:dyDescent="0.25">
      <c r="A821" t="s">
        <v>1551</v>
      </c>
      <c r="B821">
        <v>41.2</v>
      </c>
      <c r="C821" t="str">
        <f t="shared" si="48"/>
        <v>Obesity</v>
      </c>
      <c r="D821" s="20">
        <v>4.95</v>
      </c>
      <c r="E821" t="str">
        <f t="shared" si="49"/>
        <v>Normal</v>
      </c>
      <c r="F821" t="s">
        <v>2380</v>
      </c>
      <c r="G821" t="s">
        <v>2380</v>
      </c>
      <c r="H821" t="s">
        <v>2380</v>
      </c>
      <c r="I821">
        <v>1</v>
      </c>
      <c r="J821" s="9">
        <f t="shared" si="50"/>
        <v>1</v>
      </c>
      <c r="K821" t="s">
        <v>2380</v>
      </c>
      <c r="L821" t="str">
        <f t="shared" si="51"/>
        <v>No</v>
      </c>
    </row>
    <row r="822" spans="1:12" x14ac:dyDescent="0.25">
      <c r="A822" t="s">
        <v>1550</v>
      </c>
      <c r="B822">
        <v>28.81</v>
      </c>
      <c r="C822" t="str">
        <f t="shared" si="48"/>
        <v>Overweight</v>
      </c>
      <c r="D822" s="20">
        <v>10.8</v>
      </c>
      <c r="E822" t="str">
        <f t="shared" si="49"/>
        <v>Diabetes</v>
      </c>
      <c r="F822" t="s">
        <v>2382</v>
      </c>
      <c r="G822" t="s">
        <v>2380</v>
      </c>
      <c r="H822" t="s">
        <v>2383</v>
      </c>
      <c r="I822">
        <v>1</v>
      </c>
      <c r="J822" s="9">
        <f t="shared" si="50"/>
        <v>1</v>
      </c>
      <c r="K822" t="s">
        <v>2380</v>
      </c>
      <c r="L822" t="str">
        <f t="shared" si="51"/>
        <v>No</v>
      </c>
    </row>
    <row r="823" spans="1:12" x14ac:dyDescent="0.25">
      <c r="A823" t="s">
        <v>1549</v>
      </c>
      <c r="B823">
        <v>37.409999999999997</v>
      </c>
      <c r="C823" t="str">
        <f t="shared" si="48"/>
        <v>Obesity</v>
      </c>
      <c r="D823" s="20">
        <v>7.21</v>
      </c>
      <c r="E823" t="str">
        <f t="shared" si="49"/>
        <v>Diabetes</v>
      </c>
      <c r="F823" t="s">
        <v>2380</v>
      </c>
      <c r="G823" t="s">
        <v>2380</v>
      </c>
      <c r="H823" t="s">
        <v>2380</v>
      </c>
      <c r="I823">
        <v>2</v>
      </c>
      <c r="J823" s="9">
        <f t="shared" si="50"/>
        <v>2</v>
      </c>
      <c r="K823" t="s">
        <v>2380</v>
      </c>
      <c r="L823" t="str">
        <f t="shared" si="51"/>
        <v>No</v>
      </c>
    </row>
    <row r="824" spans="1:12" x14ac:dyDescent="0.25">
      <c r="A824" t="s">
        <v>1548</v>
      </c>
      <c r="B824">
        <v>52.54</v>
      </c>
      <c r="C824" t="str">
        <f t="shared" si="48"/>
        <v>Obesity</v>
      </c>
      <c r="D824" s="20">
        <v>5.12</v>
      </c>
      <c r="E824" t="str">
        <f t="shared" si="49"/>
        <v>Normal</v>
      </c>
      <c r="F824" t="s">
        <v>2380</v>
      </c>
      <c r="G824" t="s">
        <v>2380</v>
      </c>
      <c r="H824" t="s">
        <v>2383</v>
      </c>
      <c r="I824">
        <v>1</v>
      </c>
      <c r="J824" s="9">
        <f t="shared" si="50"/>
        <v>1</v>
      </c>
      <c r="K824" t="s">
        <v>2380</v>
      </c>
      <c r="L824" t="str">
        <f t="shared" si="51"/>
        <v>No</v>
      </c>
    </row>
    <row r="825" spans="1:12" x14ac:dyDescent="0.25">
      <c r="A825" t="s">
        <v>1547</v>
      </c>
      <c r="B825">
        <v>17.29</v>
      </c>
      <c r="C825" t="str">
        <f t="shared" si="48"/>
        <v>Underweight</v>
      </c>
      <c r="D825" s="20">
        <v>4.62</v>
      </c>
      <c r="E825" t="str">
        <f t="shared" si="49"/>
        <v>Normal</v>
      </c>
      <c r="F825" t="s">
        <v>2380</v>
      </c>
      <c r="G825" t="s">
        <v>2382</v>
      </c>
      <c r="H825" t="s">
        <v>2380</v>
      </c>
      <c r="I825">
        <v>1</v>
      </c>
      <c r="J825" s="9">
        <f t="shared" si="50"/>
        <v>1</v>
      </c>
      <c r="K825" t="s">
        <v>2382</v>
      </c>
      <c r="L825" t="str">
        <f t="shared" si="51"/>
        <v>yes</v>
      </c>
    </row>
    <row r="826" spans="1:12" x14ac:dyDescent="0.25">
      <c r="A826" t="s">
        <v>1546</v>
      </c>
      <c r="B826">
        <v>31.74</v>
      </c>
      <c r="C826" t="str">
        <f t="shared" si="48"/>
        <v>Obesity</v>
      </c>
      <c r="D826" s="20">
        <v>7.68</v>
      </c>
      <c r="E826" t="str">
        <f t="shared" si="49"/>
        <v>Diabetes</v>
      </c>
      <c r="F826" t="s">
        <v>2382</v>
      </c>
      <c r="G826" t="s">
        <v>2380</v>
      </c>
      <c r="H826" t="s">
        <v>2380</v>
      </c>
      <c r="I826" t="s">
        <v>2381</v>
      </c>
      <c r="J826" s="9">
        <f t="shared" si="50"/>
        <v>0</v>
      </c>
      <c r="K826" t="s">
        <v>2380</v>
      </c>
      <c r="L826" t="str">
        <f t="shared" si="51"/>
        <v>No</v>
      </c>
    </row>
    <row r="827" spans="1:12" x14ac:dyDescent="0.25">
      <c r="A827" t="s">
        <v>1545</v>
      </c>
      <c r="B827">
        <v>26.504999999999999</v>
      </c>
      <c r="C827" t="str">
        <f t="shared" si="48"/>
        <v>Overweight</v>
      </c>
      <c r="D827" s="20">
        <v>6.79</v>
      </c>
      <c r="E827" t="str">
        <f t="shared" si="49"/>
        <v>Diabetes</v>
      </c>
      <c r="F827" t="s">
        <v>2382</v>
      </c>
      <c r="G827" t="s">
        <v>2380</v>
      </c>
      <c r="H827" t="s">
        <v>2383</v>
      </c>
      <c r="I827">
        <v>1</v>
      </c>
      <c r="J827" s="9">
        <f t="shared" si="50"/>
        <v>1</v>
      </c>
      <c r="K827" t="s">
        <v>2380</v>
      </c>
      <c r="L827" t="str">
        <f t="shared" si="51"/>
        <v>No</v>
      </c>
    </row>
    <row r="828" spans="1:12" x14ac:dyDescent="0.25">
      <c r="A828" t="s">
        <v>1544</v>
      </c>
      <c r="B828">
        <v>36.479999999999997</v>
      </c>
      <c r="C828" t="str">
        <f t="shared" si="48"/>
        <v>Obesity</v>
      </c>
      <c r="D828" s="20">
        <v>11.09</v>
      </c>
      <c r="E828" t="str">
        <f t="shared" si="49"/>
        <v>Diabetes</v>
      </c>
      <c r="F828" t="s">
        <v>2380</v>
      </c>
      <c r="G828" t="s">
        <v>2380</v>
      </c>
      <c r="H828" t="s">
        <v>2380</v>
      </c>
      <c r="I828" t="s">
        <v>2381</v>
      </c>
      <c r="J828" s="9">
        <f t="shared" si="50"/>
        <v>0</v>
      </c>
      <c r="K828" t="s">
        <v>2380</v>
      </c>
      <c r="L828" t="str">
        <f t="shared" si="51"/>
        <v>No</v>
      </c>
    </row>
    <row r="829" spans="1:12" x14ac:dyDescent="0.25">
      <c r="A829" t="s">
        <v>1543</v>
      </c>
      <c r="B829">
        <v>39.159999999999997</v>
      </c>
      <c r="C829" t="str">
        <f t="shared" si="48"/>
        <v>Obesity</v>
      </c>
      <c r="D829" s="20">
        <v>5.24</v>
      </c>
      <c r="E829" t="str">
        <f t="shared" si="49"/>
        <v>Normal</v>
      </c>
      <c r="F829" t="s">
        <v>2382</v>
      </c>
      <c r="G829" t="s">
        <v>2380</v>
      </c>
      <c r="H829" t="s">
        <v>2383</v>
      </c>
      <c r="I829">
        <v>1</v>
      </c>
      <c r="J829" s="9">
        <f t="shared" si="50"/>
        <v>1</v>
      </c>
      <c r="K829" t="s">
        <v>2380</v>
      </c>
      <c r="L829" t="str">
        <f t="shared" si="51"/>
        <v>No</v>
      </c>
    </row>
    <row r="830" spans="1:12" x14ac:dyDescent="0.25">
      <c r="A830" t="s">
        <v>1542</v>
      </c>
      <c r="B830">
        <v>28.22</v>
      </c>
      <c r="C830" t="str">
        <f t="shared" si="48"/>
        <v>Overweight</v>
      </c>
      <c r="D830" s="20">
        <v>7.51</v>
      </c>
      <c r="E830" t="str">
        <f t="shared" si="49"/>
        <v>Diabetes</v>
      </c>
      <c r="F830" t="s">
        <v>2382</v>
      </c>
      <c r="G830" t="s">
        <v>2380</v>
      </c>
      <c r="H830" t="s">
        <v>2383</v>
      </c>
      <c r="I830">
        <v>1</v>
      </c>
      <c r="J830" s="9">
        <f t="shared" si="50"/>
        <v>1</v>
      </c>
      <c r="K830" t="s">
        <v>2380</v>
      </c>
      <c r="L830" t="str">
        <f t="shared" si="51"/>
        <v>No</v>
      </c>
    </row>
    <row r="831" spans="1:12" x14ac:dyDescent="0.25">
      <c r="A831" t="s">
        <v>1541</v>
      </c>
      <c r="B831">
        <v>35</v>
      </c>
      <c r="C831" t="str">
        <f t="shared" si="48"/>
        <v>Obesity</v>
      </c>
      <c r="D831" s="20">
        <v>4.13</v>
      </c>
      <c r="E831" t="str">
        <f t="shared" si="49"/>
        <v>Normal</v>
      </c>
      <c r="F831" t="s">
        <v>2380</v>
      </c>
      <c r="G831" t="s">
        <v>2380</v>
      </c>
      <c r="H831" t="s">
        <v>2380</v>
      </c>
      <c r="I831">
        <v>2</v>
      </c>
      <c r="J831" s="9">
        <f t="shared" si="50"/>
        <v>2</v>
      </c>
      <c r="K831" t="s">
        <v>2380</v>
      </c>
      <c r="L831" t="str">
        <f t="shared" si="51"/>
        <v>No</v>
      </c>
    </row>
    <row r="832" spans="1:12" x14ac:dyDescent="0.25">
      <c r="A832" t="s">
        <v>1540</v>
      </c>
      <c r="B832">
        <v>36.24</v>
      </c>
      <c r="C832" t="str">
        <f t="shared" si="48"/>
        <v>Obesity</v>
      </c>
      <c r="D832" s="20">
        <v>8.3800000000000008</v>
      </c>
      <c r="E832" t="str">
        <f t="shared" si="49"/>
        <v>Diabetes</v>
      </c>
      <c r="F832" t="s">
        <v>2382</v>
      </c>
      <c r="G832" t="s">
        <v>2380</v>
      </c>
      <c r="H832" t="s">
        <v>2380</v>
      </c>
      <c r="I832">
        <v>1</v>
      </c>
      <c r="J832" s="9">
        <f t="shared" si="50"/>
        <v>1</v>
      </c>
      <c r="K832" t="s">
        <v>2380</v>
      </c>
      <c r="L832" t="str">
        <f t="shared" si="51"/>
        <v>No</v>
      </c>
    </row>
    <row r="833" spans="1:12" x14ac:dyDescent="0.25">
      <c r="A833" t="s">
        <v>1539</v>
      </c>
      <c r="B833">
        <v>36.954999999999998</v>
      </c>
      <c r="C833" t="str">
        <f t="shared" si="48"/>
        <v>Obesity</v>
      </c>
      <c r="D833" s="20">
        <v>8.07</v>
      </c>
      <c r="E833" t="str">
        <f t="shared" si="49"/>
        <v>Diabetes</v>
      </c>
      <c r="F833" t="s">
        <v>2380</v>
      </c>
      <c r="G833" t="s">
        <v>2380</v>
      </c>
      <c r="H833" t="s">
        <v>2380</v>
      </c>
      <c r="I833" t="s">
        <v>2381</v>
      </c>
      <c r="J833" s="9">
        <f t="shared" si="50"/>
        <v>0</v>
      </c>
      <c r="K833" t="s">
        <v>2380</v>
      </c>
      <c r="L833" t="str">
        <f t="shared" si="51"/>
        <v>No</v>
      </c>
    </row>
    <row r="834" spans="1:12" x14ac:dyDescent="0.25">
      <c r="A834" t="s">
        <v>1538</v>
      </c>
      <c r="B834">
        <v>29.64</v>
      </c>
      <c r="C834" t="str">
        <f t="shared" si="48"/>
        <v>Overweight</v>
      </c>
      <c r="D834" s="20">
        <v>8.9499999999999993</v>
      </c>
      <c r="E834" t="str">
        <f t="shared" si="49"/>
        <v>Diabetes</v>
      </c>
      <c r="F834" t="s">
        <v>2380</v>
      </c>
      <c r="G834" t="s">
        <v>2380</v>
      </c>
      <c r="H834" t="s">
        <v>2380</v>
      </c>
      <c r="I834" t="s">
        <v>2381</v>
      </c>
      <c r="J834" s="9">
        <f t="shared" si="50"/>
        <v>0</v>
      </c>
      <c r="K834" t="s">
        <v>2380</v>
      </c>
      <c r="L834" t="str">
        <f t="shared" si="51"/>
        <v>No</v>
      </c>
    </row>
    <row r="835" spans="1:12" x14ac:dyDescent="0.25">
      <c r="A835" t="s">
        <v>1537</v>
      </c>
      <c r="B835">
        <v>42.74</v>
      </c>
      <c r="C835" t="str">
        <f t="shared" ref="C835:C898" si="52">IF(B835&lt;18.5,"Underweight",IF(B835&lt;24.99,"Normal Weight",IF(B835&lt;29.99,"Overweight","Obesity")))</f>
        <v>Obesity</v>
      </c>
      <c r="D835" s="20">
        <v>6.31</v>
      </c>
      <c r="E835" t="str">
        <f t="shared" ref="E835:E898" si="53">IF(D835&lt;5.7,"Normal",IF(D835&lt;6.5,"Prediabeties","Diabetes"))</f>
        <v>Prediabeties</v>
      </c>
      <c r="F835" t="s">
        <v>2382</v>
      </c>
      <c r="G835" t="s">
        <v>2380</v>
      </c>
      <c r="H835" t="s">
        <v>2380</v>
      </c>
      <c r="I835">
        <v>1</v>
      </c>
      <c r="J835" s="9">
        <f t="shared" ref="J835:J898" si="54">IF(I835="No major surgery", 0, I835)</f>
        <v>1</v>
      </c>
      <c r="K835" t="s">
        <v>2380</v>
      </c>
      <c r="L835" t="str">
        <f t="shared" ref="L835:L898" si="55">IF(K835="?", "No", K835)</f>
        <v>No</v>
      </c>
    </row>
    <row r="836" spans="1:12" x14ac:dyDescent="0.25">
      <c r="A836" t="s">
        <v>1536</v>
      </c>
      <c r="B836">
        <v>36.130000000000003</v>
      </c>
      <c r="C836" t="str">
        <f t="shared" si="52"/>
        <v>Obesity</v>
      </c>
      <c r="D836" s="20">
        <v>7.19</v>
      </c>
      <c r="E836" t="str">
        <f t="shared" si="53"/>
        <v>Diabetes</v>
      </c>
      <c r="F836" t="s">
        <v>2382</v>
      </c>
      <c r="G836" t="s">
        <v>2380</v>
      </c>
      <c r="H836" t="s">
        <v>2380</v>
      </c>
      <c r="I836">
        <v>2</v>
      </c>
      <c r="J836" s="9">
        <f t="shared" si="54"/>
        <v>2</v>
      </c>
      <c r="K836" t="s">
        <v>2380</v>
      </c>
      <c r="L836" t="str">
        <f t="shared" si="55"/>
        <v>No</v>
      </c>
    </row>
    <row r="837" spans="1:12" x14ac:dyDescent="0.25">
      <c r="A837" t="s">
        <v>1535</v>
      </c>
      <c r="B837">
        <v>31.55</v>
      </c>
      <c r="C837" t="str">
        <f t="shared" si="52"/>
        <v>Obesity</v>
      </c>
      <c r="D837" s="20">
        <v>6.11</v>
      </c>
      <c r="E837" t="str">
        <f t="shared" si="53"/>
        <v>Prediabeties</v>
      </c>
      <c r="F837" t="s">
        <v>2382</v>
      </c>
      <c r="G837" t="s">
        <v>2380</v>
      </c>
      <c r="H837" t="s">
        <v>2380</v>
      </c>
      <c r="I837">
        <v>1</v>
      </c>
      <c r="J837" s="9">
        <f t="shared" si="54"/>
        <v>1</v>
      </c>
      <c r="K837" t="s">
        <v>2380</v>
      </c>
      <c r="L837" t="str">
        <f t="shared" si="55"/>
        <v>No</v>
      </c>
    </row>
    <row r="838" spans="1:12" x14ac:dyDescent="0.25">
      <c r="A838" t="s">
        <v>1534</v>
      </c>
      <c r="B838">
        <v>52.75</v>
      </c>
      <c r="C838" t="str">
        <f t="shared" si="52"/>
        <v>Obesity</v>
      </c>
      <c r="D838" s="20">
        <v>6.02</v>
      </c>
      <c r="E838" t="str">
        <f t="shared" si="53"/>
        <v>Prediabeties</v>
      </c>
      <c r="F838" t="s">
        <v>2380</v>
      </c>
      <c r="G838" t="s">
        <v>2380</v>
      </c>
      <c r="H838" t="s">
        <v>2380</v>
      </c>
      <c r="I838">
        <v>1</v>
      </c>
      <c r="J838" s="9">
        <f t="shared" si="54"/>
        <v>1</v>
      </c>
      <c r="K838" t="s">
        <v>2380</v>
      </c>
      <c r="L838" t="str">
        <f t="shared" si="55"/>
        <v>No</v>
      </c>
    </row>
    <row r="839" spans="1:12" x14ac:dyDescent="0.25">
      <c r="A839" t="s">
        <v>1533</v>
      </c>
      <c r="B839">
        <v>36.67</v>
      </c>
      <c r="C839" t="str">
        <f t="shared" si="52"/>
        <v>Obesity</v>
      </c>
      <c r="D839" s="20">
        <v>11.86</v>
      </c>
      <c r="E839" t="str">
        <f t="shared" si="53"/>
        <v>Diabetes</v>
      </c>
      <c r="F839" t="s">
        <v>2380</v>
      </c>
      <c r="G839" t="s">
        <v>2380</v>
      </c>
      <c r="H839" t="s">
        <v>2380</v>
      </c>
      <c r="I839" t="s">
        <v>2381</v>
      </c>
      <c r="J839" s="9">
        <f t="shared" si="54"/>
        <v>0</v>
      </c>
      <c r="K839" t="s">
        <v>2380</v>
      </c>
      <c r="L839" t="str">
        <f t="shared" si="55"/>
        <v>No</v>
      </c>
    </row>
    <row r="840" spans="1:12" x14ac:dyDescent="0.25">
      <c r="A840" t="s">
        <v>1532</v>
      </c>
      <c r="B840">
        <v>38.06</v>
      </c>
      <c r="C840" t="str">
        <f t="shared" si="52"/>
        <v>Obesity</v>
      </c>
      <c r="D840" s="20">
        <v>8.25</v>
      </c>
      <c r="E840" t="str">
        <f t="shared" si="53"/>
        <v>Diabetes</v>
      </c>
      <c r="F840" t="s">
        <v>2380</v>
      </c>
      <c r="G840" t="s">
        <v>2380</v>
      </c>
      <c r="H840" t="s">
        <v>2380</v>
      </c>
      <c r="I840" t="s">
        <v>2381</v>
      </c>
      <c r="J840" s="9">
        <f t="shared" si="54"/>
        <v>0</v>
      </c>
      <c r="K840" t="s">
        <v>2380</v>
      </c>
      <c r="L840" t="str">
        <f t="shared" si="55"/>
        <v>No</v>
      </c>
    </row>
    <row r="841" spans="1:12" x14ac:dyDescent="0.25">
      <c r="A841" t="s">
        <v>1531</v>
      </c>
      <c r="B841">
        <v>38</v>
      </c>
      <c r="C841" t="str">
        <f t="shared" si="52"/>
        <v>Obesity</v>
      </c>
      <c r="D841" s="20">
        <v>8.1300000000000008</v>
      </c>
      <c r="E841" t="str">
        <f t="shared" si="53"/>
        <v>Diabetes</v>
      </c>
      <c r="F841" t="s">
        <v>2380</v>
      </c>
      <c r="G841" t="s">
        <v>2380</v>
      </c>
      <c r="H841" t="s">
        <v>2380</v>
      </c>
      <c r="I841" t="s">
        <v>2381</v>
      </c>
      <c r="J841" s="9">
        <f t="shared" si="54"/>
        <v>0</v>
      </c>
      <c r="K841" t="s">
        <v>2380</v>
      </c>
      <c r="L841" t="str">
        <f t="shared" si="55"/>
        <v>No</v>
      </c>
    </row>
    <row r="842" spans="1:12" x14ac:dyDescent="0.25">
      <c r="A842" t="s">
        <v>1530</v>
      </c>
      <c r="B842">
        <v>35.1</v>
      </c>
      <c r="C842" t="str">
        <f t="shared" si="52"/>
        <v>Obesity</v>
      </c>
      <c r="D842" s="20">
        <v>10.1</v>
      </c>
      <c r="E842" t="str">
        <f t="shared" si="53"/>
        <v>Diabetes</v>
      </c>
      <c r="F842" t="s">
        <v>2380</v>
      </c>
      <c r="G842" t="s">
        <v>2380</v>
      </c>
      <c r="H842" t="s">
        <v>2380</v>
      </c>
      <c r="I842" t="s">
        <v>2381</v>
      </c>
      <c r="J842" s="9">
        <f t="shared" si="54"/>
        <v>0</v>
      </c>
      <c r="K842" t="s">
        <v>2380</v>
      </c>
      <c r="L842" t="str">
        <f t="shared" si="55"/>
        <v>No</v>
      </c>
    </row>
    <row r="843" spans="1:12" x14ac:dyDescent="0.25">
      <c r="A843" t="s">
        <v>1529</v>
      </c>
      <c r="B843">
        <v>33.82</v>
      </c>
      <c r="C843" t="str">
        <f t="shared" si="52"/>
        <v>Obesity</v>
      </c>
      <c r="D843" s="20">
        <v>5.89</v>
      </c>
      <c r="E843" t="str">
        <f t="shared" si="53"/>
        <v>Prediabeties</v>
      </c>
      <c r="F843" t="s">
        <v>2382</v>
      </c>
      <c r="G843" t="s">
        <v>2380</v>
      </c>
      <c r="H843" t="s">
        <v>2380</v>
      </c>
      <c r="I843">
        <v>2</v>
      </c>
      <c r="J843" s="9">
        <f t="shared" si="54"/>
        <v>2</v>
      </c>
      <c r="K843" t="s">
        <v>2380</v>
      </c>
      <c r="L843" t="str">
        <f t="shared" si="55"/>
        <v>No</v>
      </c>
    </row>
    <row r="844" spans="1:12" x14ac:dyDescent="0.25">
      <c r="A844" t="s">
        <v>1528</v>
      </c>
      <c r="B844">
        <v>37.43</v>
      </c>
      <c r="C844" t="str">
        <f t="shared" si="52"/>
        <v>Obesity</v>
      </c>
      <c r="D844" s="20">
        <v>4.97</v>
      </c>
      <c r="E844" t="str">
        <f t="shared" si="53"/>
        <v>Normal</v>
      </c>
      <c r="F844" t="s">
        <v>2380</v>
      </c>
      <c r="G844" t="s">
        <v>2380</v>
      </c>
      <c r="H844" t="s">
        <v>2380</v>
      </c>
      <c r="I844">
        <v>2</v>
      </c>
      <c r="J844" s="9">
        <f t="shared" si="54"/>
        <v>2</v>
      </c>
      <c r="K844" t="s">
        <v>2380</v>
      </c>
      <c r="L844" t="str">
        <f t="shared" si="55"/>
        <v>No</v>
      </c>
    </row>
    <row r="845" spans="1:12" x14ac:dyDescent="0.25">
      <c r="A845" t="s">
        <v>1527</v>
      </c>
      <c r="B845">
        <v>30.5</v>
      </c>
      <c r="C845" t="str">
        <f t="shared" si="52"/>
        <v>Obesity</v>
      </c>
      <c r="D845" s="20">
        <v>9.9</v>
      </c>
      <c r="E845" t="str">
        <f t="shared" si="53"/>
        <v>Diabetes</v>
      </c>
      <c r="F845" t="s">
        <v>2380</v>
      </c>
      <c r="G845" t="s">
        <v>2380</v>
      </c>
      <c r="H845" t="s">
        <v>2380</v>
      </c>
      <c r="I845" t="s">
        <v>2381</v>
      </c>
      <c r="J845" s="9">
        <f t="shared" si="54"/>
        <v>0</v>
      </c>
      <c r="K845" t="s">
        <v>2380</v>
      </c>
      <c r="L845" t="str">
        <f t="shared" si="55"/>
        <v>No</v>
      </c>
    </row>
    <row r="846" spans="1:12" x14ac:dyDescent="0.25">
      <c r="A846" t="s">
        <v>1526</v>
      </c>
      <c r="B846">
        <v>24.53</v>
      </c>
      <c r="C846" t="str">
        <f t="shared" si="52"/>
        <v>Normal Weight</v>
      </c>
      <c r="D846" s="20">
        <v>9.0500000000000007</v>
      </c>
      <c r="E846" t="str">
        <f t="shared" si="53"/>
        <v>Diabetes</v>
      </c>
      <c r="F846" t="s">
        <v>2380</v>
      </c>
      <c r="G846" t="s">
        <v>2380</v>
      </c>
      <c r="H846" t="s">
        <v>2380</v>
      </c>
      <c r="I846" t="s">
        <v>2381</v>
      </c>
      <c r="J846" s="9">
        <f t="shared" si="54"/>
        <v>0</v>
      </c>
      <c r="K846" t="s">
        <v>2380</v>
      </c>
      <c r="L846" t="str">
        <f t="shared" si="55"/>
        <v>No</v>
      </c>
    </row>
    <row r="847" spans="1:12" x14ac:dyDescent="0.25">
      <c r="A847" t="s">
        <v>1525</v>
      </c>
      <c r="B847">
        <v>25.74</v>
      </c>
      <c r="C847" t="str">
        <f t="shared" si="52"/>
        <v>Overweight</v>
      </c>
      <c r="D847" s="20">
        <v>10.93</v>
      </c>
      <c r="E847" t="str">
        <f t="shared" si="53"/>
        <v>Diabetes</v>
      </c>
      <c r="F847" t="s">
        <v>2380</v>
      </c>
      <c r="G847" t="s">
        <v>2380</v>
      </c>
      <c r="H847" t="s">
        <v>2380</v>
      </c>
      <c r="I847" t="s">
        <v>2381</v>
      </c>
      <c r="J847" s="9">
        <f t="shared" si="54"/>
        <v>0</v>
      </c>
      <c r="K847" t="s">
        <v>2380</v>
      </c>
      <c r="L847" t="str">
        <f t="shared" si="55"/>
        <v>No</v>
      </c>
    </row>
    <row r="848" spans="1:12" x14ac:dyDescent="0.25">
      <c r="A848" t="s">
        <v>1524</v>
      </c>
      <c r="B848">
        <v>34.08</v>
      </c>
      <c r="C848" t="str">
        <f t="shared" si="52"/>
        <v>Obesity</v>
      </c>
      <c r="D848" s="20">
        <v>7.58</v>
      </c>
      <c r="E848" t="str">
        <f t="shared" si="53"/>
        <v>Diabetes</v>
      </c>
      <c r="F848" t="s">
        <v>2382</v>
      </c>
      <c r="G848" t="s">
        <v>2380</v>
      </c>
      <c r="H848" t="s">
        <v>2380</v>
      </c>
      <c r="I848">
        <v>2</v>
      </c>
      <c r="J848" s="9">
        <f t="shared" si="54"/>
        <v>2</v>
      </c>
      <c r="K848" t="s">
        <v>2380</v>
      </c>
      <c r="L848" t="str">
        <f t="shared" si="55"/>
        <v>No</v>
      </c>
    </row>
    <row r="849" spans="1:12" x14ac:dyDescent="0.25">
      <c r="A849" t="s">
        <v>1523</v>
      </c>
      <c r="B849">
        <v>31.35</v>
      </c>
      <c r="C849" t="str">
        <f t="shared" si="52"/>
        <v>Obesity</v>
      </c>
      <c r="D849" s="20">
        <v>11</v>
      </c>
      <c r="E849" t="str">
        <f t="shared" si="53"/>
        <v>Diabetes</v>
      </c>
      <c r="F849" t="s">
        <v>2382</v>
      </c>
      <c r="G849" t="s">
        <v>2380</v>
      </c>
      <c r="H849" t="s">
        <v>2383</v>
      </c>
      <c r="I849">
        <v>1</v>
      </c>
      <c r="J849" s="9">
        <f t="shared" si="54"/>
        <v>1</v>
      </c>
      <c r="K849" t="s">
        <v>2380</v>
      </c>
      <c r="L849" t="str">
        <f t="shared" si="55"/>
        <v>No</v>
      </c>
    </row>
    <row r="850" spans="1:12" x14ac:dyDescent="0.25">
      <c r="A850" t="s">
        <v>1522</v>
      </c>
      <c r="B850">
        <v>26.79</v>
      </c>
      <c r="C850" t="str">
        <f t="shared" si="52"/>
        <v>Overweight</v>
      </c>
      <c r="D850" s="20">
        <v>5.0599999999999996</v>
      </c>
      <c r="E850" t="str">
        <f t="shared" si="53"/>
        <v>Normal</v>
      </c>
      <c r="F850" t="s">
        <v>2380</v>
      </c>
      <c r="G850" t="s">
        <v>2380</v>
      </c>
      <c r="H850" t="s">
        <v>2380</v>
      </c>
      <c r="I850">
        <v>1</v>
      </c>
      <c r="J850" s="9">
        <f t="shared" si="54"/>
        <v>1</v>
      </c>
      <c r="K850" t="s">
        <v>2380</v>
      </c>
      <c r="L850" t="str">
        <f t="shared" si="55"/>
        <v>No</v>
      </c>
    </row>
    <row r="851" spans="1:12" x14ac:dyDescent="0.25">
      <c r="A851" t="s">
        <v>1521</v>
      </c>
      <c r="B851">
        <v>42.78</v>
      </c>
      <c r="C851" t="str">
        <f t="shared" si="52"/>
        <v>Obesity</v>
      </c>
      <c r="D851" s="20">
        <v>6.11</v>
      </c>
      <c r="E851" t="str">
        <f t="shared" si="53"/>
        <v>Prediabeties</v>
      </c>
      <c r="F851" t="s">
        <v>2382</v>
      </c>
      <c r="G851" t="s">
        <v>2380</v>
      </c>
      <c r="H851" t="s">
        <v>2380</v>
      </c>
      <c r="I851">
        <v>1</v>
      </c>
      <c r="J851" s="9">
        <f t="shared" si="54"/>
        <v>1</v>
      </c>
      <c r="K851" t="s">
        <v>2380</v>
      </c>
      <c r="L851" t="str">
        <f t="shared" si="55"/>
        <v>No</v>
      </c>
    </row>
    <row r="852" spans="1:12" x14ac:dyDescent="0.25">
      <c r="A852" t="s">
        <v>1520</v>
      </c>
      <c r="B852">
        <v>46.75</v>
      </c>
      <c r="C852" t="str">
        <f t="shared" si="52"/>
        <v>Obesity</v>
      </c>
      <c r="D852" s="20">
        <v>6.66</v>
      </c>
      <c r="E852" t="str">
        <f t="shared" si="53"/>
        <v>Diabetes</v>
      </c>
      <c r="F852" t="s">
        <v>2382</v>
      </c>
      <c r="G852" t="s">
        <v>2380</v>
      </c>
      <c r="H852" t="s">
        <v>2380</v>
      </c>
      <c r="I852">
        <v>2</v>
      </c>
      <c r="J852" s="9">
        <f t="shared" si="54"/>
        <v>2</v>
      </c>
      <c r="K852" t="s">
        <v>2380</v>
      </c>
      <c r="L852" t="str">
        <f t="shared" si="55"/>
        <v>No</v>
      </c>
    </row>
    <row r="853" spans="1:12" x14ac:dyDescent="0.25">
      <c r="A853" t="s">
        <v>1519</v>
      </c>
      <c r="B853">
        <v>32.15</v>
      </c>
      <c r="C853" t="str">
        <f t="shared" si="52"/>
        <v>Obesity</v>
      </c>
      <c r="D853" s="20">
        <v>4.0199999999999996</v>
      </c>
      <c r="E853" t="str">
        <f t="shared" si="53"/>
        <v>Normal</v>
      </c>
      <c r="F853" t="s">
        <v>2382</v>
      </c>
      <c r="G853" t="s">
        <v>2380</v>
      </c>
      <c r="H853" t="s">
        <v>2383</v>
      </c>
      <c r="I853">
        <v>1</v>
      </c>
      <c r="J853" s="9">
        <f t="shared" si="54"/>
        <v>1</v>
      </c>
      <c r="K853" t="s">
        <v>2380</v>
      </c>
      <c r="L853" t="str">
        <f t="shared" si="55"/>
        <v>No</v>
      </c>
    </row>
    <row r="854" spans="1:12" x14ac:dyDescent="0.25">
      <c r="A854" t="s">
        <v>1518</v>
      </c>
      <c r="B854">
        <v>43.4</v>
      </c>
      <c r="C854" t="str">
        <f t="shared" si="52"/>
        <v>Obesity</v>
      </c>
      <c r="D854" s="20">
        <v>8.81</v>
      </c>
      <c r="E854" t="str">
        <f t="shared" si="53"/>
        <v>Diabetes</v>
      </c>
      <c r="F854" t="s">
        <v>2382</v>
      </c>
      <c r="G854" t="s">
        <v>2380</v>
      </c>
      <c r="H854" t="s">
        <v>2380</v>
      </c>
      <c r="I854">
        <v>2</v>
      </c>
      <c r="J854" s="9">
        <f t="shared" si="54"/>
        <v>2</v>
      </c>
      <c r="K854" t="s">
        <v>2380</v>
      </c>
      <c r="L854" t="str">
        <f t="shared" si="55"/>
        <v>No</v>
      </c>
    </row>
    <row r="855" spans="1:12" x14ac:dyDescent="0.25">
      <c r="A855" t="s">
        <v>1517</v>
      </c>
      <c r="B855">
        <v>31.57</v>
      </c>
      <c r="C855" t="str">
        <f t="shared" si="52"/>
        <v>Obesity</v>
      </c>
      <c r="D855" s="20">
        <v>7.92</v>
      </c>
      <c r="E855" t="str">
        <f t="shared" si="53"/>
        <v>Diabetes</v>
      </c>
      <c r="F855" t="s">
        <v>2382</v>
      </c>
      <c r="G855" t="s">
        <v>2380</v>
      </c>
      <c r="H855" t="s">
        <v>2380</v>
      </c>
      <c r="I855">
        <v>2</v>
      </c>
      <c r="J855" s="9">
        <f t="shared" si="54"/>
        <v>2</v>
      </c>
      <c r="K855" t="s">
        <v>2380</v>
      </c>
      <c r="L855" t="str">
        <f t="shared" si="55"/>
        <v>No</v>
      </c>
    </row>
    <row r="856" spans="1:12" x14ac:dyDescent="0.25">
      <c r="A856" t="s">
        <v>1516</v>
      </c>
      <c r="B856">
        <v>24.32</v>
      </c>
      <c r="C856" t="str">
        <f t="shared" si="52"/>
        <v>Normal Weight</v>
      </c>
      <c r="D856" s="20">
        <v>7.48</v>
      </c>
      <c r="E856" t="str">
        <f t="shared" si="53"/>
        <v>Diabetes</v>
      </c>
      <c r="F856" t="s">
        <v>2380</v>
      </c>
      <c r="G856" t="s">
        <v>2380</v>
      </c>
      <c r="H856" t="s">
        <v>2380</v>
      </c>
      <c r="I856" t="s">
        <v>2381</v>
      </c>
      <c r="J856" s="9">
        <f t="shared" si="54"/>
        <v>0</v>
      </c>
      <c r="K856" t="s">
        <v>2380</v>
      </c>
      <c r="L856" t="str">
        <f t="shared" si="55"/>
        <v>No</v>
      </c>
    </row>
    <row r="857" spans="1:12" x14ac:dyDescent="0.25">
      <c r="A857" t="s">
        <v>1515</v>
      </c>
      <c r="B857">
        <v>31.07</v>
      </c>
      <c r="C857" t="str">
        <f t="shared" si="52"/>
        <v>Obesity</v>
      </c>
      <c r="D857" s="20">
        <v>4.62</v>
      </c>
      <c r="E857" t="str">
        <f t="shared" si="53"/>
        <v>Normal</v>
      </c>
      <c r="F857" t="s">
        <v>2382</v>
      </c>
      <c r="G857" t="s">
        <v>2380</v>
      </c>
      <c r="H857" t="s">
        <v>2380</v>
      </c>
      <c r="I857">
        <v>2</v>
      </c>
      <c r="J857" s="9">
        <f t="shared" si="54"/>
        <v>2</v>
      </c>
      <c r="K857" t="s">
        <v>2380</v>
      </c>
      <c r="L857" t="str">
        <f t="shared" si="55"/>
        <v>No</v>
      </c>
    </row>
    <row r="858" spans="1:12" x14ac:dyDescent="0.25">
      <c r="A858" t="s">
        <v>1514</v>
      </c>
      <c r="B858">
        <v>35.814999999999998</v>
      </c>
      <c r="C858" t="str">
        <f t="shared" si="52"/>
        <v>Obesity</v>
      </c>
      <c r="D858" s="20">
        <v>8.4700000000000006</v>
      </c>
      <c r="E858" t="str">
        <f t="shared" si="53"/>
        <v>Diabetes</v>
      </c>
      <c r="F858" t="s">
        <v>2380</v>
      </c>
      <c r="G858" t="s">
        <v>2380</v>
      </c>
      <c r="H858" t="s">
        <v>2380</v>
      </c>
      <c r="I858" t="s">
        <v>2381</v>
      </c>
      <c r="J858" s="9">
        <f t="shared" si="54"/>
        <v>0</v>
      </c>
      <c r="K858" t="s">
        <v>2380</v>
      </c>
      <c r="L858" t="str">
        <f t="shared" si="55"/>
        <v>No</v>
      </c>
    </row>
    <row r="859" spans="1:12" x14ac:dyDescent="0.25">
      <c r="A859" t="s">
        <v>1513</v>
      </c>
      <c r="B859">
        <v>40.81</v>
      </c>
      <c r="C859" t="str">
        <f t="shared" si="52"/>
        <v>Obesity</v>
      </c>
      <c r="D859" s="20">
        <v>10.58</v>
      </c>
      <c r="E859" t="str">
        <f t="shared" si="53"/>
        <v>Diabetes</v>
      </c>
      <c r="F859" t="s">
        <v>2382</v>
      </c>
      <c r="G859" t="s">
        <v>2380</v>
      </c>
      <c r="H859" t="s">
        <v>2380</v>
      </c>
      <c r="I859" t="s">
        <v>2381</v>
      </c>
      <c r="J859" s="9">
        <f t="shared" si="54"/>
        <v>0</v>
      </c>
      <c r="K859" t="s">
        <v>2380</v>
      </c>
      <c r="L859" t="str">
        <f t="shared" si="55"/>
        <v>No</v>
      </c>
    </row>
    <row r="860" spans="1:12" x14ac:dyDescent="0.25">
      <c r="A860" t="s">
        <v>1512</v>
      </c>
      <c r="B860">
        <v>24.605</v>
      </c>
      <c r="C860" t="str">
        <f t="shared" si="52"/>
        <v>Normal Weight</v>
      </c>
      <c r="D860" s="20">
        <v>7.48</v>
      </c>
      <c r="E860" t="str">
        <f t="shared" si="53"/>
        <v>Diabetes</v>
      </c>
      <c r="F860" t="s">
        <v>2380</v>
      </c>
      <c r="G860" t="s">
        <v>2380</v>
      </c>
      <c r="H860" t="s">
        <v>2380</v>
      </c>
      <c r="I860" t="s">
        <v>2381</v>
      </c>
      <c r="J860" s="9">
        <f t="shared" si="54"/>
        <v>0</v>
      </c>
      <c r="K860" t="s">
        <v>2380</v>
      </c>
      <c r="L860" t="str">
        <f t="shared" si="55"/>
        <v>No</v>
      </c>
    </row>
    <row r="861" spans="1:12" x14ac:dyDescent="0.25">
      <c r="A861" t="s">
        <v>1511</v>
      </c>
      <c r="B861">
        <v>21.47</v>
      </c>
      <c r="C861" t="str">
        <f t="shared" si="52"/>
        <v>Normal Weight</v>
      </c>
      <c r="D861" s="20">
        <v>7.82</v>
      </c>
      <c r="E861" t="str">
        <f t="shared" si="53"/>
        <v>Diabetes</v>
      </c>
      <c r="F861" t="s">
        <v>2380</v>
      </c>
      <c r="G861" t="s">
        <v>2380</v>
      </c>
      <c r="H861" t="s">
        <v>2380</v>
      </c>
      <c r="I861" t="s">
        <v>2381</v>
      </c>
      <c r="J861" s="9">
        <f t="shared" si="54"/>
        <v>0</v>
      </c>
      <c r="K861" t="s">
        <v>2380</v>
      </c>
      <c r="L861" t="str">
        <f t="shared" si="55"/>
        <v>No</v>
      </c>
    </row>
    <row r="862" spans="1:12" x14ac:dyDescent="0.25">
      <c r="A862" t="s">
        <v>1510</v>
      </c>
      <c r="B862">
        <v>52.89</v>
      </c>
      <c r="C862" t="str">
        <f t="shared" si="52"/>
        <v>Obesity</v>
      </c>
      <c r="D862" s="20">
        <v>4.96</v>
      </c>
      <c r="E862" t="str">
        <f t="shared" si="53"/>
        <v>Normal</v>
      </c>
      <c r="F862" t="s">
        <v>2382</v>
      </c>
      <c r="G862" t="s">
        <v>2380</v>
      </c>
      <c r="H862" t="s">
        <v>2380</v>
      </c>
      <c r="I862">
        <v>1</v>
      </c>
      <c r="J862" s="9">
        <f t="shared" si="54"/>
        <v>1</v>
      </c>
      <c r="K862" t="s">
        <v>2380</v>
      </c>
      <c r="L862" t="str">
        <f t="shared" si="55"/>
        <v>No</v>
      </c>
    </row>
    <row r="863" spans="1:12" x14ac:dyDescent="0.25">
      <c r="A863" t="s">
        <v>1509</v>
      </c>
      <c r="B863">
        <v>32.965000000000003</v>
      </c>
      <c r="C863" t="str">
        <f t="shared" si="52"/>
        <v>Obesity</v>
      </c>
      <c r="D863" s="20">
        <v>6.15</v>
      </c>
      <c r="E863" t="str">
        <f t="shared" si="53"/>
        <v>Prediabeties</v>
      </c>
      <c r="F863" t="s">
        <v>2382</v>
      </c>
      <c r="G863" t="s">
        <v>2380</v>
      </c>
      <c r="H863" t="s">
        <v>2380</v>
      </c>
      <c r="I863">
        <v>1</v>
      </c>
      <c r="J863" s="9">
        <f t="shared" si="54"/>
        <v>1</v>
      </c>
      <c r="K863" t="s">
        <v>2380</v>
      </c>
      <c r="L863" t="str">
        <f t="shared" si="55"/>
        <v>No</v>
      </c>
    </row>
    <row r="864" spans="1:12" x14ac:dyDescent="0.25">
      <c r="A864" t="s">
        <v>1508</v>
      </c>
      <c r="B864">
        <v>36.799999999999997</v>
      </c>
      <c r="C864" t="str">
        <f t="shared" si="52"/>
        <v>Obesity</v>
      </c>
      <c r="D864" s="20">
        <v>4.62</v>
      </c>
      <c r="E864" t="str">
        <f t="shared" si="53"/>
        <v>Normal</v>
      </c>
      <c r="F864" t="s">
        <v>2380</v>
      </c>
      <c r="G864" t="s">
        <v>2380</v>
      </c>
      <c r="H864" t="s">
        <v>2383</v>
      </c>
      <c r="I864">
        <v>1</v>
      </c>
      <c r="J864" s="9">
        <f t="shared" si="54"/>
        <v>1</v>
      </c>
      <c r="K864" t="s">
        <v>2380</v>
      </c>
      <c r="L864" t="str">
        <f t="shared" si="55"/>
        <v>No</v>
      </c>
    </row>
    <row r="865" spans="1:12" x14ac:dyDescent="0.25">
      <c r="A865" t="s">
        <v>1507</v>
      </c>
      <c r="B865">
        <v>34.299999999999997</v>
      </c>
      <c r="C865" t="str">
        <f t="shared" si="52"/>
        <v>Obesity</v>
      </c>
      <c r="D865" s="20">
        <v>4.87</v>
      </c>
      <c r="E865" t="str">
        <f t="shared" si="53"/>
        <v>Normal</v>
      </c>
      <c r="F865" t="s">
        <v>2380</v>
      </c>
      <c r="G865" t="s">
        <v>2380</v>
      </c>
      <c r="H865" t="s">
        <v>2380</v>
      </c>
      <c r="I865">
        <v>2</v>
      </c>
      <c r="J865" s="9">
        <f t="shared" si="54"/>
        <v>2</v>
      </c>
      <c r="K865" t="s">
        <v>2380</v>
      </c>
      <c r="L865" t="str">
        <f t="shared" si="55"/>
        <v>No</v>
      </c>
    </row>
    <row r="866" spans="1:12" x14ac:dyDescent="0.25">
      <c r="A866" t="s">
        <v>1506</v>
      </c>
      <c r="B866">
        <v>35.244999999999997</v>
      </c>
      <c r="C866" t="str">
        <f t="shared" si="52"/>
        <v>Obesity</v>
      </c>
      <c r="D866" s="20">
        <v>4.63</v>
      </c>
      <c r="E866" t="str">
        <f t="shared" si="53"/>
        <v>Normal</v>
      </c>
      <c r="F866" t="s">
        <v>2380</v>
      </c>
      <c r="G866" t="s">
        <v>2380</v>
      </c>
      <c r="H866" t="s">
        <v>2380</v>
      </c>
      <c r="I866" t="s">
        <v>2381</v>
      </c>
      <c r="J866" s="9">
        <f t="shared" si="54"/>
        <v>0</v>
      </c>
      <c r="K866" t="s">
        <v>2380</v>
      </c>
      <c r="L866" t="str">
        <f t="shared" si="55"/>
        <v>No</v>
      </c>
    </row>
    <row r="867" spans="1:12" x14ac:dyDescent="0.25">
      <c r="A867" t="s">
        <v>1505</v>
      </c>
      <c r="B867">
        <v>26.23</v>
      </c>
      <c r="C867" t="str">
        <f t="shared" si="52"/>
        <v>Overweight</v>
      </c>
      <c r="D867" s="20">
        <v>11.93</v>
      </c>
      <c r="E867" t="str">
        <f t="shared" si="53"/>
        <v>Diabetes</v>
      </c>
      <c r="F867" t="s">
        <v>2380</v>
      </c>
      <c r="G867" t="s">
        <v>2380</v>
      </c>
      <c r="H867" t="s">
        <v>2380</v>
      </c>
      <c r="I867" t="s">
        <v>2381</v>
      </c>
      <c r="J867" s="9">
        <f t="shared" si="54"/>
        <v>0</v>
      </c>
      <c r="K867" t="s">
        <v>2380</v>
      </c>
      <c r="L867" t="str">
        <f t="shared" si="55"/>
        <v>No</v>
      </c>
    </row>
    <row r="868" spans="1:12" x14ac:dyDescent="0.25">
      <c r="A868" t="s">
        <v>1504</v>
      </c>
      <c r="B868">
        <v>36.1</v>
      </c>
      <c r="C868" t="str">
        <f t="shared" si="52"/>
        <v>Obesity</v>
      </c>
      <c r="D868" s="20">
        <v>5.65</v>
      </c>
      <c r="E868" t="str">
        <f t="shared" si="53"/>
        <v>Normal</v>
      </c>
      <c r="F868" t="s">
        <v>2382</v>
      </c>
      <c r="G868" t="s">
        <v>2380</v>
      </c>
      <c r="H868" t="s">
        <v>2380</v>
      </c>
      <c r="I868">
        <v>2</v>
      </c>
      <c r="J868" s="9">
        <f t="shared" si="54"/>
        <v>2</v>
      </c>
      <c r="K868" t="s">
        <v>2380</v>
      </c>
      <c r="L868" t="str">
        <f t="shared" si="55"/>
        <v>No</v>
      </c>
    </row>
    <row r="869" spans="1:12" x14ac:dyDescent="0.25">
      <c r="A869" t="s">
        <v>1503</v>
      </c>
      <c r="B869">
        <v>37.1</v>
      </c>
      <c r="C869" t="str">
        <f t="shared" si="52"/>
        <v>Obesity</v>
      </c>
      <c r="D869" s="20">
        <v>11.21</v>
      </c>
      <c r="E869" t="str">
        <f t="shared" si="53"/>
        <v>Diabetes</v>
      </c>
      <c r="F869" t="s">
        <v>2382</v>
      </c>
      <c r="G869" t="s">
        <v>2380</v>
      </c>
      <c r="H869" t="s">
        <v>2383</v>
      </c>
      <c r="I869">
        <v>1</v>
      </c>
      <c r="J869" s="9">
        <f t="shared" si="54"/>
        <v>1</v>
      </c>
      <c r="K869" t="s">
        <v>2380</v>
      </c>
      <c r="L869" t="str">
        <f t="shared" si="55"/>
        <v>No</v>
      </c>
    </row>
    <row r="870" spans="1:12" x14ac:dyDescent="0.25">
      <c r="A870" t="s">
        <v>1502</v>
      </c>
      <c r="B870">
        <v>27.5</v>
      </c>
      <c r="C870" t="str">
        <f t="shared" si="52"/>
        <v>Overweight</v>
      </c>
      <c r="D870" s="20">
        <v>10.62</v>
      </c>
      <c r="E870" t="str">
        <f t="shared" si="53"/>
        <v>Diabetes</v>
      </c>
      <c r="F870" t="s">
        <v>2382</v>
      </c>
      <c r="G870" t="s">
        <v>2380</v>
      </c>
      <c r="H870" t="s">
        <v>2383</v>
      </c>
      <c r="I870">
        <v>1</v>
      </c>
      <c r="J870" s="9">
        <f t="shared" si="54"/>
        <v>1</v>
      </c>
      <c r="K870" t="s">
        <v>2380</v>
      </c>
      <c r="L870" t="str">
        <f t="shared" si="55"/>
        <v>No</v>
      </c>
    </row>
    <row r="871" spans="1:12" x14ac:dyDescent="0.25">
      <c r="A871" t="s">
        <v>1501</v>
      </c>
      <c r="B871">
        <v>24.7</v>
      </c>
      <c r="C871" t="str">
        <f t="shared" si="52"/>
        <v>Normal Weight</v>
      </c>
      <c r="D871" s="20">
        <v>10.7</v>
      </c>
      <c r="E871" t="str">
        <f t="shared" si="53"/>
        <v>Diabetes</v>
      </c>
      <c r="F871" t="s">
        <v>2382</v>
      </c>
      <c r="G871" t="s">
        <v>2380</v>
      </c>
      <c r="H871" t="s">
        <v>2383</v>
      </c>
      <c r="I871">
        <v>1</v>
      </c>
      <c r="J871" s="9">
        <f t="shared" si="54"/>
        <v>1</v>
      </c>
      <c r="K871" t="s">
        <v>2380</v>
      </c>
      <c r="L871" t="str">
        <f t="shared" si="55"/>
        <v>No</v>
      </c>
    </row>
    <row r="872" spans="1:12" x14ac:dyDescent="0.25">
      <c r="A872" t="s">
        <v>1500</v>
      </c>
      <c r="B872">
        <v>26.78</v>
      </c>
      <c r="C872" t="str">
        <f t="shared" si="52"/>
        <v>Overweight</v>
      </c>
      <c r="D872" s="20">
        <v>10.02</v>
      </c>
      <c r="E872" t="str">
        <f t="shared" si="53"/>
        <v>Diabetes</v>
      </c>
      <c r="F872" t="s">
        <v>2382</v>
      </c>
      <c r="G872" t="s">
        <v>2380</v>
      </c>
      <c r="H872" t="s">
        <v>2383</v>
      </c>
      <c r="I872">
        <v>1</v>
      </c>
      <c r="J872" s="9">
        <f t="shared" si="54"/>
        <v>1</v>
      </c>
      <c r="K872" t="s">
        <v>2380</v>
      </c>
      <c r="L872" t="str">
        <f t="shared" si="55"/>
        <v>No</v>
      </c>
    </row>
    <row r="873" spans="1:12" x14ac:dyDescent="0.25">
      <c r="A873" t="s">
        <v>1499</v>
      </c>
      <c r="B873">
        <v>45.8</v>
      </c>
      <c r="C873" t="str">
        <f t="shared" si="52"/>
        <v>Obesity</v>
      </c>
      <c r="D873" s="20">
        <v>4.8499999999999996</v>
      </c>
      <c r="E873" t="str">
        <f t="shared" si="53"/>
        <v>Normal</v>
      </c>
      <c r="F873" t="s">
        <v>2380</v>
      </c>
      <c r="G873" t="s">
        <v>2380</v>
      </c>
      <c r="H873" t="s">
        <v>2380</v>
      </c>
      <c r="I873" t="s">
        <v>2381</v>
      </c>
      <c r="J873" s="9">
        <f t="shared" si="54"/>
        <v>0</v>
      </c>
      <c r="K873" t="s">
        <v>2380</v>
      </c>
      <c r="L873" t="str">
        <f t="shared" si="55"/>
        <v>No</v>
      </c>
    </row>
    <row r="874" spans="1:12" x14ac:dyDescent="0.25">
      <c r="A874" t="s">
        <v>1498</v>
      </c>
      <c r="B874">
        <v>29</v>
      </c>
      <c r="C874" t="str">
        <f t="shared" si="52"/>
        <v>Overweight</v>
      </c>
      <c r="D874" s="20">
        <v>4.3899999999999997</v>
      </c>
      <c r="E874" t="str">
        <f t="shared" si="53"/>
        <v>Normal</v>
      </c>
      <c r="F874" t="s">
        <v>2382</v>
      </c>
      <c r="G874" t="s">
        <v>2380</v>
      </c>
      <c r="H874" t="s">
        <v>2380</v>
      </c>
      <c r="I874">
        <v>2</v>
      </c>
      <c r="J874" s="9">
        <f t="shared" si="54"/>
        <v>2</v>
      </c>
      <c r="K874" t="s">
        <v>2380</v>
      </c>
      <c r="L874" t="str">
        <f t="shared" si="55"/>
        <v>No</v>
      </c>
    </row>
    <row r="875" spans="1:12" x14ac:dyDescent="0.25">
      <c r="A875" t="s">
        <v>1497</v>
      </c>
      <c r="B875">
        <v>33.534999999999997</v>
      </c>
      <c r="C875" t="str">
        <f t="shared" si="52"/>
        <v>Obesity</v>
      </c>
      <c r="D875" s="20">
        <v>8.24</v>
      </c>
      <c r="E875" t="str">
        <f t="shared" si="53"/>
        <v>Diabetes</v>
      </c>
      <c r="F875" t="s">
        <v>2382</v>
      </c>
      <c r="G875" t="s">
        <v>2380</v>
      </c>
      <c r="H875" t="s">
        <v>2380</v>
      </c>
      <c r="I875" t="s">
        <v>2381</v>
      </c>
      <c r="J875" s="9">
        <f t="shared" si="54"/>
        <v>0</v>
      </c>
      <c r="K875" t="s">
        <v>2380</v>
      </c>
      <c r="L875" t="str">
        <f t="shared" si="55"/>
        <v>No</v>
      </c>
    </row>
    <row r="876" spans="1:12" x14ac:dyDescent="0.25">
      <c r="A876" t="s">
        <v>1496</v>
      </c>
      <c r="B876">
        <v>32.774999999999999</v>
      </c>
      <c r="C876" t="str">
        <f t="shared" si="52"/>
        <v>Obesity</v>
      </c>
      <c r="D876" s="20">
        <v>9.77</v>
      </c>
      <c r="E876" t="str">
        <f t="shared" si="53"/>
        <v>Diabetes</v>
      </c>
      <c r="F876" t="s">
        <v>2382</v>
      </c>
      <c r="G876" t="s">
        <v>2380</v>
      </c>
      <c r="H876" t="s">
        <v>2380</v>
      </c>
      <c r="I876" t="s">
        <v>2381</v>
      </c>
      <c r="J876" s="9">
        <f t="shared" si="54"/>
        <v>0</v>
      </c>
      <c r="K876" t="s">
        <v>2380</v>
      </c>
      <c r="L876" t="str">
        <f t="shared" si="55"/>
        <v>No</v>
      </c>
    </row>
    <row r="877" spans="1:12" x14ac:dyDescent="0.25">
      <c r="A877" t="s">
        <v>1495</v>
      </c>
      <c r="B877">
        <v>37.51</v>
      </c>
      <c r="C877" t="str">
        <f t="shared" si="52"/>
        <v>Obesity</v>
      </c>
      <c r="D877" s="20">
        <v>5.5</v>
      </c>
      <c r="E877" t="str">
        <f t="shared" si="53"/>
        <v>Normal</v>
      </c>
      <c r="F877" t="s">
        <v>2382</v>
      </c>
      <c r="G877" t="s">
        <v>2380</v>
      </c>
      <c r="H877" t="s">
        <v>2380</v>
      </c>
      <c r="I877">
        <v>2</v>
      </c>
      <c r="J877" s="9">
        <f t="shared" si="54"/>
        <v>2</v>
      </c>
      <c r="K877" t="s">
        <v>2380</v>
      </c>
      <c r="L877" t="str">
        <f t="shared" si="55"/>
        <v>No</v>
      </c>
    </row>
    <row r="878" spans="1:12" x14ac:dyDescent="0.25">
      <c r="A878" t="s">
        <v>1494</v>
      </c>
      <c r="B878">
        <v>39.86</v>
      </c>
      <c r="C878" t="str">
        <f t="shared" si="52"/>
        <v>Obesity</v>
      </c>
      <c r="D878" s="20">
        <v>11.84</v>
      </c>
      <c r="E878" t="str">
        <f t="shared" si="53"/>
        <v>Diabetes</v>
      </c>
      <c r="F878" t="s">
        <v>2382</v>
      </c>
      <c r="G878" t="s">
        <v>2380</v>
      </c>
      <c r="H878" t="s">
        <v>2380</v>
      </c>
      <c r="I878">
        <v>1</v>
      </c>
      <c r="J878" s="9">
        <f t="shared" si="54"/>
        <v>1</v>
      </c>
      <c r="K878" t="s">
        <v>2380</v>
      </c>
      <c r="L878" t="str">
        <f t="shared" si="55"/>
        <v>No</v>
      </c>
    </row>
    <row r="879" spans="1:12" x14ac:dyDescent="0.25">
      <c r="A879" t="s">
        <v>1493</v>
      </c>
      <c r="B879">
        <v>42.13</v>
      </c>
      <c r="C879" t="str">
        <f t="shared" si="52"/>
        <v>Obesity</v>
      </c>
      <c r="D879" s="20">
        <v>4.66</v>
      </c>
      <c r="E879" t="str">
        <f t="shared" si="53"/>
        <v>Normal</v>
      </c>
      <c r="F879" t="s">
        <v>2380</v>
      </c>
      <c r="G879" t="s">
        <v>2380</v>
      </c>
      <c r="H879" t="s">
        <v>2380</v>
      </c>
      <c r="I879" t="s">
        <v>2381</v>
      </c>
      <c r="J879" s="9">
        <f t="shared" si="54"/>
        <v>0</v>
      </c>
      <c r="K879" t="s">
        <v>2380</v>
      </c>
      <c r="L879" t="str">
        <f t="shared" si="55"/>
        <v>No</v>
      </c>
    </row>
    <row r="880" spans="1:12" x14ac:dyDescent="0.25">
      <c r="A880" t="s">
        <v>1492</v>
      </c>
      <c r="B880">
        <v>35.99</v>
      </c>
      <c r="C880" t="str">
        <f t="shared" si="52"/>
        <v>Obesity</v>
      </c>
      <c r="D880" s="20">
        <v>11.11</v>
      </c>
      <c r="E880" t="str">
        <f t="shared" si="53"/>
        <v>Diabetes</v>
      </c>
      <c r="F880" t="s">
        <v>2380</v>
      </c>
      <c r="G880" t="s">
        <v>2380</v>
      </c>
      <c r="H880" t="s">
        <v>2380</v>
      </c>
      <c r="I880" t="s">
        <v>2381</v>
      </c>
      <c r="J880" s="9">
        <f t="shared" si="54"/>
        <v>0</v>
      </c>
      <c r="K880" t="s">
        <v>2380</v>
      </c>
      <c r="L880" t="str">
        <f t="shared" si="55"/>
        <v>No</v>
      </c>
    </row>
    <row r="881" spans="1:12" x14ac:dyDescent="0.25">
      <c r="A881" t="s">
        <v>1491</v>
      </c>
      <c r="B881">
        <v>35.200000000000003</v>
      </c>
      <c r="C881" t="str">
        <f t="shared" si="52"/>
        <v>Obesity</v>
      </c>
      <c r="D881" s="20">
        <v>7.72</v>
      </c>
      <c r="E881" t="str">
        <f t="shared" si="53"/>
        <v>Diabetes</v>
      </c>
      <c r="F881" t="s">
        <v>2382</v>
      </c>
      <c r="G881" t="s">
        <v>2380</v>
      </c>
      <c r="H881" t="s">
        <v>2383</v>
      </c>
      <c r="I881">
        <v>1</v>
      </c>
      <c r="J881" s="9">
        <f t="shared" si="54"/>
        <v>1</v>
      </c>
      <c r="K881" t="s">
        <v>2380</v>
      </c>
      <c r="L881" t="str">
        <f t="shared" si="55"/>
        <v>No</v>
      </c>
    </row>
    <row r="882" spans="1:12" x14ac:dyDescent="0.25">
      <c r="A882" t="s">
        <v>1490</v>
      </c>
      <c r="B882">
        <v>29.91</v>
      </c>
      <c r="C882" t="str">
        <f t="shared" si="52"/>
        <v>Overweight</v>
      </c>
      <c r="D882" s="20">
        <v>5.55</v>
      </c>
      <c r="E882" t="str">
        <f t="shared" si="53"/>
        <v>Normal</v>
      </c>
      <c r="F882" t="s">
        <v>2382</v>
      </c>
      <c r="G882" t="s">
        <v>2380</v>
      </c>
      <c r="H882" t="s">
        <v>2380</v>
      </c>
      <c r="I882">
        <v>2</v>
      </c>
      <c r="J882" s="9">
        <f t="shared" si="54"/>
        <v>2</v>
      </c>
      <c r="K882" t="s">
        <v>2380</v>
      </c>
      <c r="L882" t="str">
        <f t="shared" si="55"/>
        <v>No</v>
      </c>
    </row>
    <row r="883" spans="1:12" x14ac:dyDescent="0.25">
      <c r="A883" t="s">
        <v>1489</v>
      </c>
      <c r="B883">
        <v>36.479999999999997</v>
      </c>
      <c r="C883" t="str">
        <f t="shared" si="52"/>
        <v>Obesity</v>
      </c>
      <c r="D883" s="20">
        <v>5.05</v>
      </c>
      <c r="E883" t="str">
        <f t="shared" si="53"/>
        <v>Normal</v>
      </c>
      <c r="F883" t="s">
        <v>2382</v>
      </c>
      <c r="G883" t="s">
        <v>2380</v>
      </c>
      <c r="H883" t="s">
        <v>2380</v>
      </c>
      <c r="I883">
        <v>1</v>
      </c>
      <c r="J883" s="9">
        <f t="shared" si="54"/>
        <v>1</v>
      </c>
      <c r="K883" t="s">
        <v>2380</v>
      </c>
      <c r="L883" t="str">
        <f t="shared" si="55"/>
        <v>No</v>
      </c>
    </row>
    <row r="884" spans="1:12" x14ac:dyDescent="0.25">
      <c r="A884" t="s">
        <v>1488</v>
      </c>
      <c r="B884">
        <v>27.5</v>
      </c>
      <c r="C884" t="str">
        <f t="shared" si="52"/>
        <v>Overweight</v>
      </c>
      <c r="D884" s="20">
        <v>8.69</v>
      </c>
      <c r="E884" t="str">
        <f t="shared" si="53"/>
        <v>Diabetes</v>
      </c>
      <c r="F884" t="s">
        <v>2382</v>
      </c>
      <c r="G884" t="s">
        <v>2380</v>
      </c>
      <c r="H884" t="s">
        <v>2383</v>
      </c>
      <c r="I884">
        <v>1</v>
      </c>
      <c r="J884" s="9">
        <f t="shared" si="54"/>
        <v>1</v>
      </c>
      <c r="K884" t="s">
        <v>2380</v>
      </c>
      <c r="L884" t="str">
        <f t="shared" si="55"/>
        <v>No</v>
      </c>
    </row>
    <row r="885" spans="1:12" x14ac:dyDescent="0.25">
      <c r="A885" t="s">
        <v>1487</v>
      </c>
      <c r="B885">
        <v>33.44</v>
      </c>
      <c r="C885" t="str">
        <f t="shared" si="52"/>
        <v>Obesity</v>
      </c>
      <c r="D885" s="20">
        <v>5.9</v>
      </c>
      <c r="E885" t="str">
        <f t="shared" si="53"/>
        <v>Prediabeties</v>
      </c>
      <c r="F885" t="s">
        <v>2382</v>
      </c>
      <c r="G885" t="s">
        <v>2380</v>
      </c>
      <c r="H885" t="s">
        <v>2380</v>
      </c>
      <c r="I885">
        <v>1</v>
      </c>
      <c r="J885" s="9">
        <f t="shared" si="54"/>
        <v>1</v>
      </c>
      <c r="K885" t="s">
        <v>2380</v>
      </c>
      <c r="L885" t="str">
        <f t="shared" si="55"/>
        <v>No</v>
      </c>
    </row>
    <row r="886" spans="1:12" x14ac:dyDescent="0.25">
      <c r="A886" t="s">
        <v>1486</v>
      </c>
      <c r="B886">
        <v>28.215</v>
      </c>
      <c r="C886" t="str">
        <f t="shared" si="52"/>
        <v>Overweight</v>
      </c>
      <c r="D886" s="20">
        <v>6.29</v>
      </c>
      <c r="E886" t="str">
        <f t="shared" si="53"/>
        <v>Prediabeties</v>
      </c>
      <c r="F886" t="s">
        <v>2382</v>
      </c>
      <c r="G886" t="s">
        <v>2380</v>
      </c>
      <c r="H886" t="s">
        <v>2380</v>
      </c>
      <c r="I886">
        <v>1</v>
      </c>
      <c r="J886" s="9">
        <f t="shared" si="54"/>
        <v>1</v>
      </c>
      <c r="K886" t="s">
        <v>2380</v>
      </c>
      <c r="L886" t="str">
        <f t="shared" si="55"/>
        <v>No</v>
      </c>
    </row>
    <row r="887" spans="1:12" x14ac:dyDescent="0.25">
      <c r="A887" t="s">
        <v>1485</v>
      </c>
      <c r="B887">
        <v>27.17</v>
      </c>
      <c r="C887" t="str">
        <f t="shared" si="52"/>
        <v>Overweight</v>
      </c>
      <c r="D887" s="20">
        <v>5.84</v>
      </c>
      <c r="E887" t="str">
        <f t="shared" si="53"/>
        <v>Prediabeties</v>
      </c>
      <c r="F887" t="s">
        <v>2382</v>
      </c>
      <c r="G887" t="s">
        <v>2380</v>
      </c>
      <c r="H887" t="s">
        <v>2380</v>
      </c>
      <c r="I887">
        <v>1</v>
      </c>
      <c r="J887" s="9">
        <f t="shared" si="54"/>
        <v>1</v>
      </c>
      <c r="K887" t="s">
        <v>2380</v>
      </c>
      <c r="L887" t="str">
        <f t="shared" si="55"/>
        <v>No</v>
      </c>
    </row>
    <row r="888" spans="1:12" x14ac:dyDescent="0.25">
      <c r="A888" t="s">
        <v>1484</v>
      </c>
      <c r="B888">
        <v>35.380000000000003</v>
      </c>
      <c r="C888" t="str">
        <f t="shared" si="52"/>
        <v>Obesity</v>
      </c>
      <c r="D888" s="20">
        <v>6.12</v>
      </c>
      <c r="E888" t="str">
        <f t="shared" si="53"/>
        <v>Prediabeties</v>
      </c>
      <c r="F888" t="s">
        <v>2380</v>
      </c>
      <c r="G888" t="s">
        <v>2380</v>
      </c>
      <c r="H888" t="s">
        <v>2380</v>
      </c>
      <c r="I888" t="s">
        <v>2381</v>
      </c>
      <c r="J888" s="9">
        <f t="shared" si="54"/>
        <v>0</v>
      </c>
      <c r="K888" t="s">
        <v>2380</v>
      </c>
      <c r="L888" t="str">
        <f t="shared" si="55"/>
        <v>No</v>
      </c>
    </row>
    <row r="889" spans="1:12" x14ac:dyDescent="0.25">
      <c r="A889" t="s">
        <v>1483</v>
      </c>
      <c r="B889">
        <v>43.48</v>
      </c>
      <c r="C889" t="str">
        <f t="shared" si="52"/>
        <v>Obesity</v>
      </c>
      <c r="D889" s="20">
        <v>6.24</v>
      </c>
      <c r="E889" t="str">
        <f t="shared" si="53"/>
        <v>Prediabeties</v>
      </c>
      <c r="F889" t="s">
        <v>2380</v>
      </c>
      <c r="G889" t="s">
        <v>2380</v>
      </c>
      <c r="H889" t="s">
        <v>2380</v>
      </c>
      <c r="I889" t="s">
        <v>2381</v>
      </c>
      <c r="J889" s="9">
        <f t="shared" si="54"/>
        <v>0</v>
      </c>
      <c r="K889" t="s">
        <v>2380</v>
      </c>
      <c r="L889" t="str">
        <f t="shared" si="55"/>
        <v>No</v>
      </c>
    </row>
    <row r="890" spans="1:12" x14ac:dyDescent="0.25">
      <c r="A890" t="s">
        <v>1482</v>
      </c>
      <c r="B890">
        <v>41.73</v>
      </c>
      <c r="C890" t="str">
        <f t="shared" si="52"/>
        <v>Obesity</v>
      </c>
      <c r="D890" s="20">
        <v>6.25</v>
      </c>
      <c r="E890" t="str">
        <f t="shared" si="53"/>
        <v>Prediabeties</v>
      </c>
      <c r="F890" t="s">
        <v>2380</v>
      </c>
      <c r="G890" t="s">
        <v>2380</v>
      </c>
      <c r="H890" t="s">
        <v>2380</v>
      </c>
      <c r="I890">
        <v>1</v>
      </c>
      <c r="J890" s="9">
        <f t="shared" si="54"/>
        <v>1</v>
      </c>
      <c r="K890" t="s">
        <v>2380</v>
      </c>
      <c r="L890" t="str">
        <f t="shared" si="55"/>
        <v>No</v>
      </c>
    </row>
    <row r="891" spans="1:12" x14ac:dyDescent="0.25">
      <c r="A891" t="s">
        <v>1481</v>
      </c>
      <c r="B891">
        <v>28.9</v>
      </c>
      <c r="C891" t="str">
        <f t="shared" si="52"/>
        <v>Overweight</v>
      </c>
      <c r="D891" s="20">
        <v>11.96</v>
      </c>
      <c r="E891" t="str">
        <f t="shared" si="53"/>
        <v>Diabetes</v>
      </c>
      <c r="F891" t="s">
        <v>2380</v>
      </c>
      <c r="G891" t="s">
        <v>2380</v>
      </c>
      <c r="H891" t="s">
        <v>2380</v>
      </c>
      <c r="I891" t="s">
        <v>2381</v>
      </c>
      <c r="J891" s="9">
        <f t="shared" si="54"/>
        <v>0</v>
      </c>
      <c r="K891" t="s">
        <v>2380</v>
      </c>
      <c r="L891" t="str">
        <f t="shared" si="55"/>
        <v>No</v>
      </c>
    </row>
    <row r="892" spans="1:12" x14ac:dyDescent="0.25">
      <c r="A892" t="s">
        <v>1480</v>
      </c>
      <c r="B892">
        <v>25.74</v>
      </c>
      <c r="C892" t="str">
        <f t="shared" si="52"/>
        <v>Overweight</v>
      </c>
      <c r="D892" s="20">
        <v>7.69</v>
      </c>
      <c r="E892" t="str">
        <f t="shared" si="53"/>
        <v>Diabetes</v>
      </c>
      <c r="F892" t="s">
        <v>2380</v>
      </c>
      <c r="G892" t="s">
        <v>2380</v>
      </c>
      <c r="H892" t="s">
        <v>2380</v>
      </c>
      <c r="I892" t="s">
        <v>2381</v>
      </c>
      <c r="J892" s="9">
        <f t="shared" si="54"/>
        <v>0</v>
      </c>
      <c r="K892" t="s">
        <v>2380</v>
      </c>
      <c r="L892" t="str">
        <f t="shared" si="55"/>
        <v>No</v>
      </c>
    </row>
    <row r="893" spans="1:12" x14ac:dyDescent="0.25">
      <c r="A893" t="s">
        <v>1479</v>
      </c>
      <c r="B893">
        <v>36.06</v>
      </c>
      <c r="C893" t="str">
        <f t="shared" si="52"/>
        <v>Obesity</v>
      </c>
      <c r="D893" s="20">
        <v>8.83</v>
      </c>
      <c r="E893" t="str">
        <f t="shared" si="53"/>
        <v>Diabetes</v>
      </c>
      <c r="F893" t="s">
        <v>2380</v>
      </c>
      <c r="G893" t="s">
        <v>2380</v>
      </c>
      <c r="H893" t="s">
        <v>2380</v>
      </c>
      <c r="I893" t="s">
        <v>2381</v>
      </c>
      <c r="J893" s="9">
        <f t="shared" si="54"/>
        <v>0</v>
      </c>
      <c r="K893" t="s">
        <v>2380</v>
      </c>
      <c r="L893" t="str">
        <f t="shared" si="55"/>
        <v>No</v>
      </c>
    </row>
    <row r="894" spans="1:12" x14ac:dyDescent="0.25">
      <c r="A894" t="s">
        <v>1478</v>
      </c>
      <c r="B894">
        <v>43.28</v>
      </c>
      <c r="C894" t="str">
        <f t="shared" si="52"/>
        <v>Obesity</v>
      </c>
      <c r="D894" s="20">
        <v>4.41</v>
      </c>
      <c r="E894" t="str">
        <f t="shared" si="53"/>
        <v>Normal</v>
      </c>
      <c r="F894" t="s">
        <v>2380</v>
      </c>
      <c r="G894" t="s">
        <v>2380</v>
      </c>
      <c r="H894" t="s">
        <v>2380</v>
      </c>
      <c r="I894" t="s">
        <v>2381</v>
      </c>
      <c r="J894" s="9">
        <f t="shared" si="54"/>
        <v>0</v>
      </c>
      <c r="K894" t="s">
        <v>2380</v>
      </c>
      <c r="L894" t="str">
        <f t="shared" si="55"/>
        <v>No</v>
      </c>
    </row>
    <row r="895" spans="1:12" x14ac:dyDescent="0.25">
      <c r="A895" t="s">
        <v>1477</v>
      </c>
      <c r="B895">
        <v>28.785</v>
      </c>
      <c r="C895" t="str">
        <f t="shared" si="52"/>
        <v>Overweight</v>
      </c>
      <c r="D895" s="20">
        <v>9.1</v>
      </c>
      <c r="E895" t="str">
        <f t="shared" si="53"/>
        <v>Diabetes</v>
      </c>
      <c r="F895" t="s">
        <v>2382</v>
      </c>
      <c r="G895" t="s">
        <v>2380</v>
      </c>
      <c r="H895" t="s">
        <v>2383</v>
      </c>
      <c r="I895">
        <v>1</v>
      </c>
      <c r="J895" s="9">
        <f t="shared" si="54"/>
        <v>1</v>
      </c>
      <c r="K895" t="s">
        <v>2380</v>
      </c>
      <c r="L895" t="str">
        <f t="shared" si="55"/>
        <v>No</v>
      </c>
    </row>
    <row r="896" spans="1:12" x14ac:dyDescent="0.25">
      <c r="A896" t="s">
        <v>1476</v>
      </c>
      <c r="B896">
        <v>25.46</v>
      </c>
      <c r="C896" t="str">
        <f t="shared" si="52"/>
        <v>Overweight</v>
      </c>
      <c r="D896" s="20">
        <v>11.52</v>
      </c>
      <c r="E896" t="str">
        <f t="shared" si="53"/>
        <v>Diabetes</v>
      </c>
      <c r="F896" t="s">
        <v>2382</v>
      </c>
      <c r="G896" t="s">
        <v>2380</v>
      </c>
      <c r="H896" t="s">
        <v>2383</v>
      </c>
      <c r="I896">
        <v>1</v>
      </c>
      <c r="J896" s="9">
        <f t="shared" si="54"/>
        <v>1</v>
      </c>
      <c r="K896" t="s">
        <v>2380</v>
      </c>
      <c r="L896" t="str">
        <f t="shared" si="55"/>
        <v>No</v>
      </c>
    </row>
    <row r="897" spans="1:12" x14ac:dyDescent="0.25">
      <c r="A897" t="s">
        <v>1475</v>
      </c>
      <c r="B897">
        <v>30.8</v>
      </c>
      <c r="C897" t="str">
        <f t="shared" si="52"/>
        <v>Obesity</v>
      </c>
      <c r="D897" s="20">
        <v>10.95</v>
      </c>
      <c r="E897" t="str">
        <f t="shared" si="53"/>
        <v>Diabetes</v>
      </c>
      <c r="F897" t="s">
        <v>2380</v>
      </c>
      <c r="G897" t="s">
        <v>2380</v>
      </c>
      <c r="H897" t="s">
        <v>2380</v>
      </c>
      <c r="I897" t="s">
        <v>2381</v>
      </c>
      <c r="J897" s="9">
        <f t="shared" si="54"/>
        <v>0</v>
      </c>
      <c r="K897" t="s">
        <v>2380</v>
      </c>
      <c r="L897" t="str">
        <f t="shared" si="55"/>
        <v>No</v>
      </c>
    </row>
    <row r="898" spans="1:12" x14ac:dyDescent="0.25">
      <c r="A898" t="s">
        <v>1474</v>
      </c>
      <c r="B898">
        <v>28.88</v>
      </c>
      <c r="C898" t="str">
        <f t="shared" si="52"/>
        <v>Overweight</v>
      </c>
      <c r="D898" s="20">
        <v>11.5</v>
      </c>
      <c r="E898" t="str">
        <f t="shared" si="53"/>
        <v>Diabetes</v>
      </c>
      <c r="F898" t="s">
        <v>2380</v>
      </c>
      <c r="G898" t="s">
        <v>2380</v>
      </c>
      <c r="H898" t="s">
        <v>2380</v>
      </c>
      <c r="I898" t="s">
        <v>2381</v>
      </c>
      <c r="J898" s="9">
        <f t="shared" si="54"/>
        <v>0</v>
      </c>
      <c r="K898" t="s">
        <v>2380</v>
      </c>
      <c r="L898" t="str">
        <f t="shared" si="55"/>
        <v>No</v>
      </c>
    </row>
    <row r="899" spans="1:12" x14ac:dyDescent="0.25">
      <c r="A899" t="s">
        <v>1473</v>
      </c>
      <c r="B899">
        <v>23</v>
      </c>
      <c r="C899" t="str">
        <f t="shared" ref="C899:C962" si="56">IF(B899&lt;18.5,"Underweight",IF(B899&lt;24.99,"Normal Weight",IF(B899&lt;29.99,"Overweight","Obesity")))</f>
        <v>Normal Weight</v>
      </c>
      <c r="D899" s="20">
        <v>9.8800000000000008</v>
      </c>
      <c r="E899" t="str">
        <f t="shared" ref="E899:E962" si="57">IF(D899&lt;5.7,"Normal",IF(D899&lt;6.5,"Prediabeties","Diabetes"))</f>
        <v>Diabetes</v>
      </c>
      <c r="F899" t="s">
        <v>2380</v>
      </c>
      <c r="G899" t="s">
        <v>2380</v>
      </c>
      <c r="H899" t="s">
        <v>2380</v>
      </c>
      <c r="I899" t="s">
        <v>2381</v>
      </c>
      <c r="J899" s="9">
        <f t="shared" ref="J899:J962" si="58">IF(I899="No major surgery", 0, I899)</f>
        <v>0</v>
      </c>
      <c r="K899" t="s">
        <v>2380</v>
      </c>
      <c r="L899" t="str">
        <f t="shared" ref="L899:L962" si="59">IF(K899="?", "No", K899)</f>
        <v>No</v>
      </c>
    </row>
    <row r="900" spans="1:12" x14ac:dyDescent="0.25">
      <c r="A900" t="s">
        <v>1472</v>
      </c>
      <c r="B900">
        <v>38.25</v>
      </c>
      <c r="C900" t="str">
        <f t="shared" si="56"/>
        <v>Obesity</v>
      </c>
      <c r="D900" s="20">
        <v>6.2</v>
      </c>
      <c r="E900" t="str">
        <f t="shared" si="57"/>
        <v>Prediabeties</v>
      </c>
      <c r="F900" t="s">
        <v>2380</v>
      </c>
      <c r="G900" t="s">
        <v>2380</v>
      </c>
      <c r="H900" t="s">
        <v>2380</v>
      </c>
      <c r="I900">
        <v>1</v>
      </c>
      <c r="J900" s="9">
        <f t="shared" si="58"/>
        <v>1</v>
      </c>
      <c r="K900" t="s">
        <v>2380</v>
      </c>
      <c r="L900" t="str">
        <f t="shared" si="59"/>
        <v>No</v>
      </c>
    </row>
    <row r="901" spans="1:12" x14ac:dyDescent="0.25">
      <c r="A901" t="s">
        <v>1471</v>
      </c>
      <c r="B901">
        <v>39.25</v>
      </c>
      <c r="C901" t="str">
        <f t="shared" si="56"/>
        <v>Obesity</v>
      </c>
      <c r="D901" s="20">
        <v>8.41</v>
      </c>
      <c r="E901" t="str">
        <f t="shared" si="57"/>
        <v>Diabetes</v>
      </c>
      <c r="F901" t="s">
        <v>2382</v>
      </c>
      <c r="G901" t="s">
        <v>2380</v>
      </c>
      <c r="H901" t="s">
        <v>2380</v>
      </c>
      <c r="I901">
        <v>1</v>
      </c>
      <c r="J901" s="9">
        <f t="shared" si="58"/>
        <v>1</v>
      </c>
      <c r="K901" t="s">
        <v>2380</v>
      </c>
      <c r="L901" t="str">
        <f t="shared" si="59"/>
        <v>No</v>
      </c>
    </row>
    <row r="902" spans="1:12" x14ac:dyDescent="0.25">
      <c r="A902" t="s">
        <v>1470</v>
      </c>
      <c r="B902">
        <v>26.6</v>
      </c>
      <c r="C902" t="str">
        <f t="shared" si="56"/>
        <v>Overweight</v>
      </c>
      <c r="D902" s="20">
        <v>5.07</v>
      </c>
      <c r="E902" t="str">
        <f t="shared" si="57"/>
        <v>Normal</v>
      </c>
      <c r="F902" t="s">
        <v>2382</v>
      </c>
      <c r="G902" t="s">
        <v>2380</v>
      </c>
      <c r="H902" t="s">
        <v>2380</v>
      </c>
      <c r="I902">
        <v>2</v>
      </c>
      <c r="J902" s="9">
        <f t="shared" si="58"/>
        <v>2</v>
      </c>
      <c r="K902" t="s">
        <v>2380</v>
      </c>
      <c r="L902" t="str">
        <f t="shared" si="59"/>
        <v>No</v>
      </c>
    </row>
    <row r="903" spans="1:12" x14ac:dyDescent="0.25">
      <c r="A903" t="s">
        <v>1469</v>
      </c>
      <c r="B903">
        <v>35.700000000000003</v>
      </c>
      <c r="C903" t="str">
        <f t="shared" si="56"/>
        <v>Obesity</v>
      </c>
      <c r="D903" s="20">
        <v>4.0599999999999996</v>
      </c>
      <c r="E903" t="str">
        <f t="shared" si="57"/>
        <v>Normal</v>
      </c>
      <c r="F903" t="s">
        <v>2380</v>
      </c>
      <c r="G903" t="s">
        <v>2380</v>
      </c>
      <c r="H903" t="s">
        <v>2383</v>
      </c>
      <c r="I903">
        <v>1</v>
      </c>
      <c r="J903" s="9">
        <f t="shared" si="58"/>
        <v>1</v>
      </c>
      <c r="K903" t="s">
        <v>2380</v>
      </c>
      <c r="L903" t="str">
        <f t="shared" si="59"/>
        <v>No</v>
      </c>
    </row>
    <row r="904" spans="1:12" x14ac:dyDescent="0.25">
      <c r="A904" t="s">
        <v>1468</v>
      </c>
      <c r="B904">
        <v>20.100000000000001</v>
      </c>
      <c r="C904" t="str">
        <f t="shared" si="56"/>
        <v>Normal Weight</v>
      </c>
      <c r="D904" s="20">
        <v>10.52</v>
      </c>
      <c r="E904" t="str">
        <f t="shared" si="57"/>
        <v>Diabetes</v>
      </c>
      <c r="F904" t="s">
        <v>2380</v>
      </c>
      <c r="G904" t="s">
        <v>2380</v>
      </c>
      <c r="H904" t="s">
        <v>2380</v>
      </c>
      <c r="I904" t="s">
        <v>2381</v>
      </c>
      <c r="J904" s="9">
        <f t="shared" si="58"/>
        <v>0</v>
      </c>
      <c r="K904" t="s">
        <v>2380</v>
      </c>
      <c r="L904" t="str">
        <f t="shared" si="59"/>
        <v>No</v>
      </c>
    </row>
    <row r="905" spans="1:12" x14ac:dyDescent="0.25">
      <c r="A905" t="s">
        <v>1467</v>
      </c>
      <c r="B905">
        <v>22.23</v>
      </c>
      <c r="C905" t="str">
        <f t="shared" si="56"/>
        <v>Normal Weight</v>
      </c>
      <c r="D905" s="20">
        <v>9.65</v>
      </c>
      <c r="E905" t="str">
        <f t="shared" si="57"/>
        <v>Diabetes</v>
      </c>
      <c r="F905" t="s">
        <v>2380</v>
      </c>
      <c r="G905" t="s">
        <v>2380</v>
      </c>
      <c r="H905" t="s">
        <v>2380</v>
      </c>
      <c r="I905" t="s">
        <v>2381</v>
      </c>
      <c r="J905" s="9">
        <f t="shared" si="58"/>
        <v>0</v>
      </c>
      <c r="K905" t="s">
        <v>2380</v>
      </c>
      <c r="L905" t="str">
        <f t="shared" si="59"/>
        <v>No</v>
      </c>
    </row>
    <row r="906" spans="1:12" x14ac:dyDescent="0.25">
      <c r="A906" t="s">
        <v>1466</v>
      </c>
      <c r="B906">
        <v>36.47</v>
      </c>
      <c r="C906" t="str">
        <f t="shared" si="56"/>
        <v>Obesity</v>
      </c>
      <c r="D906" s="20">
        <v>6.21</v>
      </c>
      <c r="E906" t="str">
        <f t="shared" si="57"/>
        <v>Prediabeties</v>
      </c>
      <c r="F906" t="s">
        <v>2380</v>
      </c>
      <c r="G906" t="s">
        <v>2380</v>
      </c>
      <c r="H906" t="s">
        <v>2380</v>
      </c>
      <c r="I906" t="s">
        <v>2381</v>
      </c>
      <c r="J906" s="9">
        <f t="shared" si="58"/>
        <v>0</v>
      </c>
      <c r="K906" t="s">
        <v>2380</v>
      </c>
      <c r="L906" t="str">
        <f t="shared" si="59"/>
        <v>No</v>
      </c>
    </row>
    <row r="907" spans="1:12" x14ac:dyDescent="0.25">
      <c r="A907" t="s">
        <v>1465</v>
      </c>
      <c r="B907">
        <v>49.64</v>
      </c>
      <c r="C907" t="str">
        <f t="shared" si="56"/>
        <v>Obesity</v>
      </c>
      <c r="D907" s="20">
        <v>4.76</v>
      </c>
      <c r="E907" t="str">
        <f t="shared" si="57"/>
        <v>Normal</v>
      </c>
      <c r="F907" t="s">
        <v>2380</v>
      </c>
      <c r="G907" t="s">
        <v>2380</v>
      </c>
      <c r="H907" t="s">
        <v>2383</v>
      </c>
      <c r="I907">
        <v>1</v>
      </c>
      <c r="J907" s="9">
        <f t="shared" si="58"/>
        <v>1</v>
      </c>
      <c r="K907" t="s">
        <v>2380</v>
      </c>
      <c r="L907" t="str">
        <f t="shared" si="59"/>
        <v>No</v>
      </c>
    </row>
    <row r="908" spans="1:12" x14ac:dyDescent="0.25">
      <c r="A908" t="s">
        <v>1464</v>
      </c>
      <c r="B908">
        <v>36.799999999999997</v>
      </c>
      <c r="C908" t="str">
        <f t="shared" si="56"/>
        <v>Obesity</v>
      </c>
      <c r="D908" s="20">
        <v>5.73</v>
      </c>
      <c r="E908" t="str">
        <f t="shared" si="57"/>
        <v>Prediabeties</v>
      </c>
      <c r="F908" t="s">
        <v>2382</v>
      </c>
      <c r="G908" t="s">
        <v>2380</v>
      </c>
      <c r="H908" t="s">
        <v>2383</v>
      </c>
      <c r="I908">
        <v>1</v>
      </c>
      <c r="J908" s="9">
        <f t="shared" si="58"/>
        <v>1</v>
      </c>
      <c r="K908" t="s">
        <v>2380</v>
      </c>
      <c r="L908" t="str">
        <f t="shared" si="59"/>
        <v>No</v>
      </c>
    </row>
    <row r="909" spans="1:12" x14ac:dyDescent="0.25">
      <c r="A909" t="s">
        <v>1463</v>
      </c>
      <c r="B909">
        <v>33.880000000000003</v>
      </c>
      <c r="C909" t="str">
        <f t="shared" si="56"/>
        <v>Obesity</v>
      </c>
      <c r="D909" s="20">
        <v>10.78</v>
      </c>
      <c r="E909" t="str">
        <f t="shared" si="57"/>
        <v>Diabetes</v>
      </c>
      <c r="F909" t="s">
        <v>2382</v>
      </c>
      <c r="G909" t="s">
        <v>2380</v>
      </c>
      <c r="H909" t="s">
        <v>2380</v>
      </c>
      <c r="I909" t="s">
        <v>2381</v>
      </c>
      <c r="J909" s="9">
        <f t="shared" si="58"/>
        <v>0</v>
      </c>
      <c r="K909" t="s">
        <v>2380</v>
      </c>
      <c r="L909" t="str">
        <f t="shared" si="59"/>
        <v>No</v>
      </c>
    </row>
    <row r="910" spans="1:12" x14ac:dyDescent="0.25">
      <c r="A910" t="s">
        <v>1462</v>
      </c>
      <c r="B910">
        <v>32.01</v>
      </c>
      <c r="C910" t="str">
        <f t="shared" si="56"/>
        <v>Obesity</v>
      </c>
      <c r="D910" s="20">
        <v>5.08</v>
      </c>
      <c r="E910" t="str">
        <f t="shared" si="57"/>
        <v>Normal</v>
      </c>
      <c r="F910" t="s">
        <v>2382</v>
      </c>
      <c r="G910" t="s">
        <v>2380</v>
      </c>
      <c r="H910" t="s">
        <v>2380</v>
      </c>
      <c r="I910">
        <v>1</v>
      </c>
      <c r="J910" s="9">
        <f t="shared" si="58"/>
        <v>1</v>
      </c>
      <c r="K910" t="s">
        <v>2380</v>
      </c>
      <c r="L910" t="str">
        <f t="shared" si="59"/>
        <v>No</v>
      </c>
    </row>
    <row r="911" spans="1:12" x14ac:dyDescent="0.25">
      <c r="A911" t="s">
        <v>1461</v>
      </c>
      <c r="B911">
        <v>33.630000000000003</v>
      </c>
      <c r="C911" t="str">
        <f t="shared" si="56"/>
        <v>Obesity</v>
      </c>
      <c r="D911" s="20">
        <v>11.39</v>
      </c>
      <c r="E911" t="str">
        <f t="shared" si="57"/>
        <v>Diabetes</v>
      </c>
      <c r="F911" t="s">
        <v>2380</v>
      </c>
      <c r="G911" t="s">
        <v>2380</v>
      </c>
      <c r="H911" t="s">
        <v>2380</v>
      </c>
      <c r="I911" t="s">
        <v>2381</v>
      </c>
      <c r="J911" s="9">
        <f t="shared" si="58"/>
        <v>0</v>
      </c>
      <c r="K911" t="s">
        <v>2380</v>
      </c>
      <c r="L911" t="str">
        <f t="shared" si="59"/>
        <v>No</v>
      </c>
    </row>
    <row r="912" spans="1:12" x14ac:dyDescent="0.25">
      <c r="A912" t="s">
        <v>1460</v>
      </c>
      <c r="B912">
        <v>34.865000000000002</v>
      </c>
      <c r="C912" t="str">
        <f t="shared" si="56"/>
        <v>Obesity</v>
      </c>
      <c r="D912" s="20">
        <v>5.35</v>
      </c>
      <c r="E912" t="str">
        <f t="shared" si="57"/>
        <v>Normal</v>
      </c>
      <c r="F912" t="s">
        <v>2382</v>
      </c>
      <c r="G912" t="s">
        <v>2380</v>
      </c>
      <c r="H912" t="s">
        <v>2380</v>
      </c>
      <c r="I912">
        <v>1</v>
      </c>
      <c r="J912" s="9">
        <f t="shared" si="58"/>
        <v>1</v>
      </c>
      <c r="K912" t="s">
        <v>2380</v>
      </c>
      <c r="L912" t="str">
        <f t="shared" si="59"/>
        <v>No</v>
      </c>
    </row>
    <row r="913" spans="1:12" x14ac:dyDescent="0.25">
      <c r="A913" t="s">
        <v>1459</v>
      </c>
      <c r="B913">
        <v>43.11</v>
      </c>
      <c r="C913" t="str">
        <f t="shared" si="56"/>
        <v>Obesity</v>
      </c>
      <c r="D913" s="20">
        <v>5.6</v>
      </c>
      <c r="E913" t="str">
        <f t="shared" si="57"/>
        <v>Normal</v>
      </c>
      <c r="F913" t="s">
        <v>2380</v>
      </c>
      <c r="G913" t="s">
        <v>2380</v>
      </c>
      <c r="H913" t="s">
        <v>2380</v>
      </c>
      <c r="I913" t="s">
        <v>2381</v>
      </c>
      <c r="J913" s="9">
        <f t="shared" si="58"/>
        <v>0</v>
      </c>
      <c r="K913" t="s">
        <v>2380</v>
      </c>
      <c r="L913" t="str">
        <f t="shared" si="59"/>
        <v>No</v>
      </c>
    </row>
    <row r="914" spans="1:12" x14ac:dyDescent="0.25">
      <c r="A914" t="s">
        <v>1458</v>
      </c>
      <c r="B914">
        <v>30.305</v>
      </c>
      <c r="C914" t="str">
        <f t="shared" si="56"/>
        <v>Obesity</v>
      </c>
      <c r="D914" s="20">
        <v>4.2699999999999996</v>
      </c>
      <c r="E914" t="str">
        <f t="shared" si="57"/>
        <v>Normal</v>
      </c>
      <c r="F914" t="s">
        <v>2382</v>
      </c>
      <c r="G914" t="s">
        <v>2380</v>
      </c>
      <c r="H914" t="s">
        <v>2380</v>
      </c>
      <c r="I914">
        <v>1</v>
      </c>
      <c r="J914" s="9">
        <f t="shared" si="58"/>
        <v>1</v>
      </c>
      <c r="K914" t="s">
        <v>2380</v>
      </c>
      <c r="L914" t="str">
        <f t="shared" si="59"/>
        <v>No</v>
      </c>
    </row>
    <row r="915" spans="1:12" x14ac:dyDescent="0.25">
      <c r="A915" t="s">
        <v>1457</v>
      </c>
      <c r="B915">
        <v>25.175000000000001</v>
      </c>
      <c r="C915" t="str">
        <f t="shared" si="56"/>
        <v>Overweight</v>
      </c>
      <c r="D915" s="20">
        <v>5.57</v>
      </c>
      <c r="E915" t="str">
        <f t="shared" si="57"/>
        <v>Normal</v>
      </c>
      <c r="F915" t="s">
        <v>2382</v>
      </c>
      <c r="G915" t="s">
        <v>2380</v>
      </c>
      <c r="H915" t="s">
        <v>2380</v>
      </c>
      <c r="I915">
        <v>1</v>
      </c>
      <c r="J915" s="9">
        <f t="shared" si="58"/>
        <v>1</v>
      </c>
      <c r="K915" t="s">
        <v>2380</v>
      </c>
      <c r="L915" t="str">
        <f t="shared" si="59"/>
        <v>No</v>
      </c>
    </row>
    <row r="916" spans="1:12" x14ac:dyDescent="0.25">
      <c r="A916" t="s">
        <v>1456</v>
      </c>
      <c r="B916">
        <v>26.8</v>
      </c>
      <c r="C916" t="str">
        <f t="shared" si="56"/>
        <v>Overweight</v>
      </c>
      <c r="D916" s="20">
        <v>5.68</v>
      </c>
      <c r="E916" t="str">
        <f t="shared" si="57"/>
        <v>Normal</v>
      </c>
      <c r="F916" t="s">
        <v>2382</v>
      </c>
      <c r="G916" t="s">
        <v>2380</v>
      </c>
      <c r="H916" t="s">
        <v>2380</v>
      </c>
      <c r="I916">
        <v>1</v>
      </c>
      <c r="J916" s="9">
        <f t="shared" si="58"/>
        <v>1</v>
      </c>
      <c r="K916" t="s">
        <v>2380</v>
      </c>
      <c r="L916" t="str">
        <f t="shared" si="59"/>
        <v>No</v>
      </c>
    </row>
    <row r="917" spans="1:12" x14ac:dyDescent="0.25">
      <c r="A917" t="s">
        <v>1455</v>
      </c>
      <c r="B917">
        <v>21.78</v>
      </c>
      <c r="C917" t="str">
        <f t="shared" si="56"/>
        <v>Normal Weight</v>
      </c>
      <c r="D917" s="20">
        <v>5.3</v>
      </c>
      <c r="E917" t="str">
        <f t="shared" si="57"/>
        <v>Normal</v>
      </c>
      <c r="F917" t="s">
        <v>2380</v>
      </c>
      <c r="G917" t="s">
        <v>2382</v>
      </c>
      <c r="H917" t="s">
        <v>2380</v>
      </c>
      <c r="I917">
        <v>1</v>
      </c>
      <c r="J917" s="9">
        <f t="shared" si="58"/>
        <v>1</v>
      </c>
      <c r="K917" t="s">
        <v>2380</v>
      </c>
      <c r="L917" t="str">
        <f t="shared" si="59"/>
        <v>No</v>
      </c>
    </row>
    <row r="918" spans="1:12" x14ac:dyDescent="0.25">
      <c r="A918" t="s">
        <v>1454</v>
      </c>
      <c r="B918">
        <v>30.14</v>
      </c>
      <c r="C918" t="str">
        <f t="shared" si="56"/>
        <v>Obesity</v>
      </c>
      <c r="D918" s="20">
        <v>9.4499999999999993</v>
      </c>
      <c r="E918" t="str">
        <f t="shared" si="57"/>
        <v>Diabetes</v>
      </c>
      <c r="F918" t="s">
        <v>2382</v>
      </c>
      <c r="G918" t="s">
        <v>2380</v>
      </c>
      <c r="H918" t="s">
        <v>2380</v>
      </c>
      <c r="I918" t="s">
        <v>2381</v>
      </c>
      <c r="J918" s="9">
        <f t="shared" si="58"/>
        <v>0</v>
      </c>
      <c r="K918" t="s">
        <v>2380</v>
      </c>
      <c r="L918" t="str">
        <f t="shared" si="59"/>
        <v>No</v>
      </c>
    </row>
    <row r="919" spans="1:12" x14ac:dyDescent="0.25">
      <c r="A919" t="s">
        <v>1453</v>
      </c>
      <c r="B919">
        <v>29.7</v>
      </c>
      <c r="C919" t="str">
        <f t="shared" si="56"/>
        <v>Overweight</v>
      </c>
      <c r="D919" s="20">
        <v>6.79</v>
      </c>
      <c r="E919" t="str">
        <f t="shared" si="57"/>
        <v>Diabetes</v>
      </c>
      <c r="F919" t="s">
        <v>2382</v>
      </c>
      <c r="G919" t="s">
        <v>2380</v>
      </c>
      <c r="H919" t="s">
        <v>2380</v>
      </c>
      <c r="I919" t="s">
        <v>2381</v>
      </c>
      <c r="J919" s="9">
        <f t="shared" si="58"/>
        <v>0</v>
      </c>
      <c r="K919" t="s">
        <v>2380</v>
      </c>
      <c r="L919" t="str">
        <f t="shared" si="59"/>
        <v>No</v>
      </c>
    </row>
    <row r="920" spans="1:12" x14ac:dyDescent="0.25">
      <c r="A920" t="s">
        <v>1452</v>
      </c>
      <c r="B920">
        <v>32.395000000000003</v>
      </c>
      <c r="C920" t="str">
        <f t="shared" si="56"/>
        <v>Obesity</v>
      </c>
      <c r="D920" s="20">
        <v>11.1</v>
      </c>
      <c r="E920" t="str">
        <f t="shared" si="57"/>
        <v>Diabetes</v>
      </c>
      <c r="F920" t="s">
        <v>2382</v>
      </c>
      <c r="G920" t="s">
        <v>2380</v>
      </c>
      <c r="H920" t="s">
        <v>2380</v>
      </c>
      <c r="I920" t="s">
        <v>2381</v>
      </c>
      <c r="J920" s="9">
        <f t="shared" si="58"/>
        <v>0</v>
      </c>
      <c r="K920" t="s">
        <v>2380</v>
      </c>
      <c r="L920" t="str">
        <f t="shared" si="59"/>
        <v>No</v>
      </c>
    </row>
    <row r="921" spans="1:12" x14ac:dyDescent="0.25">
      <c r="A921" t="s">
        <v>1451</v>
      </c>
      <c r="B921">
        <v>36.64</v>
      </c>
      <c r="C921" t="str">
        <f t="shared" si="56"/>
        <v>Obesity</v>
      </c>
      <c r="D921" s="20">
        <v>7.26</v>
      </c>
      <c r="E921" t="str">
        <f t="shared" si="57"/>
        <v>Diabetes</v>
      </c>
      <c r="F921" t="s">
        <v>2380</v>
      </c>
      <c r="G921" t="s">
        <v>2380</v>
      </c>
      <c r="H921" t="s">
        <v>2380</v>
      </c>
      <c r="I921" t="s">
        <v>2381</v>
      </c>
      <c r="J921" s="9">
        <f t="shared" si="58"/>
        <v>0</v>
      </c>
      <c r="K921" t="s">
        <v>2380</v>
      </c>
      <c r="L921" t="str">
        <f t="shared" si="59"/>
        <v>No</v>
      </c>
    </row>
    <row r="922" spans="1:12" x14ac:dyDescent="0.25">
      <c r="A922" t="s">
        <v>1450</v>
      </c>
      <c r="B922">
        <v>39.049999999999997</v>
      </c>
      <c r="C922" t="str">
        <f t="shared" si="56"/>
        <v>Obesity</v>
      </c>
      <c r="D922" s="20">
        <v>5.27</v>
      </c>
      <c r="E922" t="str">
        <f t="shared" si="57"/>
        <v>Normal</v>
      </c>
      <c r="F922" t="s">
        <v>2382</v>
      </c>
      <c r="G922" t="s">
        <v>2380</v>
      </c>
      <c r="H922" t="s">
        <v>2380</v>
      </c>
      <c r="I922">
        <v>1</v>
      </c>
      <c r="J922" s="9">
        <f t="shared" si="58"/>
        <v>1</v>
      </c>
      <c r="K922" t="s">
        <v>2380</v>
      </c>
      <c r="L922" t="str">
        <f t="shared" si="59"/>
        <v>No</v>
      </c>
    </row>
    <row r="923" spans="1:12" x14ac:dyDescent="0.25">
      <c r="A923" t="s">
        <v>1449</v>
      </c>
      <c r="B923">
        <v>33.1</v>
      </c>
      <c r="C923" t="str">
        <f t="shared" si="56"/>
        <v>Obesity</v>
      </c>
      <c r="D923" s="20">
        <v>5.46</v>
      </c>
      <c r="E923" t="str">
        <f t="shared" si="57"/>
        <v>Normal</v>
      </c>
      <c r="F923" t="s">
        <v>2382</v>
      </c>
      <c r="G923" t="s">
        <v>2380</v>
      </c>
      <c r="H923" t="s">
        <v>2380</v>
      </c>
      <c r="I923">
        <v>1</v>
      </c>
      <c r="J923" s="9">
        <f t="shared" si="58"/>
        <v>1</v>
      </c>
      <c r="K923" t="s">
        <v>2380</v>
      </c>
      <c r="L923" t="str">
        <f t="shared" si="59"/>
        <v>No</v>
      </c>
    </row>
    <row r="924" spans="1:12" x14ac:dyDescent="0.25">
      <c r="A924" t="s">
        <v>1448</v>
      </c>
      <c r="B924">
        <v>31.824999999999999</v>
      </c>
      <c r="C924" t="str">
        <f t="shared" si="56"/>
        <v>Obesity</v>
      </c>
      <c r="D924" s="20">
        <v>8.1300000000000008</v>
      </c>
      <c r="E924" t="str">
        <f t="shared" si="57"/>
        <v>Diabetes</v>
      </c>
      <c r="F924" t="s">
        <v>2380</v>
      </c>
      <c r="G924" t="s">
        <v>2380</v>
      </c>
      <c r="H924" t="s">
        <v>2380</v>
      </c>
      <c r="I924" t="s">
        <v>2381</v>
      </c>
      <c r="J924" s="9">
        <f t="shared" si="58"/>
        <v>0</v>
      </c>
      <c r="K924" t="s">
        <v>2380</v>
      </c>
      <c r="L924" t="str">
        <f t="shared" si="59"/>
        <v>No</v>
      </c>
    </row>
    <row r="925" spans="1:12" x14ac:dyDescent="0.25">
      <c r="A925" t="s">
        <v>1447</v>
      </c>
      <c r="B925">
        <v>29</v>
      </c>
      <c r="C925" t="str">
        <f t="shared" si="56"/>
        <v>Overweight</v>
      </c>
      <c r="D925" s="20">
        <v>4.25</v>
      </c>
      <c r="E925" t="str">
        <f t="shared" si="57"/>
        <v>Normal</v>
      </c>
      <c r="F925" t="s">
        <v>2382</v>
      </c>
      <c r="G925" t="s">
        <v>2380</v>
      </c>
      <c r="H925" t="s">
        <v>2380</v>
      </c>
      <c r="I925">
        <v>1</v>
      </c>
      <c r="J925" s="9">
        <f t="shared" si="58"/>
        <v>1</v>
      </c>
      <c r="K925" t="s">
        <v>2380</v>
      </c>
      <c r="L925" t="str">
        <f t="shared" si="59"/>
        <v>No</v>
      </c>
    </row>
    <row r="926" spans="1:12" x14ac:dyDescent="0.25">
      <c r="A926" t="s">
        <v>1446</v>
      </c>
      <c r="B926">
        <v>30.495000000000001</v>
      </c>
      <c r="C926" t="str">
        <f t="shared" si="56"/>
        <v>Obesity</v>
      </c>
      <c r="D926" s="20">
        <v>8.68</v>
      </c>
      <c r="E926" t="str">
        <f t="shared" si="57"/>
        <v>Diabetes</v>
      </c>
      <c r="F926" t="s">
        <v>2380</v>
      </c>
      <c r="G926" t="s">
        <v>2380</v>
      </c>
      <c r="H926" t="s">
        <v>2380</v>
      </c>
      <c r="I926" t="s">
        <v>2381</v>
      </c>
      <c r="J926" s="9">
        <f t="shared" si="58"/>
        <v>0</v>
      </c>
      <c r="K926" t="s">
        <v>2380</v>
      </c>
      <c r="L926" t="str">
        <f t="shared" si="59"/>
        <v>No</v>
      </c>
    </row>
    <row r="927" spans="1:12" x14ac:dyDescent="0.25">
      <c r="A927" t="s">
        <v>1445</v>
      </c>
      <c r="B927">
        <v>25.2</v>
      </c>
      <c r="C927" t="str">
        <f t="shared" si="56"/>
        <v>Overweight</v>
      </c>
      <c r="D927" s="20">
        <v>6.25</v>
      </c>
      <c r="E927" t="str">
        <f t="shared" si="57"/>
        <v>Prediabeties</v>
      </c>
      <c r="F927" t="s">
        <v>2382</v>
      </c>
      <c r="G927" t="s">
        <v>2380</v>
      </c>
      <c r="H927" t="s">
        <v>2380</v>
      </c>
      <c r="I927">
        <v>1</v>
      </c>
      <c r="J927" s="9">
        <f t="shared" si="58"/>
        <v>1</v>
      </c>
      <c r="K927" t="s">
        <v>2380</v>
      </c>
      <c r="L927" t="str">
        <f t="shared" si="59"/>
        <v>No</v>
      </c>
    </row>
    <row r="928" spans="1:12" x14ac:dyDescent="0.25">
      <c r="A928" t="s">
        <v>1444</v>
      </c>
      <c r="B928">
        <v>22.77</v>
      </c>
      <c r="C928" t="str">
        <f t="shared" si="56"/>
        <v>Normal Weight</v>
      </c>
      <c r="D928" s="20">
        <v>4.47</v>
      </c>
      <c r="E928" t="str">
        <f t="shared" si="57"/>
        <v>Normal</v>
      </c>
      <c r="F928" t="s">
        <v>2382</v>
      </c>
      <c r="G928" t="s">
        <v>2380</v>
      </c>
      <c r="H928" t="s">
        <v>2380</v>
      </c>
      <c r="I928">
        <v>1</v>
      </c>
      <c r="J928" s="9">
        <f t="shared" si="58"/>
        <v>1</v>
      </c>
      <c r="K928" t="s">
        <v>2380</v>
      </c>
      <c r="L928" t="str">
        <f t="shared" si="59"/>
        <v>No</v>
      </c>
    </row>
    <row r="929" spans="1:12" x14ac:dyDescent="0.25">
      <c r="A929" t="s">
        <v>1443</v>
      </c>
      <c r="B929">
        <v>23.18</v>
      </c>
      <c r="C929" t="str">
        <f t="shared" si="56"/>
        <v>Normal Weight</v>
      </c>
      <c r="D929" s="20">
        <v>8.31</v>
      </c>
      <c r="E929" t="str">
        <f t="shared" si="57"/>
        <v>Diabetes</v>
      </c>
      <c r="F929" t="s">
        <v>2380</v>
      </c>
      <c r="G929" t="s">
        <v>2380</v>
      </c>
      <c r="H929" t="s">
        <v>2380</v>
      </c>
      <c r="I929" t="s">
        <v>2381</v>
      </c>
      <c r="J929" s="9">
        <f t="shared" si="58"/>
        <v>0</v>
      </c>
      <c r="K929" t="s">
        <v>2380</v>
      </c>
      <c r="L929" t="str">
        <f t="shared" si="59"/>
        <v>No</v>
      </c>
    </row>
    <row r="930" spans="1:12" x14ac:dyDescent="0.25">
      <c r="A930" t="s">
        <v>1442</v>
      </c>
      <c r="B930">
        <v>35.409999999999997</v>
      </c>
      <c r="C930" t="str">
        <f t="shared" si="56"/>
        <v>Obesity</v>
      </c>
      <c r="D930" s="20">
        <v>5.68</v>
      </c>
      <c r="E930" t="str">
        <f t="shared" si="57"/>
        <v>Normal</v>
      </c>
      <c r="F930" t="s">
        <v>2380</v>
      </c>
      <c r="G930" t="s">
        <v>2380</v>
      </c>
      <c r="H930" t="s">
        <v>2380</v>
      </c>
      <c r="I930" t="s">
        <v>2381</v>
      </c>
      <c r="J930" s="9">
        <f t="shared" si="58"/>
        <v>0</v>
      </c>
      <c r="K930" t="s">
        <v>2380</v>
      </c>
      <c r="L930" t="str">
        <f t="shared" si="59"/>
        <v>No</v>
      </c>
    </row>
    <row r="931" spans="1:12" x14ac:dyDescent="0.25">
      <c r="A931" t="s">
        <v>1441</v>
      </c>
      <c r="B931">
        <v>32.11</v>
      </c>
      <c r="C931" t="str">
        <f t="shared" si="56"/>
        <v>Obesity</v>
      </c>
      <c r="D931" s="20">
        <v>4.75</v>
      </c>
      <c r="E931" t="str">
        <f t="shared" si="57"/>
        <v>Normal</v>
      </c>
      <c r="F931" t="s">
        <v>2382</v>
      </c>
      <c r="G931" t="s">
        <v>2380</v>
      </c>
      <c r="H931" t="s">
        <v>2380</v>
      </c>
      <c r="I931">
        <v>2</v>
      </c>
      <c r="J931" s="9">
        <f t="shared" si="58"/>
        <v>2</v>
      </c>
      <c r="K931" t="s">
        <v>2380</v>
      </c>
      <c r="L931" t="str">
        <f t="shared" si="59"/>
        <v>No</v>
      </c>
    </row>
    <row r="932" spans="1:12" x14ac:dyDescent="0.25">
      <c r="A932" t="s">
        <v>1440</v>
      </c>
      <c r="B932">
        <v>34.479999999999997</v>
      </c>
      <c r="C932" t="str">
        <f t="shared" si="56"/>
        <v>Obesity</v>
      </c>
      <c r="D932" s="20">
        <v>6.31</v>
      </c>
      <c r="E932" t="str">
        <f t="shared" si="57"/>
        <v>Prediabeties</v>
      </c>
      <c r="F932" t="s">
        <v>2380</v>
      </c>
      <c r="G932" t="s">
        <v>2380</v>
      </c>
      <c r="H932" t="s">
        <v>2383</v>
      </c>
      <c r="I932">
        <v>1</v>
      </c>
      <c r="J932" s="9">
        <f t="shared" si="58"/>
        <v>1</v>
      </c>
      <c r="K932" t="s">
        <v>2380</v>
      </c>
      <c r="L932" t="str">
        <f t="shared" si="59"/>
        <v>No</v>
      </c>
    </row>
    <row r="933" spans="1:12" x14ac:dyDescent="0.25">
      <c r="A933" t="s">
        <v>1439</v>
      </c>
      <c r="B933">
        <v>34.39</v>
      </c>
      <c r="C933" t="str">
        <f t="shared" si="56"/>
        <v>Obesity</v>
      </c>
      <c r="D933" s="20">
        <v>6.28</v>
      </c>
      <c r="E933" t="str">
        <f t="shared" si="57"/>
        <v>Prediabeties</v>
      </c>
      <c r="F933" t="s">
        <v>2382</v>
      </c>
      <c r="G933" t="s">
        <v>2380</v>
      </c>
      <c r="H933" t="s">
        <v>2380</v>
      </c>
      <c r="I933">
        <v>1</v>
      </c>
      <c r="J933" s="9">
        <f t="shared" si="58"/>
        <v>1</v>
      </c>
      <c r="K933" t="s">
        <v>2380</v>
      </c>
      <c r="L933" t="str">
        <f t="shared" si="59"/>
        <v>No</v>
      </c>
    </row>
    <row r="934" spans="1:12" x14ac:dyDescent="0.25">
      <c r="A934" t="s">
        <v>1438</v>
      </c>
      <c r="B934">
        <v>26.4</v>
      </c>
      <c r="C934" t="str">
        <f t="shared" si="56"/>
        <v>Overweight</v>
      </c>
      <c r="D934" s="20">
        <v>9.2899999999999991</v>
      </c>
      <c r="E934" t="str">
        <f t="shared" si="57"/>
        <v>Diabetes</v>
      </c>
      <c r="F934" t="s">
        <v>2382</v>
      </c>
      <c r="G934" t="s">
        <v>2380</v>
      </c>
      <c r="H934" t="s">
        <v>2383</v>
      </c>
      <c r="I934">
        <v>1</v>
      </c>
      <c r="J934" s="9">
        <f t="shared" si="58"/>
        <v>1</v>
      </c>
      <c r="K934" t="s">
        <v>2380</v>
      </c>
      <c r="L934" t="str">
        <f t="shared" si="59"/>
        <v>No</v>
      </c>
    </row>
    <row r="935" spans="1:12" x14ac:dyDescent="0.25">
      <c r="A935" t="s">
        <v>1437</v>
      </c>
      <c r="B935">
        <v>28.1</v>
      </c>
      <c r="C935" t="str">
        <f t="shared" si="56"/>
        <v>Overweight</v>
      </c>
      <c r="D935" s="20">
        <v>5.79</v>
      </c>
      <c r="E935" t="str">
        <f t="shared" si="57"/>
        <v>Prediabeties</v>
      </c>
      <c r="F935" t="s">
        <v>2382</v>
      </c>
      <c r="G935" t="s">
        <v>2380</v>
      </c>
      <c r="H935" t="s">
        <v>2383</v>
      </c>
      <c r="I935">
        <v>1</v>
      </c>
      <c r="J935" s="9">
        <f t="shared" si="58"/>
        <v>1</v>
      </c>
      <c r="K935" t="s">
        <v>2380</v>
      </c>
      <c r="L935" t="str">
        <f t="shared" si="59"/>
        <v>No</v>
      </c>
    </row>
    <row r="936" spans="1:12" x14ac:dyDescent="0.25">
      <c r="A936" t="s">
        <v>1436</v>
      </c>
      <c r="B936">
        <v>27</v>
      </c>
      <c r="C936" t="str">
        <f t="shared" si="56"/>
        <v>Overweight</v>
      </c>
      <c r="D936" s="20">
        <v>4.54</v>
      </c>
      <c r="E936" t="str">
        <f t="shared" si="57"/>
        <v>Normal</v>
      </c>
      <c r="F936" t="s">
        <v>2382</v>
      </c>
      <c r="G936" t="s">
        <v>2380</v>
      </c>
      <c r="H936" t="s">
        <v>2380</v>
      </c>
      <c r="I936">
        <v>1</v>
      </c>
      <c r="J936" s="9">
        <f t="shared" si="58"/>
        <v>1</v>
      </c>
      <c r="K936" t="s">
        <v>2380</v>
      </c>
      <c r="L936" t="str">
        <f t="shared" si="59"/>
        <v>No</v>
      </c>
    </row>
    <row r="937" spans="1:12" x14ac:dyDescent="0.25">
      <c r="A937" t="s">
        <v>1435</v>
      </c>
      <c r="B937">
        <v>28.594999999999999</v>
      </c>
      <c r="C937" t="str">
        <f t="shared" si="56"/>
        <v>Overweight</v>
      </c>
      <c r="D937" s="20">
        <v>4.68</v>
      </c>
      <c r="E937" t="str">
        <f t="shared" si="57"/>
        <v>Normal</v>
      </c>
      <c r="F937" t="s">
        <v>2382</v>
      </c>
      <c r="G937" t="s">
        <v>2380</v>
      </c>
      <c r="H937" t="s">
        <v>2380</v>
      </c>
      <c r="I937">
        <v>1</v>
      </c>
      <c r="J937" s="9">
        <f t="shared" si="58"/>
        <v>1</v>
      </c>
      <c r="K937" t="s">
        <v>2380</v>
      </c>
      <c r="L937" t="str">
        <f t="shared" si="59"/>
        <v>No</v>
      </c>
    </row>
    <row r="938" spans="1:12" x14ac:dyDescent="0.25">
      <c r="A938" t="s">
        <v>1434</v>
      </c>
      <c r="B938">
        <v>36.799999999999997</v>
      </c>
      <c r="C938" t="str">
        <f t="shared" si="56"/>
        <v>Obesity</v>
      </c>
      <c r="D938" s="20">
        <v>5.88</v>
      </c>
      <c r="E938" t="str">
        <f t="shared" si="57"/>
        <v>Prediabeties</v>
      </c>
      <c r="F938" t="s">
        <v>2380</v>
      </c>
      <c r="G938" t="s">
        <v>2380</v>
      </c>
      <c r="H938" t="s">
        <v>2380</v>
      </c>
      <c r="I938">
        <v>1</v>
      </c>
      <c r="J938" s="9">
        <f t="shared" si="58"/>
        <v>1</v>
      </c>
      <c r="K938" t="s">
        <v>2380</v>
      </c>
      <c r="L938" t="str">
        <f t="shared" si="59"/>
        <v>No</v>
      </c>
    </row>
    <row r="939" spans="1:12" x14ac:dyDescent="0.25">
      <c r="A939" t="s">
        <v>1433</v>
      </c>
      <c r="B939">
        <v>23.75</v>
      </c>
      <c r="C939" t="str">
        <f t="shared" si="56"/>
        <v>Normal Weight</v>
      </c>
      <c r="D939" s="20">
        <v>5.42</v>
      </c>
      <c r="E939" t="str">
        <f t="shared" si="57"/>
        <v>Normal</v>
      </c>
      <c r="F939" t="s">
        <v>2382</v>
      </c>
      <c r="G939" t="s">
        <v>2380</v>
      </c>
      <c r="H939" t="s">
        <v>2383</v>
      </c>
      <c r="I939">
        <v>1</v>
      </c>
      <c r="J939" s="9">
        <f t="shared" si="58"/>
        <v>1</v>
      </c>
      <c r="K939" t="s">
        <v>2380</v>
      </c>
      <c r="L939" t="str">
        <f t="shared" si="59"/>
        <v>No</v>
      </c>
    </row>
    <row r="940" spans="1:12" x14ac:dyDescent="0.25">
      <c r="A940" t="s">
        <v>1432</v>
      </c>
      <c r="B940">
        <v>35.619999999999997</v>
      </c>
      <c r="C940" t="str">
        <f t="shared" si="56"/>
        <v>Obesity</v>
      </c>
      <c r="D940" s="20">
        <v>4.16</v>
      </c>
      <c r="E940" t="str">
        <f t="shared" si="57"/>
        <v>Normal</v>
      </c>
      <c r="F940" t="s">
        <v>2380</v>
      </c>
      <c r="G940" t="s">
        <v>2380</v>
      </c>
      <c r="H940" t="s">
        <v>2380</v>
      </c>
      <c r="I940" t="s">
        <v>2381</v>
      </c>
      <c r="J940" s="9">
        <f t="shared" si="58"/>
        <v>0</v>
      </c>
      <c r="K940" t="s">
        <v>2380</v>
      </c>
      <c r="L940" t="str">
        <f t="shared" si="59"/>
        <v>No</v>
      </c>
    </row>
    <row r="941" spans="1:12" x14ac:dyDescent="0.25">
      <c r="A941" t="s">
        <v>1431</v>
      </c>
      <c r="B941">
        <v>30.69</v>
      </c>
      <c r="C941" t="str">
        <f t="shared" si="56"/>
        <v>Obesity</v>
      </c>
      <c r="D941" s="20">
        <v>7.05</v>
      </c>
      <c r="E941" t="str">
        <f t="shared" si="57"/>
        <v>Diabetes</v>
      </c>
      <c r="F941" t="s">
        <v>2382</v>
      </c>
      <c r="G941" t="s">
        <v>2380</v>
      </c>
      <c r="H941" t="s">
        <v>2380</v>
      </c>
      <c r="I941">
        <v>2</v>
      </c>
      <c r="J941" s="9">
        <f t="shared" si="58"/>
        <v>2</v>
      </c>
      <c r="K941" t="s">
        <v>2380</v>
      </c>
      <c r="L941" t="str">
        <f t="shared" si="59"/>
        <v>No</v>
      </c>
    </row>
    <row r="942" spans="1:12" x14ac:dyDescent="0.25">
      <c r="A942" t="s">
        <v>1430</v>
      </c>
      <c r="B942">
        <v>35.799999999999997</v>
      </c>
      <c r="C942" t="str">
        <f t="shared" si="56"/>
        <v>Obesity</v>
      </c>
      <c r="D942" s="20">
        <v>5.63</v>
      </c>
      <c r="E942" t="str">
        <f t="shared" si="57"/>
        <v>Normal</v>
      </c>
      <c r="F942" t="s">
        <v>2382</v>
      </c>
      <c r="G942" t="s">
        <v>2380</v>
      </c>
      <c r="H942" t="s">
        <v>2380</v>
      </c>
      <c r="I942">
        <v>2</v>
      </c>
      <c r="J942" s="9">
        <f t="shared" si="58"/>
        <v>2</v>
      </c>
      <c r="K942" t="s">
        <v>2380</v>
      </c>
      <c r="L942" t="str">
        <f t="shared" si="59"/>
        <v>No</v>
      </c>
    </row>
    <row r="943" spans="1:12" x14ac:dyDescent="0.25">
      <c r="A943" t="s">
        <v>1429</v>
      </c>
      <c r="B943">
        <v>28.785</v>
      </c>
      <c r="C943" t="str">
        <f t="shared" si="56"/>
        <v>Overweight</v>
      </c>
      <c r="D943" s="20">
        <v>4.24</v>
      </c>
      <c r="E943" t="str">
        <f t="shared" si="57"/>
        <v>Normal</v>
      </c>
      <c r="F943" t="s">
        <v>2382</v>
      </c>
      <c r="G943" t="s">
        <v>2380</v>
      </c>
      <c r="H943" t="s">
        <v>2380</v>
      </c>
      <c r="I943">
        <v>2</v>
      </c>
      <c r="J943" s="9">
        <f t="shared" si="58"/>
        <v>2</v>
      </c>
      <c r="K943" t="s">
        <v>2380</v>
      </c>
      <c r="L943" t="str">
        <f t="shared" si="59"/>
        <v>No</v>
      </c>
    </row>
    <row r="944" spans="1:12" x14ac:dyDescent="0.25">
      <c r="A944" t="s">
        <v>1428</v>
      </c>
      <c r="B944">
        <v>28.594999999999999</v>
      </c>
      <c r="C944" t="str">
        <f t="shared" si="56"/>
        <v>Overweight</v>
      </c>
      <c r="D944" s="20">
        <v>4.96</v>
      </c>
      <c r="E944" t="str">
        <f t="shared" si="57"/>
        <v>Normal</v>
      </c>
      <c r="F944" t="s">
        <v>2382</v>
      </c>
      <c r="G944" t="s">
        <v>2380</v>
      </c>
      <c r="H944" t="s">
        <v>2380</v>
      </c>
      <c r="I944">
        <v>2</v>
      </c>
      <c r="J944" s="9">
        <f t="shared" si="58"/>
        <v>2</v>
      </c>
      <c r="K944" t="s">
        <v>2380</v>
      </c>
      <c r="L944" t="str">
        <f t="shared" si="59"/>
        <v>No</v>
      </c>
    </row>
    <row r="945" spans="1:12" x14ac:dyDescent="0.25">
      <c r="A945" t="s">
        <v>1427</v>
      </c>
      <c r="B945">
        <v>48.75</v>
      </c>
      <c r="C945" t="str">
        <f t="shared" si="56"/>
        <v>Obesity</v>
      </c>
      <c r="D945" s="20">
        <v>4.34</v>
      </c>
      <c r="E945" t="str">
        <f t="shared" si="57"/>
        <v>Normal</v>
      </c>
      <c r="F945" t="s">
        <v>2380</v>
      </c>
      <c r="G945" t="s">
        <v>2380</v>
      </c>
      <c r="H945" t="s">
        <v>2380</v>
      </c>
      <c r="I945" t="s">
        <v>2381</v>
      </c>
      <c r="J945" s="9">
        <f t="shared" si="58"/>
        <v>0</v>
      </c>
      <c r="K945" t="s">
        <v>2380</v>
      </c>
      <c r="L945" t="str">
        <f t="shared" si="59"/>
        <v>No</v>
      </c>
    </row>
    <row r="946" spans="1:12" x14ac:dyDescent="0.25">
      <c r="A946" t="s">
        <v>1426</v>
      </c>
      <c r="B946">
        <v>28.31</v>
      </c>
      <c r="C946" t="str">
        <f t="shared" si="56"/>
        <v>Overweight</v>
      </c>
      <c r="D946" s="20">
        <v>5.43</v>
      </c>
      <c r="E946" t="str">
        <f t="shared" si="57"/>
        <v>Normal</v>
      </c>
      <c r="F946" t="s">
        <v>2382</v>
      </c>
      <c r="G946" t="s">
        <v>2380</v>
      </c>
      <c r="H946" t="s">
        <v>2380</v>
      </c>
      <c r="I946">
        <v>2</v>
      </c>
      <c r="J946" s="9">
        <f t="shared" si="58"/>
        <v>2</v>
      </c>
      <c r="K946" t="s">
        <v>2380</v>
      </c>
      <c r="L946" t="str">
        <f t="shared" si="59"/>
        <v>No</v>
      </c>
    </row>
    <row r="947" spans="1:12" x14ac:dyDescent="0.25">
      <c r="A947" t="s">
        <v>1425</v>
      </c>
      <c r="B947">
        <v>38.39</v>
      </c>
      <c r="C947" t="str">
        <f t="shared" si="56"/>
        <v>Obesity</v>
      </c>
      <c r="D947" s="20">
        <v>8.33</v>
      </c>
      <c r="E947" t="str">
        <f t="shared" si="57"/>
        <v>Diabetes</v>
      </c>
      <c r="F947" t="s">
        <v>2382</v>
      </c>
      <c r="G947" t="s">
        <v>2380</v>
      </c>
      <c r="H947" t="s">
        <v>2380</v>
      </c>
      <c r="I947">
        <v>1</v>
      </c>
      <c r="J947" s="9">
        <f t="shared" si="58"/>
        <v>1</v>
      </c>
      <c r="K947" t="s">
        <v>2380</v>
      </c>
      <c r="L947" t="str">
        <f t="shared" si="59"/>
        <v>No</v>
      </c>
    </row>
    <row r="948" spans="1:12" x14ac:dyDescent="0.25">
      <c r="A948" t="s">
        <v>1424</v>
      </c>
      <c r="B948">
        <v>25.87</v>
      </c>
      <c r="C948" t="str">
        <f t="shared" si="56"/>
        <v>Overweight</v>
      </c>
      <c r="D948" s="20">
        <v>5.63</v>
      </c>
      <c r="E948" t="str">
        <f t="shared" si="57"/>
        <v>Normal</v>
      </c>
      <c r="F948" t="s">
        <v>2382</v>
      </c>
      <c r="G948" t="s">
        <v>2380</v>
      </c>
      <c r="H948" t="s">
        <v>2380</v>
      </c>
      <c r="I948">
        <v>1</v>
      </c>
      <c r="J948" s="9">
        <f t="shared" si="58"/>
        <v>1</v>
      </c>
      <c r="K948" t="s">
        <v>2380</v>
      </c>
      <c r="L948" t="str">
        <f t="shared" si="59"/>
        <v>No</v>
      </c>
    </row>
    <row r="949" spans="1:12" x14ac:dyDescent="0.25">
      <c r="A949" t="s">
        <v>1423</v>
      </c>
      <c r="B949">
        <v>43.7</v>
      </c>
      <c r="C949" t="str">
        <f t="shared" si="56"/>
        <v>Obesity</v>
      </c>
      <c r="D949" s="20">
        <v>7.23</v>
      </c>
      <c r="E949" t="str">
        <f t="shared" si="57"/>
        <v>Diabetes</v>
      </c>
      <c r="F949" t="s">
        <v>2380</v>
      </c>
      <c r="G949" t="s">
        <v>2380</v>
      </c>
      <c r="H949" t="s">
        <v>2380</v>
      </c>
      <c r="I949" t="s">
        <v>2381</v>
      </c>
      <c r="J949" s="9">
        <f t="shared" si="58"/>
        <v>0</v>
      </c>
      <c r="K949" t="s">
        <v>2380</v>
      </c>
      <c r="L949" t="str">
        <f t="shared" si="59"/>
        <v>No</v>
      </c>
    </row>
    <row r="950" spans="1:12" x14ac:dyDescent="0.25">
      <c r="A950" t="s">
        <v>1422</v>
      </c>
      <c r="B950">
        <v>40.945</v>
      </c>
      <c r="C950" t="str">
        <f t="shared" si="56"/>
        <v>Obesity</v>
      </c>
      <c r="D950" s="20">
        <v>10.57</v>
      </c>
      <c r="E950" t="str">
        <f t="shared" si="57"/>
        <v>Diabetes</v>
      </c>
      <c r="F950" t="s">
        <v>2380</v>
      </c>
      <c r="G950" t="s">
        <v>2380</v>
      </c>
      <c r="H950" t="s">
        <v>2380</v>
      </c>
      <c r="I950" t="s">
        <v>2381</v>
      </c>
      <c r="J950" s="9">
        <f t="shared" si="58"/>
        <v>0</v>
      </c>
      <c r="K950" t="s">
        <v>2380</v>
      </c>
      <c r="L950" t="str">
        <f t="shared" si="59"/>
        <v>No</v>
      </c>
    </row>
    <row r="951" spans="1:12" x14ac:dyDescent="0.25">
      <c r="A951" t="s">
        <v>1421</v>
      </c>
      <c r="B951">
        <v>27.94</v>
      </c>
      <c r="C951" t="str">
        <f t="shared" si="56"/>
        <v>Overweight</v>
      </c>
      <c r="D951" s="20">
        <v>7.92</v>
      </c>
      <c r="E951" t="str">
        <f t="shared" si="57"/>
        <v>Diabetes</v>
      </c>
      <c r="F951" t="s">
        <v>2380</v>
      </c>
      <c r="G951" t="s">
        <v>2380</v>
      </c>
      <c r="H951" t="s">
        <v>2380</v>
      </c>
      <c r="I951" t="s">
        <v>2381</v>
      </c>
      <c r="J951" s="9">
        <f t="shared" si="58"/>
        <v>0</v>
      </c>
      <c r="K951" t="s">
        <v>2380</v>
      </c>
      <c r="L951" t="str">
        <f t="shared" si="59"/>
        <v>No</v>
      </c>
    </row>
    <row r="952" spans="1:12" x14ac:dyDescent="0.25">
      <c r="A952" t="s">
        <v>1420</v>
      </c>
      <c r="B952">
        <v>31.9</v>
      </c>
      <c r="C952" t="str">
        <f t="shared" si="56"/>
        <v>Obesity</v>
      </c>
      <c r="D952" s="20">
        <v>10.119999999999999</v>
      </c>
      <c r="E952" t="str">
        <f t="shared" si="57"/>
        <v>Diabetes</v>
      </c>
      <c r="F952" t="s">
        <v>2380</v>
      </c>
      <c r="G952" t="s">
        <v>2380</v>
      </c>
      <c r="H952" t="s">
        <v>2380</v>
      </c>
      <c r="I952">
        <v>2</v>
      </c>
      <c r="J952" s="9">
        <f t="shared" si="58"/>
        <v>2</v>
      </c>
      <c r="K952" t="s">
        <v>2380</v>
      </c>
      <c r="L952" t="str">
        <f t="shared" si="59"/>
        <v>No</v>
      </c>
    </row>
    <row r="953" spans="1:12" x14ac:dyDescent="0.25">
      <c r="A953" t="s">
        <v>1419</v>
      </c>
      <c r="B953">
        <v>31.64</v>
      </c>
      <c r="C953" t="str">
        <f t="shared" si="56"/>
        <v>Obesity</v>
      </c>
      <c r="D953" s="20">
        <v>7.91</v>
      </c>
      <c r="E953" t="str">
        <f t="shared" si="57"/>
        <v>Diabetes</v>
      </c>
      <c r="F953" t="s">
        <v>2380</v>
      </c>
      <c r="G953" t="s">
        <v>2380</v>
      </c>
      <c r="H953" t="s">
        <v>2380</v>
      </c>
      <c r="I953" t="s">
        <v>2381</v>
      </c>
      <c r="J953" s="9">
        <f t="shared" si="58"/>
        <v>0</v>
      </c>
      <c r="K953" t="s">
        <v>2380</v>
      </c>
      <c r="L953" t="str">
        <f t="shared" si="59"/>
        <v>No</v>
      </c>
    </row>
    <row r="954" spans="1:12" x14ac:dyDescent="0.25">
      <c r="A954" t="s">
        <v>1418</v>
      </c>
      <c r="B954">
        <v>46.7</v>
      </c>
      <c r="C954" t="str">
        <f t="shared" si="56"/>
        <v>Obesity</v>
      </c>
      <c r="D954" s="20">
        <v>10.9</v>
      </c>
      <c r="E954" t="str">
        <f t="shared" si="57"/>
        <v>Diabetes</v>
      </c>
      <c r="F954" t="s">
        <v>2380</v>
      </c>
      <c r="G954" t="s">
        <v>2380</v>
      </c>
      <c r="H954" t="s">
        <v>2380</v>
      </c>
      <c r="I954" t="s">
        <v>2381</v>
      </c>
      <c r="J954" s="9">
        <f t="shared" si="58"/>
        <v>0</v>
      </c>
      <c r="K954" t="s">
        <v>2380</v>
      </c>
      <c r="L954" t="str">
        <f t="shared" si="59"/>
        <v>No</v>
      </c>
    </row>
    <row r="955" spans="1:12" x14ac:dyDescent="0.25">
      <c r="A955" t="s">
        <v>1417</v>
      </c>
      <c r="B955">
        <v>18.335000000000001</v>
      </c>
      <c r="C955" t="str">
        <f t="shared" si="56"/>
        <v>Underweight</v>
      </c>
      <c r="D955" s="20">
        <v>11.83</v>
      </c>
      <c r="E955" t="str">
        <f t="shared" si="57"/>
        <v>Diabetes</v>
      </c>
      <c r="F955" t="s">
        <v>2380</v>
      </c>
      <c r="G955" t="s">
        <v>2380</v>
      </c>
      <c r="H955" t="s">
        <v>2380</v>
      </c>
      <c r="I955" t="s">
        <v>2381</v>
      </c>
      <c r="J955" s="9">
        <f t="shared" si="58"/>
        <v>0</v>
      </c>
      <c r="K955" t="s">
        <v>2380</v>
      </c>
      <c r="L955" t="str">
        <f t="shared" si="59"/>
        <v>No</v>
      </c>
    </row>
    <row r="956" spans="1:12" x14ac:dyDescent="0.25">
      <c r="A956" t="s">
        <v>1416</v>
      </c>
      <c r="B956">
        <v>31.24</v>
      </c>
      <c r="C956" t="str">
        <f t="shared" si="56"/>
        <v>Obesity</v>
      </c>
      <c r="D956" s="20">
        <v>7.42</v>
      </c>
      <c r="E956" t="str">
        <f t="shared" si="57"/>
        <v>Diabetes</v>
      </c>
      <c r="F956" t="s">
        <v>2382</v>
      </c>
      <c r="G956" t="s">
        <v>2380</v>
      </c>
      <c r="H956" t="s">
        <v>2380</v>
      </c>
      <c r="I956">
        <v>2</v>
      </c>
      <c r="J956" s="9">
        <f t="shared" si="58"/>
        <v>2</v>
      </c>
      <c r="K956" t="s">
        <v>2380</v>
      </c>
      <c r="L956" t="str">
        <f t="shared" si="59"/>
        <v>No</v>
      </c>
    </row>
    <row r="957" spans="1:12" x14ac:dyDescent="0.25">
      <c r="A957" t="s">
        <v>1415</v>
      </c>
      <c r="B957">
        <v>39.22</v>
      </c>
      <c r="C957" t="str">
        <f t="shared" si="56"/>
        <v>Obesity</v>
      </c>
      <c r="D957" s="20">
        <v>5.62</v>
      </c>
      <c r="E957" t="str">
        <f t="shared" si="57"/>
        <v>Normal</v>
      </c>
      <c r="F957" t="s">
        <v>2382</v>
      </c>
      <c r="G957" t="s">
        <v>2380</v>
      </c>
      <c r="H957" t="s">
        <v>2380</v>
      </c>
      <c r="I957">
        <v>1</v>
      </c>
      <c r="J957" s="9">
        <f t="shared" si="58"/>
        <v>1</v>
      </c>
      <c r="K957" t="s">
        <v>2380</v>
      </c>
      <c r="L957" t="str">
        <f t="shared" si="59"/>
        <v>No</v>
      </c>
    </row>
    <row r="958" spans="1:12" x14ac:dyDescent="0.25">
      <c r="A958" t="s">
        <v>1414</v>
      </c>
      <c r="B958">
        <v>24.414999999999999</v>
      </c>
      <c r="C958" t="str">
        <f t="shared" si="56"/>
        <v>Normal Weight</v>
      </c>
      <c r="D958" s="20">
        <v>7.16</v>
      </c>
      <c r="E958" t="str">
        <f t="shared" si="57"/>
        <v>Diabetes</v>
      </c>
      <c r="F958" t="s">
        <v>2380</v>
      </c>
      <c r="G958" t="s">
        <v>2380</v>
      </c>
      <c r="H958" t="s">
        <v>2380</v>
      </c>
      <c r="I958" t="s">
        <v>2381</v>
      </c>
      <c r="J958" s="9">
        <f t="shared" si="58"/>
        <v>0</v>
      </c>
      <c r="K958" t="s">
        <v>2380</v>
      </c>
      <c r="L958" t="str">
        <f t="shared" si="59"/>
        <v>No</v>
      </c>
    </row>
    <row r="959" spans="1:12" x14ac:dyDescent="0.25">
      <c r="A959" t="s">
        <v>1413</v>
      </c>
      <c r="B959">
        <v>32.299999999999997</v>
      </c>
      <c r="C959" t="str">
        <f t="shared" si="56"/>
        <v>Obesity</v>
      </c>
      <c r="D959" s="20">
        <v>9.89</v>
      </c>
      <c r="E959" t="str">
        <f t="shared" si="57"/>
        <v>Diabetes</v>
      </c>
      <c r="F959" t="s">
        <v>2380</v>
      </c>
      <c r="G959" t="s">
        <v>2380</v>
      </c>
      <c r="H959" t="s">
        <v>2380</v>
      </c>
      <c r="I959" t="s">
        <v>2381</v>
      </c>
      <c r="J959" s="9">
        <f t="shared" si="58"/>
        <v>0</v>
      </c>
      <c r="K959" t="s">
        <v>2380</v>
      </c>
      <c r="L959" t="str">
        <f t="shared" si="59"/>
        <v>No</v>
      </c>
    </row>
    <row r="960" spans="1:12" x14ac:dyDescent="0.25">
      <c r="A960" t="s">
        <v>1412</v>
      </c>
      <c r="B960">
        <v>39.94</v>
      </c>
      <c r="C960" t="str">
        <f t="shared" si="56"/>
        <v>Obesity</v>
      </c>
      <c r="D960" s="20">
        <v>5.14</v>
      </c>
      <c r="E960" t="str">
        <f t="shared" si="57"/>
        <v>Normal</v>
      </c>
      <c r="F960" t="s">
        <v>2380</v>
      </c>
      <c r="G960" t="s">
        <v>2380</v>
      </c>
      <c r="H960" t="s">
        <v>2380</v>
      </c>
      <c r="I960" t="s">
        <v>2381</v>
      </c>
      <c r="J960" s="9">
        <f t="shared" si="58"/>
        <v>0</v>
      </c>
      <c r="K960" t="s">
        <v>2380</v>
      </c>
      <c r="L960" t="str">
        <f t="shared" si="59"/>
        <v>No</v>
      </c>
    </row>
    <row r="961" spans="1:12" x14ac:dyDescent="0.25">
      <c r="A961" t="s">
        <v>1411</v>
      </c>
      <c r="B961">
        <v>30</v>
      </c>
      <c r="C961" t="str">
        <f t="shared" si="56"/>
        <v>Obesity</v>
      </c>
      <c r="D961" s="20">
        <v>5.61</v>
      </c>
      <c r="E961" t="str">
        <f t="shared" si="57"/>
        <v>Normal</v>
      </c>
      <c r="F961" t="s">
        <v>2382</v>
      </c>
      <c r="G961" t="s">
        <v>2380</v>
      </c>
      <c r="H961" t="s">
        <v>2383</v>
      </c>
      <c r="I961">
        <v>1</v>
      </c>
      <c r="J961" s="9">
        <f t="shared" si="58"/>
        <v>1</v>
      </c>
      <c r="K961" t="s">
        <v>2380</v>
      </c>
      <c r="L961" t="str">
        <f t="shared" si="59"/>
        <v>No</v>
      </c>
    </row>
    <row r="962" spans="1:12" x14ac:dyDescent="0.25">
      <c r="A962" t="s">
        <v>1410</v>
      </c>
      <c r="B962">
        <v>35.340000000000003</v>
      </c>
      <c r="C962" t="str">
        <f t="shared" si="56"/>
        <v>Obesity</v>
      </c>
      <c r="D962" s="20">
        <v>5.51</v>
      </c>
      <c r="E962" t="str">
        <f t="shared" si="57"/>
        <v>Normal</v>
      </c>
      <c r="F962" t="s">
        <v>2382</v>
      </c>
      <c r="G962" t="s">
        <v>2380</v>
      </c>
      <c r="H962" t="s">
        <v>2383</v>
      </c>
      <c r="I962">
        <v>1</v>
      </c>
      <c r="J962" s="9">
        <f t="shared" si="58"/>
        <v>1</v>
      </c>
      <c r="K962" t="s">
        <v>2380</v>
      </c>
      <c r="L962" t="str">
        <f t="shared" si="59"/>
        <v>No</v>
      </c>
    </row>
    <row r="963" spans="1:12" x14ac:dyDescent="0.25">
      <c r="A963" t="s">
        <v>1409</v>
      </c>
      <c r="B963">
        <v>32.204999999999998</v>
      </c>
      <c r="C963" t="str">
        <f t="shared" ref="C963:C1026" si="60">IF(B963&lt;18.5,"Underweight",IF(B963&lt;24.99,"Normal Weight",IF(B963&lt;29.99,"Overweight","Obesity")))</f>
        <v>Obesity</v>
      </c>
      <c r="D963" s="20">
        <v>8.3800000000000008</v>
      </c>
      <c r="E963" t="str">
        <f t="shared" ref="E963:E1026" si="61">IF(D963&lt;5.7,"Normal",IF(D963&lt;6.5,"Prediabeties","Diabetes"))</f>
        <v>Diabetes</v>
      </c>
      <c r="F963" t="s">
        <v>2382</v>
      </c>
      <c r="G963" t="s">
        <v>2380</v>
      </c>
      <c r="H963" t="s">
        <v>2380</v>
      </c>
      <c r="I963">
        <v>2</v>
      </c>
      <c r="J963" s="9">
        <f t="shared" ref="J963:J1026" si="62">IF(I963="No major surgery", 0, I963)</f>
        <v>2</v>
      </c>
      <c r="K963" t="s">
        <v>2380</v>
      </c>
      <c r="L963" t="str">
        <f t="shared" ref="L963:L1026" si="63">IF(K963="?", "No", K963)</f>
        <v>No</v>
      </c>
    </row>
    <row r="964" spans="1:12" x14ac:dyDescent="0.25">
      <c r="A964" t="s">
        <v>1408</v>
      </c>
      <c r="B964">
        <v>33.880000000000003</v>
      </c>
      <c r="C964" t="str">
        <f t="shared" si="60"/>
        <v>Obesity</v>
      </c>
      <c r="D964" s="20">
        <v>4.68</v>
      </c>
      <c r="E964" t="str">
        <f t="shared" si="61"/>
        <v>Normal</v>
      </c>
      <c r="F964" t="s">
        <v>2380</v>
      </c>
      <c r="G964" t="s">
        <v>2382</v>
      </c>
      <c r="H964" t="s">
        <v>2380</v>
      </c>
      <c r="I964">
        <v>1</v>
      </c>
      <c r="J964" s="9">
        <f t="shared" si="62"/>
        <v>1</v>
      </c>
      <c r="K964" t="s">
        <v>2380</v>
      </c>
      <c r="L964" t="str">
        <f t="shared" si="63"/>
        <v>No</v>
      </c>
    </row>
    <row r="965" spans="1:12" x14ac:dyDescent="0.25">
      <c r="A965" t="s">
        <v>1407</v>
      </c>
      <c r="B965">
        <v>26.63</v>
      </c>
      <c r="C965" t="str">
        <f t="shared" si="60"/>
        <v>Overweight</v>
      </c>
      <c r="D965" s="20">
        <v>4.3600000000000003</v>
      </c>
      <c r="E965" t="str">
        <f t="shared" si="61"/>
        <v>Normal</v>
      </c>
      <c r="F965" t="s">
        <v>2382</v>
      </c>
      <c r="G965" t="s">
        <v>2380</v>
      </c>
      <c r="H965" t="s">
        <v>2380</v>
      </c>
      <c r="I965">
        <v>2</v>
      </c>
      <c r="J965" s="9">
        <f t="shared" si="62"/>
        <v>2</v>
      </c>
      <c r="K965" t="s">
        <v>2380</v>
      </c>
      <c r="L965" t="str">
        <f t="shared" si="63"/>
        <v>No</v>
      </c>
    </row>
    <row r="966" spans="1:12" x14ac:dyDescent="0.25">
      <c r="A966" t="s">
        <v>1406</v>
      </c>
      <c r="B966">
        <v>28.7</v>
      </c>
      <c r="C966" t="str">
        <f t="shared" si="60"/>
        <v>Overweight</v>
      </c>
      <c r="D966" s="20">
        <v>7.74</v>
      </c>
      <c r="E966" t="str">
        <f t="shared" si="61"/>
        <v>Diabetes</v>
      </c>
      <c r="F966" t="s">
        <v>2380</v>
      </c>
      <c r="G966" t="s">
        <v>2380</v>
      </c>
      <c r="H966" t="s">
        <v>2380</v>
      </c>
      <c r="I966" t="s">
        <v>2381</v>
      </c>
      <c r="J966" s="9">
        <f t="shared" si="62"/>
        <v>0</v>
      </c>
      <c r="K966" t="s">
        <v>2380</v>
      </c>
      <c r="L966" t="str">
        <f t="shared" si="63"/>
        <v>No</v>
      </c>
    </row>
    <row r="967" spans="1:12" x14ac:dyDescent="0.25">
      <c r="A967" t="s">
        <v>1405</v>
      </c>
      <c r="B967">
        <v>25.65</v>
      </c>
      <c r="C967" t="str">
        <f t="shared" si="60"/>
        <v>Overweight</v>
      </c>
      <c r="D967" s="20">
        <v>4.05</v>
      </c>
      <c r="E967" t="str">
        <f t="shared" si="61"/>
        <v>Normal</v>
      </c>
      <c r="F967" t="s">
        <v>2382</v>
      </c>
      <c r="G967" t="s">
        <v>2380</v>
      </c>
      <c r="H967" t="s">
        <v>2380</v>
      </c>
      <c r="I967">
        <v>2</v>
      </c>
      <c r="J967" s="9">
        <f t="shared" si="62"/>
        <v>2</v>
      </c>
      <c r="K967" t="s">
        <v>2380</v>
      </c>
      <c r="L967" t="str">
        <f t="shared" si="63"/>
        <v>No</v>
      </c>
    </row>
    <row r="968" spans="1:12" x14ac:dyDescent="0.25">
      <c r="A968" t="s">
        <v>1404</v>
      </c>
      <c r="B968">
        <v>36.384999999999998</v>
      </c>
      <c r="C968" t="str">
        <f t="shared" si="60"/>
        <v>Obesity</v>
      </c>
      <c r="D968" s="20">
        <v>11.49</v>
      </c>
      <c r="E968" t="str">
        <f t="shared" si="61"/>
        <v>Diabetes</v>
      </c>
      <c r="F968" t="s">
        <v>2380</v>
      </c>
      <c r="G968" t="s">
        <v>2380</v>
      </c>
      <c r="H968" t="s">
        <v>2380</v>
      </c>
      <c r="I968" t="s">
        <v>2381</v>
      </c>
      <c r="J968" s="9">
        <f t="shared" si="62"/>
        <v>0</v>
      </c>
      <c r="K968" t="s">
        <v>2380</v>
      </c>
      <c r="L968" t="str">
        <f t="shared" si="63"/>
        <v>No</v>
      </c>
    </row>
    <row r="969" spans="1:12" x14ac:dyDescent="0.25">
      <c r="A969" t="s">
        <v>1403</v>
      </c>
      <c r="B969">
        <v>34.69</v>
      </c>
      <c r="C969" t="str">
        <f t="shared" si="60"/>
        <v>Obesity</v>
      </c>
      <c r="D969" s="20">
        <v>5.65</v>
      </c>
      <c r="E969" t="str">
        <f t="shared" si="61"/>
        <v>Normal</v>
      </c>
      <c r="F969" t="s">
        <v>2380</v>
      </c>
      <c r="G969" t="s">
        <v>2380</v>
      </c>
      <c r="H969" t="s">
        <v>2380</v>
      </c>
      <c r="I969" t="s">
        <v>2381</v>
      </c>
      <c r="J969" s="9">
        <f t="shared" si="62"/>
        <v>0</v>
      </c>
      <c r="K969" t="s">
        <v>2380</v>
      </c>
      <c r="L969" t="str">
        <f t="shared" si="63"/>
        <v>No</v>
      </c>
    </row>
    <row r="970" spans="1:12" x14ac:dyDescent="0.25">
      <c r="A970" t="s">
        <v>1402</v>
      </c>
      <c r="B970">
        <v>37.68</v>
      </c>
      <c r="C970" t="str">
        <f t="shared" si="60"/>
        <v>Obesity</v>
      </c>
      <c r="D970" s="20">
        <v>4.29</v>
      </c>
      <c r="E970" t="str">
        <f t="shared" si="61"/>
        <v>Normal</v>
      </c>
      <c r="F970" t="s">
        <v>2382</v>
      </c>
      <c r="G970" t="s">
        <v>2380</v>
      </c>
      <c r="H970" t="s">
        <v>2380</v>
      </c>
      <c r="I970" t="s">
        <v>2381</v>
      </c>
      <c r="J970" s="9">
        <f t="shared" si="62"/>
        <v>0</v>
      </c>
      <c r="K970" t="s">
        <v>2380</v>
      </c>
      <c r="L970" t="str">
        <f t="shared" si="63"/>
        <v>No</v>
      </c>
    </row>
    <row r="971" spans="1:12" x14ac:dyDescent="0.25">
      <c r="A971" t="s">
        <v>1401</v>
      </c>
      <c r="B971">
        <v>35.49</v>
      </c>
      <c r="C971" t="str">
        <f t="shared" si="60"/>
        <v>Obesity</v>
      </c>
      <c r="D971" s="20">
        <v>4.74</v>
      </c>
      <c r="E971" t="str">
        <f t="shared" si="61"/>
        <v>Normal</v>
      </c>
      <c r="F971" t="s">
        <v>2382</v>
      </c>
      <c r="G971" t="s">
        <v>2380</v>
      </c>
      <c r="H971" t="s">
        <v>2383</v>
      </c>
      <c r="I971">
        <v>1</v>
      </c>
      <c r="J971" s="9">
        <f t="shared" si="62"/>
        <v>1</v>
      </c>
      <c r="K971" t="s">
        <v>2380</v>
      </c>
      <c r="L971" t="str">
        <f t="shared" si="63"/>
        <v>No</v>
      </c>
    </row>
    <row r="972" spans="1:12" x14ac:dyDescent="0.25">
      <c r="A972" t="s">
        <v>1400</v>
      </c>
      <c r="B972">
        <v>44.7</v>
      </c>
      <c r="C972" t="str">
        <f t="shared" si="60"/>
        <v>Obesity</v>
      </c>
      <c r="D972" s="20">
        <v>7.6</v>
      </c>
      <c r="E972" t="str">
        <f t="shared" si="61"/>
        <v>Diabetes</v>
      </c>
      <c r="F972" t="s">
        <v>2382</v>
      </c>
      <c r="G972" t="s">
        <v>2380</v>
      </c>
      <c r="H972" t="s">
        <v>2380</v>
      </c>
      <c r="I972">
        <v>2</v>
      </c>
      <c r="J972" s="9">
        <f t="shared" si="62"/>
        <v>2</v>
      </c>
      <c r="K972" t="s">
        <v>2380</v>
      </c>
      <c r="L972" t="str">
        <f t="shared" si="63"/>
        <v>No</v>
      </c>
    </row>
    <row r="973" spans="1:12" x14ac:dyDescent="0.25">
      <c r="A973" t="s">
        <v>1399</v>
      </c>
      <c r="B973">
        <v>38.380000000000003</v>
      </c>
      <c r="C973" t="str">
        <f t="shared" si="60"/>
        <v>Obesity</v>
      </c>
      <c r="D973" s="20">
        <v>8.5</v>
      </c>
      <c r="E973" t="str">
        <f t="shared" si="61"/>
        <v>Diabetes</v>
      </c>
      <c r="F973" t="s">
        <v>2382</v>
      </c>
      <c r="G973" t="s">
        <v>2380</v>
      </c>
      <c r="H973" t="s">
        <v>2380</v>
      </c>
      <c r="I973">
        <v>2</v>
      </c>
      <c r="J973" s="9">
        <f t="shared" si="62"/>
        <v>2</v>
      </c>
      <c r="K973" t="s">
        <v>2380</v>
      </c>
      <c r="L973" t="str">
        <f t="shared" si="63"/>
        <v>No</v>
      </c>
    </row>
    <row r="974" spans="1:12" x14ac:dyDescent="0.25">
      <c r="A974" t="s">
        <v>1398</v>
      </c>
      <c r="B974">
        <v>35.244999999999997</v>
      </c>
      <c r="C974" t="str">
        <f t="shared" si="60"/>
        <v>Obesity</v>
      </c>
      <c r="D974" s="20">
        <v>11.22</v>
      </c>
      <c r="E974" t="str">
        <f t="shared" si="61"/>
        <v>Diabetes</v>
      </c>
      <c r="F974" t="s">
        <v>2382</v>
      </c>
      <c r="G974" t="s">
        <v>2380</v>
      </c>
      <c r="H974" t="s">
        <v>2380</v>
      </c>
      <c r="I974" t="s">
        <v>2381</v>
      </c>
      <c r="J974" s="9">
        <f t="shared" si="62"/>
        <v>0</v>
      </c>
      <c r="K974" t="s">
        <v>2380</v>
      </c>
      <c r="L974" t="str">
        <f t="shared" si="63"/>
        <v>No</v>
      </c>
    </row>
    <row r="975" spans="1:12" x14ac:dyDescent="0.25">
      <c r="A975" t="s">
        <v>1397</v>
      </c>
      <c r="B975">
        <v>49.84</v>
      </c>
      <c r="C975" t="str">
        <f t="shared" si="60"/>
        <v>Obesity</v>
      </c>
      <c r="D975" s="20">
        <v>5.0999999999999996</v>
      </c>
      <c r="E975" t="str">
        <f t="shared" si="61"/>
        <v>Normal</v>
      </c>
      <c r="F975" t="s">
        <v>2382</v>
      </c>
      <c r="G975" t="s">
        <v>2380</v>
      </c>
      <c r="H975" t="s">
        <v>2383</v>
      </c>
      <c r="I975">
        <v>1</v>
      </c>
      <c r="J975" s="9">
        <f t="shared" si="62"/>
        <v>1</v>
      </c>
      <c r="K975" t="s">
        <v>2380</v>
      </c>
      <c r="L975" t="str">
        <f t="shared" si="63"/>
        <v>No</v>
      </c>
    </row>
    <row r="976" spans="1:12" x14ac:dyDescent="0.25">
      <c r="A976" t="s">
        <v>1396</v>
      </c>
      <c r="B976">
        <v>49.06</v>
      </c>
      <c r="C976" t="str">
        <f t="shared" si="60"/>
        <v>Obesity</v>
      </c>
      <c r="D976" s="20">
        <v>5.43</v>
      </c>
      <c r="E976" t="str">
        <f t="shared" si="61"/>
        <v>Normal</v>
      </c>
      <c r="F976" t="s">
        <v>2382</v>
      </c>
      <c r="G976" t="s">
        <v>2380</v>
      </c>
      <c r="H976" t="s">
        <v>2380</v>
      </c>
      <c r="I976">
        <v>1</v>
      </c>
      <c r="J976" s="9">
        <f t="shared" si="62"/>
        <v>1</v>
      </c>
      <c r="K976" t="s">
        <v>2380</v>
      </c>
      <c r="L976" t="str">
        <f t="shared" si="63"/>
        <v>No</v>
      </c>
    </row>
    <row r="977" spans="1:12" x14ac:dyDescent="0.25">
      <c r="A977" t="s">
        <v>1395</v>
      </c>
      <c r="B977">
        <v>30.88</v>
      </c>
      <c r="C977" t="str">
        <f t="shared" si="60"/>
        <v>Obesity</v>
      </c>
      <c r="D977" s="20">
        <v>5.82</v>
      </c>
      <c r="E977" t="str">
        <f t="shared" si="61"/>
        <v>Prediabeties</v>
      </c>
      <c r="F977" t="s">
        <v>2380</v>
      </c>
      <c r="G977" t="s">
        <v>2380</v>
      </c>
      <c r="H977" t="s">
        <v>2380</v>
      </c>
      <c r="I977">
        <v>2</v>
      </c>
      <c r="J977" s="9">
        <f t="shared" si="62"/>
        <v>2</v>
      </c>
      <c r="K977" t="s">
        <v>2380</v>
      </c>
      <c r="L977" t="str">
        <f t="shared" si="63"/>
        <v>No</v>
      </c>
    </row>
    <row r="978" spans="1:12" x14ac:dyDescent="0.25">
      <c r="A978" t="s">
        <v>1394</v>
      </c>
      <c r="B978">
        <v>33.35</v>
      </c>
      <c r="C978" t="str">
        <f t="shared" si="60"/>
        <v>Obesity</v>
      </c>
      <c r="D978" s="20">
        <v>6.05</v>
      </c>
      <c r="E978" t="str">
        <f t="shared" si="61"/>
        <v>Prediabeties</v>
      </c>
      <c r="F978" t="s">
        <v>2380</v>
      </c>
      <c r="G978" t="s">
        <v>2380</v>
      </c>
      <c r="H978" t="s">
        <v>2383</v>
      </c>
      <c r="I978">
        <v>1</v>
      </c>
      <c r="J978" s="9">
        <f t="shared" si="62"/>
        <v>1</v>
      </c>
      <c r="K978" t="s">
        <v>2380</v>
      </c>
      <c r="L978" t="str">
        <f t="shared" si="63"/>
        <v>No</v>
      </c>
    </row>
    <row r="979" spans="1:12" x14ac:dyDescent="0.25">
      <c r="A979" t="s">
        <v>1393</v>
      </c>
      <c r="B979">
        <v>38</v>
      </c>
      <c r="C979" t="str">
        <f t="shared" si="60"/>
        <v>Obesity</v>
      </c>
      <c r="D979" s="20">
        <v>6.38</v>
      </c>
      <c r="E979" t="str">
        <f t="shared" si="61"/>
        <v>Prediabeties</v>
      </c>
      <c r="F979" t="s">
        <v>2382</v>
      </c>
      <c r="G979" t="s">
        <v>2380</v>
      </c>
      <c r="H979" t="s">
        <v>2380</v>
      </c>
      <c r="I979">
        <v>1</v>
      </c>
      <c r="J979" s="9">
        <f t="shared" si="62"/>
        <v>1</v>
      </c>
      <c r="K979" t="s">
        <v>2380</v>
      </c>
      <c r="L979" t="str">
        <f t="shared" si="63"/>
        <v>No</v>
      </c>
    </row>
    <row r="980" spans="1:12" x14ac:dyDescent="0.25">
      <c r="A980" t="s">
        <v>1392</v>
      </c>
      <c r="B980">
        <v>36.08</v>
      </c>
      <c r="C980" t="str">
        <f t="shared" si="60"/>
        <v>Obesity</v>
      </c>
      <c r="D980" s="20">
        <v>5.73</v>
      </c>
      <c r="E980" t="str">
        <f t="shared" si="61"/>
        <v>Prediabeties</v>
      </c>
      <c r="F980" t="s">
        <v>2382</v>
      </c>
      <c r="G980" t="s">
        <v>2380</v>
      </c>
      <c r="H980" t="s">
        <v>2380</v>
      </c>
      <c r="I980">
        <v>1</v>
      </c>
      <c r="J980" s="9">
        <f t="shared" si="62"/>
        <v>1</v>
      </c>
      <c r="K980" t="s">
        <v>2380</v>
      </c>
      <c r="L980" t="str">
        <f t="shared" si="63"/>
        <v>No</v>
      </c>
    </row>
    <row r="981" spans="1:12" x14ac:dyDescent="0.25">
      <c r="A981" t="s">
        <v>1391</v>
      </c>
      <c r="B981">
        <v>35.700000000000003</v>
      </c>
      <c r="C981" t="str">
        <f t="shared" si="60"/>
        <v>Obesity</v>
      </c>
      <c r="D981" s="20">
        <v>5.47</v>
      </c>
      <c r="E981" t="str">
        <f t="shared" si="61"/>
        <v>Normal</v>
      </c>
      <c r="F981" t="s">
        <v>2382</v>
      </c>
      <c r="G981" t="s">
        <v>2380</v>
      </c>
      <c r="H981" t="s">
        <v>2380</v>
      </c>
      <c r="I981">
        <v>1</v>
      </c>
      <c r="J981" s="9">
        <f t="shared" si="62"/>
        <v>1</v>
      </c>
      <c r="K981" t="s">
        <v>2380</v>
      </c>
      <c r="L981" t="str">
        <f t="shared" si="63"/>
        <v>No</v>
      </c>
    </row>
    <row r="982" spans="1:12" x14ac:dyDescent="0.25">
      <c r="A982" t="s">
        <v>1390</v>
      </c>
      <c r="B982">
        <v>34.01</v>
      </c>
      <c r="C982" t="str">
        <f t="shared" si="60"/>
        <v>Obesity</v>
      </c>
      <c r="D982" s="20">
        <v>11.3</v>
      </c>
      <c r="E982" t="str">
        <f t="shared" si="61"/>
        <v>Diabetes</v>
      </c>
      <c r="F982" t="s">
        <v>2380</v>
      </c>
      <c r="G982" t="s">
        <v>2380</v>
      </c>
      <c r="H982" t="s">
        <v>2380</v>
      </c>
      <c r="I982" t="s">
        <v>2381</v>
      </c>
      <c r="J982" s="9">
        <f t="shared" si="62"/>
        <v>0</v>
      </c>
      <c r="K982" t="s">
        <v>2380</v>
      </c>
      <c r="L982" t="str">
        <f t="shared" si="63"/>
        <v>No</v>
      </c>
    </row>
    <row r="983" spans="1:12" x14ac:dyDescent="0.25">
      <c r="A983" t="s">
        <v>1389</v>
      </c>
      <c r="B983">
        <v>31.54</v>
      </c>
      <c r="C983" t="str">
        <f t="shared" si="60"/>
        <v>Obesity</v>
      </c>
      <c r="D983" s="20">
        <v>6.72</v>
      </c>
      <c r="E983" t="str">
        <f t="shared" si="61"/>
        <v>Diabetes</v>
      </c>
      <c r="F983" t="s">
        <v>2380</v>
      </c>
      <c r="G983" t="s">
        <v>2380</v>
      </c>
      <c r="H983" t="s">
        <v>2380</v>
      </c>
      <c r="I983" t="s">
        <v>2381</v>
      </c>
      <c r="J983" s="9">
        <f t="shared" si="62"/>
        <v>0</v>
      </c>
      <c r="K983" t="s">
        <v>2380</v>
      </c>
      <c r="L983" t="str">
        <f t="shared" si="63"/>
        <v>No</v>
      </c>
    </row>
    <row r="984" spans="1:12" x14ac:dyDescent="0.25">
      <c r="A984" t="s">
        <v>1388</v>
      </c>
      <c r="B984">
        <v>23.3</v>
      </c>
      <c r="C984" t="str">
        <f t="shared" si="60"/>
        <v>Normal Weight</v>
      </c>
      <c r="D984" s="20">
        <v>5.36</v>
      </c>
      <c r="E984" t="str">
        <f t="shared" si="61"/>
        <v>Normal</v>
      </c>
      <c r="F984" t="s">
        <v>2382</v>
      </c>
      <c r="G984" t="s">
        <v>2380</v>
      </c>
      <c r="H984" t="s">
        <v>2380</v>
      </c>
      <c r="I984">
        <v>1</v>
      </c>
      <c r="J984" s="9">
        <f t="shared" si="62"/>
        <v>1</v>
      </c>
      <c r="K984" t="s">
        <v>2380</v>
      </c>
      <c r="L984" t="str">
        <f t="shared" si="63"/>
        <v>No</v>
      </c>
    </row>
    <row r="985" spans="1:12" x14ac:dyDescent="0.25">
      <c r="A985" t="s">
        <v>1387</v>
      </c>
      <c r="B985">
        <v>27.75</v>
      </c>
      <c r="C985" t="str">
        <f t="shared" si="60"/>
        <v>Overweight</v>
      </c>
      <c r="D985" s="20">
        <v>9.8800000000000008</v>
      </c>
      <c r="E985" t="str">
        <f t="shared" si="61"/>
        <v>Diabetes</v>
      </c>
      <c r="F985" t="s">
        <v>2380</v>
      </c>
      <c r="G985" t="s">
        <v>2380</v>
      </c>
      <c r="H985" t="s">
        <v>2380</v>
      </c>
      <c r="I985" t="s">
        <v>2381</v>
      </c>
      <c r="J985" s="9">
        <f t="shared" si="62"/>
        <v>0</v>
      </c>
      <c r="K985" t="s">
        <v>2380</v>
      </c>
      <c r="L985" t="str">
        <f t="shared" si="63"/>
        <v>No</v>
      </c>
    </row>
    <row r="986" spans="1:12" x14ac:dyDescent="0.25">
      <c r="A986" t="s">
        <v>1386</v>
      </c>
      <c r="B986">
        <v>42.46</v>
      </c>
      <c r="C986" t="str">
        <f t="shared" si="60"/>
        <v>Obesity</v>
      </c>
      <c r="D986" s="20">
        <v>4.1100000000000003</v>
      </c>
      <c r="E986" t="str">
        <f t="shared" si="61"/>
        <v>Normal</v>
      </c>
      <c r="F986" t="s">
        <v>2380</v>
      </c>
      <c r="G986" t="s">
        <v>2380</v>
      </c>
      <c r="H986" t="s">
        <v>2380</v>
      </c>
      <c r="I986" t="s">
        <v>2381</v>
      </c>
      <c r="J986" s="9">
        <f t="shared" si="62"/>
        <v>0</v>
      </c>
      <c r="K986" t="s">
        <v>2380</v>
      </c>
      <c r="L986" t="str">
        <f t="shared" si="63"/>
        <v>No</v>
      </c>
    </row>
    <row r="987" spans="1:12" x14ac:dyDescent="0.25">
      <c r="A987" t="s">
        <v>1385</v>
      </c>
      <c r="B987">
        <v>54.47</v>
      </c>
      <c r="C987" t="str">
        <f t="shared" si="60"/>
        <v>Obesity</v>
      </c>
      <c r="D987" s="20">
        <v>7.48</v>
      </c>
      <c r="E987" t="str">
        <f t="shared" si="61"/>
        <v>Diabetes</v>
      </c>
      <c r="F987" t="s">
        <v>2380</v>
      </c>
      <c r="G987" t="s">
        <v>2380</v>
      </c>
      <c r="H987" t="s">
        <v>2380</v>
      </c>
      <c r="I987" t="s">
        <v>2381</v>
      </c>
      <c r="J987" s="9">
        <f t="shared" si="62"/>
        <v>0</v>
      </c>
      <c r="K987" t="s">
        <v>2380</v>
      </c>
      <c r="L987" t="str">
        <f t="shared" si="63"/>
        <v>No</v>
      </c>
    </row>
    <row r="988" spans="1:12" x14ac:dyDescent="0.25">
      <c r="A988" t="s">
        <v>1384</v>
      </c>
      <c r="B988">
        <v>24.93</v>
      </c>
      <c r="C988" t="str">
        <f t="shared" si="60"/>
        <v>Normal Weight</v>
      </c>
      <c r="D988" s="20">
        <v>9.18</v>
      </c>
      <c r="E988" t="str">
        <f t="shared" si="61"/>
        <v>Diabetes</v>
      </c>
      <c r="F988" t="s">
        <v>2382</v>
      </c>
      <c r="G988" t="s">
        <v>2380</v>
      </c>
      <c r="H988" t="s">
        <v>2383</v>
      </c>
      <c r="I988">
        <v>1</v>
      </c>
      <c r="J988" s="9">
        <f t="shared" si="62"/>
        <v>1</v>
      </c>
      <c r="K988" t="s">
        <v>2380</v>
      </c>
      <c r="L988" t="str">
        <f t="shared" si="63"/>
        <v>No</v>
      </c>
    </row>
    <row r="989" spans="1:12" x14ac:dyDescent="0.25">
      <c r="A989" t="s">
        <v>1383</v>
      </c>
      <c r="B989">
        <v>48.12</v>
      </c>
      <c r="C989" t="str">
        <f t="shared" si="60"/>
        <v>Obesity</v>
      </c>
      <c r="D989" s="20">
        <v>4.51</v>
      </c>
      <c r="E989" t="str">
        <f t="shared" si="61"/>
        <v>Normal</v>
      </c>
      <c r="F989" t="s">
        <v>2382</v>
      </c>
      <c r="G989" t="s">
        <v>2380</v>
      </c>
      <c r="H989" t="s">
        <v>2380</v>
      </c>
      <c r="I989">
        <v>1</v>
      </c>
      <c r="J989" s="9">
        <f t="shared" si="62"/>
        <v>1</v>
      </c>
      <c r="K989" t="s">
        <v>2380</v>
      </c>
      <c r="L989" t="str">
        <f t="shared" si="63"/>
        <v>No</v>
      </c>
    </row>
    <row r="990" spans="1:12" x14ac:dyDescent="0.25">
      <c r="A990" t="s">
        <v>1382</v>
      </c>
      <c r="B990">
        <v>24.91</v>
      </c>
      <c r="C990" t="str">
        <f t="shared" si="60"/>
        <v>Normal Weight</v>
      </c>
      <c r="D990" s="20">
        <v>7.33</v>
      </c>
      <c r="E990" t="str">
        <f t="shared" si="61"/>
        <v>Diabetes</v>
      </c>
      <c r="F990" t="s">
        <v>2382</v>
      </c>
      <c r="G990" t="s">
        <v>2380</v>
      </c>
      <c r="H990" t="s">
        <v>2383</v>
      </c>
      <c r="I990">
        <v>1</v>
      </c>
      <c r="J990" s="9">
        <f t="shared" si="62"/>
        <v>1</v>
      </c>
      <c r="K990" t="s">
        <v>2380</v>
      </c>
      <c r="L990" t="str">
        <f t="shared" si="63"/>
        <v>No</v>
      </c>
    </row>
    <row r="991" spans="1:12" x14ac:dyDescent="0.25">
      <c r="A991" t="s">
        <v>1381</v>
      </c>
      <c r="B991">
        <v>27.645</v>
      </c>
      <c r="C991" t="str">
        <f t="shared" si="60"/>
        <v>Overweight</v>
      </c>
      <c r="D991" s="20">
        <v>10.56</v>
      </c>
      <c r="E991" t="str">
        <f t="shared" si="61"/>
        <v>Diabetes</v>
      </c>
      <c r="F991" t="s">
        <v>2380</v>
      </c>
      <c r="G991" t="s">
        <v>2380</v>
      </c>
      <c r="H991" t="s">
        <v>2380</v>
      </c>
      <c r="I991" t="s">
        <v>2381</v>
      </c>
      <c r="J991" s="9">
        <f t="shared" si="62"/>
        <v>0</v>
      </c>
      <c r="K991" t="s">
        <v>2380</v>
      </c>
      <c r="L991" t="str">
        <f t="shared" si="63"/>
        <v>No</v>
      </c>
    </row>
    <row r="992" spans="1:12" x14ac:dyDescent="0.25">
      <c r="A992" t="s">
        <v>1380</v>
      </c>
      <c r="B992">
        <v>33.700000000000003</v>
      </c>
      <c r="C992" t="str">
        <f t="shared" si="60"/>
        <v>Obesity</v>
      </c>
      <c r="D992" s="20">
        <v>4.01</v>
      </c>
      <c r="E992" t="str">
        <f t="shared" si="61"/>
        <v>Normal</v>
      </c>
      <c r="F992" t="s">
        <v>2380</v>
      </c>
      <c r="G992" t="s">
        <v>2380</v>
      </c>
      <c r="H992" t="s">
        <v>2380</v>
      </c>
      <c r="I992">
        <v>2</v>
      </c>
      <c r="J992" s="9">
        <f t="shared" si="62"/>
        <v>2</v>
      </c>
      <c r="K992" t="s">
        <v>2380</v>
      </c>
      <c r="L992" t="str">
        <f t="shared" si="63"/>
        <v>No</v>
      </c>
    </row>
    <row r="993" spans="1:12" x14ac:dyDescent="0.25">
      <c r="A993" t="s">
        <v>1379</v>
      </c>
      <c r="B993">
        <v>38.93</v>
      </c>
      <c r="C993" t="str">
        <f t="shared" si="60"/>
        <v>Obesity</v>
      </c>
      <c r="D993" s="20">
        <v>5.64</v>
      </c>
      <c r="E993" t="str">
        <f t="shared" si="61"/>
        <v>Normal</v>
      </c>
      <c r="F993" t="s">
        <v>2382</v>
      </c>
      <c r="G993" t="s">
        <v>2380</v>
      </c>
      <c r="H993" t="s">
        <v>2380</v>
      </c>
      <c r="I993">
        <v>1</v>
      </c>
      <c r="J993" s="9">
        <f t="shared" si="62"/>
        <v>1</v>
      </c>
      <c r="K993" t="s">
        <v>2380</v>
      </c>
      <c r="L993" t="str">
        <f t="shared" si="63"/>
        <v>No</v>
      </c>
    </row>
    <row r="994" spans="1:12" x14ac:dyDescent="0.25">
      <c r="A994" t="s">
        <v>1378</v>
      </c>
      <c r="B994">
        <v>32.774999999999999</v>
      </c>
      <c r="C994" t="str">
        <f t="shared" si="60"/>
        <v>Obesity</v>
      </c>
      <c r="D994" s="20">
        <v>8.02</v>
      </c>
      <c r="E994" t="str">
        <f t="shared" si="61"/>
        <v>Diabetes</v>
      </c>
      <c r="F994" t="s">
        <v>2382</v>
      </c>
      <c r="G994" t="s">
        <v>2380</v>
      </c>
      <c r="H994" t="s">
        <v>2380</v>
      </c>
      <c r="I994">
        <v>2</v>
      </c>
      <c r="J994" s="9">
        <f t="shared" si="62"/>
        <v>2</v>
      </c>
      <c r="K994" t="s">
        <v>2380</v>
      </c>
      <c r="L994" t="str">
        <f t="shared" si="63"/>
        <v>No</v>
      </c>
    </row>
    <row r="995" spans="1:12" x14ac:dyDescent="0.25">
      <c r="A995" t="s">
        <v>1377</v>
      </c>
      <c r="B995">
        <v>29.83</v>
      </c>
      <c r="C995" t="str">
        <f t="shared" si="60"/>
        <v>Overweight</v>
      </c>
      <c r="D995" s="20">
        <v>7.2</v>
      </c>
      <c r="E995" t="str">
        <f t="shared" si="61"/>
        <v>Diabetes</v>
      </c>
      <c r="F995" t="s">
        <v>2382</v>
      </c>
      <c r="G995" t="s">
        <v>2380</v>
      </c>
      <c r="H995" t="s">
        <v>2380</v>
      </c>
      <c r="I995" t="s">
        <v>2381</v>
      </c>
      <c r="J995" s="9">
        <f t="shared" si="62"/>
        <v>0</v>
      </c>
      <c r="K995" t="s">
        <v>2380</v>
      </c>
      <c r="L995" t="str">
        <f t="shared" si="63"/>
        <v>No</v>
      </c>
    </row>
    <row r="996" spans="1:12" x14ac:dyDescent="0.25">
      <c r="A996" t="s">
        <v>1376</v>
      </c>
      <c r="B996">
        <v>28.31</v>
      </c>
      <c r="C996" t="str">
        <f t="shared" si="60"/>
        <v>Overweight</v>
      </c>
      <c r="D996" s="20">
        <v>4.55</v>
      </c>
      <c r="E996" t="str">
        <f t="shared" si="61"/>
        <v>Normal</v>
      </c>
      <c r="F996" t="s">
        <v>2380</v>
      </c>
      <c r="G996" t="s">
        <v>2382</v>
      </c>
      <c r="H996" t="s">
        <v>2380</v>
      </c>
      <c r="I996">
        <v>1</v>
      </c>
      <c r="J996" s="9">
        <f t="shared" si="62"/>
        <v>1</v>
      </c>
      <c r="K996" t="s">
        <v>2380</v>
      </c>
      <c r="L996" t="str">
        <f t="shared" si="63"/>
        <v>No</v>
      </c>
    </row>
    <row r="997" spans="1:12" x14ac:dyDescent="0.25">
      <c r="A997" t="s">
        <v>1375</v>
      </c>
      <c r="B997">
        <v>29.79</v>
      </c>
      <c r="C997" t="str">
        <f t="shared" si="60"/>
        <v>Overweight</v>
      </c>
      <c r="D997" s="20">
        <v>9.0299999999999994</v>
      </c>
      <c r="E997" t="str">
        <f t="shared" si="61"/>
        <v>Diabetes</v>
      </c>
      <c r="F997" t="s">
        <v>2380</v>
      </c>
      <c r="G997" t="s">
        <v>2380</v>
      </c>
      <c r="H997" t="s">
        <v>2380</v>
      </c>
      <c r="I997" t="s">
        <v>2381</v>
      </c>
      <c r="J997" s="9">
        <f t="shared" si="62"/>
        <v>0</v>
      </c>
      <c r="K997" t="s">
        <v>2380</v>
      </c>
      <c r="L997" t="str">
        <f t="shared" si="63"/>
        <v>No</v>
      </c>
    </row>
    <row r="998" spans="1:12" x14ac:dyDescent="0.25">
      <c r="A998" t="s">
        <v>1374</v>
      </c>
      <c r="B998">
        <v>36.6</v>
      </c>
      <c r="C998" t="str">
        <f t="shared" si="60"/>
        <v>Obesity</v>
      </c>
      <c r="D998" s="20">
        <v>5.2</v>
      </c>
      <c r="E998" t="str">
        <f t="shared" si="61"/>
        <v>Normal</v>
      </c>
      <c r="F998" t="s">
        <v>2382</v>
      </c>
      <c r="G998" t="s">
        <v>2380</v>
      </c>
      <c r="H998" t="s">
        <v>2383</v>
      </c>
      <c r="I998">
        <v>1</v>
      </c>
      <c r="J998" s="9">
        <f t="shared" si="62"/>
        <v>1</v>
      </c>
      <c r="K998" t="s">
        <v>2380</v>
      </c>
      <c r="L998" t="str">
        <f t="shared" si="63"/>
        <v>No</v>
      </c>
    </row>
    <row r="999" spans="1:12" x14ac:dyDescent="0.25">
      <c r="A999" t="s">
        <v>1373</v>
      </c>
      <c r="B999">
        <v>35.93</v>
      </c>
      <c r="C999" t="str">
        <f t="shared" si="60"/>
        <v>Obesity</v>
      </c>
      <c r="D999" s="20">
        <v>8.3000000000000007</v>
      </c>
      <c r="E999" t="str">
        <f t="shared" si="61"/>
        <v>Diabetes</v>
      </c>
      <c r="F999" t="s">
        <v>2382</v>
      </c>
      <c r="G999" t="s">
        <v>2380</v>
      </c>
      <c r="H999" t="s">
        <v>2380</v>
      </c>
      <c r="I999" t="s">
        <v>2381</v>
      </c>
      <c r="J999" s="9">
        <f t="shared" si="62"/>
        <v>0</v>
      </c>
      <c r="K999" t="s">
        <v>2380</v>
      </c>
      <c r="L999" t="str">
        <f t="shared" si="63"/>
        <v>No</v>
      </c>
    </row>
    <row r="1000" spans="1:12" x14ac:dyDescent="0.25">
      <c r="A1000" t="s">
        <v>1372</v>
      </c>
      <c r="B1000">
        <v>28.6</v>
      </c>
      <c r="C1000" t="str">
        <f t="shared" si="60"/>
        <v>Overweight</v>
      </c>
      <c r="D1000" s="20">
        <v>5.56</v>
      </c>
      <c r="E1000" t="str">
        <f t="shared" si="61"/>
        <v>Normal</v>
      </c>
      <c r="F1000" t="s">
        <v>2382</v>
      </c>
      <c r="G1000" t="s">
        <v>2380</v>
      </c>
      <c r="H1000" t="s">
        <v>2383</v>
      </c>
      <c r="I1000">
        <v>1</v>
      </c>
      <c r="J1000" s="9">
        <f t="shared" si="62"/>
        <v>1</v>
      </c>
      <c r="K1000" t="s">
        <v>2380</v>
      </c>
      <c r="L1000" t="str">
        <f t="shared" si="63"/>
        <v>No</v>
      </c>
    </row>
    <row r="1001" spans="1:12" x14ac:dyDescent="0.25">
      <c r="A1001" t="s">
        <v>1371</v>
      </c>
      <c r="B1001">
        <v>39.17</v>
      </c>
      <c r="C1001" t="str">
        <f t="shared" si="60"/>
        <v>Obesity</v>
      </c>
      <c r="D1001" s="20">
        <v>4.1500000000000004</v>
      </c>
      <c r="E1001" t="str">
        <f t="shared" si="61"/>
        <v>Normal</v>
      </c>
      <c r="F1001" t="s">
        <v>2380</v>
      </c>
      <c r="G1001" t="s">
        <v>2380</v>
      </c>
      <c r="H1001" t="s">
        <v>2380</v>
      </c>
      <c r="I1001" t="s">
        <v>2381</v>
      </c>
      <c r="J1001" s="9">
        <f t="shared" si="62"/>
        <v>0</v>
      </c>
      <c r="K1001" t="s">
        <v>2380</v>
      </c>
      <c r="L1001" t="str">
        <f t="shared" si="63"/>
        <v>No</v>
      </c>
    </row>
    <row r="1002" spans="1:12" x14ac:dyDescent="0.25">
      <c r="A1002" t="s">
        <v>1370</v>
      </c>
      <c r="B1002">
        <v>26.41</v>
      </c>
      <c r="C1002" t="str">
        <f t="shared" si="60"/>
        <v>Overweight</v>
      </c>
      <c r="D1002" s="20">
        <v>5.99</v>
      </c>
      <c r="E1002" t="str">
        <f t="shared" si="61"/>
        <v>Prediabeties</v>
      </c>
      <c r="F1002" t="s">
        <v>2382</v>
      </c>
      <c r="G1002" t="s">
        <v>2380</v>
      </c>
      <c r="H1002" t="s">
        <v>2383</v>
      </c>
      <c r="I1002">
        <v>1</v>
      </c>
      <c r="J1002" s="9">
        <f t="shared" si="62"/>
        <v>1</v>
      </c>
      <c r="K1002" t="s">
        <v>2380</v>
      </c>
      <c r="L1002" t="str">
        <f t="shared" si="63"/>
        <v>No</v>
      </c>
    </row>
    <row r="1003" spans="1:12" x14ac:dyDescent="0.25">
      <c r="A1003" t="s">
        <v>1369</v>
      </c>
      <c r="B1003">
        <v>30.63</v>
      </c>
      <c r="C1003" t="str">
        <f t="shared" si="60"/>
        <v>Obesity</v>
      </c>
      <c r="D1003" s="20">
        <v>5.8</v>
      </c>
      <c r="E1003" t="str">
        <f t="shared" si="61"/>
        <v>Prediabeties</v>
      </c>
      <c r="F1003" t="s">
        <v>2382</v>
      </c>
      <c r="G1003" t="s">
        <v>2380</v>
      </c>
      <c r="H1003" t="s">
        <v>2380</v>
      </c>
      <c r="I1003" t="s">
        <v>2381</v>
      </c>
      <c r="J1003" s="9">
        <f t="shared" si="62"/>
        <v>0</v>
      </c>
      <c r="K1003" t="s">
        <v>2380</v>
      </c>
      <c r="L1003" t="str">
        <f t="shared" si="63"/>
        <v>No</v>
      </c>
    </row>
    <row r="1004" spans="1:12" x14ac:dyDescent="0.25">
      <c r="A1004" t="s">
        <v>1368</v>
      </c>
      <c r="B1004">
        <v>31.73</v>
      </c>
      <c r="C1004" t="str">
        <f t="shared" si="60"/>
        <v>Obesity</v>
      </c>
      <c r="D1004" s="20">
        <v>7.32</v>
      </c>
      <c r="E1004" t="str">
        <f t="shared" si="61"/>
        <v>Diabetes</v>
      </c>
      <c r="F1004" t="s">
        <v>2382</v>
      </c>
      <c r="G1004" t="s">
        <v>2380</v>
      </c>
      <c r="H1004" t="s">
        <v>2380</v>
      </c>
      <c r="I1004">
        <v>2</v>
      </c>
      <c r="J1004" s="9">
        <f t="shared" si="62"/>
        <v>2</v>
      </c>
      <c r="K1004" t="s">
        <v>2380</v>
      </c>
      <c r="L1004" t="str">
        <f t="shared" si="63"/>
        <v>No</v>
      </c>
    </row>
    <row r="1005" spans="1:12" x14ac:dyDescent="0.25">
      <c r="A1005" t="s">
        <v>1367</v>
      </c>
      <c r="B1005">
        <v>30.7</v>
      </c>
      <c r="C1005" t="str">
        <f t="shared" si="60"/>
        <v>Obesity</v>
      </c>
      <c r="D1005" s="20">
        <v>5.16</v>
      </c>
      <c r="E1005" t="str">
        <f t="shared" si="61"/>
        <v>Normal</v>
      </c>
      <c r="F1005" t="s">
        <v>2380</v>
      </c>
      <c r="G1005" t="s">
        <v>2380</v>
      </c>
      <c r="H1005" t="s">
        <v>2380</v>
      </c>
      <c r="I1005">
        <v>2</v>
      </c>
      <c r="J1005" s="9">
        <f t="shared" si="62"/>
        <v>2</v>
      </c>
      <c r="K1005" t="s">
        <v>2380</v>
      </c>
      <c r="L1005" t="str">
        <f t="shared" si="63"/>
        <v>No</v>
      </c>
    </row>
    <row r="1006" spans="1:12" x14ac:dyDescent="0.25">
      <c r="A1006" t="s">
        <v>1366</v>
      </c>
      <c r="B1006">
        <v>25.934999999999999</v>
      </c>
      <c r="C1006" t="str">
        <f t="shared" si="60"/>
        <v>Overweight</v>
      </c>
      <c r="D1006" s="20">
        <v>5.96</v>
      </c>
      <c r="E1006" t="str">
        <f t="shared" si="61"/>
        <v>Prediabeties</v>
      </c>
      <c r="F1006" t="s">
        <v>2382</v>
      </c>
      <c r="G1006" t="s">
        <v>2380</v>
      </c>
      <c r="H1006" t="s">
        <v>2380</v>
      </c>
      <c r="I1006">
        <v>2</v>
      </c>
      <c r="J1006" s="9">
        <f t="shared" si="62"/>
        <v>2</v>
      </c>
      <c r="K1006" t="s">
        <v>2380</v>
      </c>
      <c r="L1006" t="str">
        <f t="shared" si="63"/>
        <v>No</v>
      </c>
    </row>
    <row r="1007" spans="1:12" x14ac:dyDescent="0.25">
      <c r="A1007" t="s">
        <v>1365</v>
      </c>
      <c r="B1007">
        <v>35.9</v>
      </c>
      <c r="C1007" t="str">
        <f t="shared" si="60"/>
        <v>Obesity</v>
      </c>
      <c r="D1007" s="20">
        <v>4.8499999999999996</v>
      </c>
      <c r="E1007" t="str">
        <f t="shared" si="61"/>
        <v>Normal</v>
      </c>
      <c r="F1007" t="s">
        <v>2382</v>
      </c>
      <c r="G1007" t="s">
        <v>2380</v>
      </c>
      <c r="H1007" t="s">
        <v>2383</v>
      </c>
      <c r="I1007">
        <v>1</v>
      </c>
      <c r="J1007" s="9">
        <f t="shared" si="62"/>
        <v>1</v>
      </c>
      <c r="K1007" t="s">
        <v>2380</v>
      </c>
      <c r="L1007" t="str">
        <f t="shared" si="63"/>
        <v>No</v>
      </c>
    </row>
    <row r="1008" spans="1:12" x14ac:dyDescent="0.25">
      <c r="A1008" t="s">
        <v>1364</v>
      </c>
      <c r="B1008">
        <v>26.7</v>
      </c>
      <c r="C1008" t="str">
        <f t="shared" si="60"/>
        <v>Overweight</v>
      </c>
      <c r="D1008" s="20">
        <v>5.09</v>
      </c>
      <c r="E1008" t="str">
        <f t="shared" si="61"/>
        <v>Normal</v>
      </c>
      <c r="F1008" t="s">
        <v>2382</v>
      </c>
      <c r="G1008" t="s">
        <v>2380</v>
      </c>
      <c r="H1008" t="s">
        <v>2383</v>
      </c>
      <c r="I1008">
        <v>1</v>
      </c>
      <c r="J1008" s="9">
        <f t="shared" si="62"/>
        <v>1</v>
      </c>
      <c r="K1008" t="s">
        <v>2380</v>
      </c>
      <c r="L1008" t="str">
        <f t="shared" si="63"/>
        <v>No</v>
      </c>
    </row>
    <row r="1009" spans="1:12" x14ac:dyDescent="0.25">
      <c r="A1009" t="s">
        <v>1363</v>
      </c>
      <c r="B1009">
        <v>33.71</v>
      </c>
      <c r="C1009" t="str">
        <f t="shared" si="60"/>
        <v>Obesity</v>
      </c>
      <c r="D1009" s="20">
        <v>4.9400000000000004</v>
      </c>
      <c r="E1009" t="str">
        <f t="shared" si="61"/>
        <v>Normal</v>
      </c>
      <c r="F1009" t="s">
        <v>2380</v>
      </c>
      <c r="G1009" t="s">
        <v>2380</v>
      </c>
      <c r="H1009" t="s">
        <v>2380</v>
      </c>
      <c r="I1009" t="s">
        <v>2381</v>
      </c>
      <c r="J1009" s="9">
        <f t="shared" si="62"/>
        <v>0</v>
      </c>
      <c r="K1009" t="s">
        <v>2380</v>
      </c>
      <c r="L1009" t="str">
        <f t="shared" si="63"/>
        <v>No</v>
      </c>
    </row>
    <row r="1010" spans="1:12" x14ac:dyDescent="0.25">
      <c r="A1010" t="s">
        <v>1362</v>
      </c>
      <c r="B1010">
        <v>41.91</v>
      </c>
      <c r="C1010" t="str">
        <f t="shared" si="60"/>
        <v>Obesity</v>
      </c>
      <c r="D1010" s="20">
        <v>4.92</v>
      </c>
      <c r="E1010" t="str">
        <f t="shared" si="61"/>
        <v>Normal</v>
      </c>
      <c r="F1010" t="s">
        <v>2382</v>
      </c>
      <c r="G1010" t="s">
        <v>2380</v>
      </c>
      <c r="H1010" t="s">
        <v>2380</v>
      </c>
      <c r="I1010">
        <v>2</v>
      </c>
      <c r="J1010" s="9">
        <f t="shared" si="62"/>
        <v>2</v>
      </c>
      <c r="K1010" t="s">
        <v>2380</v>
      </c>
      <c r="L1010" t="str">
        <f t="shared" si="63"/>
        <v>No</v>
      </c>
    </row>
    <row r="1011" spans="1:12" x14ac:dyDescent="0.25">
      <c r="A1011" t="s">
        <v>1361</v>
      </c>
      <c r="B1011">
        <v>39.82</v>
      </c>
      <c r="C1011" t="str">
        <f t="shared" si="60"/>
        <v>Obesity</v>
      </c>
      <c r="D1011" s="20">
        <v>6.05</v>
      </c>
      <c r="E1011" t="str">
        <f t="shared" si="61"/>
        <v>Prediabeties</v>
      </c>
      <c r="F1011" t="s">
        <v>2382</v>
      </c>
      <c r="G1011" t="s">
        <v>2380</v>
      </c>
      <c r="H1011" t="s">
        <v>2380</v>
      </c>
      <c r="I1011">
        <v>2</v>
      </c>
      <c r="J1011" s="9">
        <f t="shared" si="62"/>
        <v>2</v>
      </c>
      <c r="K1011" t="s">
        <v>2380</v>
      </c>
      <c r="L1011" t="str">
        <f t="shared" si="63"/>
        <v>No</v>
      </c>
    </row>
    <row r="1012" spans="1:12" x14ac:dyDescent="0.25">
      <c r="A1012" t="s">
        <v>1360</v>
      </c>
      <c r="B1012">
        <v>28.12</v>
      </c>
      <c r="C1012" t="str">
        <f t="shared" si="60"/>
        <v>Overweight</v>
      </c>
      <c r="D1012" s="20">
        <v>4.67</v>
      </c>
      <c r="E1012" t="str">
        <f t="shared" si="61"/>
        <v>Normal</v>
      </c>
      <c r="F1012" t="s">
        <v>2380</v>
      </c>
      <c r="G1012" t="s">
        <v>2380</v>
      </c>
      <c r="H1012" t="s">
        <v>2380</v>
      </c>
      <c r="I1012">
        <v>2</v>
      </c>
      <c r="J1012" s="9">
        <f t="shared" si="62"/>
        <v>2</v>
      </c>
      <c r="K1012" t="s">
        <v>2380</v>
      </c>
      <c r="L1012" t="str">
        <f t="shared" si="63"/>
        <v>No</v>
      </c>
    </row>
    <row r="1013" spans="1:12" x14ac:dyDescent="0.25">
      <c r="A1013" t="s">
        <v>1359</v>
      </c>
      <c r="B1013">
        <v>26.98</v>
      </c>
      <c r="C1013" t="str">
        <f t="shared" si="60"/>
        <v>Overweight</v>
      </c>
      <c r="D1013" s="20">
        <v>9.81</v>
      </c>
      <c r="E1013" t="str">
        <f t="shared" si="61"/>
        <v>Diabetes</v>
      </c>
      <c r="F1013" t="s">
        <v>2382</v>
      </c>
      <c r="G1013" t="s">
        <v>2380</v>
      </c>
      <c r="H1013" t="s">
        <v>2380</v>
      </c>
      <c r="I1013" t="s">
        <v>2381</v>
      </c>
      <c r="J1013" s="9">
        <f t="shared" si="62"/>
        <v>0</v>
      </c>
      <c r="K1013" t="s">
        <v>2380</v>
      </c>
      <c r="L1013" t="str">
        <f t="shared" si="63"/>
        <v>No</v>
      </c>
    </row>
    <row r="1014" spans="1:12" x14ac:dyDescent="0.25">
      <c r="A1014" t="s">
        <v>1358</v>
      </c>
      <c r="B1014">
        <v>27.2</v>
      </c>
      <c r="C1014" t="str">
        <f t="shared" si="60"/>
        <v>Overweight</v>
      </c>
      <c r="D1014" s="20">
        <v>6.06</v>
      </c>
      <c r="E1014" t="str">
        <f t="shared" si="61"/>
        <v>Prediabeties</v>
      </c>
      <c r="F1014" t="s">
        <v>2382</v>
      </c>
      <c r="G1014" t="s">
        <v>2380</v>
      </c>
      <c r="H1014" t="s">
        <v>2380</v>
      </c>
      <c r="I1014">
        <v>2</v>
      </c>
      <c r="J1014" s="9">
        <f t="shared" si="62"/>
        <v>2</v>
      </c>
      <c r="K1014" t="s">
        <v>2380</v>
      </c>
      <c r="L1014" t="str">
        <f t="shared" si="63"/>
        <v>No</v>
      </c>
    </row>
    <row r="1015" spans="1:12" x14ac:dyDescent="0.25">
      <c r="A1015" t="s">
        <v>1357</v>
      </c>
      <c r="B1015">
        <v>25.3</v>
      </c>
      <c r="C1015" t="str">
        <f t="shared" si="60"/>
        <v>Overweight</v>
      </c>
      <c r="D1015" s="20">
        <v>5.19</v>
      </c>
      <c r="E1015" t="str">
        <f t="shared" si="61"/>
        <v>Normal</v>
      </c>
      <c r="F1015" t="s">
        <v>2382</v>
      </c>
      <c r="G1015" t="s">
        <v>2380</v>
      </c>
      <c r="H1015" t="s">
        <v>2380</v>
      </c>
      <c r="I1015">
        <v>2</v>
      </c>
      <c r="J1015" s="9">
        <f t="shared" si="62"/>
        <v>2</v>
      </c>
      <c r="K1015" t="s">
        <v>2380</v>
      </c>
      <c r="L1015" t="str">
        <f t="shared" si="63"/>
        <v>No</v>
      </c>
    </row>
    <row r="1016" spans="1:12" x14ac:dyDescent="0.25">
      <c r="A1016" t="s">
        <v>1356</v>
      </c>
      <c r="B1016">
        <v>30.25</v>
      </c>
      <c r="C1016" t="str">
        <f t="shared" si="60"/>
        <v>Obesity</v>
      </c>
      <c r="D1016" s="20">
        <v>10.16</v>
      </c>
      <c r="E1016" t="str">
        <f t="shared" si="61"/>
        <v>Diabetes</v>
      </c>
      <c r="F1016" t="s">
        <v>2380</v>
      </c>
      <c r="G1016" t="s">
        <v>2380</v>
      </c>
      <c r="H1016" t="s">
        <v>2380</v>
      </c>
      <c r="I1016" t="s">
        <v>2381</v>
      </c>
      <c r="J1016" s="9">
        <f t="shared" si="62"/>
        <v>0</v>
      </c>
      <c r="K1016" t="s">
        <v>2380</v>
      </c>
      <c r="L1016" t="str">
        <f t="shared" si="63"/>
        <v>No</v>
      </c>
    </row>
    <row r="1017" spans="1:12" x14ac:dyDescent="0.25">
      <c r="A1017" t="s">
        <v>1355</v>
      </c>
      <c r="B1017">
        <v>54</v>
      </c>
      <c r="C1017" t="str">
        <f t="shared" si="60"/>
        <v>Obesity</v>
      </c>
      <c r="D1017" s="20">
        <v>4.68</v>
      </c>
      <c r="E1017" t="str">
        <f t="shared" si="61"/>
        <v>Normal</v>
      </c>
      <c r="F1017" t="s">
        <v>2382</v>
      </c>
      <c r="G1017" t="s">
        <v>2382</v>
      </c>
      <c r="H1017" t="s">
        <v>2380</v>
      </c>
      <c r="I1017">
        <v>2</v>
      </c>
      <c r="J1017" s="9">
        <f t="shared" si="62"/>
        <v>2</v>
      </c>
      <c r="K1017" t="s">
        <v>2380</v>
      </c>
      <c r="L1017" t="str">
        <f t="shared" si="63"/>
        <v>No</v>
      </c>
    </row>
    <row r="1018" spans="1:12" x14ac:dyDescent="0.25">
      <c r="A1018" t="s">
        <v>1354</v>
      </c>
      <c r="B1018">
        <v>51.86</v>
      </c>
      <c r="C1018" t="str">
        <f t="shared" si="60"/>
        <v>Obesity</v>
      </c>
      <c r="D1018" s="20">
        <v>5.32</v>
      </c>
      <c r="E1018" t="str">
        <f t="shared" si="61"/>
        <v>Normal</v>
      </c>
      <c r="F1018" t="s">
        <v>2382</v>
      </c>
      <c r="G1018" t="s">
        <v>2380</v>
      </c>
      <c r="H1018" t="s">
        <v>2380</v>
      </c>
      <c r="I1018" t="s">
        <v>2381</v>
      </c>
      <c r="J1018" s="9">
        <f t="shared" si="62"/>
        <v>0</v>
      </c>
      <c r="K1018" t="s">
        <v>2380</v>
      </c>
      <c r="L1018" t="str">
        <f t="shared" si="63"/>
        <v>No</v>
      </c>
    </row>
    <row r="1019" spans="1:12" x14ac:dyDescent="0.25">
      <c r="A1019" t="s">
        <v>1353</v>
      </c>
      <c r="B1019">
        <v>31.39</v>
      </c>
      <c r="C1019" t="str">
        <f t="shared" si="60"/>
        <v>Obesity</v>
      </c>
      <c r="D1019" s="20">
        <v>6.99</v>
      </c>
      <c r="E1019" t="str">
        <f t="shared" si="61"/>
        <v>Diabetes</v>
      </c>
      <c r="F1019" t="s">
        <v>2380</v>
      </c>
      <c r="G1019" t="s">
        <v>2380</v>
      </c>
      <c r="H1019" t="s">
        <v>2380</v>
      </c>
      <c r="I1019" t="s">
        <v>2381</v>
      </c>
      <c r="J1019" s="9">
        <f t="shared" si="62"/>
        <v>0</v>
      </c>
      <c r="K1019" t="s">
        <v>2380</v>
      </c>
      <c r="L1019" t="str">
        <f t="shared" si="63"/>
        <v>No</v>
      </c>
    </row>
    <row r="1020" spans="1:12" x14ac:dyDescent="0.25">
      <c r="A1020" t="s">
        <v>1352</v>
      </c>
      <c r="B1020">
        <v>39.97</v>
      </c>
      <c r="C1020" t="str">
        <f t="shared" si="60"/>
        <v>Obesity</v>
      </c>
      <c r="D1020" s="20">
        <v>5.55</v>
      </c>
      <c r="E1020" t="str">
        <f t="shared" si="61"/>
        <v>Normal</v>
      </c>
      <c r="F1020" t="s">
        <v>2380</v>
      </c>
      <c r="G1020" t="s">
        <v>2380</v>
      </c>
      <c r="H1020" t="s">
        <v>2380</v>
      </c>
      <c r="I1020" t="s">
        <v>2381</v>
      </c>
      <c r="J1020" s="9">
        <f t="shared" si="62"/>
        <v>0</v>
      </c>
      <c r="K1020" t="s">
        <v>2380</v>
      </c>
      <c r="L1020" t="str">
        <f t="shared" si="63"/>
        <v>No</v>
      </c>
    </row>
    <row r="1021" spans="1:12" x14ac:dyDescent="0.25">
      <c r="A1021" t="s">
        <v>1351</v>
      </c>
      <c r="B1021">
        <v>41.23</v>
      </c>
      <c r="C1021" t="str">
        <f t="shared" si="60"/>
        <v>Obesity</v>
      </c>
      <c r="D1021" s="20">
        <v>6.94</v>
      </c>
      <c r="E1021" t="str">
        <f t="shared" si="61"/>
        <v>Diabetes</v>
      </c>
      <c r="F1021" t="s">
        <v>2380</v>
      </c>
      <c r="G1021" t="s">
        <v>2380</v>
      </c>
      <c r="H1021" t="s">
        <v>2380</v>
      </c>
      <c r="I1021" t="s">
        <v>2381</v>
      </c>
      <c r="J1021" s="9">
        <f t="shared" si="62"/>
        <v>0</v>
      </c>
      <c r="K1021" t="s">
        <v>2380</v>
      </c>
      <c r="L1021" t="str">
        <f t="shared" si="63"/>
        <v>No</v>
      </c>
    </row>
    <row r="1022" spans="1:12" x14ac:dyDescent="0.25">
      <c r="A1022" t="s">
        <v>1350</v>
      </c>
      <c r="B1022">
        <v>49.45</v>
      </c>
      <c r="C1022" t="str">
        <f t="shared" si="60"/>
        <v>Obesity</v>
      </c>
      <c r="D1022" s="20">
        <v>4.2</v>
      </c>
      <c r="E1022" t="str">
        <f t="shared" si="61"/>
        <v>Normal</v>
      </c>
      <c r="F1022" t="s">
        <v>2382</v>
      </c>
      <c r="G1022" t="s">
        <v>2380</v>
      </c>
      <c r="H1022" t="s">
        <v>2380</v>
      </c>
      <c r="I1022" t="s">
        <v>2381</v>
      </c>
      <c r="J1022" s="9">
        <f t="shared" si="62"/>
        <v>0</v>
      </c>
      <c r="K1022" t="s">
        <v>2380</v>
      </c>
      <c r="L1022" t="str">
        <f t="shared" si="63"/>
        <v>No</v>
      </c>
    </row>
    <row r="1023" spans="1:12" x14ac:dyDescent="0.25">
      <c r="A1023" t="s">
        <v>1349</v>
      </c>
      <c r="B1023">
        <v>41.04</v>
      </c>
      <c r="C1023" t="str">
        <f t="shared" si="60"/>
        <v>Obesity</v>
      </c>
      <c r="D1023" s="20">
        <v>5.59</v>
      </c>
      <c r="E1023" t="str">
        <f t="shared" si="61"/>
        <v>Normal</v>
      </c>
      <c r="F1023" t="s">
        <v>2380</v>
      </c>
      <c r="G1023" t="s">
        <v>2380</v>
      </c>
      <c r="H1023" t="s">
        <v>2380</v>
      </c>
      <c r="I1023" t="s">
        <v>2381</v>
      </c>
      <c r="J1023" s="9">
        <f t="shared" si="62"/>
        <v>0</v>
      </c>
      <c r="K1023" t="s">
        <v>2380</v>
      </c>
      <c r="L1023" t="str">
        <f t="shared" si="63"/>
        <v>No</v>
      </c>
    </row>
    <row r="1024" spans="1:12" x14ac:dyDescent="0.25">
      <c r="A1024" t="s">
        <v>1348</v>
      </c>
      <c r="B1024">
        <v>27.93</v>
      </c>
      <c r="C1024" t="str">
        <f t="shared" si="60"/>
        <v>Overweight</v>
      </c>
      <c r="D1024" s="20">
        <v>9.9600000000000009</v>
      </c>
      <c r="E1024" t="str">
        <f t="shared" si="61"/>
        <v>Diabetes</v>
      </c>
      <c r="F1024" t="s">
        <v>2380</v>
      </c>
      <c r="G1024" t="s">
        <v>2380</v>
      </c>
      <c r="H1024" t="s">
        <v>2380</v>
      </c>
      <c r="I1024" t="s">
        <v>2381</v>
      </c>
      <c r="J1024" s="9">
        <f t="shared" si="62"/>
        <v>0</v>
      </c>
      <c r="K1024" t="s">
        <v>2380</v>
      </c>
      <c r="L1024" t="str">
        <f t="shared" si="63"/>
        <v>No</v>
      </c>
    </row>
    <row r="1025" spans="1:12" x14ac:dyDescent="0.25">
      <c r="A1025" t="s">
        <v>1347</v>
      </c>
      <c r="B1025">
        <v>21.01</v>
      </c>
      <c r="C1025" t="str">
        <f t="shared" si="60"/>
        <v>Normal Weight</v>
      </c>
      <c r="D1025" s="20">
        <v>7.37</v>
      </c>
      <c r="E1025" t="str">
        <f t="shared" si="61"/>
        <v>Diabetes</v>
      </c>
      <c r="F1025" t="s">
        <v>2380</v>
      </c>
      <c r="G1025" t="s">
        <v>2380</v>
      </c>
      <c r="H1025" t="s">
        <v>2380</v>
      </c>
      <c r="I1025" t="s">
        <v>2381</v>
      </c>
      <c r="J1025" s="9">
        <f t="shared" si="62"/>
        <v>0</v>
      </c>
      <c r="K1025" t="s">
        <v>2380</v>
      </c>
      <c r="L1025" t="str">
        <f t="shared" si="63"/>
        <v>No</v>
      </c>
    </row>
    <row r="1026" spans="1:12" x14ac:dyDescent="0.25">
      <c r="A1026" t="s">
        <v>1346</v>
      </c>
      <c r="B1026">
        <v>52.37</v>
      </c>
      <c r="C1026" t="str">
        <f t="shared" si="60"/>
        <v>Obesity</v>
      </c>
      <c r="D1026" s="20">
        <v>5.0599999999999996</v>
      </c>
      <c r="E1026" t="str">
        <f t="shared" si="61"/>
        <v>Normal</v>
      </c>
      <c r="F1026" t="s">
        <v>2382</v>
      </c>
      <c r="G1026" t="s">
        <v>2382</v>
      </c>
      <c r="H1026" t="s">
        <v>2380</v>
      </c>
      <c r="I1026">
        <v>2</v>
      </c>
      <c r="J1026" s="9">
        <f t="shared" si="62"/>
        <v>2</v>
      </c>
      <c r="K1026" t="s">
        <v>2380</v>
      </c>
      <c r="L1026" t="str">
        <f t="shared" si="63"/>
        <v>No</v>
      </c>
    </row>
    <row r="1027" spans="1:12" x14ac:dyDescent="0.25">
      <c r="A1027" t="s">
        <v>1345</v>
      </c>
      <c r="B1027">
        <v>40.369999999999997</v>
      </c>
      <c r="C1027" t="str">
        <f t="shared" ref="C1027:C1090" si="64">IF(B1027&lt;18.5,"Underweight",IF(B1027&lt;24.99,"Normal Weight",IF(B1027&lt;29.99,"Overweight","Obesity")))</f>
        <v>Obesity</v>
      </c>
      <c r="D1027" s="20">
        <v>8.2100000000000009</v>
      </c>
      <c r="E1027" t="str">
        <f t="shared" ref="E1027:E1090" si="65">IF(D1027&lt;5.7,"Normal",IF(D1027&lt;6.5,"Prediabeties","Diabetes"))</f>
        <v>Diabetes</v>
      </c>
      <c r="F1027" t="s">
        <v>2380</v>
      </c>
      <c r="G1027" t="s">
        <v>2380</v>
      </c>
      <c r="H1027" t="s">
        <v>2380</v>
      </c>
      <c r="I1027" t="s">
        <v>2381</v>
      </c>
      <c r="J1027" s="9">
        <f t="shared" ref="J1027:J1090" si="66">IF(I1027="No major surgery", 0, I1027)</f>
        <v>0</v>
      </c>
      <c r="K1027" t="s">
        <v>2380</v>
      </c>
      <c r="L1027" t="str">
        <f t="shared" ref="L1027:L1090" si="67">IF(K1027="?", "No", K1027)</f>
        <v>No</v>
      </c>
    </row>
    <row r="1028" spans="1:12" x14ac:dyDescent="0.25">
      <c r="A1028" t="s">
        <v>1344</v>
      </c>
      <c r="B1028">
        <v>41.47</v>
      </c>
      <c r="C1028" t="str">
        <f t="shared" si="64"/>
        <v>Obesity</v>
      </c>
      <c r="D1028" s="20">
        <v>10.34</v>
      </c>
      <c r="E1028" t="str">
        <f t="shared" si="65"/>
        <v>Diabetes</v>
      </c>
      <c r="F1028" t="s">
        <v>2380</v>
      </c>
      <c r="G1028" t="s">
        <v>2380</v>
      </c>
      <c r="H1028" t="s">
        <v>2380</v>
      </c>
      <c r="I1028">
        <v>2</v>
      </c>
      <c r="J1028" s="9">
        <f t="shared" si="66"/>
        <v>2</v>
      </c>
      <c r="K1028" t="s">
        <v>2380</v>
      </c>
      <c r="L1028" t="str">
        <f t="shared" si="67"/>
        <v>No</v>
      </c>
    </row>
    <row r="1029" spans="1:12" x14ac:dyDescent="0.25">
      <c r="A1029" t="s">
        <v>1343</v>
      </c>
      <c r="B1029">
        <v>33.725000000000001</v>
      </c>
      <c r="C1029" t="str">
        <f t="shared" si="64"/>
        <v>Obesity</v>
      </c>
      <c r="D1029" s="20">
        <v>5.51</v>
      </c>
      <c r="E1029" t="str">
        <f t="shared" si="65"/>
        <v>Normal</v>
      </c>
      <c r="F1029" t="s">
        <v>2382</v>
      </c>
      <c r="G1029" t="s">
        <v>2380</v>
      </c>
      <c r="H1029" t="s">
        <v>2380</v>
      </c>
      <c r="I1029">
        <v>2</v>
      </c>
      <c r="J1029" s="9">
        <f t="shared" si="66"/>
        <v>2</v>
      </c>
      <c r="K1029" t="s">
        <v>2380</v>
      </c>
      <c r="L1029" t="str">
        <f t="shared" si="67"/>
        <v>No</v>
      </c>
    </row>
    <row r="1030" spans="1:12" x14ac:dyDescent="0.25">
      <c r="A1030" t="s">
        <v>1342</v>
      </c>
      <c r="B1030">
        <v>28.1</v>
      </c>
      <c r="C1030" t="str">
        <f t="shared" si="64"/>
        <v>Overweight</v>
      </c>
      <c r="D1030" s="20">
        <v>11.2</v>
      </c>
      <c r="E1030" t="str">
        <f t="shared" si="65"/>
        <v>Diabetes</v>
      </c>
      <c r="F1030" t="s">
        <v>2380</v>
      </c>
      <c r="G1030" t="s">
        <v>2380</v>
      </c>
      <c r="H1030" t="s">
        <v>2380</v>
      </c>
      <c r="I1030" t="s">
        <v>2381</v>
      </c>
      <c r="J1030" s="9">
        <f t="shared" si="66"/>
        <v>0</v>
      </c>
      <c r="K1030" t="s">
        <v>2380</v>
      </c>
      <c r="L1030" t="str">
        <f t="shared" si="67"/>
        <v>No</v>
      </c>
    </row>
    <row r="1031" spans="1:12" x14ac:dyDescent="0.25">
      <c r="A1031" t="s">
        <v>1341</v>
      </c>
      <c r="B1031">
        <v>37.43</v>
      </c>
      <c r="C1031" t="str">
        <f t="shared" si="64"/>
        <v>Obesity</v>
      </c>
      <c r="D1031" s="20">
        <v>4.3499999999999996</v>
      </c>
      <c r="E1031" t="str">
        <f t="shared" si="65"/>
        <v>Normal</v>
      </c>
      <c r="F1031" t="s">
        <v>2382</v>
      </c>
      <c r="G1031" t="s">
        <v>2380</v>
      </c>
      <c r="H1031" t="s">
        <v>2383</v>
      </c>
      <c r="I1031">
        <v>1</v>
      </c>
      <c r="J1031" s="9">
        <f t="shared" si="66"/>
        <v>1</v>
      </c>
      <c r="K1031" t="s">
        <v>2380</v>
      </c>
      <c r="L1031" t="str">
        <f t="shared" si="67"/>
        <v>No</v>
      </c>
    </row>
    <row r="1032" spans="1:12" x14ac:dyDescent="0.25">
      <c r="A1032" t="s">
        <v>1340</v>
      </c>
      <c r="B1032">
        <v>23.7</v>
      </c>
      <c r="C1032" t="str">
        <f t="shared" si="64"/>
        <v>Normal Weight</v>
      </c>
      <c r="D1032" s="20">
        <v>10.45</v>
      </c>
      <c r="E1032" t="str">
        <f t="shared" si="65"/>
        <v>Diabetes</v>
      </c>
      <c r="F1032" t="s">
        <v>2380</v>
      </c>
      <c r="G1032" t="s">
        <v>2380</v>
      </c>
      <c r="H1032" t="s">
        <v>2380</v>
      </c>
      <c r="I1032" t="s">
        <v>2381</v>
      </c>
      <c r="J1032" s="9">
        <f t="shared" si="66"/>
        <v>0</v>
      </c>
      <c r="K1032" t="s">
        <v>2380</v>
      </c>
      <c r="L1032" t="str">
        <f t="shared" si="67"/>
        <v>No</v>
      </c>
    </row>
    <row r="1033" spans="1:12" x14ac:dyDescent="0.25">
      <c r="A1033" t="s">
        <v>1339</v>
      </c>
      <c r="B1033">
        <v>24.795000000000002</v>
      </c>
      <c r="C1033" t="str">
        <f t="shared" si="64"/>
        <v>Normal Weight</v>
      </c>
      <c r="D1033" s="20">
        <v>4.07</v>
      </c>
      <c r="E1033" t="str">
        <f t="shared" si="65"/>
        <v>Normal</v>
      </c>
      <c r="F1033" t="s">
        <v>2382</v>
      </c>
      <c r="G1033" t="s">
        <v>2380</v>
      </c>
      <c r="H1033" t="s">
        <v>2383</v>
      </c>
      <c r="I1033">
        <v>1</v>
      </c>
      <c r="J1033" s="9">
        <f t="shared" si="66"/>
        <v>1</v>
      </c>
      <c r="K1033" t="s">
        <v>2380</v>
      </c>
      <c r="L1033" t="str">
        <f t="shared" si="67"/>
        <v>No</v>
      </c>
    </row>
    <row r="1034" spans="1:12" x14ac:dyDescent="0.25">
      <c r="A1034" t="s">
        <v>1338</v>
      </c>
      <c r="B1034">
        <v>31.9</v>
      </c>
      <c r="C1034" t="str">
        <f t="shared" si="64"/>
        <v>Obesity</v>
      </c>
      <c r="D1034" s="20">
        <v>8.34</v>
      </c>
      <c r="E1034" t="str">
        <f t="shared" si="65"/>
        <v>Diabetes</v>
      </c>
      <c r="F1034" t="s">
        <v>2380</v>
      </c>
      <c r="G1034" t="s">
        <v>2380</v>
      </c>
      <c r="H1034" t="s">
        <v>2380</v>
      </c>
      <c r="I1034" t="s">
        <v>2381</v>
      </c>
      <c r="J1034" s="9">
        <f t="shared" si="66"/>
        <v>0</v>
      </c>
      <c r="K1034" t="s">
        <v>2380</v>
      </c>
      <c r="L1034" t="str">
        <f t="shared" si="67"/>
        <v>No</v>
      </c>
    </row>
    <row r="1035" spans="1:12" x14ac:dyDescent="0.25">
      <c r="A1035" t="s">
        <v>1337</v>
      </c>
      <c r="B1035">
        <v>32.68</v>
      </c>
      <c r="C1035" t="str">
        <f t="shared" si="64"/>
        <v>Obesity</v>
      </c>
      <c r="D1035" s="20">
        <v>7.41</v>
      </c>
      <c r="E1035" t="str">
        <f t="shared" si="65"/>
        <v>Diabetes</v>
      </c>
      <c r="F1035" t="s">
        <v>2380</v>
      </c>
      <c r="G1035" t="s">
        <v>2380</v>
      </c>
      <c r="H1035" t="s">
        <v>2380</v>
      </c>
      <c r="I1035" t="s">
        <v>2381</v>
      </c>
      <c r="J1035" s="9">
        <f t="shared" si="66"/>
        <v>0</v>
      </c>
      <c r="K1035" t="s">
        <v>2380</v>
      </c>
      <c r="L1035" t="str">
        <f t="shared" si="67"/>
        <v>No</v>
      </c>
    </row>
    <row r="1036" spans="1:12" x14ac:dyDescent="0.25">
      <c r="A1036" t="s">
        <v>1336</v>
      </c>
      <c r="B1036">
        <v>47.13</v>
      </c>
      <c r="C1036" t="str">
        <f t="shared" si="64"/>
        <v>Obesity</v>
      </c>
      <c r="D1036" s="20">
        <v>4.3099999999999996</v>
      </c>
      <c r="E1036" t="str">
        <f t="shared" si="65"/>
        <v>Normal</v>
      </c>
      <c r="F1036" t="s">
        <v>2380</v>
      </c>
      <c r="G1036" t="s">
        <v>2380</v>
      </c>
      <c r="H1036" t="s">
        <v>2380</v>
      </c>
      <c r="I1036" t="s">
        <v>2381</v>
      </c>
      <c r="J1036" s="9">
        <f t="shared" si="66"/>
        <v>0</v>
      </c>
      <c r="K1036" t="s">
        <v>2380</v>
      </c>
      <c r="L1036" t="str">
        <f t="shared" si="67"/>
        <v>No</v>
      </c>
    </row>
    <row r="1037" spans="1:12" x14ac:dyDescent="0.25">
      <c r="A1037" t="s">
        <v>1335</v>
      </c>
      <c r="B1037">
        <v>36.67</v>
      </c>
      <c r="C1037" t="str">
        <f t="shared" si="64"/>
        <v>Obesity</v>
      </c>
      <c r="D1037" s="20">
        <v>10.83</v>
      </c>
      <c r="E1037" t="str">
        <f t="shared" si="65"/>
        <v>Diabetes</v>
      </c>
      <c r="F1037" t="s">
        <v>2380</v>
      </c>
      <c r="G1037" t="s">
        <v>2380</v>
      </c>
      <c r="H1037" t="s">
        <v>2380</v>
      </c>
      <c r="I1037" t="s">
        <v>2381</v>
      </c>
      <c r="J1037" s="9">
        <f t="shared" si="66"/>
        <v>0</v>
      </c>
      <c r="K1037" t="s">
        <v>2380</v>
      </c>
      <c r="L1037" t="str">
        <f t="shared" si="67"/>
        <v>No</v>
      </c>
    </row>
    <row r="1038" spans="1:12" x14ac:dyDescent="0.25">
      <c r="A1038" t="s">
        <v>1334</v>
      </c>
      <c r="B1038">
        <v>33.630000000000003</v>
      </c>
      <c r="C1038" t="str">
        <f t="shared" si="64"/>
        <v>Obesity</v>
      </c>
      <c r="D1038" s="20">
        <v>11.31</v>
      </c>
      <c r="E1038" t="str">
        <f t="shared" si="65"/>
        <v>Diabetes</v>
      </c>
      <c r="F1038" t="s">
        <v>2380</v>
      </c>
      <c r="G1038" t="s">
        <v>2380</v>
      </c>
      <c r="H1038" t="s">
        <v>2380</v>
      </c>
      <c r="I1038" t="s">
        <v>2381</v>
      </c>
      <c r="J1038" s="9">
        <f t="shared" si="66"/>
        <v>0</v>
      </c>
      <c r="K1038" t="s">
        <v>2380</v>
      </c>
      <c r="L1038" t="str">
        <f t="shared" si="67"/>
        <v>No</v>
      </c>
    </row>
    <row r="1039" spans="1:12" x14ac:dyDescent="0.25">
      <c r="A1039" t="s">
        <v>1333</v>
      </c>
      <c r="B1039">
        <v>32.67</v>
      </c>
      <c r="C1039" t="str">
        <f t="shared" si="64"/>
        <v>Obesity</v>
      </c>
      <c r="D1039" s="20">
        <v>11.81</v>
      </c>
      <c r="E1039" t="str">
        <f t="shared" si="65"/>
        <v>Diabetes</v>
      </c>
      <c r="F1039" t="s">
        <v>2382</v>
      </c>
      <c r="G1039" t="s">
        <v>2380</v>
      </c>
      <c r="H1039" t="s">
        <v>2380</v>
      </c>
      <c r="I1039" t="s">
        <v>2381</v>
      </c>
      <c r="J1039" s="9">
        <f t="shared" si="66"/>
        <v>0</v>
      </c>
      <c r="K1039" t="s">
        <v>2380</v>
      </c>
      <c r="L1039" t="str">
        <f t="shared" si="67"/>
        <v>No</v>
      </c>
    </row>
    <row r="1040" spans="1:12" x14ac:dyDescent="0.25">
      <c r="A1040" t="s">
        <v>1332</v>
      </c>
      <c r="B1040">
        <v>33.299999999999997</v>
      </c>
      <c r="C1040" t="str">
        <f t="shared" si="64"/>
        <v>Obesity</v>
      </c>
      <c r="D1040" s="20">
        <v>8.26</v>
      </c>
      <c r="E1040" t="str">
        <f t="shared" si="65"/>
        <v>Diabetes</v>
      </c>
      <c r="F1040" t="s">
        <v>2382</v>
      </c>
      <c r="G1040" t="s">
        <v>2380</v>
      </c>
      <c r="H1040" t="s">
        <v>2380</v>
      </c>
      <c r="I1040">
        <v>2</v>
      </c>
      <c r="J1040" s="9">
        <f t="shared" si="66"/>
        <v>2</v>
      </c>
      <c r="K1040" t="s">
        <v>2380</v>
      </c>
      <c r="L1040" t="str">
        <f t="shared" si="67"/>
        <v>No</v>
      </c>
    </row>
    <row r="1041" spans="1:12" x14ac:dyDescent="0.25">
      <c r="A1041" t="s">
        <v>1331</v>
      </c>
      <c r="B1041">
        <v>30.78</v>
      </c>
      <c r="C1041" t="str">
        <f t="shared" si="64"/>
        <v>Obesity</v>
      </c>
      <c r="D1041" s="20">
        <v>10.74</v>
      </c>
      <c r="E1041" t="str">
        <f t="shared" si="65"/>
        <v>Diabetes</v>
      </c>
      <c r="F1041" t="s">
        <v>2382</v>
      </c>
      <c r="G1041" t="s">
        <v>2380</v>
      </c>
      <c r="H1041" t="s">
        <v>2380</v>
      </c>
      <c r="I1041">
        <v>2</v>
      </c>
      <c r="J1041" s="9">
        <f t="shared" si="66"/>
        <v>2</v>
      </c>
      <c r="K1041" t="s">
        <v>2380</v>
      </c>
      <c r="L1041" t="str">
        <f t="shared" si="67"/>
        <v>No</v>
      </c>
    </row>
    <row r="1042" spans="1:12" x14ac:dyDescent="0.25">
      <c r="A1042" t="s">
        <v>1330</v>
      </c>
      <c r="B1042">
        <v>28.975000000000001</v>
      </c>
      <c r="C1042" t="str">
        <f t="shared" si="64"/>
        <v>Overweight</v>
      </c>
      <c r="D1042" s="20">
        <v>7.69</v>
      </c>
      <c r="E1042" t="str">
        <f t="shared" si="65"/>
        <v>Diabetes</v>
      </c>
      <c r="F1042" t="s">
        <v>2382</v>
      </c>
      <c r="G1042" t="s">
        <v>2380</v>
      </c>
      <c r="H1042" t="s">
        <v>2380</v>
      </c>
      <c r="I1042" t="s">
        <v>2381</v>
      </c>
      <c r="J1042" s="9">
        <f t="shared" si="66"/>
        <v>0</v>
      </c>
      <c r="K1042" t="s">
        <v>2380</v>
      </c>
      <c r="L1042" t="str">
        <f t="shared" si="67"/>
        <v>No</v>
      </c>
    </row>
    <row r="1043" spans="1:12" x14ac:dyDescent="0.25">
      <c r="A1043" t="s">
        <v>1329</v>
      </c>
      <c r="B1043">
        <v>33.4</v>
      </c>
      <c r="C1043" t="str">
        <f t="shared" si="64"/>
        <v>Obesity</v>
      </c>
      <c r="D1043" s="20">
        <v>4.84</v>
      </c>
      <c r="E1043" t="str">
        <f t="shared" si="65"/>
        <v>Normal</v>
      </c>
      <c r="F1043" t="s">
        <v>2380</v>
      </c>
      <c r="G1043" t="s">
        <v>2380</v>
      </c>
      <c r="H1043" t="s">
        <v>2380</v>
      </c>
      <c r="I1043" t="s">
        <v>2381</v>
      </c>
      <c r="J1043" s="9">
        <f t="shared" si="66"/>
        <v>0</v>
      </c>
      <c r="K1043" t="s">
        <v>2380</v>
      </c>
      <c r="L1043" t="str">
        <f t="shared" si="67"/>
        <v>No</v>
      </c>
    </row>
    <row r="1044" spans="1:12" x14ac:dyDescent="0.25">
      <c r="A1044" t="s">
        <v>1328</v>
      </c>
      <c r="B1044">
        <v>21.5</v>
      </c>
      <c r="C1044" t="str">
        <f t="shared" si="64"/>
        <v>Normal Weight</v>
      </c>
      <c r="D1044" s="20">
        <v>9.77</v>
      </c>
      <c r="E1044" t="str">
        <f t="shared" si="65"/>
        <v>Diabetes</v>
      </c>
      <c r="F1044" t="s">
        <v>2382</v>
      </c>
      <c r="G1044" t="s">
        <v>2380</v>
      </c>
      <c r="H1044" t="s">
        <v>2380</v>
      </c>
      <c r="I1044" t="s">
        <v>2381</v>
      </c>
      <c r="J1044" s="9">
        <f t="shared" si="66"/>
        <v>0</v>
      </c>
      <c r="K1044" t="s">
        <v>2380</v>
      </c>
      <c r="L1044" t="str">
        <f t="shared" si="67"/>
        <v>No</v>
      </c>
    </row>
    <row r="1045" spans="1:12" x14ac:dyDescent="0.25">
      <c r="A1045" t="s">
        <v>1327</v>
      </c>
      <c r="B1045">
        <v>38.14</v>
      </c>
      <c r="C1045" t="str">
        <f t="shared" si="64"/>
        <v>Obesity</v>
      </c>
      <c r="D1045" s="20">
        <v>5.84</v>
      </c>
      <c r="E1045" t="str">
        <f t="shared" si="65"/>
        <v>Prediabeties</v>
      </c>
      <c r="F1045" t="s">
        <v>2380</v>
      </c>
      <c r="G1045" t="s">
        <v>2380</v>
      </c>
      <c r="H1045" t="s">
        <v>2380</v>
      </c>
      <c r="I1045" t="s">
        <v>2381</v>
      </c>
      <c r="J1045" s="9">
        <f t="shared" si="66"/>
        <v>0</v>
      </c>
      <c r="K1045" t="s">
        <v>2380</v>
      </c>
      <c r="L1045" t="str">
        <f t="shared" si="67"/>
        <v>No</v>
      </c>
    </row>
    <row r="1046" spans="1:12" x14ac:dyDescent="0.25">
      <c r="A1046" t="s">
        <v>1326</v>
      </c>
      <c r="B1046">
        <v>35.42</v>
      </c>
      <c r="C1046" t="str">
        <f t="shared" si="64"/>
        <v>Obesity</v>
      </c>
      <c r="D1046" s="20">
        <v>8.6999999999999993</v>
      </c>
      <c r="E1046" t="str">
        <f t="shared" si="65"/>
        <v>Diabetes</v>
      </c>
      <c r="F1046" t="s">
        <v>2382</v>
      </c>
      <c r="G1046" t="s">
        <v>2380</v>
      </c>
      <c r="H1046" t="s">
        <v>2380</v>
      </c>
      <c r="I1046">
        <v>1</v>
      </c>
      <c r="J1046" s="9">
        <f t="shared" si="66"/>
        <v>1</v>
      </c>
      <c r="K1046" t="s">
        <v>2380</v>
      </c>
      <c r="L1046" t="str">
        <f t="shared" si="67"/>
        <v>No</v>
      </c>
    </row>
    <row r="1047" spans="1:12" x14ac:dyDescent="0.25">
      <c r="A1047" t="s">
        <v>1325</v>
      </c>
      <c r="B1047">
        <v>35.625</v>
      </c>
      <c r="C1047" t="str">
        <f t="shared" si="64"/>
        <v>Obesity</v>
      </c>
      <c r="D1047" s="20">
        <v>10.79</v>
      </c>
      <c r="E1047" t="str">
        <f t="shared" si="65"/>
        <v>Diabetes</v>
      </c>
      <c r="F1047" t="s">
        <v>2380</v>
      </c>
      <c r="G1047" t="s">
        <v>2380</v>
      </c>
      <c r="H1047" t="s">
        <v>2380</v>
      </c>
      <c r="I1047" t="s">
        <v>2381</v>
      </c>
      <c r="J1047" s="9">
        <f t="shared" si="66"/>
        <v>0</v>
      </c>
      <c r="K1047" t="s">
        <v>2380</v>
      </c>
      <c r="L1047" t="str">
        <f t="shared" si="67"/>
        <v>No</v>
      </c>
    </row>
    <row r="1048" spans="1:12" x14ac:dyDescent="0.25">
      <c r="A1048" t="s">
        <v>1324</v>
      </c>
      <c r="B1048">
        <v>45.51</v>
      </c>
      <c r="C1048" t="str">
        <f t="shared" si="64"/>
        <v>Obesity</v>
      </c>
      <c r="D1048" s="20">
        <v>4.32</v>
      </c>
      <c r="E1048" t="str">
        <f t="shared" si="65"/>
        <v>Normal</v>
      </c>
      <c r="F1048" t="s">
        <v>2380</v>
      </c>
      <c r="G1048" t="s">
        <v>2380</v>
      </c>
      <c r="H1048" t="s">
        <v>2380</v>
      </c>
      <c r="I1048">
        <v>1</v>
      </c>
      <c r="J1048" s="9">
        <f t="shared" si="66"/>
        <v>1</v>
      </c>
      <c r="K1048" t="s">
        <v>2380</v>
      </c>
      <c r="L1048" t="str">
        <f t="shared" si="67"/>
        <v>No</v>
      </c>
    </row>
    <row r="1049" spans="1:12" x14ac:dyDescent="0.25">
      <c r="A1049" t="s">
        <v>1323</v>
      </c>
      <c r="B1049">
        <v>37.1</v>
      </c>
      <c r="C1049" t="str">
        <f t="shared" si="64"/>
        <v>Obesity</v>
      </c>
      <c r="D1049" s="20">
        <v>7.19</v>
      </c>
      <c r="E1049" t="str">
        <f t="shared" si="65"/>
        <v>Diabetes</v>
      </c>
      <c r="F1049" t="s">
        <v>2382</v>
      </c>
      <c r="G1049" t="s">
        <v>2380</v>
      </c>
      <c r="H1049" t="s">
        <v>2380</v>
      </c>
      <c r="I1049" t="s">
        <v>2381</v>
      </c>
      <c r="J1049" s="9">
        <f t="shared" si="66"/>
        <v>0</v>
      </c>
      <c r="K1049" t="s">
        <v>2380</v>
      </c>
      <c r="L1049" t="str">
        <f t="shared" si="67"/>
        <v>No</v>
      </c>
    </row>
    <row r="1050" spans="1:12" x14ac:dyDescent="0.25">
      <c r="A1050" t="s">
        <v>1322</v>
      </c>
      <c r="B1050">
        <v>30.5</v>
      </c>
      <c r="C1050" t="str">
        <f t="shared" si="64"/>
        <v>Obesity</v>
      </c>
      <c r="D1050" s="20">
        <v>11.94</v>
      </c>
      <c r="E1050" t="str">
        <f t="shared" si="65"/>
        <v>Diabetes</v>
      </c>
      <c r="F1050" t="s">
        <v>2382</v>
      </c>
      <c r="G1050" t="s">
        <v>2380</v>
      </c>
      <c r="H1050" t="s">
        <v>2380</v>
      </c>
      <c r="I1050" t="s">
        <v>2381</v>
      </c>
      <c r="J1050" s="9">
        <f t="shared" si="66"/>
        <v>0</v>
      </c>
      <c r="K1050" t="s">
        <v>2380</v>
      </c>
      <c r="L1050" t="str">
        <f t="shared" si="67"/>
        <v>No</v>
      </c>
    </row>
    <row r="1051" spans="1:12" x14ac:dyDescent="0.25">
      <c r="A1051" t="s">
        <v>1321</v>
      </c>
      <c r="B1051">
        <v>28.16</v>
      </c>
      <c r="C1051" t="str">
        <f t="shared" si="64"/>
        <v>Overweight</v>
      </c>
      <c r="D1051" s="20">
        <v>5.56</v>
      </c>
      <c r="E1051" t="str">
        <f t="shared" si="65"/>
        <v>Normal</v>
      </c>
      <c r="F1051" t="s">
        <v>2380</v>
      </c>
      <c r="G1051" t="s">
        <v>2380</v>
      </c>
      <c r="H1051" t="s">
        <v>2380</v>
      </c>
      <c r="I1051">
        <v>2</v>
      </c>
      <c r="J1051" s="9">
        <f t="shared" si="66"/>
        <v>2</v>
      </c>
      <c r="K1051" t="s">
        <v>2380</v>
      </c>
      <c r="L1051" t="str">
        <f t="shared" si="67"/>
        <v>No</v>
      </c>
    </row>
    <row r="1052" spans="1:12" x14ac:dyDescent="0.25">
      <c r="A1052" t="s">
        <v>1320</v>
      </c>
      <c r="B1052">
        <v>29.1</v>
      </c>
      <c r="C1052" t="str">
        <f t="shared" si="64"/>
        <v>Overweight</v>
      </c>
      <c r="D1052" s="20">
        <v>5.64</v>
      </c>
      <c r="E1052" t="str">
        <f t="shared" si="65"/>
        <v>Normal</v>
      </c>
      <c r="F1052" t="s">
        <v>2382</v>
      </c>
      <c r="G1052" t="s">
        <v>2380</v>
      </c>
      <c r="H1052" t="s">
        <v>2380</v>
      </c>
      <c r="I1052" t="s">
        <v>2381</v>
      </c>
      <c r="J1052" s="9">
        <f t="shared" si="66"/>
        <v>0</v>
      </c>
      <c r="K1052" t="s">
        <v>2380</v>
      </c>
      <c r="L1052" t="str">
        <f t="shared" si="67"/>
        <v>No</v>
      </c>
    </row>
    <row r="1053" spans="1:12" x14ac:dyDescent="0.25">
      <c r="A1053" t="s">
        <v>1319</v>
      </c>
      <c r="B1053">
        <v>30.22</v>
      </c>
      <c r="C1053" t="str">
        <f t="shared" si="64"/>
        <v>Obesity</v>
      </c>
      <c r="D1053" s="20">
        <v>4.6500000000000004</v>
      </c>
      <c r="E1053" t="str">
        <f t="shared" si="65"/>
        <v>Normal</v>
      </c>
      <c r="F1053" t="s">
        <v>2380</v>
      </c>
      <c r="G1053" t="s">
        <v>2380</v>
      </c>
      <c r="H1053" t="s">
        <v>2380</v>
      </c>
      <c r="I1053" t="s">
        <v>2381</v>
      </c>
      <c r="J1053" s="9">
        <f t="shared" si="66"/>
        <v>0</v>
      </c>
      <c r="K1053" t="s">
        <v>2380</v>
      </c>
      <c r="L1053" t="str">
        <f t="shared" si="67"/>
        <v>No</v>
      </c>
    </row>
    <row r="1054" spans="1:12" x14ac:dyDescent="0.25">
      <c r="A1054" t="s">
        <v>1318</v>
      </c>
      <c r="B1054">
        <v>24.29</v>
      </c>
      <c r="C1054" t="str">
        <f t="shared" si="64"/>
        <v>Normal Weight</v>
      </c>
      <c r="D1054" s="20">
        <v>9.0500000000000007</v>
      </c>
      <c r="E1054" t="str">
        <f t="shared" si="65"/>
        <v>Diabetes</v>
      </c>
      <c r="F1054" t="s">
        <v>2380</v>
      </c>
      <c r="G1054" t="s">
        <v>2380</v>
      </c>
      <c r="H1054" t="s">
        <v>2380</v>
      </c>
      <c r="I1054" t="s">
        <v>2381</v>
      </c>
      <c r="J1054" s="9">
        <f t="shared" si="66"/>
        <v>0</v>
      </c>
      <c r="K1054" t="s">
        <v>2380</v>
      </c>
      <c r="L1054" t="str">
        <f t="shared" si="67"/>
        <v>No</v>
      </c>
    </row>
    <row r="1055" spans="1:12" x14ac:dyDescent="0.25">
      <c r="A1055" t="s">
        <v>1317</v>
      </c>
      <c r="B1055">
        <v>29.39</v>
      </c>
      <c r="C1055" t="str">
        <f t="shared" si="64"/>
        <v>Overweight</v>
      </c>
      <c r="D1055" s="20">
        <v>4.5199999999999996</v>
      </c>
      <c r="E1055" t="str">
        <f t="shared" si="65"/>
        <v>Normal</v>
      </c>
      <c r="F1055" t="s">
        <v>2382</v>
      </c>
      <c r="G1055" t="s">
        <v>2380</v>
      </c>
      <c r="H1055" t="s">
        <v>2380</v>
      </c>
      <c r="I1055" t="s">
        <v>2381</v>
      </c>
      <c r="J1055" s="9">
        <f t="shared" si="66"/>
        <v>0</v>
      </c>
      <c r="K1055" t="s">
        <v>2380</v>
      </c>
      <c r="L1055" t="str">
        <f t="shared" si="67"/>
        <v>No</v>
      </c>
    </row>
    <row r="1056" spans="1:12" x14ac:dyDescent="0.25">
      <c r="A1056" t="s">
        <v>1316</v>
      </c>
      <c r="B1056">
        <v>25.66</v>
      </c>
      <c r="C1056" t="str">
        <f t="shared" si="64"/>
        <v>Overweight</v>
      </c>
      <c r="D1056" s="20">
        <v>4.62</v>
      </c>
      <c r="E1056" t="str">
        <f t="shared" si="65"/>
        <v>Normal</v>
      </c>
      <c r="F1056" t="s">
        <v>2382</v>
      </c>
      <c r="G1056" t="s">
        <v>2380</v>
      </c>
      <c r="H1056" t="s">
        <v>2380</v>
      </c>
      <c r="I1056">
        <v>1</v>
      </c>
      <c r="J1056" s="9">
        <f t="shared" si="66"/>
        <v>1</v>
      </c>
      <c r="K1056" t="s">
        <v>2380</v>
      </c>
      <c r="L1056" t="str">
        <f t="shared" si="67"/>
        <v>No</v>
      </c>
    </row>
    <row r="1057" spans="1:12" x14ac:dyDescent="0.25">
      <c r="A1057" t="s">
        <v>1315</v>
      </c>
      <c r="B1057">
        <v>39.11</v>
      </c>
      <c r="C1057" t="str">
        <f t="shared" si="64"/>
        <v>Obesity</v>
      </c>
      <c r="D1057" s="20">
        <v>5.87</v>
      </c>
      <c r="E1057" t="str">
        <f t="shared" si="65"/>
        <v>Prediabeties</v>
      </c>
      <c r="F1057" t="s">
        <v>2380</v>
      </c>
      <c r="G1057" t="s">
        <v>2380</v>
      </c>
      <c r="H1057" t="s">
        <v>2380</v>
      </c>
      <c r="I1057" t="s">
        <v>2381</v>
      </c>
      <c r="J1057" s="9">
        <f t="shared" si="66"/>
        <v>0</v>
      </c>
      <c r="K1057" t="s">
        <v>2380</v>
      </c>
      <c r="L1057" t="str">
        <f t="shared" si="67"/>
        <v>No</v>
      </c>
    </row>
    <row r="1058" spans="1:12" x14ac:dyDescent="0.25">
      <c r="A1058" t="s">
        <v>1314</v>
      </c>
      <c r="B1058">
        <v>43.78</v>
      </c>
      <c r="C1058" t="str">
        <f t="shared" si="64"/>
        <v>Obesity</v>
      </c>
      <c r="D1058" s="20">
        <v>5.71</v>
      </c>
      <c r="E1058" t="str">
        <f t="shared" si="65"/>
        <v>Prediabeties</v>
      </c>
      <c r="F1058" t="s">
        <v>2380</v>
      </c>
      <c r="G1058" t="s">
        <v>2380</v>
      </c>
      <c r="H1058" t="s">
        <v>2380</v>
      </c>
      <c r="I1058">
        <v>1</v>
      </c>
      <c r="J1058" s="9">
        <f t="shared" si="66"/>
        <v>1</v>
      </c>
      <c r="K1058" t="s">
        <v>2380</v>
      </c>
      <c r="L1058" t="str">
        <f t="shared" si="67"/>
        <v>No</v>
      </c>
    </row>
    <row r="1059" spans="1:12" x14ac:dyDescent="0.25">
      <c r="A1059" t="s">
        <v>1313</v>
      </c>
      <c r="B1059">
        <v>24.35</v>
      </c>
      <c r="C1059" t="str">
        <f t="shared" si="64"/>
        <v>Normal Weight</v>
      </c>
      <c r="D1059" s="20">
        <v>9.08</v>
      </c>
      <c r="E1059" t="str">
        <f t="shared" si="65"/>
        <v>Diabetes</v>
      </c>
      <c r="F1059" t="s">
        <v>2380</v>
      </c>
      <c r="G1059" t="s">
        <v>2380</v>
      </c>
      <c r="H1059" t="s">
        <v>2380</v>
      </c>
      <c r="I1059" t="s">
        <v>2381</v>
      </c>
      <c r="J1059" s="9">
        <f t="shared" si="66"/>
        <v>0</v>
      </c>
      <c r="K1059" t="s">
        <v>2380</v>
      </c>
      <c r="L1059" t="str">
        <f t="shared" si="67"/>
        <v>No</v>
      </c>
    </row>
    <row r="1060" spans="1:12" x14ac:dyDescent="0.25">
      <c r="A1060" t="s">
        <v>1312</v>
      </c>
      <c r="B1060">
        <v>40.299999999999997</v>
      </c>
      <c r="C1060" t="str">
        <f t="shared" si="64"/>
        <v>Obesity</v>
      </c>
      <c r="D1060" s="20">
        <v>5.3</v>
      </c>
      <c r="E1060" t="str">
        <f t="shared" si="65"/>
        <v>Normal</v>
      </c>
      <c r="F1060" t="s">
        <v>2382</v>
      </c>
      <c r="G1060" t="s">
        <v>2380</v>
      </c>
      <c r="H1060" t="s">
        <v>2380</v>
      </c>
      <c r="I1060">
        <v>2</v>
      </c>
      <c r="J1060" s="9">
        <f t="shared" si="66"/>
        <v>2</v>
      </c>
      <c r="K1060" t="s">
        <v>2380</v>
      </c>
      <c r="L1060" t="str">
        <f t="shared" si="67"/>
        <v>No</v>
      </c>
    </row>
    <row r="1061" spans="1:12" x14ac:dyDescent="0.25">
      <c r="A1061" t="s">
        <v>1311</v>
      </c>
      <c r="B1061">
        <v>32.774999999999999</v>
      </c>
      <c r="C1061" t="str">
        <f t="shared" si="64"/>
        <v>Obesity</v>
      </c>
      <c r="D1061" s="20">
        <v>11.76</v>
      </c>
      <c r="E1061" t="str">
        <f t="shared" si="65"/>
        <v>Diabetes</v>
      </c>
      <c r="F1061" t="s">
        <v>2382</v>
      </c>
      <c r="G1061" t="s">
        <v>2380</v>
      </c>
      <c r="H1061" t="s">
        <v>2380</v>
      </c>
      <c r="I1061" t="s">
        <v>2381</v>
      </c>
      <c r="J1061" s="9">
        <f t="shared" si="66"/>
        <v>0</v>
      </c>
      <c r="K1061" t="s">
        <v>2380</v>
      </c>
      <c r="L1061" t="str">
        <f t="shared" si="67"/>
        <v>No</v>
      </c>
    </row>
    <row r="1062" spans="1:12" x14ac:dyDescent="0.25">
      <c r="A1062" t="s">
        <v>1310</v>
      </c>
      <c r="B1062">
        <v>39.6</v>
      </c>
      <c r="C1062" t="str">
        <f t="shared" si="64"/>
        <v>Obesity</v>
      </c>
      <c r="D1062" s="20">
        <v>5.1100000000000003</v>
      </c>
      <c r="E1062" t="str">
        <f t="shared" si="65"/>
        <v>Normal</v>
      </c>
      <c r="F1062" t="s">
        <v>2382</v>
      </c>
      <c r="G1062" t="s">
        <v>2380</v>
      </c>
      <c r="H1062" t="s">
        <v>2380</v>
      </c>
      <c r="I1062">
        <v>2</v>
      </c>
      <c r="J1062" s="9">
        <f t="shared" si="66"/>
        <v>2</v>
      </c>
      <c r="K1062" t="s">
        <v>2380</v>
      </c>
      <c r="L1062" t="str">
        <f t="shared" si="67"/>
        <v>No</v>
      </c>
    </row>
    <row r="1063" spans="1:12" x14ac:dyDescent="0.25">
      <c r="A1063" t="s">
        <v>1309</v>
      </c>
      <c r="B1063">
        <v>30.97</v>
      </c>
      <c r="C1063" t="str">
        <f t="shared" si="64"/>
        <v>Obesity</v>
      </c>
      <c r="D1063" s="20">
        <v>5.54</v>
      </c>
      <c r="E1063" t="str">
        <f t="shared" si="65"/>
        <v>Normal</v>
      </c>
      <c r="F1063" t="s">
        <v>2380</v>
      </c>
      <c r="G1063" t="s">
        <v>2380</v>
      </c>
      <c r="H1063" t="s">
        <v>2380</v>
      </c>
      <c r="I1063">
        <v>2</v>
      </c>
      <c r="J1063" s="9">
        <f t="shared" si="66"/>
        <v>2</v>
      </c>
      <c r="K1063" t="s">
        <v>2380</v>
      </c>
      <c r="L1063" t="str">
        <f t="shared" si="67"/>
        <v>No</v>
      </c>
    </row>
    <row r="1064" spans="1:12" x14ac:dyDescent="0.25">
      <c r="A1064" t="s">
        <v>1308</v>
      </c>
      <c r="B1064">
        <v>27.645</v>
      </c>
      <c r="C1064" t="str">
        <f t="shared" si="64"/>
        <v>Overweight</v>
      </c>
      <c r="D1064" s="20">
        <v>8.8699999999999992</v>
      </c>
      <c r="E1064" t="str">
        <f t="shared" si="65"/>
        <v>Diabetes</v>
      </c>
      <c r="F1064" t="s">
        <v>2382</v>
      </c>
      <c r="G1064" t="s">
        <v>2380</v>
      </c>
      <c r="H1064" t="s">
        <v>2380</v>
      </c>
      <c r="I1064" t="s">
        <v>2381</v>
      </c>
      <c r="J1064" s="9">
        <f t="shared" si="66"/>
        <v>0</v>
      </c>
      <c r="K1064" t="s">
        <v>2380</v>
      </c>
      <c r="L1064" t="str">
        <f t="shared" si="67"/>
        <v>No</v>
      </c>
    </row>
    <row r="1065" spans="1:12" x14ac:dyDescent="0.25">
      <c r="A1065" t="s">
        <v>1307</v>
      </c>
      <c r="B1065">
        <v>34.43</v>
      </c>
      <c r="C1065" t="str">
        <f t="shared" si="64"/>
        <v>Obesity</v>
      </c>
      <c r="D1065" s="20">
        <v>5.96</v>
      </c>
      <c r="E1065" t="str">
        <f t="shared" si="65"/>
        <v>Prediabeties</v>
      </c>
      <c r="F1065" t="s">
        <v>2382</v>
      </c>
      <c r="G1065" t="s">
        <v>2380</v>
      </c>
      <c r="H1065" t="s">
        <v>2380</v>
      </c>
      <c r="I1065">
        <v>2</v>
      </c>
      <c r="J1065" s="9">
        <f t="shared" si="66"/>
        <v>2</v>
      </c>
      <c r="K1065" t="s">
        <v>2380</v>
      </c>
      <c r="L1065" t="str">
        <f t="shared" si="67"/>
        <v>No</v>
      </c>
    </row>
    <row r="1066" spans="1:12" x14ac:dyDescent="0.25">
      <c r="A1066" t="s">
        <v>1306</v>
      </c>
      <c r="B1066">
        <v>39.6</v>
      </c>
      <c r="C1066" t="str">
        <f t="shared" si="64"/>
        <v>Obesity</v>
      </c>
      <c r="D1066" s="20">
        <v>4.4400000000000004</v>
      </c>
      <c r="E1066" t="str">
        <f t="shared" si="65"/>
        <v>Normal</v>
      </c>
      <c r="F1066" t="s">
        <v>2382</v>
      </c>
      <c r="G1066" t="s">
        <v>2380</v>
      </c>
      <c r="H1066" t="s">
        <v>2383</v>
      </c>
      <c r="I1066">
        <v>1</v>
      </c>
      <c r="J1066" s="9">
        <f t="shared" si="66"/>
        <v>1</v>
      </c>
      <c r="K1066" t="s">
        <v>2380</v>
      </c>
      <c r="L1066" t="str">
        <f t="shared" si="67"/>
        <v>No</v>
      </c>
    </row>
    <row r="1067" spans="1:12" x14ac:dyDescent="0.25">
      <c r="A1067" t="s">
        <v>1305</v>
      </c>
      <c r="B1067">
        <v>22.1</v>
      </c>
      <c r="C1067" t="str">
        <f t="shared" si="64"/>
        <v>Normal Weight</v>
      </c>
      <c r="D1067" s="20">
        <v>4.6500000000000004</v>
      </c>
      <c r="E1067" t="str">
        <f t="shared" si="65"/>
        <v>Normal</v>
      </c>
      <c r="F1067" t="s">
        <v>2382</v>
      </c>
      <c r="G1067" t="s">
        <v>2380</v>
      </c>
      <c r="H1067" t="s">
        <v>2380</v>
      </c>
      <c r="I1067">
        <v>2</v>
      </c>
      <c r="J1067" s="9">
        <f t="shared" si="66"/>
        <v>2</v>
      </c>
      <c r="K1067" t="s">
        <v>2380</v>
      </c>
      <c r="L1067" t="str">
        <f t="shared" si="67"/>
        <v>No</v>
      </c>
    </row>
    <row r="1068" spans="1:12" x14ac:dyDescent="0.25">
      <c r="A1068" t="s">
        <v>1304</v>
      </c>
      <c r="B1068">
        <v>33.25</v>
      </c>
      <c r="C1068" t="str">
        <f t="shared" si="64"/>
        <v>Obesity</v>
      </c>
      <c r="D1068" s="20">
        <v>5.64</v>
      </c>
      <c r="E1068" t="str">
        <f t="shared" si="65"/>
        <v>Normal</v>
      </c>
      <c r="F1068" t="s">
        <v>2382</v>
      </c>
      <c r="G1068" t="s">
        <v>2380</v>
      </c>
      <c r="H1068" t="s">
        <v>2383</v>
      </c>
      <c r="I1068">
        <v>1</v>
      </c>
      <c r="J1068" s="9">
        <f t="shared" si="66"/>
        <v>1</v>
      </c>
      <c r="K1068" t="s">
        <v>2380</v>
      </c>
      <c r="L1068" t="str">
        <f t="shared" si="67"/>
        <v>No</v>
      </c>
    </row>
    <row r="1069" spans="1:12" x14ac:dyDescent="0.25">
      <c r="A1069" t="s">
        <v>1303</v>
      </c>
      <c r="B1069">
        <v>33.33</v>
      </c>
      <c r="C1069" t="str">
        <f t="shared" si="64"/>
        <v>Obesity</v>
      </c>
      <c r="D1069" s="20">
        <v>10.19</v>
      </c>
      <c r="E1069" t="str">
        <f t="shared" si="65"/>
        <v>Diabetes</v>
      </c>
      <c r="F1069" t="s">
        <v>2380</v>
      </c>
      <c r="G1069" t="s">
        <v>2380</v>
      </c>
      <c r="H1069" t="s">
        <v>2380</v>
      </c>
      <c r="I1069" t="s">
        <v>2381</v>
      </c>
      <c r="J1069" s="9">
        <f t="shared" si="66"/>
        <v>0</v>
      </c>
      <c r="K1069" t="s">
        <v>2380</v>
      </c>
      <c r="L1069" t="str">
        <f t="shared" si="67"/>
        <v>No</v>
      </c>
    </row>
    <row r="1070" spans="1:12" x14ac:dyDescent="0.25">
      <c r="A1070" t="s">
        <v>1302</v>
      </c>
      <c r="B1070">
        <v>30.5</v>
      </c>
      <c r="C1070" t="str">
        <f t="shared" si="64"/>
        <v>Obesity</v>
      </c>
      <c r="D1070" s="20">
        <v>10.79</v>
      </c>
      <c r="E1070" t="str">
        <f t="shared" si="65"/>
        <v>Diabetes</v>
      </c>
      <c r="F1070" t="s">
        <v>2380</v>
      </c>
      <c r="G1070" t="s">
        <v>2380</v>
      </c>
      <c r="H1070" t="s">
        <v>2380</v>
      </c>
      <c r="I1070" t="s">
        <v>2381</v>
      </c>
      <c r="J1070" s="9">
        <f t="shared" si="66"/>
        <v>0</v>
      </c>
      <c r="K1070" t="s">
        <v>2380</v>
      </c>
      <c r="L1070" t="str">
        <f t="shared" si="67"/>
        <v>No</v>
      </c>
    </row>
    <row r="1071" spans="1:12" x14ac:dyDescent="0.25">
      <c r="A1071" t="s">
        <v>1301</v>
      </c>
      <c r="B1071">
        <v>30.3</v>
      </c>
      <c r="C1071" t="str">
        <f t="shared" si="64"/>
        <v>Obesity</v>
      </c>
      <c r="D1071" s="20">
        <v>4.24</v>
      </c>
      <c r="E1071" t="str">
        <f t="shared" si="65"/>
        <v>Normal</v>
      </c>
      <c r="F1071" t="s">
        <v>2380</v>
      </c>
      <c r="G1071" t="s">
        <v>2380</v>
      </c>
      <c r="H1071" t="s">
        <v>2380</v>
      </c>
      <c r="I1071" t="s">
        <v>2381</v>
      </c>
      <c r="J1071" s="9">
        <f t="shared" si="66"/>
        <v>0</v>
      </c>
      <c r="K1071" t="s">
        <v>2380</v>
      </c>
      <c r="L1071" t="str">
        <f t="shared" si="67"/>
        <v>No</v>
      </c>
    </row>
    <row r="1072" spans="1:12" x14ac:dyDescent="0.25">
      <c r="A1072" t="s">
        <v>1300</v>
      </c>
      <c r="B1072">
        <v>26.22</v>
      </c>
      <c r="C1072" t="str">
        <f t="shared" si="64"/>
        <v>Overweight</v>
      </c>
      <c r="D1072" s="20">
        <v>5.83</v>
      </c>
      <c r="E1072" t="str">
        <f t="shared" si="65"/>
        <v>Prediabeties</v>
      </c>
      <c r="F1072" t="s">
        <v>2380</v>
      </c>
      <c r="G1072" t="s">
        <v>2380</v>
      </c>
      <c r="H1072" t="s">
        <v>2380</v>
      </c>
      <c r="I1072">
        <v>2</v>
      </c>
      <c r="J1072" s="9">
        <f t="shared" si="66"/>
        <v>2</v>
      </c>
      <c r="K1072" t="s">
        <v>2380</v>
      </c>
      <c r="L1072" t="str">
        <f t="shared" si="67"/>
        <v>No</v>
      </c>
    </row>
    <row r="1073" spans="1:12" x14ac:dyDescent="0.25">
      <c r="A1073" t="s">
        <v>1299</v>
      </c>
      <c r="B1073">
        <v>29.99</v>
      </c>
      <c r="C1073" t="str">
        <f t="shared" si="64"/>
        <v>Obesity</v>
      </c>
      <c r="D1073" s="20">
        <v>11.85</v>
      </c>
      <c r="E1073" t="str">
        <f t="shared" si="65"/>
        <v>Diabetes</v>
      </c>
      <c r="F1073" t="s">
        <v>2380</v>
      </c>
      <c r="G1073" t="s">
        <v>2380</v>
      </c>
      <c r="H1073" t="s">
        <v>2380</v>
      </c>
      <c r="I1073" t="s">
        <v>2381</v>
      </c>
      <c r="J1073" s="9">
        <f t="shared" si="66"/>
        <v>0</v>
      </c>
      <c r="K1073" t="s">
        <v>2380</v>
      </c>
      <c r="L1073" t="str">
        <f t="shared" si="67"/>
        <v>No</v>
      </c>
    </row>
    <row r="1074" spans="1:12" x14ac:dyDescent="0.25">
      <c r="A1074" t="s">
        <v>1298</v>
      </c>
      <c r="B1074">
        <v>36.380000000000003</v>
      </c>
      <c r="C1074" t="str">
        <f t="shared" si="64"/>
        <v>Obesity</v>
      </c>
      <c r="D1074" s="20">
        <v>5.98</v>
      </c>
      <c r="E1074" t="str">
        <f t="shared" si="65"/>
        <v>Prediabeties</v>
      </c>
      <c r="F1074" t="s">
        <v>2380</v>
      </c>
      <c r="G1074" t="s">
        <v>2380</v>
      </c>
      <c r="H1074" t="s">
        <v>2380</v>
      </c>
      <c r="I1074">
        <v>1</v>
      </c>
      <c r="J1074" s="9">
        <f t="shared" si="66"/>
        <v>1</v>
      </c>
      <c r="K1074" t="s">
        <v>2380</v>
      </c>
      <c r="L1074" t="str">
        <f t="shared" si="67"/>
        <v>No</v>
      </c>
    </row>
    <row r="1075" spans="1:12" x14ac:dyDescent="0.25">
      <c r="A1075" t="s">
        <v>1297</v>
      </c>
      <c r="B1075">
        <v>31.16</v>
      </c>
      <c r="C1075" t="str">
        <f t="shared" si="64"/>
        <v>Obesity</v>
      </c>
      <c r="D1075" s="20">
        <v>4.26</v>
      </c>
      <c r="E1075" t="str">
        <f t="shared" si="65"/>
        <v>Normal</v>
      </c>
      <c r="F1075" t="s">
        <v>2382</v>
      </c>
      <c r="G1075" t="s">
        <v>2380</v>
      </c>
      <c r="H1075" t="s">
        <v>2383</v>
      </c>
      <c r="I1075">
        <v>1</v>
      </c>
      <c r="J1075" s="9">
        <f t="shared" si="66"/>
        <v>1</v>
      </c>
      <c r="K1075" t="s">
        <v>2380</v>
      </c>
      <c r="L1075" t="str">
        <f t="shared" si="67"/>
        <v>No</v>
      </c>
    </row>
    <row r="1076" spans="1:12" x14ac:dyDescent="0.25">
      <c r="A1076" t="s">
        <v>1296</v>
      </c>
      <c r="B1076">
        <v>25.55</v>
      </c>
      <c r="C1076" t="str">
        <f t="shared" si="64"/>
        <v>Overweight</v>
      </c>
      <c r="D1076" s="20">
        <v>4.96</v>
      </c>
      <c r="E1076" t="str">
        <f t="shared" si="65"/>
        <v>Normal</v>
      </c>
      <c r="F1076" t="s">
        <v>2382</v>
      </c>
      <c r="G1076" t="s">
        <v>2380</v>
      </c>
      <c r="H1076" t="s">
        <v>2380</v>
      </c>
      <c r="I1076">
        <v>1</v>
      </c>
      <c r="J1076" s="9">
        <f t="shared" si="66"/>
        <v>1</v>
      </c>
      <c r="K1076" t="s">
        <v>2380</v>
      </c>
      <c r="L1076" t="str">
        <f t="shared" si="67"/>
        <v>No</v>
      </c>
    </row>
    <row r="1077" spans="1:12" x14ac:dyDescent="0.25">
      <c r="A1077" t="s">
        <v>1295</v>
      </c>
      <c r="B1077">
        <v>28.77</v>
      </c>
      <c r="C1077" t="str">
        <f t="shared" si="64"/>
        <v>Overweight</v>
      </c>
      <c r="D1077" s="20">
        <v>4</v>
      </c>
      <c r="E1077" t="str">
        <f t="shared" si="65"/>
        <v>Normal</v>
      </c>
      <c r="F1077" t="s">
        <v>2382</v>
      </c>
      <c r="G1077" t="s">
        <v>2380</v>
      </c>
      <c r="H1077" t="s">
        <v>2380</v>
      </c>
      <c r="I1077" t="s">
        <v>2381</v>
      </c>
      <c r="J1077" s="9">
        <f t="shared" si="66"/>
        <v>0</v>
      </c>
      <c r="K1077" t="s">
        <v>2380</v>
      </c>
      <c r="L1077" t="str">
        <f t="shared" si="67"/>
        <v>No</v>
      </c>
    </row>
    <row r="1078" spans="1:12" x14ac:dyDescent="0.25">
      <c r="A1078" t="s">
        <v>1294</v>
      </c>
      <c r="B1078">
        <v>23.14</v>
      </c>
      <c r="C1078" t="str">
        <f t="shared" si="64"/>
        <v>Normal Weight</v>
      </c>
      <c r="D1078" s="20">
        <v>4.1500000000000004</v>
      </c>
      <c r="E1078" t="str">
        <f t="shared" si="65"/>
        <v>Normal</v>
      </c>
      <c r="F1078" t="s">
        <v>2382</v>
      </c>
      <c r="G1078" t="s">
        <v>2380</v>
      </c>
      <c r="H1078" t="s">
        <v>2380</v>
      </c>
      <c r="I1078">
        <v>1</v>
      </c>
      <c r="J1078" s="9">
        <f t="shared" si="66"/>
        <v>1</v>
      </c>
      <c r="K1078" t="s">
        <v>2380</v>
      </c>
      <c r="L1078" t="str">
        <f t="shared" si="67"/>
        <v>No</v>
      </c>
    </row>
    <row r="1079" spans="1:12" x14ac:dyDescent="0.25">
      <c r="A1079" t="s">
        <v>1293</v>
      </c>
      <c r="B1079">
        <v>39.6</v>
      </c>
      <c r="C1079" t="str">
        <f t="shared" si="64"/>
        <v>Obesity</v>
      </c>
      <c r="D1079" s="20">
        <v>11.36</v>
      </c>
      <c r="E1079" t="str">
        <f t="shared" si="65"/>
        <v>Diabetes</v>
      </c>
      <c r="F1079" t="s">
        <v>2380</v>
      </c>
      <c r="G1079" t="s">
        <v>2380</v>
      </c>
      <c r="H1079" t="s">
        <v>2380</v>
      </c>
      <c r="I1079" t="s">
        <v>2381</v>
      </c>
      <c r="J1079" s="9">
        <f t="shared" si="66"/>
        <v>0</v>
      </c>
      <c r="K1079" t="s">
        <v>2380</v>
      </c>
      <c r="L1079" t="str">
        <f t="shared" si="67"/>
        <v>No</v>
      </c>
    </row>
    <row r="1080" spans="1:12" x14ac:dyDescent="0.25">
      <c r="A1080" t="s">
        <v>1292</v>
      </c>
      <c r="B1080">
        <v>29.2</v>
      </c>
      <c r="C1080" t="str">
        <f t="shared" si="64"/>
        <v>Overweight</v>
      </c>
      <c r="D1080" s="20">
        <v>7.53</v>
      </c>
      <c r="E1080" t="str">
        <f t="shared" si="65"/>
        <v>Diabetes</v>
      </c>
      <c r="F1080" t="s">
        <v>2380</v>
      </c>
      <c r="G1080" t="s">
        <v>2380</v>
      </c>
      <c r="H1080" t="s">
        <v>2380</v>
      </c>
      <c r="I1080" t="s">
        <v>2381</v>
      </c>
      <c r="J1080" s="9">
        <f t="shared" si="66"/>
        <v>0</v>
      </c>
      <c r="K1080" t="s">
        <v>2380</v>
      </c>
      <c r="L1080" t="str">
        <f t="shared" si="67"/>
        <v>No</v>
      </c>
    </row>
    <row r="1081" spans="1:12" x14ac:dyDescent="0.25">
      <c r="A1081" t="s">
        <v>1291</v>
      </c>
      <c r="B1081">
        <v>32.774999999999999</v>
      </c>
      <c r="C1081" t="str">
        <f t="shared" si="64"/>
        <v>Obesity</v>
      </c>
      <c r="D1081" s="20">
        <v>7.95</v>
      </c>
      <c r="E1081" t="str">
        <f t="shared" si="65"/>
        <v>Diabetes</v>
      </c>
      <c r="F1081" t="s">
        <v>2380</v>
      </c>
      <c r="G1081" t="s">
        <v>2380</v>
      </c>
      <c r="H1081" t="s">
        <v>2380</v>
      </c>
      <c r="I1081" t="s">
        <v>2381</v>
      </c>
      <c r="J1081" s="9">
        <f t="shared" si="66"/>
        <v>0</v>
      </c>
      <c r="K1081" t="s">
        <v>2380</v>
      </c>
      <c r="L1081" t="str">
        <f t="shared" si="67"/>
        <v>No</v>
      </c>
    </row>
    <row r="1082" spans="1:12" x14ac:dyDescent="0.25">
      <c r="A1082" t="s">
        <v>1290</v>
      </c>
      <c r="B1082">
        <v>24.035</v>
      </c>
      <c r="C1082" t="str">
        <f t="shared" si="64"/>
        <v>Normal Weight</v>
      </c>
      <c r="D1082" s="20">
        <v>8.5</v>
      </c>
      <c r="E1082" t="str">
        <f t="shared" si="65"/>
        <v>Diabetes</v>
      </c>
      <c r="F1082" t="s">
        <v>2380</v>
      </c>
      <c r="G1082" t="s">
        <v>2380</v>
      </c>
      <c r="H1082" t="s">
        <v>2380</v>
      </c>
      <c r="I1082" t="s">
        <v>2381</v>
      </c>
      <c r="J1082" s="9">
        <f t="shared" si="66"/>
        <v>0</v>
      </c>
      <c r="K1082" t="s">
        <v>2380</v>
      </c>
      <c r="L1082" t="str">
        <f t="shared" si="67"/>
        <v>No</v>
      </c>
    </row>
    <row r="1083" spans="1:12" x14ac:dyDescent="0.25">
      <c r="A1083" t="s">
        <v>1289</v>
      </c>
      <c r="B1083">
        <v>30.55</v>
      </c>
      <c r="C1083" t="str">
        <f t="shared" si="64"/>
        <v>Obesity</v>
      </c>
      <c r="D1083" s="20">
        <v>5.89</v>
      </c>
      <c r="E1083" t="str">
        <f t="shared" si="65"/>
        <v>Prediabeties</v>
      </c>
      <c r="F1083" t="s">
        <v>2380</v>
      </c>
      <c r="G1083" t="s">
        <v>2380</v>
      </c>
      <c r="H1083" t="s">
        <v>2383</v>
      </c>
      <c r="I1083">
        <v>1</v>
      </c>
      <c r="J1083" s="9">
        <f t="shared" si="66"/>
        <v>1</v>
      </c>
      <c r="K1083" t="s">
        <v>2380</v>
      </c>
      <c r="L1083" t="str">
        <f t="shared" si="67"/>
        <v>No</v>
      </c>
    </row>
    <row r="1084" spans="1:12" x14ac:dyDescent="0.25">
      <c r="A1084" t="s">
        <v>1288</v>
      </c>
      <c r="B1084">
        <v>28.81</v>
      </c>
      <c r="C1084" t="str">
        <f t="shared" si="64"/>
        <v>Overweight</v>
      </c>
      <c r="D1084" s="20">
        <v>8.76</v>
      </c>
      <c r="E1084" t="str">
        <f t="shared" si="65"/>
        <v>Diabetes</v>
      </c>
      <c r="F1084" t="s">
        <v>2380</v>
      </c>
      <c r="G1084" t="s">
        <v>2380</v>
      </c>
      <c r="H1084" t="s">
        <v>2380</v>
      </c>
      <c r="I1084">
        <v>2</v>
      </c>
      <c r="J1084" s="9">
        <f t="shared" si="66"/>
        <v>2</v>
      </c>
      <c r="K1084" t="s">
        <v>2380</v>
      </c>
      <c r="L1084" t="str">
        <f t="shared" si="67"/>
        <v>No</v>
      </c>
    </row>
    <row r="1085" spans="1:12" x14ac:dyDescent="0.25">
      <c r="A1085" t="s">
        <v>1287</v>
      </c>
      <c r="B1085">
        <v>31.66</v>
      </c>
      <c r="C1085" t="str">
        <f t="shared" si="64"/>
        <v>Obesity</v>
      </c>
      <c r="D1085" s="20">
        <v>4.1100000000000003</v>
      </c>
      <c r="E1085" t="str">
        <f t="shared" si="65"/>
        <v>Normal</v>
      </c>
      <c r="F1085" t="s">
        <v>2380</v>
      </c>
      <c r="G1085" t="s">
        <v>2380</v>
      </c>
      <c r="H1085" t="s">
        <v>2380</v>
      </c>
      <c r="I1085" t="s">
        <v>2381</v>
      </c>
      <c r="J1085" s="9">
        <f t="shared" si="66"/>
        <v>0</v>
      </c>
      <c r="K1085" t="s">
        <v>2380</v>
      </c>
      <c r="L1085" t="str">
        <f t="shared" si="67"/>
        <v>No</v>
      </c>
    </row>
    <row r="1086" spans="1:12" x14ac:dyDescent="0.25">
      <c r="A1086" t="s">
        <v>1286</v>
      </c>
      <c r="B1086">
        <v>28.215</v>
      </c>
      <c r="C1086" t="str">
        <f t="shared" si="64"/>
        <v>Overweight</v>
      </c>
      <c r="D1086" s="20">
        <v>7.56</v>
      </c>
      <c r="E1086" t="str">
        <f t="shared" si="65"/>
        <v>Diabetes</v>
      </c>
      <c r="F1086" t="s">
        <v>2382</v>
      </c>
      <c r="G1086" t="s">
        <v>2380</v>
      </c>
      <c r="H1086" t="s">
        <v>2380</v>
      </c>
      <c r="I1086">
        <v>1</v>
      </c>
      <c r="J1086" s="9">
        <f t="shared" si="66"/>
        <v>1</v>
      </c>
      <c r="K1086" t="s">
        <v>2380</v>
      </c>
      <c r="L1086" t="str">
        <f t="shared" si="67"/>
        <v>No</v>
      </c>
    </row>
    <row r="1087" spans="1:12" x14ac:dyDescent="0.25">
      <c r="A1087" t="s">
        <v>1285</v>
      </c>
      <c r="B1087">
        <v>26.12</v>
      </c>
      <c r="C1087" t="str">
        <f t="shared" si="64"/>
        <v>Overweight</v>
      </c>
      <c r="D1087" s="20">
        <v>4.17</v>
      </c>
      <c r="E1087" t="str">
        <f t="shared" si="65"/>
        <v>Normal</v>
      </c>
      <c r="F1087" t="s">
        <v>2382</v>
      </c>
      <c r="G1087" t="s">
        <v>2380</v>
      </c>
      <c r="H1087" t="s">
        <v>2383</v>
      </c>
      <c r="I1087">
        <v>1</v>
      </c>
      <c r="J1087" s="9">
        <f t="shared" si="66"/>
        <v>1</v>
      </c>
      <c r="K1087" t="s">
        <v>2380</v>
      </c>
      <c r="L1087" t="str">
        <f t="shared" si="67"/>
        <v>No</v>
      </c>
    </row>
    <row r="1088" spans="1:12" x14ac:dyDescent="0.25">
      <c r="A1088" t="s">
        <v>1284</v>
      </c>
      <c r="B1088">
        <v>36.630000000000003</v>
      </c>
      <c r="C1088" t="str">
        <f t="shared" si="64"/>
        <v>Obesity</v>
      </c>
      <c r="D1088" s="20">
        <v>11.42</v>
      </c>
      <c r="E1088" t="str">
        <f t="shared" si="65"/>
        <v>Diabetes</v>
      </c>
      <c r="F1088" t="s">
        <v>2380</v>
      </c>
      <c r="G1088" t="s">
        <v>2380</v>
      </c>
      <c r="H1088" t="s">
        <v>2380</v>
      </c>
      <c r="I1088">
        <v>2</v>
      </c>
      <c r="J1088" s="9">
        <f t="shared" si="66"/>
        <v>2</v>
      </c>
      <c r="K1088" t="s">
        <v>2380</v>
      </c>
      <c r="L1088" t="str">
        <f t="shared" si="67"/>
        <v>No</v>
      </c>
    </row>
    <row r="1089" spans="1:12" x14ac:dyDescent="0.25">
      <c r="A1089" t="s">
        <v>1283</v>
      </c>
      <c r="B1089">
        <v>33.344999999999999</v>
      </c>
      <c r="C1089" t="str">
        <f t="shared" si="64"/>
        <v>Obesity</v>
      </c>
      <c r="D1089" s="20">
        <v>7.33</v>
      </c>
      <c r="E1089" t="str">
        <f t="shared" si="65"/>
        <v>Diabetes</v>
      </c>
      <c r="F1089" t="s">
        <v>2380</v>
      </c>
      <c r="G1089" t="s">
        <v>2380</v>
      </c>
      <c r="H1089" t="s">
        <v>2380</v>
      </c>
      <c r="I1089">
        <v>2</v>
      </c>
      <c r="J1089" s="9">
        <f t="shared" si="66"/>
        <v>2</v>
      </c>
      <c r="K1089" t="s">
        <v>2380</v>
      </c>
      <c r="L1089" t="str">
        <f t="shared" si="67"/>
        <v>No</v>
      </c>
    </row>
    <row r="1090" spans="1:12" x14ac:dyDescent="0.25">
      <c r="A1090" t="s">
        <v>1282</v>
      </c>
      <c r="B1090">
        <v>27.11</v>
      </c>
      <c r="C1090" t="str">
        <f t="shared" si="64"/>
        <v>Overweight</v>
      </c>
      <c r="D1090" s="20">
        <v>6.7</v>
      </c>
      <c r="E1090" t="str">
        <f t="shared" si="65"/>
        <v>Diabetes</v>
      </c>
      <c r="F1090" t="s">
        <v>2380</v>
      </c>
      <c r="G1090" t="s">
        <v>2380</v>
      </c>
      <c r="H1090" t="s">
        <v>2380</v>
      </c>
      <c r="I1090" t="s">
        <v>2381</v>
      </c>
      <c r="J1090" s="9">
        <f t="shared" si="66"/>
        <v>0</v>
      </c>
      <c r="K1090" t="s">
        <v>2380</v>
      </c>
      <c r="L1090" t="str">
        <f t="shared" si="67"/>
        <v>No</v>
      </c>
    </row>
    <row r="1091" spans="1:12" x14ac:dyDescent="0.25">
      <c r="A1091" t="s">
        <v>1281</v>
      </c>
      <c r="B1091">
        <v>26.6</v>
      </c>
      <c r="C1091" t="str">
        <f t="shared" ref="C1091:C1154" si="68">IF(B1091&lt;18.5,"Underweight",IF(B1091&lt;24.99,"Normal Weight",IF(B1091&lt;29.99,"Overweight","Obesity")))</f>
        <v>Overweight</v>
      </c>
      <c r="D1091" s="20">
        <v>5.27</v>
      </c>
      <c r="E1091" t="str">
        <f t="shared" ref="E1091:E1154" si="69">IF(D1091&lt;5.7,"Normal",IF(D1091&lt;6.5,"Prediabeties","Diabetes"))</f>
        <v>Normal</v>
      </c>
      <c r="F1091" t="s">
        <v>2382</v>
      </c>
      <c r="G1091" t="s">
        <v>2380</v>
      </c>
      <c r="H1091" t="s">
        <v>2383</v>
      </c>
      <c r="I1091">
        <v>1</v>
      </c>
      <c r="J1091" s="9">
        <f t="shared" ref="J1091:J1154" si="70">IF(I1091="No major surgery", 0, I1091)</f>
        <v>1</v>
      </c>
      <c r="K1091" t="s">
        <v>2380</v>
      </c>
      <c r="L1091" t="str">
        <f t="shared" ref="L1091:L1154" si="71">IF(K1091="?", "No", K1091)</f>
        <v>No</v>
      </c>
    </row>
    <row r="1092" spans="1:12" x14ac:dyDescent="0.25">
      <c r="A1092" t="s">
        <v>1280</v>
      </c>
      <c r="B1092">
        <v>30.41</v>
      </c>
      <c r="C1092" t="str">
        <f t="shared" si="68"/>
        <v>Obesity</v>
      </c>
      <c r="D1092" s="20">
        <v>7.72</v>
      </c>
      <c r="E1092" t="str">
        <f t="shared" si="69"/>
        <v>Diabetes</v>
      </c>
      <c r="F1092" t="s">
        <v>2380</v>
      </c>
      <c r="G1092" t="s">
        <v>2380</v>
      </c>
      <c r="H1092" t="s">
        <v>2380</v>
      </c>
      <c r="I1092" t="s">
        <v>2381</v>
      </c>
      <c r="J1092" s="9">
        <f t="shared" si="70"/>
        <v>0</v>
      </c>
      <c r="K1092" t="s">
        <v>2380</v>
      </c>
      <c r="L1092" t="str">
        <f t="shared" si="71"/>
        <v>No</v>
      </c>
    </row>
    <row r="1093" spans="1:12" x14ac:dyDescent="0.25">
      <c r="A1093" t="s">
        <v>1279</v>
      </c>
      <c r="B1093">
        <v>28.98</v>
      </c>
      <c r="C1093" t="str">
        <f t="shared" si="68"/>
        <v>Overweight</v>
      </c>
      <c r="D1093" s="20">
        <v>8.68</v>
      </c>
      <c r="E1093" t="str">
        <f t="shared" si="69"/>
        <v>Diabetes</v>
      </c>
      <c r="F1093" t="s">
        <v>2380</v>
      </c>
      <c r="G1093" t="s">
        <v>2380</v>
      </c>
      <c r="H1093" t="s">
        <v>2380</v>
      </c>
      <c r="I1093">
        <v>2</v>
      </c>
      <c r="J1093" s="9">
        <f t="shared" si="70"/>
        <v>2</v>
      </c>
      <c r="K1093" t="s">
        <v>2380</v>
      </c>
      <c r="L1093" t="str">
        <f t="shared" si="71"/>
        <v>No</v>
      </c>
    </row>
    <row r="1094" spans="1:12" x14ac:dyDescent="0.25">
      <c r="A1094" t="s">
        <v>1278</v>
      </c>
      <c r="B1094">
        <v>31.24</v>
      </c>
      <c r="C1094" t="str">
        <f t="shared" si="68"/>
        <v>Obesity</v>
      </c>
      <c r="D1094" s="20">
        <v>9.8000000000000007</v>
      </c>
      <c r="E1094" t="str">
        <f t="shared" si="69"/>
        <v>Diabetes</v>
      </c>
      <c r="F1094" t="s">
        <v>2380</v>
      </c>
      <c r="G1094" t="s">
        <v>2380</v>
      </c>
      <c r="H1094" t="s">
        <v>2380</v>
      </c>
      <c r="I1094" t="s">
        <v>2381</v>
      </c>
      <c r="J1094" s="9">
        <f t="shared" si="70"/>
        <v>0</v>
      </c>
      <c r="K1094" t="s">
        <v>2380</v>
      </c>
      <c r="L1094" t="str">
        <f t="shared" si="71"/>
        <v>No</v>
      </c>
    </row>
    <row r="1095" spans="1:12" x14ac:dyDescent="0.25">
      <c r="A1095" t="s">
        <v>1277</v>
      </c>
      <c r="B1095">
        <v>31.54</v>
      </c>
      <c r="C1095" t="str">
        <f t="shared" si="68"/>
        <v>Obesity</v>
      </c>
      <c r="D1095" s="20">
        <v>4.4400000000000004</v>
      </c>
      <c r="E1095" t="str">
        <f t="shared" si="69"/>
        <v>Normal</v>
      </c>
      <c r="F1095" t="s">
        <v>2380</v>
      </c>
      <c r="G1095" t="s">
        <v>2380</v>
      </c>
      <c r="H1095" t="s">
        <v>2380</v>
      </c>
      <c r="I1095" t="s">
        <v>2381</v>
      </c>
      <c r="J1095" s="9">
        <f t="shared" si="70"/>
        <v>0</v>
      </c>
      <c r="K1095" t="s">
        <v>2380</v>
      </c>
      <c r="L1095" t="str">
        <f t="shared" si="71"/>
        <v>No</v>
      </c>
    </row>
    <row r="1096" spans="1:12" x14ac:dyDescent="0.25">
      <c r="A1096" t="s">
        <v>1276</v>
      </c>
      <c r="B1096">
        <v>38.6</v>
      </c>
      <c r="C1096" t="str">
        <f t="shared" si="68"/>
        <v>Obesity</v>
      </c>
      <c r="D1096" s="20">
        <v>7.19</v>
      </c>
      <c r="E1096" t="str">
        <f t="shared" si="69"/>
        <v>Diabetes</v>
      </c>
      <c r="F1096" t="s">
        <v>2382</v>
      </c>
      <c r="G1096" t="s">
        <v>2380</v>
      </c>
      <c r="H1096" t="s">
        <v>2380</v>
      </c>
      <c r="I1096">
        <v>2</v>
      </c>
      <c r="J1096" s="9">
        <f t="shared" si="70"/>
        <v>2</v>
      </c>
      <c r="K1096" t="s">
        <v>2380</v>
      </c>
      <c r="L1096" t="str">
        <f t="shared" si="71"/>
        <v>No</v>
      </c>
    </row>
    <row r="1097" spans="1:12" x14ac:dyDescent="0.25">
      <c r="A1097" t="s">
        <v>1275</v>
      </c>
      <c r="B1097">
        <v>37.950000000000003</v>
      </c>
      <c r="C1097" t="str">
        <f t="shared" si="68"/>
        <v>Obesity</v>
      </c>
      <c r="D1097" s="20">
        <v>6.06</v>
      </c>
      <c r="E1097" t="str">
        <f t="shared" si="69"/>
        <v>Prediabeties</v>
      </c>
      <c r="F1097" t="s">
        <v>2380</v>
      </c>
      <c r="G1097" t="s">
        <v>2380</v>
      </c>
      <c r="H1097" t="s">
        <v>2380</v>
      </c>
      <c r="I1097" t="s">
        <v>2381</v>
      </c>
      <c r="J1097" s="9">
        <f t="shared" si="70"/>
        <v>0</v>
      </c>
      <c r="K1097" t="s">
        <v>2380</v>
      </c>
      <c r="L1097" t="str">
        <f t="shared" si="71"/>
        <v>No</v>
      </c>
    </row>
    <row r="1098" spans="1:12" x14ac:dyDescent="0.25">
      <c r="A1098" t="s">
        <v>1274</v>
      </c>
      <c r="B1098">
        <v>38.97</v>
      </c>
      <c r="C1098" t="str">
        <f t="shared" si="68"/>
        <v>Obesity</v>
      </c>
      <c r="D1098" s="20">
        <v>5.12</v>
      </c>
      <c r="E1098" t="str">
        <f t="shared" si="69"/>
        <v>Normal</v>
      </c>
      <c r="F1098" t="s">
        <v>2380</v>
      </c>
      <c r="G1098" t="s">
        <v>2380</v>
      </c>
      <c r="H1098" t="s">
        <v>2380</v>
      </c>
      <c r="I1098" t="s">
        <v>2381</v>
      </c>
      <c r="J1098" s="9">
        <f t="shared" si="70"/>
        <v>0</v>
      </c>
      <c r="K1098" t="s">
        <v>2380</v>
      </c>
      <c r="L1098" t="str">
        <f t="shared" si="71"/>
        <v>No</v>
      </c>
    </row>
    <row r="1099" spans="1:12" x14ac:dyDescent="0.25">
      <c r="A1099" t="s">
        <v>1273</v>
      </c>
      <c r="B1099">
        <v>21.2</v>
      </c>
      <c r="C1099" t="str">
        <f t="shared" si="68"/>
        <v>Normal Weight</v>
      </c>
      <c r="D1099" s="20">
        <v>10.72</v>
      </c>
      <c r="E1099" t="str">
        <f t="shared" si="69"/>
        <v>Diabetes</v>
      </c>
      <c r="F1099" t="s">
        <v>2380</v>
      </c>
      <c r="G1099" t="s">
        <v>2380</v>
      </c>
      <c r="H1099" t="s">
        <v>2380</v>
      </c>
      <c r="I1099" t="s">
        <v>2381</v>
      </c>
      <c r="J1099" s="9">
        <f t="shared" si="70"/>
        <v>0</v>
      </c>
      <c r="K1099" t="s">
        <v>2380</v>
      </c>
      <c r="L1099" t="str">
        <f t="shared" si="71"/>
        <v>No</v>
      </c>
    </row>
    <row r="1100" spans="1:12" x14ac:dyDescent="0.25">
      <c r="A1100" t="s">
        <v>1272</v>
      </c>
      <c r="B1100">
        <v>23.96</v>
      </c>
      <c r="C1100" t="str">
        <f t="shared" si="68"/>
        <v>Normal Weight</v>
      </c>
      <c r="D1100" s="20">
        <v>9.58</v>
      </c>
      <c r="E1100" t="str">
        <f t="shared" si="69"/>
        <v>Diabetes</v>
      </c>
      <c r="F1100" t="s">
        <v>2382</v>
      </c>
      <c r="G1100" t="s">
        <v>2380</v>
      </c>
      <c r="H1100" t="s">
        <v>2383</v>
      </c>
      <c r="I1100">
        <v>1</v>
      </c>
      <c r="J1100" s="9">
        <f t="shared" si="70"/>
        <v>1</v>
      </c>
      <c r="K1100" t="s">
        <v>2380</v>
      </c>
      <c r="L1100" t="str">
        <f t="shared" si="71"/>
        <v>No</v>
      </c>
    </row>
    <row r="1101" spans="1:12" x14ac:dyDescent="0.25">
      <c r="A1101" t="s">
        <v>1271</v>
      </c>
      <c r="B1101">
        <v>35.93</v>
      </c>
      <c r="C1101" t="str">
        <f t="shared" si="68"/>
        <v>Obesity</v>
      </c>
      <c r="D1101" s="20">
        <v>6.4</v>
      </c>
      <c r="E1101" t="str">
        <f t="shared" si="69"/>
        <v>Prediabeties</v>
      </c>
      <c r="F1101" t="s">
        <v>2382</v>
      </c>
      <c r="G1101" t="s">
        <v>2380</v>
      </c>
      <c r="H1101" t="s">
        <v>2380</v>
      </c>
      <c r="I1101">
        <v>1</v>
      </c>
      <c r="J1101" s="9">
        <f t="shared" si="70"/>
        <v>1</v>
      </c>
      <c r="K1101" t="s">
        <v>2380</v>
      </c>
      <c r="L1101" t="str">
        <f t="shared" si="71"/>
        <v>No</v>
      </c>
    </row>
    <row r="1102" spans="1:12" x14ac:dyDescent="0.25">
      <c r="A1102" t="s">
        <v>1270</v>
      </c>
      <c r="B1102">
        <v>26.11</v>
      </c>
      <c r="C1102" t="str">
        <f t="shared" si="68"/>
        <v>Overweight</v>
      </c>
      <c r="D1102" s="20">
        <v>6.8</v>
      </c>
      <c r="E1102" t="str">
        <f t="shared" si="69"/>
        <v>Diabetes</v>
      </c>
      <c r="F1102" t="s">
        <v>2382</v>
      </c>
      <c r="G1102" t="s">
        <v>2380</v>
      </c>
      <c r="H1102" t="s">
        <v>2380</v>
      </c>
      <c r="I1102">
        <v>2</v>
      </c>
      <c r="J1102" s="9">
        <f t="shared" si="70"/>
        <v>2</v>
      </c>
      <c r="K1102" t="s">
        <v>2380</v>
      </c>
      <c r="L1102" t="str">
        <f t="shared" si="71"/>
        <v>No</v>
      </c>
    </row>
    <row r="1103" spans="1:12" x14ac:dyDescent="0.25">
      <c r="A1103" t="s">
        <v>1269</v>
      </c>
      <c r="B1103">
        <v>32.299999999999997</v>
      </c>
      <c r="C1103" t="str">
        <f t="shared" si="68"/>
        <v>Obesity</v>
      </c>
      <c r="D1103" s="20">
        <v>9.48</v>
      </c>
      <c r="E1103" t="str">
        <f t="shared" si="69"/>
        <v>Diabetes</v>
      </c>
      <c r="F1103" t="s">
        <v>2380</v>
      </c>
      <c r="G1103" t="s">
        <v>2380</v>
      </c>
      <c r="H1103" t="s">
        <v>2380</v>
      </c>
      <c r="I1103">
        <v>2</v>
      </c>
      <c r="J1103" s="9">
        <f t="shared" si="70"/>
        <v>2</v>
      </c>
      <c r="K1103" t="s">
        <v>2380</v>
      </c>
      <c r="L1103" t="str">
        <f t="shared" si="71"/>
        <v>No</v>
      </c>
    </row>
    <row r="1104" spans="1:12" x14ac:dyDescent="0.25">
      <c r="A1104" t="s">
        <v>1268</v>
      </c>
      <c r="B1104">
        <v>28.69</v>
      </c>
      <c r="C1104" t="str">
        <f t="shared" si="68"/>
        <v>Overweight</v>
      </c>
      <c r="D1104" s="20">
        <v>7.45</v>
      </c>
      <c r="E1104" t="str">
        <f t="shared" si="69"/>
        <v>Diabetes</v>
      </c>
      <c r="F1104" t="s">
        <v>2380</v>
      </c>
      <c r="G1104" t="s">
        <v>2380</v>
      </c>
      <c r="H1104" t="s">
        <v>2380</v>
      </c>
      <c r="I1104">
        <v>2</v>
      </c>
      <c r="J1104" s="9">
        <f t="shared" si="70"/>
        <v>2</v>
      </c>
      <c r="K1104" t="s">
        <v>2380</v>
      </c>
      <c r="L1104" t="str">
        <f t="shared" si="71"/>
        <v>No</v>
      </c>
    </row>
    <row r="1105" spans="1:12" x14ac:dyDescent="0.25">
      <c r="A1105" t="s">
        <v>1267</v>
      </c>
      <c r="B1105">
        <v>31.28</v>
      </c>
      <c r="C1105" t="str">
        <f t="shared" si="68"/>
        <v>Obesity</v>
      </c>
      <c r="D1105" s="20">
        <v>6.94</v>
      </c>
      <c r="E1105" t="str">
        <f t="shared" si="69"/>
        <v>Diabetes</v>
      </c>
      <c r="F1105" t="s">
        <v>2382</v>
      </c>
      <c r="G1105" t="s">
        <v>2380</v>
      </c>
      <c r="H1105" t="s">
        <v>2380</v>
      </c>
      <c r="I1105">
        <v>1</v>
      </c>
      <c r="J1105" s="9">
        <f t="shared" si="70"/>
        <v>1</v>
      </c>
      <c r="K1105" t="s">
        <v>2380</v>
      </c>
      <c r="L1105" t="str">
        <f t="shared" si="71"/>
        <v>No</v>
      </c>
    </row>
    <row r="1106" spans="1:12" x14ac:dyDescent="0.25">
      <c r="A1106" t="s">
        <v>1266</v>
      </c>
      <c r="B1106">
        <v>30.21</v>
      </c>
      <c r="C1106" t="str">
        <f t="shared" si="68"/>
        <v>Obesity</v>
      </c>
      <c r="D1106" s="20">
        <v>7.83</v>
      </c>
      <c r="E1106" t="str">
        <f t="shared" si="69"/>
        <v>Diabetes</v>
      </c>
      <c r="F1106" t="s">
        <v>2380</v>
      </c>
      <c r="G1106" t="s">
        <v>2380</v>
      </c>
      <c r="H1106" t="s">
        <v>2380</v>
      </c>
      <c r="I1106" t="s">
        <v>2381</v>
      </c>
      <c r="J1106" s="9">
        <f t="shared" si="70"/>
        <v>0</v>
      </c>
      <c r="K1106" t="s">
        <v>2380</v>
      </c>
      <c r="L1106" t="str">
        <f t="shared" si="71"/>
        <v>No</v>
      </c>
    </row>
    <row r="1107" spans="1:12" x14ac:dyDescent="0.25">
      <c r="A1107" t="s">
        <v>1265</v>
      </c>
      <c r="B1107">
        <v>38.28</v>
      </c>
      <c r="C1107" t="str">
        <f t="shared" si="68"/>
        <v>Obesity</v>
      </c>
      <c r="D1107" s="20">
        <v>10.17</v>
      </c>
      <c r="E1107" t="str">
        <f t="shared" si="69"/>
        <v>Diabetes</v>
      </c>
      <c r="F1107" t="s">
        <v>2382</v>
      </c>
      <c r="G1107" t="s">
        <v>2380</v>
      </c>
      <c r="H1107" t="s">
        <v>2380</v>
      </c>
      <c r="I1107" t="s">
        <v>2381</v>
      </c>
      <c r="J1107" s="9">
        <f t="shared" si="70"/>
        <v>0</v>
      </c>
      <c r="K1107" t="s">
        <v>2380</v>
      </c>
      <c r="L1107" t="str">
        <f t="shared" si="71"/>
        <v>No</v>
      </c>
    </row>
    <row r="1108" spans="1:12" x14ac:dyDescent="0.25">
      <c r="A1108" t="s">
        <v>1264</v>
      </c>
      <c r="B1108">
        <v>29.9</v>
      </c>
      <c r="C1108" t="str">
        <f t="shared" si="68"/>
        <v>Overweight</v>
      </c>
      <c r="D1108" s="20">
        <v>8.9600000000000009</v>
      </c>
      <c r="E1108" t="str">
        <f t="shared" si="69"/>
        <v>Diabetes</v>
      </c>
      <c r="F1108" t="s">
        <v>2382</v>
      </c>
      <c r="G1108" t="s">
        <v>2380</v>
      </c>
      <c r="H1108" t="s">
        <v>2380</v>
      </c>
      <c r="I1108" t="s">
        <v>2381</v>
      </c>
      <c r="J1108" s="9">
        <f t="shared" si="70"/>
        <v>0</v>
      </c>
      <c r="K1108" t="s">
        <v>2380</v>
      </c>
      <c r="L1108" t="str">
        <f t="shared" si="71"/>
        <v>No</v>
      </c>
    </row>
    <row r="1109" spans="1:12" x14ac:dyDescent="0.25">
      <c r="A1109" t="s">
        <v>1263</v>
      </c>
      <c r="B1109">
        <v>23.18</v>
      </c>
      <c r="C1109" t="str">
        <f t="shared" si="68"/>
        <v>Normal Weight</v>
      </c>
      <c r="D1109" s="20">
        <v>6.96</v>
      </c>
      <c r="E1109" t="str">
        <f t="shared" si="69"/>
        <v>Diabetes</v>
      </c>
      <c r="F1109" t="s">
        <v>2382</v>
      </c>
      <c r="G1109" t="s">
        <v>2380</v>
      </c>
      <c r="H1109" t="s">
        <v>2380</v>
      </c>
      <c r="I1109">
        <v>2</v>
      </c>
      <c r="J1109" s="9">
        <f t="shared" si="70"/>
        <v>2</v>
      </c>
      <c r="K1109" t="s">
        <v>2380</v>
      </c>
      <c r="L1109" t="str">
        <f t="shared" si="71"/>
        <v>No</v>
      </c>
    </row>
    <row r="1110" spans="1:12" x14ac:dyDescent="0.25">
      <c r="A1110" t="s">
        <v>1262</v>
      </c>
      <c r="B1110">
        <v>33.020000000000003</v>
      </c>
      <c r="C1110" t="str">
        <f t="shared" si="68"/>
        <v>Obesity</v>
      </c>
      <c r="D1110" s="20">
        <v>5.07</v>
      </c>
      <c r="E1110" t="str">
        <f t="shared" si="69"/>
        <v>Normal</v>
      </c>
      <c r="F1110" t="s">
        <v>2382</v>
      </c>
      <c r="G1110" t="s">
        <v>2380</v>
      </c>
      <c r="H1110" t="s">
        <v>2380</v>
      </c>
      <c r="I1110" t="s">
        <v>2381</v>
      </c>
      <c r="J1110" s="9">
        <f t="shared" si="70"/>
        <v>0</v>
      </c>
      <c r="K1110" t="s">
        <v>2380</v>
      </c>
      <c r="L1110" t="str">
        <f t="shared" si="71"/>
        <v>No</v>
      </c>
    </row>
    <row r="1111" spans="1:12" x14ac:dyDescent="0.25">
      <c r="A1111" t="s">
        <v>1261</v>
      </c>
      <c r="B1111">
        <v>27.29</v>
      </c>
      <c r="C1111" t="str">
        <f t="shared" si="68"/>
        <v>Overweight</v>
      </c>
      <c r="D1111" s="20">
        <v>5.85</v>
      </c>
      <c r="E1111" t="str">
        <f t="shared" si="69"/>
        <v>Prediabeties</v>
      </c>
      <c r="F1111" t="s">
        <v>2380</v>
      </c>
      <c r="G1111" t="s">
        <v>2380</v>
      </c>
      <c r="H1111" t="s">
        <v>2380</v>
      </c>
      <c r="I1111">
        <v>2</v>
      </c>
      <c r="J1111" s="9">
        <f t="shared" si="70"/>
        <v>2</v>
      </c>
      <c r="K1111" t="s">
        <v>2380</v>
      </c>
      <c r="L1111" t="str">
        <f t="shared" si="71"/>
        <v>No</v>
      </c>
    </row>
    <row r="1112" spans="1:12" x14ac:dyDescent="0.25">
      <c r="A1112" t="s">
        <v>1260</v>
      </c>
      <c r="B1112">
        <v>23.18</v>
      </c>
      <c r="C1112" t="str">
        <f t="shared" si="68"/>
        <v>Normal Weight</v>
      </c>
      <c r="D1112" s="20">
        <v>10.56</v>
      </c>
      <c r="E1112" t="str">
        <f t="shared" si="69"/>
        <v>Diabetes</v>
      </c>
      <c r="F1112" t="s">
        <v>2380</v>
      </c>
      <c r="G1112" t="s">
        <v>2380</v>
      </c>
      <c r="H1112" t="s">
        <v>2380</v>
      </c>
      <c r="I1112">
        <v>2</v>
      </c>
      <c r="J1112" s="9">
        <f t="shared" si="70"/>
        <v>2</v>
      </c>
      <c r="K1112" t="s">
        <v>2380</v>
      </c>
      <c r="L1112" t="str">
        <f t="shared" si="71"/>
        <v>No</v>
      </c>
    </row>
    <row r="1113" spans="1:12" x14ac:dyDescent="0.25">
      <c r="A1113" t="s">
        <v>1259</v>
      </c>
      <c r="B1113">
        <v>32.659999999999997</v>
      </c>
      <c r="C1113" t="str">
        <f t="shared" si="68"/>
        <v>Obesity</v>
      </c>
      <c r="D1113" s="20">
        <v>8.92</v>
      </c>
      <c r="E1113" t="str">
        <f t="shared" si="69"/>
        <v>Diabetes</v>
      </c>
      <c r="F1113" t="s">
        <v>2382</v>
      </c>
      <c r="G1113" t="s">
        <v>2380</v>
      </c>
      <c r="H1113" t="s">
        <v>2380</v>
      </c>
      <c r="I1113" t="s">
        <v>2381</v>
      </c>
      <c r="J1113" s="9">
        <f t="shared" si="70"/>
        <v>0</v>
      </c>
      <c r="K1113" t="s">
        <v>2380</v>
      </c>
      <c r="L1113" t="str">
        <f t="shared" si="71"/>
        <v>No</v>
      </c>
    </row>
    <row r="1114" spans="1:12" x14ac:dyDescent="0.25">
      <c r="A1114" t="s">
        <v>1258</v>
      </c>
      <c r="B1114">
        <v>30.78</v>
      </c>
      <c r="C1114" t="str">
        <f t="shared" si="68"/>
        <v>Obesity</v>
      </c>
      <c r="D1114" s="20">
        <v>8.6300000000000008</v>
      </c>
      <c r="E1114" t="str">
        <f t="shared" si="69"/>
        <v>Diabetes</v>
      </c>
      <c r="F1114" t="s">
        <v>2380</v>
      </c>
      <c r="G1114" t="s">
        <v>2380</v>
      </c>
      <c r="H1114" t="s">
        <v>2380</v>
      </c>
      <c r="I1114" t="s">
        <v>2381</v>
      </c>
      <c r="J1114" s="9">
        <f t="shared" si="70"/>
        <v>0</v>
      </c>
      <c r="K1114" t="s">
        <v>2380</v>
      </c>
      <c r="L1114" t="str">
        <f t="shared" si="71"/>
        <v>No</v>
      </c>
    </row>
    <row r="1115" spans="1:12" x14ac:dyDescent="0.25">
      <c r="A1115" t="s">
        <v>1257</v>
      </c>
      <c r="B1115">
        <v>47.2</v>
      </c>
      <c r="C1115" t="str">
        <f t="shared" si="68"/>
        <v>Obesity</v>
      </c>
      <c r="D1115" s="20">
        <v>6.29</v>
      </c>
      <c r="E1115" t="str">
        <f t="shared" si="69"/>
        <v>Prediabeties</v>
      </c>
      <c r="F1115" t="s">
        <v>2382</v>
      </c>
      <c r="G1115" t="s">
        <v>2380</v>
      </c>
      <c r="H1115" t="s">
        <v>2383</v>
      </c>
      <c r="I1115">
        <v>1</v>
      </c>
      <c r="J1115" s="9">
        <f t="shared" si="70"/>
        <v>1</v>
      </c>
      <c r="K1115" t="s">
        <v>2380</v>
      </c>
      <c r="L1115" t="str">
        <f t="shared" si="71"/>
        <v>No</v>
      </c>
    </row>
    <row r="1116" spans="1:12" x14ac:dyDescent="0.25">
      <c r="A1116" t="s">
        <v>1256</v>
      </c>
      <c r="B1116">
        <v>31.6</v>
      </c>
      <c r="C1116" t="str">
        <f t="shared" si="68"/>
        <v>Obesity</v>
      </c>
      <c r="D1116" s="20">
        <v>5.75</v>
      </c>
      <c r="E1116" t="str">
        <f t="shared" si="69"/>
        <v>Prediabeties</v>
      </c>
      <c r="F1116" t="s">
        <v>2380</v>
      </c>
      <c r="G1116" t="s">
        <v>2380</v>
      </c>
      <c r="H1116" t="s">
        <v>2380</v>
      </c>
      <c r="I1116">
        <v>2</v>
      </c>
      <c r="J1116" s="9">
        <f t="shared" si="70"/>
        <v>2</v>
      </c>
      <c r="K1116" t="s">
        <v>2380</v>
      </c>
      <c r="L1116" t="str">
        <f t="shared" si="71"/>
        <v>No</v>
      </c>
    </row>
    <row r="1117" spans="1:12" x14ac:dyDescent="0.25">
      <c r="A1117" t="s">
        <v>1255</v>
      </c>
      <c r="B1117">
        <v>33.914999999999999</v>
      </c>
      <c r="C1117" t="str">
        <f t="shared" si="68"/>
        <v>Obesity</v>
      </c>
      <c r="D1117" s="20">
        <v>6.66</v>
      </c>
      <c r="E1117" t="str">
        <f t="shared" si="69"/>
        <v>Diabetes</v>
      </c>
      <c r="F1117" t="s">
        <v>2382</v>
      </c>
      <c r="G1117" t="s">
        <v>2380</v>
      </c>
      <c r="H1117" t="s">
        <v>2380</v>
      </c>
      <c r="I1117">
        <v>1</v>
      </c>
      <c r="J1117" s="9">
        <f t="shared" si="70"/>
        <v>1</v>
      </c>
      <c r="K1117" t="s">
        <v>2380</v>
      </c>
      <c r="L1117" t="str">
        <f t="shared" si="71"/>
        <v>No</v>
      </c>
    </row>
    <row r="1118" spans="1:12" x14ac:dyDescent="0.25">
      <c r="A1118" t="s">
        <v>1254</v>
      </c>
      <c r="B1118">
        <v>23.54</v>
      </c>
      <c r="C1118" t="str">
        <f t="shared" si="68"/>
        <v>Normal Weight</v>
      </c>
      <c r="D1118" s="20">
        <v>5.0999999999999996</v>
      </c>
      <c r="E1118" t="str">
        <f t="shared" si="69"/>
        <v>Normal</v>
      </c>
      <c r="F1118" t="s">
        <v>2380</v>
      </c>
      <c r="G1118" t="s">
        <v>2380</v>
      </c>
      <c r="H1118" t="s">
        <v>2380</v>
      </c>
      <c r="I1118">
        <v>2</v>
      </c>
      <c r="J1118" s="9">
        <f t="shared" si="70"/>
        <v>2</v>
      </c>
      <c r="K1118" t="s">
        <v>2380</v>
      </c>
      <c r="L1118" t="str">
        <f t="shared" si="71"/>
        <v>No</v>
      </c>
    </row>
    <row r="1119" spans="1:12" x14ac:dyDescent="0.25">
      <c r="A1119" t="s">
        <v>1253</v>
      </c>
      <c r="B1119">
        <v>27.074999999999999</v>
      </c>
      <c r="C1119" t="str">
        <f t="shared" si="68"/>
        <v>Overweight</v>
      </c>
      <c r="D1119" s="20">
        <v>4.41</v>
      </c>
      <c r="E1119" t="str">
        <f t="shared" si="69"/>
        <v>Normal</v>
      </c>
      <c r="F1119" t="s">
        <v>2380</v>
      </c>
      <c r="G1119" t="s">
        <v>2380</v>
      </c>
      <c r="H1119" t="s">
        <v>2380</v>
      </c>
      <c r="I1119">
        <v>2</v>
      </c>
      <c r="J1119" s="9">
        <f t="shared" si="70"/>
        <v>2</v>
      </c>
      <c r="K1119" t="s">
        <v>2380</v>
      </c>
      <c r="L1119" t="str">
        <f t="shared" si="71"/>
        <v>No</v>
      </c>
    </row>
    <row r="1120" spans="1:12" x14ac:dyDescent="0.25">
      <c r="A1120" t="s">
        <v>1252</v>
      </c>
      <c r="B1120">
        <v>25.8</v>
      </c>
      <c r="C1120" t="str">
        <f t="shared" si="68"/>
        <v>Overweight</v>
      </c>
      <c r="D1120" s="20">
        <v>5.52</v>
      </c>
      <c r="E1120" t="str">
        <f t="shared" si="69"/>
        <v>Normal</v>
      </c>
      <c r="F1120" t="s">
        <v>2382</v>
      </c>
      <c r="G1120" t="s">
        <v>2380</v>
      </c>
      <c r="H1120" t="s">
        <v>2380</v>
      </c>
      <c r="I1120" t="s">
        <v>2381</v>
      </c>
      <c r="J1120" s="9">
        <f t="shared" si="70"/>
        <v>0</v>
      </c>
      <c r="K1120" t="s">
        <v>2380</v>
      </c>
      <c r="L1120" t="str">
        <f t="shared" si="71"/>
        <v>No</v>
      </c>
    </row>
    <row r="1121" spans="1:12" x14ac:dyDescent="0.25">
      <c r="A1121" t="s">
        <v>1251</v>
      </c>
      <c r="B1121">
        <v>36.1</v>
      </c>
      <c r="C1121" t="str">
        <f t="shared" si="68"/>
        <v>Obesity</v>
      </c>
      <c r="D1121" s="20">
        <v>4.62</v>
      </c>
      <c r="E1121" t="str">
        <f t="shared" si="69"/>
        <v>Normal</v>
      </c>
      <c r="F1121" t="s">
        <v>2382</v>
      </c>
      <c r="G1121" t="s">
        <v>2380</v>
      </c>
      <c r="H1121" t="s">
        <v>2383</v>
      </c>
      <c r="I1121">
        <v>1</v>
      </c>
      <c r="J1121" s="9">
        <f t="shared" si="70"/>
        <v>1</v>
      </c>
      <c r="K1121" t="s">
        <v>2380</v>
      </c>
      <c r="L1121" t="str">
        <f t="shared" si="71"/>
        <v>No</v>
      </c>
    </row>
    <row r="1122" spans="1:12" x14ac:dyDescent="0.25">
      <c r="A1122" t="s">
        <v>1250</v>
      </c>
      <c r="B1122">
        <v>30.495000000000001</v>
      </c>
      <c r="C1122" t="str">
        <f t="shared" si="68"/>
        <v>Obesity</v>
      </c>
      <c r="D1122" s="20">
        <v>5.74</v>
      </c>
      <c r="E1122" t="str">
        <f t="shared" si="69"/>
        <v>Prediabeties</v>
      </c>
      <c r="F1122" t="s">
        <v>2382</v>
      </c>
      <c r="G1122" t="s">
        <v>2380</v>
      </c>
      <c r="H1122" t="s">
        <v>2383</v>
      </c>
      <c r="I1122">
        <v>1</v>
      </c>
      <c r="J1122" s="9">
        <f t="shared" si="70"/>
        <v>1</v>
      </c>
      <c r="K1122" t="s">
        <v>2380</v>
      </c>
      <c r="L1122" t="str">
        <f t="shared" si="71"/>
        <v>No</v>
      </c>
    </row>
    <row r="1123" spans="1:12" x14ac:dyDescent="0.25">
      <c r="A1123" t="s">
        <v>1249</v>
      </c>
      <c r="B1123">
        <v>21.4</v>
      </c>
      <c r="C1123" t="str">
        <f t="shared" si="68"/>
        <v>Normal Weight</v>
      </c>
      <c r="D1123" s="20">
        <v>6.3</v>
      </c>
      <c r="E1123" t="str">
        <f t="shared" si="69"/>
        <v>Prediabeties</v>
      </c>
      <c r="F1123" t="s">
        <v>2382</v>
      </c>
      <c r="G1123" t="s">
        <v>2380</v>
      </c>
      <c r="H1123" t="s">
        <v>2383</v>
      </c>
      <c r="I1123">
        <v>1</v>
      </c>
      <c r="J1123" s="9">
        <f t="shared" si="70"/>
        <v>1</v>
      </c>
      <c r="K1123" t="s">
        <v>2380</v>
      </c>
      <c r="L1123" t="str">
        <f t="shared" si="71"/>
        <v>No</v>
      </c>
    </row>
    <row r="1124" spans="1:12" x14ac:dyDescent="0.25">
      <c r="A1124" t="s">
        <v>1248</v>
      </c>
      <c r="B1124">
        <v>32.299999999999997</v>
      </c>
      <c r="C1124" t="str">
        <f t="shared" si="68"/>
        <v>Obesity</v>
      </c>
      <c r="D1124" s="20">
        <v>10.27</v>
      </c>
      <c r="E1124" t="str">
        <f t="shared" si="69"/>
        <v>Diabetes</v>
      </c>
      <c r="F1124" t="s">
        <v>2380</v>
      </c>
      <c r="G1124" t="s">
        <v>2380</v>
      </c>
      <c r="H1124" t="s">
        <v>2380</v>
      </c>
      <c r="I1124" t="s">
        <v>2381</v>
      </c>
      <c r="J1124" s="9">
        <f t="shared" si="70"/>
        <v>0</v>
      </c>
      <c r="K1124" t="s">
        <v>2380</v>
      </c>
      <c r="L1124" t="str">
        <f t="shared" si="71"/>
        <v>No</v>
      </c>
    </row>
    <row r="1125" spans="1:12" x14ac:dyDescent="0.25">
      <c r="A1125" t="s">
        <v>1247</v>
      </c>
      <c r="B1125">
        <v>29.78</v>
      </c>
      <c r="C1125" t="str">
        <f t="shared" si="68"/>
        <v>Overweight</v>
      </c>
      <c r="D1125" s="20">
        <v>5.85</v>
      </c>
      <c r="E1125" t="str">
        <f t="shared" si="69"/>
        <v>Prediabeties</v>
      </c>
      <c r="F1125" t="s">
        <v>2380</v>
      </c>
      <c r="G1125" t="s">
        <v>2380</v>
      </c>
      <c r="H1125" t="s">
        <v>2383</v>
      </c>
      <c r="I1125">
        <v>1</v>
      </c>
      <c r="J1125" s="9">
        <f t="shared" si="70"/>
        <v>1</v>
      </c>
      <c r="K1125" t="s">
        <v>2380</v>
      </c>
      <c r="L1125" t="str">
        <f t="shared" si="71"/>
        <v>No</v>
      </c>
    </row>
    <row r="1126" spans="1:12" x14ac:dyDescent="0.25">
      <c r="A1126" t="s">
        <v>1246</v>
      </c>
      <c r="B1126">
        <v>34.76</v>
      </c>
      <c r="C1126" t="str">
        <f t="shared" si="68"/>
        <v>Obesity</v>
      </c>
      <c r="D1126" s="20">
        <v>5.92</v>
      </c>
      <c r="E1126" t="str">
        <f t="shared" si="69"/>
        <v>Prediabeties</v>
      </c>
      <c r="F1126" t="s">
        <v>2382</v>
      </c>
      <c r="G1126" t="s">
        <v>2380</v>
      </c>
      <c r="H1126" t="s">
        <v>2380</v>
      </c>
      <c r="I1126">
        <v>1</v>
      </c>
      <c r="J1126" s="9">
        <f t="shared" si="70"/>
        <v>1</v>
      </c>
      <c r="K1126" t="s">
        <v>2380</v>
      </c>
      <c r="L1126" t="str">
        <f t="shared" si="71"/>
        <v>No</v>
      </c>
    </row>
    <row r="1127" spans="1:12" x14ac:dyDescent="0.25">
      <c r="A1127" t="s">
        <v>1245</v>
      </c>
      <c r="B1127">
        <v>18.335000000000001</v>
      </c>
      <c r="C1127" t="str">
        <f t="shared" si="68"/>
        <v>Underweight</v>
      </c>
      <c r="D1127" s="20">
        <v>10.01</v>
      </c>
      <c r="E1127" t="str">
        <f t="shared" si="69"/>
        <v>Diabetes</v>
      </c>
      <c r="F1127" t="s">
        <v>2382</v>
      </c>
      <c r="G1127" t="s">
        <v>2380</v>
      </c>
      <c r="H1127" t="s">
        <v>2380</v>
      </c>
      <c r="I1127">
        <v>2</v>
      </c>
      <c r="J1127" s="9">
        <f t="shared" si="70"/>
        <v>2</v>
      </c>
      <c r="K1127" t="s">
        <v>2380</v>
      </c>
      <c r="L1127" t="str">
        <f t="shared" si="71"/>
        <v>No</v>
      </c>
    </row>
    <row r="1128" spans="1:12" x14ac:dyDescent="0.25">
      <c r="A1128" t="s">
        <v>1244</v>
      </c>
      <c r="B1128">
        <v>32.299999999999997</v>
      </c>
      <c r="C1128" t="str">
        <f t="shared" si="68"/>
        <v>Obesity</v>
      </c>
      <c r="D1128" s="20">
        <v>9.59</v>
      </c>
      <c r="E1128" t="str">
        <f t="shared" si="69"/>
        <v>Diabetes</v>
      </c>
      <c r="F1128" t="s">
        <v>2380</v>
      </c>
      <c r="G1128" t="s">
        <v>2380</v>
      </c>
      <c r="H1128" t="s">
        <v>2380</v>
      </c>
      <c r="I1128" t="s">
        <v>2381</v>
      </c>
      <c r="J1128" s="9">
        <f t="shared" si="70"/>
        <v>0</v>
      </c>
      <c r="K1128" t="s">
        <v>2380</v>
      </c>
      <c r="L1128" t="str">
        <f t="shared" si="71"/>
        <v>No</v>
      </c>
    </row>
    <row r="1129" spans="1:12" x14ac:dyDescent="0.25">
      <c r="A1129" t="s">
        <v>1243</v>
      </c>
      <c r="B1129">
        <v>27.74</v>
      </c>
      <c r="C1129" t="str">
        <f t="shared" si="68"/>
        <v>Overweight</v>
      </c>
      <c r="D1129" s="20">
        <v>10.37</v>
      </c>
      <c r="E1129" t="str">
        <f t="shared" si="69"/>
        <v>Diabetes</v>
      </c>
      <c r="F1129" t="s">
        <v>2380</v>
      </c>
      <c r="G1129" t="s">
        <v>2380</v>
      </c>
      <c r="H1129" t="s">
        <v>2380</v>
      </c>
      <c r="I1129" t="s">
        <v>2381</v>
      </c>
      <c r="J1129" s="9">
        <f t="shared" si="70"/>
        <v>0</v>
      </c>
      <c r="K1129" t="s">
        <v>2380</v>
      </c>
      <c r="L1129" t="str">
        <f t="shared" si="71"/>
        <v>No</v>
      </c>
    </row>
    <row r="1130" spans="1:12" x14ac:dyDescent="0.25">
      <c r="A1130" t="s">
        <v>1242</v>
      </c>
      <c r="B1130">
        <v>24</v>
      </c>
      <c r="C1130" t="str">
        <f t="shared" si="68"/>
        <v>Normal Weight</v>
      </c>
      <c r="D1130" s="20">
        <v>4.01</v>
      </c>
      <c r="E1130" t="str">
        <f t="shared" si="69"/>
        <v>Normal</v>
      </c>
      <c r="F1130" t="s">
        <v>2382</v>
      </c>
      <c r="G1130" t="s">
        <v>2380</v>
      </c>
      <c r="H1130" t="s">
        <v>2380</v>
      </c>
      <c r="I1130">
        <v>1</v>
      </c>
      <c r="J1130" s="9">
        <f t="shared" si="70"/>
        <v>1</v>
      </c>
      <c r="K1130" t="s">
        <v>2380</v>
      </c>
      <c r="L1130" t="str">
        <f t="shared" si="71"/>
        <v>No</v>
      </c>
    </row>
    <row r="1131" spans="1:12" x14ac:dyDescent="0.25">
      <c r="A1131" t="s">
        <v>1241</v>
      </c>
      <c r="B1131">
        <v>31.78</v>
      </c>
      <c r="C1131" t="str">
        <f t="shared" si="68"/>
        <v>Obesity</v>
      </c>
      <c r="D1131" s="20">
        <v>4.24</v>
      </c>
      <c r="E1131" t="str">
        <f t="shared" si="69"/>
        <v>Normal</v>
      </c>
      <c r="F1131" t="s">
        <v>2382</v>
      </c>
      <c r="G1131" t="s">
        <v>2380</v>
      </c>
      <c r="H1131" t="s">
        <v>2383</v>
      </c>
      <c r="I1131">
        <v>1</v>
      </c>
      <c r="J1131" s="9">
        <f t="shared" si="70"/>
        <v>1</v>
      </c>
      <c r="K1131" t="s">
        <v>2380</v>
      </c>
      <c r="L1131" t="str">
        <f t="shared" si="71"/>
        <v>No</v>
      </c>
    </row>
    <row r="1132" spans="1:12" x14ac:dyDescent="0.25">
      <c r="A1132" t="s">
        <v>1240</v>
      </c>
      <c r="B1132">
        <v>32.25</v>
      </c>
      <c r="C1132" t="str">
        <f t="shared" si="68"/>
        <v>Obesity</v>
      </c>
      <c r="D1132" s="20">
        <v>5.36</v>
      </c>
      <c r="E1132" t="str">
        <f t="shared" si="69"/>
        <v>Normal</v>
      </c>
      <c r="F1132" t="s">
        <v>2382</v>
      </c>
      <c r="G1132" t="s">
        <v>2380</v>
      </c>
      <c r="H1132" t="s">
        <v>2380</v>
      </c>
      <c r="I1132" t="s">
        <v>2381</v>
      </c>
      <c r="J1132" s="9">
        <f t="shared" si="70"/>
        <v>0</v>
      </c>
      <c r="K1132" t="s">
        <v>2380</v>
      </c>
      <c r="L1132" t="str">
        <f t="shared" si="71"/>
        <v>No</v>
      </c>
    </row>
    <row r="1133" spans="1:12" x14ac:dyDescent="0.25">
      <c r="A1133" t="s">
        <v>1239</v>
      </c>
      <c r="B1133">
        <v>30.114999999999998</v>
      </c>
      <c r="C1133" t="str">
        <f t="shared" si="68"/>
        <v>Obesity</v>
      </c>
      <c r="D1133" s="20">
        <v>4.99</v>
      </c>
      <c r="E1133" t="str">
        <f t="shared" si="69"/>
        <v>Normal</v>
      </c>
      <c r="F1133" t="s">
        <v>2380</v>
      </c>
      <c r="G1133" t="s">
        <v>2380</v>
      </c>
      <c r="H1133" t="s">
        <v>2380</v>
      </c>
      <c r="I1133">
        <v>2</v>
      </c>
      <c r="J1133" s="9">
        <f t="shared" si="70"/>
        <v>2</v>
      </c>
      <c r="K1133" t="s">
        <v>2380</v>
      </c>
      <c r="L1133" t="str">
        <f t="shared" si="71"/>
        <v>No</v>
      </c>
    </row>
    <row r="1134" spans="1:12" x14ac:dyDescent="0.25">
      <c r="A1134" t="s">
        <v>1238</v>
      </c>
      <c r="B1134">
        <v>22.41</v>
      </c>
      <c r="C1134" t="str">
        <f t="shared" si="68"/>
        <v>Normal Weight</v>
      </c>
      <c r="D1134" s="20">
        <v>8.68</v>
      </c>
      <c r="E1134" t="str">
        <f t="shared" si="69"/>
        <v>Diabetes</v>
      </c>
      <c r="F1134" t="s">
        <v>2380</v>
      </c>
      <c r="G1134" t="s">
        <v>2380</v>
      </c>
      <c r="H1134" t="s">
        <v>2380</v>
      </c>
      <c r="I1134" t="s">
        <v>2381</v>
      </c>
      <c r="J1134" s="9">
        <f t="shared" si="70"/>
        <v>0</v>
      </c>
      <c r="K1134" t="s">
        <v>2380</v>
      </c>
      <c r="L1134" t="str">
        <f t="shared" si="71"/>
        <v>No</v>
      </c>
    </row>
    <row r="1135" spans="1:12" x14ac:dyDescent="0.25">
      <c r="A1135" t="s">
        <v>1237</v>
      </c>
      <c r="B1135">
        <v>45.72</v>
      </c>
      <c r="C1135" t="str">
        <f t="shared" si="68"/>
        <v>Obesity</v>
      </c>
      <c r="D1135" s="20">
        <v>4.2300000000000004</v>
      </c>
      <c r="E1135" t="str">
        <f t="shared" si="69"/>
        <v>Normal</v>
      </c>
      <c r="F1135" t="s">
        <v>2382</v>
      </c>
      <c r="G1135" t="s">
        <v>2380</v>
      </c>
      <c r="H1135" t="s">
        <v>2380</v>
      </c>
      <c r="I1135" t="s">
        <v>2381</v>
      </c>
      <c r="J1135" s="9">
        <f t="shared" si="70"/>
        <v>0</v>
      </c>
      <c r="K1135" t="s">
        <v>2380</v>
      </c>
      <c r="L1135" t="str">
        <f t="shared" si="71"/>
        <v>No</v>
      </c>
    </row>
    <row r="1136" spans="1:12" x14ac:dyDescent="0.25">
      <c r="A1136" t="s">
        <v>1236</v>
      </c>
      <c r="B1136">
        <v>25</v>
      </c>
      <c r="C1136" t="str">
        <f t="shared" si="68"/>
        <v>Overweight</v>
      </c>
      <c r="D1136" s="20">
        <v>5.32</v>
      </c>
      <c r="E1136" t="str">
        <f t="shared" si="69"/>
        <v>Normal</v>
      </c>
      <c r="F1136" t="s">
        <v>2382</v>
      </c>
      <c r="G1136" t="s">
        <v>2380</v>
      </c>
      <c r="H1136" t="s">
        <v>2380</v>
      </c>
      <c r="I1136">
        <v>2</v>
      </c>
      <c r="J1136" s="9">
        <f t="shared" si="70"/>
        <v>2</v>
      </c>
      <c r="K1136" t="s">
        <v>2380</v>
      </c>
      <c r="L1136" t="str">
        <f t="shared" si="71"/>
        <v>No</v>
      </c>
    </row>
    <row r="1137" spans="1:12" x14ac:dyDescent="0.25">
      <c r="A1137" t="s">
        <v>1235</v>
      </c>
      <c r="B1137">
        <v>39.5</v>
      </c>
      <c r="C1137" t="str">
        <f t="shared" si="68"/>
        <v>Obesity</v>
      </c>
      <c r="D1137" s="20">
        <v>6.66</v>
      </c>
      <c r="E1137" t="str">
        <f t="shared" si="69"/>
        <v>Diabetes</v>
      </c>
      <c r="F1137" t="s">
        <v>2380</v>
      </c>
      <c r="G1137" t="s">
        <v>2380</v>
      </c>
      <c r="H1137" t="s">
        <v>2380</v>
      </c>
      <c r="I1137" t="s">
        <v>2381</v>
      </c>
      <c r="J1137" s="9">
        <f t="shared" si="70"/>
        <v>0</v>
      </c>
      <c r="K1137" t="s">
        <v>2380</v>
      </c>
      <c r="L1137" t="str">
        <f t="shared" si="71"/>
        <v>No</v>
      </c>
    </row>
    <row r="1138" spans="1:12" x14ac:dyDescent="0.25">
      <c r="A1138" t="s">
        <v>1234</v>
      </c>
      <c r="B1138">
        <v>37.729999999999997</v>
      </c>
      <c r="C1138" t="str">
        <f t="shared" si="68"/>
        <v>Obesity</v>
      </c>
      <c r="D1138" s="20">
        <v>7.4</v>
      </c>
      <c r="E1138" t="str">
        <f t="shared" si="69"/>
        <v>Diabetes</v>
      </c>
      <c r="F1138" t="s">
        <v>2380</v>
      </c>
      <c r="G1138" t="s">
        <v>2380</v>
      </c>
      <c r="H1138" t="s">
        <v>2380</v>
      </c>
      <c r="I1138" t="s">
        <v>2381</v>
      </c>
      <c r="J1138" s="9">
        <f t="shared" si="70"/>
        <v>0</v>
      </c>
      <c r="K1138" t="s">
        <v>2380</v>
      </c>
      <c r="L1138" t="str">
        <f t="shared" si="71"/>
        <v>No</v>
      </c>
    </row>
    <row r="1139" spans="1:12" x14ac:dyDescent="0.25">
      <c r="A1139" t="s">
        <v>1233</v>
      </c>
      <c r="B1139">
        <v>40.659999999999997</v>
      </c>
      <c r="C1139" t="str">
        <f t="shared" si="68"/>
        <v>Obesity</v>
      </c>
      <c r="D1139" s="20">
        <v>10.08</v>
      </c>
      <c r="E1139" t="str">
        <f t="shared" si="69"/>
        <v>Diabetes</v>
      </c>
      <c r="F1139" t="s">
        <v>2380</v>
      </c>
      <c r="G1139" t="s">
        <v>2380</v>
      </c>
      <c r="H1139" t="s">
        <v>2380</v>
      </c>
      <c r="I1139" t="s">
        <v>2381</v>
      </c>
      <c r="J1139" s="9">
        <f t="shared" si="70"/>
        <v>0</v>
      </c>
      <c r="K1139" t="s">
        <v>2380</v>
      </c>
      <c r="L1139" t="str">
        <f t="shared" si="71"/>
        <v>No</v>
      </c>
    </row>
    <row r="1140" spans="1:12" x14ac:dyDescent="0.25">
      <c r="A1140" t="s">
        <v>1232</v>
      </c>
      <c r="B1140">
        <v>34.200000000000003</v>
      </c>
      <c r="C1140" t="str">
        <f t="shared" si="68"/>
        <v>Obesity</v>
      </c>
      <c r="D1140" s="20">
        <v>8.58</v>
      </c>
      <c r="E1140" t="str">
        <f t="shared" si="69"/>
        <v>Diabetes</v>
      </c>
      <c r="F1140" t="s">
        <v>2380</v>
      </c>
      <c r="G1140" t="s">
        <v>2380</v>
      </c>
      <c r="H1140" t="s">
        <v>2380</v>
      </c>
      <c r="I1140" t="s">
        <v>2381</v>
      </c>
      <c r="J1140" s="9">
        <f t="shared" si="70"/>
        <v>0</v>
      </c>
      <c r="K1140" t="s">
        <v>2380</v>
      </c>
      <c r="L1140" t="str">
        <f t="shared" si="71"/>
        <v>No</v>
      </c>
    </row>
    <row r="1141" spans="1:12" x14ac:dyDescent="0.25">
      <c r="A1141" t="s">
        <v>1231</v>
      </c>
      <c r="B1141">
        <v>46.51</v>
      </c>
      <c r="C1141" t="str">
        <f t="shared" si="68"/>
        <v>Obesity</v>
      </c>
      <c r="D1141" s="20">
        <v>5.84</v>
      </c>
      <c r="E1141" t="str">
        <f t="shared" si="69"/>
        <v>Prediabeties</v>
      </c>
      <c r="F1141" t="s">
        <v>2380</v>
      </c>
      <c r="G1141" t="s">
        <v>2380</v>
      </c>
      <c r="H1141" t="s">
        <v>2380</v>
      </c>
      <c r="I1141">
        <v>1</v>
      </c>
      <c r="J1141" s="9">
        <f t="shared" si="70"/>
        <v>1</v>
      </c>
      <c r="K1141" t="s">
        <v>2380</v>
      </c>
      <c r="L1141" t="str">
        <f t="shared" si="71"/>
        <v>No</v>
      </c>
    </row>
    <row r="1142" spans="1:12" x14ac:dyDescent="0.25">
      <c r="A1142" t="s">
        <v>1230</v>
      </c>
      <c r="B1142">
        <v>28.88</v>
      </c>
      <c r="C1142" t="str">
        <f t="shared" si="68"/>
        <v>Overweight</v>
      </c>
      <c r="D1142" s="20">
        <v>4.8600000000000003</v>
      </c>
      <c r="E1142" t="str">
        <f t="shared" si="69"/>
        <v>Normal</v>
      </c>
      <c r="F1142" t="s">
        <v>2382</v>
      </c>
      <c r="G1142" t="s">
        <v>2380</v>
      </c>
      <c r="H1142" t="s">
        <v>2383</v>
      </c>
      <c r="I1142">
        <v>1</v>
      </c>
      <c r="J1142" s="9">
        <f t="shared" si="70"/>
        <v>1</v>
      </c>
      <c r="K1142" t="s">
        <v>2380</v>
      </c>
      <c r="L1142" t="str">
        <f t="shared" si="71"/>
        <v>No</v>
      </c>
    </row>
    <row r="1143" spans="1:12" x14ac:dyDescent="0.25">
      <c r="A1143" t="s">
        <v>1229</v>
      </c>
      <c r="B1143">
        <v>33.914999999999999</v>
      </c>
      <c r="C1143" t="str">
        <f t="shared" si="68"/>
        <v>Obesity</v>
      </c>
      <c r="D1143" s="20">
        <v>11.52</v>
      </c>
      <c r="E1143" t="str">
        <f t="shared" si="69"/>
        <v>Diabetes</v>
      </c>
      <c r="F1143" t="s">
        <v>2380</v>
      </c>
      <c r="G1143" t="s">
        <v>2380</v>
      </c>
      <c r="H1143" t="s">
        <v>2380</v>
      </c>
      <c r="I1143" t="s">
        <v>2381</v>
      </c>
      <c r="J1143" s="9">
        <f t="shared" si="70"/>
        <v>0</v>
      </c>
      <c r="K1143" t="s">
        <v>2380</v>
      </c>
      <c r="L1143" t="str">
        <f t="shared" si="71"/>
        <v>No</v>
      </c>
    </row>
    <row r="1144" spans="1:12" x14ac:dyDescent="0.25">
      <c r="A1144" t="s">
        <v>1228</v>
      </c>
      <c r="B1144">
        <v>24.32</v>
      </c>
      <c r="C1144" t="str">
        <f t="shared" si="68"/>
        <v>Normal Weight</v>
      </c>
      <c r="D1144" s="20">
        <v>6.15</v>
      </c>
      <c r="E1144" t="str">
        <f t="shared" si="69"/>
        <v>Prediabeties</v>
      </c>
      <c r="F1144" t="s">
        <v>2382</v>
      </c>
      <c r="G1144" t="s">
        <v>2380</v>
      </c>
      <c r="H1144" t="s">
        <v>2383</v>
      </c>
      <c r="I1144">
        <v>1</v>
      </c>
      <c r="J1144" s="9">
        <f t="shared" si="70"/>
        <v>1</v>
      </c>
      <c r="K1144" t="s">
        <v>2380</v>
      </c>
      <c r="L1144" t="str">
        <f t="shared" si="71"/>
        <v>No</v>
      </c>
    </row>
    <row r="1145" spans="1:12" x14ac:dyDescent="0.25">
      <c r="A1145" t="s">
        <v>1227</v>
      </c>
      <c r="B1145">
        <v>25.8</v>
      </c>
      <c r="C1145" t="str">
        <f t="shared" si="68"/>
        <v>Overweight</v>
      </c>
      <c r="D1145" s="20">
        <v>9.94</v>
      </c>
      <c r="E1145" t="str">
        <f t="shared" si="69"/>
        <v>Diabetes</v>
      </c>
      <c r="F1145" t="s">
        <v>2380</v>
      </c>
      <c r="G1145" t="s">
        <v>2380</v>
      </c>
      <c r="H1145" t="s">
        <v>2380</v>
      </c>
      <c r="I1145" t="s">
        <v>2381</v>
      </c>
      <c r="J1145" s="9">
        <f t="shared" si="70"/>
        <v>0</v>
      </c>
      <c r="K1145" t="s">
        <v>2380</v>
      </c>
      <c r="L1145" t="str">
        <f t="shared" si="71"/>
        <v>No</v>
      </c>
    </row>
    <row r="1146" spans="1:12" x14ac:dyDescent="0.25">
      <c r="A1146" t="s">
        <v>1226</v>
      </c>
      <c r="B1146">
        <v>21.56</v>
      </c>
      <c r="C1146" t="str">
        <f t="shared" si="68"/>
        <v>Normal Weight</v>
      </c>
      <c r="D1146" s="20">
        <v>10.56</v>
      </c>
      <c r="E1146" t="str">
        <f t="shared" si="69"/>
        <v>Diabetes</v>
      </c>
      <c r="F1146" t="s">
        <v>2380</v>
      </c>
      <c r="G1146" t="s">
        <v>2380</v>
      </c>
      <c r="H1146" t="s">
        <v>2380</v>
      </c>
      <c r="I1146" t="s">
        <v>2381</v>
      </c>
      <c r="J1146" s="9">
        <f t="shared" si="70"/>
        <v>0</v>
      </c>
      <c r="K1146" t="s">
        <v>2380</v>
      </c>
      <c r="L1146" t="str">
        <f t="shared" si="71"/>
        <v>No</v>
      </c>
    </row>
    <row r="1147" spans="1:12" x14ac:dyDescent="0.25">
      <c r="A1147" t="s">
        <v>1225</v>
      </c>
      <c r="B1147">
        <v>31.6</v>
      </c>
      <c r="C1147" t="str">
        <f t="shared" si="68"/>
        <v>Obesity</v>
      </c>
      <c r="D1147" s="20">
        <v>6.79</v>
      </c>
      <c r="E1147" t="str">
        <f t="shared" si="69"/>
        <v>Diabetes</v>
      </c>
      <c r="F1147" t="s">
        <v>2380</v>
      </c>
      <c r="G1147" t="s">
        <v>2380</v>
      </c>
      <c r="H1147" t="s">
        <v>2380</v>
      </c>
      <c r="I1147" t="s">
        <v>2381</v>
      </c>
      <c r="J1147" s="9">
        <f t="shared" si="70"/>
        <v>0</v>
      </c>
      <c r="K1147" t="s">
        <v>2380</v>
      </c>
      <c r="L1147" t="str">
        <f t="shared" si="71"/>
        <v>No</v>
      </c>
    </row>
    <row r="1148" spans="1:12" x14ac:dyDescent="0.25">
      <c r="A1148" t="s">
        <v>1224</v>
      </c>
      <c r="B1148">
        <v>42.93</v>
      </c>
      <c r="C1148" t="str">
        <f t="shared" si="68"/>
        <v>Obesity</v>
      </c>
      <c r="D1148" s="20">
        <v>4.8</v>
      </c>
      <c r="E1148" t="str">
        <f t="shared" si="69"/>
        <v>Normal</v>
      </c>
      <c r="F1148" t="s">
        <v>2380</v>
      </c>
      <c r="G1148" t="s">
        <v>2380</v>
      </c>
      <c r="H1148" t="s">
        <v>2380</v>
      </c>
      <c r="I1148">
        <v>1</v>
      </c>
      <c r="J1148" s="9">
        <f t="shared" si="70"/>
        <v>1</v>
      </c>
      <c r="K1148" t="s">
        <v>2380</v>
      </c>
      <c r="L1148" t="str">
        <f t="shared" si="71"/>
        <v>No</v>
      </c>
    </row>
    <row r="1149" spans="1:12" x14ac:dyDescent="0.25">
      <c r="A1149" t="s">
        <v>1223</v>
      </c>
      <c r="B1149">
        <v>26.72</v>
      </c>
      <c r="C1149" t="str">
        <f t="shared" si="68"/>
        <v>Overweight</v>
      </c>
      <c r="D1149" s="20">
        <v>5.75</v>
      </c>
      <c r="E1149" t="str">
        <f t="shared" si="69"/>
        <v>Prediabeties</v>
      </c>
      <c r="F1149" t="s">
        <v>2380</v>
      </c>
      <c r="G1149" t="s">
        <v>2380</v>
      </c>
      <c r="H1149" t="s">
        <v>2380</v>
      </c>
      <c r="I1149">
        <v>2</v>
      </c>
      <c r="J1149" s="9">
        <f t="shared" si="70"/>
        <v>2</v>
      </c>
      <c r="K1149" t="s">
        <v>2380</v>
      </c>
      <c r="L1149" t="str">
        <f t="shared" si="71"/>
        <v>No</v>
      </c>
    </row>
    <row r="1150" spans="1:12" x14ac:dyDescent="0.25">
      <c r="A1150" t="s">
        <v>1222</v>
      </c>
      <c r="B1150">
        <v>26.67</v>
      </c>
      <c r="C1150" t="str">
        <f t="shared" si="68"/>
        <v>Overweight</v>
      </c>
      <c r="D1150" s="20">
        <v>5.81</v>
      </c>
      <c r="E1150" t="str">
        <f t="shared" si="69"/>
        <v>Prediabeties</v>
      </c>
      <c r="F1150" t="s">
        <v>2380</v>
      </c>
      <c r="G1150" t="s">
        <v>2380</v>
      </c>
      <c r="H1150" t="s">
        <v>2380</v>
      </c>
      <c r="I1150">
        <v>2</v>
      </c>
      <c r="J1150" s="9">
        <f t="shared" si="70"/>
        <v>2</v>
      </c>
      <c r="K1150" t="s">
        <v>2380</v>
      </c>
      <c r="L1150" t="str">
        <f t="shared" si="71"/>
        <v>No</v>
      </c>
    </row>
    <row r="1151" spans="1:12" x14ac:dyDescent="0.25">
      <c r="A1151" t="s">
        <v>1221</v>
      </c>
      <c r="B1151">
        <v>42.68</v>
      </c>
      <c r="C1151" t="str">
        <f t="shared" si="68"/>
        <v>Obesity</v>
      </c>
      <c r="D1151" s="20">
        <v>9.2799999999999994</v>
      </c>
      <c r="E1151" t="str">
        <f t="shared" si="69"/>
        <v>Diabetes</v>
      </c>
      <c r="F1151" t="s">
        <v>2380</v>
      </c>
      <c r="G1151" t="s">
        <v>2380</v>
      </c>
      <c r="H1151" t="s">
        <v>2380</v>
      </c>
      <c r="I1151">
        <v>2</v>
      </c>
      <c r="J1151" s="9">
        <f t="shared" si="70"/>
        <v>2</v>
      </c>
      <c r="K1151" t="s">
        <v>2380</v>
      </c>
      <c r="L1151" t="str">
        <f t="shared" si="71"/>
        <v>No</v>
      </c>
    </row>
    <row r="1152" spans="1:12" x14ac:dyDescent="0.25">
      <c r="A1152" t="s">
        <v>1220</v>
      </c>
      <c r="B1152">
        <v>24.31</v>
      </c>
      <c r="C1152" t="str">
        <f t="shared" si="68"/>
        <v>Normal Weight</v>
      </c>
      <c r="D1152" s="20">
        <v>6.37</v>
      </c>
      <c r="E1152" t="str">
        <f t="shared" si="69"/>
        <v>Prediabeties</v>
      </c>
      <c r="F1152" t="s">
        <v>2380</v>
      </c>
      <c r="G1152" t="s">
        <v>2380</v>
      </c>
      <c r="H1152" t="s">
        <v>2380</v>
      </c>
      <c r="I1152" t="s">
        <v>2381</v>
      </c>
      <c r="J1152" s="9">
        <f t="shared" si="70"/>
        <v>0</v>
      </c>
      <c r="K1152" t="s">
        <v>2380</v>
      </c>
      <c r="L1152" t="str">
        <f t="shared" si="71"/>
        <v>No</v>
      </c>
    </row>
    <row r="1153" spans="1:12" x14ac:dyDescent="0.25">
      <c r="A1153" t="s">
        <v>1219</v>
      </c>
      <c r="B1153">
        <v>44.75</v>
      </c>
      <c r="C1153" t="str">
        <f t="shared" si="68"/>
        <v>Obesity</v>
      </c>
      <c r="D1153" s="20">
        <v>5.09</v>
      </c>
      <c r="E1153" t="str">
        <f t="shared" si="69"/>
        <v>Normal</v>
      </c>
      <c r="F1153" t="s">
        <v>2382</v>
      </c>
      <c r="G1153" t="s">
        <v>2380</v>
      </c>
      <c r="H1153" t="s">
        <v>2380</v>
      </c>
      <c r="I1153" t="s">
        <v>2381</v>
      </c>
      <c r="J1153" s="9">
        <f t="shared" si="70"/>
        <v>0</v>
      </c>
      <c r="K1153" t="s">
        <v>2380</v>
      </c>
      <c r="L1153" t="str">
        <f t="shared" si="71"/>
        <v>No</v>
      </c>
    </row>
    <row r="1154" spans="1:12" x14ac:dyDescent="0.25">
      <c r="A1154" t="s">
        <v>1218</v>
      </c>
      <c r="B1154">
        <v>30.78</v>
      </c>
      <c r="C1154" t="str">
        <f t="shared" si="68"/>
        <v>Obesity</v>
      </c>
      <c r="D1154" s="20">
        <v>7.94</v>
      </c>
      <c r="E1154" t="str">
        <f t="shared" si="69"/>
        <v>Diabetes</v>
      </c>
      <c r="F1154" t="s">
        <v>2380</v>
      </c>
      <c r="G1154" t="s">
        <v>2380</v>
      </c>
      <c r="H1154" t="s">
        <v>2380</v>
      </c>
      <c r="I1154">
        <v>2</v>
      </c>
      <c r="J1154" s="9">
        <f t="shared" si="70"/>
        <v>2</v>
      </c>
      <c r="K1154" t="s">
        <v>2380</v>
      </c>
      <c r="L1154" t="str">
        <f t="shared" si="71"/>
        <v>No</v>
      </c>
    </row>
    <row r="1155" spans="1:12" x14ac:dyDescent="0.25">
      <c r="A1155" t="s">
        <v>1217</v>
      </c>
      <c r="B1155">
        <v>21.86</v>
      </c>
      <c r="C1155" t="str">
        <f t="shared" ref="C1155:C1218" si="72">IF(B1155&lt;18.5,"Underweight",IF(B1155&lt;24.99,"Normal Weight",IF(B1155&lt;29.99,"Overweight","Obesity")))</f>
        <v>Normal Weight</v>
      </c>
      <c r="D1155" s="20">
        <v>10.95</v>
      </c>
      <c r="E1155" t="str">
        <f t="shared" ref="E1155:E1218" si="73">IF(D1155&lt;5.7,"Normal",IF(D1155&lt;6.5,"Prediabeties","Diabetes"))</f>
        <v>Diabetes</v>
      </c>
      <c r="F1155" t="s">
        <v>2380</v>
      </c>
      <c r="G1155" t="s">
        <v>2380</v>
      </c>
      <c r="H1155" t="s">
        <v>2380</v>
      </c>
      <c r="I1155" t="s">
        <v>2381</v>
      </c>
      <c r="J1155" s="9">
        <f t="shared" ref="J1155:J1218" si="74">IF(I1155="No major surgery", 0, I1155)</f>
        <v>0</v>
      </c>
      <c r="K1155" t="s">
        <v>2380</v>
      </c>
      <c r="L1155" t="str">
        <f t="shared" ref="L1155:L1218" si="75">IF(K1155="?", "No", K1155)</f>
        <v>No</v>
      </c>
    </row>
    <row r="1156" spans="1:12" x14ac:dyDescent="0.25">
      <c r="A1156" t="s">
        <v>1216</v>
      </c>
      <c r="B1156">
        <v>49.09</v>
      </c>
      <c r="C1156" t="str">
        <f t="shared" si="72"/>
        <v>Obesity</v>
      </c>
      <c r="D1156" s="20">
        <v>6.3</v>
      </c>
      <c r="E1156" t="str">
        <f t="shared" si="73"/>
        <v>Prediabeties</v>
      </c>
      <c r="F1156" t="s">
        <v>2382</v>
      </c>
      <c r="G1156" t="s">
        <v>2380</v>
      </c>
      <c r="H1156" t="s">
        <v>2380</v>
      </c>
      <c r="I1156" t="s">
        <v>2381</v>
      </c>
      <c r="J1156" s="9">
        <f t="shared" si="74"/>
        <v>0</v>
      </c>
      <c r="K1156" t="s">
        <v>2380</v>
      </c>
      <c r="L1156" t="str">
        <f t="shared" si="75"/>
        <v>No</v>
      </c>
    </row>
    <row r="1157" spans="1:12" x14ac:dyDescent="0.25">
      <c r="A1157" t="s">
        <v>1215</v>
      </c>
      <c r="B1157">
        <v>47.74</v>
      </c>
      <c r="C1157" t="str">
        <f t="shared" si="72"/>
        <v>Obesity</v>
      </c>
      <c r="D1157" s="20">
        <v>8.0500000000000007</v>
      </c>
      <c r="E1157" t="str">
        <f t="shared" si="73"/>
        <v>Diabetes</v>
      </c>
      <c r="F1157" t="s">
        <v>2382</v>
      </c>
      <c r="G1157" t="s">
        <v>2380</v>
      </c>
      <c r="H1157" t="s">
        <v>2380</v>
      </c>
      <c r="I1157">
        <v>2</v>
      </c>
      <c r="J1157" s="9">
        <f t="shared" si="74"/>
        <v>2</v>
      </c>
      <c r="K1157" t="s">
        <v>2380</v>
      </c>
      <c r="L1157" t="str">
        <f t="shared" si="75"/>
        <v>No</v>
      </c>
    </row>
    <row r="1158" spans="1:12" x14ac:dyDescent="0.25">
      <c r="A1158" t="s">
        <v>1214</v>
      </c>
      <c r="B1158">
        <v>30.2</v>
      </c>
      <c r="C1158" t="str">
        <f t="shared" si="72"/>
        <v>Obesity</v>
      </c>
      <c r="D1158" s="20">
        <v>9.8800000000000008</v>
      </c>
      <c r="E1158" t="str">
        <f t="shared" si="73"/>
        <v>Diabetes</v>
      </c>
      <c r="F1158" t="s">
        <v>2382</v>
      </c>
      <c r="G1158" t="s">
        <v>2380</v>
      </c>
      <c r="H1158" t="s">
        <v>2380</v>
      </c>
      <c r="I1158">
        <v>2</v>
      </c>
      <c r="J1158" s="9">
        <f t="shared" si="74"/>
        <v>2</v>
      </c>
      <c r="K1158" t="s">
        <v>2380</v>
      </c>
      <c r="L1158" t="str">
        <f t="shared" si="75"/>
        <v>No</v>
      </c>
    </row>
    <row r="1159" spans="1:12" x14ac:dyDescent="0.25">
      <c r="A1159" t="s">
        <v>1213</v>
      </c>
      <c r="B1159">
        <v>33.25</v>
      </c>
      <c r="C1159" t="str">
        <f t="shared" si="72"/>
        <v>Obesity</v>
      </c>
      <c r="D1159" s="20">
        <v>7.42</v>
      </c>
      <c r="E1159" t="str">
        <f t="shared" si="73"/>
        <v>Diabetes</v>
      </c>
      <c r="F1159" t="s">
        <v>2382</v>
      </c>
      <c r="G1159" t="s">
        <v>2380</v>
      </c>
      <c r="H1159" t="s">
        <v>2380</v>
      </c>
      <c r="I1159">
        <v>2</v>
      </c>
      <c r="J1159" s="9">
        <f t="shared" si="74"/>
        <v>2</v>
      </c>
      <c r="K1159" t="s">
        <v>2380</v>
      </c>
      <c r="L1159" t="str">
        <f t="shared" si="75"/>
        <v>No</v>
      </c>
    </row>
    <row r="1160" spans="1:12" x14ac:dyDescent="0.25">
      <c r="A1160" t="s">
        <v>1212</v>
      </c>
      <c r="B1160">
        <v>26.6</v>
      </c>
      <c r="C1160" t="str">
        <f t="shared" si="72"/>
        <v>Overweight</v>
      </c>
      <c r="D1160" s="20">
        <v>8.4499999999999993</v>
      </c>
      <c r="E1160" t="str">
        <f t="shared" si="73"/>
        <v>Diabetes</v>
      </c>
      <c r="F1160" t="s">
        <v>2382</v>
      </c>
      <c r="G1160" t="s">
        <v>2380</v>
      </c>
      <c r="H1160" t="s">
        <v>2380</v>
      </c>
      <c r="I1160">
        <v>1</v>
      </c>
      <c r="J1160" s="9">
        <f t="shared" si="74"/>
        <v>1</v>
      </c>
      <c r="K1160" t="s">
        <v>2380</v>
      </c>
      <c r="L1160" t="str">
        <f t="shared" si="75"/>
        <v>No</v>
      </c>
    </row>
    <row r="1161" spans="1:12" x14ac:dyDescent="0.25">
      <c r="A1161" t="s">
        <v>1211</v>
      </c>
      <c r="B1161">
        <v>26.35</v>
      </c>
      <c r="C1161" t="str">
        <f t="shared" si="72"/>
        <v>Overweight</v>
      </c>
      <c r="D1161" s="20">
        <v>6.21</v>
      </c>
      <c r="E1161" t="str">
        <f t="shared" si="73"/>
        <v>Prediabeties</v>
      </c>
      <c r="F1161" t="s">
        <v>2380</v>
      </c>
      <c r="G1161" t="s">
        <v>2380</v>
      </c>
      <c r="H1161" t="s">
        <v>2380</v>
      </c>
      <c r="I1161">
        <v>2</v>
      </c>
      <c r="J1161" s="9">
        <f t="shared" si="74"/>
        <v>2</v>
      </c>
      <c r="K1161" t="s">
        <v>2380</v>
      </c>
      <c r="L1161" t="str">
        <f t="shared" si="75"/>
        <v>No</v>
      </c>
    </row>
    <row r="1162" spans="1:12" x14ac:dyDescent="0.25">
      <c r="A1162" t="s">
        <v>1210</v>
      </c>
      <c r="B1162">
        <v>39.994999999999997</v>
      </c>
      <c r="C1162" t="str">
        <f t="shared" si="72"/>
        <v>Obesity</v>
      </c>
      <c r="D1162" s="20">
        <v>4.6500000000000004</v>
      </c>
      <c r="E1162" t="str">
        <f t="shared" si="73"/>
        <v>Normal</v>
      </c>
      <c r="F1162" t="s">
        <v>2380</v>
      </c>
      <c r="G1162" t="s">
        <v>2380</v>
      </c>
      <c r="H1162" t="s">
        <v>2380</v>
      </c>
      <c r="I1162" t="s">
        <v>2381</v>
      </c>
      <c r="J1162" s="9">
        <f t="shared" si="74"/>
        <v>0</v>
      </c>
      <c r="K1162" t="s">
        <v>2380</v>
      </c>
      <c r="L1162" t="str">
        <f t="shared" si="75"/>
        <v>No</v>
      </c>
    </row>
    <row r="1163" spans="1:12" x14ac:dyDescent="0.25">
      <c r="A1163" t="s">
        <v>1209</v>
      </c>
      <c r="B1163">
        <v>22.92</v>
      </c>
      <c r="C1163" t="str">
        <f t="shared" si="72"/>
        <v>Normal Weight</v>
      </c>
      <c r="D1163" s="20">
        <v>5.87</v>
      </c>
      <c r="E1163" t="str">
        <f t="shared" si="73"/>
        <v>Prediabeties</v>
      </c>
      <c r="F1163" t="s">
        <v>2382</v>
      </c>
      <c r="G1163" t="s">
        <v>2380</v>
      </c>
      <c r="H1163" t="s">
        <v>2380</v>
      </c>
      <c r="I1163">
        <v>1</v>
      </c>
      <c r="J1163" s="9">
        <f t="shared" si="74"/>
        <v>1</v>
      </c>
      <c r="K1163" t="s">
        <v>2380</v>
      </c>
      <c r="L1163" t="str">
        <f t="shared" si="75"/>
        <v>No</v>
      </c>
    </row>
    <row r="1164" spans="1:12" x14ac:dyDescent="0.25">
      <c r="A1164" t="s">
        <v>1208</v>
      </c>
      <c r="B1164">
        <v>24.78</v>
      </c>
      <c r="C1164" t="str">
        <f t="shared" si="72"/>
        <v>Normal Weight</v>
      </c>
      <c r="D1164" s="20">
        <v>4.24</v>
      </c>
      <c r="E1164" t="str">
        <f t="shared" si="73"/>
        <v>Normal</v>
      </c>
      <c r="F1164" t="s">
        <v>2382</v>
      </c>
      <c r="G1164" t="s">
        <v>2380</v>
      </c>
      <c r="H1164" t="s">
        <v>2380</v>
      </c>
      <c r="I1164">
        <v>2</v>
      </c>
      <c r="J1164" s="9">
        <f t="shared" si="74"/>
        <v>2</v>
      </c>
      <c r="K1164" t="s">
        <v>2380</v>
      </c>
      <c r="L1164" t="str">
        <f t="shared" si="75"/>
        <v>No</v>
      </c>
    </row>
    <row r="1165" spans="1:12" x14ac:dyDescent="0.25">
      <c r="A1165" t="s">
        <v>1207</v>
      </c>
      <c r="B1165">
        <v>34.07</v>
      </c>
      <c r="C1165" t="str">
        <f t="shared" si="72"/>
        <v>Obesity</v>
      </c>
      <c r="D1165" s="20">
        <v>7.81</v>
      </c>
      <c r="E1165" t="str">
        <f t="shared" si="73"/>
        <v>Diabetes</v>
      </c>
      <c r="F1165" t="s">
        <v>2382</v>
      </c>
      <c r="G1165" t="s">
        <v>2380</v>
      </c>
      <c r="H1165" t="s">
        <v>2380</v>
      </c>
      <c r="I1165" t="s">
        <v>2381</v>
      </c>
      <c r="J1165" s="9">
        <f t="shared" si="74"/>
        <v>0</v>
      </c>
      <c r="K1165" t="s">
        <v>2380</v>
      </c>
      <c r="L1165" t="str">
        <f t="shared" si="75"/>
        <v>No</v>
      </c>
    </row>
    <row r="1166" spans="1:12" x14ac:dyDescent="0.25">
      <c r="A1166" t="s">
        <v>1206</v>
      </c>
      <c r="B1166">
        <v>30.14</v>
      </c>
      <c r="C1166" t="str">
        <f t="shared" si="72"/>
        <v>Obesity</v>
      </c>
      <c r="D1166" s="20">
        <v>9.85</v>
      </c>
      <c r="E1166" t="str">
        <f t="shared" si="73"/>
        <v>Diabetes</v>
      </c>
      <c r="F1166" t="s">
        <v>2380</v>
      </c>
      <c r="G1166" t="s">
        <v>2380</v>
      </c>
      <c r="H1166" t="s">
        <v>2380</v>
      </c>
      <c r="I1166" t="s">
        <v>2381</v>
      </c>
      <c r="J1166" s="9">
        <f t="shared" si="74"/>
        <v>0</v>
      </c>
      <c r="K1166" t="s">
        <v>2380</v>
      </c>
      <c r="L1166" t="str">
        <f t="shared" si="75"/>
        <v>No</v>
      </c>
    </row>
    <row r="1167" spans="1:12" x14ac:dyDescent="0.25">
      <c r="A1167" t="s">
        <v>1205</v>
      </c>
      <c r="B1167">
        <v>18.05</v>
      </c>
      <c r="C1167" t="str">
        <f t="shared" si="72"/>
        <v>Underweight</v>
      </c>
      <c r="D1167" s="20">
        <v>6.94</v>
      </c>
      <c r="E1167" t="str">
        <f t="shared" si="73"/>
        <v>Diabetes</v>
      </c>
      <c r="F1167" t="s">
        <v>2380</v>
      </c>
      <c r="G1167" t="s">
        <v>2380</v>
      </c>
      <c r="H1167" t="s">
        <v>2380</v>
      </c>
      <c r="I1167" t="s">
        <v>2381</v>
      </c>
      <c r="J1167" s="9">
        <f t="shared" si="74"/>
        <v>0</v>
      </c>
      <c r="K1167" t="s">
        <v>2380</v>
      </c>
      <c r="L1167" t="str">
        <f t="shared" si="75"/>
        <v>No</v>
      </c>
    </row>
    <row r="1168" spans="1:12" x14ac:dyDescent="0.25">
      <c r="A1168" t="s">
        <v>1204</v>
      </c>
      <c r="B1168">
        <v>37.4</v>
      </c>
      <c r="C1168" t="str">
        <f t="shared" si="72"/>
        <v>Obesity</v>
      </c>
      <c r="D1168" s="20">
        <v>11.3</v>
      </c>
      <c r="E1168" t="str">
        <f t="shared" si="73"/>
        <v>Diabetes</v>
      </c>
      <c r="F1168" t="s">
        <v>2382</v>
      </c>
      <c r="G1168" t="s">
        <v>2380</v>
      </c>
      <c r="H1168" t="s">
        <v>2380</v>
      </c>
      <c r="I1168">
        <v>2</v>
      </c>
      <c r="J1168" s="9">
        <f t="shared" si="74"/>
        <v>2</v>
      </c>
      <c r="K1168" t="s">
        <v>2380</v>
      </c>
      <c r="L1168" t="str">
        <f t="shared" si="75"/>
        <v>No</v>
      </c>
    </row>
    <row r="1169" spans="1:12" x14ac:dyDescent="0.25">
      <c r="A1169" t="s">
        <v>1203</v>
      </c>
      <c r="B1169">
        <v>25.75</v>
      </c>
      <c r="C1169" t="str">
        <f t="shared" si="72"/>
        <v>Overweight</v>
      </c>
      <c r="D1169" s="20">
        <v>9.23</v>
      </c>
      <c r="E1169" t="str">
        <f t="shared" si="73"/>
        <v>Diabetes</v>
      </c>
      <c r="F1169" t="s">
        <v>2380</v>
      </c>
      <c r="G1169" t="s">
        <v>2380</v>
      </c>
      <c r="H1169" t="s">
        <v>2380</v>
      </c>
      <c r="I1169" t="s">
        <v>2381</v>
      </c>
      <c r="J1169" s="9">
        <f t="shared" si="74"/>
        <v>0</v>
      </c>
      <c r="K1169" t="s">
        <v>2380</v>
      </c>
      <c r="L1169" t="str">
        <f t="shared" si="75"/>
        <v>No</v>
      </c>
    </row>
    <row r="1170" spans="1:12" x14ac:dyDescent="0.25">
      <c r="A1170" t="s">
        <v>1202</v>
      </c>
      <c r="B1170">
        <v>32.299999999999997</v>
      </c>
      <c r="C1170" t="str">
        <f t="shared" si="72"/>
        <v>Obesity</v>
      </c>
      <c r="D1170" s="20">
        <v>4.37</v>
      </c>
      <c r="E1170" t="str">
        <f t="shared" si="73"/>
        <v>Normal</v>
      </c>
      <c r="F1170" t="s">
        <v>2380</v>
      </c>
      <c r="G1170" t="s">
        <v>2380</v>
      </c>
      <c r="H1170" t="s">
        <v>2380</v>
      </c>
      <c r="I1170">
        <v>2</v>
      </c>
      <c r="J1170" s="9">
        <f t="shared" si="74"/>
        <v>2</v>
      </c>
      <c r="K1170" t="s">
        <v>2380</v>
      </c>
      <c r="L1170" t="str">
        <f t="shared" si="75"/>
        <v>No</v>
      </c>
    </row>
    <row r="1171" spans="1:12" x14ac:dyDescent="0.25">
      <c r="A1171" t="s">
        <v>1201</v>
      </c>
      <c r="B1171">
        <v>28.61</v>
      </c>
      <c r="C1171" t="str">
        <f t="shared" si="72"/>
        <v>Overweight</v>
      </c>
      <c r="D1171" s="20">
        <v>5.76</v>
      </c>
      <c r="E1171" t="str">
        <f t="shared" si="73"/>
        <v>Prediabeties</v>
      </c>
      <c r="F1171" t="s">
        <v>2380</v>
      </c>
      <c r="G1171" t="s">
        <v>2380</v>
      </c>
      <c r="H1171" t="s">
        <v>2383</v>
      </c>
      <c r="I1171">
        <v>1</v>
      </c>
      <c r="J1171" s="9">
        <f t="shared" si="74"/>
        <v>1</v>
      </c>
      <c r="K1171" t="s">
        <v>2380</v>
      </c>
      <c r="L1171" t="str">
        <f t="shared" si="75"/>
        <v>No</v>
      </c>
    </row>
    <row r="1172" spans="1:12" x14ac:dyDescent="0.25">
      <c r="A1172" t="s">
        <v>1200</v>
      </c>
      <c r="B1172">
        <v>45.41</v>
      </c>
      <c r="C1172" t="str">
        <f t="shared" si="72"/>
        <v>Obesity</v>
      </c>
      <c r="D1172" s="20">
        <v>4.96</v>
      </c>
      <c r="E1172" t="str">
        <f t="shared" si="73"/>
        <v>Normal</v>
      </c>
      <c r="F1172" t="s">
        <v>2380</v>
      </c>
      <c r="G1172" t="s">
        <v>2380</v>
      </c>
      <c r="H1172" t="s">
        <v>2380</v>
      </c>
      <c r="I1172">
        <v>1</v>
      </c>
      <c r="J1172" s="9">
        <f t="shared" si="74"/>
        <v>1</v>
      </c>
      <c r="K1172" t="s">
        <v>2380</v>
      </c>
      <c r="L1172" t="str">
        <f t="shared" si="75"/>
        <v>No</v>
      </c>
    </row>
    <row r="1173" spans="1:12" x14ac:dyDescent="0.25">
      <c r="A1173" t="s">
        <v>1199</v>
      </c>
      <c r="B1173">
        <v>31.2</v>
      </c>
      <c r="C1173" t="str">
        <f t="shared" si="72"/>
        <v>Obesity</v>
      </c>
      <c r="D1173" s="20">
        <v>11.04</v>
      </c>
      <c r="E1173" t="str">
        <f t="shared" si="73"/>
        <v>Diabetes</v>
      </c>
      <c r="F1173" t="s">
        <v>2382</v>
      </c>
      <c r="G1173" t="s">
        <v>2380</v>
      </c>
      <c r="H1173" t="s">
        <v>2380</v>
      </c>
      <c r="I1173">
        <v>2</v>
      </c>
      <c r="J1173" s="9">
        <f t="shared" si="74"/>
        <v>2</v>
      </c>
      <c r="K1173" t="s">
        <v>2380</v>
      </c>
      <c r="L1173" t="str">
        <f t="shared" si="75"/>
        <v>No</v>
      </c>
    </row>
    <row r="1174" spans="1:12" x14ac:dyDescent="0.25">
      <c r="A1174" t="s">
        <v>1198</v>
      </c>
      <c r="B1174">
        <v>29.83</v>
      </c>
      <c r="C1174" t="str">
        <f t="shared" si="72"/>
        <v>Overweight</v>
      </c>
      <c r="D1174" s="20">
        <v>7.81</v>
      </c>
      <c r="E1174" t="str">
        <f t="shared" si="73"/>
        <v>Diabetes</v>
      </c>
      <c r="F1174" t="s">
        <v>2382</v>
      </c>
      <c r="G1174" t="s">
        <v>2380</v>
      </c>
      <c r="H1174" t="s">
        <v>2380</v>
      </c>
      <c r="I1174">
        <v>1</v>
      </c>
      <c r="J1174" s="9">
        <f t="shared" si="74"/>
        <v>1</v>
      </c>
      <c r="K1174" t="s">
        <v>2380</v>
      </c>
      <c r="L1174" t="str">
        <f t="shared" si="75"/>
        <v>No</v>
      </c>
    </row>
    <row r="1175" spans="1:12" x14ac:dyDescent="0.25">
      <c r="A1175" t="s">
        <v>1197</v>
      </c>
      <c r="B1175">
        <v>29.06</v>
      </c>
      <c r="C1175" t="str">
        <f t="shared" si="72"/>
        <v>Overweight</v>
      </c>
      <c r="D1175" s="20">
        <v>4.55</v>
      </c>
      <c r="E1175" t="str">
        <f t="shared" si="73"/>
        <v>Normal</v>
      </c>
      <c r="F1175" t="s">
        <v>2380</v>
      </c>
      <c r="G1175" t="s">
        <v>2380</v>
      </c>
      <c r="H1175" t="s">
        <v>2380</v>
      </c>
      <c r="I1175" t="s">
        <v>2381</v>
      </c>
      <c r="J1175" s="9">
        <f t="shared" si="74"/>
        <v>0</v>
      </c>
      <c r="K1175" t="s">
        <v>2380</v>
      </c>
      <c r="L1175" t="str">
        <f t="shared" si="75"/>
        <v>No</v>
      </c>
    </row>
    <row r="1176" spans="1:12" x14ac:dyDescent="0.25">
      <c r="A1176" t="s">
        <v>1196</v>
      </c>
      <c r="B1176">
        <v>27.454999999999998</v>
      </c>
      <c r="C1176" t="str">
        <f t="shared" si="72"/>
        <v>Overweight</v>
      </c>
      <c r="D1176" s="20">
        <v>6.13</v>
      </c>
      <c r="E1176" t="str">
        <f t="shared" si="73"/>
        <v>Prediabeties</v>
      </c>
      <c r="F1176" t="s">
        <v>2380</v>
      </c>
      <c r="G1176" t="s">
        <v>2380</v>
      </c>
      <c r="H1176" t="s">
        <v>2380</v>
      </c>
      <c r="I1176">
        <v>2</v>
      </c>
      <c r="J1176" s="9">
        <f t="shared" si="74"/>
        <v>2</v>
      </c>
      <c r="K1176" t="s">
        <v>2380</v>
      </c>
      <c r="L1176" t="str">
        <f t="shared" si="75"/>
        <v>No</v>
      </c>
    </row>
    <row r="1177" spans="1:12" x14ac:dyDescent="0.25">
      <c r="A1177" t="s">
        <v>1195</v>
      </c>
      <c r="B1177">
        <v>23.01</v>
      </c>
      <c r="C1177" t="str">
        <f t="shared" si="72"/>
        <v>Normal Weight</v>
      </c>
      <c r="D1177" s="20">
        <v>6.04</v>
      </c>
      <c r="E1177" t="str">
        <f t="shared" si="73"/>
        <v>Prediabeties</v>
      </c>
      <c r="F1177" t="s">
        <v>2382</v>
      </c>
      <c r="G1177" t="s">
        <v>2380</v>
      </c>
      <c r="H1177" t="s">
        <v>2380</v>
      </c>
      <c r="I1177">
        <v>1</v>
      </c>
      <c r="J1177" s="9">
        <f t="shared" si="74"/>
        <v>1</v>
      </c>
      <c r="K1177" t="s">
        <v>2380</v>
      </c>
      <c r="L1177" t="str">
        <f t="shared" si="75"/>
        <v>No</v>
      </c>
    </row>
    <row r="1178" spans="1:12" x14ac:dyDescent="0.25">
      <c r="A1178" t="s">
        <v>1194</v>
      </c>
      <c r="B1178">
        <v>31.39</v>
      </c>
      <c r="C1178" t="str">
        <f t="shared" si="72"/>
        <v>Obesity</v>
      </c>
      <c r="D1178" s="20">
        <v>8.85</v>
      </c>
      <c r="E1178" t="str">
        <f t="shared" si="73"/>
        <v>Diabetes</v>
      </c>
      <c r="F1178" t="s">
        <v>2382</v>
      </c>
      <c r="G1178" t="s">
        <v>2380</v>
      </c>
      <c r="H1178" t="s">
        <v>2380</v>
      </c>
      <c r="I1178" t="s">
        <v>2381</v>
      </c>
      <c r="J1178" s="9">
        <f t="shared" si="74"/>
        <v>0</v>
      </c>
      <c r="K1178" t="s">
        <v>2380</v>
      </c>
      <c r="L1178" t="str">
        <f t="shared" si="75"/>
        <v>No</v>
      </c>
    </row>
    <row r="1179" spans="1:12" x14ac:dyDescent="0.25">
      <c r="A1179" t="s">
        <v>1193</v>
      </c>
      <c r="B1179">
        <v>34.770000000000003</v>
      </c>
      <c r="C1179" t="str">
        <f t="shared" si="72"/>
        <v>Obesity</v>
      </c>
      <c r="D1179" s="20">
        <v>10.54</v>
      </c>
      <c r="E1179" t="str">
        <f t="shared" si="73"/>
        <v>Diabetes</v>
      </c>
      <c r="F1179" t="s">
        <v>2380</v>
      </c>
      <c r="G1179" t="s">
        <v>2380</v>
      </c>
      <c r="H1179" t="s">
        <v>2380</v>
      </c>
      <c r="I1179">
        <v>2</v>
      </c>
      <c r="J1179" s="9">
        <f t="shared" si="74"/>
        <v>2</v>
      </c>
      <c r="K1179" t="s">
        <v>2380</v>
      </c>
      <c r="L1179" t="str">
        <f t="shared" si="75"/>
        <v>No</v>
      </c>
    </row>
    <row r="1180" spans="1:12" x14ac:dyDescent="0.25">
      <c r="A1180" t="s">
        <v>1192</v>
      </c>
      <c r="B1180">
        <v>24.48</v>
      </c>
      <c r="C1180" t="str">
        <f t="shared" si="72"/>
        <v>Normal Weight</v>
      </c>
      <c r="D1180" s="20">
        <v>4.37</v>
      </c>
      <c r="E1180" t="str">
        <f t="shared" si="73"/>
        <v>Normal</v>
      </c>
      <c r="F1180" t="s">
        <v>2382</v>
      </c>
      <c r="G1180" t="s">
        <v>2380</v>
      </c>
      <c r="H1180" t="s">
        <v>2380</v>
      </c>
      <c r="I1180">
        <v>2</v>
      </c>
      <c r="J1180" s="9">
        <f t="shared" si="74"/>
        <v>2</v>
      </c>
      <c r="K1180" t="s">
        <v>2380</v>
      </c>
      <c r="L1180" t="str">
        <f t="shared" si="75"/>
        <v>No</v>
      </c>
    </row>
    <row r="1181" spans="1:12" x14ac:dyDescent="0.25">
      <c r="A1181" t="s">
        <v>1191</v>
      </c>
      <c r="B1181">
        <v>22.61</v>
      </c>
      <c r="C1181" t="str">
        <f t="shared" si="72"/>
        <v>Normal Weight</v>
      </c>
      <c r="D1181" s="20">
        <v>9.6300000000000008</v>
      </c>
      <c r="E1181" t="str">
        <f t="shared" si="73"/>
        <v>Diabetes</v>
      </c>
      <c r="F1181" t="s">
        <v>2380</v>
      </c>
      <c r="G1181" t="s">
        <v>2380</v>
      </c>
      <c r="H1181" t="s">
        <v>2380</v>
      </c>
      <c r="I1181">
        <v>2</v>
      </c>
      <c r="J1181" s="9">
        <f t="shared" si="74"/>
        <v>2</v>
      </c>
      <c r="K1181" t="s">
        <v>2380</v>
      </c>
      <c r="L1181" t="str">
        <f t="shared" si="75"/>
        <v>No</v>
      </c>
    </row>
    <row r="1182" spans="1:12" x14ac:dyDescent="0.25">
      <c r="A1182" t="s">
        <v>1190</v>
      </c>
      <c r="B1182">
        <v>34.299999999999997</v>
      </c>
      <c r="C1182" t="str">
        <f t="shared" si="72"/>
        <v>Obesity</v>
      </c>
      <c r="D1182" s="20">
        <v>10.37</v>
      </c>
      <c r="E1182" t="str">
        <f t="shared" si="73"/>
        <v>Diabetes</v>
      </c>
      <c r="F1182" t="s">
        <v>2380</v>
      </c>
      <c r="G1182" t="s">
        <v>2380</v>
      </c>
      <c r="H1182" t="s">
        <v>2380</v>
      </c>
      <c r="I1182" t="s">
        <v>2381</v>
      </c>
      <c r="J1182" s="9">
        <f t="shared" si="74"/>
        <v>0</v>
      </c>
      <c r="K1182" t="s">
        <v>2380</v>
      </c>
      <c r="L1182" t="str">
        <f t="shared" si="75"/>
        <v>No</v>
      </c>
    </row>
    <row r="1183" spans="1:12" x14ac:dyDescent="0.25">
      <c r="A1183" t="s">
        <v>1189</v>
      </c>
      <c r="B1183">
        <v>46.09</v>
      </c>
      <c r="C1183" t="str">
        <f t="shared" si="72"/>
        <v>Obesity</v>
      </c>
      <c r="D1183" s="20">
        <v>5.44</v>
      </c>
      <c r="E1183" t="str">
        <f t="shared" si="73"/>
        <v>Normal</v>
      </c>
      <c r="F1183" t="s">
        <v>2380</v>
      </c>
      <c r="G1183" t="s">
        <v>2380</v>
      </c>
      <c r="H1183" t="s">
        <v>2380</v>
      </c>
      <c r="I1183">
        <v>2</v>
      </c>
      <c r="J1183" s="9">
        <f t="shared" si="74"/>
        <v>2</v>
      </c>
      <c r="K1183" t="s">
        <v>2380</v>
      </c>
      <c r="L1183" t="str">
        <f t="shared" si="75"/>
        <v>No</v>
      </c>
    </row>
    <row r="1184" spans="1:12" x14ac:dyDescent="0.25">
      <c r="A1184" t="s">
        <v>1188</v>
      </c>
      <c r="B1184">
        <v>44.744999999999997</v>
      </c>
      <c r="C1184" t="str">
        <f t="shared" si="72"/>
        <v>Obesity</v>
      </c>
      <c r="D1184" s="20">
        <v>5.19</v>
      </c>
      <c r="E1184" t="str">
        <f t="shared" si="73"/>
        <v>Normal</v>
      </c>
      <c r="F1184" t="s">
        <v>2380</v>
      </c>
      <c r="G1184" t="s">
        <v>2380</v>
      </c>
      <c r="H1184" t="s">
        <v>2380</v>
      </c>
      <c r="I1184">
        <v>2</v>
      </c>
      <c r="J1184" s="9">
        <f t="shared" si="74"/>
        <v>2</v>
      </c>
      <c r="K1184" t="s">
        <v>2380</v>
      </c>
      <c r="L1184" t="str">
        <f t="shared" si="75"/>
        <v>No</v>
      </c>
    </row>
    <row r="1185" spans="1:12" x14ac:dyDescent="0.25">
      <c r="A1185" t="s">
        <v>1187</v>
      </c>
      <c r="B1185">
        <v>26.33</v>
      </c>
      <c r="C1185" t="str">
        <f t="shared" si="72"/>
        <v>Overweight</v>
      </c>
      <c r="D1185" s="20">
        <v>11.8</v>
      </c>
      <c r="E1185" t="str">
        <f t="shared" si="73"/>
        <v>Diabetes</v>
      </c>
      <c r="F1185" t="s">
        <v>2382</v>
      </c>
      <c r="G1185" t="s">
        <v>2380</v>
      </c>
      <c r="H1185" t="s">
        <v>2380</v>
      </c>
      <c r="I1185">
        <v>1</v>
      </c>
      <c r="J1185" s="9">
        <f t="shared" si="74"/>
        <v>1</v>
      </c>
      <c r="K1185" t="s">
        <v>2380</v>
      </c>
      <c r="L1185" t="str">
        <f t="shared" si="75"/>
        <v>No</v>
      </c>
    </row>
    <row r="1186" spans="1:12" x14ac:dyDescent="0.25">
      <c r="A1186" t="s">
        <v>1186</v>
      </c>
      <c r="B1186">
        <v>26.6</v>
      </c>
      <c r="C1186" t="str">
        <f t="shared" si="72"/>
        <v>Overweight</v>
      </c>
      <c r="D1186" s="20">
        <v>8.3800000000000008</v>
      </c>
      <c r="E1186" t="str">
        <f t="shared" si="73"/>
        <v>Diabetes</v>
      </c>
      <c r="F1186" t="s">
        <v>2380</v>
      </c>
      <c r="G1186" t="s">
        <v>2380</v>
      </c>
      <c r="H1186" t="s">
        <v>2380</v>
      </c>
      <c r="I1186">
        <v>2</v>
      </c>
      <c r="J1186" s="9">
        <f t="shared" si="74"/>
        <v>2</v>
      </c>
      <c r="K1186" t="s">
        <v>2380</v>
      </c>
      <c r="L1186" t="str">
        <f t="shared" si="75"/>
        <v>No</v>
      </c>
    </row>
    <row r="1187" spans="1:12" x14ac:dyDescent="0.25">
      <c r="A1187" t="s">
        <v>1185</v>
      </c>
      <c r="B1187">
        <v>27.5</v>
      </c>
      <c r="C1187" t="str">
        <f t="shared" si="72"/>
        <v>Overweight</v>
      </c>
      <c r="D1187" s="20">
        <v>7.58</v>
      </c>
      <c r="E1187" t="str">
        <f t="shared" si="73"/>
        <v>Diabetes</v>
      </c>
      <c r="F1187" t="s">
        <v>2380</v>
      </c>
      <c r="G1187" t="s">
        <v>2380</v>
      </c>
      <c r="H1187" t="s">
        <v>2380</v>
      </c>
      <c r="I1187" t="s">
        <v>2381</v>
      </c>
      <c r="J1187" s="9">
        <f t="shared" si="74"/>
        <v>0</v>
      </c>
      <c r="K1187" t="s">
        <v>2380</v>
      </c>
      <c r="L1187" t="str">
        <f t="shared" si="75"/>
        <v>No</v>
      </c>
    </row>
    <row r="1188" spans="1:12" x14ac:dyDescent="0.25">
      <c r="A1188" t="s">
        <v>1184</v>
      </c>
      <c r="B1188">
        <v>41.55</v>
      </c>
      <c r="C1188" t="str">
        <f t="shared" si="72"/>
        <v>Obesity</v>
      </c>
      <c r="D1188" s="20">
        <v>4.6100000000000003</v>
      </c>
      <c r="E1188" t="str">
        <f t="shared" si="73"/>
        <v>Normal</v>
      </c>
      <c r="F1188" t="s">
        <v>2380</v>
      </c>
      <c r="G1188" t="s">
        <v>2380</v>
      </c>
      <c r="H1188" t="s">
        <v>2380</v>
      </c>
      <c r="I1188">
        <v>1</v>
      </c>
      <c r="J1188" s="9">
        <f t="shared" si="74"/>
        <v>1</v>
      </c>
      <c r="K1188" t="s">
        <v>2380</v>
      </c>
      <c r="L1188" t="str">
        <f t="shared" si="75"/>
        <v>No</v>
      </c>
    </row>
    <row r="1189" spans="1:12" x14ac:dyDescent="0.25">
      <c r="A1189" t="s">
        <v>1183</v>
      </c>
      <c r="B1189">
        <v>41.47</v>
      </c>
      <c r="C1189" t="str">
        <f t="shared" si="72"/>
        <v>Obesity</v>
      </c>
      <c r="D1189" s="20">
        <v>4.7</v>
      </c>
      <c r="E1189" t="str">
        <f t="shared" si="73"/>
        <v>Normal</v>
      </c>
      <c r="F1189" t="s">
        <v>2382</v>
      </c>
      <c r="G1189" t="s">
        <v>2380</v>
      </c>
      <c r="H1189" t="s">
        <v>2383</v>
      </c>
      <c r="I1189">
        <v>1</v>
      </c>
      <c r="J1189" s="9">
        <f t="shared" si="74"/>
        <v>1</v>
      </c>
      <c r="K1189" t="s">
        <v>2380</v>
      </c>
      <c r="L1189" t="str">
        <f t="shared" si="75"/>
        <v>No</v>
      </c>
    </row>
    <row r="1190" spans="1:12" x14ac:dyDescent="0.25">
      <c r="A1190" t="s">
        <v>1182</v>
      </c>
      <c r="B1190">
        <v>24.795000000000002</v>
      </c>
      <c r="C1190" t="str">
        <f t="shared" si="72"/>
        <v>Normal Weight</v>
      </c>
      <c r="D1190" s="20">
        <v>6.05</v>
      </c>
      <c r="E1190" t="str">
        <f t="shared" si="73"/>
        <v>Prediabeties</v>
      </c>
      <c r="F1190" t="s">
        <v>2382</v>
      </c>
      <c r="G1190" t="s">
        <v>2380</v>
      </c>
      <c r="H1190" t="s">
        <v>2380</v>
      </c>
      <c r="I1190" t="s">
        <v>2381</v>
      </c>
      <c r="J1190" s="9">
        <f t="shared" si="74"/>
        <v>0</v>
      </c>
      <c r="K1190" t="s">
        <v>2380</v>
      </c>
      <c r="L1190" t="str">
        <f t="shared" si="75"/>
        <v>No</v>
      </c>
    </row>
    <row r="1191" spans="1:12" x14ac:dyDescent="0.25">
      <c r="A1191" t="s">
        <v>1181</v>
      </c>
      <c r="B1191">
        <v>29.48</v>
      </c>
      <c r="C1191" t="str">
        <f t="shared" si="72"/>
        <v>Overweight</v>
      </c>
      <c r="D1191" s="20">
        <v>5.63</v>
      </c>
      <c r="E1191" t="str">
        <f t="shared" si="73"/>
        <v>Normal</v>
      </c>
      <c r="F1191" t="s">
        <v>2382</v>
      </c>
      <c r="G1191" t="s">
        <v>2380</v>
      </c>
      <c r="H1191" t="s">
        <v>2383</v>
      </c>
      <c r="I1191">
        <v>1</v>
      </c>
      <c r="J1191" s="9">
        <f t="shared" si="74"/>
        <v>1</v>
      </c>
      <c r="K1191" t="s">
        <v>2380</v>
      </c>
      <c r="L1191" t="str">
        <f t="shared" si="75"/>
        <v>No</v>
      </c>
    </row>
    <row r="1192" spans="1:12" x14ac:dyDescent="0.25">
      <c r="A1192" t="s">
        <v>1180</v>
      </c>
      <c r="B1192">
        <v>28.09</v>
      </c>
      <c r="C1192" t="str">
        <f t="shared" si="72"/>
        <v>Overweight</v>
      </c>
      <c r="D1192" s="20">
        <v>6.06</v>
      </c>
      <c r="E1192" t="str">
        <f t="shared" si="73"/>
        <v>Prediabeties</v>
      </c>
      <c r="F1192" t="s">
        <v>2380</v>
      </c>
      <c r="G1192" t="s">
        <v>2380</v>
      </c>
      <c r="H1192" t="s">
        <v>2383</v>
      </c>
      <c r="I1192">
        <v>1</v>
      </c>
      <c r="J1192" s="9">
        <f t="shared" si="74"/>
        <v>1</v>
      </c>
      <c r="K1192" t="s">
        <v>2380</v>
      </c>
      <c r="L1192" t="str">
        <f t="shared" si="75"/>
        <v>No</v>
      </c>
    </row>
    <row r="1193" spans="1:12" x14ac:dyDescent="0.25">
      <c r="A1193" t="s">
        <v>1179</v>
      </c>
      <c r="B1193">
        <v>32.729999999999997</v>
      </c>
      <c r="C1193" t="str">
        <f t="shared" si="72"/>
        <v>Obesity</v>
      </c>
      <c r="D1193" s="20">
        <v>5.19</v>
      </c>
      <c r="E1193" t="str">
        <f t="shared" si="73"/>
        <v>Normal</v>
      </c>
      <c r="F1193" t="s">
        <v>2380</v>
      </c>
      <c r="G1193" t="s">
        <v>2380</v>
      </c>
      <c r="H1193" t="s">
        <v>2380</v>
      </c>
      <c r="I1193">
        <v>1</v>
      </c>
      <c r="J1193" s="9">
        <f t="shared" si="74"/>
        <v>1</v>
      </c>
      <c r="K1193" t="s">
        <v>2380</v>
      </c>
      <c r="L1193" t="str">
        <f t="shared" si="75"/>
        <v>No</v>
      </c>
    </row>
    <row r="1194" spans="1:12" x14ac:dyDescent="0.25">
      <c r="A1194" t="s">
        <v>1178</v>
      </c>
      <c r="B1194">
        <v>27.36</v>
      </c>
      <c r="C1194" t="str">
        <f t="shared" si="72"/>
        <v>Overweight</v>
      </c>
      <c r="D1194" s="20">
        <v>8.9600000000000009</v>
      </c>
      <c r="E1194" t="str">
        <f t="shared" si="73"/>
        <v>Diabetes</v>
      </c>
      <c r="F1194" t="s">
        <v>2380</v>
      </c>
      <c r="G1194" t="s">
        <v>2380</v>
      </c>
      <c r="H1194" t="s">
        <v>2380</v>
      </c>
      <c r="I1194" t="s">
        <v>2381</v>
      </c>
      <c r="J1194" s="9">
        <f t="shared" si="74"/>
        <v>0</v>
      </c>
      <c r="K1194" t="s">
        <v>2380</v>
      </c>
      <c r="L1194" t="str">
        <f t="shared" si="75"/>
        <v>No</v>
      </c>
    </row>
    <row r="1195" spans="1:12" x14ac:dyDescent="0.25">
      <c r="A1195" t="s">
        <v>1177</v>
      </c>
      <c r="B1195">
        <v>27.265000000000001</v>
      </c>
      <c r="C1195" t="str">
        <f t="shared" si="72"/>
        <v>Overweight</v>
      </c>
      <c r="D1195" s="20">
        <v>11.39</v>
      </c>
      <c r="E1195" t="str">
        <f t="shared" si="73"/>
        <v>Diabetes</v>
      </c>
      <c r="F1195" t="s">
        <v>2380</v>
      </c>
      <c r="G1195" t="s">
        <v>2380</v>
      </c>
      <c r="H1195" t="s">
        <v>2380</v>
      </c>
      <c r="I1195" t="s">
        <v>2381</v>
      </c>
      <c r="J1195" s="9">
        <f t="shared" si="74"/>
        <v>0</v>
      </c>
      <c r="K1195" t="s">
        <v>2380</v>
      </c>
      <c r="L1195" t="str">
        <f t="shared" si="75"/>
        <v>No</v>
      </c>
    </row>
    <row r="1196" spans="1:12" x14ac:dyDescent="0.25">
      <c r="A1196" t="s">
        <v>1176</v>
      </c>
      <c r="B1196">
        <v>48.07</v>
      </c>
      <c r="C1196" t="str">
        <f t="shared" si="72"/>
        <v>Obesity</v>
      </c>
      <c r="D1196" s="20">
        <v>4.0599999999999996</v>
      </c>
      <c r="E1196" t="str">
        <f t="shared" si="73"/>
        <v>Normal</v>
      </c>
      <c r="F1196" t="s">
        <v>2382</v>
      </c>
      <c r="G1196" t="s">
        <v>2380</v>
      </c>
      <c r="H1196" t="s">
        <v>2380</v>
      </c>
      <c r="I1196" t="s">
        <v>2381</v>
      </c>
      <c r="J1196" s="9">
        <f t="shared" si="74"/>
        <v>0</v>
      </c>
      <c r="K1196" t="s">
        <v>2380</v>
      </c>
      <c r="L1196" t="str">
        <f t="shared" si="75"/>
        <v>No</v>
      </c>
    </row>
    <row r="1197" spans="1:12" x14ac:dyDescent="0.25">
      <c r="A1197" t="s">
        <v>1175</v>
      </c>
      <c r="B1197">
        <v>30.8</v>
      </c>
      <c r="C1197" t="str">
        <f t="shared" si="72"/>
        <v>Obesity</v>
      </c>
      <c r="D1197" s="20">
        <v>5.23</v>
      </c>
      <c r="E1197" t="str">
        <f t="shared" si="73"/>
        <v>Normal</v>
      </c>
      <c r="F1197" t="s">
        <v>2382</v>
      </c>
      <c r="G1197" t="s">
        <v>2380</v>
      </c>
      <c r="H1197" t="s">
        <v>2380</v>
      </c>
      <c r="I1197" t="s">
        <v>2381</v>
      </c>
      <c r="J1197" s="9">
        <f t="shared" si="74"/>
        <v>0</v>
      </c>
      <c r="K1197" t="s">
        <v>2380</v>
      </c>
      <c r="L1197" t="str">
        <f t="shared" si="75"/>
        <v>No</v>
      </c>
    </row>
    <row r="1198" spans="1:12" x14ac:dyDescent="0.25">
      <c r="A1198" t="s">
        <v>1174</v>
      </c>
      <c r="B1198">
        <v>32.299999999999997</v>
      </c>
      <c r="C1198" t="str">
        <f t="shared" si="72"/>
        <v>Obesity</v>
      </c>
      <c r="D1198" s="20">
        <v>5.05</v>
      </c>
      <c r="E1198" t="str">
        <f t="shared" si="73"/>
        <v>Normal</v>
      </c>
      <c r="F1198" t="s">
        <v>2382</v>
      </c>
      <c r="G1198" t="s">
        <v>2380</v>
      </c>
      <c r="H1198" t="s">
        <v>2380</v>
      </c>
      <c r="I1198" t="s">
        <v>2381</v>
      </c>
      <c r="J1198" s="9">
        <f t="shared" si="74"/>
        <v>0</v>
      </c>
      <c r="K1198" t="s">
        <v>2380</v>
      </c>
      <c r="L1198" t="str">
        <f t="shared" si="75"/>
        <v>No</v>
      </c>
    </row>
    <row r="1199" spans="1:12" x14ac:dyDescent="0.25">
      <c r="A1199" t="s">
        <v>1173</v>
      </c>
      <c r="B1199">
        <v>39.700000000000003</v>
      </c>
      <c r="C1199" t="str">
        <f t="shared" si="72"/>
        <v>Obesity</v>
      </c>
      <c r="D1199" s="20">
        <v>7.34</v>
      </c>
      <c r="E1199" t="str">
        <f t="shared" si="73"/>
        <v>Diabetes</v>
      </c>
      <c r="F1199" t="s">
        <v>2380</v>
      </c>
      <c r="G1199" t="s">
        <v>2380</v>
      </c>
      <c r="H1199" t="s">
        <v>2380</v>
      </c>
      <c r="I1199" t="s">
        <v>2381</v>
      </c>
      <c r="J1199" s="9">
        <f t="shared" si="74"/>
        <v>0</v>
      </c>
      <c r="K1199" t="s">
        <v>2380</v>
      </c>
      <c r="L1199" t="str">
        <f t="shared" si="75"/>
        <v>No</v>
      </c>
    </row>
    <row r="1200" spans="1:12" x14ac:dyDescent="0.25">
      <c r="A1200" t="s">
        <v>1172</v>
      </c>
      <c r="B1200">
        <v>35.97</v>
      </c>
      <c r="C1200" t="str">
        <f t="shared" si="72"/>
        <v>Obesity</v>
      </c>
      <c r="D1200" s="20">
        <v>8.1300000000000008</v>
      </c>
      <c r="E1200" t="str">
        <f t="shared" si="73"/>
        <v>Diabetes</v>
      </c>
      <c r="F1200" t="s">
        <v>2380</v>
      </c>
      <c r="G1200" t="s">
        <v>2380</v>
      </c>
      <c r="H1200" t="s">
        <v>2380</v>
      </c>
      <c r="I1200" t="s">
        <v>2381</v>
      </c>
      <c r="J1200" s="9">
        <f t="shared" si="74"/>
        <v>0</v>
      </c>
      <c r="K1200" t="s">
        <v>2380</v>
      </c>
      <c r="L1200" t="str">
        <f t="shared" si="75"/>
        <v>No</v>
      </c>
    </row>
    <row r="1201" spans="1:12" x14ac:dyDescent="0.25">
      <c r="A1201" t="s">
        <v>1171</v>
      </c>
      <c r="B1201">
        <v>25.86</v>
      </c>
      <c r="C1201" t="str">
        <f t="shared" si="72"/>
        <v>Overweight</v>
      </c>
      <c r="D1201" s="20">
        <v>6.68</v>
      </c>
      <c r="E1201" t="str">
        <f t="shared" si="73"/>
        <v>Diabetes</v>
      </c>
      <c r="F1201" t="s">
        <v>2382</v>
      </c>
      <c r="G1201" t="s">
        <v>2380</v>
      </c>
      <c r="H1201" t="s">
        <v>2380</v>
      </c>
      <c r="I1201">
        <v>1</v>
      </c>
      <c r="J1201" s="9">
        <f t="shared" si="74"/>
        <v>1</v>
      </c>
      <c r="K1201" t="s">
        <v>2380</v>
      </c>
      <c r="L1201" t="str">
        <f t="shared" si="75"/>
        <v>No</v>
      </c>
    </row>
    <row r="1202" spans="1:12" x14ac:dyDescent="0.25">
      <c r="A1202" t="s">
        <v>1170</v>
      </c>
      <c r="B1202">
        <v>30.03</v>
      </c>
      <c r="C1202" t="str">
        <f t="shared" si="72"/>
        <v>Obesity</v>
      </c>
      <c r="D1202" s="20">
        <v>11.51</v>
      </c>
      <c r="E1202" t="str">
        <f t="shared" si="73"/>
        <v>Diabetes</v>
      </c>
      <c r="F1202" t="s">
        <v>2380</v>
      </c>
      <c r="G1202" t="s">
        <v>2380</v>
      </c>
      <c r="H1202" t="s">
        <v>2380</v>
      </c>
      <c r="I1202" t="s">
        <v>2381</v>
      </c>
      <c r="J1202" s="9">
        <f t="shared" si="74"/>
        <v>0</v>
      </c>
      <c r="K1202" t="s">
        <v>2380</v>
      </c>
      <c r="L1202" t="str">
        <f t="shared" si="75"/>
        <v>No</v>
      </c>
    </row>
    <row r="1203" spans="1:12" x14ac:dyDescent="0.25">
      <c r="A1203" t="s">
        <v>1169</v>
      </c>
      <c r="B1203">
        <v>25.76</v>
      </c>
      <c r="C1203" t="str">
        <f t="shared" si="72"/>
        <v>Overweight</v>
      </c>
      <c r="D1203" s="20">
        <v>6.02</v>
      </c>
      <c r="E1203" t="str">
        <f t="shared" si="73"/>
        <v>Prediabeties</v>
      </c>
      <c r="F1203" t="s">
        <v>2382</v>
      </c>
      <c r="G1203" t="s">
        <v>2380</v>
      </c>
      <c r="H1203" t="s">
        <v>2383</v>
      </c>
      <c r="I1203">
        <v>1</v>
      </c>
      <c r="J1203" s="9">
        <f t="shared" si="74"/>
        <v>1</v>
      </c>
      <c r="K1203" t="s">
        <v>2380</v>
      </c>
      <c r="L1203" t="str">
        <f t="shared" si="75"/>
        <v>No</v>
      </c>
    </row>
    <row r="1204" spans="1:12" x14ac:dyDescent="0.25">
      <c r="A1204" t="s">
        <v>1168</v>
      </c>
      <c r="B1204">
        <v>22.42</v>
      </c>
      <c r="C1204" t="str">
        <f t="shared" si="72"/>
        <v>Normal Weight</v>
      </c>
      <c r="D1204" s="20">
        <v>7.96</v>
      </c>
      <c r="E1204" t="str">
        <f t="shared" si="73"/>
        <v>Diabetes</v>
      </c>
      <c r="F1204" t="s">
        <v>2380</v>
      </c>
      <c r="G1204" t="s">
        <v>2380</v>
      </c>
      <c r="H1204" t="s">
        <v>2380</v>
      </c>
      <c r="I1204" t="s">
        <v>2381</v>
      </c>
      <c r="J1204" s="9">
        <f t="shared" si="74"/>
        <v>0</v>
      </c>
      <c r="K1204" t="s">
        <v>2380</v>
      </c>
      <c r="L1204" t="str">
        <f t="shared" si="75"/>
        <v>No</v>
      </c>
    </row>
    <row r="1205" spans="1:12" x14ac:dyDescent="0.25">
      <c r="A1205" t="s">
        <v>1167</v>
      </c>
      <c r="B1205">
        <v>33.18</v>
      </c>
      <c r="C1205" t="str">
        <f t="shared" si="72"/>
        <v>Obesity</v>
      </c>
      <c r="D1205" s="20">
        <v>6.01</v>
      </c>
      <c r="E1205" t="str">
        <f t="shared" si="73"/>
        <v>Prediabeties</v>
      </c>
      <c r="F1205" t="s">
        <v>2382</v>
      </c>
      <c r="G1205" t="s">
        <v>2380</v>
      </c>
      <c r="H1205" t="s">
        <v>2380</v>
      </c>
      <c r="I1205">
        <v>1</v>
      </c>
      <c r="J1205" s="9">
        <f t="shared" si="74"/>
        <v>1</v>
      </c>
      <c r="K1205" t="s">
        <v>2380</v>
      </c>
      <c r="L1205" t="str">
        <f t="shared" si="75"/>
        <v>No</v>
      </c>
    </row>
    <row r="1206" spans="1:12" x14ac:dyDescent="0.25">
      <c r="A1206" t="s">
        <v>1166</v>
      </c>
      <c r="B1206">
        <v>43.04</v>
      </c>
      <c r="C1206" t="str">
        <f t="shared" si="72"/>
        <v>Obesity</v>
      </c>
      <c r="D1206" s="20">
        <v>5.9</v>
      </c>
      <c r="E1206" t="str">
        <f t="shared" si="73"/>
        <v>Prediabeties</v>
      </c>
      <c r="F1206" t="s">
        <v>2382</v>
      </c>
      <c r="G1206" t="s">
        <v>2380</v>
      </c>
      <c r="H1206" t="s">
        <v>2380</v>
      </c>
      <c r="I1206" t="s">
        <v>2381</v>
      </c>
      <c r="J1206" s="9">
        <f t="shared" si="74"/>
        <v>0</v>
      </c>
      <c r="K1206" t="s">
        <v>2380</v>
      </c>
      <c r="L1206" t="str">
        <f t="shared" si="75"/>
        <v>No</v>
      </c>
    </row>
    <row r="1207" spans="1:12" x14ac:dyDescent="0.25">
      <c r="A1207" t="s">
        <v>1165</v>
      </c>
      <c r="B1207">
        <v>34.15</v>
      </c>
      <c r="C1207" t="str">
        <f t="shared" si="72"/>
        <v>Obesity</v>
      </c>
      <c r="D1207" s="20">
        <v>4.49</v>
      </c>
      <c r="E1207" t="str">
        <f t="shared" si="73"/>
        <v>Normal</v>
      </c>
      <c r="F1207" t="s">
        <v>2382</v>
      </c>
      <c r="G1207" t="s">
        <v>2380</v>
      </c>
      <c r="H1207" t="s">
        <v>2380</v>
      </c>
      <c r="I1207">
        <v>1</v>
      </c>
      <c r="J1207" s="9">
        <f t="shared" si="74"/>
        <v>1</v>
      </c>
      <c r="K1207" t="s">
        <v>2380</v>
      </c>
      <c r="L1207" t="str">
        <f t="shared" si="75"/>
        <v>No</v>
      </c>
    </row>
    <row r="1208" spans="1:12" x14ac:dyDescent="0.25">
      <c r="A1208" t="s">
        <v>1164</v>
      </c>
      <c r="B1208">
        <v>25.78</v>
      </c>
      <c r="C1208" t="str">
        <f t="shared" si="72"/>
        <v>Overweight</v>
      </c>
      <c r="D1208" s="20">
        <v>6.25</v>
      </c>
      <c r="E1208" t="str">
        <f t="shared" si="73"/>
        <v>Prediabeties</v>
      </c>
      <c r="F1208" t="s">
        <v>2380</v>
      </c>
      <c r="G1208" t="s">
        <v>2380</v>
      </c>
      <c r="H1208" t="s">
        <v>2380</v>
      </c>
      <c r="I1208" t="s">
        <v>2381</v>
      </c>
      <c r="J1208" s="9">
        <f t="shared" si="74"/>
        <v>0</v>
      </c>
      <c r="K1208" t="s">
        <v>2380</v>
      </c>
      <c r="L1208" t="str">
        <f t="shared" si="75"/>
        <v>No</v>
      </c>
    </row>
    <row r="1209" spans="1:12" x14ac:dyDescent="0.25">
      <c r="A1209" t="s">
        <v>1163</v>
      </c>
      <c r="B1209">
        <v>21.02</v>
      </c>
      <c r="C1209" t="str">
        <f t="shared" si="72"/>
        <v>Normal Weight</v>
      </c>
      <c r="D1209" s="20">
        <v>9.6199999999999992</v>
      </c>
      <c r="E1209" t="str">
        <f t="shared" si="73"/>
        <v>Diabetes</v>
      </c>
      <c r="F1209" t="s">
        <v>2382</v>
      </c>
      <c r="G1209" t="s">
        <v>2380</v>
      </c>
      <c r="H1209" t="s">
        <v>2383</v>
      </c>
      <c r="I1209">
        <v>1</v>
      </c>
      <c r="J1209" s="9">
        <f t="shared" si="74"/>
        <v>1</v>
      </c>
      <c r="K1209" t="s">
        <v>2380</v>
      </c>
      <c r="L1209" t="str">
        <f t="shared" si="75"/>
        <v>No</v>
      </c>
    </row>
    <row r="1210" spans="1:12" x14ac:dyDescent="0.25">
      <c r="A1210" t="s">
        <v>1162</v>
      </c>
      <c r="B1210">
        <v>37.51</v>
      </c>
      <c r="C1210" t="str">
        <f t="shared" si="72"/>
        <v>Obesity</v>
      </c>
      <c r="D1210" s="20">
        <v>11.06</v>
      </c>
      <c r="E1210" t="str">
        <f t="shared" si="73"/>
        <v>Diabetes</v>
      </c>
      <c r="F1210" t="s">
        <v>2380</v>
      </c>
      <c r="G1210" t="s">
        <v>2380</v>
      </c>
      <c r="H1210" t="s">
        <v>2380</v>
      </c>
      <c r="I1210">
        <v>2</v>
      </c>
      <c r="J1210" s="9">
        <f t="shared" si="74"/>
        <v>2</v>
      </c>
      <c r="K1210" t="s">
        <v>2380</v>
      </c>
      <c r="L1210" t="str">
        <f t="shared" si="75"/>
        <v>No</v>
      </c>
    </row>
    <row r="1211" spans="1:12" x14ac:dyDescent="0.25">
      <c r="A1211" t="s">
        <v>1161</v>
      </c>
      <c r="B1211">
        <v>25.745000000000001</v>
      </c>
      <c r="C1211" t="str">
        <f t="shared" si="72"/>
        <v>Overweight</v>
      </c>
      <c r="D1211" s="20">
        <v>6.11</v>
      </c>
      <c r="E1211" t="str">
        <f t="shared" si="73"/>
        <v>Prediabeties</v>
      </c>
      <c r="F1211" t="s">
        <v>2382</v>
      </c>
      <c r="G1211" t="s">
        <v>2380</v>
      </c>
      <c r="H1211" t="s">
        <v>2380</v>
      </c>
      <c r="I1211" t="s">
        <v>2381</v>
      </c>
      <c r="J1211" s="9">
        <f t="shared" si="74"/>
        <v>0</v>
      </c>
      <c r="K1211" t="s">
        <v>2380</v>
      </c>
      <c r="L1211" t="str">
        <f t="shared" si="75"/>
        <v>No</v>
      </c>
    </row>
    <row r="1212" spans="1:12" x14ac:dyDescent="0.25">
      <c r="A1212" t="s">
        <v>1160</v>
      </c>
      <c r="B1212">
        <v>31.35</v>
      </c>
      <c r="C1212" t="str">
        <f t="shared" si="72"/>
        <v>Obesity</v>
      </c>
      <c r="D1212" s="20">
        <v>11.49</v>
      </c>
      <c r="E1212" t="str">
        <f t="shared" si="73"/>
        <v>Diabetes</v>
      </c>
      <c r="F1212" t="s">
        <v>2380</v>
      </c>
      <c r="G1212" t="s">
        <v>2380</v>
      </c>
      <c r="H1212" t="s">
        <v>2380</v>
      </c>
      <c r="I1212">
        <v>2</v>
      </c>
      <c r="J1212" s="9">
        <f t="shared" si="74"/>
        <v>2</v>
      </c>
      <c r="K1212" t="s">
        <v>2380</v>
      </c>
      <c r="L1212" t="str">
        <f t="shared" si="75"/>
        <v>No</v>
      </c>
    </row>
    <row r="1213" spans="1:12" x14ac:dyDescent="0.25">
      <c r="A1213" t="s">
        <v>1159</v>
      </c>
      <c r="B1213">
        <v>29.83</v>
      </c>
      <c r="C1213" t="str">
        <f t="shared" si="72"/>
        <v>Overweight</v>
      </c>
      <c r="D1213" s="20">
        <v>8.68</v>
      </c>
      <c r="E1213" t="str">
        <f t="shared" si="73"/>
        <v>Diabetes</v>
      </c>
      <c r="F1213" t="s">
        <v>2380</v>
      </c>
      <c r="G1213" t="s">
        <v>2380</v>
      </c>
      <c r="H1213" t="s">
        <v>2380</v>
      </c>
      <c r="I1213">
        <v>2</v>
      </c>
      <c r="J1213" s="9">
        <f t="shared" si="74"/>
        <v>2</v>
      </c>
      <c r="K1213" t="s">
        <v>2380</v>
      </c>
      <c r="L1213" t="str">
        <f t="shared" si="75"/>
        <v>No</v>
      </c>
    </row>
    <row r="1214" spans="1:12" x14ac:dyDescent="0.25">
      <c r="A1214" t="s">
        <v>1158</v>
      </c>
      <c r="B1214">
        <v>25.49</v>
      </c>
      <c r="C1214" t="str">
        <f t="shared" si="72"/>
        <v>Overweight</v>
      </c>
      <c r="D1214" s="20">
        <v>5.68</v>
      </c>
      <c r="E1214" t="str">
        <f t="shared" si="73"/>
        <v>Normal</v>
      </c>
      <c r="F1214" t="s">
        <v>2382</v>
      </c>
      <c r="G1214" t="s">
        <v>2380</v>
      </c>
      <c r="H1214" t="s">
        <v>2383</v>
      </c>
      <c r="I1214">
        <v>1</v>
      </c>
      <c r="J1214" s="9">
        <f t="shared" si="74"/>
        <v>1</v>
      </c>
      <c r="K1214" t="s">
        <v>2380</v>
      </c>
      <c r="L1214" t="str">
        <f t="shared" si="75"/>
        <v>No</v>
      </c>
    </row>
    <row r="1215" spans="1:12" x14ac:dyDescent="0.25">
      <c r="A1215" t="s">
        <v>1157</v>
      </c>
      <c r="B1215">
        <v>34.1</v>
      </c>
      <c r="C1215" t="str">
        <f t="shared" si="72"/>
        <v>Obesity</v>
      </c>
      <c r="D1215" s="20">
        <v>8.4499999999999993</v>
      </c>
      <c r="E1215" t="str">
        <f t="shared" si="73"/>
        <v>Diabetes</v>
      </c>
      <c r="F1215" t="s">
        <v>2380</v>
      </c>
      <c r="G1215" t="s">
        <v>2380</v>
      </c>
      <c r="H1215" t="s">
        <v>2380</v>
      </c>
      <c r="I1215" t="s">
        <v>2381</v>
      </c>
      <c r="J1215" s="9">
        <f t="shared" si="74"/>
        <v>0</v>
      </c>
      <c r="K1215" t="s">
        <v>2380</v>
      </c>
      <c r="L1215" t="str">
        <f t="shared" si="75"/>
        <v>No</v>
      </c>
    </row>
    <row r="1216" spans="1:12" x14ac:dyDescent="0.25">
      <c r="A1216" t="s">
        <v>1156</v>
      </c>
      <c r="B1216">
        <v>25.84</v>
      </c>
      <c r="C1216" t="str">
        <f t="shared" si="72"/>
        <v>Overweight</v>
      </c>
      <c r="D1216" s="20">
        <v>8.51</v>
      </c>
      <c r="E1216" t="str">
        <f t="shared" si="73"/>
        <v>Diabetes</v>
      </c>
      <c r="F1216" t="s">
        <v>2380</v>
      </c>
      <c r="G1216" t="s">
        <v>2380</v>
      </c>
      <c r="H1216" t="s">
        <v>2380</v>
      </c>
      <c r="I1216">
        <v>2</v>
      </c>
      <c r="J1216" s="9">
        <f t="shared" si="74"/>
        <v>2</v>
      </c>
      <c r="K1216" t="s">
        <v>2380</v>
      </c>
      <c r="L1216" t="str">
        <f t="shared" si="75"/>
        <v>No</v>
      </c>
    </row>
    <row r="1217" spans="1:12" x14ac:dyDescent="0.25">
      <c r="A1217" t="s">
        <v>1155</v>
      </c>
      <c r="B1217">
        <v>20.6</v>
      </c>
      <c r="C1217" t="str">
        <f t="shared" si="72"/>
        <v>Normal Weight</v>
      </c>
      <c r="D1217" s="20">
        <v>7.62</v>
      </c>
      <c r="E1217" t="str">
        <f t="shared" si="73"/>
        <v>Diabetes</v>
      </c>
      <c r="F1217" t="s">
        <v>2380</v>
      </c>
      <c r="G1217" t="s">
        <v>2380</v>
      </c>
      <c r="H1217" t="s">
        <v>2380</v>
      </c>
      <c r="I1217" t="s">
        <v>2381</v>
      </c>
      <c r="J1217" s="9">
        <f t="shared" si="74"/>
        <v>0</v>
      </c>
      <c r="K1217" t="s">
        <v>2380</v>
      </c>
      <c r="L1217" t="str">
        <f t="shared" si="75"/>
        <v>No</v>
      </c>
    </row>
    <row r="1218" spans="1:12" x14ac:dyDescent="0.25">
      <c r="A1218" t="s">
        <v>1154</v>
      </c>
      <c r="B1218">
        <v>28.88</v>
      </c>
      <c r="C1218" t="str">
        <f t="shared" si="72"/>
        <v>Overweight</v>
      </c>
      <c r="D1218" s="20">
        <v>10.18</v>
      </c>
      <c r="E1218" t="str">
        <f t="shared" si="73"/>
        <v>Diabetes</v>
      </c>
      <c r="F1218" t="s">
        <v>2380</v>
      </c>
      <c r="G1218" t="s">
        <v>2380</v>
      </c>
      <c r="H1218" t="s">
        <v>2380</v>
      </c>
      <c r="I1218" t="s">
        <v>2381</v>
      </c>
      <c r="J1218" s="9">
        <f t="shared" si="74"/>
        <v>0</v>
      </c>
      <c r="K1218" t="s">
        <v>2380</v>
      </c>
      <c r="L1218" t="str">
        <f t="shared" si="75"/>
        <v>No</v>
      </c>
    </row>
    <row r="1219" spans="1:12" x14ac:dyDescent="0.25">
      <c r="A1219" t="s">
        <v>1153</v>
      </c>
      <c r="B1219">
        <v>28.24</v>
      </c>
      <c r="C1219" t="str">
        <f t="shared" ref="C1219:C1282" si="76">IF(B1219&lt;18.5,"Underweight",IF(B1219&lt;24.99,"Normal Weight",IF(B1219&lt;29.99,"Overweight","Obesity")))</f>
        <v>Overweight</v>
      </c>
      <c r="D1219" s="20">
        <v>5.36</v>
      </c>
      <c r="E1219" t="str">
        <f t="shared" ref="E1219:E1282" si="77">IF(D1219&lt;5.7,"Normal",IF(D1219&lt;6.5,"Prediabeties","Diabetes"))</f>
        <v>Normal</v>
      </c>
      <c r="F1219" t="s">
        <v>2380</v>
      </c>
      <c r="G1219" t="s">
        <v>2380</v>
      </c>
      <c r="H1219" t="s">
        <v>2380</v>
      </c>
      <c r="I1219" t="s">
        <v>2381</v>
      </c>
      <c r="J1219" s="9">
        <f t="shared" ref="J1219:J1282" si="78">IF(I1219="No major surgery", 0, I1219)</f>
        <v>0</v>
      </c>
      <c r="K1219" t="s">
        <v>2380</v>
      </c>
      <c r="L1219" t="str">
        <f t="shared" ref="L1219:L1282" si="79">IF(K1219="?", "No", K1219)</f>
        <v>No</v>
      </c>
    </row>
    <row r="1220" spans="1:12" x14ac:dyDescent="0.25">
      <c r="A1220" t="s">
        <v>1152</v>
      </c>
      <c r="B1220">
        <v>25.46</v>
      </c>
      <c r="C1220" t="str">
        <f t="shared" si="76"/>
        <v>Overweight</v>
      </c>
      <c r="D1220" s="20">
        <v>11.78</v>
      </c>
      <c r="E1220" t="str">
        <f t="shared" si="77"/>
        <v>Diabetes</v>
      </c>
      <c r="F1220" t="s">
        <v>2382</v>
      </c>
      <c r="G1220" t="s">
        <v>2380</v>
      </c>
      <c r="H1220" t="s">
        <v>2380</v>
      </c>
      <c r="I1220">
        <v>1</v>
      </c>
      <c r="J1220" s="9">
        <f t="shared" si="78"/>
        <v>1</v>
      </c>
      <c r="K1220" t="s">
        <v>2380</v>
      </c>
      <c r="L1220" t="str">
        <f t="shared" si="79"/>
        <v>No</v>
      </c>
    </row>
    <row r="1221" spans="1:12" x14ac:dyDescent="0.25">
      <c r="A1221" t="s">
        <v>1151</v>
      </c>
      <c r="B1221">
        <v>29.64</v>
      </c>
      <c r="C1221" t="str">
        <f t="shared" si="76"/>
        <v>Overweight</v>
      </c>
      <c r="D1221" s="20">
        <v>10.82</v>
      </c>
      <c r="E1221" t="str">
        <f t="shared" si="77"/>
        <v>Diabetes</v>
      </c>
      <c r="F1221" t="s">
        <v>2382</v>
      </c>
      <c r="G1221" t="s">
        <v>2380</v>
      </c>
      <c r="H1221" t="s">
        <v>2380</v>
      </c>
      <c r="I1221" t="s">
        <v>2381</v>
      </c>
      <c r="J1221" s="9">
        <f t="shared" si="78"/>
        <v>0</v>
      </c>
      <c r="K1221" t="s">
        <v>2380</v>
      </c>
      <c r="L1221" t="str">
        <f t="shared" si="79"/>
        <v>No</v>
      </c>
    </row>
    <row r="1222" spans="1:12" x14ac:dyDescent="0.25">
      <c r="A1222" t="s">
        <v>1150</v>
      </c>
      <c r="B1222">
        <v>31.27</v>
      </c>
      <c r="C1222" t="str">
        <f t="shared" si="76"/>
        <v>Obesity</v>
      </c>
      <c r="D1222" s="20">
        <v>7.73</v>
      </c>
      <c r="E1222" t="str">
        <f t="shared" si="77"/>
        <v>Diabetes</v>
      </c>
      <c r="F1222" t="s">
        <v>2382</v>
      </c>
      <c r="G1222" t="s">
        <v>2380</v>
      </c>
      <c r="H1222" t="s">
        <v>2380</v>
      </c>
      <c r="I1222">
        <v>1</v>
      </c>
      <c r="J1222" s="9">
        <f t="shared" si="78"/>
        <v>1</v>
      </c>
      <c r="K1222" t="s">
        <v>2380</v>
      </c>
      <c r="L1222" t="str">
        <f t="shared" si="79"/>
        <v>No</v>
      </c>
    </row>
    <row r="1223" spans="1:12" x14ac:dyDescent="0.25">
      <c r="A1223" t="s">
        <v>1149</v>
      </c>
      <c r="B1223">
        <v>19.95</v>
      </c>
      <c r="C1223" t="str">
        <f t="shared" si="76"/>
        <v>Normal Weight</v>
      </c>
      <c r="D1223" s="20">
        <v>6.24</v>
      </c>
      <c r="E1223" t="str">
        <f t="shared" si="77"/>
        <v>Prediabeties</v>
      </c>
      <c r="F1223" t="s">
        <v>2382</v>
      </c>
      <c r="G1223" t="s">
        <v>2380</v>
      </c>
      <c r="H1223" t="s">
        <v>2380</v>
      </c>
      <c r="I1223" t="s">
        <v>2381</v>
      </c>
      <c r="J1223" s="9">
        <f t="shared" si="78"/>
        <v>0</v>
      </c>
      <c r="K1223" t="s">
        <v>2380</v>
      </c>
      <c r="L1223" t="str">
        <f t="shared" si="79"/>
        <v>No</v>
      </c>
    </row>
    <row r="1224" spans="1:12" x14ac:dyDescent="0.25">
      <c r="A1224" t="s">
        <v>1148</v>
      </c>
      <c r="B1224">
        <v>21.3</v>
      </c>
      <c r="C1224" t="str">
        <f t="shared" si="76"/>
        <v>Normal Weight</v>
      </c>
      <c r="D1224" s="20">
        <v>10.42</v>
      </c>
      <c r="E1224" t="str">
        <f t="shared" si="77"/>
        <v>Diabetes</v>
      </c>
      <c r="F1224" t="s">
        <v>2380</v>
      </c>
      <c r="G1224" t="s">
        <v>2380</v>
      </c>
      <c r="H1224" t="s">
        <v>2380</v>
      </c>
      <c r="I1224">
        <v>2</v>
      </c>
      <c r="J1224" s="9">
        <f t="shared" si="78"/>
        <v>2</v>
      </c>
      <c r="K1224" t="s">
        <v>2380</v>
      </c>
      <c r="L1224" t="str">
        <f t="shared" si="79"/>
        <v>No</v>
      </c>
    </row>
    <row r="1225" spans="1:12" x14ac:dyDescent="0.25">
      <c r="A1225" t="s">
        <v>1147</v>
      </c>
      <c r="B1225">
        <v>31.635000000000002</v>
      </c>
      <c r="C1225" t="str">
        <f t="shared" si="76"/>
        <v>Obesity</v>
      </c>
      <c r="D1225" s="20">
        <v>11.11</v>
      </c>
      <c r="E1225" t="str">
        <f t="shared" si="77"/>
        <v>Diabetes</v>
      </c>
      <c r="F1225" t="s">
        <v>2380</v>
      </c>
      <c r="G1225" t="s">
        <v>2380</v>
      </c>
      <c r="H1225" t="s">
        <v>2380</v>
      </c>
      <c r="I1225" t="s">
        <v>2381</v>
      </c>
      <c r="J1225" s="9">
        <f t="shared" si="78"/>
        <v>0</v>
      </c>
      <c r="K1225" t="s">
        <v>2380</v>
      </c>
      <c r="L1225" t="str">
        <f t="shared" si="79"/>
        <v>No</v>
      </c>
    </row>
    <row r="1226" spans="1:12" x14ac:dyDescent="0.25">
      <c r="A1226" t="s">
        <v>1146</v>
      </c>
      <c r="B1226">
        <v>23.9</v>
      </c>
      <c r="C1226" t="str">
        <f t="shared" si="76"/>
        <v>Normal Weight</v>
      </c>
      <c r="D1226" s="20">
        <v>7.67</v>
      </c>
      <c r="E1226" t="str">
        <f t="shared" si="77"/>
        <v>Diabetes</v>
      </c>
      <c r="F1226" t="s">
        <v>2382</v>
      </c>
      <c r="G1226" t="s">
        <v>2380</v>
      </c>
      <c r="H1226" t="s">
        <v>2380</v>
      </c>
      <c r="I1226">
        <v>2</v>
      </c>
      <c r="J1226" s="9">
        <f t="shared" si="78"/>
        <v>2</v>
      </c>
      <c r="K1226" t="s">
        <v>2380</v>
      </c>
      <c r="L1226" t="str">
        <f t="shared" si="79"/>
        <v>No</v>
      </c>
    </row>
    <row r="1227" spans="1:12" x14ac:dyDescent="0.25">
      <c r="A1227" t="s">
        <v>1145</v>
      </c>
      <c r="B1227">
        <v>34.15</v>
      </c>
      <c r="C1227" t="str">
        <f t="shared" si="76"/>
        <v>Obesity</v>
      </c>
      <c r="D1227" s="20">
        <v>6.15</v>
      </c>
      <c r="E1227" t="str">
        <f t="shared" si="77"/>
        <v>Prediabeties</v>
      </c>
      <c r="F1227" t="s">
        <v>2380</v>
      </c>
      <c r="G1227" t="s">
        <v>2380</v>
      </c>
      <c r="H1227" t="s">
        <v>2380</v>
      </c>
      <c r="I1227" t="s">
        <v>2381</v>
      </c>
      <c r="J1227" s="9">
        <f t="shared" si="78"/>
        <v>0</v>
      </c>
      <c r="K1227" t="s">
        <v>2380</v>
      </c>
      <c r="L1227" t="str">
        <f t="shared" si="79"/>
        <v>No</v>
      </c>
    </row>
    <row r="1228" spans="1:12" x14ac:dyDescent="0.25">
      <c r="A1228" t="s">
        <v>1144</v>
      </c>
      <c r="B1228">
        <v>28.71</v>
      </c>
      <c r="C1228" t="str">
        <f t="shared" si="76"/>
        <v>Overweight</v>
      </c>
      <c r="D1228" s="20">
        <v>5.71</v>
      </c>
      <c r="E1228" t="str">
        <f t="shared" si="77"/>
        <v>Prediabeties</v>
      </c>
      <c r="F1228" t="s">
        <v>2380</v>
      </c>
      <c r="G1228" t="s">
        <v>2380</v>
      </c>
      <c r="H1228" t="s">
        <v>2380</v>
      </c>
      <c r="I1228" t="s">
        <v>2381</v>
      </c>
      <c r="J1228" s="9">
        <f t="shared" si="78"/>
        <v>0</v>
      </c>
      <c r="K1228" t="s">
        <v>2380</v>
      </c>
      <c r="L1228" t="str">
        <f t="shared" si="79"/>
        <v>No</v>
      </c>
    </row>
    <row r="1229" spans="1:12" x14ac:dyDescent="0.25">
      <c r="A1229" t="s">
        <v>1143</v>
      </c>
      <c r="B1229">
        <v>36.700000000000003</v>
      </c>
      <c r="C1229" t="str">
        <f t="shared" si="76"/>
        <v>Obesity</v>
      </c>
      <c r="D1229" s="20">
        <v>8.6999999999999993</v>
      </c>
      <c r="E1229" t="str">
        <f t="shared" si="77"/>
        <v>Diabetes</v>
      </c>
      <c r="F1229" t="s">
        <v>2382</v>
      </c>
      <c r="G1229" t="s">
        <v>2380</v>
      </c>
      <c r="H1229" t="s">
        <v>2380</v>
      </c>
      <c r="I1229">
        <v>2</v>
      </c>
      <c r="J1229" s="9">
        <f t="shared" si="78"/>
        <v>2</v>
      </c>
      <c r="K1229" t="s">
        <v>2380</v>
      </c>
      <c r="L1229" t="str">
        <f t="shared" si="79"/>
        <v>No</v>
      </c>
    </row>
    <row r="1230" spans="1:12" x14ac:dyDescent="0.25">
      <c r="A1230" t="s">
        <v>1142</v>
      </c>
      <c r="B1230">
        <v>34.1</v>
      </c>
      <c r="C1230" t="str">
        <f t="shared" si="76"/>
        <v>Obesity</v>
      </c>
      <c r="D1230" s="20">
        <v>9.0399999999999991</v>
      </c>
      <c r="E1230" t="str">
        <f t="shared" si="77"/>
        <v>Diabetes</v>
      </c>
      <c r="F1230" t="s">
        <v>2382</v>
      </c>
      <c r="G1230" t="s">
        <v>2380</v>
      </c>
      <c r="H1230" t="s">
        <v>2380</v>
      </c>
      <c r="I1230">
        <v>2</v>
      </c>
      <c r="J1230" s="9">
        <f t="shared" si="78"/>
        <v>2</v>
      </c>
      <c r="K1230" t="s">
        <v>2380</v>
      </c>
      <c r="L1230" t="str">
        <f t="shared" si="79"/>
        <v>No</v>
      </c>
    </row>
    <row r="1231" spans="1:12" x14ac:dyDescent="0.25">
      <c r="A1231" t="s">
        <v>1141</v>
      </c>
      <c r="B1231">
        <v>25.7</v>
      </c>
      <c r="C1231" t="str">
        <f t="shared" si="76"/>
        <v>Overweight</v>
      </c>
      <c r="D1231" s="20">
        <v>5.61</v>
      </c>
      <c r="E1231" t="str">
        <f t="shared" si="77"/>
        <v>Normal</v>
      </c>
      <c r="F1231" t="s">
        <v>2380</v>
      </c>
      <c r="G1231" t="s">
        <v>2380</v>
      </c>
      <c r="H1231" t="s">
        <v>2380</v>
      </c>
      <c r="I1231" t="s">
        <v>2381</v>
      </c>
      <c r="J1231" s="9">
        <f t="shared" si="78"/>
        <v>0</v>
      </c>
      <c r="K1231" t="s">
        <v>2380</v>
      </c>
      <c r="L1231" t="str">
        <f t="shared" si="79"/>
        <v>No</v>
      </c>
    </row>
    <row r="1232" spans="1:12" x14ac:dyDescent="0.25">
      <c r="A1232" t="s">
        <v>1140</v>
      </c>
      <c r="B1232">
        <v>21.68</v>
      </c>
      <c r="C1232" t="str">
        <f t="shared" si="76"/>
        <v>Normal Weight</v>
      </c>
      <c r="D1232" s="20">
        <v>8.1199999999999992</v>
      </c>
      <c r="E1232" t="str">
        <f t="shared" si="77"/>
        <v>Diabetes</v>
      </c>
      <c r="F1232" t="s">
        <v>2380</v>
      </c>
      <c r="G1232" t="s">
        <v>2380</v>
      </c>
      <c r="H1232" t="s">
        <v>2380</v>
      </c>
      <c r="I1232" t="s">
        <v>2381</v>
      </c>
      <c r="J1232" s="9">
        <f t="shared" si="78"/>
        <v>0</v>
      </c>
      <c r="K1232" t="s">
        <v>2380</v>
      </c>
      <c r="L1232" t="str">
        <f t="shared" si="79"/>
        <v>No</v>
      </c>
    </row>
    <row r="1233" spans="1:12" x14ac:dyDescent="0.25">
      <c r="A1233" t="s">
        <v>1139</v>
      </c>
      <c r="B1233">
        <v>25.175000000000001</v>
      </c>
      <c r="C1233" t="str">
        <f t="shared" si="76"/>
        <v>Overweight</v>
      </c>
      <c r="D1233" s="20">
        <v>4.74</v>
      </c>
      <c r="E1233" t="str">
        <f t="shared" si="77"/>
        <v>Normal</v>
      </c>
      <c r="F1233" t="s">
        <v>2380</v>
      </c>
      <c r="G1233" t="s">
        <v>2380</v>
      </c>
      <c r="H1233" t="s">
        <v>2380</v>
      </c>
      <c r="I1233" t="s">
        <v>2381</v>
      </c>
      <c r="J1233" s="9">
        <f t="shared" si="78"/>
        <v>0</v>
      </c>
      <c r="K1233" t="s">
        <v>2380</v>
      </c>
      <c r="L1233" t="str">
        <f t="shared" si="79"/>
        <v>No</v>
      </c>
    </row>
    <row r="1234" spans="1:12" x14ac:dyDescent="0.25">
      <c r="A1234" t="s">
        <v>1138</v>
      </c>
      <c r="B1234">
        <v>44.77</v>
      </c>
      <c r="C1234" t="str">
        <f t="shared" si="76"/>
        <v>Obesity</v>
      </c>
      <c r="D1234" s="20">
        <v>4.0599999999999996</v>
      </c>
      <c r="E1234" t="str">
        <f t="shared" si="77"/>
        <v>Normal</v>
      </c>
      <c r="F1234" t="s">
        <v>2380</v>
      </c>
      <c r="G1234" t="s">
        <v>2380</v>
      </c>
      <c r="H1234" t="s">
        <v>2380</v>
      </c>
      <c r="I1234">
        <v>2</v>
      </c>
      <c r="J1234" s="9">
        <f t="shared" si="78"/>
        <v>2</v>
      </c>
      <c r="K1234" t="s">
        <v>2380</v>
      </c>
      <c r="L1234" t="str">
        <f t="shared" si="79"/>
        <v>No</v>
      </c>
    </row>
    <row r="1235" spans="1:12" x14ac:dyDescent="0.25">
      <c r="A1235" t="s">
        <v>1137</v>
      </c>
      <c r="B1235">
        <v>37.07</v>
      </c>
      <c r="C1235" t="str">
        <f t="shared" si="76"/>
        <v>Obesity</v>
      </c>
      <c r="D1235" s="20">
        <v>5.69</v>
      </c>
      <c r="E1235" t="str">
        <f t="shared" si="77"/>
        <v>Normal</v>
      </c>
      <c r="F1235" t="s">
        <v>2380</v>
      </c>
      <c r="G1235" t="s">
        <v>2380</v>
      </c>
      <c r="H1235" t="s">
        <v>2380</v>
      </c>
      <c r="I1235">
        <v>2</v>
      </c>
      <c r="J1235" s="9">
        <f t="shared" si="78"/>
        <v>2</v>
      </c>
      <c r="K1235" t="s">
        <v>2380</v>
      </c>
      <c r="L1235" t="str">
        <f t="shared" si="79"/>
        <v>No</v>
      </c>
    </row>
    <row r="1236" spans="1:12" x14ac:dyDescent="0.25">
      <c r="A1236" t="s">
        <v>1136</v>
      </c>
      <c r="B1236">
        <v>39.799999999999997</v>
      </c>
      <c r="C1236" t="str">
        <f t="shared" si="76"/>
        <v>Obesity</v>
      </c>
      <c r="D1236" s="20">
        <v>5.66</v>
      </c>
      <c r="E1236" t="str">
        <f t="shared" si="77"/>
        <v>Normal</v>
      </c>
      <c r="F1236" t="s">
        <v>2380</v>
      </c>
      <c r="G1236" t="s">
        <v>2380</v>
      </c>
      <c r="H1236" t="s">
        <v>2383</v>
      </c>
      <c r="I1236">
        <v>1</v>
      </c>
      <c r="J1236" s="9">
        <f t="shared" si="78"/>
        <v>1</v>
      </c>
      <c r="K1236" t="s">
        <v>2380</v>
      </c>
      <c r="L1236" t="str">
        <f t="shared" si="79"/>
        <v>No</v>
      </c>
    </row>
    <row r="1237" spans="1:12" x14ac:dyDescent="0.25">
      <c r="A1237" t="s">
        <v>1135</v>
      </c>
      <c r="B1237">
        <v>26.36</v>
      </c>
      <c r="C1237" t="str">
        <f t="shared" si="76"/>
        <v>Overweight</v>
      </c>
      <c r="D1237" s="20">
        <v>4.32</v>
      </c>
      <c r="E1237" t="str">
        <f t="shared" si="77"/>
        <v>Normal</v>
      </c>
      <c r="F1237" t="s">
        <v>2380</v>
      </c>
      <c r="G1237" t="s">
        <v>2380</v>
      </c>
      <c r="H1237" t="s">
        <v>2383</v>
      </c>
      <c r="I1237">
        <v>1</v>
      </c>
      <c r="J1237" s="9">
        <f t="shared" si="78"/>
        <v>1</v>
      </c>
      <c r="K1237" t="s">
        <v>2380</v>
      </c>
      <c r="L1237" t="str">
        <f t="shared" si="79"/>
        <v>No</v>
      </c>
    </row>
    <row r="1238" spans="1:12" x14ac:dyDescent="0.25">
      <c r="A1238" t="s">
        <v>1134</v>
      </c>
      <c r="B1238">
        <v>29.925000000000001</v>
      </c>
      <c r="C1238" t="str">
        <f t="shared" si="76"/>
        <v>Overweight</v>
      </c>
      <c r="D1238" s="20">
        <v>8.2899999999999991</v>
      </c>
      <c r="E1238" t="str">
        <f t="shared" si="77"/>
        <v>Diabetes</v>
      </c>
      <c r="F1238" t="s">
        <v>2380</v>
      </c>
      <c r="G1238" t="s">
        <v>2380</v>
      </c>
      <c r="H1238" t="s">
        <v>2380</v>
      </c>
      <c r="I1238">
        <v>2</v>
      </c>
      <c r="J1238" s="9">
        <f t="shared" si="78"/>
        <v>2</v>
      </c>
      <c r="K1238" t="s">
        <v>2380</v>
      </c>
      <c r="L1238" t="str">
        <f t="shared" si="79"/>
        <v>No</v>
      </c>
    </row>
    <row r="1239" spans="1:12" x14ac:dyDescent="0.25">
      <c r="A1239" t="s">
        <v>1133</v>
      </c>
      <c r="B1239">
        <v>37.29</v>
      </c>
      <c r="C1239" t="str">
        <f t="shared" si="76"/>
        <v>Obesity</v>
      </c>
      <c r="D1239" s="20">
        <v>10.46</v>
      </c>
      <c r="E1239" t="str">
        <f t="shared" si="77"/>
        <v>Diabetes</v>
      </c>
      <c r="F1239" t="s">
        <v>2380</v>
      </c>
      <c r="G1239" t="s">
        <v>2380</v>
      </c>
      <c r="H1239" t="s">
        <v>2380</v>
      </c>
      <c r="I1239" t="s">
        <v>2381</v>
      </c>
      <c r="J1239" s="9">
        <f t="shared" si="78"/>
        <v>0</v>
      </c>
      <c r="K1239" t="s">
        <v>2380</v>
      </c>
      <c r="L1239" t="str">
        <f t="shared" si="79"/>
        <v>No</v>
      </c>
    </row>
    <row r="1240" spans="1:12" x14ac:dyDescent="0.25">
      <c r="A1240" t="s">
        <v>1132</v>
      </c>
      <c r="B1240">
        <v>30.2</v>
      </c>
      <c r="C1240" t="str">
        <f t="shared" si="76"/>
        <v>Obesity</v>
      </c>
      <c r="D1240" s="20">
        <v>11.96</v>
      </c>
      <c r="E1240" t="str">
        <f t="shared" si="77"/>
        <v>Diabetes</v>
      </c>
      <c r="F1240" t="s">
        <v>2380</v>
      </c>
      <c r="G1240" t="s">
        <v>2380</v>
      </c>
      <c r="H1240" t="s">
        <v>2380</v>
      </c>
      <c r="I1240" t="s">
        <v>2381</v>
      </c>
      <c r="J1240" s="9">
        <f t="shared" si="78"/>
        <v>0</v>
      </c>
      <c r="K1240" t="s">
        <v>2380</v>
      </c>
      <c r="L1240" t="str">
        <f t="shared" si="79"/>
        <v>No</v>
      </c>
    </row>
    <row r="1241" spans="1:12" x14ac:dyDescent="0.25">
      <c r="A1241" t="s">
        <v>1131</v>
      </c>
      <c r="B1241">
        <v>24.225000000000001</v>
      </c>
      <c r="C1241" t="str">
        <f t="shared" si="76"/>
        <v>Normal Weight</v>
      </c>
      <c r="D1241" s="20">
        <v>4.25</v>
      </c>
      <c r="E1241" t="str">
        <f t="shared" si="77"/>
        <v>Normal</v>
      </c>
      <c r="F1241" t="s">
        <v>2382</v>
      </c>
      <c r="G1241" t="s">
        <v>2380</v>
      </c>
      <c r="H1241" t="s">
        <v>2383</v>
      </c>
      <c r="I1241">
        <v>1</v>
      </c>
      <c r="J1241" s="9">
        <f t="shared" si="78"/>
        <v>1</v>
      </c>
      <c r="K1241" t="s">
        <v>2380</v>
      </c>
      <c r="L1241" t="str">
        <f t="shared" si="79"/>
        <v>No</v>
      </c>
    </row>
    <row r="1242" spans="1:12" x14ac:dyDescent="0.25">
      <c r="A1242" t="s">
        <v>1130</v>
      </c>
      <c r="B1242">
        <v>31.445</v>
      </c>
      <c r="C1242" t="str">
        <f t="shared" si="76"/>
        <v>Obesity</v>
      </c>
      <c r="D1242" s="20">
        <v>8.33</v>
      </c>
      <c r="E1242" t="str">
        <f t="shared" si="77"/>
        <v>Diabetes</v>
      </c>
      <c r="F1242" t="s">
        <v>2380</v>
      </c>
      <c r="G1242" t="s">
        <v>2380</v>
      </c>
      <c r="H1242" t="s">
        <v>2380</v>
      </c>
      <c r="I1242" t="s">
        <v>2381</v>
      </c>
      <c r="J1242" s="9">
        <f t="shared" si="78"/>
        <v>0</v>
      </c>
      <c r="K1242" t="s">
        <v>2380</v>
      </c>
      <c r="L1242" t="str">
        <f t="shared" si="79"/>
        <v>No</v>
      </c>
    </row>
    <row r="1243" spans="1:12" x14ac:dyDescent="0.25">
      <c r="A1243" t="s">
        <v>1129</v>
      </c>
      <c r="B1243">
        <v>38.880000000000003</v>
      </c>
      <c r="C1243" t="str">
        <f t="shared" si="76"/>
        <v>Obesity</v>
      </c>
      <c r="D1243" s="20">
        <v>4.29</v>
      </c>
      <c r="E1243" t="str">
        <f t="shared" si="77"/>
        <v>Normal</v>
      </c>
      <c r="F1243" t="s">
        <v>2380</v>
      </c>
      <c r="G1243" t="s">
        <v>2380</v>
      </c>
      <c r="H1243" t="s">
        <v>2380</v>
      </c>
      <c r="I1243">
        <v>1</v>
      </c>
      <c r="J1243" s="9">
        <f t="shared" si="78"/>
        <v>1</v>
      </c>
      <c r="K1243" t="s">
        <v>2380</v>
      </c>
      <c r="L1243" t="str">
        <f t="shared" si="79"/>
        <v>No</v>
      </c>
    </row>
    <row r="1244" spans="1:12" x14ac:dyDescent="0.25">
      <c r="A1244" t="s">
        <v>1128</v>
      </c>
      <c r="B1244">
        <v>43.89</v>
      </c>
      <c r="C1244" t="str">
        <f t="shared" si="76"/>
        <v>Obesity</v>
      </c>
      <c r="D1244" s="20">
        <v>6.32</v>
      </c>
      <c r="E1244" t="str">
        <f t="shared" si="77"/>
        <v>Prediabeties</v>
      </c>
      <c r="F1244" t="s">
        <v>2382</v>
      </c>
      <c r="G1244" t="s">
        <v>2380</v>
      </c>
      <c r="H1244" t="s">
        <v>2380</v>
      </c>
      <c r="I1244" t="s">
        <v>2381</v>
      </c>
      <c r="J1244" s="9">
        <f t="shared" si="78"/>
        <v>0</v>
      </c>
      <c r="K1244" t="s">
        <v>2380</v>
      </c>
      <c r="L1244" t="str">
        <f t="shared" si="79"/>
        <v>No</v>
      </c>
    </row>
    <row r="1245" spans="1:12" x14ac:dyDescent="0.25">
      <c r="A1245" t="s">
        <v>1127</v>
      </c>
      <c r="B1245">
        <v>25.6</v>
      </c>
      <c r="C1245" t="str">
        <f t="shared" si="76"/>
        <v>Overweight</v>
      </c>
      <c r="D1245" s="20">
        <v>5.65</v>
      </c>
      <c r="E1245" t="str">
        <f t="shared" si="77"/>
        <v>Normal</v>
      </c>
      <c r="F1245" t="s">
        <v>2380</v>
      </c>
      <c r="G1245" t="s">
        <v>2380</v>
      </c>
      <c r="H1245" t="s">
        <v>2380</v>
      </c>
      <c r="I1245">
        <v>2</v>
      </c>
      <c r="J1245" s="9">
        <f t="shared" si="78"/>
        <v>2</v>
      </c>
      <c r="K1245" t="s">
        <v>2380</v>
      </c>
      <c r="L1245" t="str">
        <f t="shared" si="79"/>
        <v>No</v>
      </c>
    </row>
    <row r="1246" spans="1:12" x14ac:dyDescent="0.25">
      <c r="A1246" t="s">
        <v>1126</v>
      </c>
      <c r="B1246">
        <v>29.545000000000002</v>
      </c>
      <c r="C1246" t="str">
        <f t="shared" si="76"/>
        <v>Overweight</v>
      </c>
      <c r="D1246" s="20">
        <v>8.41</v>
      </c>
      <c r="E1246" t="str">
        <f t="shared" si="77"/>
        <v>Diabetes</v>
      </c>
      <c r="F1246" t="s">
        <v>2382</v>
      </c>
      <c r="G1246" t="s">
        <v>2380</v>
      </c>
      <c r="H1246" t="s">
        <v>2380</v>
      </c>
      <c r="I1246">
        <v>1</v>
      </c>
      <c r="J1246" s="9">
        <f t="shared" si="78"/>
        <v>1</v>
      </c>
      <c r="K1246" t="s">
        <v>2380</v>
      </c>
      <c r="L1246" t="str">
        <f t="shared" si="79"/>
        <v>No</v>
      </c>
    </row>
    <row r="1247" spans="1:12" x14ac:dyDescent="0.25">
      <c r="A1247" t="s">
        <v>1125</v>
      </c>
      <c r="B1247">
        <v>23.25</v>
      </c>
      <c r="C1247" t="str">
        <f t="shared" si="76"/>
        <v>Normal Weight</v>
      </c>
      <c r="D1247" s="20">
        <v>11.96</v>
      </c>
      <c r="E1247" t="str">
        <f t="shared" si="77"/>
        <v>Diabetes</v>
      </c>
      <c r="F1247" t="s">
        <v>2382</v>
      </c>
      <c r="G1247" t="s">
        <v>2380</v>
      </c>
      <c r="H1247" t="s">
        <v>2380</v>
      </c>
      <c r="I1247" t="s">
        <v>2381</v>
      </c>
      <c r="J1247" s="9">
        <f t="shared" si="78"/>
        <v>0</v>
      </c>
      <c r="K1247" t="s">
        <v>2380</v>
      </c>
      <c r="L1247" t="str">
        <f t="shared" si="79"/>
        <v>No</v>
      </c>
    </row>
    <row r="1248" spans="1:12" x14ac:dyDescent="0.25">
      <c r="A1248" t="s">
        <v>1124</v>
      </c>
      <c r="B1248">
        <v>43.95</v>
      </c>
      <c r="C1248" t="str">
        <f t="shared" si="76"/>
        <v>Obesity</v>
      </c>
      <c r="D1248" s="20">
        <v>5.17</v>
      </c>
      <c r="E1248" t="str">
        <f t="shared" si="77"/>
        <v>Normal</v>
      </c>
      <c r="F1248" t="s">
        <v>2382</v>
      </c>
      <c r="G1248" t="s">
        <v>2380</v>
      </c>
      <c r="H1248" t="s">
        <v>2383</v>
      </c>
      <c r="I1248">
        <v>1</v>
      </c>
      <c r="J1248" s="9">
        <f t="shared" si="78"/>
        <v>1</v>
      </c>
      <c r="K1248" t="s">
        <v>2380</v>
      </c>
      <c r="L1248" t="str">
        <f t="shared" si="79"/>
        <v>No</v>
      </c>
    </row>
    <row r="1249" spans="1:12" x14ac:dyDescent="0.25">
      <c r="A1249" t="s">
        <v>1123</v>
      </c>
      <c r="B1249">
        <v>21.85</v>
      </c>
      <c r="C1249" t="str">
        <f t="shared" si="76"/>
        <v>Normal Weight</v>
      </c>
      <c r="D1249" s="20">
        <v>8.76</v>
      </c>
      <c r="E1249" t="str">
        <f t="shared" si="77"/>
        <v>Diabetes</v>
      </c>
      <c r="F1249" t="s">
        <v>2380</v>
      </c>
      <c r="G1249" t="s">
        <v>2380</v>
      </c>
      <c r="H1249" t="s">
        <v>2380</v>
      </c>
      <c r="I1249" t="s">
        <v>2381</v>
      </c>
      <c r="J1249" s="9">
        <f t="shared" si="78"/>
        <v>0</v>
      </c>
      <c r="K1249" t="s">
        <v>2380</v>
      </c>
      <c r="L1249" t="str">
        <f t="shared" si="79"/>
        <v>No</v>
      </c>
    </row>
    <row r="1250" spans="1:12" x14ac:dyDescent="0.25">
      <c r="A1250" t="s">
        <v>1122</v>
      </c>
      <c r="B1250">
        <v>25.73</v>
      </c>
      <c r="C1250" t="str">
        <f t="shared" si="76"/>
        <v>Overweight</v>
      </c>
      <c r="D1250" s="20">
        <v>7.99</v>
      </c>
      <c r="E1250" t="str">
        <f t="shared" si="77"/>
        <v>Diabetes</v>
      </c>
      <c r="F1250" t="s">
        <v>2380</v>
      </c>
      <c r="G1250" t="s">
        <v>2380</v>
      </c>
      <c r="H1250" t="s">
        <v>2380</v>
      </c>
      <c r="I1250">
        <v>2</v>
      </c>
      <c r="J1250" s="9">
        <f t="shared" si="78"/>
        <v>2</v>
      </c>
      <c r="K1250" t="s">
        <v>2380</v>
      </c>
      <c r="L1250" t="str">
        <f t="shared" si="79"/>
        <v>No</v>
      </c>
    </row>
    <row r="1251" spans="1:12" x14ac:dyDescent="0.25">
      <c r="A1251" t="s">
        <v>1121</v>
      </c>
      <c r="B1251">
        <v>32.229999999999997</v>
      </c>
      <c r="C1251" t="str">
        <f t="shared" si="76"/>
        <v>Obesity</v>
      </c>
      <c r="D1251" s="20">
        <v>8.59</v>
      </c>
      <c r="E1251" t="str">
        <f t="shared" si="77"/>
        <v>Diabetes</v>
      </c>
      <c r="F1251" t="s">
        <v>2380</v>
      </c>
      <c r="G1251" t="s">
        <v>2380</v>
      </c>
      <c r="H1251" t="s">
        <v>2380</v>
      </c>
      <c r="I1251" t="s">
        <v>2381</v>
      </c>
      <c r="J1251" s="9">
        <f t="shared" si="78"/>
        <v>0</v>
      </c>
      <c r="K1251" t="s">
        <v>2380</v>
      </c>
      <c r="L1251" t="str">
        <f t="shared" si="79"/>
        <v>No</v>
      </c>
    </row>
    <row r="1252" spans="1:12" x14ac:dyDescent="0.25">
      <c r="A1252" t="s">
        <v>1120</v>
      </c>
      <c r="B1252">
        <v>32.204999999999998</v>
      </c>
      <c r="C1252" t="str">
        <f t="shared" si="76"/>
        <v>Obesity</v>
      </c>
      <c r="D1252" s="20">
        <v>6.14</v>
      </c>
      <c r="E1252" t="str">
        <f t="shared" si="77"/>
        <v>Prediabeties</v>
      </c>
      <c r="F1252" t="s">
        <v>2380</v>
      </c>
      <c r="G1252" t="s">
        <v>2380</v>
      </c>
      <c r="H1252" t="s">
        <v>2380</v>
      </c>
      <c r="I1252">
        <v>2</v>
      </c>
      <c r="J1252" s="9">
        <f t="shared" si="78"/>
        <v>2</v>
      </c>
      <c r="K1252" t="s">
        <v>2380</v>
      </c>
      <c r="L1252" t="str">
        <f t="shared" si="79"/>
        <v>No</v>
      </c>
    </row>
    <row r="1253" spans="1:12" x14ac:dyDescent="0.25">
      <c r="A1253" t="s">
        <v>1119</v>
      </c>
      <c r="B1253">
        <v>26.41</v>
      </c>
      <c r="C1253" t="str">
        <f t="shared" si="76"/>
        <v>Overweight</v>
      </c>
      <c r="D1253" s="20">
        <v>4.08</v>
      </c>
      <c r="E1253" t="str">
        <f t="shared" si="77"/>
        <v>Normal</v>
      </c>
      <c r="F1253" t="s">
        <v>2380</v>
      </c>
      <c r="G1253" t="s">
        <v>2380</v>
      </c>
      <c r="H1253" t="s">
        <v>2380</v>
      </c>
      <c r="I1253">
        <v>2</v>
      </c>
      <c r="J1253" s="9">
        <f t="shared" si="78"/>
        <v>2</v>
      </c>
      <c r="K1253" t="s">
        <v>2380</v>
      </c>
      <c r="L1253" t="str">
        <f t="shared" si="79"/>
        <v>No</v>
      </c>
    </row>
    <row r="1254" spans="1:12" x14ac:dyDescent="0.25">
      <c r="A1254" t="s">
        <v>1118</v>
      </c>
      <c r="B1254">
        <v>30.2</v>
      </c>
      <c r="C1254" t="str">
        <f t="shared" si="76"/>
        <v>Obesity</v>
      </c>
      <c r="D1254" s="20">
        <v>6.25</v>
      </c>
      <c r="E1254" t="str">
        <f t="shared" si="77"/>
        <v>Prediabeties</v>
      </c>
      <c r="F1254" t="s">
        <v>2382</v>
      </c>
      <c r="G1254" t="s">
        <v>2380</v>
      </c>
      <c r="H1254" t="s">
        <v>2380</v>
      </c>
      <c r="I1254" t="s">
        <v>2381</v>
      </c>
      <c r="J1254" s="9">
        <f t="shared" si="78"/>
        <v>0</v>
      </c>
      <c r="K1254" t="s">
        <v>2380</v>
      </c>
      <c r="L1254" t="str">
        <f t="shared" si="79"/>
        <v>No</v>
      </c>
    </row>
    <row r="1255" spans="1:12" x14ac:dyDescent="0.25">
      <c r="A1255" t="s">
        <v>1117</v>
      </c>
      <c r="B1255">
        <v>31.26</v>
      </c>
      <c r="C1255" t="str">
        <f t="shared" si="76"/>
        <v>Obesity</v>
      </c>
      <c r="D1255" s="20">
        <v>5.94</v>
      </c>
      <c r="E1255" t="str">
        <f t="shared" si="77"/>
        <v>Prediabeties</v>
      </c>
      <c r="F1255" t="s">
        <v>2382</v>
      </c>
      <c r="G1255" t="s">
        <v>2380</v>
      </c>
      <c r="H1255" t="s">
        <v>2380</v>
      </c>
      <c r="I1255">
        <v>1</v>
      </c>
      <c r="J1255" s="9">
        <f t="shared" si="78"/>
        <v>1</v>
      </c>
      <c r="K1255" t="s">
        <v>2380</v>
      </c>
      <c r="L1255" t="str">
        <f t="shared" si="79"/>
        <v>No</v>
      </c>
    </row>
    <row r="1256" spans="1:12" x14ac:dyDescent="0.25">
      <c r="A1256" t="s">
        <v>1116</v>
      </c>
      <c r="B1256">
        <v>33.725000000000001</v>
      </c>
      <c r="C1256" t="str">
        <f t="shared" si="76"/>
        <v>Obesity</v>
      </c>
      <c r="D1256" s="20">
        <v>6.45</v>
      </c>
      <c r="E1256" t="str">
        <f t="shared" si="77"/>
        <v>Prediabeties</v>
      </c>
      <c r="F1256" t="s">
        <v>2382</v>
      </c>
      <c r="G1256" t="s">
        <v>2380</v>
      </c>
      <c r="H1256" t="s">
        <v>2380</v>
      </c>
      <c r="I1256" t="s">
        <v>2381</v>
      </c>
      <c r="J1256" s="9">
        <f t="shared" si="78"/>
        <v>0</v>
      </c>
      <c r="K1256" t="s">
        <v>2380</v>
      </c>
      <c r="L1256" t="str">
        <f t="shared" si="79"/>
        <v>No</v>
      </c>
    </row>
    <row r="1257" spans="1:12" x14ac:dyDescent="0.25">
      <c r="A1257" t="s">
        <v>1115</v>
      </c>
      <c r="B1257">
        <v>28.9</v>
      </c>
      <c r="C1257" t="str">
        <f t="shared" si="76"/>
        <v>Overweight</v>
      </c>
      <c r="D1257" s="20">
        <v>5.74</v>
      </c>
      <c r="E1257" t="str">
        <f t="shared" si="77"/>
        <v>Prediabeties</v>
      </c>
      <c r="F1257" t="s">
        <v>2382</v>
      </c>
      <c r="G1257" t="s">
        <v>2380</v>
      </c>
      <c r="H1257" t="s">
        <v>2380</v>
      </c>
      <c r="I1257" t="s">
        <v>2381</v>
      </c>
      <c r="J1257" s="9">
        <f t="shared" si="78"/>
        <v>0</v>
      </c>
      <c r="K1257" t="s">
        <v>2380</v>
      </c>
      <c r="L1257" t="str">
        <f t="shared" si="79"/>
        <v>No</v>
      </c>
    </row>
    <row r="1258" spans="1:12" x14ac:dyDescent="0.25">
      <c r="A1258" t="s">
        <v>1114</v>
      </c>
      <c r="B1258">
        <v>45.69</v>
      </c>
      <c r="C1258" t="str">
        <f t="shared" si="76"/>
        <v>Obesity</v>
      </c>
      <c r="D1258" s="20">
        <v>4.43</v>
      </c>
      <c r="E1258" t="str">
        <f t="shared" si="77"/>
        <v>Normal</v>
      </c>
      <c r="F1258" t="s">
        <v>2382</v>
      </c>
      <c r="G1258" t="s">
        <v>2380</v>
      </c>
      <c r="H1258" t="s">
        <v>2380</v>
      </c>
      <c r="I1258" t="s">
        <v>2381</v>
      </c>
      <c r="J1258" s="9">
        <f t="shared" si="78"/>
        <v>0</v>
      </c>
      <c r="K1258" t="s">
        <v>2380</v>
      </c>
      <c r="L1258" t="str">
        <f t="shared" si="79"/>
        <v>No</v>
      </c>
    </row>
    <row r="1259" spans="1:12" x14ac:dyDescent="0.25">
      <c r="A1259" t="s">
        <v>1113</v>
      </c>
      <c r="B1259">
        <v>21.03</v>
      </c>
      <c r="C1259" t="str">
        <f t="shared" si="76"/>
        <v>Normal Weight</v>
      </c>
      <c r="D1259" s="20">
        <v>6.5</v>
      </c>
      <c r="E1259" t="str">
        <f t="shared" si="77"/>
        <v>Diabetes</v>
      </c>
      <c r="F1259" t="s">
        <v>2380</v>
      </c>
      <c r="G1259" t="s">
        <v>2380</v>
      </c>
      <c r="H1259" t="s">
        <v>2380</v>
      </c>
      <c r="I1259" t="s">
        <v>2381</v>
      </c>
      <c r="J1259" s="9">
        <f t="shared" si="78"/>
        <v>0</v>
      </c>
      <c r="K1259" t="s">
        <v>2380</v>
      </c>
      <c r="L1259" t="str">
        <f t="shared" si="79"/>
        <v>No</v>
      </c>
    </row>
    <row r="1260" spans="1:12" x14ac:dyDescent="0.25">
      <c r="A1260" t="s">
        <v>1112</v>
      </c>
      <c r="B1260">
        <v>37</v>
      </c>
      <c r="C1260" t="str">
        <f t="shared" si="76"/>
        <v>Obesity</v>
      </c>
      <c r="D1260" s="20">
        <v>8.75</v>
      </c>
      <c r="E1260" t="str">
        <f t="shared" si="77"/>
        <v>Diabetes</v>
      </c>
      <c r="F1260" t="s">
        <v>2380</v>
      </c>
      <c r="G1260" t="s">
        <v>2380</v>
      </c>
      <c r="H1260" t="s">
        <v>2380</v>
      </c>
      <c r="I1260" t="s">
        <v>2381</v>
      </c>
      <c r="J1260" s="9">
        <f t="shared" si="78"/>
        <v>0</v>
      </c>
      <c r="K1260" t="s">
        <v>2380</v>
      </c>
      <c r="L1260" t="str">
        <f t="shared" si="79"/>
        <v>No</v>
      </c>
    </row>
    <row r="1261" spans="1:12" x14ac:dyDescent="0.25">
      <c r="A1261" t="s">
        <v>1111</v>
      </c>
      <c r="B1261">
        <v>25.4</v>
      </c>
      <c r="C1261" t="str">
        <f t="shared" si="76"/>
        <v>Overweight</v>
      </c>
      <c r="D1261" s="20">
        <v>11.96</v>
      </c>
      <c r="E1261" t="str">
        <f t="shared" si="77"/>
        <v>Diabetes</v>
      </c>
      <c r="F1261" t="s">
        <v>2380</v>
      </c>
      <c r="G1261" t="s">
        <v>2380</v>
      </c>
      <c r="H1261" t="s">
        <v>2380</v>
      </c>
      <c r="I1261" t="s">
        <v>2381</v>
      </c>
      <c r="J1261" s="9">
        <f t="shared" si="78"/>
        <v>0</v>
      </c>
      <c r="K1261" t="s">
        <v>2380</v>
      </c>
      <c r="L1261" t="str">
        <f t="shared" si="79"/>
        <v>No</v>
      </c>
    </row>
    <row r="1262" spans="1:12" x14ac:dyDescent="0.25">
      <c r="A1262" t="s">
        <v>1110</v>
      </c>
      <c r="B1262">
        <v>32.299999999999997</v>
      </c>
      <c r="C1262" t="str">
        <f t="shared" si="76"/>
        <v>Obesity</v>
      </c>
      <c r="D1262" s="20">
        <v>10.54</v>
      </c>
      <c r="E1262" t="str">
        <f t="shared" si="77"/>
        <v>Diabetes</v>
      </c>
      <c r="F1262" t="s">
        <v>2380</v>
      </c>
      <c r="G1262" t="s">
        <v>2380</v>
      </c>
      <c r="H1262" t="s">
        <v>2380</v>
      </c>
      <c r="I1262" t="s">
        <v>2381</v>
      </c>
      <c r="J1262" s="9">
        <f t="shared" si="78"/>
        <v>0</v>
      </c>
      <c r="K1262" t="s">
        <v>2380</v>
      </c>
      <c r="L1262" t="str">
        <f t="shared" si="79"/>
        <v>No</v>
      </c>
    </row>
    <row r="1263" spans="1:12" x14ac:dyDescent="0.25">
      <c r="A1263" t="s">
        <v>1109</v>
      </c>
      <c r="B1263">
        <v>23.94</v>
      </c>
      <c r="C1263" t="str">
        <f t="shared" si="76"/>
        <v>Normal Weight</v>
      </c>
      <c r="D1263" s="20">
        <v>4.54</v>
      </c>
      <c r="E1263" t="str">
        <f t="shared" si="77"/>
        <v>Normal</v>
      </c>
      <c r="F1263" t="s">
        <v>2382</v>
      </c>
      <c r="G1263" t="s">
        <v>2380</v>
      </c>
      <c r="H1263" t="s">
        <v>2383</v>
      </c>
      <c r="I1263">
        <v>1</v>
      </c>
      <c r="J1263" s="9">
        <f t="shared" si="78"/>
        <v>1</v>
      </c>
      <c r="K1263" t="s">
        <v>2380</v>
      </c>
      <c r="L1263" t="str">
        <f t="shared" si="79"/>
        <v>No</v>
      </c>
    </row>
    <row r="1264" spans="1:12" x14ac:dyDescent="0.25">
      <c r="A1264" t="s">
        <v>1108</v>
      </c>
      <c r="B1264">
        <v>46.4</v>
      </c>
      <c r="C1264" t="str">
        <f t="shared" si="76"/>
        <v>Obesity</v>
      </c>
      <c r="D1264" s="20">
        <v>5.71</v>
      </c>
      <c r="E1264" t="str">
        <f t="shared" si="77"/>
        <v>Prediabeties</v>
      </c>
      <c r="F1264" t="s">
        <v>2380</v>
      </c>
      <c r="G1264" t="s">
        <v>2380</v>
      </c>
      <c r="H1264" t="s">
        <v>2380</v>
      </c>
      <c r="I1264" t="s">
        <v>2381</v>
      </c>
      <c r="J1264" s="9">
        <f t="shared" si="78"/>
        <v>0</v>
      </c>
      <c r="K1264" t="s">
        <v>2380</v>
      </c>
      <c r="L1264" t="str">
        <f t="shared" si="79"/>
        <v>No</v>
      </c>
    </row>
    <row r="1265" spans="1:12" x14ac:dyDescent="0.25">
      <c r="A1265" t="s">
        <v>1107</v>
      </c>
      <c r="B1265">
        <v>40.375</v>
      </c>
      <c r="C1265" t="str">
        <f t="shared" si="76"/>
        <v>Obesity</v>
      </c>
      <c r="D1265" s="20">
        <v>6.25</v>
      </c>
      <c r="E1265" t="str">
        <f t="shared" si="77"/>
        <v>Prediabeties</v>
      </c>
      <c r="F1265" t="s">
        <v>2382</v>
      </c>
      <c r="G1265" t="s">
        <v>2380</v>
      </c>
      <c r="H1265" t="s">
        <v>2380</v>
      </c>
      <c r="I1265" t="s">
        <v>2381</v>
      </c>
      <c r="J1265" s="9">
        <f t="shared" si="78"/>
        <v>0</v>
      </c>
      <c r="K1265" t="s">
        <v>2380</v>
      </c>
      <c r="L1265" t="str">
        <f t="shared" si="79"/>
        <v>No</v>
      </c>
    </row>
    <row r="1266" spans="1:12" x14ac:dyDescent="0.25">
      <c r="A1266" t="s">
        <v>1106</v>
      </c>
      <c r="B1266">
        <v>28.7</v>
      </c>
      <c r="C1266" t="str">
        <f t="shared" si="76"/>
        <v>Overweight</v>
      </c>
      <c r="D1266" s="20">
        <v>9.4700000000000006</v>
      </c>
      <c r="E1266" t="str">
        <f t="shared" si="77"/>
        <v>Diabetes</v>
      </c>
      <c r="F1266" t="s">
        <v>2380</v>
      </c>
      <c r="G1266" t="s">
        <v>2380</v>
      </c>
      <c r="H1266" t="s">
        <v>2380</v>
      </c>
      <c r="I1266">
        <v>2</v>
      </c>
      <c r="J1266" s="9">
        <f t="shared" si="78"/>
        <v>2</v>
      </c>
      <c r="K1266" t="s">
        <v>2380</v>
      </c>
      <c r="L1266" t="str">
        <f t="shared" si="79"/>
        <v>No</v>
      </c>
    </row>
    <row r="1267" spans="1:12" x14ac:dyDescent="0.25">
      <c r="A1267" t="s">
        <v>1105</v>
      </c>
      <c r="B1267">
        <v>26.63</v>
      </c>
      <c r="C1267" t="str">
        <f t="shared" si="76"/>
        <v>Overweight</v>
      </c>
      <c r="D1267" s="20">
        <v>5.7</v>
      </c>
      <c r="E1267" t="str">
        <f t="shared" si="77"/>
        <v>Prediabeties</v>
      </c>
      <c r="F1267" t="s">
        <v>2380</v>
      </c>
      <c r="G1267" t="s">
        <v>2380</v>
      </c>
      <c r="H1267" t="s">
        <v>2380</v>
      </c>
      <c r="I1267" t="s">
        <v>2381</v>
      </c>
      <c r="J1267" s="9">
        <f t="shared" si="78"/>
        <v>0</v>
      </c>
      <c r="K1267" t="s">
        <v>2380</v>
      </c>
      <c r="L1267" t="str">
        <f t="shared" si="79"/>
        <v>No</v>
      </c>
    </row>
    <row r="1268" spans="1:12" x14ac:dyDescent="0.25">
      <c r="A1268" t="s">
        <v>1104</v>
      </c>
      <c r="B1268">
        <v>22.515000000000001</v>
      </c>
      <c r="C1268" t="str">
        <f t="shared" si="76"/>
        <v>Normal Weight</v>
      </c>
      <c r="D1268" s="20">
        <v>11.18</v>
      </c>
      <c r="E1268" t="str">
        <f t="shared" si="77"/>
        <v>Diabetes</v>
      </c>
      <c r="F1268" t="s">
        <v>2380</v>
      </c>
      <c r="G1268" t="s">
        <v>2380</v>
      </c>
      <c r="H1268" t="s">
        <v>2380</v>
      </c>
      <c r="I1268">
        <v>2</v>
      </c>
      <c r="J1268" s="9">
        <f t="shared" si="78"/>
        <v>2</v>
      </c>
      <c r="K1268" t="s">
        <v>2380</v>
      </c>
      <c r="L1268" t="str">
        <f t="shared" si="79"/>
        <v>No</v>
      </c>
    </row>
    <row r="1269" spans="1:12" x14ac:dyDescent="0.25">
      <c r="A1269" t="s">
        <v>1103</v>
      </c>
      <c r="B1269">
        <v>36.575000000000003</v>
      </c>
      <c r="C1269" t="str">
        <f t="shared" si="76"/>
        <v>Obesity</v>
      </c>
      <c r="D1269" s="20">
        <v>10.98</v>
      </c>
      <c r="E1269" t="str">
        <f t="shared" si="77"/>
        <v>Diabetes</v>
      </c>
      <c r="F1269" t="s">
        <v>2380</v>
      </c>
      <c r="G1269" t="s">
        <v>2380</v>
      </c>
      <c r="H1269" t="s">
        <v>2380</v>
      </c>
      <c r="I1269" t="s">
        <v>2381</v>
      </c>
      <c r="J1269" s="9">
        <f t="shared" si="78"/>
        <v>0</v>
      </c>
      <c r="K1269" t="s">
        <v>2380</v>
      </c>
      <c r="L1269" t="str">
        <f t="shared" si="79"/>
        <v>No</v>
      </c>
    </row>
    <row r="1270" spans="1:12" x14ac:dyDescent="0.25">
      <c r="A1270" t="s">
        <v>1102</v>
      </c>
      <c r="B1270">
        <v>23.66</v>
      </c>
      <c r="C1270" t="str">
        <f t="shared" si="76"/>
        <v>Normal Weight</v>
      </c>
      <c r="D1270" s="20">
        <v>5.1100000000000003</v>
      </c>
      <c r="E1270" t="str">
        <f t="shared" si="77"/>
        <v>Normal</v>
      </c>
      <c r="F1270" t="s">
        <v>2382</v>
      </c>
      <c r="G1270" t="s">
        <v>2380</v>
      </c>
      <c r="H1270" t="s">
        <v>2383</v>
      </c>
      <c r="I1270">
        <v>1</v>
      </c>
      <c r="J1270" s="9">
        <f t="shared" si="78"/>
        <v>1</v>
      </c>
      <c r="K1270" t="s">
        <v>2380</v>
      </c>
      <c r="L1270" t="str">
        <f t="shared" si="79"/>
        <v>No</v>
      </c>
    </row>
    <row r="1271" spans="1:12" x14ac:dyDescent="0.25">
      <c r="A1271" t="s">
        <v>1101</v>
      </c>
      <c r="B1271">
        <v>18.62</v>
      </c>
      <c r="C1271" t="str">
        <f t="shared" si="76"/>
        <v>Normal Weight</v>
      </c>
      <c r="D1271" s="20">
        <v>10.24</v>
      </c>
      <c r="E1271" t="str">
        <f t="shared" si="77"/>
        <v>Diabetes</v>
      </c>
      <c r="F1271" t="s">
        <v>2380</v>
      </c>
      <c r="G1271" t="s">
        <v>2380</v>
      </c>
      <c r="H1271" t="s">
        <v>2380</v>
      </c>
      <c r="I1271" t="s">
        <v>2381</v>
      </c>
      <c r="J1271" s="9">
        <f t="shared" si="78"/>
        <v>0</v>
      </c>
      <c r="K1271" t="s">
        <v>2380</v>
      </c>
      <c r="L1271" t="str">
        <f t="shared" si="79"/>
        <v>No</v>
      </c>
    </row>
    <row r="1272" spans="1:12" x14ac:dyDescent="0.25">
      <c r="A1272" t="s">
        <v>1100</v>
      </c>
      <c r="B1272">
        <v>19.190000000000001</v>
      </c>
      <c r="C1272" t="str">
        <f t="shared" si="76"/>
        <v>Normal Weight</v>
      </c>
      <c r="D1272" s="20">
        <v>7.71</v>
      </c>
      <c r="E1272" t="str">
        <f t="shared" si="77"/>
        <v>Diabetes</v>
      </c>
      <c r="F1272" t="s">
        <v>2382</v>
      </c>
      <c r="G1272" t="s">
        <v>2380</v>
      </c>
      <c r="H1272" t="s">
        <v>2380</v>
      </c>
      <c r="I1272">
        <v>1</v>
      </c>
      <c r="J1272" s="9">
        <f t="shared" si="78"/>
        <v>1</v>
      </c>
      <c r="K1272" t="s">
        <v>2380</v>
      </c>
      <c r="L1272" t="str">
        <f t="shared" si="79"/>
        <v>No</v>
      </c>
    </row>
    <row r="1273" spans="1:12" x14ac:dyDescent="0.25">
      <c r="A1273" t="s">
        <v>1099</v>
      </c>
      <c r="B1273">
        <v>27.5</v>
      </c>
      <c r="C1273" t="str">
        <f t="shared" si="76"/>
        <v>Overweight</v>
      </c>
      <c r="D1273" s="20">
        <v>6.03</v>
      </c>
      <c r="E1273" t="str">
        <f t="shared" si="77"/>
        <v>Prediabeties</v>
      </c>
      <c r="F1273" t="s">
        <v>2380</v>
      </c>
      <c r="G1273" t="s">
        <v>2380</v>
      </c>
      <c r="H1273" t="s">
        <v>2380</v>
      </c>
      <c r="I1273" t="s">
        <v>2381</v>
      </c>
      <c r="J1273" s="9">
        <f t="shared" si="78"/>
        <v>0</v>
      </c>
      <c r="K1273" t="s">
        <v>2380</v>
      </c>
      <c r="L1273" t="str">
        <f t="shared" si="79"/>
        <v>No</v>
      </c>
    </row>
    <row r="1274" spans="1:12" x14ac:dyDescent="0.25">
      <c r="A1274" t="s">
        <v>1098</v>
      </c>
      <c r="B1274">
        <v>27.36</v>
      </c>
      <c r="C1274" t="str">
        <f t="shared" si="76"/>
        <v>Overweight</v>
      </c>
      <c r="D1274" s="20">
        <v>5.96</v>
      </c>
      <c r="E1274" t="str">
        <f t="shared" si="77"/>
        <v>Prediabeties</v>
      </c>
      <c r="F1274" t="s">
        <v>2380</v>
      </c>
      <c r="G1274" t="s">
        <v>2380</v>
      </c>
      <c r="H1274" t="s">
        <v>2383</v>
      </c>
      <c r="I1274">
        <v>1</v>
      </c>
      <c r="J1274" s="9">
        <f t="shared" si="78"/>
        <v>1</v>
      </c>
      <c r="K1274" t="s">
        <v>2380</v>
      </c>
      <c r="L1274" t="str">
        <f t="shared" si="79"/>
        <v>No</v>
      </c>
    </row>
    <row r="1275" spans="1:12" x14ac:dyDescent="0.25">
      <c r="A1275" t="s">
        <v>1097</v>
      </c>
      <c r="B1275">
        <v>20.350000000000001</v>
      </c>
      <c r="C1275" t="str">
        <f t="shared" si="76"/>
        <v>Normal Weight</v>
      </c>
      <c r="D1275" s="20">
        <v>4.16</v>
      </c>
      <c r="E1275" t="str">
        <f t="shared" si="77"/>
        <v>Normal</v>
      </c>
      <c r="F1275" t="s">
        <v>2380</v>
      </c>
      <c r="G1275" t="s">
        <v>2380</v>
      </c>
      <c r="H1275" t="s">
        <v>2380</v>
      </c>
      <c r="I1275" t="s">
        <v>2381</v>
      </c>
      <c r="J1275" s="9">
        <f t="shared" si="78"/>
        <v>0</v>
      </c>
      <c r="K1275" t="s">
        <v>2380</v>
      </c>
      <c r="L1275" t="str">
        <f t="shared" si="79"/>
        <v>No</v>
      </c>
    </row>
    <row r="1276" spans="1:12" x14ac:dyDescent="0.25">
      <c r="A1276" t="s">
        <v>1096</v>
      </c>
      <c r="B1276">
        <v>24.035</v>
      </c>
      <c r="C1276" t="str">
        <f t="shared" si="76"/>
        <v>Normal Weight</v>
      </c>
      <c r="D1276" s="20">
        <v>6.11</v>
      </c>
      <c r="E1276" t="str">
        <f t="shared" si="77"/>
        <v>Prediabeties</v>
      </c>
      <c r="F1276" t="s">
        <v>2380</v>
      </c>
      <c r="G1276" t="s">
        <v>2380</v>
      </c>
      <c r="H1276" t="s">
        <v>2380</v>
      </c>
      <c r="I1276" t="s">
        <v>2381</v>
      </c>
      <c r="J1276" s="9">
        <f t="shared" si="78"/>
        <v>0</v>
      </c>
      <c r="K1276" t="s">
        <v>2380</v>
      </c>
      <c r="L1276" t="str">
        <f t="shared" si="79"/>
        <v>No</v>
      </c>
    </row>
    <row r="1277" spans="1:12" x14ac:dyDescent="0.25">
      <c r="A1277" t="s">
        <v>1095</v>
      </c>
      <c r="B1277">
        <v>23.56</v>
      </c>
      <c r="C1277" t="str">
        <f t="shared" si="76"/>
        <v>Normal Weight</v>
      </c>
      <c r="D1277" s="20">
        <v>5.97</v>
      </c>
      <c r="E1277" t="str">
        <f t="shared" si="77"/>
        <v>Prediabeties</v>
      </c>
      <c r="F1277" t="s">
        <v>2380</v>
      </c>
      <c r="G1277" t="s">
        <v>2380</v>
      </c>
      <c r="H1277" t="s">
        <v>2380</v>
      </c>
      <c r="I1277" t="s">
        <v>2381</v>
      </c>
      <c r="J1277" s="9">
        <f t="shared" si="78"/>
        <v>0</v>
      </c>
      <c r="K1277" t="s">
        <v>2380</v>
      </c>
      <c r="L1277" t="str">
        <f t="shared" si="79"/>
        <v>No</v>
      </c>
    </row>
    <row r="1278" spans="1:12" x14ac:dyDescent="0.25">
      <c r="A1278" t="s">
        <v>1094</v>
      </c>
      <c r="B1278">
        <v>27.17</v>
      </c>
      <c r="C1278" t="str">
        <f t="shared" si="76"/>
        <v>Overweight</v>
      </c>
      <c r="D1278" s="20">
        <v>10.81</v>
      </c>
      <c r="E1278" t="str">
        <f t="shared" si="77"/>
        <v>Diabetes</v>
      </c>
      <c r="F1278" t="s">
        <v>2380</v>
      </c>
      <c r="G1278" t="s">
        <v>2380</v>
      </c>
      <c r="H1278" t="s">
        <v>2380</v>
      </c>
      <c r="I1278">
        <v>2</v>
      </c>
      <c r="J1278" s="9">
        <f t="shared" si="78"/>
        <v>2</v>
      </c>
      <c r="K1278" t="s">
        <v>2380</v>
      </c>
      <c r="L1278" t="str">
        <f t="shared" si="79"/>
        <v>No</v>
      </c>
    </row>
    <row r="1279" spans="1:12" x14ac:dyDescent="0.25">
      <c r="A1279" t="s">
        <v>1093</v>
      </c>
      <c r="B1279">
        <v>34.32</v>
      </c>
      <c r="C1279" t="str">
        <f t="shared" si="76"/>
        <v>Obesity</v>
      </c>
      <c r="D1279" s="20">
        <v>5.7</v>
      </c>
      <c r="E1279" t="str">
        <f t="shared" si="77"/>
        <v>Prediabeties</v>
      </c>
      <c r="F1279" t="s">
        <v>2382</v>
      </c>
      <c r="G1279" t="s">
        <v>2380</v>
      </c>
      <c r="H1279" t="s">
        <v>2383</v>
      </c>
      <c r="I1279">
        <v>1</v>
      </c>
      <c r="J1279" s="9">
        <f t="shared" si="78"/>
        <v>1</v>
      </c>
      <c r="K1279" t="s">
        <v>2380</v>
      </c>
      <c r="L1279" t="str">
        <f t="shared" si="79"/>
        <v>No</v>
      </c>
    </row>
    <row r="1280" spans="1:12" x14ac:dyDescent="0.25">
      <c r="A1280" t="s">
        <v>1092</v>
      </c>
      <c r="B1280">
        <v>23.87</v>
      </c>
      <c r="C1280" t="str">
        <f t="shared" si="76"/>
        <v>Normal Weight</v>
      </c>
      <c r="D1280" s="20">
        <v>4.7699999999999996</v>
      </c>
      <c r="E1280" t="str">
        <f t="shared" si="77"/>
        <v>Normal</v>
      </c>
      <c r="F1280" t="s">
        <v>2382</v>
      </c>
      <c r="G1280" t="s">
        <v>2380</v>
      </c>
      <c r="H1280" t="s">
        <v>2383</v>
      </c>
      <c r="I1280">
        <v>1</v>
      </c>
      <c r="J1280" s="9">
        <f t="shared" si="78"/>
        <v>1</v>
      </c>
      <c r="K1280" t="s">
        <v>2380</v>
      </c>
      <c r="L1280" t="str">
        <f t="shared" si="79"/>
        <v>No</v>
      </c>
    </row>
    <row r="1281" spans="1:12" x14ac:dyDescent="0.25">
      <c r="A1281" t="s">
        <v>1091</v>
      </c>
      <c r="B1281">
        <v>30.15</v>
      </c>
      <c r="C1281" t="str">
        <f t="shared" si="76"/>
        <v>Obesity</v>
      </c>
      <c r="D1281" s="20">
        <v>4.25</v>
      </c>
      <c r="E1281" t="str">
        <f t="shared" si="77"/>
        <v>Normal</v>
      </c>
      <c r="F1281" t="s">
        <v>2380</v>
      </c>
      <c r="G1281" t="s">
        <v>2380</v>
      </c>
      <c r="H1281" t="s">
        <v>2380</v>
      </c>
      <c r="I1281">
        <v>1</v>
      </c>
      <c r="J1281" s="9">
        <f t="shared" si="78"/>
        <v>1</v>
      </c>
      <c r="K1281" t="s">
        <v>2380</v>
      </c>
      <c r="L1281" t="str">
        <f t="shared" si="79"/>
        <v>No</v>
      </c>
    </row>
    <row r="1282" spans="1:12" x14ac:dyDescent="0.25">
      <c r="A1282" t="s">
        <v>1090</v>
      </c>
      <c r="B1282">
        <v>26.36</v>
      </c>
      <c r="C1282" t="str">
        <f t="shared" si="76"/>
        <v>Overweight</v>
      </c>
      <c r="D1282" s="20">
        <v>5.52</v>
      </c>
      <c r="E1282" t="str">
        <f t="shared" si="77"/>
        <v>Normal</v>
      </c>
      <c r="F1282" t="s">
        <v>2380</v>
      </c>
      <c r="G1282" t="s">
        <v>2380</v>
      </c>
      <c r="H1282" t="s">
        <v>2380</v>
      </c>
      <c r="I1282" t="s">
        <v>2381</v>
      </c>
      <c r="J1282" s="9">
        <f t="shared" si="78"/>
        <v>0</v>
      </c>
      <c r="K1282" t="s">
        <v>2380</v>
      </c>
      <c r="L1282" t="str">
        <f t="shared" si="79"/>
        <v>No</v>
      </c>
    </row>
    <row r="1283" spans="1:12" x14ac:dyDescent="0.25">
      <c r="A1283" t="s">
        <v>1089</v>
      </c>
      <c r="B1283">
        <v>45.32</v>
      </c>
      <c r="C1283" t="str">
        <f t="shared" ref="C1283:C1346" si="80">IF(B1283&lt;18.5,"Underweight",IF(B1283&lt;24.99,"Normal Weight",IF(B1283&lt;29.99,"Overweight","Obesity")))</f>
        <v>Obesity</v>
      </c>
      <c r="D1283" s="20">
        <v>6.53</v>
      </c>
      <c r="E1283" t="str">
        <f t="shared" ref="E1283:E1346" si="81">IF(D1283&lt;5.7,"Normal",IF(D1283&lt;6.5,"Prediabeties","Diabetes"))</f>
        <v>Diabetes</v>
      </c>
      <c r="F1283" t="s">
        <v>2382</v>
      </c>
      <c r="G1283" t="s">
        <v>2380</v>
      </c>
      <c r="H1283" t="s">
        <v>2380</v>
      </c>
      <c r="I1283">
        <v>1</v>
      </c>
      <c r="J1283" s="9">
        <f t="shared" ref="J1283:J1346" si="82">IF(I1283="No major surgery", 0, I1283)</f>
        <v>1</v>
      </c>
      <c r="K1283" t="s">
        <v>2380</v>
      </c>
      <c r="L1283" t="str">
        <f t="shared" ref="L1283:L1346" si="83">IF(K1283="?", "No", K1283)</f>
        <v>No</v>
      </c>
    </row>
    <row r="1284" spans="1:12" x14ac:dyDescent="0.25">
      <c r="A1284" t="s">
        <v>1088</v>
      </c>
      <c r="B1284">
        <v>31.93</v>
      </c>
      <c r="C1284" t="str">
        <f t="shared" si="80"/>
        <v>Obesity</v>
      </c>
      <c r="D1284" s="20">
        <v>4.82</v>
      </c>
      <c r="E1284" t="str">
        <f t="shared" si="81"/>
        <v>Normal</v>
      </c>
      <c r="F1284" t="s">
        <v>2382</v>
      </c>
      <c r="G1284" t="s">
        <v>2380</v>
      </c>
      <c r="H1284" t="s">
        <v>2380</v>
      </c>
      <c r="I1284">
        <v>1</v>
      </c>
      <c r="J1284" s="9">
        <f t="shared" si="82"/>
        <v>1</v>
      </c>
      <c r="K1284" t="s">
        <v>2380</v>
      </c>
      <c r="L1284" t="str">
        <f t="shared" si="83"/>
        <v>No</v>
      </c>
    </row>
    <row r="1285" spans="1:12" x14ac:dyDescent="0.25">
      <c r="A1285" t="s">
        <v>1087</v>
      </c>
      <c r="B1285">
        <v>36</v>
      </c>
      <c r="C1285" t="str">
        <f t="shared" si="80"/>
        <v>Obesity</v>
      </c>
      <c r="D1285" s="20">
        <v>11.94</v>
      </c>
      <c r="E1285" t="str">
        <f t="shared" si="81"/>
        <v>Diabetes</v>
      </c>
      <c r="F1285" t="s">
        <v>2382</v>
      </c>
      <c r="G1285" t="s">
        <v>2380</v>
      </c>
      <c r="H1285" t="s">
        <v>2380</v>
      </c>
      <c r="I1285">
        <v>1</v>
      </c>
      <c r="J1285" s="9">
        <f t="shared" si="82"/>
        <v>1</v>
      </c>
      <c r="K1285" t="s">
        <v>2380</v>
      </c>
      <c r="L1285" t="str">
        <f t="shared" si="83"/>
        <v>No</v>
      </c>
    </row>
    <row r="1286" spans="1:12" x14ac:dyDescent="0.25">
      <c r="A1286" t="s">
        <v>1086</v>
      </c>
      <c r="B1286">
        <v>32</v>
      </c>
      <c r="C1286" t="str">
        <f t="shared" si="80"/>
        <v>Obesity</v>
      </c>
      <c r="D1286" s="20">
        <v>7.85</v>
      </c>
      <c r="E1286" t="str">
        <f t="shared" si="81"/>
        <v>Diabetes</v>
      </c>
      <c r="F1286" t="s">
        <v>2382</v>
      </c>
      <c r="G1286" t="s">
        <v>2380</v>
      </c>
      <c r="H1286" t="s">
        <v>2380</v>
      </c>
      <c r="I1286">
        <v>1</v>
      </c>
      <c r="J1286" s="9">
        <f t="shared" si="82"/>
        <v>1</v>
      </c>
      <c r="K1286" t="s">
        <v>2380</v>
      </c>
      <c r="L1286" t="str">
        <f t="shared" si="83"/>
        <v>No</v>
      </c>
    </row>
    <row r="1287" spans="1:12" x14ac:dyDescent="0.25">
      <c r="A1287" t="s">
        <v>1085</v>
      </c>
      <c r="B1287">
        <v>29.37</v>
      </c>
      <c r="C1287" t="str">
        <f t="shared" si="80"/>
        <v>Overweight</v>
      </c>
      <c r="D1287" s="20">
        <v>8.01</v>
      </c>
      <c r="E1287" t="str">
        <f t="shared" si="81"/>
        <v>Diabetes</v>
      </c>
      <c r="F1287" t="s">
        <v>2382</v>
      </c>
      <c r="G1287" t="s">
        <v>2380</v>
      </c>
      <c r="H1287" t="s">
        <v>2380</v>
      </c>
      <c r="I1287">
        <v>1</v>
      </c>
      <c r="J1287" s="9">
        <f t="shared" si="82"/>
        <v>1</v>
      </c>
      <c r="K1287" t="s">
        <v>2380</v>
      </c>
      <c r="L1287" t="str">
        <f t="shared" si="83"/>
        <v>No</v>
      </c>
    </row>
    <row r="1288" spans="1:12" x14ac:dyDescent="0.25">
      <c r="A1288" t="s">
        <v>1084</v>
      </c>
      <c r="B1288">
        <v>23.6</v>
      </c>
      <c r="C1288" t="str">
        <f t="shared" si="80"/>
        <v>Normal Weight</v>
      </c>
      <c r="D1288" s="20">
        <v>7.4</v>
      </c>
      <c r="E1288" t="str">
        <f t="shared" si="81"/>
        <v>Diabetes</v>
      </c>
      <c r="F1288" t="s">
        <v>2382</v>
      </c>
      <c r="G1288" t="s">
        <v>2380</v>
      </c>
      <c r="H1288" t="s">
        <v>2380</v>
      </c>
      <c r="I1288">
        <v>1</v>
      </c>
      <c r="J1288" s="9">
        <f t="shared" si="82"/>
        <v>1</v>
      </c>
      <c r="K1288" t="s">
        <v>2380</v>
      </c>
      <c r="L1288" t="str">
        <f t="shared" si="83"/>
        <v>No</v>
      </c>
    </row>
    <row r="1289" spans="1:12" x14ac:dyDescent="0.25">
      <c r="A1289" t="s">
        <v>1083</v>
      </c>
      <c r="B1289">
        <v>33.155000000000001</v>
      </c>
      <c r="C1289" t="str">
        <f t="shared" si="80"/>
        <v>Obesity</v>
      </c>
      <c r="D1289" s="20">
        <v>8.3800000000000008</v>
      </c>
      <c r="E1289" t="str">
        <f t="shared" si="81"/>
        <v>Diabetes</v>
      </c>
      <c r="F1289" t="s">
        <v>2382</v>
      </c>
      <c r="G1289" t="s">
        <v>2380</v>
      </c>
      <c r="H1289" t="s">
        <v>2380</v>
      </c>
      <c r="I1289" t="s">
        <v>2381</v>
      </c>
      <c r="J1289" s="9">
        <f t="shared" si="82"/>
        <v>0</v>
      </c>
      <c r="K1289" t="s">
        <v>2380</v>
      </c>
      <c r="L1289" t="str">
        <f t="shared" si="83"/>
        <v>No</v>
      </c>
    </row>
    <row r="1290" spans="1:12" x14ac:dyDescent="0.25">
      <c r="A1290" t="s">
        <v>1082</v>
      </c>
      <c r="B1290">
        <v>24.32</v>
      </c>
      <c r="C1290" t="str">
        <f t="shared" si="80"/>
        <v>Normal Weight</v>
      </c>
      <c r="D1290" s="20">
        <v>11.56</v>
      </c>
      <c r="E1290" t="str">
        <f t="shared" si="81"/>
        <v>Diabetes</v>
      </c>
      <c r="F1290" t="s">
        <v>2382</v>
      </c>
      <c r="G1290" t="s">
        <v>2380</v>
      </c>
      <c r="H1290" t="s">
        <v>2380</v>
      </c>
      <c r="I1290">
        <v>1</v>
      </c>
      <c r="J1290" s="9">
        <f t="shared" si="82"/>
        <v>1</v>
      </c>
      <c r="K1290" t="s">
        <v>2380</v>
      </c>
      <c r="L1290" t="str">
        <f t="shared" si="83"/>
        <v>No</v>
      </c>
    </row>
    <row r="1291" spans="1:12" x14ac:dyDescent="0.25">
      <c r="A1291" t="s">
        <v>1081</v>
      </c>
      <c r="B1291">
        <v>36.299999999999997</v>
      </c>
      <c r="C1291" t="str">
        <f t="shared" si="80"/>
        <v>Obesity</v>
      </c>
      <c r="D1291" s="20">
        <v>4.6100000000000003</v>
      </c>
      <c r="E1291" t="str">
        <f t="shared" si="81"/>
        <v>Normal</v>
      </c>
      <c r="F1291" t="s">
        <v>2380</v>
      </c>
      <c r="G1291" t="s">
        <v>2380</v>
      </c>
      <c r="H1291" t="s">
        <v>2380</v>
      </c>
      <c r="I1291" t="s">
        <v>2381</v>
      </c>
      <c r="J1291" s="9">
        <f t="shared" si="82"/>
        <v>0</v>
      </c>
      <c r="K1291" t="s">
        <v>2380</v>
      </c>
      <c r="L1291" t="str">
        <f t="shared" si="83"/>
        <v>No</v>
      </c>
    </row>
    <row r="1292" spans="1:12" x14ac:dyDescent="0.25">
      <c r="A1292" t="s">
        <v>1080</v>
      </c>
      <c r="B1292">
        <v>34.4</v>
      </c>
      <c r="C1292" t="str">
        <f t="shared" si="80"/>
        <v>Obesity</v>
      </c>
      <c r="D1292" s="20">
        <v>4.95</v>
      </c>
      <c r="E1292" t="str">
        <f t="shared" si="81"/>
        <v>Normal</v>
      </c>
      <c r="F1292" t="s">
        <v>2380</v>
      </c>
      <c r="G1292" t="s">
        <v>2380</v>
      </c>
      <c r="H1292" t="s">
        <v>2383</v>
      </c>
      <c r="I1292">
        <v>1</v>
      </c>
      <c r="J1292" s="9">
        <f t="shared" si="82"/>
        <v>1</v>
      </c>
      <c r="K1292" t="s">
        <v>2380</v>
      </c>
      <c r="L1292" t="str">
        <f t="shared" si="83"/>
        <v>No</v>
      </c>
    </row>
    <row r="1293" spans="1:12" x14ac:dyDescent="0.25">
      <c r="A1293" t="s">
        <v>1079</v>
      </c>
      <c r="B1293">
        <v>30.9</v>
      </c>
      <c r="C1293" t="str">
        <f t="shared" si="80"/>
        <v>Obesity</v>
      </c>
      <c r="D1293" s="20">
        <v>5.04</v>
      </c>
      <c r="E1293" t="str">
        <f t="shared" si="81"/>
        <v>Normal</v>
      </c>
      <c r="F1293" t="s">
        <v>2380</v>
      </c>
      <c r="G1293" t="s">
        <v>2380</v>
      </c>
      <c r="H1293" t="s">
        <v>2380</v>
      </c>
      <c r="I1293" t="s">
        <v>2381</v>
      </c>
      <c r="J1293" s="9">
        <f t="shared" si="82"/>
        <v>0</v>
      </c>
      <c r="K1293" t="s">
        <v>2380</v>
      </c>
      <c r="L1293" t="str">
        <f t="shared" si="83"/>
        <v>No</v>
      </c>
    </row>
    <row r="1294" spans="1:12" x14ac:dyDescent="0.25">
      <c r="A1294" t="s">
        <v>1078</v>
      </c>
      <c r="B1294">
        <v>28.6</v>
      </c>
      <c r="C1294" t="str">
        <f t="shared" si="80"/>
        <v>Overweight</v>
      </c>
      <c r="D1294" s="20">
        <v>5.42</v>
      </c>
      <c r="E1294" t="str">
        <f t="shared" si="81"/>
        <v>Normal</v>
      </c>
      <c r="F1294" t="s">
        <v>2380</v>
      </c>
      <c r="G1294" t="s">
        <v>2380</v>
      </c>
      <c r="H1294" t="s">
        <v>2380</v>
      </c>
      <c r="I1294" t="s">
        <v>2381</v>
      </c>
      <c r="J1294" s="9">
        <f t="shared" si="82"/>
        <v>0</v>
      </c>
      <c r="K1294" t="s">
        <v>2380</v>
      </c>
      <c r="L1294" t="str">
        <f t="shared" si="83"/>
        <v>No</v>
      </c>
    </row>
    <row r="1295" spans="1:12" x14ac:dyDescent="0.25">
      <c r="A1295" t="s">
        <v>1077</v>
      </c>
      <c r="B1295">
        <v>27.83</v>
      </c>
      <c r="C1295" t="str">
        <f t="shared" si="80"/>
        <v>Overweight</v>
      </c>
      <c r="D1295" s="20">
        <v>5.39</v>
      </c>
      <c r="E1295" t="str">
        <f t="shared" si="81"/>
        <v>Normal</v>
      </c>
      <c r="F1295" t="s">
        <v>2380</v>
      </c>
      <c r="G1295" t="s">
        <v>2380</v>
      </c>
      <c r="H1295" t="s">
        <v>2380</v>
      </c>
      <c r="I1295" t="s">
        <v>2381</v>
      </c>
      <c r="J1295" s="9">
        <f t="shared" si="82"/>
        <v>0</v>
      </c>
      <c r="K1295" t="s">
        <v>2380</v>
      </c>
      <c r="L1295" t="str">
        <f t="shared" si="83"/>
        <v>No</v>
      </c>
    </row>
    <row r="1296" spans="1:12" x14ac:dyDescent="0.25">
      <c r="A1296" t="s">
        <v>1076</v>
      </c>
      <c r="B1296">
        <v>39.64</v>
      </c>
      <c r="C1296" t="str">
        <f t="shared" si="80"/>
        <v>Obesity</v>
      </c>
      <c r="D1296" s="20">
        <v>6</v>
      </c>
      <c r="E1296" t="str">
        <f t="shared" si="81"/>
        <v>Prediabeties</v>
      </c>
      <c r="F1296" t="s">
        <v>2380</v>
      </c>
      <c r="G1296" t="s">
        <v>2380</v>
      </c>
      <c r="H1296" t="s">
        <v>2383</v>
      </c>
      <c r="I1296">
        <v>1</v>
      </c>
      <c r="J1296" s="9">
        <f t="shared" si="82"/>
        <v>1</v>
      </c>
      <c r="K1296" t="s">
        <v>2380</v>
      </c>
      <c r="L1296" t="str">
        <f t="shared" si="83"/>
        <v>No</v>
      </c>
    </row>
    <row r="1297" spans="1:12" x14ac:dyDescent="0.25">
      <c r="A1297" t="s">
        <v>1075</v>
      </c>
      <c r="B1297">
        <v>38.479999999999997</v>
      </c>
      <c r="C1297" t="str">
        <f t="shared" si="80"/>
        <v>Obesity</v>
      </c>
      <c r="D1297" s="20">
        <v>6.02</v>
      </c>
      <c r="E1297" t="str">
        <f t="shared" si="81"/>
        <v>Prediabeties</v>
      </c>
      <c r="F1297" t="s">
        <v>2380</v>
      </c>
      <c r="G1297" t="s">
        <v>2380</v>
      </c>
      <c r="H1297" t="s">
        <v>2380</v>
      </c>
      <c r="I1297">
        <v>1</v>
      </c>
      <c r="J1297" s="9">
        <f t="shared" si="82"/>
        <v>1</v>
      </c>
      <c r="K1297" t="s">
        <v>2380</v>
      </c>
      <c r="L1297" t="str">
        <f t="shared" si="83"/>
        <v>No</v>
      </c>
    </row>
    <row r="1298" spans="1:12" x14ac:dyDescent="0.25">
      <c r="A1298" t="s">
        <v>1074</v>
      </c>
      <c r="B1298">
        <v>36.200000000000003</v>
      </c>
      <c r="C1298" t="str">
        <f t="shared" si="80"/>
        <v>Obesity</v>
      </c>
      <c r="D1298" s="20">
        <v>4.62</v>
      </c>
      <c r="E1298" t="str">
        <f t="shared" si="81"/>
        <v>Normal</v>
      </c>
      <c r="F1298" t="s">
        <v>2380</v>
      </c>
      <c r="G1298" t="s">
        <v>2380</v>
      </c>
      <c r="H1298" t="s">
        <v>2380</v>
      </c>
      <c r="I1298">
        <v>2</v>
      </c>
      <c r="J1298" s="9">
        <f t="shared" si="82"/>
        <v>2</v>
      </c>
      <c r="K1298" t="s">
        <v>2380</v>
      </c>
      <c r="L1298" t="str">
        <f t="shared" si="83"/>
        <v>No</v>
      </c>
    </row>
    <row r="1299" spans="1:12" x14ac:dyDescent="0.25">
      <c r="A1299" t="s">
        <v>1073</v>
      </c>
      <c r="B1299">
        <v>27.13</v>
      </c>
      <c r="C1299" t="str">
        <f t="shared" si="80"/>
        <v>Overweight</v>
      </c>
      <c r="D1299" s="20">
        <v>5.59</v>
      </c>
      <c r="E1299" t="str">
        <f t="shared" si="81"/>
        <v>Normal</v>
      </c>
      <c r="F1299" t="s">
        <v>2380</v>
      </c>
      <c r="G1299" t="s">
        <v>2380</v>
      </c>
      <c r="H1299" t="s">
        <v>2380</v>
      </c>
      <c r="I1299">
        <v>1</v>
      </c>
      <c r="J1299" s="9">
        <f t="shared" si="82"/>
        <v>1</v>
      </c>
      <c r="K1299" t="s">
        <v>2380</v>
      </c>
      <c r="L1299" t="str">
        <f t="shared" si="83"/>
        <v>No</v>
      </c>
    </row>
    <row r="1300" spans="1:12" x14ac:dyDescent="0.25">
      <c r="A1300" t="s">
        <v>1072</v>
      </c>
      <c r="B1300">
        <v>20.75</v>
      </c>
      <c r="C1300" t="str">
        <f t="shared" si="80"/>
        <v>Normal Weight</v>
      </c>
      <c r="D1300" s="20">
        <v>5.18</v>
      </c>
      <c r="E1300" t="str">
        <f t="shared" si="81"/>
        <v>Normal</v>
      </c>
      <c r="F1300" t="s">
        <v>2382</v>
      </c>
      <c r="G1300" t="s">
        <v>2380</v>
      </c>
      <c r="H1300" t="s">
        <v>2380</v>
      </c>
      <c r="I1300">
        <v>2</v>
      </c>
      <c r="J1300" s="9">
        <f t="shared" si="82"/>
        <v>2</v>
      </c>
      <c r="K1300" t="s">
        <v>2380</v>
      </c>
      <c r="L1300" t="str">
        <f t="shared" si="83"/>
        <v>No</v>
      </c>
    </row>
    <row r="1301" spans="1:12" x14ac:dyDescent="0.25">
      <c r="A1301" t="s">
        <v>1071</v>
      </c>
      <c r="B1301">
        <v>26.6</v>
      </c>
      <c r="C1301" t="str">
        <f t="shared" si="80"/>
        <v>Overweight</v>
      </c>
      <c r="D1301" s="20">
        <v>6.29</v>
      </c>
      <c r="E1301" t="str">
        <f t="shared" si="81"/>
        <v>Prediabeties</v>
      </c>
      <c r="F1301" t="s">
        <v>2380</v>
      </c>
      <c r="G1301" t="s">
        <v>2380</v>
      </c>
      <c r="H1301" t="s">
        <v>2380</v>
      </c>
      <c r="I1301">
        <v>2</v>
      </c>
      <c r="J1301" s="9">
        <f t="shared" si="82"/>
        <v>2</v>
      </c>
      <c r="K1301" t="s">
        <v>2380</v>
      </c>
      <c r="L1301" t="str">
        <f t="shared" si="83"/>
        <v>No</v>
      </c>
    </row>
    <row r="1302" spans="1:12" x14ac:dyDescent="0.25">
      <c r="A1302" t="s">
        <v>1070</v>
      </c>
      <c r="B1302">
        <v>25.3</v>
      </c>
      <c r="C1302" t="str">
        <f t="shared" si="80"/>
        <v>Overweight</v>
      </c>
      <c r="D1302" s="20">
        <v>4.49</v>
      </c>
      <c r="E1302" t="str">
        <f t="shared" si="81"/>
        <v>Normal</v>
      </c>
      <c r="F1302" t="s">
        <v>2380</v>
      </c>
      <c r="G1302" t="s">
        <v>2380</v>
      </c>
      <c r="H1302" t="s">
        <v>2380</v>
      </c>
      <c r="I1302">
        <v>2</v>
      </c>
      <c r="J1302" s="9">
        <f t="shared" si="82"/>
        <v>2</v>
      </c>
      <c r="K1302" t="s">
        <v>2380</v>
      </c>
      <c r="L1302" t="str">
        <f t="shared" si="83"/>
        <v>No</v>
      </c>
    </row>
    <row r="1303" spans="1:12" x14ac:dyDescent="0.25">
      <c r="A1303" t="s">
        <v>1069</v>
      </c>
      <c r="B1303">
        <v>18.84</v>
      </c>
      <c r="C1303" t="str">
        <f t="shared" si="80"/>
        <v>Normal Weight</v>
      </c>
      <c r="D1303" s="20">
        <v>11.82</v>
      </c>
      <c r="E1303" t="str">
        <f t="shared" si="81"/>
        <v>Diabetes</v>
      </c>
      <c r="F1303" t="s">
        <v>2382</v>
      </c>
      <c r="G1303" t="s">
        <v>2380</v>
      </c>
      <c r="H1303" t="s">
        <v>2383</v>
      </c>
      <c r="I1303">
        <v>1</v>
      </c>
      <c r="J1303" s="9">
        <f t="shared" si="82"/>
        <v>1</v>
      </c>
      <c r="K1303" t="s">
        <v>2380</v>
      </c>
      <c r="L1303" t="str">
        <f t="shared" si="83"/>
        <v>No</v>
      </c>
    </row>
    <row r="1304" spans="1:12" x14ac:dyDescent="0.25">
      <c r="A1304" t="s">
        <v>1068</v>
      </c>
      <c r="B1304">
        <v>19.57</v>
      </c>
      <c r="C1304" t="str">
        <f t="shared" si="80"/>
        <v>Normal Weight</v>
      </c>
      <c r="D1304" s="20">
        <v>7.41</v>
      </c>
      <c r="E1304" t="str">
        <f t="shared" si="81"/>
        <v>Diabetes</v>
      </c>
      <c r="F1304" t="s">
        <v>2382</v>
      </c>
      <c r="G1304" t="s">
        <v>2380</v>
      </c>
      <c r="H1304" t="s">
        <v>2380</v>
      </c>
      <c r="I1304">
        <v>1</v>
      </c>
      <c r="J1304" s="9">
        <f t="shared" si="82"/>
        <v>1</v>
      </c>
      <c r="K1304" t="s">
        <v>2380</v>
      </c>
      <c r="L1304" t="str">
        <f t="shared" si="83"/>
        <v>No</v>
      </c>
    </row>
    <row r="1305" spans="1:12" x14ac:dyDescent="0.25">
      <c r="A1305" t="s">
        <v>1067</v>
      </c>
      <c r="B1305">
        <v>30.495000000000001</v>
      </c>
      <c r="C1305" t="str">
        <f t="shared" si="80"/>
        <v>Obesity</v>
      </c>
      <c r="D1305" s="20">
        <v>5.97</v>
      </c>
      <c r="E1305" t="str">
        <f t="shared" si="81"/>
        <v>Prediabeties</v>
      </c>
      <c r="F1305" t="s">
        <v>2380</v>
      </c>
      <c r="G1305" t="s">
        <v>2380</v>
      </c>
      <c r="H1305" t="s">
        <v>2380</v>
      </c>
      <c r="I1305" t="s">
        <v>2381</v>
      </c>
      <c r="J1305" s="9">
        <f t="shared" si="82"/>
        <v>0</v>
      </c>
      <c r="K1305" t="s">
        <v>2380</v>
      </c>
      <c r="L1305" t="str">
        <f t="shared" si="83"/>
        <v>No</v>
      </c>
    </row>
    <row r="1306" spans="1:12" x14ac:dyDescent="0.25">
      <c r="A1306" t="s">
        <v>1066</v>
      </c>
      <c r="B1306">
        <v>30.114999999999998</v>
      </c>
      <c r="C1306" t="str">
        <f t="shared" si="80"/>
        <v>Obesity</v>
      </c>
      <c r="D1306" s="20">
        <v>5.74</v>
      </c>
      <c r="E1306" t="str">
        <f t="shared" si="81"/>
        <v>Prediabeties</v>
      </c>
      <c r="F1306" t="s">
        <v>2380</v>
      </c>
      <c r="G1306" t="s">
        <v>2380</v>
      </c>
      <c r="H1306" t="s">
        <v>2383</v>
      </c>
      <c r="I1306">
        <v>1</v>
      </c>
      <c r="J1306" s="9">
        <f t="shared" si="82"/>
        <v>1</v>
      </c>
      <c r="K1306" t="s">
        <v>2380</v>
      </c>
      <c r="L1306" t="str">
        <f t="shared" si="83"/>
        <v>No</v>
      </c>
    </row>
    <row r="1307" spans="1:12" x14ac:dyDescent="0.25">
      <c r="A1307" t="s">
        <v>1065</v>
      </c>
      <c r="B1307">
        <v>24.78</v>
      </c>
      <c r="C1307" t="str">
        <f t="shared" si="80"/>
        <v>Normal Weight</v>
      </c>
      <c r="D1307" s="20">
        <v>9.85</v>
      </c>
      <c r="E1307" t="str">
        <f t="shared" si="81"/>
        <v>Diabetes</v>
      </c>
      <c r="F1307" t="s">
        <v>2380</v>
      </c>
      <c r="G1307" t="s">
        <v>2380</v>
      </c>
      <c r="H1307" t="s">
        <v>2380</v>
      </c>
      <c r="I1307" t="s">
        <v>2381</v>
      </c>
      <c r="J1307" s="9">
        <f t="shared" si="82"/>
        <v>0</v>
      </c>
      <c r="K1307" t="s">
        <v>2380</v>
      </c>
      <c r="L1307" t="str">
        <f t="shared" si="83"/>
        <v>No</v>
      </c>
    </row>
    <row r="1308" spans="1:12" x14ac:dyDescent="0.25">
      <c r="A1308" t="s">
        <v>1064</v>
      </c>
      <c r="B1308">
        <v>24.77</v>
      </c>
      <c r="C1308" t="str">
        <f t="shared" si="80"/>
        <v>Normal Weight</v>
      </c>
      <c r="D1308" s="20">
        <v>7.59</v>
      </c>
      <c r="E1308" t="str">
        <f t="shared" si="81"/>
        <v>Diabetes</v>
      </c>
      <c r="F1308" t="s">
        <v>2380</v>
      </c>
      <c r="G1308" t="s">
        <v>2380</v>
      </c>
      <c r="H1308" t="s">
        <v>2380</v>
      </c>
      <c r="I1308" t="s">
        <v>2381</v>
      </c>
      <c r="J1308" s="9">
        <f t="shared" si="82"/>
        <v>0</v>
      </c>
      <c r="K1308" t="s">
        <v>2380</v>
      </c>
      <c r="L1308" t="str">
        <f t="shared" si="83"/>
        <v>No</v>
      </c>
    </row>
    <row r="1309" spans="1:12" x14ac:dyDescent="0.25">
      <c r="A1309" t="s">
        <v>1063</v>
      </c>
      <c r="B1309">
        <v>16.579999999999998</v>
      </c>
      <c r="C1309" t="str">
        <f t="shared" si="80"/>
        <v>Underweight</v>
      </c>
      <c r="D1309" s="20">
        <v>6.98</v>
      </c>
      <c r="E1309" t="str">
        <f t="shared" si="81"/>
        <v>Diabetes</v>
      </c>
      <c r="F1309" t="s">
        <v>2382</v>
      </c>
      <c r="G1309" t="s">
        <v>2380</v>
      </c>
      <c r="H1309" t="s">
        <v>2383</v>
      </c>
      <c r="I1309">
        <v>1</v>
      </c>
      <c r="J1309" s="9">
        <f t="shared" si="82"/>
        <v>1</v>
      </c>
      <c r="K1309" t="s">
        <v>2380</v>
      </c>
      <c r="L1309" t="str">
        <f t="shared" si="83"/>
        <v>No</v>
      </c>
    </row>
    <row r="1310" spans="1:12" x14ac:dyDescent="0.25">
      <c r="A1310" t="s">
        <v>1062</v>
      </c>
      <c r="B1310">
        <v>38.17</v>
      </c>
      <c r="C1310" t="str">
        <f t="shared" si="80"/>
        <v>Obesity</v>
      </c>
      <c r="D1310" s="20">
        <v>4.7300000000000004</v>
      </c>
      <c r="E1310" t="str">
        <f t="shared" si="81"/>
        <v>Normal</v>
      </c>
      <c r="F1310" t="s">
        <v>2382</v>
      </c>
      <c r="G1310" t="s">
        <v>2380</v>
      </c>
      <c r="H1310" t="s">
        <v>2380</v>
      </c>
      <c r="I1310" t="s">
        <v>2381</v>
      </c>
      <c r="J1310" s="9">
        <f t="shared" si="82"/>
        <v>0</v>
      </c>
      <c r="K1310" t="s">
        <v>2380</v>
      </c>
      <c r="L1310" t="str">
        <f t="shared" si="83"/>
        <v>No</v>
      </c>
    </row>
    <row r="1311" spans="1:12" x14ac:dyDescent="0.25">
      <c r="A1311" t="s">
        <v>1061</v>
      </c>
      <c r="B1311">
        <v>39.424999999999997</v>
      </c>
      <c r="C1311" t="str">
        <f t="shared" si="80"/>
        <v>Obesity</v>
      </c>
      <c r="D1311" s="20">
        <v>4.76</v>
      </c>
      <c r="E1311" t="str">
        <f t="shared" si="81"/>
        <v>Normal</v>
      </c>
      <c r="F1311" t="s">
        <v>2382</v>
      </c>
      <c r="G1311" t="s">
        <v>2380</v>
      </c>
      <c r="H1311" t="s">
        <v>2380</v>
      </c>
      <c r="I1311" t="s">
        <v>2381</v>
      </c>
      <c r="J1311" s="9">
        <f t="shared" si="82"/>
        <v>0</v>
      </c>
      <c r="K1311" t="s">
        <v>2380</v>
      </c>
      <c r="L1311" t="str">
        <f t="shared" si="83"/>
        <v>No</v>
      </c>
    </row>
    <row r="1312" spans="1:12" x14ac:dyDescent="0.25">
      <c r="A1312" t="s">
        <v>1060</v>
      </c>
      <c r="B1312">
        <v>33.44</v>
      </c>
      <c r="C1312" t="str">
        <f t="shared" si="80"/>
        <v>Obesity</v>
      </c>
      <c r="D1312" s="20">
        <v>6.24</v>
      </c>
      <c r="E1312" t="str">
        <f t="shared" si="81"/>
        <v>Prediabeties</v>
      </c>
      <c r="F1312" t="s">
        <v>2382</v>
      </c>
      <c r="G1312" t="s">
        <v>2380</v>
      </c>
      <c r="H1312" t="s">
        <v>2380</v>
      </c>
      <c r="I1312" t="s">
        <v>2381</v>
      </c>
      <c r="J1312" s="9">
        <f t="shared" si="82"/>
        <v>0</v>
      </c>
      <c r="K1312" t="s">
        <v>2380</v>
      </c>
      <c r="L1312" t="str">
        <f t="shared" si="83"/>
        <v>No</v>
      </c>
    </row>
    <row r="1313" spans="1:12" x14ac:dyDescent="0.25">
      <c r="A1313" t="s">
        <v>1059</v>
      </c>
      <c r="B1313">
        <v>33.344999999999999</v>
      </c>
      <c r="C1313" t="str">
        <f t="shared" si="80"/>
        <v>Obesity</v>
      </c>
      <c r="D1313" s="20">
        <v>5.44</v>
      </c>
      <c r="E1313" t="str">
        <f t="shared" si="81"/>
        <v>Normal</v>
      </c>
      <c r="F1313" t="s">
        <v>2382</v>
      </c>
      <c r="G1313" t="s">
        <v>2380</v>
      </c>
      <c r="H1313" t="s">
        <v>2380</v>
      </c>
      <c r="I1313" t="s">
        <v>2381</v>
      </c>
      <c r="J1313" s="9">
        <f t="shared" si="82"/>
        <v>0</v>
      </c>
      <c r="K1313" t="s">
        <v>2380</v>
      </c>
      <c r="L1313" t="str">
        <f t="shared" si="83"/>
        <v>No</v>
      </c>
    </row>
    <row r="1314" spans="1:12" x14ac:dyDescent="0.25">
      <c r="A1314" t="s">
        <v>1058</v>
      </c>
      <c r="B1314">
        <v>38.79</v>
      </c>
      <c r="C1314" t="str">
        <f t="shared" si="80"/>
        <v>Obesity</v>
      </c>
      <c r="D1314" s="20">
        <v>5.08</v>
      </c>
      <c r="E1314" t="str">
        <f t="shared" si="81"/>
        <v>Normal</v>
      </c>
      <c r="F1314" t="s">
        <v>2380</v>
      </c>
      <c r="G1314" t="s">
        <v>2380</v>
      </c>
      <c r="H1314" t="s">
        <v>2383</v>
      </c>
      <c r="I1314">
        <v>1</v>
      </c>
      <c r="J1314" s="9">
        <f t="shared" si="82"/>
        <v>1</v>
      </c>
      <c r="K1314" t="s">
        <v>2380</v>
      </c>
      <c r="L1314" t="str">
        <f t="shared" si="83"/>
        <v>No</v>
      </c>
    </row>
    <row r="1315" spans="1:12" x14ac:dyDescent="0.25">
      <c r="A1315" t="s">
        <v>1057</v>
      </c>
      <c r="B1315">
        <v>30.684999999999999</v>
      </c>
      <c r="C1315" t="str">
        <f t="shared" si="80"/>
        <v>Obesity</v>
      </c>
      <c r="D1315" s="20">
        <v>4.87</v>
      </c>
      <c r="E1315" t="str">
        <f t="shared" si="81"/>
        <v>Normal</v>
      </c>
      <c r="F1315" t="s">
        <v>2380</v>
      </c>
      <c r="G1315" t="s">
        <v>2380</v>
      </c>
      <c r="H1315" t="s">
        <v>2383</v>
      </c>
      <c r="I1315">
        <v>1</v>
      </c>
      <c r="J1315" s="9">
        <f t="shared" si="82"/>
        <v>1</v>
      </c>
      <c r="K1315" t="s">
        <v>2380</v>
      </c>
      <c r="L1315" t="str">
        <f t="shared" si="83"/>
        <v>No</v>
      </c>
    </row>
    <row r="1316" spans="1:12" x14ac:dyDescent="0.25">
      <c r="A1316" t="s">
        <v>1056</v>
      </c>
      <c r="B1316">
        <v>22.135000000000002</v>
      </c>
      <c r="C1316" t="str">
        <f t="shared" si="80"/>
        <v>Normal Weight</v>
      </c>
      <c r="D1316" s="20">
        <v>8.17</v>
      </c>
      <c r="E1316" t="str">
        <f t="shared" si="81"/>
        <v>Diabetes</v>
      </c>
      <c r="F1316" t="s">
        <v>2380</v>
      </c>
      <c r="G1316" t="s">
        <v>2380</v>
      </c>
      <c r="H1316" t="s">
        <v>2380</v>
      </c>
      <c r="I1316" t="s">
        <v>2381</v>
      </c>
      <c r="J1316" s="9">
        <f t="shared" si="82"/>
        <v>0</v>
      </c>
      <c r="K1316" t="s">
        <v>2380</v>
      </c>
      <c r="L1316" t="str">
        <f t="shared" si="83"/>
        <v>No</v>
      </c>
    </row>
    <row r="1317" spans="1:12" x14ac:dyDescent="0.25">
      <c r="A1317" t="s">
        <v>1055</v>
      </c>
      <c r="B1317">
        <v>33.33</v>
      </c>
      <c r="C1317" t="str">
        <f t="shared" si="80"/>
        <v>Obesity</v>
      </c>
      <c r="D1317" s="20">
        <v>7.61</v>
      </c>
      <c r="E1317" t="str">
        <f t="shared" si="81"/>
        <v>Diabetes</v>
      </c>
      <c r="F1317" t="s">
        <v>2380</v>
      </c>
      <c r="G1317" t="s">
        <v>2380</v>
      </c>
      <c r="H1317" t="s">
        <v>2380</v>
      </c>
      <c r="I1317" t="s">
        <v>2381</v>
      </c>
      <c r="J1317" s="9">
        <f t="shared" si="82"/>
        <v>0</v>
      </c>
      <c r="K1317" t="s">
        <v>2380</v>
      </c>
      <c r="L1317" t="str">
        <f t="shared" si="83"/>
        <v>No</v>
      </c>
    </row>
    <row r="1318" spans="1:12" x14ac:dyDescent="0.25">
      <c r="A1318" t="s">
        <v>1054</v>
      </c>
      <c r="B1318">
        <v>31.13</v>
      </c>
      <c r="C1318" t="str">
        <f t="shared" si="80"/>
        <v>Obesity</v>
      </c>
      <c r="D1318" s="20">
        <v>10.1</v>
      </c>
      <c r="E1318" t="str">
        <f t="shared" si="81"/>
        <v>Diabetes</v>
      </c>
      <c r="F1318" t="s">
        <v>2380</v>
      </c>
      <c r="G1318" t="s">
        <v>2380</v>
      </c>
      <c r="H1318" t="s">
        <v>2380</v>
      </c>
      <c r="I1318" t="s">
        <v>2381</v>
      </c>
      <c r="J1318" s="9">
        <f t="shared" si="82"/>
        <v>0</v>
      </c>
      <c r="K1318" t="s">
        <v>2380</v>
      </c>
      <c r="L1318" t="str">
        <f t="shared" si="83"/>
        <v>No</v>
      </c>
    </row>
    <row r="1319" spans="1:12" x14ac:dyDescent="0.25">
      <c r="A1319" t="s">
        <v>1053</v>
      </c>
      <c r="B1319">
        <v>28.9</v>
      </c>
      <c r="C1319" t="str">
        <f t="shared" si="80"/>
        <v>Overweight</v>
      </c>
      <c r="D1319" s="20">
        <v>11.24</v>
      </c>
      <c r="E1319" t="str">
        <f t="shared" si="81"/>
        <v>Diabetes</v>
      </c>
      <c r="F1319" t="s">
        <v>2380</v>
      </c>
      <c r="G1319" t="s">
        <v>2380</v>
      </c>
      <c r="H1319" t="s">
        <v>2380</v>
      </c>
      <c r="I1319" t="s">
        <v>2381</v>
      </c>
      <c r="J1319" s="9">
        <f t="shared" si="82"/>
        <v>0</v>
      </c>
      <c r="K1319" t="s">
        <v>2380</v>
      </c>
      <c r="L1319" t="str">
        <f t="shared" si="83"/>
        <v>No</v>
      </c>
    </row>
    <row r="1320" spans="1:12" x14ac:dyDescent="0.25">
      <c r="A1320" t="s">
        <v>1052</v>
      </c>
      <c r="B1320">
        <v>43.31</v>
      </c>
      <c r="C1320" t="str">
        <f t="shared" si="80"/>
        <v>Obesity</v>
      </c>
      <c r="D1320" s="20">
        <v>6.1</v>
      </c>
      <c r="E1320" t="str">
        <f t="shared" si="81"/>
        <v>Prediabeties</v>
      </c>
      <c r="F1320" t="s">
        <v>2382</v>
      </c>
      <c r="G1320" t="s">
        <v>2382</v>
      </c>
      <c r="H1320" t="s">
        <v>2380</v>
      </c>
      <c r="I1320">
        <v>1</v>
      </c>
      <c r="J1320" s="9">
        <f t="shared" si="82"/>
        <v>1</v>
      </c>
      <c r="K1320" t="s">
        <v>2380</v>
      </c>
      <c r="L1320" t="str">
        <f t="shared" si="83"/>
        <v>No</v>
      </c>
    </row>
    <row r="1321" spans="1:12" x14ac:dyDescent="0.25">
      <c r="A1321" t="s">
        <v>1051</v>
      </c>
      <c r="B1321">
        <v>22.8</v>
      </c>
      <c r="C1321" t="str">
        <f t="shared" si="80"/>
        <v>Normal Weight</v>
      </c>
      <c r="D1321" s="20">
        <v>6.98</v>
      </c>
      <c r="E1321" t="str">
        <f t="shared" si="81"/>
        <v>Diabetes</v>
      </c>
      <c r="F1321" t="s">
        <v>2380</v>
      </c>
      <c r="G1321" t="s">
        <v>2380</v>
      </c>
      <c r="H1321" t="s">
        <v>2380</v>
      </c>
      <c r="I1321" t="s">
        <v>2381</v>
      </c>
      <c r="J1321" s="9">
        <f t="shared" si="82"/>
        <v>0</v>
      </c>
      <c r="K1321" t="s">
        <v>2380</v>
      </c>
      <c r="L1321" t="str">
        <f t="shared" si="83"/>
        <v>No</v>
      </c>
    </row>
    <row r="1322" spans="1:12" x14ac:dyDescent="0.25">
      <c r="A1322" t="s">
        <v>1050</v>
      </c>
      <c r="B1322">
        <v>19.09</v>
      </c>
      <c r="C1322" t="str">
        <f t="shared" si="80"/>
        <v>Normal Weight</v>
      </c>
      <c r="D1322" s="20">
        <v>4</v>
      </c>
      <c r="E1322" t="str">
        <f t="shared" si="81"/>
        <v>Normal</v>
      </c>
      <c r="F1322" t="s">
        <v>2382</v>
      </c>
      <c r="G1322" t="s">
        <v>2380</v>
      </c>
      <c r="H1322" t="s">
        <v>2380</v>
      </c>
      <c r="I1322">
        <v>1</v>
      </c>
      <c r="J1322" s="9">
        <f t="shared" si="82"/>
        <v>1</v>
      </c>
      <c r="K1322" t="s">
        <v>2380</v>
      </c>
      <c r="L1322" t="str">
        <f t="shared" si="83"/>
        <v>No</v>
      </c>
    </row>
    <row r="1323" spans="1:12" x14ac:dyDescent="0.25">
      <c r="A1323" t="s">
        <v>1049</v>
      </c>
      <c r="B1323">
        <v>23.37</v>
      </c>
      <c r="C1323" t="str">
        <f t="shared" si="80"/>
        <v>Normal Weight</v>
      </c>
      <c r="D1323" s="20">
        <v>4.2300000000000004</v>
      </c>
      <c r="E1323" t="str">
        <f t="shared" si="81"/>
        <v>Normal</v>
      </c>
      <c r="F1323" t="s">
        <v>2380</v>
      </c>
      <c r="G1323" t="s">
        <v>2380</v>
      </c>
      <c r="H1323" t="s">
        <v>2380</v>
      </c>
      <c r="I1323" t="s">
        <v>2381</v>
      </c>
      <c r="J1323" s="9">
        <f t="shared" si="82"/>
        <v>0</v>
      </c>
      <c r="K1323" t="s">
        <v>2380</v>
      </c>
      <c r="L1323" t="str">
        <f t="shared" si="83"/>
        <v>No</v>
      </c>
    </row>
    <row r="1324" spans="1:12" x14ac:dyDescent="0.25">
      <c r="A1324" t="s">
        <v>1048</v>
      </c>
      <c r="B1324">
        <v>33.44</v>
      </c>
      <c r="C1324" t="str">
        <f t="shared" si="80"/>
        <v>Obesity</v>
      </c>
      <c r="D1324" s="20">
        <v>4.72</v>
      </c>
      <c r="E1324" t="str">
        <f t="shared" si="81"/>
        <v>Normal</v>
      </c>
      <c r="F1324" t="s">
        <v>2382</v>
      </c>
      <c r="G1324" t="s">
        <v>2380</v>
      </c>
      <c r="H1324" t="s">
        <v>2380</v>
      </c>
      <c r="I1324" t="s">
        <v>2381</v>
      </c>
      <c r="J1324" s="9">
        <f t="shared" si="82"/>
        <v>0</v>
      </c>
      <c r="K1324" t="s">
        <v>2380</v>
      </c>
      <c r="L1324" t="str">
        <f t="shared" si="83"/>
        <v>No</v>
      </c>
    </row>
    <row r="1325" spans="1:12" x14ac:dyDescent="0.25">
      <c r="A1325" t="s">
        <v>1047</v>
      </c>
      <c r="B1325">
        <v>28.05</v>
      </c>
      <c r="C1325" t="str">
        <f t="shared" si="80"/>
        <v>Overweight</v>
      </c>
      <c r="D1325" s="20">
        <v>5.63</v>
      </c>
      <c r="E1325" t="str">
        <f t="shared" si="81"/>
        <v>Normal</v>
      </c>
      <c r="F1325" t="s">
        <v>2382</v>
      </c>
      <c r="G1325" t="s">
        <v>2380</v>
      </c>
      <c r="H1325" t="s">
        <v>2380</v>
      </c>
      <c r="I1325" t="s">
        <v>2381</v>
      </c>
      <c r="J1325" s="9">
        <f t="shared" si="82"/>
        <v>0</v>
      </c>
      <c r="K1325" t="s">
        <v>2380</v>
      </c>
      <c r="L1325" t="str">
        <f t="shared" si="83"/>
        <v>No</v>
      </c>
    </row>
    <row r="1326" spans="1:12" x14ac:dyDescent="0.25">
      <c r="A1326" t="s">
        <v>1046</v>
      </c>
      <c r="B1326">
        <v>27.72</v>
      </c>
      <c r="C1326" t="str">
        <f t="shared" si="80"/>
        <v>Overweight</v>
      </c>
      <c r="D1326" s="20">
        <v>5.83</v>
      </c>
      <c r="E1326" t="str">
        <f t="shared" si="81"/>
        <v>Prediabeties</v>
      </c>
      <c r="F1326" t="s">
        <v>2382</v>
      </c>
      <c r="G1326" t="s">
        <v>2380</v>
      </c>
      <c r="H1326" t="s">
        <v>2380</v>
      </c>
      <c r="I1326" t="s">
        <v>2381</v>
      </c>
      <c r="J1326" s="9">
        <f t="shared" si="82"/>
        <v>0</v>
      </c>
      <c r="K1326" t="s">
        <v>2380</v>
      </c>
      <c r="L1326" t="str">
        <f t="shared" si="83"/>
        <v>No</v>
      </c>
    </row>
    <row r="1327" spans="1:12" x14ac:dyDescent="0.25">
      <c r="A1327" t="s">
        <v>1045</v>
      </c>
      <c r="B1327">
        <v>29.81</v>
      </c>
      <c r="C1327" t="str">
        <f t="shared" si="80"/>
        <v>Overweight</v>
      </c>
      <c r="D1327" s="20">
        <v>9.23</v>
      </c>
      <c r="E1327" t="str">
        <f t="shared" si="81"/>
        <v>Diabetes</v>
      </c>
      <c r="F1327" t="s">
        <v>2380</v>
      </c>
      <c r="G1327" t="s">
        <v>2380</v>
      </c>
      <c r="H1327" t="s">
        <v>2380</v>
      </c>
      <c r="I1327" t="s">
        <v>2381</v>
      </c>
      <c r="J1327" s="9">
        <f t="shared" si="82"/>
        <v>0</v>
      </c>
      <c r="K1327" t="s">
        <v>2380</v>
      </c>
      <c r="L1327" t="str">
        <f t="shared" si="83"/>
        <v>No</v>
      </c>
    </row>
    <row r="1328" spans="1:12" x14ac:dyDescent="0.25">
      <c r="A1328" t="s">
        <v>1044</v>
      </c>
      <c r="B1328">
        <v>23.98</v>
      </c>
      <c r="C1328" t="str">
        <f t="shared" si="80"/>
        <v>Normal Weight</v>
      </c>
      <c r="D1328" s="20">
        <v>9.89</v>
      </c>
      <c r="E1328" t="str">
        <f t="shared" si="81"/>
        <v>Diabetes</v>
      </c>
      <c r="F1328" t="s">
        <v>2380</v>
      </c>
      <c r="G1328" t="s">
        <v>2380</v>
      </c>
      <c r="H1328" t="s">
        <v>2380</v>
      </c>
      <c r="I1328" t="s">
        <v>2381</v>
      </c>
      <c r="J1328" s="9">
        <f t="shared" si="82"/>
        <v>0</v>
      </c>
      <c r="K1328" t="s">
        <v>2380</v>
      </c>
      <c r="L1328" t="str">
        <f t="shared" si="83"/>
        <v>No</v>
      </c>
    </row>
    <row r="1329" spans="1:12" x14ac:dyDescent="0.25">
      <c r="A1329" t="s">
        <v>1043</v>
      </c>
      <c r="B1329">
        <v>17.34</v>
      </c>
      <c r="C1329" t="str">
        <f t="shared" si="80"/>
        <v>Underweight</v>
      </c>
      <c r="D1329" s="20">
        <v>12</v>
      </c>
      <c r="E1329" t="str">
        <f t="shared" si="81"/>
        <v>Diabetes</v>
      </c>
      <c r="F1329" t="s">
        <v>2380</v>
      </c>
      <c r="G1329" t="s">
        <v>2380</v>
      </c>
      <c r="H1329" t="s">
        <v>2380</v>
      </c>
      <c r="I1329" t="s">
        <v>2381</v>
      </c>
      <c r="J1329" s="9">
        <f t="shared" si="82"/>
        <v>0</v>
      </c>
      <c r="K1329" t="s">
        <v>2380</v>
      </c>
      <c r="L1329" t="str">
        <f t="shared" si="83"/>
        <v>No</v>
      </c>
    </row>
    <row r="1330" spans="1:12" x14ac:dyDescent="0.25">
      <c r="A1330" t="s">
        <v>1042</v>
      </c>
      <c r="B1330">
        <v>40.39</v>
      </c>
      <c r="C1330" t="str">
        <f t="shared" si="80"/>
        <v>Obesity</v>
      </c>
      <c r="D1330" s="20">
        <v>4.24</v>
      </c>
      <c r="E1330" t="str">
        <f t="shared" si="81"/>
        <v>Normal</v>
      </c>
      <c r="F1330" t="s">
        <v>2382</v>
      </c>
      <c r="G1330" t="s">
        <v>2380</v>
      </c>
      <c r="H1330" t="s">
        <v>2383</v>
      </c>
      <c r="I1330">
        <v>1</v>
      </c>
      <c r="J1330" s="9">
        <f t="shared" si="82"/>
        <v>1</v>
      </c>
      <c r="K1330" t="s">
        <v>2380</v>
      </c>
      <c r="L1330" t="str">
        <f t="shared" si="83"/>
        <v>No</v>
      </c>
    </row>
    <row r="1331" spans="1:12" x14ac:dyDescent="0.25">
      <c r="A1331" t="s">
        <v>1041</v>
      </c>
      <c r="B1331">
        <v>25.96</v>
      </c>
      <c r="C1331" t="str">
        <f t="shared" si="80"/>
        <v>Overweight</v>
      </c>
      <c r="D1331" s="20">
        <v>4.68</v>
      </c>
      <c r="E1331" t="str">
        <f t="shared" si="81"/>
        <v>Normal</v>
      </c>
      <c r="F1331" t="s">
        <v>2382</v>
      </c>
      <c r="G1331" t="s">
        <v>2380</v>
      </c>
      <c r="H1331" t="s">
        <v>2383</v>
      </c>
      <c r="I1331">
        <v>1</v>
      </c>
      <c r="J1331" s="9">
        <f t="shared" si="82"/>
        <v>1</v>
      </c>
      <c r="K1331" t="s">
        <v>2380</v>
      </c>
      <c r="L1331" t="str">
        <f t="shared" si="83"/>
        <v>No</v>
      </c>
    </row>
    <row r="1332" spans="1:12" x14ac:dyDescent="0.25">
      <c r="A1332" t="s">
        <v>1040</v>
      </c>
      <c r="B1332">
        <v>17.68</v>
      </c>
      <c r="C1332" t="str">
        <f t="shared" si="80"/>
        <v>Underweight</v>
      </c>
      <c r="D1332" s="20">
        <v>8.57</v>
      </c>
      <c r="E1332" t="str">
        <f t="shared" si="81"/>
        <v>Diabetes</v>
      </c>
      <c r="F1332" t="s">
        <v>2382</v>
      </c>
      <c r="G1332" t="s">
        <v>2380</v>
      </c>
      <c r="H1332" t="s">
        <v>2383</v>
      </c>
      <c r="I1332">
        <v>1</v>
      </c>
      <c r="J1332" s="9">
        <f t="shared" si="82"/>
        <v>1</v>
      </c>
      <c r="K1332" t="s">
        <v>2380</v>
      </c>
      <c r="L1332" t="str">
        <f t="shared" si="83"/>
        <v>No</v>
      </c>
    </row>
    <row r="1333" spans="1:12" x14ac:dyDescent="0.25">
      <c r="A1333" t="s">
        <v>1039</v>
      </c>
      <c r="B1333">
        <v>30.875</v>
      </c>
      <c r="C1333" t="str">
        <f t="shared" si="80"/>
        <v>Obesity</v>
      </c>
      <c r="D1333" s="20">
        <v>4.0999999999999996</v>
      </c>
      <c r="E1333" t="str">
        <f t="shared" si="81"/>
        <v>Normal</v>
      </c>
      <c r="F1333" t="s">
        <v>2380</v>
      </c>
      <c r="G1333" t="s">
        <v>2380</v>
      </c>
      <c r="H1333" t="s">
        <v>2380</v>
      </c>
      <c r="I1333" t="s">
        <v>2381</v>
      </c>
      <c r="J1333" s="9">
        <f t="shared" si="82"/>
        <v>0</v>
      </c>
      <c r="K1333" t="s">
        <v>2380</v>
      </c>
      <c r="L1333" t="str">
        <f t="shared" si="83"/>
        <v>No</v>
      </c>
    </row>
    <row r="1334" spans="1:12" x14ac:dyDescent="0.25">
      <c r="A1334" t="s">
        <v>1038</v>
      </c>
      <c r="B1334">
        <v>30.81</v>
      </c>
      <c r="C1334" t="str">
        <f t="shared" si="80"/>
        <v>Obesity</v>
      </c>
      <c r="D1334" s="20">
        <v>4.49</v>
      </c>
      <c r="E1334" t="str">
        <f t="shared" si="81"/>
        <v>Normal</v>
      </c>
      <c r="F1334" t="s">
        <v>2380</v>
      </c>
      <c r="G1334" t="s">
        <v>2380</v>
      </c>
      <c r="H1334" t="s">
        <v>2380</v>
      </c>
      <c r="I1334" t="s">
        <v>2381</v>
      </c>
      <c r="J1334" s="9">
        <f t="shared" si="82"/>
        <v>0</v>
      </c>
      <c r="K1334" t="s">
        <v>2380</v>
      </c>
      <c r="L1334" t="str">
        <f t="shared" si="83"/>
        <v>No</v>
      </c>
    </row>
    <row r="1335" spans="1:12" x14ac:dyDescent="0.25">
      <c r="A1335" t="s">
        <v>1037</v>
      </c>
      <c r="B1335">
        <v>36.85</v>
      </c>
      <c r="C1335" t="str">
        <f t="shared" si="80"/>
        <v>Obesity</v>
      </c>
      <c r="D1335" s="20">
        <v>8.8000000000000007</v>
      </c>
      <c r="E1335" t="str">
        <f t="shared" si="81"/>
        <v>Diabetes</v>
      </c>
      <c r="F1335" t="s">
        <v>2380</v>
      </c>
      <c r="G1335" t="s">
        <v>2380</v>
      </c>
      <c r="H1335" t="s">
        <v>2380</v>
      </c>
      <c r="I1335">
        <v>2</v>
      </c>
      <c r="J1335" s="9">
        <f t="shared" si="82"/>
        <v>2</v>
      </c>
      <c r="K1335" t="s">
        <v>2380</v>
      </c>
      <c r="L1335" t="str">
        <f t="shared" si="83"/>
        <v>No</v>
      </c>
    </row>
    <row r="1336" spans="1:12" x14ac:dyDescent="0.25">
      <c r="A1336" t="s">
        <v>1036</v>
      </c>
      <c r="B1336">
        <v>35.86</v>
      </c>
      <c r="C1336" t="str">
        <f t="shared" si="80"/>
        <v>Obesity</v>
      </c>
      <c r="D1336" s="20">
        <v>7.93</v>
      </c>
      <c r="E1336" t="str">
        <f t="shared" si="81"/>
        <v>Diabetes</v>
      </c>
      <c r="F1336" t="s">
        <v>2380</v>
      </c>
      <c r="G1336" t="s">
        <v>2380</v>
      </c>
      <c r="H1336" t="s">
        <v>2380</v>
      </c>
      <c r="I1336">
        <v>2</v>
      </c>
      <c r="J1336" s="9">
        <f t="shared" si="82"/>
        <v>2</v>
      </c>
      <c r="K1336" t="s">
        <v>2380</v>
      </c>
      <c r="L1336" t="str">
        <f t="shared" si="83"/>
        <v>No</v>
      </c>
    </row>
    <row r="1337" spans="1:12" x14ac:dyDescent="0.25">
      <c r="A1337" t="s">
        <v>1035</v>
      </c>
      <c r="B1337">
        <v>30.3</v>
      </c>
      <c r="C1337" t="str">
        <f t="shared" si="80"/>
        <v>Obesity</v>
      </c>
      <c r="D1337" s="20">
        <v>9.4499999999999993</v>
      </c>
      <c r="E1337" t="str">
        <f t="shared" si="81"/>
        <v>Diabetes</v>
      </c>
      <c r="F1337" t="s">
        <v>2380</v>
      </c>
      <c r="G1337" t="s">
        <v>2380</v>
      </c>
      <c r="H1337" t="s">
        <v>2380</v>
      </c>
      <c r="I1337">
        <v>2</v>
      </c>
      <c r="J1337" s="9">
        <f t="shared" si="82"/>
        <v>2</v>
      </c>
      <c r="K1337" t="s">
        <v>2380</v>
      </c>
      <c r="L1337" t="str">
        <f t="shared" si="83"/>
        <v>No</v>
      </c>
    </row>
    <row r="1338" spans="1:12" x14ac:dyDescent="0.25">
      <c r="A1338" t="s">
        <v>1034</v>
      </c>
      <c r="B1338">
        <v>32.015000000000001</v>
      </c>
      <c r="C1338" t="str">
        <f t="shared" si="80"/>
        <v>Obesity</v>
      </c>
      <c r="D1338" s="20">
        <v>7.67</v>
      </c>
      <c r="E1338" t="str">
        <f t="shared" si="81"/>
        <v>Diabetes</v>
      </c>
      <c r="F1338" t="s">
        <v>2380</v>
      </c>
      <c r="G1338" t="s">
        <v>2380</v>
      </c>
      <c r="H1338" t="s">
        <v>2380</v>
      </c>
      <c r="I1338" t="s">
        <v>2381</v>
      </c>
      <c r="J1338" s="9">
        <f t="shared" si="82"/>
        <v>0</v>
      </c>
      <c r="K1338" t="s">
        <v>2380</v>
      </c>
      <c r="L1338" t="str">
        <f t="shared" si="83"/>
        <v>No</v>
      </c>
    </row>
    <row r="1339" spans="1:12" x14ac:dyDescent="0.25">
      <c r="A1339" t="s">
        <v>1033</v>
      </c>
      <c r="B1339">
        <v>25.06</v>
      </c>
      <c r="C1339" t="str">
        <f t="shared" si="80"/>
        <v>Overweight</v>
      </c>
      <c r="D1339" s="20">
        <v>10.53</v>
      </c>
      <c r="E1339" t="str">
        <f t="shared" si="81"/>
        <v>Diabetes</v>
      </c>
      <c r="F1339" t="s">
        <v>2380</v>
      </c>
      <c r="G1339" t="s">
        <v>2380</v>
      </c>
      <c r="H1339" t="s">
        <v>2380</v>
      </c>
      <c r="I1339">
        <v>2</v>
      </c>
      <c r="J1339" s="9">
        <f t="shared" si="82"/>
        <v>2</v>
      </c>
      <c r="K1339" t="s">
        <v>2380</v>
      </c>
      <c r="L1339" t="str">
        <f t="shared" si="83"/>
        <v>No</v>
      </c>
    </row>
    <row r="1340" spans="1:12" x14ac:dyDescent="0.25">
      <c r="A1340" t="s">
        <v>1032</v>
      </c>
      <c r="B1340">
        <v>18.829999999999998</v>
      </c>
      <c r="C1340" t="str">
        <f t="shared" si="80"/>
        <v>Normal Weight</v>
      </c>
      <c r="D1340" s="20">
        <v>10.08</v>
      </c>
      <c r="E1340" t="str">
        <f t="shared" si="81"/>
        <v>Diabetes</v>
      </c>
      <c r="F1340" t="s">
        <v>2382</v>
      </c>
      <c r="G1340" t="s">
        <v>2380</v>
      </c>
      <c r="H1340" t="s">
        <v>2380</v>
      </c>
      <c r="I1340" t="s">
        <v>2381</v>
      </c>
      <c r="J1340" s="9">
        <f t="shared" si="82"/>
        <v>0</v>
      </c>
      <c r="K1340" t="s">
        <v>2380</v>
      </c>
      <c r="L1340" t="str">
        <f t="shared" si="83"/>
        <v>No</v>
      </c>
    </row>
    <row r="1341" spans="1:12" x14ac:dyDescent="0.25">
      <c r="A1341" t="s">
        <v>1031</v>
      </c>
      <c r="B1341">
        <v>47.52</v>
      </c>
      <c r="C1341" t="str">
        <f t="shared" si="80"/>
        <v>Obesity</v>
      </c>
      <c r="D1341" s="20">
        <v>11.39</v>
      </c>
      <c r="E1341" t="str">
        <f t="shared" si="81"/>
        <v>Diabetes</v>
      </c>
      <c r="F1341" t="s">
        <v>2382</v>
      </c>
      <c r="G1341" t="s">
        <v>2380</v>
      </c>
      <c r="H1341" t="s">
        <v>2380</v>
      </c>
      <c r="I1341">
        <v>1</v>
      </c>
      <c r="J1341" s="9">
        <f t="shared" si="82"/>
        <v>1</v>
      </c>
      <c r="K1341" t="s">
        <v>2380</v>
      </c>
      <c r="L1341" t="str">
        <f t="shared" si="83"/>
        <v>No</v>
      </c>
    </row>
    <row r="1342" spans="1:12" x14ac:dyDescent="0.25">
      <c r="A1342" t="s">
        <v>1030</v>
      </c>
      <c r="B1342">
        <v>37.82</v>
      </c>
      <c r="C1342" t="str">
        <f t="shared" si="80"/>
        <v>Obesity</v>
      </c>
      <c r="D1342" s="20">
        <v>6.36</v>
      </c>
      <c r="E1342" t="str">
        <f t="shared" si="81"/>
        <v>Prediabeties</v>
      </c>
      <c r="F1342" t="s">
        <v>2380</v>
      </c>
      <c r="G1342" t="s">
        <v>2380</v>
      </c>
      <c r="H1342" t="s">
        <v>2380</v>
      </c>
      <c r="I1342" t="s">
        <v>2381</v>
      </c>
      <c r="J1342" s="9">
        <f t="shared" si="82"/>
        <v>0</v>
      </c>
      <c r="K1342" t="s">
        <v>2380</v>
      </c>
      <c r="L1342" t="str">
        <f t="shared" si="83"/>
        <v>No</v>
      </c>
    </row>
    <row r="1343" spans="1:12" x14ac:dyDescent="0.25">
      <c r="A1343" t="s">
        <v>1029</v>
      </c>
      <c r="B1343">
        <v>44.16</v>
      </c>
      <c r="C1343" t="str">
        <f t="shared" si="80"/>
        <v>Obesity</v>
      </c>
      <c r="D1343" s="20">
        <v>5.31</v>
      </c>
      <c r="E1343" t="str">
        <f t="shared" si="81"/>
        <v>Normal</v>
      </c>
      <c r="F1343" t="s">
        <v>2382</v>
      </c>
      <c r="G1343" t="s">
        <v>2380</v>
      </c>
      <c r="H1343" t="s">
        <v>2380</v>
      </c>
      <c r="I1343" t="s">
        <v>2381</v>
      </c>
      <c r="J1343" s="9">
        <f t="shared" si="82"/>
        <v>0</v>
      </c>
      <c r="K1343" t="s">
        <v>2380</v>
      </c>
      <c r="L1343" t="str">
        <f t="shared" si="83"/>
        <v>No</v>
      </c>
    </row>
    <row r="1344" spans="1:12" x14ac:dyDescent="0.25">
      <c r="A1344" t="s">
        <v>1028</v>
      </c>
      <c r="B1344">
        <v>37.049999999999997</v>
      </c>
      <c r="C1344" t="str">
        <f t="shared" si="80"/>
        <v>Obesity</v>
      </c>
      <c r="D1344" s="20">
        <v>4.74</v>
      </c>
      <c r="E1344" t="str">
        <f t="shared" si="81"/>
        <v>Normal</v>
      </c>
      <c r="F1344" t="s">
        <v>2380</v>
      </c>
      <c r="G1344" t="s">
        <v>2380</v>
      </c>
      <c r="H1344" t="s">
        <v>2383</v>
      </c>
      <c r="I1344">
        <v>1</v>
      </c>
      <c r="J1344" s="9">
        <f t="shared" si="82"/>
        <v>1</v>
      </c>
      <c r="K1344" t="s">
        <v>2380</v>
      </c>
      <c r="L1344" t="str">
        <f t="shared" si="83"/>
        <v>No</v>
      </c>
    </row>
    <row r="1345" spans="1:12" x14ac:dyDescent="0.25">
      <c r="A1345" t="s">
        <v>1027</v>
      </c>
      <c r="B1345">
        <v>18.66</v>
      </c>
      <c r="C1345" t="str">
        <f t="shared" si="80"/>
        <v>Normal Weight</v>
      </c>
      <c r="D1345" s="20">
        <v>11.35</v>
      </c>
      <c r="E1345" t="str">
        <f t="shared" si="81"/>
        <v>Diabetes</v>
      </c>
      <c r="F1345" t="s">
        <v>2380</v>
      </c>
      <c r="G1345" t="s">
        <v>2380</v>
      </c>
      <c r="H1345" t="s">
        <v>2380</v>
      </c>
      <c r="I1345" t="s">
        <v>2381</v>
      </c>
      <c r="J1345" s="9">
        <f t="shared" si="82"/>
        <v>0</v>
      </c>
      <c r="K1345" t="s">
        <v>2380</v>
      </c>
      <c r="L1345" t="str">
        <f t="shared" si="83"/>
        <v>No</v>
      </c>
    </row>
    <row r="1346" spans="1:12" x14ac:dyDescent="0.25">
      <c r="A1346" t="s">
        <v>1026</v>
      </c>
      <c r="B1346">
        <v>36.200000000000003</v>
      </c>
      <c r="C1346" t="str">
        <f t="shared" si="80"/>
        <v>Obesity</v>
      </c>
      <c r="D1346" s="20">
        <v>6.81</v>
      </c>
      <c r="E1346" t="str">
        <f t="shared" si="81"/>
        <v>Diabetes</v>
      </c>
      <c r="F1346" t="s">
        <v>2382</v>
      </c>
      <c r="G1346" t="s">
        <v>2380</v>
      </c>
      <c r="H1346" t="s">
        <v>2380</v>
      </c>
      <c r="I1346">
        <v>1</v>
      </c>
      <c r="J1346" s="9">
        <f t="shared" si="82"/>
        <v>1</v>
      </c>
      <c r="K1346" t="s">
        <v>2380</v>
      </c>
      <c r="L1346" t="str">
        <f t="shared" si="83"/>
        <v>No</v>
      </c>
    </row>
    <row r="1347" spans="1:12" x14ac:dyDescent="0.25">
      <c r="A1347" t="s">
        <v>1025</v>
      </c>
      <c r="B1347">
        <v>18.87</v>
      </c>
      <c r="C1347" t="str">
        <f t="shared" ref="C1347:C1410" si="84">IF(B1347&lt;18.5,"Underweight",IF(B1347&lt;24.99,"Normal Weight",IF(B1347&lt;29.99,"Overweight","Obesity")))</f>
        <v>Normal Weight</v>
      </c>
      <c r="D1347" s="20">
        <v>8.06</v>
      </c>
      <c r="E1347" t="str">
        <f t="shared" ref="E1347:E1410" si="85">IF(D1347&lt;5.7,"Normal",IF(D1347&lt;6.5,"Prediabeties","Diabetes"))</f>
        <v>Diabetes</v>
      </c>
      <c r="F1347" t="s">
        <v>2380</v>
      </c>
      <c r="G1347" t="s">
        <v>2380</v>
      </c>
      <c r="H1347" t="s">
        <v>2380</v>
      </c>
      <c r="I1347" t="s">
        <v>2381</v>
      </c>
      <c r="J1347" s="9">
        <f t="shared" ref="J1347:J1410" si="86">IF(I1347="No major surgery", 0, I1347)</f>
        <v>0</v>
      </c>
      <c r="K1347" t="s">
        <v>2380</v>
      </c>
      <c r="L1347" t="str">
        <f t="shared" ref="L1347:L1410" si="87">IF(K1347="?", "No", K1347)</f>
        <v>No</v>
      </c>
    </row>
    <row r="1348" spans="1:12" x14ac:dyDescent="0.25">
      <c r="A1348" t="s">
        <v>1024</v>
      </c>
      <c r="B1348">
        <v>32.299999999999997</v>
      </c>
      <c r="C1348" t="str">
        <f t="shared" si="84"/>
        <v>Obesity</v>
      </c>
      <c r="D1348" s="20">
        <v>6.74</v>
      </c>
      <c r="E1348" t="str">
        <f t="shared" si="85"/>
        <v>Diabetes</v>
      </c>
      <c r="F1348" t="s">
        <v>2382</v>
      </c>
      <c r="G1348" t="s">
        <v>2380</v>
      </c>
      <c r="H1348" t="s">
        <v>2380</v>
      </c>
      <c r="I1348">
        <v>1</v>
      </c>
      <c r="J1348" s="9">
        <f t="shared" si="86"/>
        <v>1</v>
      </c>
      <c r="K1348" t="s">
        <v>2380</v>
      </c>
      <c r="L1348" t="str">
        <f t="shared" si="87"/>
        <v>No</v>
      </c>
    </row>
    <row r="1349" spans="1:12" x14ac:dyDescent="0.25">
      <c r="A1349" t="s">
        <v>1023</v>
      </c>
      <c r="B1349">
        <v>22.64</v>
      </c>
      <c r="C1349" t="str">
        <f t="shared" si="84"/>
        <v>Normal Weight</v>
      </c>
      <c r="D1349" s="20">
        <v>6.54</v>
      </c>
      <c r="E1349" t="str">
        <f t="shared" si="85"/>
        <v>Diabetes</v>
      </c>
      <c r="F1349" t="s">
        <v>2382</v>
      </c>
      <c r="G1349" t="s">
        <v>2380</v>
      </c>
      <c r="H1349" t="s">
        <v>2380</v>
      </c>
      <c r="I1349">
        <v>2</v>
      </c>
      <c r="J1349" s="9">
        <f t="shared" si="86"/>
        <v>2</v>
      </c>
      <c r="K1349" t="s">
        <v>2380</v>
      </c>
      <c r="L1349" t="str">
        <f t="shared" si="87"/>
        <v>No</v>
      </c>
    </row>
    <row r="1350" spans="1:12" x14ac:dyDescent="0.25">
      <c r="A1350" t="s">
        <v>1022</v>
      </c>
      <c r="B1350">
        <v>28.69</v>
      </c>
      <c r="C1350" t="str">
        <f t="shared" si="84"/>
        <v>Overweight</v>
      </c>
      <c r="D1350" s="20">
        <v>5.4</v>
      </c>
      <c r="E1350" t="str">
        <f t="shared" si="85"/>
        <v>Normal</v>
      </c>
      <c r="F1350" t="s">
        <v>2380</v>
      </c>
      <c r="G1350" t="s">
        <v>2380</v>
      </c>
      <c r="H1350" t="s">
        <v>2380</v>
      </c>
      <c r="I1350" t="s">
        <v>2381</v>
      </c>
      <c r="J1350" s="9">
        <f t="shared" si="86"/>
        <v>0</v>
      </c>
      <c r="K1350" t="s">
        <v>2380</v>
      </c>
      <c r="L1350" t="str">
        <f t="shared" si="87"/>
        <v>No</v>
      </c>
    </row>
    <row r="1351" spans="1:12" x14ac:dyDescent="0.25">
      <c r="A1351" t="s">
        <v>1021</v>
      </c>
      <c r="B1351">
        <v>28.16</v>
      </c>
      <c r="C1351" t="str">
        <f t="shared" si="84"/>
        <v>Overweight</v>
      </c>
      <c r="D1351" s="20">
        <v>5.58</v>
      </c>
      <c r="E1351" t="str">
        <f t="shared" si="85"/>
        <v>Normal</v>
      </c>
      <c r="F1351" t="s">
        <v>2382</v>
      </c>
      <c r="G1351" t="s">
        <v>2380</v>
      </c>
      <c r="H1351" t="s">
        <v>2380</v>
      </c>
      <c r="I1351" t="s">
        <v>2381</v>
      </c>
      <c r="J1351" s="9">
        <f t="shared" si="86"/>
        <v>0</v>
      </c>
      <c r="K1351" t="s">
        <v>2380</v>
      </c>
      <c r="L1351" t="str">
        <f t="shared" si="87"/>
        <v>No</v>
      </c>
    </row>
    <row r="1352" spans="1:12" x14ac:dyDescent="0.25">
      <c r="A1352" t="s">
        <v>1020</v>
      </c>
      <c r="B1352">
        <v>45.54</v>
      </c>
      <c r="C1352" t="str">
        <f t="shared" si="84"/>
        <v>Obesity</v>
      </c>
      <c r="D1352" s="20">
        <v>5.84</v>
      </c>
      <c r="E1352" t="str">
        <f t="shared" si="85"/>
        <v>Prediabeties</v>
      </c>
      <c r="F1352" t="s">
        <v>2380</v>
      </c>
      <c r="G1352" t="s">
        <v>2380</v>
      </c>
      <c r="H1352" t="s">
        <v>2383</v>
      </c>
      <c r="I1352">
        <v>1</v>
      </c>
      <c r="J1352" s="9">
        <f t="shared" si="86"/>
        <v>1</v>
      </c>
      <c r="K1352" t="s">
        <v>2380</v>
      </c>
      <c r="L1352" t="str">
        <f t="shared" si="87"/>
        <v>No</v>
      </c>
    </row>
    <row r="1353" spans="1:12" x14ac:dyDescent="0.25">
      <c r="A1353" t="s">
        <v>1019</v>
      </c>
      <c r="B1353">
        <v>28.7</v>
      </c>
      <c r="C1353" t="str">
        <f t="shared" si="84"/>
        <v>Overweight</v>
      </c>
      <c r="D1353" s="20">
        <v>4.2</v>
      </c>
      <c r="E1353" t="str">
        <f t="shared" si="85"/>
        <v>Normal</v>
      </c>
      <c r="F1353" t="s">
        <v>2380</v>
      </c>
      <c r="G1353" t="s">
        <v>2380</v>
      </c>
      <c r="H1353" t="s">
        <v>2380</v>
      </c>
      <c r="I1353" t="s">
        <v>2381</v>
      </c>
      <c r="J1353" s="9">
        <f t="shared" si="86"/>
        <v>0</v>
      </c>
      <c r="K1353" t="s">
        <v>2380</v>
      </c>
      <c r="L1353" t="str">
        <f t="shared" si="87"/>
        <v>No</v>
      </c>
    </row>
    <row r="1354" spans="1:12" x14ac:dyDescent="0.25">
      <c r="A1354" t="s">
        <v>1018</v>
      </c>
      <c r="B1354">
        <v>27.74</v>
      </c>
      <c r="C1354" t="str">
        <f t="shared" si="84"/>
        <v>Overweight</v>
      </c>
      <c r="D1354" s="20">
        <v>6.06</v>
      </c>
      <c r="E1354" t="str">
        <f t="shared" si="85"/>
        <v>Prediabeties</v>
      </c>
      <c r="F1354" t="s">
        <v>2382</v>
      </c>
      <c r="G1354" t="s">
        <v>2380</v>
      </c>
      <c r="H1354" t="s">
        <v>2380</v>
      </c>
      <c r="I1354" t="s">
        <v>2381</v>
      </c>
      <c r="J1354" s="9">
        <f t="shared" si="86"/>
        <v>0</v>
      </c>
      <c r="K1354" t="s">
        <v>2380</v>
      </c>
      <c r="L1354" t="str">
        <f t="shared" si="87"/>
        <v>No</v>
      </c>
    </row>
    <row r="1355" spans="1:12" x14ac:dyDescent="0.25">
      <c r="A1355" t="s">
        <v>1017</v>
      </c>
      <c r="B1355">
        <v>36.954999999999998</v>
      </c>
      <c r="C1355" t="str">
        <f t="shared" si="84"/>
        <v>Obesity</v>
      </c>
      <c r="D1355" s="20">
        <v>7.57</v>
      </c>
      <c r="E1355" t="str">
        <f t="shared" si="85"/>
        <v>Diabetes</v>
      </c>
      <c r="F1355" t="s">
        <v>2380</v>
      </c>
      <c r="G1355" t="s">
        <v>2380</v>
      </c>
      <c r="H1355" t="s">
        <v>2380</v>
      </c>
      <c r="I1355" t="s">
        <v>2381</v>
      </c>
      <c r="J1355" s="9">
        <f t="shared" si="86"/>
        <v>0</v>
      </c>
      <c r="K1355" t="s">
        <v>2380</v>
      </c>
      <c r="L1355" t="str">
        <f t="shared" si="87"/>
        <v>No</v>
      </c>
    </row>
    <row r="1356" spans="1:12" x14ac:dyDescent="0.25">
      <c r="A1356" t="s">
        <v>1016</v>
      </c>
      <c r="B1356">
        <v>30.69</v>
      </c>
      <c r="C1356" t="str">
        <f t="shared" si="84"/>
        <v>Obesity</v>
      </c>
      <c r="D1356" s="20">
        <v>6.15</v>
      </c>
      <c r="E1356" t="str">
        <f t="shared" si="85"/>
        <v>Prediabeties</v>
      </c>
      <c r="F1356" t="s">
        <v>2380</v>
      </c>
      <c r="G1356" t="s">
        <v>2380</v>
      </c>
      <c r="H1356" t="s">
        <v>2380</v>
      </c>
      <c r="I1356" t="s">
        <v>2381</v>
      </c>
      <c r="J1356" s="9">
        <f t="shared" si="86"/>
        <v>0</v>
      </c>
      <c r="K1356" t="s">
        <v>2380</v>
      </c>
      <c r="L1356" t="str">
        <f t="shared" si="87"/>
        <v>No</v>
      </c>
    </row>
    <row r="1357" spans="1:12" x14ac:dyDescent="0.25">
      <c r="A1357" t="s">
        <v>1015</v>
      </c>
      <c r="B1357">
        <v>24.984999999999999</v>
      </c>
      <c r="C1357" t="str">
        <f t="shared" si="84"/>
        <v>Normal Weight</v>
      </c>
      <c r="D1357" s="20">
        <v>4.5599999999999996</v>
      </c>
      <c r="E1357" t="str">
        <f t="shared" si="85"/>
        <v>Normal</v>
      </c>
      <c r="F1357" t="s">
        <v>2380</v>
      </c>
      <c r="G1357" t="s">
        <v>2380</v>
      </c>
      <c r="H1357" t="s">
        <v>2380</v>
      </c>
      <c r="I1357" t="s">
        <v>2381</v>
      </c>
      <c r="J1357" s="9">
        <f t="shared" si="86"/>
        <v>0</v>
      </c>
      <c r="K1357" t="s">
        <v>2380</v>
      </c>
      <c r="L1357" t="str">
        <f t="shared" si="87"/>
        <v>No</v>
      </c>
    </row>
    <row r="1358" spans="1:12" x14ac:dyDescent="0.25">
      <c r="A1358" t="s">
        <v>1014</v>
      </c>
      <c r="B1358">
        <v>39.42</v>
      </c>
      <c r="C1358" t="str">
        <f t="shared" si="84"/>
        <v>Obesity</v>
      </c>
      <c r="D1358" s="20">
        <v>4.72</v>
      </c>
      <c r="E1358" t="str">
        <f t="shared" si="85"/>
        <v>Normal</v>
      </c>
      <c r="F1358" t="s">
        <v>2382</v>
      </c>
      <c r="G1358" t="s">
        <v>2380</v>
      </c>
      <c r="H1358" t="s">
        <v>2380</v>
      </c>
      <c r="I1358">
        <v>1</v>
      </c>
      <c r="J1358" s="9">
        <f t="shared" si="86"/>
        <v>1</v>
      </c>
      <c r="K1358" t="s">
        <v>2380</v>
      </c>
      <c r="L1358" t="str">
        <f t="shared" si="87"/>
        <v>No</v>
      </c>
    </row>
    <row r="1359" spans="1:12" x14ac:dyDescent="0.25">
      <c r="A1359" t="s">
        <v>1013</v>
      </c>
      <c r="B1359">
        <v>16.8</v>
      </c>
      <c r="C1359" t="str">
        <f t="shared" si="84"/>
        <v>Underweight</v>
      </c>
      <c r="D1359" s="20">
        <v>7.98</v>
      </c>
      <c r="E1359" t="str">
        <f t="shared" si="85"/>
        <v>Diabetes</v>
      </c>
      <c r="F1359" t="s">
        <v>2380</v>
      </c>
      <c r="G1359" t="s">
        <v>2380</v>
      </c>
      <c r="H1359" t="s">
        <v>2380</v>
      </c>
      <c r="I1359" t="s">
        <v>2381</v>
      </c>
      <c r="J1359" s="9">
        <f t="shared" si="86"/>
        <v>0</v>
      </c>
      <c r="K1359" t="s">
        <v>2380</v>
      </c>
      <c r="L1359" t="str">
        <f t="shared" si="87"/>
        <v>No</v>
      </c>
    </row>
    <row r="1360" spans="1:12" x14ac:dyDescent="0.25">
      <c r="A1360" t="s">
        <v>1012</v>
      </c>
      <c r="B1360">
        <v>23.274999999999999</v>
      </c>
      <c r="C1360" t="str">
        <f t="shared" si="84"/>
        <v>Normal Weight</v>
      </c>
      <c r="D1360" s="20">
        <v>6.26</v>
      </c>
      <c r="E1360" t="str">
        <f t="shared" si="85"/>
        <v>Prediabeties</v>
      </c>
      <c r="F1360" t="s">
        <v>2382</v>
      </c>
      <c r="G1360" t="s">
        <v>2380</v>
      </c>
      <c r="H1360" t="s">
        <v>2383</v>
      </c>
      <c r="I1360">
        <v>1</v>
      </c>
      <c r="J1360" s="9">
        <f t="shared" si="86"/>
        <v>1</v>
      </c>
      <c r="K1360" t="s">
        <v>2380</v>
      </c>
      <c r="L1360" t="str">
        <f t="shared" si="87"/>
        <v>No</v>
      </c>
    </row>
    <row r="1361" spans="1:12" x14ac:dyDescent="0.25">
      <c r="A1361" t="s">
        <v>1011</v>
      </c>
      <c r="B1361">
        <v>22.8</v>
      </c>
      <c r="C1361" t="str">
        <f t="shared" si="84"/>
        <v>Normal Weight</v>
      </c>
      <c r="D1361" s="20">
        <v>4.29</v>
      </c>
      <c r="E1361" t="str">
        <f t="shared" si="85"/>
        <v>Normal</v>
      </c>
      <c r="F1361" t="s">
        <v>2382</v>
      </c>
      <c r="G1361" t="s">
        <v>2380</v>
      </c>
      <c r="H1361" t="s">
        <v>2383</v>
      </c>
      <c r="I1361">
        <v>1</v>
      </c>
      <c r="J1361" s="9">
        <f t="shared" si="86"/>
        <v>1</v>
      </c>
      <c r="K1361" t="s">
        <v>2380</v>
      </c>
      <c r="L1361" t="str">
        <f t="shared" si="87"/>
        <v>No</v>
      </c>
    </row>
    <row r="1362" spans="1:12" x14ac:dyDescent="0.25">
      <c r="A1362" t="s">
        <v>1010</v>
      </c>
      <c r="B1362">
        <v>24.3</v>
      </c>
      <c r="C1362" t="str">
        <f t="shared" si="84"/>
        <v>Normal Weight</v>
      </c>
      <c r="D1362" s="20">
        <v>5.43</v>
      </c>
      <c r="E1362" t="str">
        <f t="shared" si="85"/>
        <v>Normal</v>
      </c>
      <c r="F1362" t="s">
        <v>2380</v>
      </c>
      <c r="G1362" t="s">
        <v>2380</v>
      </c>
      <c r="H1362" t="s">
        <v>2380</v>
      </c>
      <c r="I1362">
        <v>2</v>
      </c>
      <c r="J1362" s="9">
        <f t="shared" si="86"/>
        <v>2</v>
      </c>
      <c r="K1362" t="s">
        <v>2380</v>
      </c>
      <c r="L1362" t="str">
        <f t="shared" si="87"/>
        <v>No</v>
      </c>
    </row>
    <row r="1363" spans="1:12" x14ac:dyDescent="0.25">
      <c r="A1363" t="s">
        <v>1009</v>
      </c>
      <c r="B1363">
        <v>25.13</v>
      </c>
      <c r="C1363" t="str">
        <f t="shared" si="84"/>
        <v>Overweight</v>
      </c>
      <c r="D1363" s="20">
        <v>8</v>
      </c>
      <c r="E1363" t="str">
        <f t="shared" si="85"/>
        <v>Diabetes</v>
      </c>
      <c r="F1363" t="s">
        <v>2382</v>
      </c>
      <c r="G1363" t="s">
        <v>2380</v>
      </c>
      <c r="H1363" t="s">
        <v>2380</v>
      </c>
      <c r="I1363">
        <v>1</v>
      </c>
      <c r="J1363" s="9">
        <f t="shared" si="86"/>
        <v>1</v>
      </c>
      <c r="K1363" t="s">
        <v>2380</v>
      </c>
      <c r="L1363" t="str">
        <f t="shared" si="87"/>
        <v>No</v>
      </c>
    </row>
    <row r="1364" spans="1:12" x14ac:dyDescent="0.25">
      <c r="A1364" t="s">
        <v>1008</v>
      </c>
      <c r="B1364">
        <v>22.72</v>
      </c>
      <c r="C1364" t="str">
        <f t="shared" si="84"/>
        <v>Normal Weight</v>
      </c>
      <c r="D1364" s="20">
        <v>9.9600000000000009</v>
      </c>
      <c r="E1364" t="str">
        <f t="shared" si="85"/>
        <v>Diabetes</v>
      </c>
      <c r="F1364" t="s">
        <v>2382</v>
      </c>
      <c r="G1364" t="s">
        <v>2380</v>
      </c>
      <c r="H1364" t="s">
        <v>2380</v>
      </c>
      <c r="I1364">
        <v>2</v>
      </c>
      <c r="J1364" s="9">
        <f t="shared" si="86"/>
        <v>2</v>
      </c>
      <c r="K1364" t="s">
        <v>2380</v>
      </c>
      <c r="L1364" t="str">
        <f t="shared" si="87"/>
        <v>No</v>
      </c>
    </row>
    <row r="1365" spans="1:12" x14ac:dyDescent="0.25">
      <c r="A1365" t="s">
        <v>1007</v>
      </c>
      <c r="B1365">
        <v>32.6</v>
      </c>
      <c r="C1365" t="str">
        <f t="shared" si="84"/>
        <v>Obesity</v>
      </c>
      <c r="D1365" s="20">
        <v>6.8</v>
      </c>
      <c r="E1365" t="str">
        <f t="shared" si="85"/>
        <v>Diabetes</v>
      </c>
      <c r="F1365" t="s">
        <v>2382</v>
      </c>
      <c r="G1365" t="s">
        <v>2380</v>
      </c>
      <c r="H1365" t="s">
        <v>2380</v>
      </c>
      <c r="I1365" t="s">
        <v>2381</v>
      </c>
      <c r="J1365" s="9">
        <f t="shared" si="86"/>
        <v>0</v>
      </c>
      <c r="K1365" t="s">
        <v>2380</v>
      </c>
      <c r="L1365" t="str">
        <f t="shared" si="87"/>
        <v>No</v>
      </c>
    </row>
    <row r="1366" spans="1:12" x14ac:dyDescent="0.25">
      <c r="A1366" t="s">
        <v>1006</v>
      </c>
      <c r="B1366">
        <v>17.28</v>
      </c>
      <c r="C1366" t="str">
        <f t="shared" si="84"/>
        <v>Underweight</v>
      </c>
      <c r="D1366" s="20">
        <v>6.22</v>
      </c>
      <c r="E1366" t="str">
        <f t="shared" si="85"/>
        <v>Prediabeties</v>
      </c>
      <c r="F1366" t="s">
        <v>2382</v>
      </c>
      <c r="G1366" t="s">
        <v>2380</v>
      </c>
      <c r="H1366" t="s">
        <v>2380</v>
      </c>
      <c r="I1366">
        <v>2</v>
      </c>
      <c r="J1366" s="9">
        <f t="shared" si="86"/>
        <v>2</v>
      </c>
      <c r="K1366" t="s">
        <v>2380</v>
      </c>
      <c r="L1366" t="str">
        <f t="shared" si="87"/>
        <v>No</v>
      </c>
    </row>
    <row r="1367" spans="1:12" x14ac:dyDescent="0.25">
      <c r="A1367" t="s">
        <v>1005</v>
      </c>
      <c r="B1367">
        <v>27.92</v>
      </c>
      <c r="C1367" t="str">
        <f t="shared" si="84"/>
        <v>Overweight</v>
      </c>
      <c r="D1367" s="20">
        <v>5.79</v>
      </c>
      <c r="E1367" t="str">
        <f t="shared" si="85"/>
        <v>Prediabeties</v>
      </c>
      <c r="F1367" t="s">
        <v>2380</v>
      </c>
      <c r="G1367" t="s">
        <v>2380</v>
      </c>
      <c r="H1367" t="s">
        <v>2380</v>
      </c>
      <c r="I1367">
        <v>1</v>
      </c>
      <c r="J1367" s="9">
        <f t="shared" si="86"/>
        <v>1</v>
      </c>
      <c r="K1367" t="s">
        <v>2380</v>
      </c>
      <c r="L1367" t="str">
        <f t="shared" si="87"/>
        <v>No</v>
      </c>
    </row>
    <row r="1368" spans="1:12" x14ac:dyDescent="0.25">
      <c r="A1368" t="s">
        <v>1004</v>
      </c>
      <c r="B1368">
        <v>38.284999999999997</v>
      </c>
      <c r="C1368" t="str">
        <f t="shared" si="84"/>
        <v>Obesity</v>
      </c>
      <c r="D1368" s="20">
        <v>5.41</v>
      </c>
      <c r="E1368" t="str">
        <f t="shared" si="85"/>
        <v>Normal</v>
      </c>
      <c r="F1368" t="s">
        <v>2380</v>
      </c>
      <c r="G1368" t="s">
        <v>2380</v>
      </c>
      <c r="H1368" t="s">
        <v>2380</v>
      </c>
      <c r="I1368" t="s">
        <v>2381</v>
      </c>
      <c r="J1368" s="9">
        <f t="shared" si="86"/>
        <v>0</v>
      </c>
      <c r="K1368" t="s">
        <v>2380</v>
      </c>
      <c r="L1368" t="str">
        <f t="shared" si="87"/>
        <v>No</v>
      </c>
    </row>
    <row r="1369" spans="1:12" x14ac:dyDescent="0.25">
      <c r="A1369" t="s">
        <v>1003</v>
      </c>
      <c r="B1369">
        <v>16.48</v>
      </c>
      <c r="C1369" t="str">
        <f t="shared" si="84"/>
        <v>Underweight</v>
      </c>
      <c r="D1369" s="20">
        <v>11.05</v>
      </c>
      <c r="E1369" t="str">
        <f t="shared" si="85"/>
        <v>Diabetes</v>
      </c>
      <c r="F1369" t="s">
        <v>2380</v>
      </c>
      <c r="G1369" t="s">
        <v>2380</v>
      </c>
      <c r="H1369" t="s">
        <v>2380</v>
      </c>
      <c r="I1369" t="s">
        <v>2381</v>
      </c>
      <c r="J1369" s="9">
        <f t="shared" si="86"/>
        <v>0</v>
      </c>
      <c r="K1369" t="s">
        <v>2380</v>
      </c>
      <c r="L1369" t="str">
        <f t="shared" si="87"/>
        <v>No</v>
      </c>
    </row>
    <row r="1370" spans="1:12" x14ac:dyDescent="0.25">
      <c r="A1370" t="s">
        <v>1002</v>
      </c>
      <c r="B1370">
        <v>38.57</v>
      </c>
      <c r="C1370" t="str">
        <f t="shared" si="84"/>
        <v>Obesity</v>
      </c>
      <c r="D1370" s="20">
        <v>6.27</v>
      </c>
      <c r="E1370" t="str">
        <f t="shared" si="85"/>
        <v>Prediabeties</v>
      </c>
      <c r="F1370" t="s">
        <v>2380</v>
      </c>
      <c r="G1370" t="s">
        <v>2380</v>
      </c>
      <c r="H1370" t="s">
        <v>2380</v>
      </c>
      <c r="I1370" t="s">
        <v>2381</v>
      </c>
      <c r="J1370" s="9">
        <f t="shared" si="86"/>
        <v>0</v>
      </c>
      <c r="K1370" t="s">
        <v>2380</v>
      </c>
      <c r="L1370" t="str">
        <f t="shared" si="87"/>
        <v>No</v>
      </c>
    </row>
    <row r="1371" spans="1:12" x14ac:dyDescent="0.25">
      <c r="A1371" t="s">
        <v>1001</v>
      </c>
      <c r="B1371">
        <v>43.85</v>
      </c>
      <c r="C1371" t="str">
        <f t="shared" si="84"/>
        <v>Obesity</v>
      </c>
      <c r="D1371" s="20">
        <v>4.7699999999999996</v>
      </c>
      <c r="E1371" t="str">
        <f t="shared" si="85"/>
        <v>Normal</v>
      </c>
      <c r="F1371" t="s">
        <v>2382</v>
      </c>
      <c r="G1371" t="s">
        <v>2380</v>
      </c>
      <c r="H1371" t="s">
        <v>2380</v>
      </c>
      <c r="I1371" t="s">
        <v>2381</v>
      </c>
      <c r="J1371" s="9">
        <f t="shared" si="86"/>
        <v>0</v>
      </c>
      <c r="K1371" t="s">
        <v>2380</v>
      </c>
      <c r="L1371" t="str">
        <f t="shared" si="87"/>
        <v>No</v>
      </c>
    </row>
    <row r="1372" spans="1:12" x14ac:dyDescent="0.25">
      <c r="A1372" t="s">
        <v>1000</v>
      </c>
      <c r="B1372">
        <v>30.11</v>
      </c>
      <c r="C1372" t="str">
        <f t="shared" si="84"/>
        <v>Obesity</v>
      </c>
      <c r="D1372" s="20">
        <v>4.08</v>
      </c>
      <c r="E1372" t="str">
        <f t="shared" si="85"/>
        <v>Normal</v>
      </c>
      <c r="F1372" t="s">
        <v>2380</v>
      </c>
      <c r="G1372" t="s">
        <v>2380</v>
      </c>
      <c r="H1372" t="s">
        <v>2380</v>
      </c>
      <c r="I1372" t="s">
        <v>2381</v>
      </c>
      <c r="J1372" s="9">
        <f t="shared" si="86"/>
        <v>0</v>
      </c>
      <c r="K1372" t="s">
        <v>2380</v>
      </c>
      <c r="L1372" t="str">
        <f t="shared" si="87"/>
        <v>No</v>
      </c>
    </row>
    <row r="1373" spans="1:12" x14ac:dyDescent="0.25">
      <c r="A1373" t="s">
        <v>999</v>
      </c>
      <c r="B1373">
        <v>31.59</v>
      </c>
      <c r="C1373" t="str">
        <f t="shared" si="84"/>
        <v>Obesity</v>
      </c>
      <c r="D1373" s="20">
        <v>6.01</v>
      </c>
      <c r="E1373" t="str">
        <f t="shared" si="85"/>
        <v>Prediabeties</v>
      </c>
      <c r="F1373" t="s">
        <v>2380</v>
      </c>
      <c r="G1373" t="s">
        <v>2380</v>
      </c>
      <c r="H1373" t="s">
        <v>2380</v>
      </c>
      <c r="I1373" t="s">
        <v>2381</v>
      </c>
      <c r="J1373" s="9">
        <f t="shared" si="86"/>
        <v>0</v>
      </c>
      <c r="K1373" t="s">
        <v>2380</v>
      </c>
      <c r="L1373" t="str">
        <f t="shared" si="87"/>
        <v>No</v>
      </c>
    </row>
    <row r="1374" spans="1:12" x14ac:dyDescent="0.25">
      <c r="A1374" t="s">
        <v>998</v>
      </c>
      <c r="B1374">
        <v>40.15</v>
      </c>
      <c r="C1374" t="str">
        <f t="shared" si="84"/>
        <v>Obesity</v>
      </c>
      <c r="D1374" s="20">
        <v>11.84</v>
      </c>
      <c r="E1374" t="str">
        <f t="shared" si="85"/>
        <v>Diabetes</v>
      </c>
      <c r="F1374" t="s">
        <v>2380</v>
      </c>
      <c r="G1374" t="s">
        <v>2380</v>
      </c>
      <c r="H1374" t="s">
        <v>2380</v>
      </c>
      <c r="I1374" t="s">
        <v>2381</v>
      </c>
      <c r="J1374" s="9">
        <f t="shared" si="86"/>
        <v>0</v>
      </c>
      <c r="K1374" t="s">
        <v>2380</v>
      </c>
      <c r="L1374" t="str">
        <f t="shared" si="87"/>
        <v>No</v>
      </c>
    </row>
    <row r="1375" spans="1:12" x14ac:dyDescent="0.25">
      <c r="A1375" t="s">
        <v>997</v>
      </c>
      <c r="B1375">
        <v>40.700000000000003</v>
      </c>
      <c r="C1375" t="str">
        <f t="shared" si="84"/>
        <v>Obesity</v>
      </c>
      <c r="D1375" s="20">
        <v>6.27</v>
      </c>
      <c r="E1375" t="str">
        <f t="shared" si="85"/>
        <v>Prediabeties</v>
      </c>
      <c r="F1375" t="s">
        <v>2382</v>
      </c>
      <c r="G1375" t="s">
        <v>2380</v>
      </c>
      <c r="H1375" t="s">
        <v>2383</v>
      </c>
      <c r="I1375">
        <v>1</v>
      </c>
      <c r="J1375" s="9">
        <f t="shared" si="86"/>
        <v>1</v>
      </c>
      <c r="K1375" t="s">
        <v>2380</v>
      </c>
      <c r="L1375" t="str">
        <f t="shared" si="87"/>
        <v>No</v>
      </c>
    </row>
    <row r="1376" spans="1:12" x14ac:dyDescent="0.25">
      <c r="A1376" t="s">
        <v>996</v>
      </c>
      <c r="B1376">
        <v>40.76</v>
      </c>
      <c r="C1376" t="str">
        <f t="shared" si="84"/>
        <v>Obesity</v>
      </c>
      <c r="D1376" s="20">
        <v>5.28</v>
      </c>
      <c r="E1376" t="str">
        <f t="shared" si="85"/>
        <v>Normal</v>
      </c>
      <c r="F1376" t="s">
        <v>2380</v>
      </c>
      <c r="G1376" t="s">
        <v>2380</v>
      </c>
      <c r="H1376" t="s">
        <v>2380</v>
      </c>
      <c r="I1376" t="s">
        <v>2381</v>
      </c>
      <c r="J1376" s="9">
        <f t="shared" si="86"/>
        <v>0</v>
      </c>
      <c r="K1376" t="s">
        <v>2380</v>
      </c>
      <c r="L1376" t="str">
        <f t="shared" si="87"/>
        <v>No</v>
      </c>
    </row>
    <row r="1377" spans="1:12" x14ac:dyDescent="0.25">
      <c r="A1377" t="s">
        <v>995</v>
      </c>
      <c r="B1377">
        <v>29.7</v>
      </c>
      <c r="C1377" t="str">
        <f t="shared" si="84"/>
        <v>Overweight</v>
      </c>
      <c r="D1377" s="20">
        <v>7.03</v>
      </c>
      <c r="E1377" t="str">
        <f t="shared" si="85"/>
        <v>Diabetes</v>
      </c>
      <c r="F1377" t="s">
        <v>2380</v>
      </c>
      <c r="G1377" t="s">
        <v>2380</v>
      </c>
      <c r="H1377" t="s">
        <v>2380</v>
      </c>
      <c r="I1377" t="s">
        <v>2381</v>
      </c>
      <c r="J1377" s="9">
        <f t="shared" si="86"/>
        <v>0</v>
      </c>
      <c r="K1377" t="s">
        <v>2380</v>
      </c>
      <c r="L1377" t="str">
        <f t="shared" si="87"/>
        <v>No</v>
      </c>
    </row>
    <row r="1378" spans="1:12" x14ac:dyDescent="0.25">
      <c r="A1378" t="s">
        <v>994</v>
      </c>
      <c r="B1378">
        <v>40.58</v>
      </c>
      <c r="C1378" t="str">
        <f t="shared" si="84"/>
        <v>Obesity</v>
      </c>
      <c r="D1378" s="20">
        <v>5.32</v>
      </c>
      <c r="E1378" t="str">
        <f t="shared" si="85"/>
        <v>Normal</v>
      </c>
      <c r="F1378" t="s">
        <v>2382</v>
      </c>
      <c r="G1378" t="s">
        <v>2380</v>
      </c>
      <c r="H1378" t="s">
        <v>2383</v>
      </c>
      <c r="I1378">
        <v>1</v>
      </c>
      <c r="J1378" s="9">
        <f t="shared" si="86"/>
        <v>1</v>
      </c>
      <c r="K1378" t="s">
        <v>2380</v>
      </c>
      <c r="L1378" t="str">
        <f t="shared" si="87"/>
        <v>No</v>
      </c>
    </row>
    <row r="1379" spans="1:12" x14ac:dyDescent="0.25">
      <c r="A1379" t="s">
        <v>993</v>
      </c>
      <c r="B1379">
        <v>33.06</v>
      </c>
      <c r="C1379" t="str">
        <f t="shared" si="84"/>
        <v>Obesity</v>
      </c>
      <c r="D1379" s="20">
        <v>9.59</v>
      </c>
      <c r="E1379" t="str">
        <f t="shared" si="85"/>
        <v>Diabetes</v>
      </c>
      <c r="F1379" t="s">
        <v>2382</v>
      </c>
      <c r="G1379" t="s">
        <v>2380</v>
      </c>
      <c r="H1379" t="s">
        <v>2380</v>
      </c>
      <c r="I1379" t="s">
        <v>2381</v>
      </c>
      <c r="J1379" s="9">
        <f t="shared" si="86"/>
        <v>0</v>
      </c>
      <c r="K1379" t="s">
        <v>2380</v>
      </c>
      <c r="L1379" t="str">
        <f t="shared" si="87"/>
        <v>No</v>
      </c>
    </row>
    <row r="1380" spans="1:12" x14ac:dyDescent="0.25">
      <c r="A1380" t="s">
        <v>992</v>
      </c>
      <c r="B1380">
        <v>26.62</v>
      </c>
      <c r="C1380" t="str">
        <f t="shared" si="84"/>
        <v>Overweight</v>
      </c>
      <c r="D1380" s="20">
        <v>6.15</v>
      </c>
      <c r="E1380" t="str">
        <f t="shared" si="85"/>
        <v>Prediabeties</v>
      </c>
      <c r="F1380" t="s">
        <v>2382</v>
      </c>
      <c r="G1380" t="s">
        <v>2380</v>
      </c>
      <c r="H1380" t="s">
        <v>2380</v>
      </c>
      <c r="I1380" t="s">
        <v>2381</v>
      </c>
      <c r="J1380" s="9">
        <f t="shared" si="86"/>
        <v>0</v>
      </c>
      <c r="K1380" t="s">
        <v>2380</v>
      </c>
      <c r="L1380" t="str">
        <f t="shared" si="87"/>
        <v>No</v>
      </c>
    </row>
    <row r="1381" spans="1:12" x14ac:dyDescent="0.25">
      <c r="A1381" t="s">
        <v>991</v>
      </c>
      <c r="B1381">
        <v>37.1</v>
      </c>
      <c r="C1381" t="str">
        <f t="shared" si="84"/>
        <v>Obesity</v>
      </c>
      <c r="D1381" s="20">
        <v>11.08</v>
      </c>
      <c r="E1381" t="str">
        <f t="shared" si="85"/>
        <v>Diabetes</v>
      </c>
      <c r="F1381" t="s">
        <v>2380</v>
      </c>
      <c r="G1381" t="s">
        <v>2380</v>
      </c>
      <c r="H1381" t="s">
        <v>2380</v>
      </c>
      <c r="I1381" t="s">
        <v>2381</v>
      </c>
      <c r="J1381" s="9">
        <f t="shared" si="86"/>
        <v>0</v>
      </c>
      <c r="K1381" t="s">
        <v>2380</v>
      </c>
      <c r="L1381" t="str">
        <f t="shared" si="87"/>
        <v>No</v>
      </c>
    </row>
    <row r="1382" spans="1:12" x14ac:dyDescent="0.25">
      <c r="A1382" t="s">
        <v>990</v>
      </c>
      <c r="B1382">
        <v>18.28</v>
      </c>
      <c r="C1382" t="str">
        <f t="shared" si="84"/>
        <v>Underweight</v>
      </c>
      <c r="D1382" s="20">
        <v>7.95</v>
      </c>
      <c r="E1382" t="str">
        <f t="shared" si="85"/>
        <v>Diabetes</v>
      </c>
      <c r="F1382" t="s">
        <v>2380</v>
      </c>
      <c r="G1382" t="s">
        <v>2380</v>
      </c>
      <c r="H1382" t="s">
        <v>2380</v>
      </c>
      <c r="I1382" t="s">
        <v>2381</v>
      </c>
      <c r="J1382" s="9">
        <f t="shared" si="86"/>
        <v>0</v>
      </c>
      <c r="K1382" t="s">
        <v>2380</v>
      </c>
      <c r="L1382" t="str">
        <f t="shared" si="87"/>
        <v>No</v>
      </c>
    </row>
    <row r="1383" spans="1:12" x14ac:dyDescent="0.25">
      <c r="A1383" t="s">
        <v>989</v>
      </c>
      <c r="B1383">
        <v>35.814999999999998</v>
      </c>
      <c r="C1383" t="str">
        <f t="shared" si="84"/>
        <v>Obesity</v>
      </c>
      <c r="D1383" s="20">
        <v>6.23</v>
      </c>
      <c r="E1383" t="str">
        <f t="shared" si="85"/>
        <v>Prediabeties</v>
      </c>
      <c r="F1383" t="s">
        <v>2380</v>
      </c>
      <c r="G1383" t="s">
        <v>2380</v>
      </c>
      <c r="H1383" t="s">
        <v>2380</v>
      </c>
      <c r="I1383" t="s">
        <v>2381</v>
      </c>
      <c r="J1383" s="9">
        <f t="shared" si="86"/>
        <v>0</v>
      </c>
      <c r="K1383" t="s">
        <v>2380</v>
      </c>
      <c r="L1383" t="str">
        <f t="shared" si="87"/>
        <v>No</v>
      </c>
    </row>
    <row r="1384" spans="1:12" x14ac:dyDescent="0.25">
      <c r="A1384" t="s">
        <v>988</v>
      </c>
      <c r="B1384">
        <v>30.69</v>
      </c>
      <c r="C1384" t="str">
        <f t="shared" si="84"/>
        <v>Obesity</v>
      </c>
      <c r="D1384" s="20">
        <v>6.5</v>
      </c>
      <c r="E1384" t="str">
        <f t="shared" si="85"/>
        <v>Diabetes</v>
      </c>
      <c r="F1384" t="s">
        <v>2380</v>
      </c>
      <c r="G1384" t="s">
        <v>2380</v>
      </c>
      <c r="H1384" t="s">
        <v>2380</v>
      </c>
      <c r="I1384" t="s">
        <v>2381</v>
      </c>
      <c r="J1384" s="9">
        <f t="shared" si="86"/>
        <v>0</v>
      </c>
      <c r="K1384" t="s">
        <v>2380</v>
      </c>
      <c r="L1384" t="str">
        <f t="shared" si="87"/>
        <v>No</v>
      </c>
    </row>
    <row r="1385" spans="1:12" x14ac:dyDescent="0.25">
      <c r="A1385" t="s">
        <v>987</v>
      </c>
      <c r="B1385">
        <v>26.125</v>
      </c>
      <c r="C1385" t="str">
        <f t="shared" si="84"/>
        <v>Overweight</v>
      </c>
      <c r="D1385" s="20">
        <v>5.22</v>
      </c>
      <c r="E1385" t="str">
        <f t="shared" si="85"/>
        <v>Normal</v>
      </c>
      <c r="F1385" t="s">
        <v>2380</v>
      </c>
      <c r="G1385" t="s">
        <v>2380</v>
      </c>
      <c r="H1385" t="s">
        <v>2380</v>
      </c>
      <c r="I1385" t="s">
        <v>2381</v>
      </c>
      <c r="J1385" s="9">
        <f t="shared" si="86"/>
        <v>0</v>
      </c>
      <c r="K1385" t="s">
        <v>2380</v>
      </c>
      <c r="L1385" t="str">
        <f t="shared" si="87"/>
        <v>No</v>
      </c>
    </row>
    <row r="1386" spans="1:12" x14ac:dyDescent="0.25">
      <c r="A1386" t="s">
        <v>986</v>
      </c>
      <c r="B1386">
        <v>34.58</v>
      </c>
      <c r="C1386" t="str">
        <f t="shared" si="84"/>
        <v>Obesity</v>
      </c>
      <c r="D1386" s="20">
        <v>6.3</v>
      </c>
      <c r="E1386" t="str">
        <f t="shared" si="85"/>
        <v>Prediabeties</v>
      </c>
      <c r="F1386" t="s">
        <v>2380</v>
      </c>
      <c r="G1386" t="s">
        <v>2380</v>
      </c>
      <c r="H1386" t="s">
        <v>2383</v>
      </c>
      <c r="I1386">
        <v>1</v>
      </c>
      <c r="J1386" s="9">
        <f t="shared" si="86"/>
        <v>1</v>
      </c>
      <c r="K1386" t="s">
        <v>2380</v>
      </c>
      <c r="L1386" t="str">
        <f t="shared" si="87"/>
        <v>No</v>
      </c>
    </row>
    <row r="1387" spans="1:12" x14ac:dyDescent="0.25">
      <c r="A1387" t="s">
        <v>985</v>
      </c>
      <c r="B1387">
        <v>27.4</v>
      </c>
      <c r="C1387" t="str">
        <f t="shared" si="84"/>
        <v>Overweight</v>
      </c>
      <c r="D1387" s="20">
        <v>8.84</v>
      </c>
      <c r="E1387" t="str">
        <f t="shared" si="85"/>
        <v>Diabetes</v>
      </c>
      <c r="F1387" t="s">
        <v>2380</v>
      </c>
      <c r="G1387" t="s">
        <v>2380</v>
      </c>
      <c r="H1387" t="s">
        <v>2380</v>
      </c>
      <c r="I1387" t="s">
        <v>2381</v>
      </c>
      <c r="J1387" s="9">
        <f t="shared" si="86"/>
        <v>0</v>
      </c>
      <c r="K1387" t="s">
        <v>2380</v>
      </c>
      <c r="L1387" t="str">
        <f t="shared" si="87"/>
        <v>No</v>
      </c>
    </row>
    <row r="1388" spans="1:12" x14ac:dyDescent="0.25">
      <c r="A1388" t="s">
        <v>984</v>
      </c>
      <c r="B1388">
        <v>27.53</v>
      </c>
      <c r="C1388" t="str">
        <f t="shared" si="84"/>
        <v>Overweight</v>
      </c>
      <c r="D1388" s="20">
        <v>4.1100000000000003</v>
      </c>
      <c r="E1388" t="str">
        <f t="shared" si="85"/>
        <v>Normal</v>
      </c>
      <c r="F1388" t="s">
        <v>2380</v>
      </c>
      <c r="G1388" t="s">
        <v>2380</v>
      </c>
      <c r="H1388" t="s">
        <v>2380</v>
      </c>
      <c r="I1388">
        <v>1</v>
      </c>
      <c r="J1388" s="9">
        <f t="shared" si="86"/>
        <v>1</v>
      </c>
      <c r="K1388" t="s">
        <v>2380</v>
      </c>
      <c r="L1388" t="str">
        <f t="shared" si="87"/>
        <v>No</v>
      </c>
    </row>
    <row r="1389" spans="1:12" x14ac:dyDescent="0.25">
      <c r="A1389" t="s">
        <v>983</v>
      </c>
      <c r="B1389">
        <v>33</v>
      </c>
      <c r="C1389" t="str">
        <f t="shared" si="84"/>
        <v>Obesity</v>
      </c>
      <c r="D1389" s="20">
        <v>4.57</v>
      </c>
      <c r="E1389" t="str">
        <f t="shared" si="85"/>
        <v>Normal</v>
      </c>
      <c r="F1389" t="s">
        <v>2380</v>
      </c>
      <c r="G1389" t="s">
        <v>2380</v>
      </c>
      <c r="H1389" t="s">
        <v>2380</v>
      </c>
      <c r="I1389" t="s">
        <v>2381</v>
      </c>
      <c r="J1389" s="9">
        <f t="shared" si="86"/>
        <v>0</v>
      </c>
      <c r="K1389" t="s">
        <v>2380</v>
      </c>
      <c r="L1389" t="str">
        <f t="shared" si="87"/>
        <v>No</v>
      </c>
    </row>
    <row r="1390" spans="1:12" x14ac:dyDescent="0.25">
      <c r="A1390" t="s">
        <v>982</v>
      </c>
      <c r="B1390">
        <v>25.78</v>
      </c>
      <c r="C1390" t="str">
        <f t="shared" si="84"/>
        <v>Overweight</v>
      </c>
      <c r="D1390" s="20">
        <v>11.06</v>
      </c>
      <c r="E1390" t="str">
        <f t="shared" si="85"/>
        <v>Diabetes</v>
      </c>
      <c r="F1390" t="s">
        <v>2382</v>
      </c>
      <c r="G1390" t="s">
        <v>2380</v>
      </c>
      <c r="H1390" t="s">
        <v>2380</v>
      </c>
      <c r="I1390" t="s">
        <v>2381</v>
      </c>
      <c r="J1390" s="9">
        <f t="shared" si="86"/>
        <v>0</v>
      </c>
      <c r="K1390" t="s">
        <v>2380</v>
      </c>
      <c r="L1390" t="str">
        <f t="shared" si="87"/>
        <v>No</v>
      </c>
    </row>
    <row r="1391" spans="1:12" x14ac:dyDescent="0.25">
      <c r="A1391" t="s">
        <v>981</v>
      </c>
      <c r="B1391">
        <v>22.66</v>
      </c>
      <c r="C1391" t="str">
        <f t="shared" si="84"/>
        <v>Normal Weight</v>
      </c>
      <c r="D1391" s="20">
        <v>10.68</v>
      </c>
      <c r="E1391" t="str">
        <f t="shared" si="85"/>
        <v>Diabetes</v>
      </c>
      <c r="F1391" t="s">
        <v>2380</v>
      </c>
      <c r="G1391" t="s">
        <v>2380</v>
      </c>
      <c r="H1391" t="s">
        <v>2380</v>
      </c>
      <c r="I1391" t="s">
        <v>2381</v>
      </c>
      <c r="J1391" s="9">
        <f t="shared" si="86"/>
        <v>0</v>
      </c>
      <c r="K1391" t="s">
        <v>2380</v>
      </c>
      <c r="L1391" t="str">
        <f t="shared" si="87"/>
        <v>No</v>
      </c>
    </row>
    <row r="1392" spans="1:12" x14ac:dyDescent="0.25">
      <c r="A1392" t="s">
        <v>980</v>
      </c>
      <c r="B1392">
        <v>38.81</v>
      </c>
      <c r="C1392" t="str">
        <f t="shared" si="84"/>
        <v>Obesity</v>
      </c>
      <c r="D1392" s="20">
        <v>6.14</v>
      </c>
      <c r="E1392" t="str">
        <f t="shared" si="85"/>
        <v>Prediabeties</v>
      </c>
      <c r="F1392" t="s">
        <v>2382</v>
      </c>
      <c r="G1392" t="s">
        <v>2380</v>
      </c>
      <c r="H1392" t="s">
        <v>2380</v>
      </c>
      <c r="I1392">
        <v>1</v>
      </c>
      <c r="J1392" s="9">
        <f t="shared" si="86"/>
        <v>1</v>
      </c>
      <c r="K1392" t="s">
        <v>2380</v>
      </c>
      <c r="L1392" t="str">
        <f t="shared" si="87"/>
        <v>No</v>
      </c>
    </row>
    <row r="1393" spans="1:12" x14ac:dyDescent="0.25">
      <c r="A1393" t="s">
        <v>979</v>
      </c>
      <c r="B1393">
        <v>38.51</v>
      </c>
      <c r="C1393" t="str">
        <f t="shared" si="84"/>
        <v>Obesity</v>
      </c>
      <c r="D1393" s="20">
        <v>5.45</v>
      </c>
      <c r="E1393" t="str">
        <f t="shared" si="85"/>
        <v>Normal</v>
      </c>
      <c r="F1393" t="s">
        <v>2382</v>
      </c>
      <c r="G1393" t="s">
        <v>2380</v>
      </c>
      <c r="H1393" t="s">
        <v>2380</v>
      </c>
      <c r="I1393" t="s">
        <v>2381</v>
      </c>
      <c r="J1393" s="9">
        <f t="shared" si="86"/>
        <v>0</v>
      </c>
      <c r="K1393" t="s">
        <v>2380</v>
      </c>
      <c r="L1393" t="str">
        <f t="shared" si="87"/>
        <v>No</v>
      </c>
    </row>
    <row r="1394" spans="1:12" x14ac:dyDescent="0.25">
      <c r="A1394" t="s">
        <v>978</v>
      </c>
      <c r="B1394">
        <v>22.98</v>
      </c>
      <c r="C1394" t="str">
        <f t="shared" si="84"/>
        <v>Normal Weight</v>
      </c>
      <c r="D1394" s="20">
        <v>6.14</v>
      </c>
      <c r="E1394" t="str">
        <f t="shared" si="85"/>
        <v>Prediabeties</v>
      </c>
      <c r="F1394" t="s">
        <v>2382</v>
      </c>
      <c r="G1394" t="s">
        <v>2380</v>
      </c>
      <c r="H1394" t="s">
        <v>2380</v>
      </c>
      <c r="I1394" t="s">
        <v>2381</v>
      </c>
      <c r="J1394" s="9">
        <f t="shared" si="86"/>
        <v>0</v>
      </c>
      <c r="K1394" t="s">
        <v>2380</v>
      </c>
      <c r="L1394" t="str">
        <f t="shared" si="87"/>
        <v>No</v>
      </c>
    </row>
    <row r="1395" spans="1:12" x14ac:dyDescent="0.25">
      <c r="A1395" t="s">
        <v>977</v>
      </c>
      <c r="B1395">
        <v>15.65</v>
      </c>
      <c r="C1395" t="str">
        <f t="shared" si="84"/>
        <v>Underweight</v>
      </c>
      <c r="D1395" s="20">
        <v>7.85</v>
      </c>
      <c r="E1395" t="str">
        <f t="shared" si="85"/>
        <v>Diabetes</v>
      </c>
      <c r="F1395" t="s">
        <v>2380</v>
      </c>
      <c r="G1395" t="s">
        <v>2380</v>
      </c>
      <c r="H1395" t="s">
        <v>2380</v>
      </c>
      <c r="I1395" t="s">
        <v>2381</v>
      </c>
      <c r="J1395" s="9">
        <f t="shared" si="86"/>
        <v>0</v>
      </c>
      <c r="K1395" t="s">
        <v>2380</v>
      </c>
      <c r="L1395" t="str">
        <f t="shared" si="87"/>
        <v>No</v>
      </c>
    </row>
    <row r="1396" spans="1:12" x14ac:dyDescent="0.25">
      <c r="A1396" t="s">
        <v>976</v>
      </c>
      <c r="B1396">
        <v>39.97</v>
      </c>
      <c r="C1396" t="str">
        <f t="shared" si="84"/>
        <v>Obesity</v>
      </c>
      <c r="D1396" s="20">
        <v>4.09</v>
      </c>
      <c r="E1396" t="str">
        <f t="shared" si="85"/>
        <v>Normal</v>
      </c>
      <c r="F1396" t="s">
        <v>2380</v>
      </c>
      <c r="G1396" t="s">
        <v>2380</v>
      </c>
      <c r="H1396" t="s">
        <v>2380</v>
      </c>
      <c r="I1396">
        <v>1</v>
      </c>
      <c r="J1396" s="9">
        <f t="shared" si="86"/>
        <v>1</v>
      </c>
      <c r="K1396" t="s">
        <v>2380</v>
      </c>
      <c r="L1396" t="str">
        <f t="shared" si="87"/>
        <v>No</v>
      </c>
    </row>
    <row r="1397" spans="1:12" x14ac:dyDescent="0.25">
      <c r="A1397" t="s">
        <v>975</v>
      </c>
      <c r="B1397">
        <v>37.22</v>
      </c>
      <c r="C1397" t="str">
        <f t="shared" si="84"/>
        <v>Obesity</v>
      </c>
      <c r="D1397" s="20">
        <v>4.62</v>
      </c>
      <c r="E1397" t="str">
        <f t="shared" si="85"/>
        <v>Normal</v>
      </c>
      <c r="F1397" t="s">
        <v>2380</v>
      </c>
      <c r="G1397" t="s">
        <v>2380</v>
      </c>
      <c r="H1397" t="s">
        <v>2383</v>
      </c>
      <c r="I1397">
        <v>1</v>
      </c>
      <c r="J1397" s="9">
        <f t="shared" si="86"/>
        <v>1</v>
      </c>
      <c r="K1397" t="s">
        <v>2380</v>
      </c>
      <c r="L1397" t="str">
        <f t="shared" si="87"/>
        <v>No</v>
      </c>
    </row>
    <row r="1398" spans="1:12" x14ac:dyDescent="0.25">
      <c r="A1398" t="s">
        <v>974</v>
      </c>
      <c r="B1398">
        <v>41.325000000000003</v>
      </c>
      <c r="C1398" t="str">
        <f t="shared" si="84"/>
        <v>Obesity</v>
      </c>
      <c r="D1398" s="20">
        <v>5.77</v>
      </c>
      <c r="E1398" t="str">
        <f t="shared" si="85"/>
        <v>Prediabeties</v>
      </c>
      <c r="F1398" t="s">
        <v>2380</v>
      </c>
      <c r="G1398" t="s">
        <v>2380</v>
      </c>
      <c r="H1398" t="s">
        <v>2380</v>
      </c>
      <c r="I1398" t="s">
        <v>2381</v>
      </c>
      <c r="J1398" s="9">
        <f t="shared" si="86"/>
        <v>0</v>
      </c>
      <c r="K1398" t="s">
        <v>2380</v>
      </c>
      <c r="L1398" t="str">
        <f t="shared" si="87"/>
        <v>No</v>
      </c>
    </row>
    <row r="1399" spans="1:12" x14ac:dyDescent="0.25">
      <c r="A1399" t="s">
        <v>973</v>
      </c>
      <c r="B1399">
        <v>40.31</v>
      </c>
      <c r="C1399" t="str">
        <f t="shared" si="84"/>
        <v>Obesity</v>
      </c>
      <c r="D1399" s="20">
        <v>5.84</v>
      </c>
      <c r="E1399" t="str">
        <f t="shared" si="85"/>
        <v>Prediabeties</v>
      </c>
      <c r="F1399" t="s">
        <v>2380</v>
      </c>
      <c r="G1399" t="s">
        <v>2380</v>
      </c>
      <c r="H1399" t="s">
        <v>2380</v>
      </c>
      <c r="I1399" t="s">
        <v>2381</v>
      </c>
      <c r="J1399" s="9">
        <f t="shared" si="86"/>
        <v>0</v>
      </c>
      <c r="K1399" t="s">
        <v>2380</v>
      </c>
      <c r="L1399" t="str">
        <f t="shared" si="87"/>
        <v>No</v>
      </c>
    </row>
    <row r="1400" spans="1:12" x14ac:dyDescent="0.25">
      <c r="A1400" t="s">
        <v>972</v>
      </c>
      <c r="B1400">
        <v>29.48</v>
      </c>
      <c r="C1400" t="str">
        <f t="shared" si="84"/>
        <v>Overweight</v>
      </c>
      <c r="D1400" s="20">
        <v>4.91</v>
      </c>
      <c r="E1400" t="str">
        <f t="shared" si="85"/>
        <v>Normal</v>
      </c>
      <c r="F1400" t="s">
        <v>2380</v>
      </c>
      <c r="G1400" t="s">
        <v>2380</v>
      </c>
      <c r="H1400" t="s">
        <v>2380</v>
      </c>
      <c r="I1400" t="s">
        <v>2381</v>
      </c>
      <c r="J1400" s="9">
        <f t="shared" si="86"/>
        <v>0</v>
      </c>
      <c r="K1400" t="s">
        <v>2380</v>
      </c>
      <c r="L1400" t="str">
        <f t="shared" si="87"/>
        <v>No</v>
      </c>
    </row>
    <row r="1401" spans="1:12" x14ac:dyDescent="0.25">
      <c r="A1401" t="s">
        <v>971</v>
      </c>
      <c r="B1401">
        <v>33.155000000000001</v>
      </c>
      <c r="C1401" t="str">
        <f t="shared" si="84"/>
        <v>Obesity</v>
      </c>
      <c r="D1401" s="20">
        <v>5.07</v>
      </c>
      <c r="E1401" t="str">
        <f t="shared" si="85"/>
        <v>Normal</v>
      </c>
      <c r="F1401" t="s">
        <v>2380</v>
      </c>
      <c r="G1401" t="s">
        <v>2380</v>
      </c>
      <c r="H1401" t="s">
        <v>2380</v>
      </c>
      <c r="I1401" t="s">
        <v>2381</v>
      </c>
      <c r="J1401" s="9">
        <f t="shared" si="86"/>
        <v>0</v>
      </c>
      <c r="K1401" t="s">
        <v>2380</v>
      </c>
      <c r="L1401" t="str">
        <f t="shared" si="87"/>
        <v>No</v>
      </c>
    </row>
    <row r="1402" spans="1:12" x14ac:dyDescent="0.25">
      <c r="A1402" t="s">
        <v>970</v>
      </c>
      <c r="B1402">
        <v>42.85</v>
      </c>
      <c r="C1402" t="str">
        <f t="shared" si="84"/>
        <v>Obesity</v>
      </c>
      <c r="D1402" s="20">
        <v>5.81</v>
      </c>
      <c r="E1402" t="str">
        <f t="shared" si="85"/>
        <v>Prediabeties</v>
      </c>
      <c r="F1402" t="s">
        <v>2382</v>
      </c>
      <c r="G1402" t="s">
        <v>2380</v>
      </c>
      <c r="H1402" t="s">
        <v>2380</v>
      </c>
      <c r="I1402" t="s">
        <v>2381</v>
      </c>
      <c r="J1402" s="9">
        <f t="shared" si="86"/>
        <v>0</v>
      </c>
      <c r="K1402" t="s">
        <v>2380</v>
      </c>
      <c r="L1402" t="str">
        <f t="shared" si="87"/>
        <v>No</v>
      </c>
    </row>
    <row r="1403" spans="1:12" x14ac:dyDescent="0.25">
      <c r="A1403" t="s">
        <v>969</v>
      </c>
      <c r="B1403">
        <v>32.340000000000003</v>
      </c>
      <c r="C1403" t="str">
        <f t="shared" si="84"/>
        <v>Obesity</v>
      </c>
      <c r="D1403" s="20">
        <v>11.2</v>
      </c>
      <c r="E1403" t="str">
        <f t="shared" si="85"/>
        <v>Diabetes</v>
      </c>
      <c r="F1403" t="s">
        <v>2380</v>
      </c>
      <c r="G1403" t="s">
        <v>2380</v>
      </c>
      <c r="H1403" t="s">
        <v>2380</v>
      </c>
      <c r="I1403" t="s">
        <v>2381</v>
      </c>
      <c r="J1403" s="9">
        <f t="shared" si="86"/>
        <v>0</v>
      </c>
      <c r="K1403" t="s">
        <v>2380</v>
      </c>
      <c r="L1403" t="str">
        <f t="shared" si="87"/>
        <v>No</v>
      </c>
    </row>
    <row r="1404" spans="1:12" x14ac:dyDescent="0.25">
      <c r="A1404" t="s">
        <v>968</v>
      </c>
      <c r="B1404">
        <v>27.5</v>
      </c>
      <c r="C1404" t="str">
        <f t="shared" si="84"/>
        <v>Overweight</v>
      </c>
      <c r="D1404" s="20">
        <v>10.75</v>
      </c>
      <c r="E1404" t="str">
        <f t="shared" si="85"/>
        <v>Diabetes</v>
      </c>
      <c r="F1404" t="s">
        <v>2380</v>
      </c>
      <c r="G1404" t="s">
        <v>2380</v>
      </c>
      <c r="H1404" t="s">
        <v>2380</v>
      </c>
      <c r="I1404" t="s">
        <v>2381</v>
      </c>
      <c r="J1404" s="9">
        <f t="shared" si="86"/>
        <v>0</v>
      </c>
      <c r="K1404" t="s">
        <v>2380</v>
      </c>
      <c r="L1404" t="str">
        <f t="shared" si="87"/>
        <v>No</v>
      </c>
    </row>
    <row r="1405" spans="1:12" x14ac:dyDescent="0.25">
      <c r="A1405" t="s">
        <v>967</v>
      </c>
      <c r="B1405">
        <v>25.8</v>
      </c>
      <c r="C1405" t="str">
        <f t="shared" si="84"/>
        <v>Overweight</v>
      </c>
      <c r="D1405" s="20">
        <v>7.8</v>
      </c>
      <c r="E1405" t="str">
        <f t="shared" si="85"/>
        <v>Diabetes</v>
      </c>
      <c r="F1405" t="s">
        <v>2380</v>
      </c>
      <c r="G1405" t="s">
        <v>2380</v>
      </c>
      <c r="H1405" t="s">
        <v>2380</v>
      </c>
      <c r="I1405" t="s">
        <v>2381</v>
      </c>
      <c r="J1405" s="9">
        <f t="shared" si="86"/>
        <v>0</v>
      </c>
      <c r="K1405" t="s">
        <v>2380</v>
      </c>
      <c r="L1405" t="str">
        <f t="shared" si="87"/>
        <v>No</v>
      </c>
    </row>
    <row r="1406" spans="1:12" x14ac:dyDescent="0.25">
      <c r="A1406" t="s">
        <v>966</v>
      </c>
      <c r="B1406">
        <v>25</v>
      </c>
      <c r="C1406" t="str">
        <f t="shared" si="84"/>
        <v>Overweight</v>
      </c>
      <c r="D1406" s="20">
        <v>7.04</v>
      </c>
      <c r="E1406" t="str">
        <f t="shared" si="85"/>
        <v>Diabetes</v>
      </c>
      <c r="F1406" t="s">
        <v>2380</v>
      </c>
      <c r="G1406" t="s">
        <v>2380</v>
      </c>
      <c r="H1406" t="s">
        <v>2380</v>
      </c>
      <c r="I1406" t="s">
        <v>2381</v>
      </c>
      <c r="J1406" s="9">
        <f t="shared" si="86"/>
        <v>0</v>
      </c>
      <c r="K1406" t="s">
        <v>2380</v>
      </c>
      <c r="L1406" t="str">
        <f t="shared" si="87"/>
        <v>No</v>
      </c>
    </row>
    <row r="1407" spans="1:12" x14ac:dyDescent="0.25">
      <c r="A1407" t="s">
        <v>965</v>
      </c>
      <c r="B1407">
        <v>41.2</v>
      </c>
      <c r="C1407" t="str">
        <f t="shared" si="84"/>
        <v>Obesity</v>
      </c>
      <c r="D1407" s="20">
        <v>4.18</v>
      </c>
      <c r="E1407" t="str">
        <f t="shared" si="85"/>
        <v>Normal</v>
      </c>
      <c r="F1407" t="s">
        <v>2382</v>
      </c>
      <c r="G1407" t="s">
        <v>2380</v>
      </c>
      <c r="H1407" t="s">
        <v>2380</v>
      </c>
      <c r="I1407" t="s">
        <v>2381</v>
      </c>
      <c r="J1407" s="9">
        <f t="shared" si="86"/>
        <v>0</v>
      </c>
      <c r="K1407" t="s">
        <v>2380</v>
      </c>
      <c r="L1407" t="str">
        <f t="shared" si="87"/>
        <v>No</v>
      </c>
    </row>
    <row r="1408" spans="1:12" x14ac:dyDescent="0.25">
      <c r="A1408" t="s">
        <v>964</v>
      </c>
      <c r="B1408">
        <v>17.78</v>
      </c>
      <c r="C1408" t="str">
        <f t="shared" si="84"/>
        <v>Underweight</v>
      </c>
      <c r="D1408" s="20">
        <v>8.19</v>
      </c>
      <c r="E1408" t="str">
        <f t="shared" si="85"/>
        <v>Diabetes</v>
      </c>
      <c r="F1408" t="s">
        <v>2380</v>
      </c>
      <c r="G1408" t="s">
        <v>2380</v>
      </c>
      <c r="H1408" t="s">
        <v>2380</v>
      </c>
      <c r="I1408" t="s">
        <v>2381</v>
      </c>
      <c r="J1408" s="9">
        <f t="shared" si="86"/>
        <v>0</v>
      </c>
      <c r="K1408" t="s">
        <v>2380</v>
      </c>
      <c r="L1408" t="str">
        <f t="shared" si="87"/>
        <v>No</v>
      </c>
    </row>
    <row r="1409" spans="1:12" x14ac:dyDescent="0.25">
      <c r="A1409" t="s">
        <v>963</v>
      </c>
      <c r="B1409">
        <v>40.119999999999997</v>
      </c>
      <c r="C1409" t="str">
        <f t="shared" si="84"/>
        <v>Obesity</v>
      </c>
      <c r="D1409" s="20">
        <v>6.22</v>
      </c>
      <c r="E1409" t="str">
        <f t="shared" si="85"/>
        <v>Prediabeties</v>
      </c>
      <c r="F1409" t="s">
        <v>2382</v>
      </c>
      <c r="G1409" t="s">
        <v>2380</v>
      </c>
      <c r="H1409" t="s">
        <v>2383</v>
      </c>
      <c r="I1409">
        <v>1</v>
      </c>
      <c r="J1409" s="9">
        <f t="shared" si="86"/>
        <v>1</v>
      </c>
      <c r="K1409" t="s">
        <v>2380</v>
      </c>
      <c r="L1409" t="str">
        <f t="shared" si="87"/>
        <v>No</v>
      </c>
    </row>
    <row r="1410" spans="1:12" x14ac:dyDescent="0.25">
      <c r="A1410" t="s">
        <v>962</v>
      </c>
      <c r="B1410">
        <v>19.350000000000001</v>
      </c>
      <c r="C1410" t="str">
        <f t="shared" si="84"/>
        <v>Normal Weight</v>
      </c>
      <c r="D1410" s="20">
        <v>8.2200000000000006</v>
      </c>
      <c r="E1410" t="str">
        <f t="shared" si="85"/>
        <v>Diabetes</v>
      </c>
      <c r="F1410" t="s">
        <v>2382</v>
      </c>
      <c r="G1410" t="s">
        <v>2380</v>
      </c>
      <c r="H1410" t="s">
        <v>2380</v>
      </c>
      <c r="I1410" t="s">
        <v>2381</v>
      </c>
      <c r="J1410" s="9">
        <f t="shared" si="86"/>
        <v>0</v>
      </c>
      <c r="K1410" t="s">
        <v>2380</v>
      </c>
      <c r="L1410" t="str">
        <f t="shared" si="87"/>
        <v>No</v>
      </c>
    </row>
    <row r="1411" spans="1:12" x14ac:dyDescent="0.25">
      <c r="A1411" t="s">
        <v>961</v>
      </c>
      <c r="B1411">
        <v>36.69</v>
      </c>
      <c r="C1411" t="str">
        <f t="shared" ref="C1411:C1474" si="88">IF(B1411&lt;18.5,"Underweight",IF(B1411&lt;24.99,"Normal Weight",IF(B1411&lt;29.99,"Overweight","Obesity")))</f>
        <v>Obesity</v>
      </c>
      <c r="D1411" s="20">
        <v>6.15</v>
      </c>
      <c r="E1411" t="str">
        <f t="shared" ref="E1411:E1474" si="89">IF(D1411&lt;5.7,"Normal",IF(D1411&lt;6.5,"Prediabeties","Diabetes"))</f>
        <v>Prediabeties</v>
      </c>
      <c r="F1411" t="s">
        <v>2380</v>
      </c>
      <c r="G1411" t="s">
        <v>2380</v>
      </c>
      <c r="H1411" t="s">
        <v>2380</v>
      </c>
      <c r="I1411" t="s">
        <v>2381</v>
      </c>
      <c r="J1411" s="9">
        <f t="shared" ref="J1411:J1474" si="90">IF(I1411="No major surgery", 0, I1411)</f>
        <v>0</v>
      </c>
      <c r="K1411" t="s">
        <v>2380</v>
      </c>
      <c r="L1411" t="str">
        <f t="shared" ref="L1411:L1474" si="91">IF(K1411="?", "No", K1411)</f>
        <v>No</v>
      </c>
    </row>
    <row r="1412" spans="1:12" x14ac:dyDescent="0.25">
      <c r="A1412" t="s">
        <v>960</v>
      </c>
      <c r="B1412">
        <v>28.51</v>
      </c>
      <c r="C1412" t="str">
        <f t="shared" si="88"/>
        <v>Overweight</v>
      </c>
      <c r="D1412" s="20">
        <v>5.65</v>
      </c>
      <c r="E1412" t="str">
        <f t="shared" si="89"/>
        <v>Normal</v>
      </c>
      <c r="F1412" t="s">
        <v>2382</v>
      </c>
      <c r="G1412" t="s">
        <v>2380</v>
      </c>
      <c r="H1412" t="s">
        <v>2380</v>
      </c>
      <c r="I1412">
        <v>1</v>
      </c>
      <c r="J1412" s="9">
        <f t="shared" si="90"/>
        <v>1</v>
      </c>
      <c r="K1412" t="s">
        <v>2380</v>
      </c>
      <c r="L1412" t="str">
        <f t="shared" si="91"/>
        <v>No</v>
      </c>
    </row>
    <row r="1413" spans="1:12" x14ac:dyDescent="0.25">
      <c r="A1413" t="s">
        <v>959</v>
      </c>
      <c r="B1413">
        <v>30.21</v>
      </c>
      <c r="C1413" t="str">
        <f t="shared" si="88"/>
        <v>Obesity</v>
      </c>
      <c r="D1413" s="20">
        <v>5.5</v>
      </c>
      <c r="E1413" t="str">
        <f t="shared" si="89"/>
        <v>Normal</v>
      </c>
      <c r="F1413" t="s">
        <v>2380</v>
      </c>
      <c r="G1413" t="s">
        <v>2380</v>
      </c>
      <c r="H1413" t="s">
        <v>2380</v>
      </c>
      <c r="I1413">
        <v>1</v>
      </c>
      <c r="J1413" s="9">
        <f t="shared" si="90"/>
        <v>1</v>
      </c>
      <c r="K1413" t="s">
        <v>2380</v>
      </c>
      <c r="L1413" t="str">
        <f t="shared" si="91"/>
        <v>No</v>
      </c>
    </row>
    <row r="1414" spans="1:12" x14ac:dyDescent="0.25">
      <c r="A1414" t="s">
        <v>958</v>
      </c>
      <c r="B1414">
        <v>24.33</v>
      </c>
      <c r="C1414" t="str">
        <f t="shared" si="88"/>
        <v>Normal Weight</v>
      </c>
      <c r="D1414" s="20">
        <v>8</v>
      </c>
      <c r="E1414" t="str">
        <f t="shared" si="89"/>
        <v>Diabetes</v>
      </c>
      <c r="F1414" t="s">
        <v>2380</v>
      </c>
      <c r="G1414" t="s">
        <v>2380</v>
      </c>
      <c r="H1414" t="s">
        <v>2380</v>
      </c>
      <c r="I1414" t="s">
        <v>2381</v>
      </c>
      <c r="J1414" s="9">
        <f t="shared" si="90"/>
        <v>0</v>
      </c>
      <c r="K1414" t="s">
        <v>2380</v>
      </c>
      <c r="L1414" t="str">
        <f t="shared" si="91"/>
        <v>No</v>
      </c>
    </row>
    <row r="1415" spans="1:12" x14ac:dyDescent="0.25">
      <c r="A1415" t="s">
        <v>957</v>
      </c>
      <c r="B1415">
        <v>19.855</v>
      </c>
      <c r="C1415" t="str">
        <f t="shared" si="88"/>
        <v>Normal Weight</v>
      </c>
      <c r="D1415" s="20">
        <v>5.71</v>
      </c>
      <c r="E1415" t="str">
        <f t="shared" si="89"/>
        <v>Prediabeties</v>
      </c>
      <c r="F1415" t="s">
        <v>2382</v>
      </c>
      <c r="G1415" t="s">
        <v>2380</v>
      </c>
      <c r="H1415" t="s">
        <v>2380</v>
      </c>
      <c r="I1415" t="s">
        <v>2381</v>
      </c>
      <c r="J1415" s="9">
        <f t="shared" si="90"/>
        <v>0</v>
      </c>
      <c r="K1415" t="s">
        <v>2380</v>
      </c>
      <c r="L1415" t="str">
        <f t="shared" si="91"/>
        <v>No</v>
      </c>
    </row>
    <row r="1416" spans="1:12" x14ac:dyDescent="0.25">
      <c r="A1416" t="s">
        <v>956</v>
      </c>
      <c r="B1416">
        <v>25.364999999999998</v>
      </c>
      <c r="C1416" t="str">
        <f t="shared" si="88"/>
        <v>Overweight</v>
      </c>
      <c r="D1416" s="20">
        <v>11.71</v>
      </c>
      <c r="E1416" t="str">
        <f t="shared" si="89"/>
        <v>Diabetes</v>
      </c>
      <c r="F1416" t="s">
        <v>2380</v>
      </c>
      <c r="G1416" t="s">
        <v>2380</v>
      </c>
      <c r="H1416" t="s">
        <v>2380</v>
      </c>
      <c r="I1416" t="s">
        <v>2381</v>
      </c>
      <c r="J1416" s="9">
        <f t="shared" si="90"/>
        <v>0</v>
      </c>
      <c r="K1416" t="s">
        <v>2380</v>
      </c>
      <c r="L1416" t="str">
        <f t="shared" si="91"/>
        <v>No</v>
      </c>
    </row>
    <row r="1417" spans="1:12" x14ac:dyDescent="0.25">
      <c r="A1417" t="s">
        <v>955</v>
      </c>
      <c r="B1417">
        <v>29.6</v>
      </c>
      <c r="C1417" t="str">
        <f t="shared" si="88"/>
        <v>Overweight</v>
      </c>
      <c r="D1417" s="20">
        <v>6.17</v>
      </c>
      <c r="E1417" t="str">
        <f t="shared" si="89"/>
        <v>Prediabeties</v>
      </c>
      <c r="F1417" t="s">
        <v>2382</v>
      </c>
      <c r="G1417" t="s">
        <v>2380</v>
      </c>
      <c r="H1417" t="s">
        <v>2383</v>
      </c>
      <c r="I1417">
        <v>1</v>
      </c>
      <c r="J1417" s="9">
        <f t="shared" si="90"/>
        <v>1</v>
      </c>
      <c r="K1417" t="s">
        <v>2380</v>
      </c>
      <c r="L1417" t="str">
        <f t="shared" si="91"/>
        <v>No</v>
      </c>
    </row>
    <row r="1418" spans="1:12" x14ac:dyDescent="0.25">
      <c r="A1418" t="s">
        <v>954</v>
      </c>
      <c r="B1418">
        <v>39.43</v>
      </c>
      <c r="C1418" t="str">
        <f t="shared" si="88"/>
        <v>Obesity</v>
      </c>
      <c r="D1418" s="20">
        <v>6.1</v>
      </c>
      <c r="E1418" t="str">
        <f t="shared" si="89"/>
        <v>Prediabeties</v>
      </c>
      <c r="F1418" t="s">
        <v>2382</v>
      </c>
      <c r="G1418" t="s">
        <v>2380</v>
      </c>
      <c r="H1418" t="s">
        <v>2383</v>
      </c>
      <c r="I1418">
        <v>1</v>
      </c>
      <c r="J1418" s="9">
        <f t="shared" si="90"/>
        <v>1</v>
      </c>
      <c r="K1418" t="s">
        <v>2380</v>
      </c>
      <c r="L1418" t="str">
        <f t="shared" si="91"/>
        <v>No</v>
      </c>
    </row>
    <row r="1419" spans="1:12" x14ac:dyDescent="0.25">
      <c r="A1419" t="s">
        <v>953</v>
      </c>
      <c r="B1419">
        <v>27.34</v>
      </c>
      <c r="C1419" t="str">
        <f t="shared" si="88"/>
        <v>Overweight</v>
      </c>
      <c r="D1419" s="20">
        <v>5.19</v>
      </c>
      <c r="E1419" t="str">
        <f t="shared" si="89"/>
        <v>Normal</v>
      </c>
      <c r="F1419" t="s">
        <v>2382</v>
      </c>
      <c r="G1419" t="s">
        <v>2380</v>
      </c>
      <c r="H1419" t="s">
        <v>2380</v>
      </c>
      <c r="I1419">
        <v>1</v>
      </c>
      <c r="J1419" s="9">
        <f t="shared" si="90"/>
        <v>1</v>
      </c>
      <c r="K1419" t="s">
        <v>2380</v>
      </c>
      <c r="L1419" t="str">
        <f t="shared" si="91"/>
        <v>No</v>
      </c>
    </row>
    <row r="1420" spans="1:12" x14ac:dyDescent="0.25">
      <c r="A1420" t="s">
        <v>952</v>
      </c>
      <c r="B1420">
        <v>39.01</v>
      </c>
      <c r="C1420" t="str">
        <f t="shared" si="88"/>
        <v>Obesity</v>
      </c>
      <c r="D1420" s="20">
        <v>5.37</v>
      </c>
      <c r="E1420" t="str">
        <f t="shared" si="89"/>
        <v>Normal</v>
      </c>
      <c r="F1420" t="s">
        <v>2382</v>
      </c>
      <c r="G1420" t="s">
        <v>2380</v>
      </c>
      <c r="H1420" t="s">
        <v>2380</v>
      </c>
      <c r="I1420" t="s">
        <v>2381</v>
      </c>
      <c r="J1420" s="9">
        <f t="shared" si="90"/>
        <v>0</v>
      </c>
      <c r="K1420" t="s">
        <v>2380</v>
      </c>
      <c r="L1420" t="str">
        <f t="shared" si="91"/>
        <v>No</v>
      </c>
    </row>
    <row r="1421" spans="1:12" x14ac:dyDescent="0.25">
      <c r="A1421" t="s">
        <v>951</v>
      </c>
      <c r="B1421">
        <v>18.989999999999998</v>
      </c>
      <c r="C1421" t="str">
        <f t="shared" si="88"/>
        <v>Normal Weight</v>
      </c>
      <c r="D1421" s="20">
        <v>10.82</v>
      </c>
      <c r="E1421" t="str">
        <f t="shared" si="89"/>
        <v>Diabetes</v>
      </c>
      <c r="F1421" t="s">
        <v>2382</v>
      </c>
      <c r="G1421" t="s">
        <v>2380</v>
      </c>
      <c r="H1421" t="s">
        <v>2380</v>
      </c>
      <c r="I1421" t="s">
        <v>2381</v>
      </c>
      <c r="J1421" s="9">
        <f t="shared" si="90"/>
        <v>0</v>
      </c>
      <c r="K1421" t="s">
        <v>2380</v>
      </c>
      <c r="L1421" t="str">
        <f t="shared" si="91"/>
        <v>No</v>
      </c>
    </row>
    <row r="1422" spans="1:12" x14ac:dyDescent="0.25">
      <c r="A1422" t="s">
        <v>950</v>
      </c>
      <c r="B1422">
        <v>42.3</v>
      </c>
      <c r="C1422" t="str">
        <f t="shared" si="88"/>
        <v>Obesity</v>
      </c>
      <c r="D1422" s="20">
        <v>6.06</v>
      </c>
      <c r="E1422" t="str">
        <f t="shared" si="89"/>
        <v>Prediabeties</v>
      </c>
      <c r="F1422" t="s">
        <v>2382</v>
      </c>
      <c r="G1422" t="s">
        <v>2380</v>
      </c>
      <c r="H1422" t="s">
        <v>2380</v>
      </c>
      <c r="I1422" t="s">
        <v>2381</v>
      </c>
      <c r="J1422" s="9">
        <f t="shared" si="90"/>
        <v>0</v>
      </c>
      <c r="K1422" t="s">
        <v>2380</v>
      </c>
      <c r="L1422" t="str">
        <f t="shared" si="91"/>
        <v>No</v>
      </c>
    </row>
    <row r="1423" spans="1:12" x14ac:dyDescent="0.25">
      <c r="A1423" t="s">
        <v>949</v>
      </c>
      <c r="B1423">
        <v>39.805</v>
      </c>
      <c r="C1423" t="str">
        <f t="shared" si="88"/>
        <v>Obesity</v>
      </c>
      <c r="D1423" s="20">
        <v>5.91</v>
      </c>
      <c r="E1423" t="str">
        <f t="shared" si="89"/>
        <v>Prediabeties</v>
      </c>
      <c r="F1423" t="s">
        <v>2380</v>
      </c>
      <c r="G1423" t="s">
        <v>2380</v>
      </c>
      <c r="H1423" t="s">
        <v>2380</v>
      </c>
      <c r="I1423" t="s">
        <v>2381</v>
      </c>
      <c r="J1423" s="9">
        <f t="shared" si="90"/>
        <v>0</v>
      </c>
      <c r="K1423" t="s">
        <v>2380</v>
      </c>
      <c r="L1423" t="str">
        <f t="shared" si="91"/>
        <v>No</v>
      </c>
    </row>
    <row r="1424" spans="1:12" x14ac:dyDescent="0.25">
      <c r="A1424" t="s">
        <v>948</v>
      </c>
      <c r="B1424">
        <v>33.700000000000003</v>
      </c>
      <c r="C1424" t="str">
        <f t="shared" si="88"/>
        <v>Obesity</v>
      </c>
      <c r="D1424" s="20">
        <v>5.87</v>
      </c>
      <c r="E1424" t="str">
        <f t="shared" si="89"/>
        <v>Prediabeties</v>
      </c>
      <c r="F1424" t="s">
        <v>2380</v>
      </c>
      <c r="G1424" t="s">
        <v>2380</v>
      </c>
      <c r="H1424" t="s">
        <v>2380</v>
      </c>
      <c r="I1424" t="s">
        <v>2381</v>
      </c>
      <c r="J1424" s="9">
        <f t="shared" si="90"/>
        <v>0</v>
      </c>
      <c r="K1424" t="s">
        <v>2380</v>
      </c>
      <c r="L1424" t="str">
        <f t="shared" si="91"/>
        <v>No</v>
      </c>
    </row>
    <row r="1425" spans="1:12" x14ac:dyDescent="0.25">
      <c r="A1425" t="s">
        <v>947</v>
      </c>
      <c r="B1425">
        <v>36.195</v>
      </c>
      <c r="C1425" t="str">
        <f t="shared" si="88"/>
        <v>Obesity</v>
      </c>
      <c r="D1425" s="20">
        <v>6.22</v>
      </c>
      <c r="E1425" t="str">
        <f t="shared" si="89"/>
        <v>Prediabeties</v>
      </c>
      <c r="F1425" t="s">
        <v>2380</v>
      </c>
      <c r="G1425" t="s">
        <v>2380</v>
      </c>
      <c r="H1425" t="s">
        <v>2380</v>
      </c>
      <c r="I1425" t="s">
        <v>2381</v>
      </c>
      <c r="J1425" s="9">
        <f t="shared" si="90"/>
        <v>0</v>
      </c>
      <c r="K1425" t="s">
        <v>2380</v>
      </c>
      <c r="L1425" t="str">
        <f t="shared" si="91"/>
        <v>No</v>
      </c>
    </row>
    <row r="1426" spans="1:12" x14ac:dyDescent="0.25">
      <c r="A1426" t="s">
        <v>946</v>
      </c>
      <c r="B1426">
        <v>32.6</v>
      </c>
      <c r="C1426" t="str">
        <f t="shared" si="88"/>
        <v>Obesity</v>
      </c>
      <c r="D1426" s="20">
        <v>5.73</v>
      </c>
      <c r="E1426" t="str">
        <f t="shared" si="89"/>
        <v>Prediabeties</v>
      </c>
      <c r="F1426" t="s">
        <v>2380</v>
      </c>
      <c r="G1426" t="s">
        <v>2380</v>
      </c>
      <c r="H1426" t="s">
        <v>2383</v>
      </c>
      <c r="I1426">
        <v>1</v>
      </c>
      <c r="J1426" s="9">
        <f t="shared" si="90"/>
        <v>1</v>
      </c>
      <c r="K1426" t="s">
        <v>2380</v>
      </c>
      <c r="L1426" t="str">
        <f t="shared" si="91"/>
        <v>No</v>
      </c>
    </row>
    <row r="1427" spans="1:12" x14ac:dyDescent="0.25">
      <c r="A1427" t="s">
        <v>945</v>
      </c>
      <c r="B1427">
        <v>30.2</v>
      </c>
      <c r="C1427" t="str">
        <f t="shared" si="88"/>
        <v>Obesity</v>
      </c>
      <c r="D1427" s="20">
        <v>5.7</v>
      </c>
      <c r="E1427" t="str">
        <f t="shared" si="89"/>
        <v>Prediabeties</v>
      </c>
      <c r="F1427" t="s">
        <v>2380</v>
      </c>
      <c r="G1427" t="s">
        <v>2380</v>
      </c>
      <c r="H1427" t="s">
        <v>2380</v>
      </c>
      <c r="I1427" t="s">
        <v>2381</v>
      </c>
      <c r="J1427" s="9">
        <f t="shared" si="90"/>
        <v>0</v>
      </c>
      <c r="K1427" t="s">
        <v>2380</v>
      </c>
      <c r="L1427" t="str">
        <f t="shared" si="91"/>
        <v>No</v>
      </c>
    </row>
    <row r="1428" spans="1:12" x14ac:dyDescent="0.25">
      <c r="A1428" t="s">
        <v>944</v>
      </c>
      <c r="B1428">
        <v>27.645</v>
      </c>
      <c r="C1428" t="str">
        <f t="shared" si="88"/>
        <v>Overweight</v>
      </c>
      <c r="D1428" s="20">
        <v>9.91</v>
      </c>
      <c r="E1428" t="str">
        <f t="shared" si="89"/>
        <v>Diabetes</v>
      </c>
      <c r="F1428" t="s">
        <v>2380</v>
      </c>
      <c r="G1428" t="s">
        <v>2380</v>
      </c>
      <c r="H1428" t="s">
        <v>2380</v>
      </c>
      <c r="I1428" t="s">
        <v>2381</v>
      </c>
      <c r="J1428" s="9">
        <f t="shared" si="90"/>
        <v>0</v>
      </c>
      <c r="K1428" t="s">
        <v>2380</v>
      </c>
      <c r="L1428" t="str">
        <f t="shared" si="91"/>
        <v>No</v>
      </c>
    </row>
    <row r="1429" spans="1:12" x14ac:dyDescent="0.25">
      <c r="A1429" t="s">
        <v>943</v>
      </c>
      <c r="B1429">
        <v>26.41</v>
      </c>
      <c r="C1429" t="str">
        <f t="shared" si="88"/>
        <v>Overweight</v>
      </c>
      <c r="D1429" s="20">
        <v>11.4</v>
      </c>
      <c r="E1429" t="str">
        <f t="shared" si="89"/>
        <v>Diabetes</v>
      </c>
      <c r="F1429" t="s">
        <v>2380</v>
      </c>
      <c r="G1429" t="s">
        <v>2380</v>
      </c>
      <c r="H1429" t="s">
        <v>2380</v>
      </c>
      <c r="I1429" t="s">
        <v>2381</v>
      </c>
      <c r="J1429" s="9">
        <f t="shared" si="90"/>
        <v>0</v>
      </c>
      <c r="K1429" t="s">
        <v>2380</v>
      </c>
      <c r="L1429" t="str">
        <f t="shared" si="91"/>
        <v>No</v>
      </c>
    </row>
    <row r="1430" spans="1:12" x14ac:dyDescent="0.25">
      <c r="A1430" t="s">
        <v>942</v>
      </c>
      <c r="B1430">
        <v>34.1</v>
      </c>
      <c r="C1430" t="str">
        <f t="shared" si="88"/>
        <v>Obesity</v>
      </c>
      <c r="D1430" s="20">
        <v>6.29</v>
      </c>
      <c r="E1430" t="str">
        <f t="shared" si="89"/>
        <v>Prediabeties</v>
      </c>
      <c r="F1430" t="s">
        <v>2382</v>
      </c>
      <c r="G1430" t="s">
        <v>2380</v>
      </c>
      <c r="H1430" t="s">
        <v>2383</v>
      </c>
      <c r="I1430">
        <v>1</v>
      </c>
      <c r="J1430" s="9">
        <f t="shared" si="90"/>
        <v>1</v>
      </c>
      <c r="K1430" t="s">
        <v>2380</v>
      </c>
      <c r="L1430" t="str">
        <f t="shared" si="91"/>
        <v>No</v>
      </c>
    </row>
    <row r="1431" spans="1:12" x14ac:dyDescent="0.25">
      <c r="A1431" t="s">
        <v>941</v>
      </c>
      <c r="B1431">
        <v>17.3</v>
      </c>
      <c r="C1431" t="str">
        <f t="shared" si="88"/>
        <v>Underweight</v>
      </c>
      <c r="D1431" s="20">
        <v>9.2799999999999994</v>
      </c>
      <c r="E1431" t="str">
        <f t="shared" si="89"/>
        <v>Diabetes</v>
      </c>
      <c r="F1431" t="s">
        <v>2380</v>
      </c>
      <c r="G1431" t="s">
        <v>2380</v>
      </c>
      <c r="H1431" t="s">
        <v>2380</v>
      </c>
      <c r="I1431" t="s">
        <v>2381</v>
      </c>
      <c r="J1431" s="9">
        <f t="shared" si="90"/>
        <v>0</v>
      </c>
      <c r="K1431" t="s">
        <v>2380</v>
      </c>
      <c r="L1431" t="str">
        <f t="shared" si="91"/>
        <v>No</v>
      </c>
    </row>
    <row r="1432" spans="1:12" x14ac:dyDescent="0.25">
      <c r="A1432" t="s">
        <v>940</v>
      </c>
      <c r="B1432">
        <v>35.020000000000003</v>
      </c>
      <c r="C1432" t="str">
        <f t="shared" si="88"/>
        <v>Obesity</v>
      </c>
      <c r="D1432" s="20">
        <v>4.78</v>
      </c>
      <c r="E1432" t="str">
        <f t="shared" si="89"/>
        <v>Normal</v>
      </c>
      <c r="F1432" t="s">
        <v>2380</v>
      </c>
      <c r="G1432" t="s">
        <v>2380</v>
      </c>
      <c r="H1432" t="s">
        <v>2383</v>
      </c>
      <c r="I1432">
        <v>1</v>
      </c>
      <c r="J1432" s="9">
        <f t="shared" si="90"/>
        <v>1</v>
      </c>
      <c r="K1432" t="s">
        <v>2380</v>
      </c>
      <c r="L1432" t="str">
        <f t="shared" si="91"/>
        <v>No</v>
      </c>
    </row>
    <row r="1433" spans="1:12" x14ac:dyDescent="0.25">
      <c r="A1433" t="s">
        <v>939</v>
      </c>
      <c r="B1433">
        <v>37.1</v>
      </c>
      <c r="C1433" t="str">
        <f t="shared" si="88"/>
        <v>Obesity</v>
      </c>
      <c r="D1433" s="20">
        <v>8.8699999999999992</v>
      </c>
      <c r="E1433" t="str">
        <f t="shared" si="89"/>
        <v>Diabetes</v>
      </c>
      <c r="F1433" t="s">
        <v>2382</v>
      </c>
      <c r="G1433" t="s">
        <v>2380</v>
      </c>
      <c r="H1433" t="s">
        <v>2380</v>
      </c>
      <c r="I1433" t="s">
        <v>2381</v>
      </c>
      <c r="J1433" s="9">
        <f t="shared" si="90"/>
        <v>0</v>
      </c>
      <c r="K1433" t="s">
        <v>2380</v>
      </c>
      <c r="L1433" t="str">
        <f t="shared" si="91"/>
        <v>No</v>
      </c>
    </row>
    <row r="1434" spans="1:12" x14ac:dyDescent="0.25">
      <c r="A1434" t="s">
        <v>938</v>
      </c>
      <c r="B1434">
        <v>16.79</v>
      </c>
      <c r="C1434" t="str">
        <f t="shared" si="88"/>
        <v>Underweight</v>
      </c>
      <c r="D1434" s="20">
        <v>11.4</v>
      </c>
      <c r="E1434" t="str">
        <f t="shared" si="89"/>
        <v>Diabetes</v>
      </c>
      <c r="F1434" t="s">
        <v>2380</v>
      </c>
      <c r="G1434" t="s">
        <v>2380</v>
      </c>
      <c r="H1434" t="s">
        <v>2380</v>
      </c>
      <c r="I1434" t="s">
        <v>2381</v>
      </c>
      <c r="J1434" s="9">
        <f t="shared" si="90"/>
        <v>0</v>
      </c>
      <c r="K1434" t="s">
        <v>2380</v>
      </c>
      <c r="L1434" t="str">
        <f t="shared" si="91"/>
        <v>No</v>
      </c>
    </row>
    <row r="1435" spans="1:12" x14ac:dyDescent="0.25">
      <c r="A1435" t="s">
        <v>937</v>
      </c>
      <c r="B1435">
        <v>31.635000000000002</v>
      </c>
      <c r="C1435" t="str">
        <f t="shared" si="88"/>
        <v>Obesity</v>
      </c>
      <c r="D1435" s="20">
        <v>9.1300000000000008</v>
      </c>
      <c r="E1435" t="str">
        <f t="shared" si="89"/>
        <v>Diabetes</v>
      </c>
      <c r="F1435" t="s">
        <v>2382</v>
      </c>
      <c r="G1435" t="s">
        <v>2380</v>
      </c>
      <c r="H1435" t="s">
        <v>2380</v>
      </c>
      <c r="I1435" t="s">
        <v>2381</v>
      </c>
      <c r="J1435" s="9">
        <f t="shared" si="90"/>
        <v>0</v>
      </c>
      <c r="K1435" t="s">
        <v>2380</v>
      </c>
      <c r="L1435" t="str">
        <f t="shared" si="91"/>
        <v>No</v>
      </c>
    </row>
    <row r="1436" spans="1:12" x14ac:dyDescent="0.25">
      <c r="A1436" t="s">
        <v>936</v>
      </c>
      <c r="B1436">
        <v>24.19</v>
      </c>
      <c r="C1436" t="str">
        <f t="shared" si="88"/>
        <v>Normal Weight</v>
      </c>
      <c r="D1436" s="20">
        <v>6.22</v>
      </c>
      <c r="E1436" t="str">
        <f t="shared" si="89"/>
        <v>Prediabeties</v>
      </c>
      <c r="F1436" t="s">
        <v>2382</v>
      </c>
      <c r="G1436" t="s">
        <v>2380</v>
      </c>
      <c r="H1436" t="s">
        <v>2383</v>
      </c>
      <c r="I1436">
        <v>1</v>
      </c>
      <c r="J1436" s="9">
        <f t="shared" si="90"/>
        <v>1</v>
      </c>
      <c r="K1436" t="s">
        <v>2380</v>
      </c>
      <c r="L1436" t="str">
        <f t="shared" si="91"/>
        <v>No</v>
      </c>
    </row>
    <row r="1437" spans="1:12" x14ac:dyDescent="0.25">
      <c r="A1437" t="s">
        <v>935</v>
      </c>
      <c r="B1437">
        <v>35.29</v>
      </c>
      <c r="C1437" t="str">
        <f t="shared" si="88"/>
        <v>Obesity</v>
      </c>
      <c r="D1437" s="20">
        <v>5.9</v>
      </c>
      <c r="E1437" t="str">
        <f t="shared" si="89"/>
        <v>Prediabeties</v>
      </c>
      <c r="F1437" t="s">
        <v>2380</v>
      </c>
      <c r="G1437" t="s">
        <v>2380</v>
      </c>
      <c r="H1437" t="s">
        <v>2383</v>
      </c>
      <c r="I1437">
        <v>1</v>
      </c>
      <c r="J1437" s="9">
        <f t="shared" si="90"/>
        <v>1</v>
      </c>
      <c r="K1437" t="s">
        <v>2380</v>
      </c>
      <c r="L1437" t="str">
        <f t="shared" si="91"/>
        <v>No</v>
      </c>
    </row>
    <row r="1438" spans="1:12" x14ac:dyDescent="0.25">
      <c r="A1438" t="s">
        <v>934</v>
      </c>
      <c r="B1438">
        <v>35.299999999999997</v>
      </c>
      <c r="C1438" t="str">
        <f t="shared" si="88"/>
        <v>Obesity</v>
      </c>
      <c r="D1438" s="20">
        <v>4.45</v>
      </c>
      <c r="E1438" t="str">
        <f t="shared" si="89"/>
        <v>Normal</v>
      </c>
      <c r="F1438" t="s">
        <v>2380</v>
      </c>
      <c r="G1438" t="s">
        <v>2380</v>
      </c>
      <c r="H1438" t="s">
        <v>2380</v>
      </c>
      <c r="I1438" t="s">
        <v>2381</v>
      </c>
      <c r="J1438" s="9">
        <f t="shared" si="90"/>
        <v>0</v>
      </c>
      <c r="K1438" t="s">
        <v>2380</v>
      </c>
      <c r="L1438" t="str">
        <f t="shared" si="91"/>
        <v>No</v>
      </c>
    </row>
    <row r="1439" spans="1:12" x14ac:dyDescent="0.25">
      <c r="A1439" t="s">
        <v>933</v>
      </c>
      <c r="B1439">
        <v>35.64</v>
      </c>
      <c r="C1439" t="str">
        <f t="shared" si="88"/>
        <v>Obesity</v>
      </c>
      <c r="D1439" s="20">
        <v>6.17</v>
      </c>
      <c r="E1439" t="str">
        <f t="shared" si="89"/>
        <v>Prediabeties</v>
      </c>
      <c r="F1439" t="s">
        <v>2380</v>
      </c>
      <c r="G1439" t="s">
        <v>2380</v>
      </c>
      <c r="H1439" t="s">
        <v>2383</v>
      </c>
      <c r="I1439">
        <v>1</v>
      </c>
      <c r="J1439" s="9">
        <f t="shared" si="90"/>
        <v>1</v>
      </c>
      <c r="K1439" t="s">
        <v>2380</v>
      </c>
      <c r="L1439" t="str">
        <f t="shared" si="91"/>
        <v>No</v>
      </c>
    </row>
    <row r="1440" spans="1:12" x14ac:dyDescent="0.25">
      <c r="A1440" t="s">
        <v>932</v>
      </c>
      <c r="B1440">
        <v>33.1</v>
      </c>
      <c r="C1440" t="str">
        <f t="shared" si="88"/>
        <v>Obesity</v>
      </c>
      <c r="D1440" s="20">
        <v>4.93</v>
      </c>
      <c r="E1440" t="str">
        <f t="shared" si="89"/>
        <v>Normal</v>
      </c>
      <c r="F1440" t="s">
        <v>2380</v>
      </c>
      <c r="G1440" t="s">
        <v>2380</v>
      </c>
      <c r="H1440" t="s">
        <v>2380</v>
      </c>
      <c r="I1440" t="s">
        <v>2381</v>
      </c>
      <c r="J1440" s="9">
        <f t="shared" si="90"/>
        <v>0</v>
      </c>
      <c r="K1440" t="s">
        <v>2380</v>
      </c>
      <c r="L1440" t="str">
        <f t="shared" si="91"/>
        <v>No</v>
      </c>
    </row>
    <row r="1441" spans="1:12" x14ac:dyDescent="0.25">
      <c r="A1441" t="s">
        <v>931</v>
      </c>
      <c r="B1441">
        <v>26.41</v>
      </c>
      <c r="C1441" t="str">
        <f t="shared" si="88"/>
        <v>Overweight</v>
      </c>
      <c r="D1441" s="20">
        <v>7.32</v>
      </c>
      <c r="E1441" t="str">
        <f t="shared" si="89"/>
        <v>Diabetes</v>
      </c>
      <c r="F1441" t="s">
        <v>2382</v>
      </c>
      <c r="G1441" t="s">
        <v>2380</v>
      </c>
      <c r="H1441" t="s">
        <v>2380</v>
      </c>
      <c r="I1441">
        <v>1</v>
      </c>
      <c r="J1441" s="9">
        <f t="shared" si="90"/>
        <v>1</v>
      </c>
      <c r="K1441" t="s">
        <v>2380</v>
      </c>
      <c r="L1441" t="str">
        <f t="shared" si="91"/>
        <v>No</v>
      </c>
    </row>
    <row r="1442" spans="1:12" x14ac:dyDescent="0.25">
      <c r="A1442" t="s">
        <v>930</v>
      </c>
      <c r="B1442">
        <v>29.9</v>
      </c>
      <c r="C1442" t="str">
        <f t="shared" si="88"/>
        <v>Overweight</v>
      </c>
      <c r="D1442" s="20">
        <v>5.27</v>
      </c>
      <c r="E1442" t="str">
        <f t="shared" si="89"/>
        <v>Normal</v>
      </c>
      <c r="F1442" t="s">
        <v>2380</v>
      </c>
      <c r="G1442" t="s">
        <v>2380</v>
      </c>
      <c r="H1442" t="s">
        <v>2383</v>
      </c>
      <c r="I1442">
        <v>1</v>
      </c>
      <c r="J1442" s="9">
        <f t="shared" si="90"/>
        <v>1</v>
      </c>
      <c r="K1442" t="s">
        <v>2380</v>
      </c>
      <c r="L1442" t="str">
        <f t="shared" si="91"/>
        <v>No</v>
      </c>
    </row>
    <row r="1443" spans="1:12" x14ac:dyDescent="0.25">
      <c r="A1443" t="s">
        <v>929</v>
      </c>
      <c r="B1443">
        <v>25.24</v>
      </c>
      <c r="C1443" t="str">
        <f t="shared" si="88"/>
        <v>Overweight</v>
      </c>
      <c r="D1443" s="20">
        <v>5.82</v>
      </c>
      <c r="E1443" t="str">
        <f t="shared" si="89"/>
        <v>Prediabeties</v>
      </c>
      <c r="F1443" t="s">
        <v>2380</v>
      </c>
      <c r="G1443" t="s">
        <v>2380</v>
      </c>
      <c r="H1443" t="s">
        <v>2380</v>
      </c>
      <c r="I1443">
        <v>1</v>
      </c>
      <c r="J1443" s="9">
        <f t="shared" si="90"/>
        <v>1</v>
      </c>
      <c r="K1443" t="s">
        <v>2380</v>
      </c>
      <c r="L1443" t="str">
        <f t="shared" si="91"/>
        <v>No</v>
      </c>
    </row>
    <row r="1444" spans="1:12" x14ac:dyDescent="0.25">
      <c r="A1444" t="s">
        <v>928</v>
      </c>
      <c r="B1444">
        <v>25.08</v>
      </c>
      <c r="C1444" t="str">
        <f t="shared" si="88"/>
        <v>Overweight</v>
      </c>
      <c r="D1444" s="20">
        <v>5.8</v>
      </c>
      <c r="E1444" t="str">
        <f t="shared" si="89"/>
        <v>Prediabeties</v>
      </c>
      <c r="F1444" t="s">
        <v>2380</v>
      </c>
      <c r="G1444" t="s">
        <v>2380</v>
      </c>
      <c r="H1444" t="s">
        <v>2383</v>
      </c>
      <c r="I1444">
        <v>1</v>
      </c>
      <c r="J1444" s="9">
        <f t="shared" si="90"/>
        <v>1</v>
      </c>
      <c r="K1444" t="s">
        <v>2380</v>
      </c>
      <c r="L1444" t="str">
        <f t="shared" si="91"/>
        <v>No</v>
      </c>
    </row>
    <row r="1445" spans="1:12" x14ac:dyDescent="0.25">
      <c r="A1445" t="s">
        <v>927</v>
      </c>
      <c r="B1445">
        <v>29.164999999999999</v>
      </c>
      <c r="C1445" t="str">
        <f t="shared" si="88"/>
        <v>Overweight</v>
      </c>
      <c r="D1445" s="20">
        <v>4.87</v>
      </c>
      <c r="E1445" t="str">
        <f t="shared" si="89"/>
        <v>Normal</v>
      </c>
      <c r="F1445" t="s">
        <v>2380</v>
      </c>
      <c r="G1445" t="s">
        <v>2382</v>
      </c>
      <c r="H1445" t="s">
        <v>2380</v>
      </c>
      <c r="I1445">
        <v>1</v>
      </c>
      <c r="J1445" s="9">
        <f t="shared" si="90"/>
        <v>1</v>
      </c>
      <c r="K1445" t="s">
        <v>2380</v>
      </c>
      <c r="L1445" t="str">
        <f t="shared" si="91"/>
        <v>No</v>
      </c>
    </row>
    <row r="1446" spans="1:12" x14ac:dyDescent="0.25">
      <c r="A1446" t="s">
        <v>926</v>
      </c>
      <c r="B1446">
        <v>15.05</v>
      </c>
      <c r="C1446" t="str">
        <f t="shared" si="88"/>
        <v>Underweight</v>
      </c>
      <c r="D1446" s="20">
        <v>8.1199999999999992</v>
      </c>
      <c r="E1446" t="str">
        <f t="shared" si="89"/>
        <v>Diabetes</v>
      </c>
      <c r="F1446" t="s">
        <v>2380</v>
      </c>
      <c r="G1446" t="s">
        <v>2380</v>
      </c>
      <c r="H1446" t="s">
        <v>2380</v>
      </c>
      <c r="I1446" t="s">
        <v>2381</v>
      </c>
      <c r="J1446" s="9">
        <f t="shared" si="90"/>
        <v>0</v>
      </c>
      <c r="K1446" t="s">
        <v>2380</v>
      </c>
      <c r="L1446" t="str">
        <f t="shared" si="91"/>
        <v>No</v>
      </c>
    </row>
    <row r="1447" spans="1:12" x14ac:dyDescent="0.25">
      <c r="A1447" t="s">
        <v>925</v>
      </c>
      <c r="B1447">
        <v>19.95</v>
      </c>
      <c r="C1447" t="str">
        <f t="shared" si="88"/>
        <v>Normal Weight</v>
      </c>
      <c r="D1447" s="20">
        <v>4.3600000000000003</v>
      </c>
      <c r="E1447" t="str">
        <f t="shared" si="89"/>
        <v>Normal</v>
      </c>
      <c r="F1447" t="s">
        <v>2380</v>
      </c>
      <c r="G1447" t="s">
        <v>2380</v>
      </c>
      <c r="H1447" t="s">
        <v>2380</v>
      </c>
      <c r="I1447">
        <v>2</v>
      </c>
      <c r="J1447" s="9">
        <f t="shared" si="90"/>
        <v>2</v>
      </c>
      <c r="K1447" t="s">
        <v>2380</v>
      </c>
      <c r="L1447" t="str">
        <f t="shared" si="91"/>
        <v>No</v>
      </c>
    </row>
    <row r="1448" spans="1:12" x14ac:dyDescent="0.25">
      <c r="A1448" t="s">
        <v>924</v>
      </c>
      <c r="B1448">
        <v>16.66</v>
      </c>
      <c r="C1448" t="str">
        <f t="shared" si="88"/>
        <v>Underweight</v>
      </c>
      <c r="D1448" s="20">
        <v>9.16</v>
      </c>
      <c r="E1448" t="str">
        <f t="shared" si="89"/>
        <v>Diabetes</v>
      </c>
      <c r="F1448" t="s">
        <v>2380</v>
      </c>
      <c r="G1448" t="s">
        <v>2380</v>
      </c>
      <c r="H1448" t="s">
        <v>2380</v>
      </c>
      <c r="I1448" t="s">
        <v>2381</v>
      </c>
      <c r="J1448" s="9">
        <f t="shared" si="90"/>
        <v>0</v>
      </c>
      <c r="K1448" t="s">
        <v>2380</v>
      </c>
      <c r="L1448" t="str">
        <f t="shared" si="91"/>
        <v>No</v>
      </c>
    </row>
    <row r="1449" spans="1:12" x14ac:dyDescent="0.25">
      <c r="A1449" t="s">
        <v>923</v>
      </c>
      <c r="B1449">
        <v>16.62</v>
      </c>
      <c r="C1449" t="str">
        <f t="shared" si="88"/>
        <v>Underweight</v>
      </c>
      <c r="D1449" s="20">
        <v>9.14</v>
      </c>
      <c r="E1449" t="str">
        <f t="shared" si="89"/>
        <v>Diabetes</v>
      </c>
      <c r="F1449" t="s">
        <v>2380</v>
      </c>
      <c r="G1449" t="s">
        <v>2380</v>
      </c>
      <c r="H1449" t="s">
        <v>2380</v>
      </c>
      <c r="I1449" t="s">
        <v>2381</v>
      </c>
      <c r="J1449" s="9">
        <f t="shared" si="90"/>
        <v>0</v>
      </c>
      <c r="K1449" t="s">
        <v>2380</v>
      </c>
      <c r="L1449" t="str">
        <f t="shared" si="91"/>
        <v>No</v>
      </c>
    </row>
    <row r="1450" spans="1:12" x14ac:dyDescent="0.25">
      <c r="A1450" t="s">
        <v>922</v>
      </c>
      <c r="B1450">
        <v>15.36</v>
      </c>
      <c r="C1450" t="str">
        <f t="shared" si="88"/>
        <v>Underweight</v>
      </c>
      <c r="D1450" s="20">
        <v>5.49</v>
      </c>
      <c r="E1450" t="str">
        <f t="shared" si="89"/>
        <v>Normal</v>
      </c>
      <c r="F1450" t="s">
        <v>2382</v>
      </c>
      <c r="G1450" t="s">
        <v>2380</v>
      </c>
      <c r="H1450" t="s">
        <v>2380</v>
      </c>
      <c r="I1450">
        <v>2</v>
      </c>
      <c r="J1450" s="9">
        <f t="shared" si="90"/>
        <v>2</v>
      </c>
      <c r="K1450" t="s">
        <v>2380</v>
      </c>
      <c r="L1450" t="str">
        <f t="shared" si="91"/>
        <v>No</v>
      </c>
    </row>
    <row r="1451" spans="1:12" x14ac:dyDescent="0.25">
      <c r="A1451" t="s">
        <v>921</v>
      </c>
      <c r="B1451">
        <v>27.74</v>
      </c>
      <c r="C1451" t="str">
        <f t="shared" si="88"/>
        <v>Overweight</v>
      </c>
      <c r="D1451" s="20">
        <v>5.96</v>
      </c>
      <c r="E1451" t="str">
        <f t="shared" si="89"/>
        <v>Prediabeties</v>
      </c>
      <c r="F1451" t="s">
        <v>2382</v>
      </c>
      <c r="G1451" t="s">
        <v>2380</v>
      </c>
      <c r="H1451" t="s">
        <v>2380</v>
      </c>
      <c r="I1451" t="s">
        <v>2381</v>
      </c>
      <c r="J1451" s="9">
        <f t="shared" si="90"/>
        <v>0</v>
      </c>
      <c r="K1451" t="s">
        <v>2380</v>
      </c>
      <c r="L1451" t="str">
        <f t="shared" si="91"/>
        <v>No</v>
      </c>
    </row>
    <row r="1452" spans="1:12" x14ac:dyDescent="0.25">
      <c r="A1452" t="s">
        <v>920</v>
      </c>
      <c r="B1452">
        <v>22.44</v>
      </c>
      <c r="C1452" t="str">
        <f t="shared" si="88"/>
        <v>Normal Weight</v>
      </c>
      <c r="D1452" s="20">
        <v>4.62</v>
      </c>
      <c r="E1452" t="str">
        <f t="shared" si="89"/>
        <v>Normal</v>
      </c>
      <c r="F1452" t="s">
        <v>2382</v>
      </c>
      <c r="G1452" t="s">
        <v>2380</v>
      </c>
      <c r="H1452" t="s">
        <v>2380</v>
      </c>
      <c r="I1452" t="s">
        <v>2381</v>
      </c>
      <c r="J1452" s="9">
        <f t="shared" si="90"/>
        <v>0</v>
      </c>
      <c r="K1452" t="s">
        <v>2380</v>
      </c>
      <c r="L1452" t="str">
        <f t="shared" si="91"/>
        <v>No</v>
      </c>
    </row>
    <row r="1453" spans="1:12" x14ac:dyDescent="0.25">
      <c r="A1453" t="s">
        <v>919</v>
      </c>
      <c r="B1453">
        <v>37.049999999999997</v>
      </c>
      <c r="C1453" t="str">
        <f t="shared" si="88"/>
        <v>Obesity</v>
      </c>
      <c r="D1453" s="20">
        <v>9.9600000000000009</v>
      </c>
      <c r="E1453" t="str">
        <f t="shared" si="89"/>
        <v>Diabetes</v>
      </c>
      <c r="F1453" t="s">
        <v>2382</v>
      </c>
      <c r="G1453" t="s">
        <v>2380</v>
      </c>
      <c r="H1453" t="s">
        <v>2380</v>
      </c>
      <c r="I1453" t="s">
        <v>2381</v>
      </c>
      <c r="J1453" s="9">
        <f t="shared" si="90"/>
        <v>0</v>
      </c>
      <c r="K1453" t="s">
        <v>2380</v>
      </c>
      <c r="L1453" t="str">
        <f t="shared" si="91"/>
        <v>No</v>
      </c>
    </row>
    <row r="1454" spans="1:12" x14ac:dyDescent="0.25">
      <c r="A1454" t="s">
        <v>918</v>
      </c>
      <c r="B1454">
        <v>22.95</v>
      </c>
      <c r="C1454" t="str">
        <f t="shared" si="88"/>
        <v>Normal Weight</v>
      </c>
      <c r="D1454" s="20">
        <v>10.53</v>
      </c>
      <c r="E1454" t="str">
        <f t="shared" si="89"/>
        <v>Diabetes</v>
      </c>
      <c r="F1454" t="s">
        <v>2380</v>
      </c>
      <c r="G1454" t="s">
        <v>2380</v>
      </c>
      <c r="H1454" t="s">
        <v>2380</v>
      </c>
      <c r="I1454">
        <v>2</v>
      </c>
      <c r="J1454" s="9">
        <f t="shared" si="90"/>
        <v>2</v>
      </c>
      <c r="K1454" t="s">
        <v>2380</v>
      </c>
      <c r="L1454" t="str">
        <f t="shared" si="91"/>
        <v>No</v>
      </c>
    </row>
    <row r="1455" spans="1:12" x14ac:dyDescent="0.25">
      <c r="A1455" t="s">
        <v>917</v>
      </c>
      <c r="B1455">
        <v>34.200000000000003</v>
      </c>
      <c r="C1455" t="str">
        <f t="shared" si="88"/>
        <v>Obesity</v>
      </c>
      <c r="D1455" s="20">
        <v>6.69</v>
      </c>
      <c r="E1455" t="str">
        <f t="shared" si="89"/>
        <v>Diabetes</v>
      </c>
      <c r="F1455" t="s">
        <v>2382</v>
      </c>
      <c r="G1455" t="s">
        <v>2380</v>
      </c>
      <c r="H1455" t="s">
        <v>2380</v>
      </c>
      <c r="I1455" t="s">
        <v>2381</v>
      </c>
      <c r="J1455" s="9">
        <f t="shared" si="90"/>
        <v>0</v>
      </c>
      <c r="K1455" t="s">
        <v>2380</v>
      </c>
      <c r="L1455" t="str">
        <f t="shared" si="91"/>
        <v>No</v>
      </c>
    </row>
    <row r="1456" spans="1:12" x14ac:dyDescent="0.25">
      <c r="A1456" t="s">
        <v>916</v>
      </c>
      <c r="B1456">
        <v>30.59</v>
      </c>
      <c r="C1456" t="str">
        <f t="shared" si="88"/>
        <v>Obesity</v>
      </c>
      <c r="D1456" s="20">
        <v>9.5500000000000007</v>
      </c>
      <c r="E1456" t="str">
        <f t="shared" si="89"/>
        <v>Diabetes</v>
      </c>
      <c r="F1456" t="s">
        <v>2382</v>
      </c>
      <c r="G1456" t="s">
        <v>2380</v>
      </c>
      <c r="H1456" t="s">
        <v>2380</v>
      </c>
      <c r="I1456" t="s">
        <v>2381</v>
      </c>
      <c r="J1456" s="9">
        <f t="shared" si="90"/>
        <v>0</v>
      </c>
      <c r="K1456" t="s">
        <v>2380</v>
      </c>
      <c r="L1456" t="str">
        <f t="shared" si="91"/>
        <v>No</v>
      </c>
    </row>
    <row r="1457" spans="1:12" x14ac:dyDescent="0.25">
      <c r="A1457" t="s">
        <v>915</v>
      </c>
      <c r="B1457">
        <v>25.51</v>
      </c>
      <c r="C1457" t="str">
        <f t="shared" si="88"/>
        <v>Overweight</v>
      </c>
      <c r="D1457" s="20">
        <v>6.05</v>
      </c>
      <c r="E1457" t="str">
        <f t="shared" si="89"/>
        <v>Prediabeties</v>
      </c>
      <c r="F1457" t="s">
        <v>2380</v>
      </c>
      <c r="G1457" t="s">
        <v>2380</v>
      </c>
      <c r="H1457" t="s">
        <v>2380</v>
      </c>
      <c r="I1457" t="s">
        <v>2381</v>
      </c>
      <c r="J1457" s="9">
        <f t="shared" si="90"/>
        <v>0</v>
      </c>
      <c r="K1457" t="s">
        <v>2380</v>
      </c>
      <c r="L1457" t="str">
        <f t="shared" si="91"/>
        <v>No</v>
      </c>
    </row>
    <row r="1458" spans="1:12" x14ac:dyDescent="0.25">
      <c r="A1458" t="s">
        <v>914</v>
      </c>
      <c r="B1458">
        <v>29.04</v>
      </c>
      <c r="C1458" t="str">
        <f t="shared" si="88"/>
        <v>Overweight</v>
      </c>
      <c r="D1458" s="20">
        <v>10.56</v>
      </c>
      <c r="E1458" t="str">
        <f t="shared" si="89"/>
        <v>Diabetes</v>
      </c>
      <c r="F1458" t="s">
        <v>2382</v>
      </c>
      <c r="G1458" t="s">
        <v>2380</v>
      </c>
      <c r="H1458" t="s">
        <v>2380</v>
      </c>
      <c r="I1458">
        <v>1</v>
      </c>
      <c r="J1458" s="9">
        <f t="shared" si="90"/>
        <v>1</v>
      </c>
      <c r="K1458" t="s">
        <v>2380</v>
      </c>
      <c r="L1458" t="str">
        <f t="shared" si="91"/>
        <v>No</v>
      </c>
    </row>
    <row r="1459" spans="1:12" x14ac:dyDescent="0.25">
      <c r="A1459" t="s">
        <v>913</v>
      </c>
      <c r="B1459">
        <v>22.135000000000002</v>
      </c>
      <c r="C1459" t="str">
        <f t="shared" si="88"/>
        <v>Normal Weight</v>
      </c>
      <c r="D1459" s="20">
        <v>10.81</v>
      </c>
      <c r="E1459" t="str">
        <f t="shared" si="89"/>
        <v>Diabetes</v>
      </c>
      <c r="F1459" t="s">
        <v>2382</v>
      </c>
      <c r="G1459" t="s">
        <v>2380</v>
      </c>
      <c r="H1459" t="s">
        <v>2380</v>
      </c>
      <c r="I1459">
        <v>1</v>
      </c>
      <c r="J1459" s="9">
        <f t="shared" si="90"/>
        <v>1</v>
      </c>
      <c r="K1459" t="s">
        <v>2380</v>
      </c>
      <c r="L1459" t="str">
        <f t="shared" si="91"/>
        <v>No</v>
      </c>
    </row>
    <row r="1460" spans="1:12" x14ac:dyDescent="0.25">
      <c r="A1460" t="s">
        <v>912</v>
      </c>
      <c r="B1460">
        <v>21.375</v>
      </c>
      <c r="C1460" t="str">
        <f t="shared" si="88"/>
        <v>Normal Weight</v>
      </c>
      <c r="D1460" s="20">
        <v>4.32</v>
      </c>
      <c r="E1460" t="str">
        <f t="shared" si="89"/>
        <v>Normal</v>
      </c>
      <c r="F1460" t="s">
        <v>2380</v>
      </c>
      <c r="G1460" t="s">
        <v>2380</v>
      </c>
      <c r="H1460" t="s">
        <v>2380</v>
      </c>
      <c r="I1460" t="s">
        <v>2381</v>
      </c>
      <c r="J1460" s="9">
        <f t="shared" si="90"/>
        <v>0</v>
      </c>
      <c r="K1460" t="s">
        <v>2380</v>
      </c>
      <c r="L1460" t="str">
        <f t="shared" si="91"/>
        <v>No</v>
      </c>
    </row>
    <row r="1461" spans="1:12" x14ac:dyDescent="0.25">
      <c r="A1461" t="s">
        <v>911</v>
      </c>
      <c r="B1461">
        <v>29.19</v>
      </c>
      <c r="C1461" t="str">
        <f t="shared" si="88"/>
        <v>Overweight</v>
      </c>
      <c r="D1461" s="20">
        <v>4.37</v>
      </c>
      <c r="E1461" t="str">
        <f t="shared" si="89"/>
        <v>Normal</v>
      </c>
      <c r="F1461" t="s">
        <v>2380</v>
      </c>
      <c r="G1461" t="s">
        <v>2380</v>
      </c>
      <c r="H1461" t="s">
        <v>2380</v>
      </c>
      <c r="I1461" t="s">
        <v>2381</v>
      </c>
      <c r="J1461" s="9">
        <f t="shared" si="90"/>
        <v>0</v>
      </c>
      <c r="K1461" t="s">
        <v>2380</v>
      </c>
      <c r="L1461" t="str">
        <f t="shared" si="91"/>
        <v>No</v>
      </c>
    </row>
    <row r="1462" spans="1:12" x14ac:dyDescent="0.25">
      <c r="A1462" t="s">
        <v>910</v>
      </c>
      <c r="B1462">
        <v>31.92</v>
      </c>
      <c r="C1462" t="str">
        <f t="shared" si="88"/>
        <v>Obesity</v>
      </c>
      <c r="D1462" s="20">
        <v>4.8099999999999996</v>
      </c>
      <c r="E1462" t="str">
        <f t="shared" si="89"/>
        <v>Normal</v>
      </c>
      <c r="F1462" t="s">
        <v>2382</v>
      </c>
      <c r="G1462" t="s">
        <v>2380</v>
      </c>
      <c r="H1462" t="s">
        <v>2383</v>
      </c>
      <c r="I1462">
        <v>1</v>
      </c>
      <c r="J1462" s="9">
        <f t="shared" si="90"/>
        <v>1</v>
      </c>
      <c r="K1462" t="s">
        <v>2380</v>
      </c>
      <c r="L1462" t="str">
        <f t="shared" si="91"/>
        <v>No</v>
      </c>
    </row>
    <row r="1463" spans="1:12" x14ac:dyDescent="0.25">
      <c r="A1463" t="s">
        <v>909</v>
      </c>
      <c r="B1463">
        <v>26.315000000000001</v>
      </c>
      <c r="C1463" t="str">
        <f t="shared" si="88"/>
        <v>Overweight</v>
      </c>
      <c r="D1463" s="20">
        <v>4.5599999999999996</v>
      </c>
      <c r="E1463" t="str">
        <f t="shared" si="89"/>
        <v>Normal</v>
      </c>
      <c r="F1463" t="s">
        <v>2382</v>
      </c>
      <c r="G1463" t="s">
        <v>2380</v>
      </c>
      <c r="H1463" t="s">
        <v>2383</v>
      </c>
      <c r="I1463">
        <v>1</v>
      </c>
      <c r="J1463" s="9">
        <f t="shared" si="90"/>
        <v>1</v>
      </c>
      <c r="K1463" t="s">
        <v>2380</v>
      </c>
      <c r="L1463" t="str">
        <f t="shared" si="91"/>
        <v>No</v>
      </c>
    </row>
    <row r="1464" spans="1:12" x14ac:dyDescent="0.25">
      <c r="A1464" t="s">
        <v>908</v>
      </c>
      <c r="B1464">
        <v>35.299999999999997</v>
      </c>
      <c r="C1464" t="str">
        <f t="shared" si="88"/>
        <v>Obesity</v>
      </c>
      <c r="D1464" s="20">
        <v>4.3899999999999997</v>
      </c>
      <c r="E1464" t="str">
        <f t="shared" si="89"/>
        <v>Normal</v>
      </c>
      <c r="F1464" t="s">
        <v>2380</v>
      </c>
      <c r="G1464" t="s">
        <v>2380</v>
      </c>
      <c r="H1464" t="s">
        <v>2380</v>
      </c>
      <c r="I1464" t="s">
        <v>2381</v>
      </c>
      <c r="J1464" s="9">
        <f t="shared" si="90"/>
        <v>0</v>
      </c>
      <c r="K1464" t="s">
        <v>2380</v>
      </c>
      <c r="L1464" t="str">
        <f t="shared" si="91"/>
        <v>No</v>
      </c>
    </row>
    <row r="1465" spans="1:12" x14ac:dyDescent="0.25">
      <c r="A1465" t="s">
        <v>907</v>
      </c>
      <c r="B1465">
        <v>18.91</v>
      </c>
      <c r="C1465" t="str">
        <f t="shared" si="88"/>
        <v>Normal Weight</v>
      </c>
      <c r="D1465" s="20">
        <v>11.44</v>
      </c>
      <c r="E1465" t="str">
        <f t="shared" si="89"/>
        <v>Diabetes</v>
      </c>
      <c r="F1465" t="s">
        <v>2380</v>
      </c>
      <c r="G1465" t="s">
        <v>2380</v>
      </c>
      <c r="H1465" t="s">
        <v>2380</v>
      </c>
      <c r="I1465" t="s">
        <v>2381</v>
      </c>
      <c r="J1465" s="9">
        <f t="shared" si="90"/>
        <v>0</v>
      </c>
      <c r="K1465" t="s">
        <v>2380</v>
      </c>
      <c r="L1465" t="str">
        <f t="shared" si="91"/>
        <v>No</v>
      </c>
    </row>
    <row r="1466" spans="1:12" x14ac:dyDescent="0.25">
      <c r="A1466" t="s">
        <v>906</v>
      </c>
      <c r="B1466">
        <v>22.41</v>
      </c>
      <c r="C1466" t="str">
        <f t="shared" si="88"/>
        <v>Normal Weight</v>
      </c>
      <c r="D1466" s="20">
        <v>11.37</v>
      </c>
      <c r="E1466" t="str">
        <f t="shared" si="89"/>
        <v>Diabetes</v>
      </c>
      <c r="F1466" t="s">
        <v>2382</v>
      </c>
      <c r="G1466" t="s">
        <v>2380</v>
      </c>
      <c r="H1466" t="s">
        <v>2380</v>
      </c>
      <c r="I1466">
        <v>1</v>
      </c>
      <c r="J1466" s="9">
        <f t="shared" si="90"/>
        <v>1</v>
      </c>
      <c r="K1466" t="s">
        <v>2380</v>
      </c>
      <c r="L1466" t="str">
        <f t="shared" si="91"/>
        <v>No</v>
      </c>
    </row>
    <row r="1467" spans="1:12" x14ac:dyDescent="0.25">
      <c r="A1467" t="s">
        <v>905</v>
      </c>
      <c r="B1467">
        <v>22.704999999999998</v>
      </c>
      <c r="C1467" t="str">
        <f t="shared" si="88"/>
        <v>Normal Weight</v>
      </c>
      <c r="D1467" s="20">
        <v>6.14</v>
      </c>
      <c r="E1467" t="str">
        <f t="shared" si="89"/>
        <v>Prediabeties</v>
      </c>
      <c r="F1467" t="s">
        <v>2380</v>
      </c>
      <c r="G1467" t="s">
        <v>2380</v>
      </c>
      <c r="H1467" t="s">
        <v>2380</v>
      </c>
      <c r="I1467" t="s">
        <v>2381</v>
      </c>
      <c r="J1467" s="9">
        <f t="shared" si="90"/>
        <v>0</v>
      </c>
      <c r="K1467" t="s">
        <v>2380</v>
      </c>
      <c r="L1467" t="str">
        <f t="shared" si="91"/>
        <v>No</v>
      </c>
    </row>
    <row r="1468" spans="1:12" x14ac:dyDescent="0.25">
      <c r="A1468" t="s">
        <v>904</v>
      </c>
      <c r="B1468">
        <v>37.18</v>
      </c>
      <c r="C1468" t="str">
        <f t="shared" si="88"/>
        <v>Obesity</v>
      </c>
      <c r="D1468" s="20">
        <v>4.8899999999999997</v>
      </c>
      <c r="E1468" t="str">
        <f t="shared" si="89"/>
        <v>Normal</v>
      </c>
      <c r="F1468" t="s">
        <v>2380</v>
      </c>
      <c r="G1468" t="s">
        <v>2380</v>
      </c>
      <c r="H1468" t="s">
        <v>2380</v>
      </c>
      <c r="I1468" t="s">
        <v>2381</v>
      </c>
      <c r="J1468" s="9">
        <f t="shared" si="90"/>
        <v>0</v>
      </c>
      <c r="K1468" t="s">
        <v>2380</v>
      </c>
      <c r="L1468" t="str">
        <f t="shared" si="91"/>
        <v>No</v>
      </c>
    </row>
    <row r="1469" spans="1:12" x14ac:dyDescent="0.25">
      <c r="A1469" t="s">
        <v>903</v>
      </c>
      <c r="B1469">
        <v>35.97</v>
      </c>
      <c r="C1469" t="str">
        <f t="shared" si="88"/>
        <v>Obesity</v>
      </c>
      <c r="D1469" s="20">
        <v>4.5999999999999996</v>
      </c>
      <c r="E1469" t="str">
        <f t="shared" si="89"/>
        <v>Normal</v>
      </c>
      <c r="F1469" t="s">
        <v>2380</v>
      </c>
      <c r="G1469" t="s">
        <v>2380</v>
      </c>
      <c r="H1469" t="s">
        <v>2380</v>
      </c>
      <c r="I1469" t="s">
        <v>2381</v>
      </c>
      <c r="J1469" s="9">
        <f t="shared" si="90"/>
        <v>0</v>
      </c>
      <c r="K1469" t="s">
        <v>2380</v>
      </c>
      <c r="L1469" t="str">
        <f t="shared" si="91"/>
        <v>No</v>
      </c>
    </row>
    <row r="1470" spans="1:12" x14ac:dyDescent="0.25">
      <c r="A1470" t="s">
        <v>902</v>
      </c>
      <c r="B1470">
        <v>35.799999999999997</v>
      </c>
      <c r="C1470" t="str">
        <f t="shared" si="88"/>
        <v>Obesity</v>
      </c>
      <c r="D1470" s="20">
        <v>4.42</v>
      </c>
      <c r="E1470" t="str">
        <f t="shared" si="89"/>
        <v>Normal</v>
      </c>
      <c r="F1470" t="s">
        <v>2380</v>
      </c>
      <c r="G1470" t="s">
        <v>2380</v>
      </c>
      <c r="H1470" t="s">
        <v>2380</v>
      </c>
      <c r="I1470" t="s">
        <v>2381</v>
      </c>
      <c r="J1470" s="9">
        <f t="shared" si="90"/>
        <v>0</v>
      </c>
      <c r="K1470" t="s">
        <v>2380</v>
      </c>
      <c r="L1470" t="str">
        <f t="shared" si="91"/>
        <v>No</v>
      </c>
    </row>
    <row r="1471" spans="1:12" x14ac:dyDescent="0.25">
      <c r="A1471" t="s">
        <v>901</v>
      </c>
      <c r="B1471">
        <v>28.31</v>
      </c>
      <c r="C1471" t="str">
        <f t="shared" si="88"/>
        <v>Overweight</v>
      </c>
      <c r="D1471" s="20">
        <v>7.48</v>
      </c>
      <c r="E1471" t="str">
        <f t="shared" si="89"/>
        <v>Diabetes</v>
      </c>
      <c r="F1471" t="s">
        <v>2382</v>
      </c>
      <c r="G1471" t="s">
        <v>2380</v>
      </c>
      <c r="H1471" t="s">
        <v>2380</v>
      </c>
      <c r="I1471" t="s">
        <v>2381</v>
      </c>
      <c r="J1471" s="9">
        <f t="shared" si="90"/>
        <v>0</v>
      </c>
      <c r="K1471" t="s">
        <v>2380</v>
      </c>
      <c r="L1471" t="str">
        <f t="shared" si="91"/>
        <v>No</v>
      </c>
    </row>
    <row r="1472" spans="1:12" x14ac:dyDescent="0.25">
      <c r="A1472" t="s">
        <v>900</v>
      </c>
      <c r="B1472">
        <v>38.06</v>
      </c>
      <c r="C1472" t="str">
        <f t="shared" si="88"/>
        <v>Obesity</v>
      </c>
      <c r="D1472" s="20">
        <v>10.74</v>
      </c>
      <c r="E1472" t="str">
        <f t="shared" si="89"/>
        <v>Diabetes</v>
      </c>
      <c r="F1472" t="s">
        <v>2380</v>
      </c>
      <c r="G1472" t="s">
        <v>2380</v>
      </c>
      <c r="H1472" t="s">
        <v>2380</v>
      </c>
      <c r="I1472" t="s">
        <v>2381</v>
      </c>
      <c r="J1472" s="9">
        <f t="shared" si="90"/>
        <v>0</v>
      </c>
      <c r="K1472" t="s">
        <v>2380</v>
      </c>
      <c r="L1472" t="str">
        <f t="shared" si="91"/>
        <v>No</v>
      </c>
    </row>
    <row r="1473" spans="1:12" x14ac:dyDescent="0.25">
      <c r="A1473" t="s">
        <v>899</v>
      </c>
      <c r="B1473">
        <v>28</v>
      </c>
      <c r="C1473" t="str">
        <f t="shared" si="88"/>
        <v>Overweight</v>
      </c>
      <c r="D1473" s="20">
        <v>5.19</v>
      </c>
      <c r="E1473" t="str">
        <f t="shared" si="89"/>
        <v>Normal</v>
      </c>
      <c r="F1473" t="s">
        <v>2380</v>
      </c>
      <c r="G1473" t="s">
        <v>2380</v>
      </c>
      <c r="H1473" t="s">
        <v>2380</v>
      </c>
      <c r="I1473">
        <v>1</v>
      </c>
      <c r="J1473" s="9">
        <f t="shared" si="90"/>
        <v>1</v>
      </c>
      <c r="K1473" t="s">
        <v>2380</v>
      </c>
      <c r="L1473" t="str">
        <f t="shared" si="91"/>
        <v>No</v>
      </c>
    </row>
    <row r="1474" spans="1:12" x14ac:dyDescent="0.25">
      <c r="A1474" t="s">
        <v>898</v>
      </c>
      <c r="B1474">
        <v>34.32</v>
      </c>
      <c r="C1474" t="str">
        <f t="shared" si="88"/>
        <v>Obesity</v>
      </c>
      <c r="D1474" s="20">
        <v>9.17</v>
      </c>
      <c r="E1474" t="str">
        <f t="shared" si="89"/>
        <v>Diabetes</v>
      </c>
      <c r="F1474" t="s">
        <v>2380</v>
      </c>
      <c r="G1474" t="s">
        <v>2380</v>
      </c>
      <c r="H1474" t="s">
        <v>2380</v>
      </c>
      <c r="I1474" t="s">
        <v>2381</v>
      </c>
      <c r="J1474" s="9">
        <f t="shared" si="90"/>
        <v>0</v>
      </c>
      <c r="K1474" t="s">
        <v>2380</v>
      </c>
      <c r="L1474" t="str">
        <f t="shared" si="91"/>
        <v>No</v>
      </c>
    </row>
    <row r="1475" spans="1:12" x14ac:dyDescent="0.25">
      <c r="A1475" t="s">
        <v>897</v>
      </c>
      <c r="B1475">
        <v>22.3</v>
      </c>
      <c r="C1475" t="str">
        <f t="shared" ref="C1475:C1538" si="92">IF(B1475&lt;18.5,"Underweight",IF(B1475&lt;24.99,"Normal Weight",IF(B1475&lt;29.99,"Overweight","Obesity")))</f>
        <v>Normal Weight</v>
      </c>
      <c r="D1475" s="20">
        <v>4.95</v>
      </c>
      <c r="E1475" t="str">
        <f t="shared" ref="E1475:E1538" si="93">IF(D1475&lt;5.7,"Normal",IF(D1475&lt;6.5,"Prediabeties","Diabetes"))</f>
        <v>Normal</v>
      </c>
      <c r="F1475" t="s">
        <v>2382</v>
      </c>
      <c r="G1475" t="s">
        <v>2380</v>
      </c>
      <c r="H1475" t="s">
        <v>2380</v>
      </c>
      <c r="I1475" t="s">
        <v>2381</v>
      </c>
      <c r="J1475" s="9">
        <f t="shared" ref="J1475:J1538" si="94">IF(I1475="No major surgery", 0, I1475)</f>
        <v>0</v>
      </c>
      <c r="K1475" t="s">
        <v>2380</v>
      </c>
      <c r="L1475" t="str">
        <f t="shared" ref="L1475:L1538" si="95">IF(K1475="?", "No", K1475)</f>
        <v>No</v>
      </c>
    </row>
    <row r="1476" spans="1:12" x14ac:dyDescent="0.25">
      <c r="A1476" t="s">
        <v>896</v>
      </c>
      <c r="B1476">
        <v>27.835000000000001</v>
      </c>
      <c r="C1476" t="str">
        <f t="shared" si="92"/>
        <v>Overweight</v>
      </c>
      <c r="D1476" s="20">
        <v>6.03</v>
      </c>
      <c r="E1476" t="str">
        <f t="shared" si="93"/>
        <v>Prediabeties</v>
      </c>
      <c r="F1476" t="s">
        <v>2380</v>
      </c>
      <c r="G1476" t="s">
        <v>2380</v>
      </c>
      <c r="H1476" t="s">
        <v>2380</v>
      </c>
      <c r="I1476">
        <v>1</v>
      </c>
      <c r="J1476" s="9">
        <f t="shared" si="94"/>
        <v>1</v>
      </c>
      <c r="K1476" t="s">
        <v>2380</v>
      </c>
      <c r="L1476" t="str">
        <f t="shared" si="95"/>
        <v>No</v>
      </c>
    </row>
    <row r="1477" spans="1:12" x14ac:dyDescent="0.25">
      <c r="A1477" t="s">
        <v>895</v>
      </c>
      <c r="B1477">
        <v>39.229999999999997</v>
      </c>
      <c r="C1477" t="str">
        <f t="shared" si="92"/>
        <v>Obesity</v>
      </c>
      <c r="D1477" s="20">
        <v>5.36</v>
      </c>
      <c r="E1477" t="str">
        <f t="shared" si="93"/>
        <v>Normal</v>
      </c>
      <c r="F1477" t="s">
        <v>2380</v>
      </c>
      <c r="G1477" t="s">
        <v>2380</v>
      </c>
      <c r="H1477" t="s">
        <v>2380</v>
      </c>
      <c r="I1477" t="s">
        <v>2381</v>
      </c>
      <c r="J1477" s="9">
        <f t="shared" si="94"/>
        <v>0</v>
      </c>
      <c r="K1477" t="s">
        <v>2380</v>
      </c>
      <c r="L1477" t="str">
        <f t="shared" si="95"/>
        <v>No</v>
      </c>
    </row>
    <row r="1478" spans="1:12" x14ac:dyDescent="0.25">
      <c r="A1478" t="s">
        <v>894</v>
      </c>
      <c r="B1478">
        <v>19.95</v>
      </c>
      <c r="C1478" t="str">
        <f t="shared" si="92"/>
        <v>Normal Weight</v>
      </c>
      <c r="D1478" s="20">
        <v>6.11</v>
      </c>
      <c r="E1478" t="str">
        <f t="shared" si="93"/>
        <v>Prediabeties</v>
      </c>
      <c r="F1478" t="s">
        <v>2380</v>
      </c>
      <c r="G1478" t="s">
        <v>2380</v>
      </c>
      <c r="H1478" t="s">
        <v>2380</v>
      </c>
      <c r="I1478">
        <v>1</v>
      </c>
      <c r="J1478" s="9">
        <f t="shared" si="94"/>
        <v>1</v>
      </c>
      <c r="K1478" t="s">
        <v>2380</v>
      </c>
      <c r="L1478" t="str">
        <f t="shared" si="95"/>
        <v>No</v>
      </c>
    </row>
    <row r="1479" spans="1:12" x14ac:dyDescent="0.25">
      <c r="A1479" t="s">
        <v>893</v>
      </c>
      <c r="B1479">
        <v>34.64</v>
      </c>
      <c r="C1479" t="str">
        <f t="shared" si="92"/>
        <v>Obesity</v>
      </c>
      <c r="D1479" s="20">
        <v>4.88</v>
      </c>
      <c r="E1479" t="str">
        <f t="shared" si="93"/>
        <v>Normal</v>
      </c>
      <c r="F1479" t="s">
        <v>2380</v>
      </c>
      <c r="G1479" t="s">
        <v>2380</v>
      </c>
      <c r="H1479" t="s">
        <v>2383</v>
      </c>
      <c r="I1479">
        <v>1</v>
      </c>
      <c r="J1479" s="9">
        <f t="shared" si="94"/>
        <v>1</v>
      </c>
      <c r="K1479" t="s">
        <v>2380</v>
      </c>
      <c r="L1479" t="str">
        <f t="shared" si="95"/>
        <v>No</v>
      </c>
    </row>
    <row r="1480" spans="1:12" x14ac:dyDescent="0.25">
      <c r="A1480" t="s">
        <v>892</v>
      </c>
      <c r="B1480">
        <v>18.75</v>
      </c>
      <c r="C1480" t="str">
        <f t="shared" si="92"/>
        <v>Normal Weight</v>
      </c>
      <c r="D1480" s="20">
        <v>6.72</v>
      </c>
      <c r="E1480" t="str">
        <f t="shared" si="93"/>
        <v>Diabetes</v>
      </c>
      <c r="F1480" t="s">
        <v>2380</v>
      </c>
      <c r="G1480" t="s">
        <v>2380</v>
      </c>
      <c r="H1480" t="s">
        <v>2380</v>
      </c>
      <c r="I1480" t="s">
        <v>2381</v>
      </c>
      <c r="J1480" s="9">
        <f t="shared" si="94"/>
        <v>0</v>
      </c>
      <c r="K1480" t="s">
        <v>2380</v>
      </c>
      <c r="L1480" t="str">
        <f t="shared" si="95"/>
        <v>No</v>
      </c>
    </row>
    <row r="1481" spans="1:12" x14ac:dyDescent="0.25">
      <c r="A1481" t="s">
        <v>891</v>
      </c>
      <c r="B1481">
        <v>26.48</v>
      </c>
      <c r="C1481" t="str">
        <f t="shared" si="92"/>
        <v>Overweight</v>
      </c>
      <c r="D1481" s="20">
        <v>4.2</v>
      </c>
      <c r="E1481" t="str">
        <f t="shared" si="93"/>
        <v>Normal</v>
      </c>
      <c r="F1481" t="s">
        <v>2380</v>
      </c>
      <c r="G1481" t="s">
        <v>2380</v>
      </c>
      <c r="H1481" t="s">
        <v>2380</v>
      </c>
      <c r="I1481">
        <v>1</v>
      </c>
      <c r="J1481" s="9">
        <f t="shared" si="94"/>
        <v>1</v>
      </c>
      <c r="K1481" t="s">
        <v>2380</v>
      </c>
      <c r="L1481" t="str">
        <f t="shared" si="95"/>
        <v>No</v>
      </c>
    </row>
    <row r="1482" spans="1:12" x14ac:dyDescent="0.25">
      <c r="A1482" t="s">
        <v>890</v>
      </c>
      <c r="B1482">
        <v>34.83</v>
      </c>
      <c r="C1482" t="str">
        <f t="shared" si="92"/>
        <v>Obesity</v>
      </c>
      <c r="D1482" s="20">
        <v>5.79</v>
      </c>
      <c r="E1482" t="str">
        <f t="shared" si="93"/>
        <v>Prediabeties</v>
      </c>
      <c r="F1482" t="s">
        <v>2380</v>
      </c>
      <c r="G1482" t="s">
        <v>2380</v>
      </c>
      <c r="H1482" t="s">
        <v>2380</v>
      </c>
      <c r="I1482">
        <v>1</v>
      </c>
      <c r="J1482" s="9">
        <f t="shared" si="94"/>
        <v>1</v>
      </c>
      <c r="K1482" t="s">
        <v>2380</v>
      </c>
      <c r="L1482" t="str">
        <f t="shared" si="95"/>
        <v>No</v>
      </c>
    </row>
    <row r="1483" spans="1:12" x14ac:dyDescent="0.25">
      <c r="A1483" t="s">
        <v>889</v>
      </c>
      <c r="B1483">
        <v>25.46</v>
      </c>
      <c r="C1483" t="str">
        <f t="shared" si="92"/>
        <v>Overweight</v>
      </c>
      <c r="D1483" s="20">
        <v>4.29</v>
      </c>
      <c r="E1483" t="str">
        <f t="shared" si="93"/>
        <v>Normal</v>
      </c>
      <c r="F1483" t="s">
        <v>2380</v>
      </c>
      <c r="G1483" t="s">
        <v>2380</v>
      </c>
      <c r="H1483" t="s">
        <v>2380</v>
      </c>
      <c r="I1483" t="s">
        <v>2381</v>
      </c>
      <c r="J1483" s="9">
        <f t="shared" si="94"/>
        <v>0</v>
      </c>
      <c r="K1483" t="s">
        <v>2380</v>
      </c>
      <c r="L1483" t="str">
        <f t="shared" si="95"/>
        <v>No</v>
      </c>
    </row>
    <row r="1484" spans="1:12" x14ac:dyDescent="0.25">
      <c r="A1484" t="s">
        <v>888</v>
      </c>
      <c r="B1484">
        <v>23.31</v>
      </c>
      <c r="C1484" t="str">
        <f t="shared" si="92"/>
        <v>Normal Weight</v>
      </c>
      <c r="D1484" s="20">
        <v>8.27</v>
      </c>
      <c r="E1484" t="str">
        <f t="shared" si="93"/>
        <v>Diabetes</v>
      </c>
      <c r="F1484" t="s">
        <v>2380</v>
      </c>
      <c r="G1484" t="s">
        <v>2380</v>
      </c>
      <c r="H1484" t="s">
        <v>2380</v>
      </c>
      <c r="I1484" t="s">
        <v>2381</v>
      </c>
      <c r="J1484" s="9">
        <f t="shared" si="94"/>
        <v>0</v>
      </c>
      <c r="K1484" t="s">
        <v>2380</v>
      </c>
      <c r="L1484" t="str">
        <f t="shared" si="95"/>
        <v>No</v>
      </c>
    </row>
    <row r="1485" spans="1:12" x14ac:dyDescent="0.25">
      <c r="A1485" t="s">
        <v>887</v>
      </c>
      <c r="B1485">
        <v>29</v>
      </c>
      <c r="C1485" t="str">
        <f t="shared" si="92"/>
        <v>Overweight</v>
      </c>
      <c r="D1485" s="20">
        <v>4.5599999999999996</v>
      </c>
      <c r="E1485" t="str">
        <f t="shared" si="93"/>
        <v>Normal</v>
      </c>
      <c r="F1485" t="s">
        <v>2380</v>
      </c>
      <c r="G1485" t="s">
        <v>2380</v>
      </c>
      <c r="H1485" t="s">
        <v>2380</v>
      </c>
      <c r="I1485" t="s">
        <v>2381</v>
      </c>
      <c r="J1485" s="9">
        <f t="shared" si="94"/>
        <v>0</v>
      </c>
      <c r="K1485" t="s">
        <v>2380</v>
      </c>
      <c r="L1485" t="str">
        <f t="shared" si="95"/>
        <v>No</v>
      </c>
    </row>
    <row r="1486" spans="1:12" x14ac:dyDescent="0.25">
      <c r="A1486" t="s">
        <v>886</v>
      </c>
      <c r="B1486">
        <v>32.869999999999997</v>
      </c>
      <c r="C1486" t="str">
        <f t="shared" si="92"/>
        <v>Obesity</v>
      </c>
      <c r="D1486" s="20">
        <v>5.33</v>
      </c>
      <c r="E1486" t="str">
        <f t="shared" si="93"/>
        <v>Normal</v>
      </c>
      <c r="F1486" t="s">
        <v>2380</v>
      </c>
      <c r="G1486" t="s">
        <v>2380</v>
      </c>
      <c r="H1486" t="s">
        <v>2380</v>
      </c>
      <c r="I1486" t="s">
        <v>2381</v>
      </c>
      <c r="J1486" s="9">
        <f t="shared" si="94"/>
        <v>0</v>
      </c>
      <c r="K1486" t="s">
        <v>2380</v>
      </c>
      <c r="L1486" t="str">
        <f t="shared" si="95"/>
        <v>No</v>
      </c>
    </row>
    <row r="1487" spans="1:12" x14ac:dyDescent="0.25">
      <c r="A1487" t="s">
        <v>885</v>
      </c>
      <c r="B1487">
        <v>26.18</v>
      </c>
      <c r="C1487" t="str">
        <f t="shared" si="92"/>
        <v>Overweight</v>
      </c>
      <c r="D1487" s="20">
        <v>5.63</v>
      </c>
      <c r="E1487" t="str">
        <f t="shared" si="93"/>
        <v>Normal</v>
      </c>
      <c r="F1487" t="s">
        <v>2380</v>
      </c>
      <c r="G1487" t="s">
        <v>2380</v>
      </c>
      <c r="H1487" t="s">
        <v>2380</v>
      </c>
      <c r="I1487" t="s">
        <v>2381</v>
      </c>
      <c r="J1487" s="9">
        <f t="shared" si="94"/>
        <v>0</v>
      </c>
      <c r="K1487" t="s">
        <v>2380</v>
      </c>
      <c r="L1487" t="str">
        <f t="shared" si="95"/>
        <v>No</v>
      </c>
    </row>
    <row r="1488" spans="1:12" x14ac:dyDescent="0.25">
      <c r="A1488" t="s">
        <v>884</v>
      </c>
      <c r="B1488">
        <v>25.3</v>
      </c>
      <c r="C1488" t="str">
        <f t="shared" si="92"/>
        <v>Overweight</v>
      </c>
      <c r="D1488" s="20">
        <v>5.12</v>
      </c>
      <c r="E1488" t="str">
        <f t="shared" si="93"/>
        <v>Normal</v>
      </c>
      <c r="F1488" t="s">
        <v>2380</v>
      </c>
      <c r="G1488" t="s">
        <v>2380</v>
      </c>
      <c r="H1488" t="s">
        <v>2380</v>
      </c>
      <c r="I1488" t="s">
        <v>2381</v>
      </c>
      <c r="J1488" s="9">
        <f t="shared" si="94"/>
        <v>0</v>
      </c>
      <c r="K1488" t="s">
        <v>2380</v>
      </c>
      <c r="L1488" t="str">
        <f t="shared" si="95"/>
        <v>No</v>
      </c>
    </row>
    <row r="1489" spans="1:12" x14ac:dyDescent="0.25">
      <c r="A1489" t="s">
        <v>883</v>
      </c>
      <c r="B1489">
        <v>36.94</v>
      </c>
      <c r="C1489" t="str">
        <f t="shared" si="92"/>
        <v>Obesity</v>
      </c>
      <c r="D1489" s="20">
        <v>5.15</v>
      </c>
      <c r="E1489" t="str">
        <f t="shared" si="93"/>
        <v>Normal</v>
      </c>
      <c r="F1489" t="s">
        <v>2382</v>
      </c>
      <c r="G1489" t="s">
        <v>2380</v>
      </c>
      <c r="H1489" t="s">
        <v>2380</v>
      </c>
      <c r="I1489">
        <v>1</v>
      </c>
      <c r="J1489" s="9">
        <f t="shared" si="94"/>
        <v>1</v>
      </c>
      <c r="K1489" t="s">
        <v>2380</v>
      </c>
      <c r="L1489" t="str">
        <f t="shared" si="95"/>
        <v>No</v>
      </c>
    </row>
    <row r="1490" spans="1:12" x14ac:dyDescent="0.25">
      <c r="A1490" t="s">
        <v>882</v>
      </c>
      <c r="B1490">
        <v>22.86</v>
      </c>
      <c r="C1490" t="str">
        <f t="shared" si="92"/>
        <v>Normal Weight</v>
      </c>
      <c r="D1490" s="20">
        <v>7.5</v>
      </c>
      <c r="E1490" t="str">
        <f t="shared" si="93"/>
        <v>Diabetes</v>
      </c>
      <c r="F1490" t="s">
        <v>2380</v>
      </c>
      <c r="G1490" t="s">
        <v>2380</v>
      </c>
      <c r="H1490" t="s">
        <v>2380</v>
      </c>
      <c r="I1490" t="s">
        <v>2381</v>
      </c>
      <c r="J1490" s="9">
        <f t="shared" si="94"/>
        <v>0</v>
      </c>
      <c r="K1490" t="s">
        <v>2380</v>
      </c>
      <c r="L1490" t="str">
        <f t="shared" si="95"/>
        <v>No</v>
      </c>
    </row>
    <row r="1491" spans="1:12" x14ac:dyDescent="0.25">
      <c r="A1491" t="s">
        <v>881</v>
      </c>
      <c r="B1491">
        <v>18.760000000000002</v>
      </c>
      <c r="C1491" t="str">
        <f t="shared" si="92"/>
        <v>Normal Weight</v>
      </c>
      <c r="D1491" s="20">
        <v>4.88</v>
      </c>
      <c r="E1491" t="str">
        <f t="shared" si="93"/>
        <v>Normal</v>
      </c>
      <c r="F1491" t="s">
        <v>2382</v>
      </c>
      <c r="G1491" t="s">
        <v>2380</v>
      </c>
      <c r="H1491" t="s">
        <v>2383</v>
      </c>
      <c r="I1491">
        <v>1</v>
      </c>
      <c r="J1491" s="9">
        <f t="shared" si="94"/>
        <v>1</v>
      </c>
      <c r="K1491" t="s">
        <v>2380</v>
      </c>
      <c r="L1491" t="str">
        <f t="shared" si="95"/>
        <v>No</v>
      </c>
    </row>
    <row r="1492" spans="1:12" x14ac:dyDescent="0.25">
      <c r="A1492" t="s">
        <v>880</v>
      </c>
      <c r="B1492">
        <v>24.36</v>
      </c>
      <c r="C1492" t="str">
        <f t="shared" si="92"/>
        <v>Normal Weight</v>
      </c>
      <c r="D1492" s="20">
        <v>5.57</v>
      </c>
      <c r="E1492" t="str">
        <f t="shared" si="93"/>
        <v>Normal</v>
      </c>
      <c r="F1492" t="s">
        <v>2380</v>
      </c>
      <c r="G1492" t="s">
        <v>2380</v>
      </c>
      <c r="H1492" t="s">
        <v>2380</v>
      </c>
      <c r="I1492" t="s">
        <v>2381</v>
      </c>
      <c r="J1492" s="9">
        <f t="shared" si="94"/>
        <v>0</v>
      </c>
      <c r="K1492" t="s">
        <v>2380</v>
      </c>
      <c r="L1492" t="str">
        <f t="shared" si="95"/>
        <v>No</v>
      </c>
    </row>
    <row r="1493" spans="1:12" x14ac:dyDescent="0.25">
      <c r="A1493" t="s">
        <v>879</v>
      </c>
      <c r="B1493">
        <v>32.299999999999997</v>
      </c>
      <c r="C1493" t="str">
        <f t="shared" si="92"/>
        <v>Obesity</v>
      </c>
      <c r="D1493" s="20">
        <v>5.31</v>
      </c>
      <c r="E1493" t="str">
        <f t="shared" si="93"/>
        <v>Normal</v>
      </c>
      <c r="F1493" t="s">
        <v>2380</v>
      </c>
      <c r="G1493" t="s">
        <v>2380</v>
      </c>
      <c r="H1493" t="s">
        <v>2380</v>
      </c>
      <c r="I1493" t="s">
        <v>2381</v>
      </c>
      <c r="J1493" s="9">
        <f t="shared" si="94"/>
        <v>0</v>
      </c>
      <c r="K1493" t="s">
        <v>2380</v>
      </c>
      <c r="L1493" t="str">
        <f t="shared" si="95"/>
        <v>No</v>
      </c>
    </row>
    <row r="1494" spans="1:12" x14ac:dyDescent="0.25">
      <c r="A1494" t="s">
        <v>878</v>
      </c>
      <c r="B1494">
        <v>22.704999999999998</v>
      </c>
      <c r="C1494" t="str">
        <f t="shared" si="92"/>
        <v>Normal Weight</v>
      </c>
      <c r="D1494" s="20">
        <v>4.57</v>
      </c>
      <c r="E1494" t="str">
        <f t="shared" si="93"/>
        <v>Normal</v>
      </c>
      <c r="F1494" t="s">
        <v>2382</v>
      </c>
      <c r="G1494" t="s">
        <v>2380</v>
      </c>
      <c r="H1494" t="s">
        <v>2380</v>
      </c>
      <c r="I1494" t="s">
        <v>2381</v>
      </c>
      <c r="J1494" s="9">
        <f t="shared" si="94"/>
        <v>0</v>
      </c>
      <c r="K1494" t="s">
        <v>2380</v>
      </c>
      <c r="L1494" t="str">
        <f t="shared" si="95"/>
        <v>No</v>
      </c>
    </row>
    <row r="1495" spans="1:12" x14ac:dyDescent="0.25">
      <c r="A1495" t="s">
        <v>877</v>
      </c>
      <c r="B1495">
        <v>21.79</v>
      </c>
      <c r="C1495" t="str">
        <f t="shared" si="92"/>
        <v>Normal Weight</v>
      </c>
      <c r="D1495" s="20">
        <v>8.6999999999999993</v>
      </c>
      <c r="E1495" t="str">
        <f t="shared" si="93"/>
        <v>Diabetes</v>
      </c>
      <c r="F1495" t="s">
        <v>2382</v>
      </c>
      <c r="G1495" t="s">
        <v>2380</v>
      </c>
      <c r="H1495" t="s">
        <v>2380</v>
      </c>
      <c r="I1495">
        <v>1</v>
      </c>
      <c r="J1495" s="9">
        <f t="shared" si="94"/>
        <v>1</v>
      </c>
      <c r="K1495" t="s">
        <v>2380</v>
      </c>
      <c r="L1495" t="str">
        <f t="shared" si="95"/>
        <v>No</v>
      </c>
    </row>
    <row r="1496" spans="1:12" x14ac:dyDescent="0.25">
      <c r="A1496" t="s">
        <v>876</v>
      </c>
      <c r="B1496">
        <v>24.52</v>
      </c>
      <c r="C1496" t="str">
        <f t="shared" si="92"/>
        <v>Normal Weight</v>
      </c>
      <c r="D1496" s="20">
        <v>4.76</v>
      </c>
      <c r="E1496" t="str">
        <f t="shared" si="93"/>
        <v>Normal</v>
      </c>
      <c r="F1496" t="s">
        <v>2380</v>
      </c>
      <c r="G1496" t="s">
        <v>2380</v>
      </c>
      <c r="H1496" t="s">
        <v>2380</v>
      </c>
      <c r="I1496" t="s">
        <v>2381</v>
      </c>
      <c r="J1496" s="9">
        <f t="shared" si="94"/>
        <v>0</v>
      </c>
      <c r="K1496" t="s">
        <v>2380</v>
      </c>
      <c r="L1496" t="str">
        <f t="shared" si="95"/>
        <v>No</v>
      </c>
    </row>
    <row r="1497" spans="1:12" x14ac:dyDescent="0.25">
      <c r="A1497" t="s">
        <v>875</v>
      </c>
      <c r="B1497">
        <v>39.520000000000003</v>
      </c>
      <c r="C1497" t="str">
        <f t="shared" si="92"/>
        <v>Obesity</v>
      </c>
      <c r="D1497" s="20">
        <v>11.81</v>
      </c>
      <c r="E1497" t="str">
        <f t="shared" si="93"/>
        <v>Diabetes</v>
      </c>
      <c r="F1497" t="s">
        <v>2380</v>
      </c>
      <c r="G1497" t="s">
        <v>2380</v>
      </c>
      <c r="H1497" t="s">
        <v>2380</v>
      </c>
      <c r="I1497" t="s">
        <v>2381</v>
      </c>
      <c r="J1497" s="9">
        <f t="shared" si="94"/>
        <v>0</v>
      </c>
      <c r="K1497" t="s">
        <v>2380</v>
      </c>
      <c r="L1497" t="str">
        <f t="shared" si="95"/>
        <v>No</v>
      </c>
    </row>
    <row r="1498" spans="1:12" x14ac:dyDescent="0.25">
      <c r="A1498" t="s">
        <v>874</v>
      </c>
      <c r="B1498">
        <v>24.49</v>
      </c>
      <c r="C1498" t="str">
        <f t="shared" si="92"/>
        <v>Normal Weight</v>
      </c>
      <c r="D1498" s="20">
        <v>4.67</v>
      </c>
      <c r="E1498" t="str">
        <f t="shared" si="93"/>
        <v>Normal</v>
      </c>
      <c r="F1498" t="s">
        <v>2380</v>
      </c>
      <c r="G1498" t="s">
        <v>2380</v>
      </c>
      <c r="H1498" t="s">
        <v>2380</v>
      </c>
      <c r="I1498" t="s">
        <v>2381</v>
      </c>
      <c r="J1498" s="9">
        <f t="shared" si="94"/>
        <v>0</v>
      </c>
      <c r="K1498" t="s">
        <v>2380</v>
      </c>
      <c r="L1498" t="str">
        <f t="shared" si="95"/>
        <v>No</v>
      </c>
    </row>
    <row r="1499" spans="1:12" x14ac:dyDescent="0.25">
      <c r="A1499" t="s">
        <v>873</v>
      </c>
      <c r="B1499">
        <v>26.315000000000001</v>
      </c>
      <c r="C1499" t="str">
        <f t="shared" si="92"/>
        <v>Overweight</v>
      </c>
      <c r="D1499" s="20">
        <v>6.02</v>
      </c>
      <c r="E1499" t="str">
        <f t="shared" si="93"/>
        <v>Prediabeties</v>
      </c>
      <c r="F1499" t="s">
        <v>2380</v>
      </c>
      <c r="G1499" t="s">
        <v>2380</v>
      </c>
      <c r="H1499" t="s">
        <v>2380</v>
      </c>
      <c r="I1499" t="s">
        <v>2381</v>
      </c>
      <c r="J1499" s="9">
        <f t="shared" si="94"/>
        <v>0</v>
      </c>
      <c r="K1499" t="s">
        <v>2380</v>
      </c>
      <c r="L1499" t="str">
        <f t="shared" si="95"/>
        <v>No</v>
      </c>
    </row>
    <row r="1500" spans="1:12" x14ac:dyDescent="0.25">
      <c r="A1500" t="s">
        <v>872</v>
      </c>
      <c r="B1500">
        <v>22.58</v>
      </c>
      <c r="C1500" t="str">
        <f t="shared" si="92"/>
        <v>Normal Weight</v>
      </c>
      <c r="D1500" s="20">
        <v>7.46</v>
      </c>
      <c r="E1500" t="str">
        <f t="shared" si="93"/>
        <v>Diabetes</v>
      </c>
      <c r="F1500" t="s">
        <v>2380</v>
      </c>
      <c r="G1500" t="s">
        <v>2380</v>
      </c>
      <c r="H1500" t="s">
        <v>2380</v>
      </c>
      <c r="I1500" t="s">
        <v>2381</v>
      </c>
      <c r="J1500" s="9">
        <f t="shared" si="94"/>
        <v>0</v>
      </c>
      <c r="K1500" t="s">
        <v>2380</v>
      </c>
      <c r="L1500" t="str">
        <f t="shared" si="95"/>
        <v>No</v>
      </c>
    </row>
    <row r="1501" spans="1:12" x14ac:dyDescent="0.25">
      <c r="A1501" t="s">
        <v>871</v>
      </c>
      <c r="B1501">
        <v>19.475000000000001</v>
      </c>
      <c r="C1501" t="str">
        <f t="shared" si="92"/>
        <v>Normal Weight</v>
      </c>
      <c r="D1501" s="20">
        <v>4.74</v>
      </c>
      <c r="E1501" t="str">
        <f t="shared" si="93"/>
        <v>Normal</v>
      </c>
      <c r="F1501" t="s">
        <v>2380</v>
      </c>
      <c r="G1501" t="s">
        <v>2380</v>
      </c>
      <c r="H1501" t="s">
        <v>2380</v>
      </c>
      <c r="I1501">
        <v>1</v>
      </c>
      <c r="J1501" s="9">
        <f t="shared" si="94"/>
        <v>1</v>
      </c>
      <c r="K1501" t="s">
        <v>2380</v>
      </c>
      <c r="L1501" t="str">
        <f t="shared" si="95"/>
        <v>No</v>
      </c>
    </row>
    <row r="1502" spans="1:12" x14ac:dyDescent="0.25">
      <c r="A1502" t="s">
        <v>870</v>
      </c>
      <c r="B1502">
        <v>26.33</v>
      </c>
      <c r="C1502" t="str">
        <f t="shared" si="92"/>
        <v>Overweight</v>
      </c>
      <c r="D1502" s="20">
        <v>4.79</v>
      </c>
      <c r="E1502" t="str">
        <f t="shared" si="93"/>
        <v>Normal</v>
      </c>
      <c r="F1502" t="s">
        <v>2380</v>
      </c>
      <c r="G1502" t="s">
        <v>2380</v>
      </c>
      <c r="H1502" t="s">
        <v>2380</v>
      </c>
      <c r="I1502" t="s">
        <v>2381</v>
      </c>
      <c r="J1502" s="9">
        <f t="shared" si="94"/>
        <v>0</v>
      </c>
      <c r="K1502" t="s">
        <v>2380</v>
      </c>
      <c r="L1502" t="str">
        <f t="shared" si="95"/>
        <v>No</v>
      </c>
    </row>
    <row r="1503" spans="1:12" x14ac:dyDescent="0.25">
      <c r="A1503" t="s">
        <v>869</v>
      </c>
      <c r="B1503">
        <v>17.29</v>
      </c>
      <c r="C1503" t="str">
        <f t="shared" si="92"/>
        <v>Underweight</v>
      </c>
      <c r="D1503" s="20">
        <v>5.35</v>
      </c>
      <c r="E1503" t="str">
        <f t="shared" si="93"/>
        <v>Normal</v>
      </c>
      <c r="F1503" t="s">
        <v>2382</v>
      </c>
      <c r="G1503" t="s">
        <v>2380</v>
      </c>
      <c r="H1503" t="s">
        <v>2380</v>
      </c>
      <c r="I1503" t="s">
        <v>2381</v>
      </c>
      <c r="J1503" s="9">
        <f t="shared" si="94"/>
        <v>0</v>
      </c>
      <c r="K1503" t="s">
        <v>2380</v>
      </c>
      <c r="L1503" t="str">
        <f t="shared" si="95"/>
        <v>No</v>
      </c>
    </row>
    <row r="1504" spans="1:12" x14ac:dyDescent="0.25">
      <c r="A1504" t="s">
        <v>868</v>
      </c>
      <c r="B1504">
        <v>42.88</v>
      </c>
      <c r="C1504" t="str">
        <f t="shared" si="92"/>
        <v>Obesity</v>
      </c>
      <c r="D1504" s="20">
        <v>4.87</v>
      </c>
      <c r="E1504" t="str">
        <f t="shared" si="93"/>
        <v>Normal</v>
      </c>
      <c r="F1504" t="s">
        <v>2380</v>
      </c>
      <c r="G1504" t="s">
        <v>2382</v>
      </c>
      <c r="H1504" t="s">
        <v>2380</v>
      </c>
      <c r="I1504">
        <v>1</v>
      </c>
      <c r="J1504" s="9">
        <f t="shared" si="94"/>
        <v>1</v>
      </c>
      <c r="K1504" t="s">
        <v>2380</v>
      </c>
      <c r="L1504" t="str">
        <f t="shared" si="95"/>
        <v>No</v>
      </c>
    </row>
    <row r="1505" spans="1:12" x14ac:dyDescent="0.25">
      <c r="A1505" t="s">
        <v>867</v>
      </c>
      <c r="B1505">
        <v>32.200000000000003</v>
      </c>
      <c r="C1505" t="str">
        <f t="shared" si="92"/>
        <v>Obesity</v>
      </c>
      <c r="D1505" s="20">
        <v>10.09</v>
      </c>
      <c r="E1505" t="str">
        <f t="shared" si="93"/>
        <v>Diabetes</v>
      </c>
      <c r="F1505" t="s">
        <v>2382</v>
      </c>
      <c r="G1505" t="s">
        <v>2380</v>
      </c>
      <c r="H1505" t="s">
        <v>2380</v>
      </c>
      <c r="I1505" t="s">
        <v>2381</v>
      </c>
      <c r="J1505" s="9">
        <f t="shared" si="94"/>
        <v>0</v>
      </c>
      <c r="K1505" t="s">
        <v>2380</v>
      </c>
      <c r="L1505" t="str">
        <f t="shared" si="95"/>
        <v>No</v>
      </c>
    </row>
    <row r="1506" spans="1:12" x14ac:dyDescent="0.25">
      <c r="A1506" t="s">
        <v>866</v>
      </c>
      <c r="B1506">
        <v>18.75</v>
      </c>
      <c r="C1506" t="str">
        <f t="shared" si="92"/>
        <v>Normal Weight</v>
      </c>
      <c r="D1506" s="20">
        <v>5.47</v>
      </c>
      <c r="E1506" t="str">
        <f t="shared" si="93"/>
        <v>Normal</v>
      </c>
      <c r="F1506" t="s">
        <v>2382</v>
      </c>
      <c r="G1506" t="s">
        <v>2380</v>
      </c>
      <c r="H1506" t="s">
        <v>2383</v>
      </c>
      <c r="I1506">
        <v>1</v>
      </c>
      <c r="J1506" s="9">
        <f t="shared" si="94"/>
        <v>1</v>
      </c>
      <c r="K1506" t="s">
        <v>2380</v>
      </c>
      <c r="L1506" t="str">
        <f t="shared" si="95"/>
        <v>No</v>
      </c>
    </row>
    <row r="1507" spans="1:12" x14ac:dyDescent="0.25">
      <c r="A1507" t="s">
        <v>865</v>
      </c>
      <c r="B1507">
        <v>22.36</v>
      </c>
      <c r="C1507" t="str">
        <f t="shared" si="92"/>
        <v>Normal Weight</v>
      </c>
      <c r="D1507" s="20">
        <v>8.6</v>
      </c>
      <c r="E1507" t="str">
        <f t="shared" si="93"/>
        <v>Diabetes</v>
      </c>
      <c r="F1507" t="s">
        <v>2380</v>
      </c>
      <c r="G1507" t="s">
        <v>2380</v>
      </c>
      <c r="H1507" t="s">
        <v>2380</v>
      </c>
      <c r="I1507" t="s">
        <v>2381</v>
      </c>
      <c r="J1507" s="9">
        <f t="shared" si="94"/>
        <v>0</v>
      </c>
      <c r="K1507" t="s">
        <v>2380</v>
      </c>
      <c r="L1507" t="str">
        <f t="shared" si="95"/>
        <v>No</v>
      </c>
    </row>
    <row r="1508" spans="1:12" x14ac:dyDescent="0.25">
      <c r="A1508" t="s">
        <v>864</v>
      </c>
      <c r="B1508">
        <v>23.94</v>
      </c>
      <c r="C1508" t="str">
        <f t="shared" si="92"/>
        <v>Normal Weight</v>
      </c>
      <c r="D1508" s="20">
        <v>10.74</v>
      </c>
      <c r="E1508" t="str">
        <f t="shared" si="93"/>
        <v>Diabetes</v>
      </c>
      <c r="F1508" t="s">
        <v>2382</v>
      </c>
      <c r="G1508" t="s">
        <v>2380</v>
      </c>
      <c r="H1508" t="s">
        <v>2380</v>
      </c>
      <c r="I1508" t="s">
        <v>2381</v>
      </c>
      <c r="J1508" s="9">
        <f t="shared" si="94"/>
        <v>0</v>
      </c>
      <c r="K1508" t="s">
        <v>2380</v>
      </c>
      <c r="L1508" t="str">
        <f t="shared" si="95"/>
        <v>No</v>
      </c>
    </row>
    <row r="1509" spans="1:12" x14ac:dyDescent="0.25">
      <c r="A1509" t="s">
        <v>863</v>
      </c>
      <c r="B1509">
        <v>30.1</v>
      </c>
      <c r="C1509" t="str">
        <f t="shared" si="92"/>
        <v>Obesity</v>
      </c>
      <c r="D1509" s="20">
        <v>4.3899999999999997</v>
      </c>
      <c r="E1509" t="str">
        <f t="shared" si="93"/>
        <v>Normal</v>
      </c>
      <c r="F1509" t="s">
        <v>2380</v>
      </c>
      <c r="G1509" t="s">
        <v>2380</v>
      </c>
      <c r="H1509" t="s">
        <v>2383</v>
      </c>
      <c r="I1509">
        <v>1</v>
      </c>
      <c r="J1509" s="9">
        <f t="shared" si="94"/>
        <v>1</v>
      </c>
      <c r="K1509" t="s">
        <v>2380</v>
      </c>
      <c r="L1509" t="str">
        <f t="shared" si="95"/>
        <v>No</v>
      </c>
    </row>
    <row r="1510" spans="1:12" x14ac:dyDescent="0.25">
      <c r="A1510" t="s">
        <v>862</v>
      </c>
      <c r="B1510">
        <v>21.93</v>
      </c>
      <c r="C1510" t="str">
        <f t="shared" si="92"/>
        <v>Normal Weight</v>
      </c>
      <c r="D1510" s="20">
        <v>6.3</v>
      </c>
      <c r="E1510" t="str">
        <f t="shared" si="93"/>
        <v>Prediabeties</v>
      </c>
      <c r="F1510" t="s">
        <v>2380</v>
      </c>
      <c r="G1510" t="s">
        <v>2380</v>
      </c>
      <c r="H1510" t="s">
        <v>2380</v>
      </c>
      <c r="I1510" t="s">
        <v>2381</v>
      </c>
      <c r="J1510" s="9">
        <f t="shared" si="94"/>
        <v>0</v>
      </c>
      <c r="K1510" t="s">
        <v>2380</v>
      </c>
      <c r="L1510" t="str">
        <f t="shared" si="95"/>
        <v>No</v>
      </c>
    </row>
    <row r="1511" spans="1:12" x14ac:dyDescent="0.25">
      <c r="A1511" t="s">
        <v>861</v>
      </c>
      <c r="B1511">
        <v>39.75</v>
      </c>
      <c r="C1511" t="str">
        <f t="shared" si="92"/>
        <v>Obesity</v>
      </c>
      <c r="D1511" s="20">
        <v>5.41</v>
      </c>
      <c r="E1511" t="str">
        <f t="shared" si="93"/>
        <v>Normal</v>
      </c>
      <c r="F1511" t="s">
        <v>2380</v>
      </c>
      <c r="G1511" t="s">
        <v>2382</v>
      </c>
      <c r="H1511" t="s">
        <v>2380</v>
      </c>
      <c r="I1511">
        <v>1</v>
      </c>
      <c r="J1511" s="9">
        <f t="shared" si="94"/>
        <v>1</v>
      </c>
      <c r="K1511" t="s">
        <v>2380</v>
      </c>
      <c r="L1511" t="str">
        <f t="shared" si="95"/>
        <v>No</v>
      </c>
    </row>
    <row r="1512" spans="1:12" x14ac:dyDescent="0.25">
      <c r="A1512" t="s">
        <v>860</v>
      </c>
      <c r="B1512">
        <v>26.03</v>
      </c>
      <c r="C1512" t="str">
        <f t="shared" si="92"/>
        <v>Overweight</v>
      </c>
      <c r="D1512" s="20">
        <v>4.47</v>
      </c>
      <c r="E1512" t="str">
        <f t="shared" si="93"/>
        <v>Normal</v>
      </c>
      <c r="F1512" t="s">
        <v>2380</v>
      </c>
      <c r="G1512" t="s">
        <v>2380</v>
      </c>
      <c r="H1512" t="s">
        <v>2383</v>
      </c>
      <c r="I1512">
        <v>1</v>
      </c>
      <c r="J1512" s="9">
        <f t="shared" si="94"/>
        <v>1</v>
      </c>
      <c r="K1512" t="s">
        <v>2380</v>
      </c>
      <c r="L1512" t="str">
        <f t="shared" si="95"/>
        <v>No</v>
      </c>
    </row>
    <row r="1513" spans="1:12" x14ac:dyDescent="0.25">
      <c r="A1513" t="s">
        <v>859</v>
      </c>
      <c r="B1513">
        <v>34.51</v>
      </c>
      <c r="C1513" t="str">
        <f t="shared" si="92"/>
        <v>Obesity</v>
      </c>
      <c r="D1513" s="20">
        <v>6.26</v>
      </c>
      <c r="E1513" t="str">
        <f t="shared" si="93"/>
        <v>Prediabeties</v>
      </c>
      <c r="F1513" t="s">
        <v>2380</v>
      </c>
      <c r="G1513" t="s">
        <v>2380</v>
      </c>
      <c r="H1513" t="s">
        <v>2380</v>
      </c>
      <c r="I1513" t="s">
        <v>2381</v>
      </c>
      <c r="J1513" s="9">
        <f t="shared" si="94"/>
        <v>0</v>
      </c>
      <c r="K1513" t="s">
        <v>2380</v>
      </c>
      <c r="L1513" t="str">
        <f t="shared" si="95"/>
        <v>No</v>
      </c>
    </row>
    <row r="1514" spans="1:12" x14ac:dyDescent="0.25">
      <c r="A1514" t="s">
        <v>858</v>
      </c>
      <c r="B1514">
        <v>19.32</v>
      </c>
      <c r="C1514" t="str">
        <f t="shared" si="92"/>
        <v>Normal Weight</v>
      </c>
      <c r="D1514" s="20">
        <v>11.58</v>
      </c>
      <c r="E1514" t="str">
        <f t="shared" si="93"/>
        <v>Diabetes</v>
      </c>
      <c r="F1514" t="s">
        <v>2382</v>
      </c>
      <c r="G1514" t="s">
        <v>2380</v>
      </c>
      <c r="H1514" t="s">
        <v>2380</v>
      </c>
      <c r="I1514">
        <v>1</v>
      </c>
      <c r="J1514" s="9">
        <f t="shared" si="94"/>
        <v>1</v>
      </c>
      <c r="K1514" t="s">
        <v>2380</v>
      </c>
      <c r="L1514" t="str">
        <f t="shared" si="95"/>
        <v>No</v>
      </c>
    </row>
    <row r="1515" spans="1:12" x14ac:dyDescent="0.25">
      <c r="A1515" t="s">
        <v>857</v>
      </c>
      <c r="B1515">
        <v>28.5</v>
      </c>
      <c r="C1515" t="str">
        <f t="shared" si="92"/>
        <v>Overweight</v>
      </c>
      <c r="D1515" s="20">
        <v>4.3600000000000003</v>
      </c>
      <c r="E1515" t="str">
        <f t="shared" si="93"/>
        <v>Normal</v>
      </c>
      <c r="F1515" t="s">
        <v>2380</v>
      </c>
      <c r="G1515" t="s">
        <v>2380</v>
      </c>
      <c r="H1515" t="s">
        <v>2380</v>
      </c>
      <c r="I1515" t="s">
        <v>2381</v>
      </c>
      <c r="J1515" s="9">
        <f t="shared" si="94"/>
        <v>0</v>
      </c>
      <c r="K1515" t="s">
        <v>2380</v>
      </c>
      <c r="L1515" t="str">
        <f t="shared" si="95"/>
        <v>No</v>
      </c>
    </row>
    <row r="1516" spans="1:12" x14ac:dyDescent="0.25">
      <c r="A1516" t="s">
        <v>856</v>
      </c>
      <c r="B1516">
        <v>30.875</v>
      </c>
      <c r="C1516" t="str">
        <f t="shared" si="92"/>
        <v>Obesity</v>
      </c>
      <c r="D1516" s="20">
        <v>4.1399999999999997</v>
      </c>
      <c r="E1516" t="str">
        <f t="shared" si="93"/>
        <v>Normal</v>
      </c>
      <c r="F1516" t="s">
        <v>2382</v>
      </c>
      <c r="G1516" t="s">
        <v>2380</v>
      </c>
      <c r="H1516" t="s">
        <v>2380</v>
      </c>
      <c r="I1516" t="s">
        <v>2381</v>
      </c>
      <c r="J1516" s="9">
        <f t="shared" si="94"/>
        <v>0</v>
      </c>
      <c r="K1516" t="s">
        <v>2380</v>
      </c>
      <c r="L1516" t="str">
        <f t="shared" si="95"/>
        <v>No</v>
      </c>
    </row>
    <row r="1517" spans="1:12" x14ac:dyDescent="0.25">
      <c r="A1517" t="s">
        <v>855</v>
      </c>
      <c r="B1517">
        <v>24.02</v>
      </c>
      <c r="C1517" t="str">
        <f t="shared" si="92"/>
        <v>Normal Weight</v>
      </c>
      <c r="D1517" s="20">
        <v>4.38</v>
      </c>
      <c r="E1517" t="str">
        <f t="shared" si="93"/>
        <v>Normal</v>
      </c>
      <c r="F1517" t="s">
        <v>2380</v>
      </c>
      <c r="G1517" t="s">
        <v>2380</v>
      </c>
      <c r="H1517" t="s">
        <v>2380</v>
      </c>
      <c r="I1517" t="s">
        <v>2381</v>
      </c>
      <c r="J1517" s="9">
        <f t="shared" si="94"/>
        <v>0</v>
      </c>
      <c r="K1517" t="s">
        <v>2380</v>
      </c>
      <c r="L1517" t="str">
        <f t="shared" si="95"/>
        <v>No</v>
      </c>
    </row>
    <row r="1518" spans="1:12" x14ac:dyDescent="0.25">
      <c r="A1518" t="s">
        <v>854</v>
      </c>
      <c r="B1518">
        <v>36.08</v>
      </c>
      <c r="C1518" t="str">
        <f t="shared" si="92"/>
        <v>Obesity</v>
      </c>
      <c r="D1518" s="20">
        <v>11.61</v>
      </c>
      <c r="E1518" t="str">
        <f t="shared" si="93"/>
        <v>Diabetes</v>
      </c>
      <c r="F1518" t="s">
        <v>2382</v>
      </c>
      <c r="G1518" t="s">
        <v>2380</v>
      </c>
      <c r="H1518" t="s">
        <v>2380</v>
      </c>
      <c r="I1518" t="s">
        <v>2381</v>
      </c>
      <c r="J1518" s="9">
        <f t="shared" si="94"/>
        <v>0</v>
      </c>
      <c r="K1518" t="s">
        <v>2380</v>
      </c>
      <c r="L1518" t="str">
        <f t="shared" si="95"/>
        <v>No</v>
      </c>
    </row>
    <row r="1519" spans="1:12" x14ac:dyDescent="0.25">
      <c r="A1519" t="s">
        <v>853</v>
      </c>
      <c r="B1519">
        <v>32.200000000000003</v>
      </c>
      <c r="C1519" t="str">
        <f t="shared" si="92"/>
        <v>Obesity</v>
      </c>
      <c r="D1519" s="20">
        <v>10.59</v>
      </c>
      <c r="E1519" t="str">
        <f t="shared" si="93"/>
        <v>Diabetes</v>
      </c>
      <c r="F1519" t="s">
        <v>2382</v>
      </c>
      <c r="G1519" t="s">
        <v>2380</v>
      </c>
      <c r="H1519" t="s">
        <v>2380</v>
      </c>
      <c r="I1519" t="s">
        <v>2381</v>
      </c>
      <c r="J1519" s="9">
        <f t="shared" si="94"/>
        <v>0</v>
      </c>
      <c r="K1519" t="s">
        <v>2380</v>
      </c>
      <c r="L1519" t="str">
        <f t="shared" si="95"/>
        <v>No</v>
      </c>
    </row>
    <row r="1520" spans="1:12" x14ac:dyDescent="0.25">
      <c r="A1520" t="s">
        <v>852</v>
      </c>
      <c r="B1520">
        <v>28.05</v>
      </c>
      <c r="C1520" t="str">
        <f t="shared" si="92"/>
        <v>Overweight</v>
      </c>
      <c r="D1520" s="20">
        <v>11.85</v>
      </c>
      <c r="E1520" t="str">
        <f t="shared" si="93"/>
        <v>Diabetes</v>
      </c>
      <c r="F1520" t="s">
        <v>2382</v>
      </c>
      <c r="G1520" t="s">
        <v>2380</v>
      </c>
      <c r="H1520" t="s">
        <v>2380</v>
      </c>
      <c r="I1520" t="s">
        <v>2381</v>
      </c>
      <c r="J1520" s="9">
        <f t="shared" si="94"/>
        <v>0</v>
      </c>
      <c r="K1520" t="s">
        <v>2380</v>
      </c>
      <c r="L1520" t="str">
        <f t="shared" si="95"/>
        <v>No</v>
      </c>
    </row>
    <row r="1521" spans="1:12" x14ac:dyDescent="0.25">
      <c r="A1521" t="s">
        <v>851</v>
      </c>
      <c r="B1521">
        <v>19</v>
      </c>
      <c r="C1521" t="str">
        <f t="shared" si="92"/>
        <v>Normal Weight</v>
      </c>
      <c r="D1521" s="20">
        <v>5.46</v>
      </c>
      <c r="E1521" t="str">
        <f t="shared" si="93"/>
        <v>Normal</v>
      </c>
      <c r="F1521" t="s">
        <v>2382</v>
      </c>
      <c r="G1521" t="s">
        <v>2380</v>
      </c>
      <c r="H1521" t="s">
        <v>2380</v>
      </c>
      <c r="I1521">
        <v>1</v>
      </c>
      <c r="J1521" s="9">
        <f t="shared" si="94"/>
        <v>1</v>
      </c>
      <c r="K1521" t="s">
        <v>2380</v>
      </c>
      <c r="L1521" t="str">
        <f t="shared" si="95"/>
        <v>No</v>
      </c>
    </row>
    <row r="1522" spans="1:12" x14ac:dyDescent="0.25">
      <c r="A1522" t="s">
        <v>850</v>
      </c>
      <c r="B1522">
        <v>16.13</v>
      </c>
      <c r="C1522" t="str">
        <f t="shared" si="92"/>
        <v>Underweight</v>
      </c>
      <c r="D1522" s="20">
        <v>4.54</v>
      </c>
      <c r="E1522" t="str">
        <f t="shared" si="93"/>
        <v>Normal</v>
      </c>
      <c r="F1522" t="s">
        <v>2382</v>
      </c>
      <c r="G1522" t="s">
        <v>2380</v>
      </c>
      <c r="H1522" t="s">
        <v>2380</v>
      </c>
      <c r="I1522">
        <v>2</v>
      </c>
      <c r="J1522" s="9">
        <f t="shared" si="94"/>
        <v>2</v>
      </c>
      <c r="K1522" t="s">
        <v>2380</v>
      </c>
      <c r="L1522" t="str">
        <f t="shared" si="95"/>
        <v>No</v>
      </c>
    </row>
    <row r="1523" spans="1:12" x14ac:dyDescent="0.25">
      <c r="A1523" t="s">
        <v>849</v>
      </c>
      <c r="B1523">
        <v>18.77</v>
      </c>
      <c r="C1523" t="str">
        <f t="shared" si="92"/>
        <v>Normal Weight</v>
      </c>
      <c r="D1523" s="20">
        <v>11.98</v>
      </c>
      <c r="E1523" t="str">
        <f t="shared" si="93"/>
        <v>Diabetes</v>
      </c>
      <c r="F1523" t="s">
        <v>2382</v>
      </c>
      <c r="G1523" t="s">
        <v>2380</v>
      </c>
      <c r="H1523" t="s">
        <v>2380</v>
      </c>
      <c r="I1523">
        <v>2</v>
      </c>
      <c r="J1523" s="9">
        <f t="shared" si="94"/>
        <v>2</v>
      </c>
      <c r="K1523" t="s">
        <v>2380</v>
      </c>
      <c r="L1523" t="str">
        <f t="shared" si="95"/>
        <v>No</v>
      </c>
    </row>
    <row r="1524" spans="1:12" x14ac:dyDescent="0.25">
      <c r="A1524" t="s">
        <v>848</v>
      </c>
      <c r="B1524">
        <v>28.88</v>
      </c>
      <c r="C1524" t="str">
        <f t="shared" si="92"/>
        <v>Overweight</v>
      </c>
      <c r="D1524" s="20">
        <v>6.59</v>
      </c>
      <c r="E1524" t="str">
        <f t="shared" si="93"/>
        <v>Diabetes</v>
      </c>
      <c r="F1524" t="s">
        <v>2382</v>
      </c>
      <c r="G1524" t="s">
        <v>2380</v>
      </c>
      <c r="H1524" t="s">
        <v>2380</v>
      </c>
      <c r="I1524">
        <v>1</v>
      </c>
      <c r="J1524" s="9">
        <f t="shared" si="94"/>
        <v>1</v>
      </c>
      <c r="K1524" t="s">
        <v>2380</v>
      </c>
      <c r="L1524" t="str">
        <f t="shared" si="95"/>
        <v>No</v>
      </c>
    </row>
    <row r="1525" spans="1:12" x14ac:dyDescent="0.25">
      <c r="A1525" t="s">
        <v>847</v>
      </c>
      <c r="B1525">
        <v>27.55</v>
      </c>
      <c r="C1525" t="str">
        <f t="shared" si="92"/>
        <v>Overweight</v>
      </c>
      <c r="D1525" s="20">
        <v>10.83</v>
      </c>
      <c r="E1525" t="str">
        <f t="shared" si="93"/>
        <v>Diabetes</v>
      </c>
      <c r="F1525" t="s">
        <v>2382</v>
      </c>
      <c r="G1525" t="s">
        <v>2380</v>
      </c>
      <c r="H1525" t="s">
        <v>2380</v>
      </c>
      <c r="I1525">
        <v>1</v>
      </c>
      <c r="J1525" s="9">
        <f t="shared" si="94"/>
        <v>1</v>
      </c>
      <c r="K1525" t="s">
        <v>2380</v>
      </c>
      <c r="L1525" t="str">
        <f t="shared" si="95"/>
        <v>No</v>
      </c>
    </row>
    <row r="1526" spans="1:12" x14ac:dyDescent="0.25">
      <c r="A1526" t="s">
        <v>846</v>
      </c>
      <c r="B1526">
        <v>15.6</v>
      </c>
      <c r="C1526" t="str">
        <f t="shared" si="92"/>
        <v>Underweight</v>
      </c>
      <c r="D1526" s="20">
        <v>8.6</v>
      </c>
      <c r="E1526" t="str">
        <f t="shared" si="93"/>
        <v>Diabetes</v>
      </c>
      <c r="F1526" t="s">
        <v>2380</v>
      </c>
      <c r="G1526" t="s">
        <v>2380</v>
      </c>
      <c r="H1526" t="s">
        <v>2380</v>
      </c>
      <c r="I1526" t="s">
        <v>2381</v>
      </c>
      <c r="J1526" s="9">
        <f t="shared" si="94"/>
        <v>0</v>
      </c>
      <c r="K1526" t="s">
        <v>2380</v>
      </c>
      <c r="L1526" t="str">
        <f t="shared" si="95"/>
        <v>No</v>
      </c>
    </row>
    <row r="1527" spans="1:12" x14ac:dyDescent="0.25">
      <c r="A1527" t="s">
        <v>845</v>
      </c>
      <c r="B1527">
        <v>21.99</v>
      </c>
      <c r="C1527" t="str">
        <f t="shared" si="92"/>
        <v>Normal Weight</v>
      </c>
      <c r="D1527" s="20">
        <v>11.17</v>
      </c>
      <c r="E1527" t="str">
        <f t="shared" si="93"/>
        <v>Diabetes</v>
      </c>
      <c r="F1527" t="s">
        <v>2380</v>
      </c>
      <c r="G1527" t="s">
        <v>2380</v>
      </c>
      <c r="H1527" t="s">
        <v>2380</v>
      </c>
      <c r="I1527" t="s">
        <v>2381</v>
      </c>
      <c r="J1527" s="9">
        <f t="shared" si="94"/>
        <v>0</v>
      </c>
      <c r="K1527" t="s">
        <v>2380</v>
      </c>
      <c r="L1527" t="str">
        <f t="shared" si="95"/>
        <v>No</v>
      </c>
    </row>
    <row r="1528" spans="1:12" x14ac:dyDescent="0.25">
      <c r="A1528" t="s">
        <v>844</v>
      </c>
      <c r="B1528">
        <v>34.85</v>
      </c>
      <c r="C1528" t="str">
        <f t="shared" si="92"/>
        <v>Obesity</v>
      </c>
      <c r="D1528" s="20">
        <v>5.75</v>
      </c>
      <c r="E1528" t="str">
        <f t="shared" si="93"/>
        <v>Prediabeties</v>
      </c>
      <c r="F1528" t="s">
        <v>2380</v>
      </c>
      <c r="G1528" t="s">
        <v>2380</v>
      </c>
      <c r="H1528" t="s">
        <v>2380</v>
      </c>
      <c r="I1528" t="s">
        <v>2381</v>
      </c>
      <c r="J1528" s="9">
        <f t="shared" si="94"/>
        <v>0</v>
      </c>
      <c r="K1528" t="s">
        <v>2380</v>
      </c>
      <c r="L1528" t="str">
        <f t="shared" si="95"/>
        <v>No</v>
      </c>
    </row>
    <row r="1529" spans="1:12" x14ac:dyDescent="0.25">
      <c r="A1529" t="s">
        <v>843</v>
      </c>
      <c r="B1529">
        <v>24.51</v>
      </c>
      <c r="C1529" t="str">
        <f t="shared" si="92"/>
        <v>Normal Weight</v>
      </c>
      <c r="D1529" s="20">
        <v>4.83</v>
      </c>
      <c r="E1529" t="str">
        <f t="shared" si="93"/>
        <v>Normal</v>
      </c>
      <c r="F1529" t="s">
        <v>2382</v>
      </c>
      <c r="G1529" t="s">
        <v>2380</v>
      </c>
      <c r="H1529" t="s">
        <v>2383</v>
      </c>
      <c r="I1529">
        <v>1</v>
      </c>
      <c r="J1529" s="9">
        <f t="shared" si="94"/>
        <v>1</v>
      </c>
      <c r="K1529" t="s">
        <v>2380</v>
      </c>
      <c r="L1529" t="str">
        <f t="shared" si="95"/>
        <v>No</v>
      </c>
    </row>
    <row r="1530" spans="1:12" x14ac:dyDescent="0.25">
      <c r="A1530" t="s">
        <v>842</v>
      </c>
      <c r="B1530">
        <v>19.399999999999999</v>
      </c>
      <c r="C1530" t="str">
        <f t="shared" si="92"/>
        <v>Normal Weight</v>
      </c>
      <c r="D1530" s="20">
        <v>11.93</v>
      </c>
      <c r="E1530" t="str">
        <f t="shared" si="93"/>
        <v>Diabetes</v>
      </c>
      <c r="F1530" t="s">
        <v>2380</v>
      </c>
      <c r="G1530" t="s">
        <v>2380</v>
      </c>
      <c r="H1530" t="s">
        <v>2380</v>
      </c>
      <c r="I1530" t="s">
        <v>2381</v>
      </c>
      <c r="J1530" s="9">
        <f t="shared" si="94"/>
        <v>0</v>
      </c>
      <c r="K1530" t="s">
        <v>2380</v>
      </c>
      <c r="L1530" t="str">
        <f t="shared" si="95"/>
        <v>No</v>
      </c>
    </row>
    <row r="1531" spans="1:12" x14ac:dyDescent="0.25">
      <c r="A1531" t="s">
        <v>841</v>
      </c>
      <c r="B1531">
        <v>15.1</v>
      </c>
      <c r="C1531" t="str">
        <f t="shared" si="92"/>
        <v>Underweight</v>
      </c>
      <c r="D1531" s="20">
        <v>8.41</v>
      </c>
      <c r="E1531" t="str">
        <f t="shared" si="93"/>
        <v>Diabetes</v>
      </c>
      <c r="F1531" t="s">
        <v>2380</v>
      </c>
      <c r="G1531" t="s">
        <v>2380</v>
      </c>
      <c r="H1531" t="s">
        <v>2380</v>
      </c>
      <c r="I1531" t="s">
        <v>2381</v>
      </c>
      <c r="J1531" s="9">
        <f t="shared" si="94"/>
        <v>0</v>
      </c>
      <c r="K1531" t="s">
        <v>2380</v>
      </c>
      <c r="L1531" t="str">
        <f t="shared" si="95"/>
        <v>No</v>
      </c>
    </row>
    <row r="1532" spans="1:12" x14ac:dyDescent="0.25">
      <c r="A1532" t="s">
        <v>840</v>
      </c>
      <c r="B1532">
        <v>23.37</v>
      </c>
      <c r="C1532" t="str">
        <f t="shared" si="92"/>
        <v>Normal Weight</v>
      </c>
      <c r="D1532" s="20">
        <v>5.59</v>
      </c>
      <c r="E1532" t="str">
        <f t="shared" si="93"/>
        <v>Normal</v>
      </c>
      <c r="F1532" t="s">
        <v>2382</v>
      </c>
      <c r="G1532" t="s">
        <v>2380</v>
      </c>
      <c r="H1532" t="s">
        <v>2380</v>
      </c>
      <c r="I1532" t="s">
        <v>2381</v>
      </c>
      <c r="J1532" s="9">
        <f t="shared" si="94"/>
        <v>0</v>
      </c>
      <c r="K1532" t="s">
        <v>2380</v>
      </c>
      <c r="L1532" t="str">
        <f t="shared" si="95"/>
        <v>No</v>
      </c>
    </row>
    <row r="1533" spans="1:12" x14ac:dyDescent="0.25">
      <c r="A1533" t="s">
        <v>839</v>
      </c>
      <c r="B1533">
        <v>42.4</v>
      </c>
      <c r="C1533" t="str">
        <f t="shared" si="92"/>
        <v>Obesity</v>
      </c>
      <c r="D1533" s="20">
        <v>4.0599999999999996</v>
      </c>
      <c r="E1533" t="str">
        <f t="shared" si="93"/>
        <v>Normal</v>
      </c>
      <c r="F1533" t="s">
        <v>2380</v>
      </c>
      <c r="G1533" t="s">
        <v>2380</v>
      </c>
      <c r="H1533" t="s">
        <v>2380</v>
      </c>
      <c r="I1533" t="s">
        <v>2381</v>
      </c>
      <c r="J1533" s="9">
        <f t="shared" si="94"/>
        <v>0</v>
      </c>
      <c r="K1533" t="s">
        <v>2380</v>
      </c>
      <c r="L1533" t="str">
        <f t="shared" si="95"/>
        <v>No</v>
      </c>
    </row>
    <row r="1534" spans="1:12" x14ac:dyDescent="0.25">
      <c r="A1534" t="s">
        <v>838</v>
      </c>
      <c r="B1534">
        <v>28.405000000000001</v>
      </c>
      <c r="C1534" t="str">
        <f t="shared" si="92"/>
        <v>Overweight</v>
      </c>
      <c r="D1534" s="20">
        <v>7.02</v>
      </c>
      <c r="E1534" t="str">
        <f t="shared" si="93"/>
        <v>Diabetes</v>
      </c>
      <c r="F1534" t="s">
        <v>2382</v>
      </c>
      <c r="G1534" t="s">
        <v>2380</v>
      </c>
      <c r="H1534" t="s">
        <v>2380</v>
      </c>
      <c r="I1534" t="s">
        <v>2381</v>
      </c>
      <c r="J1534" s="9">
        <f t="shared" si="94"/>
        <v>0</v>
      </c>
      <c r="K1534" t="s">
        <v>2380</v>
      </c>
      <c r="L1534" t="str">
        <f t="shared" si="95"/>
        <v>No</v>
      </c>
    </row>
    <row r="1535" spans="1:12" x14ac:dyDescent="0.25">
      <c r="A1535" t="s">
        <v>837</v>
      </c>
      <c r="B1535">
        <v>23.4</v>
      </c>
      <c r="C1535" t="str">
        <f t="shared" si="92"/>
        <v>Normal Weight</v>
      </c>
      <c r="D1535" s="20">
        <v>4.47</v>
      </c>
      <c r="E1535" t="str">
        <f t="shared" si="93"/>
        <v>Normal</v>
      </c>
      <c r="F1535" t="s">
        <v>2380</v>
      </c>
      <c r="G1535" t="s">
        <v>2380</v>
      </c>
      <c r="H1535" t="s">
        <v>2380</v>
      </c>
      <c r="I1535" t="s">
        <v>2381</v>
      </c>
      <c r="J1535" s="9">
        <f t="shared" si="94"/>
        <v>0</v>
      </c>
      <c r="K1535" t="s">
        <v>2380</v>
      </c>
      <c r="L1535" t="str">
        <f t="shared" si="95"/>
        <v>No</v>
      </c>
    </row>
    <row r="1536" spans="1:12" x14ac:dyDescent="0.25">
      <c r="A1536" t="s">
        <v>836</v>
      </c>
      <c r="B1536">
        <v>33.44</v>
      </c>
      <c r="C1536" t="str">
        <f t="shared" si="92"/>
        <v>Obesity</v>
      </c>
      <c r="D1536" s="20">
        <v>4.54</v>
      </c>
      <c r="E1536" t="str">
        <f t="shared" si="93"/>
        <v>Normal</v>
      </c>
      <c r="F1536" t="s">
        <v>2380</v>
      </c>
      <c r="G1536" t="s">
        <v>2380</v>
      </c>
      <c r="H1536" t="s">
        <v>2380</v>
      </c>
      <c r="I1536" t="s">
        <v>2381</v>
      </c>
      <c r="J1536" s="9">
        <f t="shared" si="94"/>
        <v>0</v>
      </c>
      <c r="K1536" t="s">
        <v>2380</v>
      </c>
      <c r="L1536" t="str">
        <f t="shared" si="95"/>
        <v>No</v>
      </c>
    </row>
    <row r="1537" spans="1:12" x14ac:dyDescent="0.25">
      <c r="A1537" t="s">
        <v>835</v>
      </c>
      <c r="B1537">
        <v>21.12</v>
      </c>
      <c r="C1537" t="str">
        <f t="shared" si="92"/>
        <v>Normal Weight</v>
      </c>
      <c r="D1537" s="20">
        <v>4.99</v>
      </c>
      <c r="E1537" t="str">
        <f t="shared" si="93"/>
        <v>Normal</v>
      </c>
      <c r="F1537" t="s">
        <v>2380</v>
      </c>
      <c r="G1537" t="s">
        <v>2380</v>
      </c>
      <c r="H1537" t="s">
        <v>2380</v>
      </c>
      <c r="I1537">
        <v>1</v>
      </c>
      <c r="J1537" s="9">
        <f t="shared" si="94"/>
        <v>1</v>
      </c>
      <c r="K1537" t="s">
        <v>2380</v>
      </c>
      <c r="L1537" t="str">
        <f t="shared" si="95"/>
        <v>No</v>
      </c>
    </row>
    <row r="1538" spans="1:12" x14ac:dyDescent="0.25">
      <c r="A1538" t="s">
        <v>834</v>
      </c>
      <c r="B1538">
        <v>18.48</v>
      </c>
      <c r="C1538" t="str">
        <f t="shared" si="92"/>
        <v>Underweight</v>
      </c>
      <c r="D1538" s="20">
        <v>10.84</v>
      </c>
      <c r="E1538" t="str">
        <f t="shared" si="93"/>
        <v>Diabetes</v>
      </c>
      <c r="F1538" t="s">
        <v>2382</v>
      </c>
      <c r="G1538" t="s">
        <v>2380</v>
      </c>
      <c r="H1538" t="s">
        <v>2380</v>
      </c>
      <c r="I1538">
        <v>2</v>
      </c>
      <c r="J1538" s="9">
        <f t="shared" si="94"/>
        <v>2</v>
      </c>
      <c r="K1538" t="s">
        <v>2380</v>
      </c>
      <c r="L1538" t="str">
        <f t="shared" si="95"/>
        <v>No</v>
      </c>
    </row>
    <row r="1539" spans="1:12" x14ac:dyDescent="0.25">
      <c r="A1539" t="s">
        <v>833</v>
      </c>
      <c r="B1539">
        <v>16.815000000000001</v>
      </c>
      <c r="C1539" t="str">
        <f t="shared" ref="C1539:C1602" si="96">IF(B1539&lt;18.5,"Underweight",IF(B1539&lt;24.99,"Normal Weight",IF(B1539&lt;29.99,"Overweight","Obesity")))</f>
        <v>Underweight</v>
      </c>
      <c r="D1539" s="20">
        <v>5.63</v>
      </c>
      <c r="E1539" t="str">
        <f t="shared" ref="E1539:E1602" si="97">IF(D1539&lt;5.7,"Normal",IF(D1539&lt;6.5,"Prediabeties","Diabetes"))</f>
        <v>Normal</v>
      </c>
      <c r="F1539" t="s">
        <v>2380</v>
      </c>
      <c r="G1539" t="s">
        <v>2380</v>
      </c>
      <c r="H1539" t="s">
        <v>2380</v>
      </c>
      <c r="I1539">
        <v>1</v>
      </c>
      <c r="J1539" s="9">
        <f t="shared" ref="J1539:J1602" si="98">IF(I1539="No major surgery", 0, I1539)</f>
        <v>1</v>
      </c>
      <c r="K1539" t="s">
        <v>2380</v>
      </c>
      <c r="L1539" t="str">
        <f t="shared" ref="L1539:L1602" si="99">IF(K1539="?", "No", K1539)</f>
        <v>No</v>
      </c>
    </row>
    <row r="1540" spans="1:12" x14ac:dyDescent="0.25">
      <c r="A1540" t="s">
        <v>832</v>
      </c>
      <c r="B1540">
        <v>26.72</v>
      </c>
      <c r="C1540" t="str">
        <f t="shared" si="96"/>
        <v>Overweight</v>
      </c>
      <c r="D1540" s="20">
        <v>4.1399999999999997</v>
      </c>
      <c r="E1540" t="str">
        <f t="shared" si="97"/>
        <v>Normal</v>
      </c>
      <c r="F1540" t="s">
        <v>2380</v>
      </c>
      <c r="G1540" t="s">
        <v>2380</v>
      </c>
      <c r="H1540" t="s">
        <v>2380</v>
      </c>
      <c r="I1540" t="s">
        <v>2381</v>
      </c>
      <c r="J1540" s="9">
        <f t="shared" si="98"/>
        <v>0</v>
      </c>
      <c r="K1540" t="s">
        <v>2380</v>
      </c>
      <c r="L1540" t="str">
        <f t="shared" si="99"/>
        <v>No</v>
      </c>
    </row>
    <row r="1541" spans="1:12" x14ac:dyDescent="0.25">
      <c r="A1541" t="s">
        <v>831</v>
      </c>
      <c r="B1541">
        <v>41.42</v>
      </c>
      <c r="C1541" t="str">
        <f t="shared" si="96"/>
        <v>Obesity</v>
      </c>
      <c r="D1541" s="20">
        <v>5.17</v>
      </c>
      <c r="E1541" t="str">
        <f t="shared" si="97"/>
        <v>Normal</v>
      </c>
      <c r="F1541" t="s">
        <v>2380</v>
      </c>
      <c r="G1541" t="s">
        <v>2380</v>
      </c>
      <c r="H1541" t="s">
        <v>2383</v>
      </c>
      <c r="I1541">
        <v>1</v>
      </c>
      <c r="J1541" s="9">
        <f t="shared" si="98"/>
        <v>1</v>
      </c>
      <c r="K1541" t="s">
        <v>2380</v>
      </c>
      <c r="L1541" t="str">
        <f t="shared" si="99"/>
        <v>No</v>
      </c>
    </row>
    <row r="1542" spans="1:12" x14ac:dyDescent="0.25">
      <c r="A1542" t="s">
        <v>830</v>
      </c>
      <c r="B1542">
        <v>20.69</v>
      </c>
      <c r="C1542" t="str">
        <f t="shared" si="96"/>
        <v>Normal Weight</v>
      </c>
      <c r="D1542" s="20">
        <v>6.93</v>
      </c>
      <c r="E1542" t="str">
        <f t="shared" si="97"/>
        <v>Diabetes</v>
      </c>
      <c r="F1542" t="s">
        <v>2380</v>
      </c>
      <c r="G1542" t="s">
        <v>2380</v>
      </c>
      <c r="H1542" t="s">
        <v>2380</v>
      </c>
      <c r="I1542">
        <v>2</v>
      </c>
      <c r="J1542" s="9">
        <f t="shared" si="98"/>
        <v>2</v>
      </c>
      <c r="K1542" t="s">
        <v>2380</v>
      </c>
      <c r="L1542" t="str">
        <f t="shared" si="99"/>
        <v>No</v>
      </c>
    </row>
    <row r="1543" spans="1:12" x14ac:dyDescent="0.25">
      <c r="A1543" t="s">
        <v>829</v>
      </c>
      <c r="B1543">
        <v>41.23</v>
      </c>
      <c r="C1543" t="str">
        <f t="shared" si="96"/>
        <v>Obesity</v>
      </c>
      <c r="D1543" s="20">
        <v>4.24</v>
      </c>
      <c r="E1543" t="str">
        <f t="shared" si="97"/>
        <v>Normal</v>
      </c>
      <c r="F1543" t="s">
        <v>2380</v>
      </c>
      <c r="G1543" t="s">
        <v>2380</v>
      </c>
      <c r="H1543" t="s">
        <v>2380</v>
      </c>
      <c r="I1543" t="s">
        <v>2381</v>
      </c>
      <c r="J1543" s="9">
        <f t="shared" si="98"/>
        <v>0</v>
      </c>
      <c r="K1543" t="s">
        <v>2380</v>
      </c>
      <c r="L1543" t="str">
        <f t="shared" si="99"/>
        <v>No</v>
      </c>
    </row>
    <row r="1544" spans="1:12" x14ac:dyDescent="0.25">
      <c r="A1544" t="s">
        <v>828</v>
      </c>
      <c r="B1544">
        <v>29.9</v>
      </c>
      <c r="C1544" t="str">
        <f t="shared" si="96"/>
        <v>Overweight</v>
      </c>
      <c r="D1544" s="20">
        <v>5.91</v>
      </c>
      <c r="E1544" t="str">
        <f t="shared" si="97"/>
        <v>Prediabeties</v>
      </c>
      <c r="F1544" t="s">
        <v>2380</v>
      </c>
      <c r="G1544" t="s">
        <v>2380</v>
      </c>
      <c r="H1544" t="s">
        <v>2380</v>
      </c>
      <c r="I1544" t="s">
        <v>2381</v>
      </c>
      <c r="J1544" s="9">
        <f t="shared" si="98"/>
        <v>0</v>
      </c>
      <c r="K1544" t="s">
        <v>2380</v>
      </c>
      <c r="L1544" t="str">
        <f t="shared" si="99"/>
        <v>No</v>
      </c>
    </row>
    <row r="1545" spans="1:12" x14ac:dyDescent="0.25">
      <c r="A1545" t="s">
        <v>827</v>
      </c>
      <c r="B1545">
        <v>34.104999999999997</v>
      </c>
      <c r="C1545" t="str">
        <f t="shared" si="96"/>
        <v>Obesity</v>
      </c>
      <c r="D1545" s="20">
        <v>5.93</v>
      </c>
      <c r="E1545" t="str">
        <f t="shared" si="97"/>
        <v>Prediabeties</v>
      </c>
      <c r="F1545" t="s">
        <v>2380</v>
      </c>
      <c r="G1545" t="s">
        <v>2380</v>
      </c>
      <c r="H1545" t="s">
        <v>2380</v>
      </c>
      <c r="I1545" t="s">
        <v>2381</v>
      </c>
      <c r="J1545" s="9">
        <f t="shared" si="98"/>
        <v>0</v>
      </c>
      <c r="K1545" t="s">
        <v>2380</v>
      </c>
      <c r="L1545" t="str">
        <f t="shared" si="99"/>
        <v>No</v>
      </c>
    </row>
    <row r="1546" spans="1:12" x14ac:dyDescent="0.25">
      <c r="A1546" t="s">
        <v>826</v>
      </c>
      <c r="B1546">
        <v>24.97</v>
      </c>
      <c r="C1546" t="str">
        <f t="shared" si="96"/>
        <v>Normal Weight</v>
      </c>
      <c r="D1546" s="20">
        <v>5.66</v>
      </c>
      <c r="E1546" t="str">
        <f t="shared" si="97"/>
        <v>Normal</v>
      </c>
      <c r="F1546" t="s">
        <v>2380</v>
      </c>
      <c r="G1546" t="s">
        <v>2380</v>
      </c>
      <c r="H1546" t="s">
        <v>2380</v>
      </c>
      <c r="I1546" t="s">
        <v>2381</v>
      </c>
      <c r="J1546" s="9">
        <f t="shared" si="98"/>
        <v>0</v>
      </c>
      <c r="K1546" t="s">
        <v>2380</v>
      </c>
      <c r="L1546" t="str">
        <f t="shared" si="99"/>
        <v>No</v>
      </c>
    </row>
    <row r="1547" spans="1:12" x14ac:dyDescent="0.25">
      <c r="A1547" t="s">
        <v>825</v>
      </c>
      <c r="B1547">
        <v>34.799999999999997</v>
      </c>
      <c r="C1547" t="str">
        <f t="shared" si="96"/>
        <v>Obesity</v>
      </c>
      <c r="D1547" s="20">
        <v>4.1900000000000004</v>
      </c>
      <c r="E1547" t="str">
        <f t="shared" si="97"/>
        <v>Normal</v>
      </c>
      <c r="F1547" t="s">
        <v>2380</v>
      </c>
      <c r="G1547" t="s">
        <v>2380</v>
      </c>
      <c r="H1547" t="s">
        <v>2380</v>
      </c>
      <c r="I1547">
        <v>1</v>
      </c>
      <c r="J1547" s="9">
        <f t="shared" si="98"/>
        <v>1</v>
      </c>
      <c r="K1547" t="s">
        <v>2380</v>
      </c>
      <c r="L1547" t="str">
        <f t="shared" si="99"/>
        <v>No</v>
      </c>
    </row>
    <row r="1548" spans="1:12" x14ac:dyDescent="0.25">
      <c r="A1548" t="s">
        <v>824</v>
      </c>
      <c r="B1548">
        <v>32.965000000000003</v>
      </c>
      <c r="C1548" t="str">
        <f t="shared" si="96"/>
        <v>Obesity</v>
      </c>
      <c r="D1548" s="20">
        <v>9.2100000000000009</v>
      </c>
      <c r="E1548" t="str">
        <f t="shared" si="97"/>
        <v>Diabetes</v>
      </c>
      <c r="F1548" t="s">
        <v>2382</v>
      </c>
      <c r="G1548" t="s">
        <v>2380</v>
      </c>
      <c r="H1548" t="s">
        <v>2380</v>
      </c>
      <c r="I1548" t="s">
        <v>2381</v>
      </c>
      <c r="J1548" s="9">
        <f t="shared" si="98"/>
        <v>0</v>
      </c>
      <c r="K1548" t="s">
        <v>2380</v>
      </c>
      <c r="L1548" t="str">
        <f t="shared" si="99"/>
        <v>No</v>
      </c>
    </row>
    <row r="1549" spans="1:12" x14ac:dyDescent="0.25">
      <c r="A1549" t="s">
        <v>823</v>
      </c>
      <c r="B1549">
        <v>27.265000000000001</v>
      </c>
      <c r="C1549" t="str">
        <f t="shared" si="96"/>
        <v>Overweight</v>
      </c>
      <c r="D1549" s="20">
        <v>5.51</v>
      </c>
      <c r="E1549" t="str">
        <f t="shared" si="97"/>
        <v>Normal</v>
      </c>
      <c r="F1549" t="s">
        <v>2380</v>
      </c>
      <c r="G1549" t="s">
        <v>2380</v>
      </c>
      <c r="H1549" t="s">
        <v>2380</v>
      </c>
      <c r="I1549">
        <v>1</v>
      </c>
      <c r="J1549" s="9">
        <f t="shared" si="98"/>
        <v>1</v>
      </c>
      <c r="K1549" t="s">
        <v>2380</v>
      </c>
      <c r="L1549" t="str">
        <f t="shared" si="99"/>
        <v>No</v>
      </c>
    </row>
    <row r="1550" spans="1:12" x14ac:dyDescent="0.25">
      <c r="A1550" t="s">
        <v>822</v>
      </c>
      <c r="B1550">
        <v>17.059999999999999</v>
      </c>
      <c r="C1550" t="str">
        <f t="shared" si="96"/>
        <v>Underweight</v>
      </c>
      <c r="D1550" s="20">
        <v>8.5</v>
      </c>
      <c r="E1550" t="str">
        <f t="shared" si="97"/>
        <v>Diabetes</v>
      </c>
      <c r="F1550" t="s">
        <v>2380</v>
      </c>
      <c r="G1550" t="s">
        <v>2380</v>
      </c>
      <c r="H1550" t="s">
        <v>2380</v>
      </c>
      <c r="I1550" t="s">
        <v>2381</v>
      </c>
      <c r="J1550" s="9">
        <f t="shared" si="98"/>
        <v>0</v>
      </c>
      <c r="K1550" t="s">
        <v>2380</v>
      </c>
      <c r="L1550" t="str">
        <f t="shared" si="99"/>
        <v>No</v>
      </c>
    </row>
    <row r="1551" spans="1:12" x14ac:dyDescent="0.25">
      <c r="A1551" t="s">
        <v>821</v>
      </c>
      <c r="B1551">
        <v>36.29</v>
      </c>
      <c r="C1551" t="str">
        <f t="shared" si="96"/>
        <v>Obesity</v>
      </c>
      <c r="D1551" s="20">
        <v>6.23</v>
      </c>
      <c r="E1551" t="str">
        <f t="shared" si="97"/>
        <v>Prediabeties</v>
      </c>
      <c r="F1551" t="s">
        <v>2380</v>
      </c>
      <c r="G1551" t="s">
        <v>2380</v>
      </c>
      <c r="H1551" t="s">
        <v>2380</v>
      </c>
      <c r="I1551" t="s">
        <v>2381</v>
      </c>
      <c r="J1551" s="9">
        <f t="shared" si="98"/>
        <v>0</v>
      </c>
      <c r="K1551" t="s">
        <v>2380</v>
      </c>
      <c r="L1551" t="str">
        <f t="shared" si="99"/>
        <v>No</v>
      </c>
    </row>
    <row r="1552" spans="1:12" x14ac:dyDescent="0.25">
      <c r="A1552" t="s">
        <v>820</v>
      </c>
      <c r="B1552">
        <v>28.594999999999999</v>
      </c>
      <c r="C1552" t="str">
        <f t="shared" si="96"/>
        <v>Overweight</v>
      </c>
      <c r="D1552" s="20">
        <v>8.5299999999999994</v>
      </c>
      <c r="E1552" t="str">
        <f t="shared" si="97"/>
        <v>Diabetes</v>
      </c>
      <c r="F1552" t="s">
        <v>2382</v>
      </c>
      <c r="G1552" t="s">
        <v>2380</v>
      </c>
      <c r="H1552" t="s">
        <v>2380</v>
      </c>
      <c r="I1552">
        <v>1</v>
      </c>
      <c r="J1552" s="9">
        <f t="shared" si="98"/>
        <v>1</v>
      </c>
      <c r="K1552" t="s">
        <v>2380</v>
      </c>
      <c r="L1552" t="str">
        <f t="shared" si="99"/>
        <v>No</v>
      </c>
    </row>
    <row r="1553" spans="1:12" x14ac:dyDescent="0.25">
      <c r="A1553" t="s">
        <v>819</v>
      </c>
      <c r="B1553">
        <v>17.8</v>
      </c>
      <c r="C1553" t="str">
        <f t="shared" si="96"/>
        <v>Underweight</v>
      </c>
      <c r="D1553" s="20">
        <v>5.75</v>
      </c>
      <c r="E1553" t="str">
        <f t="shared" si="97"/>
        <v>Prediabeties</v>
      </c>
      <c r="F1553" t="s">
        <v>2382</v>
      </c>
      <c r="G1553" t="s">
        <v>2380</v>
      </c>
      <c r="H1553" t="s">
        <v>2383</v>
      </c>
      <c r="I1553">
        <v>1</v>
      </c>
      <c r="J1553" s="9">
        <f t="shared" si="98"/>
        <v>1</v>
      </c>
      <c r="K1553" t="s">
        <v>2380</v>
      </c>
      <c r="L1553" t="str">
        <f t="shared" si="99"/>
        <v>No</v>
      </c>
    </row>
    <row r="1554" spans="1:12" x14ac:dyDescent="0.25">
      <c r="A1554" t="s">
        <v>818</v>
      </c>
      <c r="B1554">
        <v>21.4</v>
      </c>
      <c r="C1554" t="str">
        <f t="shared" si="96"/>
        <v>Normal Weight</v>
      </c>
      <c r="D1554" s="20">
        <v>5.6</v>
      </c>
      <c r="E1554" t="str">
        <f t="shared" si="97"/>
        <v>Normal</v>
      </c>
      <c r="F1554" t="s">
        <v>2380</v>
      </c>
      <c r="G1554" t="s">
        <v>2380</v>
      </c>
      <c r="H1554" t="s">
        <v>2380</v>
      </c>
      <c r="I1554" t="s">
        <v>2381</v>
      </c>
      <c r="J1554" s="9">
        <f t="shared" si="98"/>
        <v>0</v>
      </c>
      <c r="K1554" t="s">
        <v>2380</v>
      </c>
      <c r="L1554" t="str">
        <f t="shared" si="99"/>
        <v>No</v>
      </c>
    </row>
    <row r="1555" spans="1:12" x14ac:dyDescent="0.25">
      <c r="A1555" t="s">
        <v>817</v>
      </c>
      <c r="B1555">
        <v>23.01</v>
      </c>
      <c r="C1555" t="str">
        <f t="shared" si="96"/>
        <v>Normal Weight</v>
      </c>
      <c r="D1555" s="20">
        <v>4.68</v>
      </c>
      <c r="E1555" t="str">
        <f t="shared" si="97"/>
        <v>Normal</v>
      </c>
      <c r="F1555" t="s">
        <v>2380</v>
      </c>
      <c r="G1555" t="s">
        <v>2380</v>
      </c>
      <c r="H1555" t="s">
        <v>2380</v>
      </c>
      <c r="I1555" t="s">
        <v>2381</v>
      </c>
      <c r="J1555" s="9">
        <f t="shared" si="98"/>
        <v>0</v>
      </c>
      <c r="K1555" t="s">
        <v>2380</v>
      </c>
      <c r="L1555" t="str">
        <f t="shared" si="99"/>
        <v>No</v>
      </c>
    </row>
    <row r="1556" spans="1:12" x14ac:dyDescent="0.25">
      <c r="A1556" t="s">
        <v>816</v>
      </c>
      <c r="B1556">
        <v>19.86</v>
      </c>
      <c r="C1556" t="str">
        <f t="shared" si="96"/>
        <v>Normal Weight</v>
      </c>
      <c r="D1556" s="20">
        <v>5.62</v>
      </c>
      <c r="E1556" t="str">
        <f t="shared" si="97"/>
        <v>Normal</v>
      </c>
      <c r="F1556" t="s">
        <v>2382</v>
      </c>
      <c r="G1556" t="s">
        <v>2380</v>
      </c>
      <c r="H1556" t="s">
        <v>2380</v>
      </c>
      <c r="I1556" t="s">
        <v>2381</v>
      </c>
      <c r="J1556" s="9">
        <f t="shared" si="98"/>
        <v>0</v>
      </c>
      <c r="K1556" t="s">
        <v>2380</v>
      </c>
      <c r="L1556" t="str">
        <f t="shared" si="99"/>
        <v>No</v>
      </c>
    </row>
    <row r="1557" spans="1:12" x14ac:dyDescent="0.25">
      <c r="A1557" t="s">
        <v>815</v>
      </c>
      <c r="B1557">
        <v>33.58</v>
      </c>
      <c r="C1557" t="str">
        <f t="shared" si="96"/>
        <v>Obesity</v>
      </c>
      <c r="D1557" s="20">
        <v>5.08</v>
      </c>
      <c r="E1557" t="str">
        <f t="shared" si="97"/>
        <v>Normal</v>
      </c>
      <c r="F1557" t="s">
        <v>2380</v>
      </c>
      <c r="G1557" t="s">
        <v>2380</v>
      </c>
      <c r="H1557" t="s">
        <v>2380</v>
      </c>
      <c r="I1557" t="s">
        <v>2381</v>
      </c>
      <c r="J1557" s="9">
        <f t="shared" si="98"/>
        <v>0</v>
      </c>
      <c r="K1557" t="s">
        <v>2380</v>
      </c>
      <c r="L1557" t="str">
        <f t="shared" si="99"/>
        <v>No</v>
      </c>
    </row>
    <row r="1558" spans="1:12" x14ac:dyDescent="0.25">
      <c r="A1558" t="s">
        <v>814</v>
      </c>
      <c r="B1558">
        <v>29.81</v>
      </c>
      <c r="C1558" t="str">
        <f t="shared" si="96"/>
        <v>Overweight</v>
      </c>
      <c r="D1558" s="20">
        <v>5.28</v>
      </c>
      <c r="E1558" t="str">
        <f t="shared" si="97"/>
        <v>Normal</v>
      </c>
      <c r="F1558" t="s">
        <v>2380</v>
      </c>
      <c r="G1558" t="s">
        <v>2380</v>
      </c>
      <c r="H1558" t="s">
        <v>2380</v>
      </c>
      <c r="I1558" t="s">
        <v>2381</v>
      </c>
      <c r="J1558" s="9">
        <f t="shared" si="98"/>
        <v>0</v>
      </c>
      <c r="K1558" t="s">
        <v>2380</v>
      </c>
      <c r="L1558" t="str">
        <f t="shared" si="99"/>
        <v>No</v>
      </c>
    </row>
    <row r="1559" spans="1:12" x14ac:dyDescent="0.25">
      <c r="A1559" t="s">
        <v>813</v>
      </c>
      <c r="B1559">
        <v>27.4</v>
      </c>
      <c r="C1559" t="str">
        <f t="shared" si="96"/>
        <v>Overweight</v>
      </c>
      <c r="D1559" s="20">
        <v>4.6100000000000003</v>
      </c>
      <c r="E1559" t="str">
        <f t="shared" si="97"/>
        <v>Normal</v>
      </c>
      <c r="F1559" t="s">
        <v>2380</v>
      </c>
      <c r="G1559" t="s">
        <v>2380</v>
      </c>
      <c r="H1559" t="s">
        <v>2380</v>
      </c>
      <c r="I1559" t="s">
        <v>2381</v>
      </c>
      <c r="J1559" s="9">
        <f t="shared" si="98"/>
        <v>0</v>
      </c>
      <c r="K1559" t="s">
        <v>2380</v>
      </c>
      <c r="L1559" t="str">
        <f t="shared" si="99"/>
        <v>No</v>
      </c>
    </row>
    <row r="1560" spans="1:12" x14ac:dyDescent="0.25">
      <c r="A1560" t="s">
        <v>812</v>
      </c>
      <c r="B1560">
        <v>17.98</v>
      </c>
      <c r="C1560" t="str">
        <f t="shared" si="96"/>
        <v>Underweight</v>
      </c>
      <c r="D1560" s="20">
        <v>6.57</v>
      </c>
      <c r="E1560" t="str">
        <f t="shared" si="97"/>
        <v>Diabetes</v>
      </c>
      <c r="F1560" t="s">
        <v>2382</v>
      </c>
      <c r="G1560" t="s">
        <v>2380</v>
      </c>
      <c r="H1560" t="s">
        <v>2380</v>
      </c>
      <c r="I1560">
        <v>2</v>
      </c>
      <c r="J1560" s="9">
        <f t="shared" si="98"/>
        <v>2</v>
      </c>
      <c r="K1560" t="s">
        <v>2380</v>
      </c>
      <c r="L1560" t="str">
        <f t="shared" si="99"/>
        <v>No</v>
      </c>
    </row>
    <row r="1561" spans="1:12" x14ac:dyDescent="0.25">
      <c r="A1561" t="s">
        <v>811</v>
      </c>
      <c r="B1561">
        <v>37.9</v>
      </c>
      <c r="C1561" t="str">
        <f t="shared" si="96"/>
        <v>Obesity</v>
      </c>
      <c r="D1561" s="20">
        <v>5.83</v>
      </c>
      <c r="E1561" t="str">
        <f t="shared" si="97"/>
        <v>Prediabeties</v>
      </c>
      <c r="F1561" t="s">
        <v>2380</v>
      </c>
      <c r="G1561" t="s">
        <v>2380</v>
      </c>
      <c r="H1561" t="s">
        <v>2380</v>
      </c>
      <c r="I1561" t="s">
        <v>2381</v>
      </c>
      <c r="J1561" s="9">
        <f t="shared" si="98"/>
        <v>0</v>
      </c>
      <c r="K1561" t="s">
        <v>2380</v>
      </c>
      <c r="L1561" t="str">
        <f t="shared" si="99"/>
        <v>No</v>
      </c>
    </row>
    <row r="1562" spans="1:12" x14ac:dyDescent="0.25">
      <c r="A1562" t="s">
        <v>810</v>
      </c>
      <c r="B1562">
        <v>25.27</v>
      </c>
      <c r="C1562" t="str">
        <f t="shared" si="96"/>
        <v>Overweight</v>
      </c>
      <c r="D1562" s="20">
        <v>6.98</v>
      </c>
      <c r="E1562" t="str">
        <f t="shared" si="97"/>
        <v>Diabetes</v>
      </c>
      <c r="F1562" t="s">
        <v>2382</v>
      </c>
      <c r="G1562" t="s">
        <v>2380</v>
      </c>
      <c r="H1562" t="s">
        <v>2380</v>
      </c>
      <c r="I1562" t="s">
        <v>2381</v>
      </c>
      <c r="J1562" s="9">
        <f t="shared" si="98"/>
        <v>0</v>
      </c>
      <c r="K1562" t="s">
        <v>2380</v>
      </c>
      <c r="L1562" t="str">
        <f t="shared" si="99"/>
        <v>No</v>
      </c>
    </row>
    <row r="1563" spans="1:12" x14ac:dyDescent="0.25">
      <c r="A1563" t="s">
        <v>809</v>
      </c>
      <c r="B1563">
        <v>29.26</v>
      </c>
      <c r="C1563" t="str">
        <f t="shared" si="96"/>
        <v>Overweight</v>
      </c>
      <c r="D1563" s="20">
        <v>4.03</v>
      </c>
      <c r="E1563" t="str">
        <f t="shared" si="97"/>
        <v>Normal</v>
      </c>
      <c r="F1563" t="s">
        <v>2380</v>
      </c>
      <c r="G1563" t="s">
        <v>2380</v>
      </c>
      <c r="H1563" t="s">
        <v>2380</v>
      </c>
      <c r="I1563">
        <v>1</v>
      </c>
      <c r="J1563" s="9">
        <f t="shared" si="98"/>
        <v>1</v>
      </c>
      <c r="K1563" t="s">
        <v>2380</v>
      </c>
      <c r="L1563" t="str">
        <f t="shared" si="99"/>
        <v>No</v>
      </c>
    </row>
    <row r="1564" spans="1:12" x14ac:dyDescent="0.25">
      <c r="A1564" t="s">
        <v>808</v>
      </c>
      <c r="B1564">
        <v>27.835000000000001</v>
      </c>
      <c r="C1564" t="str">
        <f t="shared" si="96"/>
        <v>Overweight</v>
      </c>
      <c r="D1564" s="20">
        <v>4.5599999999999996</v>
      </c>
      <c r="E1564" t="str">
        <f t="shared" si="97"/>
        <v>Normal</v>
      </c>
      <c r="F1564" t="s">
        <v>2380</v>
      </c>
      <c r="G1564" t="s">
        <v>2380</v>
      </c>
      <c r="H1564" t="s">
        <v>2380</v>
      </c>
      <c r="I1564">
        <v>1</v>
      </c>
      <c r="J1564" s="9">
        <f t="shared" si="98"/>
        <v>1</v>
      </c>
      <c r="K1564" t="s">
        <v>2380</v>
      </c>
      <c r="L1564" t="str">
        <f t="shared" si="99"/>
        <v>No</v>
      </c>
    </row>
    <row r="1565" spans="1:12" x14ac:dyDescent="0.25">
      <c r="A1565" t="s">
        <v>807</v>
      </c>
      <c r="B1565">
        <v>46.53</v>
      </c>
      <c r="C1565" t="str">
        <f t="shared" si="96"/>
        <v>Obesity</v>
      </c>
      <c r="D1565" s="20">
        <v>5.38</v>
      </c>
      <c r="E1565" t="str">
        <f t="shared" si="97"/>
        <v>Normal</v>
      </c>
      <c r="F1565" t="s">
        <v>2382</v>
      </c>
      <c r="G1565" t="s">
        <v>2380</v>
      </c>
      <c r="H1565" t="s">
        <v>2380</v>
      </c>
      <c r="I1565" t="s">
        <v>2381</v>
      </c>
      <c r="J1565" s="9">
        <f t="shared" si="98"/>
        <v>0</v>
      </c>
      <c r="K1565" t="s">
        <v>2380</v>
      </c>
      <c r="L1565" t="str">
        <f t="shared" si="99"/>
        <v>No</v>
      </c>
    </row>
    <row r="1566" spans="1:12" x14ac:dyDescent="0.25">
      <c r="A1566" t="s">
        <v>806</v>
      </c>
      <c r="B1566">
        <v>20.58</v>
      </c>
      <c r="C1566" t="str">
        <f t="shared" si="96"/>
        <v>Normal Weight</v>
      </c>
      <c r="D1566" s="20">
        <v>11.04</v>
      </c>
      <c r="E1566" t="str">
        <f t="shared" si="97"/>
        <v>Diabetes</v>
      </c>
      <c r="F1566" t="s">
        <v>2382</v>
      </c>
      <c r="G1566" t="s">
        <v>2380</v>
      </c>
      <c r="H1566" t="s">
        <v>2380</v>
      </c>
      <c r="I1566">
        <v>1</v>
      </c>
      <c r="J1566" s="9">
        <f t="shared" si="98"/>
        <v>1</v>
      </c>
      <c r="K1566" t="s">
        <v>2380</v>
      </c>
      <c r="L1566" t="str">
        <f t="shared" si="99"/>
        <v>No</v>
      </c>
    </row>
    <row r="1567" spans="1:12" x14ac:dyDescent="0.25">
      <c r="A1567" t="s">
        <v>805</v>
      </c>
      <c r="B1567">
        <v>19.53</v>
      </c>
      <c r="C1567" t="str">
        <f t="shared" si="96"/>
        <v>Normal Weight</v>
      </c>
      <c r="D1567" s="20">
        <v>6.09</v>
      </c>
      <c r="E1567" t="str">
        <f t="shared" si="97"/>
        <v>Prediabeties</v>
      </c>
      <c r="F1567" t="s">
        <v>2382</v>
      </c>
      <c r="G1567" t="s">
        <v>2380</v>
      </c>
      <c r="H1567" t="s">
        <v>2380</v>
      </c>
      <c r="I1567" t="s">
        <v>2381</v>
      </c>
      <c r="J1567" s="9">
        <f t="shared" si="98"/>
        <v>0</v>
      </c>
      <c r="K1567" t="s">
        <v>2380</v>
      </c>
      <c r="L1567" t="str">
        <f t="shared" si="99"/>
        <v>No</v>
      </c>
    </row>
    <row r="1568" spans="1:12" x14ac:dyDescent="0.25">
      <c r="A1568" t="s">
        <v>804</v>
      </c>
      <c r="B1568">
        <v>27.7</v>
      </c>
      <c r="C1568" t="str">
        <f t="shared" si="96"/>
        <v>Overweight</v>
      </c>
      <c r="D1568" s="20">
        <v>4.71</v>
      </c>
      <c r="E1568" t="str">
        <f t="shared" si="97"/>
        <v>Normal</v>
      </c>
      <c r="F1568" t="s">
        <v>2380</v>
      </c>
      <c r="G1568" t="s">
        <v>2380</v>
      </c>
      <c r="H1568" t="s">
        <v>2380</v>
      </c>
      <c r="I1568">
        <v>1</v>
      </c>
      <c r="J1568" s="9">
        <f t="shared" si="98"/>
        <v>1</v>
      </c>
      <c r="K1568" t="s">
        <v>2380</v>
      </c>
      <c r="L1568" t="str">
        <f t="shared" si="99"/>
        <v>No</v>
      </c>
    </row>
    <row r="1569" spans="1:12" x14ac:dyDescent="0.25">
      <c r="A1569" t="s">
        <v>803</v>
      </c>
      <c r="B1569">
        <v>18.920000000000002</v>
      </c>
      <c r="C1569" t="str">
        <f t="shared" si="96"/>
        <v>Normal Weight</v>
      </c>
      <c r="D1569" s="20">
        <v>8.18</v>
      </c>
      <c r="E1569" t="str">
        <f t="shared" si="97"/>
        <v>Diabetes</v>
      </c>
      <c r="F1569" t="s">
        <v>2380</v>
      </c>
      <c r="G1569" t="s">
        <v>2380</v>
      </c>
      <c r="H1569" t="s">
        <v>2380</v>
      </c>
      <c r="I1569" t="s">
        <v>2381</v>
      </c>
      <c r="J1569" s="9">
        <f t="shared" si="98"/>
        <v>0</v>
      </c>
      <c r="K1569" t="s">
        <v>2380</v>
      </c>
      <c r="L1569" t="str">
        <f t="shared" si="99"/>
        <v>No</v>
      </c>
    </row>
    <row r="1570" spans="1:12" x14ac:dyDescent="0.25">
      <c r="A1570" t="s">
        <v>802</v>
      </c>
      <c r="B1570">
        <v>17.760000000000002</v>
      </c>
      <c r="C1570" t="str">
        <f t="shared" si="96"/>
        <v>Underweight</v>
      </c>
      <c r="D1570" s="20">
        <v>11.18</v>
      </c>
      <c r="E1570" t="str">
        <f t="shared" si="97"/>
        <v>Diabetes</v>
      </c>
      <c r="F1570" t="s">
        <v>2382</v>
      </c>
      <c r="G1570" t="s">
        <v>2380</v>
      </c>
      <c r="H1570" t="s">
        <v>2380</v>
      </c>
      <c r="I1570">
        <v>2</v>
      </c>
      <c r="J1570" s="9">
        <f t="shared" si="98"/>
        <v>2</v>
      </c>
      <c r="K1570" t="s">
        <v>2380</v>
      </c>
      <c r="L1570" t="str">
        <f t="shared" si="99"/>
        <v>No</v>
      </c>
    </row>
    <row r="1571" spans="1:12" x14ac:dyDescent="0.25">
      <c r="A1571" t="s">
        <v>801</v>
      </c>
      <c r="B1571">
        <v>29.83</v>
      </c>
      <c r="C1571" t="str">
        <f t="shared" si="96"/>
        <v>Overweight</v>
      </c>
      <c r="D1571" s="20">
        <v>5.03</v>
      </c>
      <c r="E1571" t="str">
        <f t="shared" si="97"/>
        <v>Normal</v>
      </c>
      <c r="F1571" t="s">
        <v>2382</v>
      </c>
      <c r="G1571" t="s">
        <v>2380</v>
      </c>
      <c r="H1571" t="s">
        <v>2380</v>
      </c>
      <c r="I1571" t="s">
        <v>2381</v>
      </c>
      <c r="J1571" s="9">
        <f t="shared" si="98"/>
        <v>0</v>
      </c>
      <c r="K1571" t="s">
        <v>2380</v>
      </c>
      <c r="L1571" t="str">
        <f t="shared" si="99"/>
        <v>No</v>
      </c>
    </row>
    <row r="1572" spans="1:12" x14ac:dyDescent="0.25">
      <c r="A1572" t="s">
        <v>800</v>
      </c>
      <c r="B1572">
        <v>23.465</v>
      </c>
      <c r="C1572" t="str">
        <f t="shared" si="96"/>
        <v>Normal Weight</v>
      </c>
      <c r="D1572" s="20">
        <v>5.56</v>
      </c>
      <c r="E1572" t="str">
        <f t="shared" si="97"/>
        <v>Normal</v>
      </c>
      <c r="F1572" t="s">
        <v>2380</v>
      </c>
      <c r="G1572" t="s">
        <v>2380</v>
      </c>
      <c r="H1572" t="s">
        <v>2380</v>
      </c>
      <c r="I1572">
        <v>1</v>
      </c>
      <c r="J1572" s="9">
        <f t="shared" si="98"/>
        <v>1</v>
      </c>
      <c r="K1572" t="s">
        <v>2380</v>
      </c>
      <c r="L1572" t="str">
        <f t="shared" si="99"/>
        <v>No</v>
      </c>
    </row>
    <row r="1573" spans="1:12" x14ac:dyDescent="0.25">
      <c r="A1573" t="s">
        <v>799</v>
      </c>
      <c r="B1573">
        <v>29.355</v>
      </c>
      <c r="C1573" t="str">
        <f t="shared" si="96"/>
        <v>Overweight</v>
      </c>
      <c r="D1573" s="20">
        <v>4.33</v>
      </c>
      <c r="E1573" t="str">
        <f t="shared" si="97"/>
        <v>Normal</v>
      </c>
      <c r="F1573" t="s">
        <v>2380</v>
      </c>
      <c r="G1573" t="s">
        <v>2380</v>
      </c>
      <c r="H1573" t="s">
        <v>2380</v>
      </c>
      <c r="I1573" t="s">
        <v>2381</v>
      </c>
      <c r="J1573" s="9">
        <f t="shared" si="98"/>
        <v>0</v>
      </c>
      <c r="K1573" t="s">
        <v>2380</v>
      </c>
      <c r="L1573" t="str">
        <f t="shared" si="99"/>
        <v>No</v>
      </c>
    </row>
    <row r="1574" spans="1:12" x14ac:dyDescent="0.25">
      <c r="A1574" t="s">
        <v>798</v>
      </c>
      <c r="B1574">
        <v>35.49</v>
      </c>
      <c r="C1574" t="str">
        <f t="shared" si="96"/>
        <v>Obesity</v>
      </c>
      <c r="D1574" s="20">
        <v>5.21</v>
      </c>
      <c r="E1574" t="str">
        <f t="shared" si="97"/>
        <v>Normal</v>
      </c>
      <c r="F1574" t="s">
        <v>2382</v>
      </c>
      <c r="G1574" t="s">
        <v>2380</v>
      </c>
      <c r="H1574" t="s">
        <v>2383</v>
      </c>
      <c r="I1574">
        <v>1</v>
      </c>
      <c r="J1574" s="9">
        <f t="shared" si="98"/>
        <v>1</v>
      </c>
      <c r="K1574" t="s">
        <v>2380</v>
      </c>
      <c r="L1574" t="str">
        <f t="shared" si="99"/>
        <v>No</v>
      </c>
    </row>
    <row r="1575" spans="1:12" x14ac:dyDescent="0.25">
      <c r="A1575" t="s">
        <v>797</v>
      </c>
      <c r="B1575">
        <v>26.315000000000001</v>
      </c>
      <c r="C1575" t="str">
        <f t="shared" si="96"/>
        <v>Overweight</v>
      </c>
      <c r="D1575" s="20">
        <v>5.89</v>
      </c>
      <c r="E1575" t="str">
        <f t="shared" si="97"/>
        <v>Prediabeties</v>
      </c>
      <c r="F1575" t="s">
        <v>2380</v>
      </c>
      <c r="G1575" t="s">
        <v>2380</v>
      </c>
      <c r="H1575" t="s">
        <v>2380</v>
      </c>
      <c r="I1575" t="s">
        <v>2381</v>
      </c>
      <c r="J1575" s="9">
        <f t="shared" si="98"/>
        <v>0</v>
      </c>
      <c r="K1575" t="s">
        <v>2380</v>
      </c>
      <c r="L1575" t="str">
        <f t="shared" si="99"/>
        <v>No</v>
      </c>
    </row>
    <row r="1576" spans="1:12" x14ac:dyDescent="0.25">
      <c r="A1576" t="s">
        <v>796</v>
      </c>
      <c r="B1576">
        <v>19.79</v>
      </c>
      <c r="C1576" t="str">
        <f t="shared" si="96"/>
        <v>Normal Weight</v>
      </c>
      <c r="D1576" s="20">
        <v>4.8099999999999996</v>
      </c>
      <c r="E1576" t="str">
        <f t="shared" si="97"/>
        <v>Normal</v>
      </c>
      <c r="F1576" t="s">
        <v>2382</v>
      </c>
      <c r="G1576" t="s">
        <v>2380</v>
      </c>
      <c r="H1576" t="s">
        <v>2380</v>
      </c>
      <c r="I1576" t="s">
        <v>2381</v>
      </c>
      <c r="J1576" s="9">
        <f t="shared" si="98"/>
        <v>0</v>
      </c>
      <c r="K1576" t="s">
        <v>2380</v>
      </c>
      <c r="L1576" t="str">
        <f t="shared" si="99"/>
        <v>No</v>
      </c>
    </row>
    <row r="1577" spans="1:12" x14ac:dyDescent="0.25">
      <c r="A1577" t="s">
        <v>795</v>
      </c>
      <c r="B1577">
        <v>40.564999999999998</v>
      </c>
      <c r="C1577" t="str">
        <f t="shared" si="96"/>
        <v>Obesity</v>
      </c>
      <c r="D1577" s="20">
        <v>5.66</v>
      </c>
      <c r="E1577" t="str">
        <f t="shared" si="97"/>
        <v>Normal</v>
      </c>
      <c r="F1577" t="s">
        <v>2380</v>
      </c>
      <c r="G1577" t="s">
        <v>2380</v>
      </c>
      <c r="H1577" t="s">
        <v>2380</v>
      </c>
      <c r="I1577">
        <v>1</v>
      </c>
      <c r="J1577" s="9">
        <f t="shared" si="98"/>
        <v>1</v>
      </c>
      <c r="K1577" t="s">
        <v>2380</v>
      </c>
      <c r="L1577" t="str">
        <f t="shared" si="99"/>
        <v>No</v>
      </c>
    </row>
    <row r="1578" spans="1:12" x14ac:dyDescent="0.25">
      <c r="A1578" t="s">
        <v>794</v>
      </c>
      <c r="B1578">
        <v>18.03</v>
      </c>
      <c r="C1578" t="str">
        <f t="shared" si="96"/>
        <v>Underweight</v>
      </c>
      <c r="D1578" s="20">
        <v>10.66</v>
      </c>
      <c r="E1578" t="str">
        <f t="shared" si="97"/>
        <v>Diabetes</v>
      </c>
      <c r="F1578" t="s">
        <v>2382</v>
      </c>
      <c r="G1578" t="s">
        <v>2380</v>
      </c>
      <c r="H1578" t="s">
        <v>2380</v>
      </c>
      <c r="I1578">
        <v>2</v>
      </c>
      <c r="J1578" s="9">
        <f t="shared" si="98"/>
        <v>2</v>
      </c>
      <c r="K1578" t="s">
        <v>2380</v>
      </c>
      <c r="L1578" t="str">
        <f t="shared" si="99"/>
        <v>No</v>
      </c>
    </row>
    <row r="1579" spans="1:12" x14ac:dyDescent="0.25">
      <c r="A1579" t="s">
        <v>793</v>
      </c>
      <c r="B1579">
        <v>34.65</v>
      </c>
      <c r="C1579" t="str">
        <f t="shared" si="96"/>
        <v>Obesity</v>
      </c>
      <c r="D1579" s="20">
        <v>5.98</v>
      </c>
      <c r="E1579" t="str">
        <f t="shared" si="97"/>
        <v>Prediabeties</v>
      </c>
      <c r="F1579" t="s">
        <v>2382</v>
      </c>
      <c r="G1579" t="s">
        <v>2380</v>
      </c>
      <c r="H1579" t="s">
        <v>2380</v>
      </c>
      <c r="I1579" t="s">
        <v>2381</v>
      </c>
      <c r="J1579" s="9">
        <f t="shared" si="98"/>
        <v>0</v>
      </c>
      <c r="K1579" t="s">
        <v>2380</v>
      </c>
      <c r="L1579" t="str">
        <f t="shared" si="99"/>
        <v>No</v>
      </c>
    </row>
    <row r="1580" spans="1:12" x14ac:dyDescent="0.25">
      <c r="A1580" t="s">
        <v>792</v>
      </c>
      <c r="B1580">
        <v>42.94</v>
      </c>
      <c r="C1580" t="str">
        <f t="shared" si="96"/>
        <v>Obesity</v>
      </c>
      <c r="D1580" s="20">
        <v>4.34</v>
      </c>
      <c r="E1580" t="str">
        <f t="shared" si="97"/>
        <v>Normal</v>
      </c>
      <c r="F1580" t="s">
        <v>2380</v>
      </c>
      <c r="G1580" t="s">
        <v>2380</v>
      </c>
      <c r="H1580" t="s">
        <v>2380</v>
      </c>
      <c r="I1580" t="s">
        <v>2381</v>
      </c>
      <c r="J1580" s="9">
        <f t="shared" si="98"/>
        <v>0</v>
      </c>
      <c r="K1580" t="s">
        <v>2380</v>
      </c>
      <c r="L1580" t="str">
        <f t="shared" si="99"/>
        <v>No</v>
      </c>
    </row>
    <row r="1581" spans="1:12" x14ac:dyDescent="0.25">
      <c r="A1581" t="s">
        <v>791</v>
      </c>
      <c r="B1581">
        <v>31.254999999999999</v>
      </c>
      <c r="C1581" t="str">
        <f t="shared" si="96"/>
        <v>Obesity</v>
      </c>
      <c r="D1581" s="20">
        <v>5.17</v>
      </c>
      <c r="E1581" t="str">
        <f t="shared" si="97"/>
        <v>Normal</v>
      </c>
      <c r="F1581" t="s">
        <v>2380</v>
      </c>
      <c r="G1581" t="s">
        <v>2380</v>
      </c>
      <c r="H1581" t="s">
        <v>2380</v>
      </c>
      <c r="I1581" t="s">
        <v>2381</v>
      </c>
      <c r="J1581" s="9">
        <f t="shared" si="98"/>
        <v>0</v>
      </c>
      <c r="K1581" t="s">
        <v>2380</v>
      </c>
      <c r="L1581" t="str">
        <f t="shared" si="99"/>
        <v>No</v>
      </c>
    </row>
    <row r="1582" spans="1:12" x14ac:dyDescent="0.25">
      <c r="A1582" t="s">
        <v>790</v>
      </c>
      <c r="B1582">
        <v>45.43</v>
      </c>
      <c r="C1582" t="str">
        <f t="shared" si="96"/>
        <v>Obesity</v>
      </c>
      <c r="D1582" s="20">
        <v>4.2300000000000004</v>
      </c>
      <c r="E1582" t="str">
        <f t="shared" si="97"/>
        <v>Normal</v>
      </c>
      <c r="F1582" t="s">
        <v>2382</v>
      </c>
      <c r="G1582" t="s">
        <v>2380</v>
      </c>
      <c r="H1582" t="s">
        <v>2383</v>
      </c>
      <c r="I1582">
        <v>1</v>
      </c>
      <c r="J1582" s="9">
        <f t="shared" si="98"/>
        <v>1</v>
      </c>
      <c r="K1582" t="s">
        <v>2380</v>
      </c>
      <c r="L1582" t="str">
        <f t="shared" si="99"/>
        <v>No</v>
      </c>
    </row>
    <row r="1583" spans="1:12" x14ac:dyDescent="0.25">
      <c r="A1583" t="s">
        <v>789</v>
      </c>
      <c r="B1583">
        <v>32.340000000000003</v>
      </c>
      <c r="C1583" t="str">
        <f t="shared" si="96"/>
        <v>Obesity</v>
      </c>
      <c r="D1583" s="20">
        <v>4.88</v>
      </c>
      <c r="E1583" t="str">
        <f t="shared" si="97"/>
        <v>Normal</v>
      </c>
      <c r="F1583" t="s">
        <v>2382</v>
      </c>
      <c r="G1583" t="s">
        <v>2380</v>
      </c>
      <c r="H1583" t="s">
        <v>2383</v>
      </c>
      <c r="I1583">
        <v>1</v>
      </c>
      <c r="J1583" s="9">
        <f t="shared" si="98"/>
        <v>1</v>
      </c>
      <c r="K1583" t="s">
        <v>2380</v>
      </c>
      <c r="L1583" t="str">
        <f t="shared" si="99"/>
        <v>No</v>
      </c>
    </row>
    <row r="1584" spans="1:12" x14ac:dyDescent="0.25">
      <c r="A1584" t="s">
        <v>788</v>
      </c>
      <c r="B1584">
        <v>25.46</v>
      </c>
      <c r="C1584" t="str">
        <f t="shared" si="96"/>
        <v>Overweight</v>
      </c>
      <c r="D1584" s="20">
        <v>9.7100000000000009</v>
      </c>
      <c r="E1584" t="str">
        <f t="shared" si="97"/>
        <v>Diabetes</v>
      </c>
      <c r="F1584" t="s">
        <v>2382</v>
      </c>
      <c r="G1584" t="s">
        <v>2380</v>
      </c>
      <c r="H1584" t="s">
        <v>2380</v>
      </c>
      <c r="I1584">
        <v>1</v>
      </c>
      <c r="J1584" s="9">
        <f t="shared" si="98"/>
        <v>1</v>
      </c>
      <c r="K1584" t="s">
        <v>2380</v>
      </c>
      <c r="L1584" t="str">
        <f t="shared" si="99"/>
        <v>No</v>
      </c>
    </row>
    <row r="1585" spans="1:12" x14ac:dyDescent="0.25">
      <c r="A1585" t="s">
        <v>787</v>
      </c>
      <c r="B1585">
        <v>37.145000000000003</v>
      </c>
      <c r="C1585" t="str">
        <f t="shared" si="96"/>
        <v>Obesity</v>
      </c>
      <c r="D1585" s="20">
        <v>5.32</v>
      </c>
      <c r="E1585" t="str">
        <f t="shared" si="97"/>
        <v>Normal</v>
      </c>
      <c r="F1585" t="s">
        <v>2380</v>
      </c>
      <c r="G1585" t="s">
        <v>2380</v>
      </c>
      <c r="H1585" t="s">
        <v>2380</v>
      </c>
      <c r="I1585" t="s">
        <v>2381</v>
      </c>
      <c r="J1585" s="9">
        <f t="shared" si="98"/>
        <v>0</v>
      </c>
      <c r="K1585" t="s">
        <v>2380</v>
      </c>
      <c r="L1585" t="str">
        <f t="shared" si="99"/>
        <v>No</v>
      </c>
    </row>
    <row r="1586" spans="1:12" x14ac:dyDescent="0.25">
      <c r="A1586" t="s">
        <v>786</v>
      </c>
      <c r="B1586">
        <v>30.8</v>
      </c>
      <c r="C1586" t="str">
        <f t="shared" si="96"/>
        <v>Obesity</v>
      </c>
      <c r="D1586" s="20">
        <v>5.83</v>
      </c>
      <c r="E1586" t="str">
        <f t="shared" si="97"/>
        <v>Prediabeties</v>
      </c>
      <c r="F1586" t="s">
        <v>2382</v>
      </c>
      <c r="G1586" t="s">
        <v>2380</v>
      </c>
      <c r="H1586" t="s">
        <v>2380</v>
      </c>
      <c r="I1586" t="s">
        <v>2381</v>
      </c>
      <c r="J1586" s="9">
        <f t="shared" si="98"/>
        <v>0</v>
      </c>
      <c r="K1586" t="s">
        <v>2380</v>
      </c>
      <c r="L1586" t="str">
        <f t="shared" si="99"/>
        <v>No</v>
      </c>
    </row>
    <row r="1587" spans="1:12" x14ac:dyDescent="0.25">
      <c r="A1587" t="s">
        <v>785</v>
      </c>
      <c r="B1587">
        <v>29.5</v>
      </c>
      <c r="C1587" t="str">
        <f t="shared" si="96"/>
        <v>Overweight</v>
      </c>
      <c r="D1587" s="20">
        <v>5.54</v>
      </c>
      <c r="E1587" t="str">
        <f t="shared" si="97"/>
        <v>Normal</v>
      </c>
      <c r="F1587" t="s">
        <v>2382</v>
      </c>
      <c r="G1587" t="s">
        <v>2380</v>
      </c>
      <c r="H1587" t="s">
        <v>2380</v>
      </c>
      <c r="I1587" t="s">
        <v>2381</v>
      </c>
      <c r="J1587" s="9">
        <f t="shared" si="98"/>
        <v>0</v>
      </c>
      <c r="K1587" t="s">
        <v>2380</v>
      </c>
      <c r="L1587" t="str">
        <f t="shared" si="99"/>
        <v>No</v>
      </c>
    </row>
    <row r="1588" spans="1:12" x14ac:dyDescent="0.25">
      <c r="A1588" t="s">
        <v>784</v>
      </c>
      <c r="B1588">
        <v>43.39</v>
      </c>
      <c r="C1588" t="str">
        <f t="shared" si="96"/>
        <v>Obesity</v>
      </c>
      <c r="D1588" s="20">
        <v>5.85</v>
      </c>
      <c r="E1588" t="str">
        <f t="shared" si="97"/>
        <v>Prediabeties</v>
      </c>
      <c r="F1588" t="s">
        <v>2380</v>
      </c>
      <c r="G1588" t="s">
        <v>2382</v>
      </c>
      <c r="H1588" t="s">
        <v>2380</v>
      </c>
      <c r="I1588">
        <v>1</v>
      </c>
      <c r="J1588" s="9">
        <f t="shared" si="98"/>
        <v>1</v>
      </c>
      <c r="K1588" t="s">
        <v>2380</v>
      </c>
      <c r="L1588" t="str">
        <f t="shared" si="99"/>
        <v>No</v>
      </c>
    </row>
    <row r="1589" spans="1:12" x14ac:dyDescent="0.25">
      <c r="A1589" t="s">
        <v>783</v>
      </c>
      <c r="B1589">
        <v>15.08</v>
      </c>
      <c r="C1589" t="str">
        <f t="shared" si="96"/>
        <v>Underweight</v>
      </c>
      <c r="D1589" s="20">
        <v>4.8499999999999996</v>
      </c>
      <c r="E1589" t="str">
        <f t="shared" si="97"/>
        <v>Normal</v>
      </c>
      <c r="F1589" t="s">
        <v>2382</v>
      </c>
      <c r="G1589" t="s">
        <v>2380</v>
      </c>
      <c r="H1589" t="s">
        <v>2383</v>
      </c>
      <c r="I1589">
        <v>1</v>
      </c>
      <c r="J1589" s="9">
        <f t="shared" si="98"/>
        <v>1</v>
      </c>
      <c r="K1589" t="s">
        <v>2380</v>
      </c>
      <c r="L1589" t="str">
        <f t="shared" si="99"/>
        <v>No</v>
      </c>
    </row>
    <row r="1590" spans="1:12" x14ac:dyDescent="0.25">
      <c r="A1590" t="s">
        <v>782</v>
      </c>
      <c r="B1590">
        <v>20.48</v>
      </c>
      <c r="C1590" t="str">
        <f t="shared" si="96"/>
        <v>Normal Weight</v>
      </c>
      <c r="D1590" s="20">
        <v>11.09</v>
      </c>
      <c r="E1590" t="str">
        <f t="shared" si="97"/>
        <v>Diabetes</v>
      </c>
      <c r="F1590" t="s">
        <v>2380</v>
      </c>
      <c r="G1590" t="s">
        <v>2380</v>
      </c>
      <c r="H1590" t="s">
        <v>2380</v>
      </c>
      <c r="I1590" t="s">
        <v>2381</v>
      </c>
      <c r="J1590" s="9">
        <f t="shared" si="98"/>
        <v>0</v>
      </c>
      <c r="K1590" t="s">
        <v>2380</v>
      </c>
      <c r="L1590" t="str">
        <f t="shared" si="99"/>
        <v>No</v>
      </c>
    </row>
    <row r="1591" spans="1:12" x14ac:dyDescent="0.25">
      <c r="A1591" t="s">
        <v>781</v>
      </c>
      <c r="B1591">
        <v>34.450000000000003</v>
      </c>
      <c r="C1591" t="str">
        <f t="shared" si="96"/>
        <v>Obesity</v>
      </c>
      <c r="D1591" s="20">
        <v>5.58</v>
      </c>
      <c r="E1591" t="str">
        <f t="shared" si="97"/>
        <v>Normal</v>
      </c>
      <c r="F1591" t="s">
        <v>2382</v>
      </c>
      <c r="G1591" t="s">
        <v>2380</v>
      </c>
      <c r="H1591" t="s">
        <v>2380</v>
      </c>
      <c r="I1591" t="s">
        <v>2381</v>
      </c>
      <c r="J1591" s="9">
        <f t="shared" si="98"/>
        <v>0</v>
      </c>
      <c r="K1591" t="s">
        <v>2380</v>
      </c>
      <c r="L1591" t="str">
        <f t="shared" si="99"/>
        <v>No</v>
      </c>
    </row>
    <row r="1592" spans="1:12" x14ac:dyDescent="0.25">
      <c r="A1592" t="s">
        <v>780</v>
      </c>
      <c r="B1592">
        <v>34.21</v>
      </c>
      <c r="C1592" t="str">
        <f t="shared" si="96"/>
        <v>Obesity</v>
      </c>
      <c r="D1592" s="20">
        <v>9.7200000000000006</v>
      </c>
      <c r="E1592" t="str">
        <f t="shared" si="97"/>
        <v>Diabetes</v>
      </c>
      <c r="F1592" t="s">
        <v>2382</v>
      </c>
      <c r="G1592" t="s">
        <v>2380</v>
      </c>
      <c r="H1592" t="s">
        <v>2380</v>
      </c>
      <c r="I1592" t="s">
        <v>2381</v>
      </c>
      <c r="J1592" s="9">
        <f t="shared" si="98"/>
        <v>0</v>
      </c>
      <c r="K1592" t="s">
        <v>2380</v>
      </c>
      <c r="L1592" t="str">
        <f t="shared" si="99"/>
        <v>No</v>
      </c>
    </row>
    <row r="1593" spans="1:12" x14ac:dyDescent="0.25">
      <c r="A1593" t="s">
        <v>779</v>
      </c>
      <c r="B1593">
        <v>28.8</v>
      </c>
      <c r="C1593" t="str">
        <f t="shared" si="96"/>
        <v>Overweight</v>
      </c>
      <c r="D1593" s="20">
        <v>11.41</v>
      </c>
      <c r="E1593" t="str">
        <f t="shared" si="97"/>
        <v>Diabetes</v>
      </c>
      <c r="F1593" t="s">
        <v>2382</v>
      </c>
      <c r="G1593" t="s">
        <v>2380</v>
      </c>
      <c r="H1593" t="s">
        <v>2380</v>
      </c>
      <c r="I1593" t="s">
        <v>2381</v>
      </c>
      <c r="J1593" s="9">
        <f t="shared" si="98"/>
        <v>0</v>
      </c>
      <c r="K1593" t="s">
        <v>2380</v>
      </c>
      <c r="L1593" t="str">
        <f t="shared" si="99"/>
        <v>No</v>
      </c>
    </row>
    <row r="1594" spans="1:12" x14ac:dyDescent="0.25">
      <c r="A1594" t="s">
        <v>778</v>
      </c>
      <c r="B1594">
        <v>31.74</v>
      </c>
      <c r="C1594" t="str">
        <f t="shared" si="96"/>
        <v>Obesity</v>
      </c>
      <c r="D1594" s="20">
        <v>4.46</v>
      </c>
      <c r="E1594" t="str">
        <f t="shared" si="97"/>
        <v>Normal</v>
      </c>
      <c r="F1594" t="s">
        <v>2380</v>
      </c>
      <c r="G1594" t="s">
        <v>2380</v>
      </c>
      <c r="H1594" t="s">
        <v>2383</v>
      </c>
      <c r="I1594">
        <v>1</v>
      </c>
      <c r="J1594" s="9">
        <f t="shared" si="98"/>
        <v>1</v>
      </c>
      <c r="K1594" t="s">
        <v>2380</v>
      </c>
      <c r="L1594" t="str">
        <f t="shared" si="99"/>
        <v>No</v>
      </c>
    </row>
    <row r="1595" spans="1:12" x14ac:dyDescent="0.25">
      <c r="A1595" t="s">
        <v>777</v>
      </c>
      <c r="B1595">
        <v>21.78</v>
      </c>
      <c r="C1595" t="str">
        <f t="shared" si="96"/>
        <v>Normal Weight</v>
      </c>
      <c r="D1595" s="20">
        <v>9.31</v>
      </c>
      <c r="E1595" t="str">
        <f t="shared" si="97"/>
        <v>Diabetes</v>
      </c>
      <c r="F1595" t="s">
        <v>2382</v>
      </c>
      <c r="G1595" t="s">
        <v>2380</v>
      </c>
      <c r="H1595" t="s">
        <v>2380</v>
      </c>
      <c r="I1595" t="s">
        <v>2381</v>
      </c>
      <c r="J1595" s="9">
        <f t="shared" si="98"/>
        <v>0</v>
      </c>
      <c r="K1595" t="s">
        <v>2380</v>
      </c>
      <c r="L1595" t="str">
        <f t="shared" si="99"/>
        <v>No</v>
      </c>
    </row>
    <row r="1596" spans="1:12" x14ac:dyDescent="0.25">
      <c r="A1596" t="s">
        <v>776</v>
      </c>
      <c r="B1596">
        <v>23.75</v>
      </c>
      <c r="C1596" t="str">
        <f t="shared" si="96"/>
        <v>Normal Weight</v>
      </c>
      <c r="D1596" s="20">
        <v>5.03</v>
      </c>
      <c r="E1596" t="str">
        <f t="shared" si="97"/>
        <v>Normal</v>
      </c>
      <c r="F1596" t="s">
        <v>2380</v>
      </c>
      <c r="G1596" t="s">
        <v>2380</v>
      </c>
      <c r="H1596" t="s">
        <v>2380</v>
      </c>
      <c r="I1596">
        <v>1</v>
      </c>
      <c r="J1596" s="9">
        <f t="shared" si="98"/>
        <v>1</v>
      </c>
      <c r="K1596" t="s">
        <v>2380</v>
      </c>
      <c r="L1596" t="str">
        <f t="shared" si="99"/>
        <v>No</v>
      </c>
    </row>
    <row r="1597" spans="1:12" x14ac:dyDescent="0.25">
      <c r="A1597" t="s">
        <v>775</v>
      </c>
      <c r="B1597">
        <v>33.21</v>
      </c>
      <c r="C1597" t="str">
        <f t="shared" si="96"/>
        <v>Obesity</v>
      </c>
      <c r="D1597" s="20">
        <v>5.07</v>
      </c>
      <c r="E1597" t="str">
        <f t="shared" si="97"/>
        <v>Normal</v>
      </c>
      <c r="F1597" t="s">
        <v>2382</v>
      </c>
      <c r="G1597" t="s">
        <v>2380</v>
      </c>
      <c r="H1597" t="s">
        <v>2380</v>
      </c>
      <c r="I1597">
        <v>1</v>
      </c>
      <c r="J1597" s="9">
        <f t="shared" si="98"/>
        <v>1</v>
      </c>
      <c r="K1597" t="s">
        <v>2380</v>
      </c>
      <c r="L1597" t="str">
        <f t="shared" si="99"/>
        <v>No</v>
      </c>
    </row>
    <row r="1598" spans="1:12" x14ac:dyDescent="0.25">
      <c r="A1598" t="s">
        <v>774</v>
      </c>
      <c r="B1598">
        <v>17.7</v>
      </c>
      <c r="C1598" t="str">
        <f t="shared" si="96"/>
        <v>Underweight</v>
      </c>
      <c r="D1598" s="20">
        <v>10.42</v>
      </c>
      <c r="E1598" t="str">
        <f t="shared" si="97"/>
        <v>Diabetes</v>
      </c>
      <c r="F1598" t="s">
        <v>2382</v>
      </c>
      <c r="G1598" t="s">
        <v>2380</v>
      </c>
      <c r="H1598" t="s">
        <v>2380</v>
      </c>
      <c r="I1598">
        <v>2</v>
      </c>
      <c r="J1598" s="9">
        <f t="shared" si="98"/>
        <v>2</v>
      </c>
      <c r="K1598" t="s">
        <v>2380</v>
      </c>
      <c r="L1598" t="str">
        <f t="shared" si="99"/>
        <v>No</v>
      </c>
    </row>
    <row r="1599" spans="1:12" x14ac:dyDescent="0.25">
      <c r="A1599" t="s">
        <v>773</v>
      </c>
      <c r="B1599">
        <v>17.2</v>
      </c>
      <c r="C1599" t="str">
        <f t="shared" si="96"/>
        <v>Underweight</v>
      </c>
      <c r="D1599" s="20">
        <v>6.45</v>
      </c>
      <c r="E1599" t="str">
        <f t="shared" si="97"/>
        <v>Prediabeties</v>
      </c>
      <c r="F1599" t="s">
        <v>2380</v>
      </c>
      <c r="G1599" t="s">
        <v>2380</v>
      </c>
      <c r="H1599" t="s">
        <v>2380</v>
      </c>
      <c r="I1599">
        <v>2</v>
      </c>
      <c r="J1599" s="9">
        <f t="shared" si="98"/>
        <v>2</v>
      </c>
      <c r="K1599" t="s">
        <v>2380</v>
      </c>
      <c r="L1599" t="str">
        <f t="shared" si="99"/>
        <v>No</v>
      </c>
    </row>
    <row r="1600" spans="1:12" x14ac:dyDescent="0.25">
      <c r="A1600" t="s">
        <v>772</v>
      </c>
      <c r="B1600">
        <v>19.21</v>
      </c>
      <c r="C1600" t="str">
        <f t="shared" si="96"/>
        <v>Normal Weight</v>
      </c>
      <c r="D1600" s="20">
        <v>5.52</v>
      </c>
      <c r="E1600" t="str">
        <f t="shared" si="97"/>
        <v>Normal</v>
      </c>
      <c r="F1600" t="s">
        <v>2380</v>
      </c>
      <c r="G1600" t="s">
        <v>2380</v>
      </c>
      <c r="H1600" t="s">
        <v>2380</v>
      </c>
      <c r="I1600">
        <v>2</v>
      </c>
      <c r="J1600" s="9">
        <f t="shared" si="98"/>
        <v>2</v>
      </c>
      <c r="K1600" t="s">
        <v>2380</v>
      </c>
      <c r="L1600" t="str">
        <f t="shared" si="99"/>
        <v>No</v>
      </c>
    </row>
    <row r="1601" spans="1:12" x14ac:dyDescent="0.25">
      <c r="A1601" t="s">
        <v>771</v>
      </c>
      <c r="B1601">
        <v>23.2</v>
      </c>
      <c r="C1601" t="str">
        <f t="shared" si="96"/>
        <v>Normal Weight</v>
      </c>
      <c r="D1601" s="20">
        <v>4.41</v>
      </c>
      <c r="E1601" t="str">
        <f t="shared" si="97"/>
        <v>Normal</v>
      </c>
      <c r="F1601" t="s">
        <v>2380</v>
      </c>
      <c r="G1601" t="s">
        <v>2380</v>
      </c>
      <c r="H1601" t="s">
        <v>2383</v>
      </c>
      <c r="I1601">
        <v>1</v>
      </c>
      <c r="J1601" s="9">
        <f t="shared" si="98"/>
        <v>1</v>
      </c>
      <c r="K1601" t="s">
        <v>2380</v>
      </c>
      <c r="L1601" t="str">
        <f t="shared" si="99"/>
        <v>No</v>
      </c>
    </row>
    <row r="1602" spans="1:12" x14ac:dyDescent="0.25">
      <c r="A1602" t="s">
        <v>770</v>
      </c>
      <c r="B1602">
        <v>32.5</v>
      </c>
      <c r="C1602" t="str">
        <f t="shared" si="96"/>
        <v>Obesity</v>
      </c>
      <c r="D1602" s="20">
        <v>4.6900000000000004</v>
      </c>
      <c r="E1602" t="str">
        <f t="shared" si="97"/>
        <v>Normal</v>
      </c>
      <c r="F1602" t="s">
        <v>2382</v>
      </c>
      <c r="G1602" t="s">
        <v>2380</v>
      </c>
      <c r="H1602" t="s">
        <v>2383</v>
      </c>
      <c r="I1602">
        <v>1</v>
      </c>
      <c r="J1602" s="9">
        <f t="shared" si="98"/>
        <v>1</v>
      </c>
      <c r="K1602" t="s">
        <v>2380</v>
      </c>
      <c r="L1602" t="str">
        <f t="shared" si="99"/>
        <v>No</v>
      </c>
    </row>
    <row r="1603" spans="1:12" x14ac:dyDescent="0.25">
      <c r="A1603" t="s">
        <v>769</v>
      </c>
      <c r="B1603">
        <v>20.9</v>
      </c>
      <c r="C1603" t="str">
        <f t="shared" ref="C1603:C1666" si="100">IF(B1603&lt;18.5,"Underweight",IF(B1603&lt;24.99,"Normal Weight",IF(B1603&lt;29.99,"Overweight","Obesity")))</f>
        <v>Normal Weight</v>
      </c>
      <c r="D1603" s="20">
        <v>6.94</v>
      </c>
      <c r="E1603" t="str">
        <f t="shared" ref="E1603:E1666" si="101">IF(D1603&lt;5.7,"Normal",IF(D1603&lt;6.5,"Prediabeties","Diabetes"))</f>
        <v>Diabetes</v>
      </c>
      <c r="F1603" t="s">
        <v>2380</v>
      </c>
      <c r="G1603" t="s">
        <v>2380</v>
      </c>
      <c r="H1603" t="s">
        <v>2380</v>
      </c>
      <c r="I1603" t="s">
        <v>2381</v>
      </c>
      <c r="J1603" s="9">
        <f t="shared" ref="J1603:J1666" si="102">IF(I1603="No major surgery", 0, I1603)</f>
        <v>0</v>
      </c>
      <c r="K1603" t="s">
        <v>2380</v>
      </c>
      <c r="L1603" t="str">
        <f t="shared" ref="L1603:L1666" si="103">IF(K1603="?", "No", K1603)</f>
        <v>No</v>
      </c>
    </row>
    <row r="1604" spans="1:12" x14ac:dyDescent="0.25">
      <c r="A1604" t="s">
        <v>768</v>
      </c>
      <c r="B1604">
        <v>19.11</v>
      </c>
      <c r="C1604" t="str">
        <f t="shared" si="100"/>
        <v>Normal Weight</v>
      </c>
      <c r="D1604" s="20">
        <v>4.3499999999999996</v>
      </c>
      <c r="E1604" t="str">
        <f t="shared" si="101"/>
        <v>Normal</v>
      </c>
      <c r="F1604" t="s">
        <v>2380</v>
      </c>
      <c r="G1604" t="s">
        <v>2380</v>
      </c>
      <c r="H1604" t="s">
        <v>2380</v>
      </c>
      <c r="I1604">
        <v>2</v>
      </c>
      <c r="J1604" s="9">
        <f t="shared" si="102"/>
        <v>2</v>
      </c>
      <c r="K1604" t="s">
        <v>2380</v>
      </c>
      <c r="L1604" t="str">
        <f t="shared" si="103"/>
        <v>No</v>
      </c>
    </row>
    <row r="1605" spans="1:12" x14ac:dyDescent="0.25">
      <c r="A1605" t="s">
        <v>767</v>
      </c>
      <c r="B1605">
        <v>31.17</v>
      </c>
      <c r="C1605" t="str">
        <f t="shared" si="100"/>
        <v>Obesity</v>
      </c>
      <c r="D1605" s="20">
        <v>5.28</v>
      </c>
      <c r="E1605" t="str">
        <f t="shared" si="101"/>
        <v>Normal</v>
      </c>
      <c r="F1605" t="s">
        <v>2380</v>
      </c>
      <c r="G1605" t="s">
        <v>2380</v>
      </c>
      <c r="H1605" t="s">
        <v>2380</v>
      </c>
      <c r="I1605">
        <v>1</v>
      </c>
      <c r="J1605" s="9">
        <f t="shared" si="102"/>
        <v>1</v>
      </c>
      <c r="K1605" t="s">
        <v>2380</v>
      </c>
      <c r="L1605" t="str">
        <f t="shared" si="103"/>
        <v>No</v>
      </c>
    </row>
    <row r="1606" spans="1:12" x14ac:dyDescent="0.25">
      <c r="A1606" t="s">
        <v>766</v>
      </c>
      <c r="B1606">
        <v>36.08</v>
      </c>
      <c r="C1606" t="str">
        <f t="shared" si="100"/>
        <v>Obesity</v>
      </c>
      <c r="D1606" s="20">
        <v>4.29</v>
      </c>
      <c r="E1606" t="str">
        <f t="shared" si="101"/>
        <v>Normal</v>
      </c>
      <c r="F1606" t="s">
        <v>2380</v>
      </c>
      <c r="G1606" t="s">
        <v>2380</v>
      </c>
      <c r="H1606" t="s">
        <v>2380</v>
      </c>
      <c r="I1606" t="s">
        <v>2381</v>
      </c>
      <c r="J1606" s="9">
        <f t="shared" si="102"/>
        <v>0</v>
      </c>
      <c r="K1606" t="s">
        <v>2380</v>
      </c>
      <c r="L1606" t="str">
        <f t="shared" si="103"/>
        <v>No</v>
      </c>
    </row>
    <row r="1607" spans="1:12" x14ac:dyDescent="0.25">
      <c r="A1607" t="s">
        <v>765</v>
      </c>
      <c r="B1607">
        <v>28.024999999999999</v>
      </c>
      <c r="C1607" t="str">
        <f t="shared" si="100"/>
        <v>Overweight</v>
      </c>
      <c r="D1607" s="20">
        <v>5.69</v>
      </c>
      <c r="E1607" t="str">
        <f t="shared" si="101"/>
        <v>Normal</v>
      </c>
      <c r="F1607" t="s">
        <v>2382</v>
      </c>
      <c r="G1607" t="s">
        <v>2380</v>
      </c>
      <c r="H1607" t="s">
        <v>2380</v>
      </c>
      <c r="I1607" t="s">
        <v>2381</v>
      </c>
      <c r="J1607" s="9">
        <f t="shared" si="102"/>
        <v>0</v>
      </c>
      <c r="K1607" t="s">
        <v>2380</v>
      </c>
      <c r="L1607" t="str">
        <f t="shared" si="103"/>
        <v>No</v>
      </c>
    </row>
    <row r="1608" spans="1:12" x14ac:dyDescent="0.25">
      <c r="A1608" t="s">
        <v>764</v>
      </c>
      <c r="B1608">
        <v>24.32</v>
      </c>
      <c r="C1608" t="str">
        <f t="shared" si="100"/>
        <v>Normal Weight</v>
      </c>
      <c r="D1608" s="20">
        <v>5.56</v>
      </c>
      <c r="E1608" t="str">
        <f t="shared" si="101"/>
        <v>Normal</v>
      </c>
      <c r="F1608" t="s">
        <v>2382</v>
      </c>
      <c r="G1608" t="s">
        <v>2380</v>
      </c>
      <c r="H1608" t="s">
        <v>2380</v>
      </c>
      <c r="I1608" t="s">
        <v>2381</v>
      </c>
      <c r="J1608" s="9">
        <f t="shared" si="102"/>
        <v>0</v>
      </c>
      <c r="K1608" t="s">
        <v>2380</v>
      </c>
      <c r="L1608" t="str">
        <f t="shared" si="103"/>
        <v>No</v>
      </c>
    </row>
    <row r="1609" spans="1:12" x14ac:dyDescent="0.25">
      <c r="A1609" t="s">
        <v>763</v>
      </c>
      <c r="B1609">
        <v>38</v>
      </c>
      <c r="C1609" t="str">
        <f t="shared" si="100"/>
        <v>Obesity</v>
      </c>
      <c r="D1609" s="20">
        <v>5.41</v>
      </c>
      <c r="E1609" t="str">
        <f t="shared" si="101"/>
        <v>Normal</v>
      </c>
      <c r="F1609" t="s">
        <v>2382</v>
      </c>
      <c r="G1609" t="s">
        <v>2380</v>
      </c>
      <c r="H1609" t="s">
        <v>2380</v>
      </c>
      <c r="I1609">
        <v>1</v>
      </c>
      <c r="J1609" s="9">
        <f t="shared" si="102"/>
        <v>1</v>
      </c>
      <c r="K1609" t="s">
        <v>2380</v>
      </c>
      <c r="L1609" t="str">
        <f t="shared" si="103"/>
        <v>No</v>
      </c>
    </row>
    <row r="1610" spans="1:12" x14ac:dyDescent="0.25">
      <c r="A1610" t="s">
        <v>762</v>
      </c>
      <c r="B1610">
        <v>31.6</v>
      </c>
      <c r="C1610" t="str">
        <f t="shared" si="100"/>
        <v>Obesity</v>
      </c>
      <c r="D1610" s="20">
        <v>10.85</v>
      </c>
      <c r="E1610" t="str">
        <f t="shared" si="101"/>
        <v>Diabetes</v>
      </c>
      <c r="F1610" t="s">
        <v>2382</v>
      </c>
      <c r="G1610" t="s">
        <v>2380</v>
      </c>
      <c r="H1610" t="s">
        <v>2380</v>
      </c>
      <c r="I1610" t="s">
        <v>2381</v>
      </c>
      <c r="J1610" s="9">
        <f t="shared" si="102"/>
        <v>0</v>
      </c>
      <c r="K1610" t="s">
        <v>2380</v>
      </c>
      <c r="L1610" t="str">
        <f t="shared" si="103"/>
        <v>No</v>
      </c>
    </row>
    <row r="1611" spans="1:12" x14ac:dyDescent="0.25">
      <c r="A1611" t="s">
        <v>761</v>
      </c>
      <c r="B1611">
        <v>31.02</v>
      </c>
      <c r="C1611" t="str">
        <f t="shared" si="100"/>
        <v>Obesity</v>
      </c>
      <c r="D1611" s="20">
        <v>11.63</v>
      </c>
      <c r="E1611" t="str">
        <f t="shared" si="101"/>
        <v>Diabetes</v>
      </c>
      <c r="F1611" t="s">
        <v>2382</v>
      </c>
      <c r="G1611" t="s">
        <v>2380</v>
      </c>
      <c r="H1611" t="s">
        <v>2380</v>
      </c>
      <c r="I1611" t="s">
        <v>2381</v>
      </c>
      <c r="J1611" s="9">
        <f t="shared" si="102"/>
        <v>0</v>
      </c>
      <c r="K1611" t="s">
        <v>2380</v>
      </c>
      <c r="L1611" t="str">
        <f t="shared" si="103"/>
        <v>No</v>
      </c>
    </row>
    <row r="1612" spans="1:12" x14ac:dyDescent="0.25">
      <c r="A1612" t="s">
        <v>760</v>
      </c>
      <c r="B1612">
        <v>29.26</v>
      </c>
      <c r="C1612" t="str">
        <f t="shared" si="100"/>
        <v>Overweight</v>
      </c>
      <c r="D1612" s="20">
        <v>5.68</v>
      </c>
      <c r="E1612" t="str">
        <f t="shared" si="101"/>
        <v>Normal</v>
      </c>
      <c r="F1612" t="s">
        <v>2382</v>
      </c>
      <c r="G1612" t="s">
        <v>2380</v>
      </c>
      <c r="H1612" t="s">
        <v>2380</v>
      </c>
      <c r="I1612">
        <v>1</v>
      </c>
      <c r="J1612" s="9">
        <f t="shared" si="102"/>
        <v>1</v>
      </c>
      <c r="K1612" t="s">
        <v>2380</v>
      </c>
      <c r="L1612" t="str">
        <f t="shared" si="103"/>
        <v>No</v>
      </c>
    </row>
    <row r="1613" spans="1:12" x14ac:dyDescent="0.25">
      <c r="A1613" t="s">
        <v>759</v>
      </c>
      <c r="B1613">
        <v>15.09</v>
      </c>
      <c r="C1613" t="str">
        <f t="shared" si="100"/>
        <v>Underweight</v>
      </c>
      <c r="D1613" s="20">
        <v>7.59</v>
      </c>
      <c r="E1613" t="str">
        <f t="shared" si="101"/>
        <v>Diabetes</v>
      </c>
      <c r="F1613" t="s">
        <v>2382</v>
      </c>
      <c r="G1613" t="s">
        <v>2380</v>
      </c>
      <c r="H1613" t="s">
        <v>2380</v>
      </c>
      <c r="I1613">
        <v>2</v>
      </c>
      <c r="J1613" s="9">
        <f t="shared" si="102"/>
        <v>2</v>
      </c>
      <c r="K1613" t="s">
        <v>2380</v>
      </c>
      <c r="L1613" t="str">
        <f t="shared" si="103"/>
        <v>No</v>
      </c>
    </row>
    <row r="1614" spans="1:12" x14ac:dyDescent="0.25">
      <c r="A1614" t="s">
        <v>758</v>
      </c>
      <c r="B1614">
        <v>22.63</v>
      </c>
      <c r="C1614" t="str">
        <f t="shared" si="100"/>
        <v>Normal Weight</v>
      </c>
      <c r="D1614" s="20">
        <v>5.09</v>
      </c>
      <c r="E1614" t="str">
        <f t="shared" si="101"/>
        <v>Normal</v>
      </c>
      <c r="F1614" t="s">
        <v>2382</v>
      </c>
      <c r="G1614" t="s">
        <v>2380</v>
      </c>
      <c r="H1614" t="s">
        <v>2380</v>
      </c>
      <c r="I1614" t="s">
        <v>2381</v>
      </c>
      <c r="J1614" s="9">
        <f t="shared" si="102"/>
        <v>0</v>
      </c>
      <c r="K1614" t="s">
        <v>2380</v>
      </c>
      <c r="L1614" t="str">
        <f t="shared" si="103"/>
        <v>No</v>
      </c>
    </row>
    <row r="1615" spans="1:12" x14ac:dyDescent="0.25">
      <c r="A1615" t="s">
        <v>757</v>
      </c>
      <c r="B1615">
        <v>23.46</v>
      </c>
      <c r="C1615" t="str">
        <f t="shared" si="100"/>
        <v>Normal Weight</v>
      </c>
      <c r="D1615" s="20">
        <v>4.21</v>
      </c>
      <c r="E1615" t="str">
        <f t="shared" si="101"/>
        <v>Normal</v>
      </c>
      <c r="F1615" t="s">
        <v>2380</v>
      </c>
      <c r="G1615" t="s">
        <v>2380</v>
      </c>
      <c r="H1615" t="s">
        <v>2380</v>
      </c>
      <c r="I1615">
        <v>1</v>
      </c>
      <c r="J1615" s="9">
        <f t="shared" si="102"/>
        <v>1</v>
      </c>
      <c r="K1615" t="s">
        <v>2380</v>
      </c>
      <c r="L1615" t="str">
        <f t="shared" si="103"/>
        <v>No</v>
      </c>
    </row>
    <row r="1616" spans="1:12" x14ac:dyDescent="0.25">
      <c r="A1616" t="s">
        <v>756</v>
      </c>
      <c r="B1616">
        <v>22.56</v>
      </c>
      <c r="C1616" t="str">
        <f t="shared" si="100"/>
        <v>Normal Weight</v>
      </c>
      <c r="D1616" s="20">
        <v>4.34</v>
      </c>
      <c r="E1616" t="str">
        <f t="shared" si="101"/>
        <v>Normal</v>
      </c>
      <c r="F1616" t="s">
        <v>2382</v>
      </c>
      <c r="G1616" t="s">
        <v>2380</v>
      </c>
      <c r="H1616" t="s">
        <v>2380</v>
      </c>
      <c r="I1616" t="s">
        <v>2381</v>
      </c>
      <c r="J1616" s="9">
        <f t="shared" si="102"/>
        <v>0</v>
      </c>
      <c r="K1616" t="s">
        <v>2380</v>
      </c>
      <c r="L1616" t="str">
        <f t="shared" si="103"/>
        <v>No</v>
      </c>
    </row>
    <row r="1617" spans="1:12" x14ac:dyDescent="0.25">
      <c r="A1617" t="s">
        <v>755</v>
      </c>
      <c r="B1617">
        <v>19.28</v>
      </c>
      <c r="C1617" t="str">
        <f t="shared" si="100"/>
        <v>Normal Weight</v>
      </c>
      <c r="D1617" s="20">
        <v>11.85</v>
      </c>
      <c r="E1617" t="str">
        <f t="shared" si="101"/>
        <v>Diabetes</v>
      </c>
      <c r="F1617" t="s">
        <v>2380</v>
      </c>
      <c r="G1617" t="s">
        <v>2380</v>
      </c>
      <c r="H1617" t="s">
        <v>2380</v>
      </c>
      <c r="I1617">
        <v>2</v>
      </c>
      <c r="J1617" s="9">
        <f t="shared" si="102"/>
        <v>2</v>
      </c>
      <c r="K1617" t="s">
        <v>2380</v>
      </c>
      <c r="L1617" t="str">
        <f t="shared" si="103"/>
        <v>No</v>
      </c>
    </row>
    <row r="1618" spans="1:12" x14ac:dyDescent="0.25">
      <c r="A1618" t="s">
        <v>754</v>
      </c>
      <c r="B1618">
        <v>15.37</v>
      </c>
      <c r="C1618" t="str">
        <f t="shared" si="100"/>
        <v>Underweight</v>
      </c>
      <c r="D1618" s="20">
        <v>9.61</v>
      </c>
      <c r="E1618" t="str">
        <f t="shared" si="101"/>
        <v>Diabetes</v>
      </c>
      <c r="F1618" t="s">
        <v>2382</v>
      </c>
      <c r="G1618" t="s">
        <v>2380</v>
      </c>
      <c r="H1618" t="s">
        <v>2380</v>
      </c>
      <c r="I1618">
        <v>2</v>
      </c>
      <c r="J1618" s="9">
        <f t="shared" si="102"/>
        <v>2</v>
      </c>
      <c r="K1618" t="s">
        <v>2380</v>
      </c>
      <c r="L1618" t="str">
        <f t="shared" si="103"/>
        <v>No</v>
      </c>
    </row>
    <row r="1619" spans="1:12" x14ac:dyDescent="0.25">
      <c r="A1619" t="s">
        <v>753</v>
      </c>
      <c r="B1619">
        <v>18.71</v>
      </c>
      <c r="C1619" t="str">
        <f t="shared" si="100"/>
        <v>Normal Weight</v>
      </c>
      <c r="D1619" s="20">
        <v>5.29</v>
      </c>
      <c r="E1619" t="str">
        <f t="shared" si="101"/>
        <v>Normal</v>
      </c>
      <c r="F1619" t="s">
        <v>2382</v>
      </c>
      <c r="G1619" t="s">
        <v>2380</v>
      </c>
      <c r="H1619" t="s">
        <v>2380</v>
      </c>
      <c r="I1619" t="s">
        <v>2381</v>
      </c>
      <c r="J1619" s="9">
        <f t="shared" si="102"/>
        <v>0</v>
      </c>
      <c r="K1619" t="s">
        <v>2380</v>
      </c>
      <c r="L1619" t="str">
        <f t="shared" si="103"/>
        <v>No</v>
      </c>
    </row>
    <row r="1620" spans="1:12" x14ac:dyDescent="0.25">
      <c r="A1620" t="s">
        <v>752</v>
      </c>
      <c r="B1620">
        <v>20.61</v>
      </c>
      <c r="C1620" t="str">
        <f t="shared" si="100"/>
        <v>Normal Weight</v>
      </c>
      <c r="D1620" s="20">
        <v>6.89</v>
      </c>
      <c r="E1620" t="str">
        <f t="shared" si="101"/>
        <v>Diabetes</v>
      </c>
      <c r="F1620" t="s">
        <v>2380</v>
      </c>
      <c r="G1620" t="s">
        <v>2380</v>
      </c>
      <c r="H1620" t="s">
        <v>2380</v>
      </c>
      <c r="I1620" t="s">
        <v>2381</v>
      </c>
      <c r="J1620" s="9">
        <f t="shared" si="102"/>
        <v>0</v>
      </c>
      <c r="K1620" t="s">
        <v>2380</v>
      </c>
      <c r="L1620" t="str">
        <f t="shared" si="103"/>
        <v>No</v>
      </c>
    </row>
    <row r="1621" spans="1:12" x14ac:dyDescent="0.25">
      <c r="A1621" t="s">
        <v>751</v>
      </c>
      <c r="B1621">
        <v>15.99</v>
      </c>
      <c r="C1621" t="str">
        <f t="shared" si="100"/>
        <v>Underweight</v>
      </c>
      <c r="D1621" s="20">
        <v>4.57</v>
      </c>
      <c r="E1621" t="str">
        <f t="shared" si="101"/>
        <v>Normal</v>
      </c>
      <c r="F1621" t="s">
        <v>2382</v>
      </c>
      <c r="G1621" t="s">
        <v>2380</v>
      </c>
      <c r="H1621" t="s">
        <v>2383</v>
      </c>
      <c r="I1621">
        <v>1</v>
      </c>
      <c r="J1621" s="9">
        <f t="shared" si="102"/>
        <v>1</v>
      </c>
      <c r="K1621" t="s">
        <v>2380</v>
      </c>
      <c r="L1621" t="str">
        <f t="shared" si="103"/>
        <v>No</v>
      </c>
    </row>
    <row r="1622" spans="1:12" x14ac:dyDescent="0.25">
      <c r="A1622" t="s">
        <v>750</v>
      </c>
      <c r="B1622">
        <v>33.155000000000001</v>
      </c>
      <c r="C1622" t="str">
        <f t="shared" si="100"/>
        <v>Obesity</v>
      </c>
      <c r="D1622" s="20">
        <v>4.32</v>
      </c>
      <c r="E1622" t="str">
        <f t="shared" si="101"/>
        <v>Normal</v>
      </c>
      <c r="F1622" t="s">
        <v>2380</v>
      </c>
      <c r="G1622" t="s">
        <v>2380</v>
      </c>
      <c r="H1622" t="s">
        <v>2380</v>
      </c>
      <c r="I1622" t="s">
        <v>2381</v>
      </c>
      <c r="J1622" s="9">
        <f t="shared" si="102"/>
        <v>0</v>
      </c>
      <c r="K1622" t="s">
        <v>2380</v>
      </c>
      <c r="L1622" t="str">
        <f t="shared" si="103"/>
        <v>No</v>
      </c>
    </row>
    <row r="1623" spans="1:12" x14ac:dyDescent="0.25">
      <c r="A1623" t="s">
        <v>749</v>
      </c>
      <c r="B1623">
        <v>26.22</v>
      </c>
      <c r="C1623" t="str">
        <f t="shared" si="100"/>
        <v>Overweight</v>
      </c>
      <c r="D1623" s="20">
        <v>5.57</v>
      </c>
      <c r="E1623" t="str">
        <f t="shared" si="101"/>
        <v>Normal</v>
      </c>
      <c r="F1623" t="s">
        <v>2382</v>
      </c>
      <c r="G1623" t="s">
        <v>2380</v>
      </c>
      <c r="H1623" t="s">
        <v>2383</v>
      </c>
      <c r="I1623">
        <v>1</v>
      </c>
      <c r="J1623" s="9">
        <f t="shared" si="102"/>
        <v>1</v>
      </c>
      <c r="K1623" t="s">
        <v>2380</v>
      </c>
      <c r="L1623" t="str">
        <f t="shared" si="103"/>
        <v>No</v>
      </c>
    </row>
    <row r="1624" spans="1:12" x14ac:dyDescent="0.25">
      <c r="A1624" t="s">
        <v>748</v>
      </c>
      <c r="B1624">
        <v>21.85</v>
      </c>
      <c r="C1624" t="str">
        <f t="shared" si="100"/>
        <v>Normal Weight</v>
      </c>
      <c r="D1624" s="20">
        <v>5.26</v>
      </c>
      <c r="E1624" t="str">
        <f t="shared" si="101"/>
        <v>Normal</v>
      </c>
      <c r="F1624" t="s">
        <v>2382</v>
      </c>
      <c r="G1624" t="s">
        <v>2380</v>
      </c>
      <c r="H1624" t="s">
        <v>2383</v>
      </c>
      <c r="I1624">
        <v>1</v>
      </c>
      <c r="J1624" s="9">
        <f t="shared" si="102"/>
        <v>1</v>
      </c>
      <c r="K1624" t="s">
        <v>2380</v>
      </c>
      <c r="L1624" t="str">
        <f t="shared" si="103"/>
        <v>No</v>
      </c>
    </row>
    <row r="1625" spans="1:12" x14ac:dyDescent="0.25">
      <c r="A1625" t="s">
        <v>747</v>
      </c>
      <c r="B1625">
        <v>30.495000000000001</v>
      </c>
      <c r="C1625" t="str">
        <f t="shared" si="100"/>
        <v>Obesity</v>
      </c>
      <c r="D1625" s="20">
        <v>6.25</v>
      </c>
      <c r="E1625" t="str">
        <f t="shared" si="101"/>
        <v>Prediabeties</v>
      </c>
      <c r="F1625" t="s">
        <v>2380</v>
      </c>
      <c r="G1625" t="s">
        <v>2380</v>
      </c>
      <c r="H1625" t="s">
        <v>2380</v>
      </c>
      <c r="I1625" t="s">
        <v>2381</v>
      </c>
      <c r="J1625" s="9">
        <f t="shared" si="102"/>
        <v>0</v>
      </c>
      <c r="K1625" t="s">
        <v>2380</v>
      </c>
      <c r="L1625" t="str">
        <f t="shared" si="103"/>
        <v>No</v>
      </c>
    </row>
    <row r="1626" spans="1:12" x14ac:dyDescent="0.25">
      <c r="A1626" t="s">
        <v>746</v>
      </c>
      <c r="B1626">
        <v>34.104999999999997</v>
      </c>
      <c r="C1626" t="str">
        <f t="shared" si="100"/>
        <v>Obesity</v>
      </c>
      <c r="D1626" s="20">
        <v>5.67</v>
      </c>
      <c r="E1626" t="str">
        <f t="shared" si="101"/>
        <v>Normal</v>
      </c>
      <c r="F1626" t="s">
        <v>2382</v>
      </c>
      <c r="G1626" t="s">
        <v>2380</v>
      </c>
      <c r="H1626" t="s">
        <v>2380</v>
      </c>
      <c r="I1626" t="s">
        <v>2381</v>
      </c>
      <c r="J1626" s="9">
        <f t="shared" si="102"/>
        <v>0</v>
      </c>
      <c r="K1626" t="s">
        <v>2380</v>
      </c>
      <c r="L1626" t="str">
        <f t="shared" si="103"/>
        <v>No</v>
      </c>
    </row>
    <row r="1627" spans="1:12" x14ac:dyDescent="0.25">
      <c r="A1627" t="s">
        <v>745</v>
      </c>
      <c r="B1627">
        <v>32.770000000000003</v>
      </c>
      <c r="C1627" t="str">
        <f t="shared" si="100"/>
        <v>Obesity</v>
      </c>
      <c r="D1627" s="20">
        <v>4.42</v>
      </c>
      <c r="E1627" t="str">
        <f t="shared" si="101"/>
        <v>Normal</v>
      </c>
      <c r="F1627" t="s">
        <v>2382</v>
      </c>
      <c r="G1627" t="s">
        <v>2380</v>
      </c>
      <c r="H1627" t="s">
        <v>2380</v>
      </c>
      <c r="I1627">
        <v>1</v>
      </c>
      <c r="J1627" s="9">
        <f t="shared" si="102"/>
        <v>1</v>
      </c>
      <c r="K1627" t="s">
        <v>2380</v>
      </c>
      <c r="L1627" t="str">
        <f t="shared" si="103"/>
        <v>No</v>
      </c>
    </row>
    <row r="1628" spans="1:12" x14ac:dyDescent="0.25">
      <c r="A1628" t="s">
        <v>744</v>
      </c>
      <c r="B1628">
        <v>16.850000000000001</v>
      </c>
      <c r="C1628" t="str">
        <f t="shared" si="100"/>
        <v>Underweight</v>
      </c>
      <c r="D1628" s="20">
        <v>11.75</v>
      </c>
      <c r="E1628" t="str">
        <f t="shared" si="101"/>
        <v>Diabetes</v>
      </c>
      <c r="F1628" t="s">
        <v>2382</v>
      </c>
      <c r="G1628" t="s">
        <v>2380</v>
      </c>
      <c r="H1628" t="s">
        <v>2380</v>
      </c>
      <c r="I1628">
        <v>2</v>
      </c>
      <c r="J1628" s="9">
        <f t="shared" si="102"/>
        <v>2</v>
      </c>
      <c r="K1628" t="s">
        <v>2380</v>
      </c>
      <c r="L1628" t="str">
        <f t="shared" si="103"/>
        <v>No</v>
      </c>
    </row>
    <row r="1629" spans="1:12" x14ac:dyDescent="0.25">
      <c r="A1629" t="s">
        <v>743</v>
      </c>
      <c r="B1629">
        <v>34.700000000000003</v>
      </c>
      <c r="C1629" t="str">
        <f t="shared" si="100"/>
        <v>Obesity</v>
      </c>
      <c r="D1629" s="20">
        <v>6.06</v>
      </c>
      <c r="E1629" t="str">
        <f t="shared" si="101"/>
        <v>Prediabeties</v>
      </c>
      <c r="F1629" t="s">
        <v>2380</v>
      </c>
      <c r="G1629" t="s">
        <v>2380</v>
      </c>
      <c r="H1629" t="s">
        <v>2380</v>
      </c>
      <c r="I1629">
        <v>1</v>
      </c>
      <c r="J1629" s="9">
        <f t="shared" si="102"/>
        <v>1</v>
      </c>
      <c r="K1629" t="s">
        <v>2380</v>
      </c>
      <c r="L1629" t="str">
        <f t="shared" si="103"/>
        <v>No</v>
      </c>
    </row>
    <row r="1630" spans="1:12" x14ac:dyDescent="0.25">
      <c r="A1630" t="s">
        <v>742</v>
      </c>
      <c r="B1630">
        <v>37.049999999999997</v>
      </c>
      <c r="C1630" t="str">
        <f t="shared" si="100"/>
        <v>Obesity</v>
      </c>
      <c r="D1630" s="20">
        <v>5.48</v>
      </c>
      <c r="E1630" t="str">
        <f t="shared" si="101"/>
        <v>Normal</v>
      </c>
      <c r="F1630" t="s">
        <v>2380</v>
      </c>
      <c r="G1630" t="s">
        <v>2380</v>
      </c>
      <c r="H1630" t="s">
        <v>2380</v>
      </c>
      <c r="I1630">
        <v>1</v>
      </c>
      <c r="J1630" s="9">
        <f t="shared" si="102"/>
        <v>1</v>
      </c>
      <c r="K1630" t="s">
        <v>2380</v>
      </c>
      <c r="L1630" t="str">
        <f t="shared" si="103"/>
        <v>No</v>
      </c>
    </row>
    <row r="1631" spans="1:12" x14ac:dyDescent="0.25">
      <c r="A1631" t="s">
        <v>741</v>
      </c>
      <c r="B1631">
        <v>18.78</v>
      </c>
      <c r="C1631" t="str">
        <f t="shared" si="100"/>
        <v>Normal Weight</v>
      </c>
      <c r="D1631" s="20">
        <v>4.45</v>
      </c>
      <c r="E1631" t="str">
        <f t="shared" si="101"/>
        <v>Normal</v>
      </c>
      <c r="F1631" t="s">
        <v>2380</v>
      </c>
      <c r="G1631" t="s">
        <v>2380</v>
      </c>
      <c r="H1631" t="s">
        <v>2383</v>
      </c>
      <c r="I1631">
        <v>1</v>
      </c>
      <c r="J1631" s="9">
        <f t="shared" si="102"/>
        <v>1</v>
      </c>
      <c r="K1631" t="s">
        <v>2380</v>
      </c>
      <c r="L1631" t="str">
        <f t="shared" si="103"/>
        <v>No</v>
      </c>
    </row>
    <row r="1632" spans="1:12" x14ac:dyDescent="0.25">
      <c r="A1632" t="s">
        <v>740</v>
      </c>
      <c r="B1632">
        <v>28.024999999999999</v>
      </c>
      <c r="C1632" t="str">
        <f t="shared" si="100"/>
        <v>Overweight</v>
      </c>
      <c r="D1632" s="20">
        <v>5</v>
      </c>
      <c r="E1632" t="str">
        <f t="shared" si="101"/>
        <v>Normal</v>
      </c>
      <c r="F1632" t="s">
        <v>2380</v>
      </c>
      <c r="G1632" t="s">
        <v>2380</v>
      </c>
      <c r="H1632" t="s">
        <v>2380</v>
      </c>
      <c r="I1632">
        <v>1</v>
      </c>
      <c r="J1632" s="9">
        <f t="shared" si="102"/>
        <v>1</v>
      </c>
      <c r="K1632" t="s">
        <v>2380</v>
      </c>
      <c r="L1632" t="str">
        <f t="shared" si="103"/>
        <v>No</v>
      </c>
    </row>
    <row r="1633" spans="1:12" x14ac:dyDescent="0.25">
      <c r="A1633" t="s">
        <v>739</v>
      </c>
      <c r="B1633">
        <v>35.090000000000003</v>
      </c>
      <c r="C1633" t="str">
        <f t="shared" si="100"/>
        <v>Obesity</v>
      </c>
      <c r="D1633" s="20">
        <v>5.84</v>
      </c>
      <c r="E1633" t="str">
        <f t="shared" si="101"/>
        <v>Prediabeties</v>
      </c>
      <c r="F1633" t="s">
        <v>2380</v>
      </c>
      <c r="G1633" t="s">
        <v>2380</v>
      </c>
      <c r="H1633" t="s">
        <v>2380</v>
      </c>
      <c r="I1633" t="s">
        <v>2381</v>
      </c>
      <c r="J1633" s="9">
        <f t="shared" si="102"/>
        <v>0</v>
      </c>
      <c r="K1633" t="s">
        <v>2380</v>
      </c>
      <c r="L1633" t="str">
        <f t="shared" si="103"/>
        <v>No</v>
      </c>
    </row>
    <row r="1634" spans="1:12" x14ac:dyDescent="0.25">
      <c r="A1634" t="s">
        <v>738</v>
      </c>
      <c r="B1634">
        <v>34.42</v>
      </c>
      <c r="C1634" t="str">
        <f t="shared" si="100"/>
        <v>Obesity</v>
      </c>
      <c r="D1634" s="20">
        <v>5.21</v>
      </c>
      <c r="E1634" t="str">
        <f t="shared" si="101"/>
        <v>Normal</v>
      </c>
      <c r="F1634" t="s">
        <v>2382</v>
      </c>
      <c r="G1634" t="s">
        <v>2380</v>
      </c>
      <c r="H1634" t="s">
        <v>2380</v>
      </c>
      <c r="I1634" t="s">
        <v>2381</v>
      </c>
      <c r="J1634" s="9">
        <f t="shared" si="102"/>
        <v>0</v>
      </c>
      <c r="K1634" t="s">
        <v>2380</v>
      </c>
      <c r="L1634" t="str">
        <f t="shared" si="103"/>
        <v>No</v>
      </c>
    </row>
    <row r="1635" spans="1:12" x14ac:dyDescent="0.25">
      <c r="A1635" t="s">
        <v>737</v>
      </c>
      <c r="B1635">
        <v>29.4</v>
      </c>
      <c r="C1635" t="str">
        <f t="shared" si="100"/>
        <v>Overweight</v>
      </c>
      <c r="D1635" s="20">
        <v>4.26</v>
      </c>
      <c r="E1635" t="str">
        <f t="shared" si="101"/>
        <v>Normal</v>
      </c>
      <c r="F1635" t="s">
        <v>2380</v>
      </c>
      <c r="G1635" t="s">
        <v>2380</v>
      </c>
      <c r="H1635" t="s">
        <v>2380</v>
      </c>
      <c r="I1635" t="s">
        <v>2381</v>
      </c>
      <c r="J1635" s="9">
        <f t="shared" si="102"/>
        <v>0</v>
      </c>
      <c r="K1635" t="s">
        <v>2380</v>
      </c>
      <c r="L1635" t="str">
        <f t="shared" si="103"/>
        <v>No</v>
      </c>
    </row>
    <row r="1636" spans="1:12" x14ac:dyDescent="0.25">
      <c r="A1636" t="s">
        <v>736</v>
      </c>
      <c r="B1636">
        <v>21.31</v>
      </c>
      <c r="C1636" t="str">
        <f t="shared" si="100"/>
        <v>Normal Weight</v>
      </c>
      <c r="D1636" s="20">
        <v>4.17</v>
      </c>
      <c r="E1636" t="str">
        <f t="shared" si="101"/>
        <v>Normal</v>
      </c>
      <c r="F1636" t="s">
        <v>2380</v>
      </c>
      <c r="G1636" t="s">
        <v>2380</v>
      </c>
      <c r="H1636" t="s">
        <v>2380</v>
      </c>
      <c r="I1636" t="s">
        <v>2381</v>
      </c>
      <c r="J1636" s="9">
        <f t="shared" si="102"/>
        <v>0</v>
      </c>
      <c r="K1636" t="s">
        <v>2380</v>
      </c>
      <c r="L1636" t="str">
        <f t="shared" si="103"/>
        <v>No</v>
      </c>
    </row>
    <row r="1637" spans="1:12" x14ac:dyDescent="0.25">
      <c r="A1637" t="s">
        <v>735</v>
      </c>
      <c r="B1637">
        <v>19.559999999999999</v>
      </c>
      <c r="C1637" t="str">
        <f t="shared" si="100"/>
        <v>Normal Weight</v>
      </c>
      <c r="D1637" s="20">
        <v>11.96</v>
      </c>
      <c r="E1637" t="str">
        <f t="shared" si="101"/>
        <v>Diabetes</v>
      </c>
      <c r="F1637" t="s">
        <v>2380</v>
      </c>
      <c r="G1637" t="s">
        <v>2380</v>
      </c>
      <c r="H1637" t="s">
        <v>2380</v>
      </c>
      <c r="I1637" t="s">
        <v>2381</v>
      </c>
      <c r="J1637" s="9">
        <f t="shared" si="102"/>
        <v>0</v>
      </c>
      <c r="K1637" t="s">
        <v>2380</v>
      </c>
      <c r="L1637" t="str">
        <f t="shared" si="103"/>
        <v>No</v>
      </c>
    </row>
    <row r="1638" spans="1:12" x14ac:dyDescent="0.25">
      <c r="A1638" t="s">
        <v>734</v>
      </c>
      <c r="B1638">
        <v>37.335000000000001</v>
      </c>
      <c r="C1638" t="str">
        <f t="shared" si="100"/>
        <v>Obesity</v>
      </c>
      <c r="D1638" s="20">
        <v>6.26</v>
      </c>
      <c r="E1638" t="str">
        <f t="shared" si="101"/>
        <v>Prediabeties</v>
      </c>
      <c r="F1638" t="s">
        <v>2382</v>
      </c>
      <c r="G1638" t="s">
        <v>2380</v>
      </c>
      <c r="H1638" t="s">
        <v>2380</v>
      </c>
      <c r="I1638">
        <v>1</v>
      </c>
      <c r="J1638" s="9">
        <f t="shared" si="102"/>
        <v>1</v>
      </c>
      <c r="K1638" t="s">
        <v>2380</v>
      </c>
      <c r="L1638" t="str">
        <f t="shared" si="103"/>
        <v>No</v>
      </c>
    </row>
    <row r="1639" spans="1:12" x14ac:dyDescent="0.25">
      <c r="A1639" t="s">
        <v>733</v>
      </c>
      <c r="B1639">
        <v>19.53</v>
      </c>
      <c r="C1639" t="str">
        <f t="shared" si="100"/>
        <v>Normal Weight</v>
      </c>
      <c r="D1639" s="20">
        <v>11.68</v>
      </c>
      <c r="E1639" t="str">
        <f t="shared" si="101"/>
        <v>Diabetes</v>
      </c>
      <c r="F1639" t="s">
        <v>2380</v>
      </c>
      <c r="G1639" t="s">
        <v>2380</v>
      </c>
      <c r="H1639" t="s">
        <v>2380</v>
      </c>
      <c r="I1639" t="s">
        <v>2381</v>
      </c>
      <c r="J1639" s="9">
        <f t="shared" si="102"/>
        <v>0</v>
      </c>
      <c r="K1639" t="s">
        <v>2380</v>
      </c>
      <c r="L1639" t="str">
        <f t="shared" si="103"/>
        <v>No</v>
      </c>
    </row>
    <row r="1640" spans="1:12" x14ac:dyDescent="0.25">
      <c r="A1640" t="s">
        <v>732</v>
      </c>
      <c r="B1640">
        <v>34.1</v>
      </c>
      <c r="C1640" t="str">
        <f t="shared" si="100"/>
        <v>Obesity</v>
      </c>
      <c r="D1640" s="20">
        <v>5.16</v>
      </c>
      <c r="E1640" t="str">
        <f t="shared" si="101"/>
        <v>Normal</v>
      </c>
      <c r="F1640" t="s">
        <v>2380</v>
      </c>
      <c r="G1640" t="s">
        <v>2380</v>
      </c>
      <c r="H1640" t="s">
        <v>2380</v>
      </c>
      <c r="I1640" t="s">
        <v>2381</v>
      </c>
      <c r="J1640" s="9">
        <f t="shared" si="102"/>
        <v>0</v>
      </c>
      <c r="K1640" t="s">
        <v>2380</v>
      </c>
      <c r="L1640" t="str">
        <f t="shared" si="103"/>
        <v>No</v>
      </c>
    </row>
    <row r="1641" spans="1:12" x14ac:dyDescent="0.25">
      <c r="A1641" t="s">
        <v>731</v>
      </c>
      <c r="B1641">
        <v>16.5</v>
      </c>
      <c r="C1641" t="str">
        <f t="shared" si="100"/>
        <v>Underweight</v>
      </c>
      <c r="D1641" s="20">
        <v>6.9</v>
      </c>
      <c r="E1641" t="str">
        <f t="shared" si="101"/>
        <v>Diabetes</v>
      </c>
      <c r="F1641" t="s">
        <v>2382</v>
      </c>
      <c r="G1641" t="s">
        <v>2380</v>
      </c>
      <c r="H1641" t="s">
        <v>2380</v>
      </c>
      <c r="I1641">
        <v>2</v>
      </c>
      <c r="J1641" s="9">
        <f t="shared" si="102"/>
        <v>2</v>
      </c>
      <c r="K1641" t="s">
        <v>2380</v>
      </c>
      <c r="L1641" t="str">
        <f t="shared" si="103"/>
        <v>No</v>
      </c>
    </row>
    <row r="1642" spans="1:12" x14ac:dyDescent="0.25">
      <c r="A1642" t="s">
        <v>730</v>
      </c>
      <c r="B1642">
        <v>30.69</v>
      </c>
      <c r="C1642" t="str">
        <f t="shared" si="100"/>
        <v>Obesity</v>
      </c>
      <c r="D1642" s="20">
        <v>4.83</v>
      </c>
      <c r="E1642" t="str">
        <f t="shared" si="101"/>
        <v>Normal</v>
      </c>
      <c r="F1642" t="s">
        <v>2380</v>
      </c>
      <c r="G1642" t="s">
        <v>2380</v>
      </c>
      <c r="H1642" t="s">
        <v>2380</v>
      </c>
      <c r="I1642">
        <v>1</v>
      </c>
      <c r="J1642" s="9">
        <f t="shared" si="102"/>
        <v>1</v>
      </c>
      <c r="K1642" t="s">
        <v>2380</v>
      </c>
      <c r="L1642" t="str">
        <f t="shared" si="103"/>
        <v>No</v>
      </c>
    </row>
    <row r="1643" spans="1:12" x14ac:dyDescent="0.25">
      <c r="A1643" t="s">
        <v>729</v>
      </c>
      <c r="B1643">
        <v>28.93</v>
      </c>
      <c r="C1643" t="str">
        <f t="shared" si="100"/>
        <v>Overweight</v>
      </c>
      <c r="D1643" s="20">
        <v>4.87</v>
      </c>
      <c r="E1643" t="str">
        <f t="shared" si="101"/>
        <v>Normal</v>
      </c>
      <c r="F1643" t="s">
        <v>2380</v>
      </c>
      <c r="G1643" t="s">
        <v>2380</v>
      </c>
      <c r="H1643" t="s">
        <v>2380</v>
      </c>
      <c r="I1643">
        <v>1</v>
      </c>
      <c r="J1643" s="9">
        <f t="shared" si="102"/>
        <v>1</v>
      </c>
      <c r="K1643" t="s">
        <v>2380</v>
      </c>
      <c r="L1643" t="str">
        <f t="shared" si="103"/>
        <v>No</v>
      </c>
    </row>
    <row r="1644" spans="1:12" x14ac:dyDescent="0.25">
      <c r="A1644" t="s">
        <v>728</v>
      </c>
      <c r="B1644">
        <v>38.9</v>
      </c>
      <c r="C1644" t="str">
        <f t="shared" si="100"/>
        <v>Obesity</v>
      </c>
      <c r="D1644" s="20">
        <v>4.28</v>
      </c>
      <c r="E1644" t="str">
        <f t="shared" si="101"/>
        <v>Normal</v>
      </c>
      <c r="F1644" t="s">
        <v>2380</v>
      </c>
      <c r="G1644" t="s">
        <v>2380</v>
      </c>
      <c r="H1644" t="s">
        <v>2380</v>
      </c>
      <c r="I1644" t="s">
        <v>2381</v>
      </c>
      <c r="J1644" s="9">
        <f t="shared" si="102"/>
        <v>0</v>
      </c>
      <c r="K1644" t="s">
        <v>2380</v>
      </c>
      <c r="L1644" t="str">
        <f t="shared" si="103"/>
        <v>No</v>
      </c>
    </row>
    <row r="1645" spans="1:12" x14ac:dyDescent="0.25">
      <c r="A1645" t="s">
        <v>727</v>
      </c>
      <c r="B1645">
        <v>26.9</v>
      </c>
      <c r="C1645" t="str">
        <f t="shared" si="100"/>
        <v>Overweight</v>
      </c>
      <c r="D1645" s="20">
        <v>4.07</v>
      </c>
      <c r="E1645" t="str">
        <f t="shared" si="101"/>
        <v>Normal</v>
      </c>
      <c r="F1645" t="s">
        <v>2380</v>
      </c>
      <c r="G1645" t="s">
        <v>2380</v>
      </c>
      <c r="H1645" t="s">
        <v>2380</v>
      </c>
      <c r="I1645" t="s">
        <v>2381</v>
      </c>
      <c r="J1645" s="9">
        <f t="shared" si="102"/>
        <v>0</v>
      </c>
      <c r="K1645" t="s">
        <v>2380</v>
      </c>
      <c r="L1645" t="str">
        <f t="shared" si="103"/>
        <v>No</v>
      </c>
    </row>
    <row r="1646" spans="1:12" x14ac:dyDescent="0.25">
      <c r="A1646" t="s">
        <v>726</v>
      </c>
      <c r="B1646">
        <v>24.86</v>
      </c>
      <c r="C1646" t="str">
        <f t="shared" si="100"/>
        <v>Normal Weight</v>
      </c>
      <c r="D1646" s="20">
        <v>6.23</v>
      </c>
      <c r="E1646" t="str">
        <f t="shared" si="101"/>
        <v>Prediabeties</v>
      </c>
      <c r="F1646" t="s">
        <v>2380</v>
      </c>
      <c r="G1646" t="s">
        <v>2380</v>
      </c>
      <c r="H1646" t="s">
        <v>2380</v>
      </c>
      <c r="I1646" t="s">
        <v>2381</v>
      </c>
      <c r="J1646" s="9">
        <f t="shared" si="102"/>
        <v>0</v>
      </c>
      <c r="K1646" t="s">
        <v>2380</v>
      </c>
      <c r="L1646" t="str">
        <f t="shared" si="103"/>
        <v>No</v>
      </c>
    </row>
    <row r="1647" spans="1:12" x14ac:dyDescent="0.25">
      <c r="A1647" t="s">
        <v>725</v>
      </c>
      <c r="B1647">
        <v>39.14</v>
      </c>
      <c r="C1647" t="str">
        <f t="shared" si="100"/>
        <v>Obesity</v>
      </c>
      <c r="D1647" s="20">
        <v>6.24</v>
      </c>
      <c r="E1647" t="str">
        <f t="shared" si="101"/>
        <v>Prediabeties</v>
      </c>
      <c r="F1647" t="s">
        <v>2380</v>
      </c>
      <c r="G1647" t="s">
        <v>2382</v>
      </c>
      <c r="H1647" t="s">
        <v>2380</v>
      </c>
      <c r="I1647">
        <v>1</v>
      </c>
      <c r="J1647" s="9">
        <f t="shared" si="102"/>
        <v>1</v>
      </c>
      <c r="K1647" t="s">
        <v>2380</v>
      </c>
      <c r="L1647" t="str">
        <f t="shared" si="103"/>
        <v>No</v>
      </c>
    </row>
    <row r="1648" spans="1:12" x14ac:dyDescent="0.25">
      <c r="A1648" t="s">
        <v>724</v>
      </c>
      <c r="B1648">
        <v>39.799999999999997</v>
      </c>
      <c r="C1648" t="str">
        <f t="shared" si="100"/>
        <v>Obesity</v>
      </c>
      <c r="D1648" s="20">
        <v>6.17</v>
      </c>
      <c r="E1648" t="str">
        <f t="shared" si="101"/>
        <v>Prediabeties</v>
      </c>
      <c r="F1648" t="s">
        <v>2380</v>
      </c>
      <c r="G1648" t="s">
        <v>2380</v>
      </c>
      <c r="H1648" t="s">
        <v>2383</v>
      </c>
      <c r="I1648">
        <v>1</v>
      </c>
      <c r="J1648" s="9">
        <f t="shared" si="102"/>
        <v>1</v>
      </c>
      <c r="K1648" t="s">
        <v>2380</v>
      </c>
      <c r="L1648" t="str">
        <f t="shared" si="103"/>
        <v>No</v>
      </c>
    </row>
    <row r="1649" spans="1:12" x14ac:dyDescent="0.25">
      <c r="A1649" t="s">
        <v>723</v>
      </c>
      <c r="B1649">
        <v>34.32</v>
      </c>
      <c r="C1649" t="str">
        <f t="shared" si="100"/>
        <v>Obesity</v>
      </c>
      <c r="D1649" s="20">
        <v>5.16</v>
      </c>
      <c r="E1649" t="str">
        <f t="shared" si="101"/>
        <v>Normal</v>
      </c>
      <c r="F1649" t="s">
        <v>2380</v>
      </c>
      <c r="G1649" t="s">
        <v>2380</v>
      </c>
      <c r="H1649" t="s">
        <v>2380</v>
      </c>
      <c r="I1649">
        <v>1</v>
      </c>
      <c r="J1649" s="9">
        <f t="shared" si="102"/>
        <v>1</v>
      </c>
      <c r="K1649" t="s">
        <v>2380</v>
      </c>
      <c r="L1649" t="str">
        <f t="shared" si="103"/>
        <v>No</v>
      </c>
    </row>
    <row r="1650" spans="1:12" x14ac:dyDescent="0.25">
      <c r="A1650" t="s">
        <v>722</v>
      </c>
      <c r="B1650">
        <v>32.51</v>
      </c>
      <c r="C1650" t="str">
        <f t="shared" si="100"/>
        <v>Obesity</v>
      </c>
      <c r="D1650" s="20">
        <v>4.3</v>
      </c>
      <c r="E1650" t="str">
        <f t="shared" si="101"/>
        <v>Normal</v>
      </c>
      <c r="F1650" t="s">
        <v>2380</v>
      </c>
      <c r="G1650" t="s">
        <v>2380</v>
      </c>
      <c r="H1650" t="s">
        <v>2380</v>
      </c>
      <c r="I1650" t="s">
        <v>2381</v>
      </c>
      <c r="J1650" s="9">
        <f t="shared" si="102"/>
        <v>0</v>
      </c>
      <c r="K1650" t="s">
        <v>2380</v>
      </c>
      <c r="L1650" t="str">
        <f t="shared" si="103"/>
        <v>No</v>
      </c>
    </row>
    <row r="1651" spans="1:12" x14ac:dyDescent="0.25">
      <c r="A1651" t="s">
        <v>721</v>
      </c>
      <c r="B1651">
        <v>30.71</v>
      </c>
      <c r="C1651" t="str">
        <f t="shared" si="100"/>
        <v>Obesity</v>
      </c>
      <c r="D1651" s="20">
        <v>6.14</v>
      </c>
      <c r="E1651" t="str">
        <f t="shared" si="101"/>
        <v>Prediabeties</v>
      </c>
      <c r="F1651" t="s">
        <v>2380</v>
      </c>
      <c r="G1651" t="s">
        <v>2380</v>
      </c>
      <c r="H1651" t="s">
        <v>2383</v>
      </c>
      <c r="I1651">
        <v>1</v>
      </c>
      <c r="J1651" s="9">
        <f t="shared" si="102"/>
        <v>1</v>
      </c>
      <c r="K1651" t="s">
        <v>2380</v>
      </c>
      <c r="L1651" t="str">
        <f t="shared" si="103"/>
        <v>No</v>
      </c>
    </row>
    <row r="1652" spans="1:12" x14ac:dyDescent="0.25">
      <c r="A1652" t="s">
        <v>720</v>
      </c>
      <c r="B1652">
        <v>28.9</v>
      </c>
      <c r="C1652" t="str">
        <f t="shared" si="100"/>
        <v>Overweight</v>
      </c>
      <c r="D1652" s="20">
        <v>5.36</v>
      </c>
      <c r="E1652" t="str">
        <f t="shared" si="101"/>
        <v>Normal</v>
      </c>
      <c r="F1652" t="s">
        <v>2380</v>
      </c>
      <c r="G1652" t="s">
        <v>2380</v>
      </c>
      <c r="H1652" t="s">
        <v>2380</v>
      </c>
      <c r="I1652">
        <v>1</v>
      </c>
      <c r="J1652" s="9">
        <f t="shared" si="102"/>
        <v>1</v>
      </c>
      <c r="K1652" t="s">
        <v>2380</v>
      </c>
      <c r="L1652" t="str">
        <f t="shared" si="103"/>
        <v>No</v>
      </c>
    </row>
    <row r="1653" spans="1:12" x14ac:dyDescent="0.25">
      <c r="A1653" t="s">
        <v>719</v>
      </c>
      <c r="B1653">
        <v>36.19</v>
      </c>
      <c r="C1653" t="str">
        <f t="shared" si="100"/>
        <v>Obesity</v>
      </c>
      <c r="D1653" s="20">
        <v>4.3</v>
      </c>
      <c r="E1653" t="str">
        <f t="shared" si="101"/>
        <v>Normal</v>
      </c>
      <c r="F1653" t="s">
        <v>2380</v>
      </c>
      <c r="G1653" t="s">
        <v>2380</v>
      </c>
      <c r="H1653" t="s">
        <v>2380</v>
      </c>
      <c r="I1653" t="s">
        <v>2381</v>
      </c>
      <c r="J1653" s="9">
        <f t="shared" si="102"/>
        <v>0</v>
      </c>
      <c r="K1653" t="s">
        <v>2380</v>
      </c>
      <c r="L1653" t="str">
        <f t="shared" si="103"/>
        <v>No</v>
      </c>
    </row>
    <row r="1654" spans="1:12" x14ac:dyDescent="0.25">
      <c r="A1654" t="s">
        <v>718</v>
      </c>
      <c r="B1654">
        <v>29.6</v>
      </c>
      <c r="C1654" t="str">
        <f t="shared" si="100"/>
        <v>Overweight</v>
      </c>
      <c r="D1654" s="20">
        <v>4.09</v>
      </c>
      <c r="E1654" t="str">
        <f t="shared" si="101"/>
        <v>Normal</v>
      </c>
      <c r="F1654" t="s">
        <v>2380</v>
      </c>
      <c r="G1654" t="s">
        <v>2380</v>
      </c>
      <c r="H1654" t="s">
        <v>2380</v>
      </c>
      <c r="I1654" t="s">
        <v>2381</v>
      </c>
      <c r="J1654" s="9">
        <f t="shared" si="102"/>
        <v>0</v>
      </c>
      <c r="K1654" t="s">
        <v>2380</v>
      </c>
      <c r="L1654" t="str">
        <f t="shared" si="103"/>
        <v>No</v>
      </c>
    </row>
    <row r="1655" spans="1:12" x14ac:dyDescent="0.25">
      <c r="A1655" t="s">
        <v>717</v>
      </c>
      <c r="B1655">
        <v>30.95</v>
      </c>
      <c r="C1655" t="str">
        <f t="shared" si="100"/>
        <v>Obesity</v>
      </c>
      <c r="D1655" s="20">
        <v>6.27</v>
      </c>
      <c r="E1655" t="str">
        <f t="shared" si="101"/>
        <v>Prediabeties</v>
      </c>
      <c r="F1655" t="s">
        <v>2380</v>
      </c>
      <c r="G1655" t="s">
        <v>2380</v>
      </c>
      <c r="H1655" t="s">
        <v>2383</v>
      </c>
      <c r="I1655">
        <v>1</v>
      </c>
      <c r="J1655" s="9">
        <f t="shared" si="102"/>
        <v>1</v>
      </c>
      <c r="K1655" t="s">
        <v>2380</v>
      </c>
      <c r="L1655" t="str">
        <f t="shared" si="103"/>
        <v>No</v>
      </c>
    </row>
    <row r="1656" spans="1:12" x14ac:dyDescent="0.25">
      <c r="A1656" t="s">
        <v>716</v>
      </c>
      <c r="B1656">
        <v>19.95</v>
      </c>
      <c r="C1656" t="str">
        <f t="shared" si="100"/>
        <v>Normal Weight</v>
      </c>
      <c r="D1656" s="20">
        <v>5.39</v>
      </c>
      <c r="E1656" t="str">
        <f t="shared" si="101"/>
        <v>Normal</v>
      </c>
      <c r="F1656" t="s">
        <v>2380</v>
      </c>
      <c r="G1656" t="s">
        <v>2380</v>
      </c>
      <c r="H1656" t="s">
        <v>2380</v>
      </c>
      <c r="I1656">
        <v>1</v>
      </c>
      <c r="J1656" s="9">
        <f t="shared" si="102"/>
        <v>1</v>
      </c>
      <c r="K1656" t="s">
        <v>2380</v>
      </c>
      <c r="L1656" t="str">
        <f t="shared" si="103"/>
        <v>No</v>
      </c>
    </row>
    <row r="1657" spans="1:12" x14ac:dyDescent="0.25">
      <c r="A1657" t="s">
        <v>715</v>
      </c>
      <c r="B1657">
        <v>23.65</v>
      </c>
      <c r="C1657" t="str">
        <f t="shared" si="100"/>
        <v>Normal Weight</v>
      </c>
      <c r="D1657" s="20">
        <v>5.75</v>
      </c>
      <c r="E1657" t="str">
        <f t="shared" si="101"/>
        <v>Prediabeties</v>
      </c>
      <c r="F1657" t="s">
        <v>2382</v>
      </c>
      <c r="G1657" t="s">
        <v>2380</v>
      </c>
      <c r="H1657" t="s">
        <v>2380</v>
      </c>
      <c r="I1657" t="s">
        <v>2381</v>
      </c>
      <c r="J1657" s="9">
        <f t="shared" si="102"/>
        <v>0</v>
      </c>
      <c r="K1657" t="s">
        <v>2380</v>
      </c>
      <c r="L1657" t="str">
        <f t="shared" si="103"/>
        <v>No</v>
      </c>
    </row>
    <row r="1658" spans="1:12" x14ac:dyDescent="0.25">
      <c r="A1658" t="s">
        <v>714</v>
      </c>
      <c r="B1658">
        <v>43.34</v>
      </c>
      <c r="C1658" t="str">
        <f t="shared" si="100"/>
        <v>Obesity</v>
      </c>
      <c r="D1658" s="20">
        <v>4.91</v>
      </c>
      <c r="E1658" t="str">
        <f t="shared" si="101"/>
        <v>Normal</v>
      </c>
      <c r="F1658" t="s">
        <v>2380</v>
      </c>
      <c r="G1658" t="s">
        <v>2380</v>
      </c>
      <c r="H1658" t="s">
        <v>2380</v>
      </c>
      <c r="I1658">
        <v>1</v>
      </c>
      <c r="J1658" s="9">
        <f t="shared" si="102"/>
        <v>1</v>
      </c>
      <c r="K1658" t="s">
        <v>2380</v>
      </c>
      <c r="L1658" t="str">
        <f t="shared" si="103"/>
        <v>No</v>
      </c>
    </row>
    <row r="1659" spans="1:12" x14ac:dyDescent="0.25">
      <c r="A1659" t="s">
        <v>713</v>
      </c>
      <c r="B1659">
        <v>31.98</v>
      </c>
      <c r="C1659" t="str">
        <f t="shared" si="100"/>
        <v>Obesity</v>
      </c>
      <c r="D1659" s="20">
        <v>4.46</v>
      </c>
      <c r="E1659" t="str">
        <f t="shared" si="101"/>
        <v>Normal</v>
      </c>
      <c r="F1659" t="s">
        <v>2382</v>
      </c>
      <c r="G1659" t="s">
        <v>2380</v>
      </c>
      <c r="H1659" t="s">
        <v>2380</v>
      </c>
      <c r="I1659">
        <v>1</v>
      </c>
      <c r="J1659" s="9">
        <f t="shared" si="102"/>
        <v>1</v>
      </c>
      <c r="K1659" t="s">
        <v>2380</v>
      </c>
      <c r="L1659" t="str">
        <f t="shared" si="103"/>
        <v>No</v>
      </c>
    </row>
    <row r="1660" spans="1:12" x14ac:dyDescent="0.25">
      <c r="A1660" t="s">
        <v>712</v>
      </c>
      <c r="B1660">
        <v>35.86</v>
      </c>
      <c r="C1660" t="str">
        <f t="shared" si="100"/>
        <v>Obesity</v>
      </c>
      <c r="D1660" s="20">
        <v>6.22</v>
      </c>
      <c r="E1660" t="str">
        <f t="shared" si="101"/>
        <v>Prediabeties</v>
      </c>
      <c r="F1660" t="s">
        <v>2380</v>
      </c>
      <c r="G1660" t="s">
        <v>2380</v>
      </c>
      <c r="H1660" t="s">
        <v>2380</v>
      </c>
      <c r="I1660">
        <v>1</v>
      </c>
      <c r="J1660" s="9">
        <f t="shared" si="102"/>
        <v>1</v>
      </c>
      <c r="K1660" t="s">
        <v>2380</v>
      </c>
      <c r="L1660" t="str">
        <f t="shared" si="103"/>
        <v>No</v>
      </c>
    </row>
    <row r="1661" spans="1:12" x14ac:dyDescent="0.25">
      <c r="A1661" t="s">
        <v>711</v>
      </c>
      <c r="B1661">
        <v>15.2</v>
      </c>
      <c r="C1661" t="str">
        <f t="shared" si="100"/>
        <v>Underweight</v>
      </c>
      <c r="D1661" s="20">
        <v>8.82</v>
      </c>
      <c r="E1661" t="str">
        <f t="shared" si="101"/>
        <v>Diabetes</v>
      </c>
      <c r="F1661" t="s">
        <v>2380</v>
      </c>
      <c r="G1661" t="s">
        <v>2380</v>
      </c>
      <c r="H1661" t="s">
        <v>2380</v>
      </c>
      <c r="I1661" t="s">
        <v>2381</v>
      </c>
      <c r="J1661" s="9">
        <f t="shared" si="102"/>
        <v>0</v>
      </c>
      <c r="K1661" t="s">
        <v>2380</v>
      </c>
      <c r="L1661" t="str">
        <f t="shared" si="103"/>
        <v>No</v>
      </c>
    </row>
    <row r="1662" spans="1:12" x14ac:dyDescent="0.25">
      <c r="A1662" t="s">
        <v>710</v>
      </c>
      <c r="B1662">
        <v>37.200000000000003</v>
      </c>
      <c r="C1662" t="str">
        <f t="shared" si="100"/>
        <v>Obesity</v>
      </c>
      <c r="D1662" s="20">
        <v>10.14</v>
      </c>
      <c r="E1662" t="str">
        <f t="shared" si="101"/>
        <v>Diabetes</v>
      </c>
      <c r="F1662" t="s">
        <v>2380</v>
      </c>
      <c r="G1662" t="s">
        <v>2380</v>
      </c>
      <c r="H1662" t="s">
        <v>2380</v>
      </c>
      <c r="I1662" t="s">
        <v>2381</v>
      </c>
      <c r="J1662" s="9">
        <f t="shared" si="102"/>
        <v>0</v>
      </c>
      <c r="K1662" t="s">
        <v>2380</v>
      </c>
      <c r="L1662" t="str">
        <f t="shared" si="103"/>
        <v>No</v>
      </c>
    </row>
    <row r="1663" spans="1:12" x14ac:dyDescent="0.25">
      <c r="A1663" t="s">
        <v>709</v>
      </c>
      <c r="B1663">
        <v>17.91</v>
      </c>
      <c r="C1663" t="str">
        <f t="shared" si="100"/>
        <v>Underweight</v>
      </c>
      <c r="D1663" s="20">
        <v>4.66</v>
      </c>
      <c r="E1663" t="str">
        <f t="shared" si="101"/>
        <v>Normal</v>
      </c>
      <c r="F1663" t="s">
        <v>2380</v>
      </c>
      <c r="G1663" t="s">
        <v>2380</v>
      </c>
      <c r="H1663" t="s">
        <v>2380</v>
      </c>
      <c r="I1663">
        <v>2</v>
      </c>
      <c r="J1663" s="9">
        <f t="shared" si="102"/>
        <v>2</v>
      </c>
      <c r="K1663" t="s">
        <v>2380</v>
      </c>
      <c r="L1663" t="str">
        <f t="shared" si="103"/>
        <v>No</v>
      </c>
    </row>
    <row r="1664" spans="1:12" x14ac:dyDescent="0.25">
      <c r="A1664" t="s">
        <v>708</v>
      </c>
      <c r="B1664">
        <v>20.76</v>
      </c>
      <c r="C1664" t="str">
        <f t="shared" si="100"/>
        <v>Normal Weight</v>
      </c>
      <c r="D1664" s="20">
        <v>6.26</v>
      </c>
      <c r="E1664" t="str">
        <f t="shared" si="101"/>
        <v>Prediabeties</v>
      </c>
      <c r="F1664" t="s">
        <v>2380</v>
      </c>
      <c r="G1664" t="s">
        <v>2380</v>
      </c>
      <c r="H1664" t="s">
        <v>2380</v>
      </c>
      <c r="I1664" t="s">
        <v>2381</v>
      </c>
      <c r="J1664" s="9">
        <f t="shared" si="102"/>
        <v>0</v>
      </c>
      <c r="K1664" t="s">
        <v>2380</v>
      </c>
      <c r="L1664" t="str">
        <f t="shared" si="103"/>
        <v>No</v>
      </c>
    </row>
    <row r="1665" spans="1:12" x14ac:dyDescent="0.25">
      <c r="A1665" t="s">
        <v>707</v>
      </c>
      <c r="B1665">
        <v>38.99</v>
      </c>
      <c r="C1665" t="str">
        <f t="shared" si="100"/>
        <v>Obesity</v>
      </c>
      <c r="D1665" s="20">
        <v>5.21</v>
      </c>
      <c r="E1665" t="str">
        <f t="shared" si="101"/>
        <v>Normal</v>
      </c>
      <c r="F1665" t="s">
        <v>2380</v>
      </c>
      <c r="G1665" t="s">
        <v>2382</v>
      </c>
      <c r="H1665" t="s">
        <v>2380</v>
      </c>
      <c r="I1665">
        <v>1</v>
      </c>
      <c r="J1665" s="9">
        <f t="shared" si="102"/>
        <v>1</v>
      </c>
      <c r="K1665" t="s">
        <v>2380</v>
      </c>
      <c r="L1665" t="str">
        <f t="shared" si="103"/>
        <v>No</v>
      </c>
    </row>
    <row r="1666" spans="1:12" x14ac:dyDescent="0.25">
      <c r="A1666" t="s">
        <v>706</v>
      </c>
      <c r="B1666">
        <v>42.655000000000001</v>
      </c>
      <c r="C1666" t="str">
        <f t="shared" si="100"/>
        <v>Obesity</v>
      </c>
      <c r="D1666" s="20">
        <v>5.94</v>
      </c>
      <c r="E1666" t="str">
        <f t="shared" si="101"/>
        <v>Prediabeties</v>
      </c>
      <c r="F1666" t="s">
        <v>2382</v>
      </c>
      <c r="G1666" t="s">
        <v>2380</v>
      </c>
      <c r="H1666" t="s">
        <v>2383</v>
      </c>
      <c r="I1666">
        <v>1</v>
      </c>
      <c r="J1666" s="9">
        <f t="shared" si="102"/>
        <v>1</v>
      </c>
      <c r="K1666" t="s">
        <v>2380</v>
      </c>
      <c r="L1666" t="str">
        <f t="shared" si="103"/>
        <v>No</v>
      </c>
    </row>
    <row r="1667" spans="1:12" x14ac:dyDescent="0.25">
      <c r="A1667" t="s">
        <v>705</v>
      </c>
      <c r="B1667">
        <v>30.57</v>
      </c>
      <c r="C1667" t="str">
        <f t="shared" ref="C1667:C1730" si="104">IF(B1667&lt;18.5,"Underweight",IF(B1667&lt;24.99,"Normal Weight",IF(B1667&lt;29.99,"Overweight","Obesity")))</f>
        <v>Obesity</v>
      </c>
      <c r="D1667" s="20">
        <v>5.34</v>
      </c>
      <c r="E1667" t="str">
        <f t="shared" ref="E1667:E1730" si="105">IF(D1667&lt;5.7,"Normal",IF(D1667&lt;6.5,"Prediabeties","Diabetes"))</f>
        <v>Normal</v>
      </c>
      <c r="F1667" t="s">
        <v>2380</v>
      </c>
      <c r="G1667" t="s">
        <v>2380</v>
      </c>
      <c r="H1667" t="s">
        <v>2383</v>
      </c>
      <c r="I1667">
        <v>1</v>
      </c>
      <c r="J1667" s="9">
        <f t="shared" ref="J1667:J1730" si="106">IF(I1667="No major surgery", 0, I1667)</f>
        <v>1</v>
      </c>
      <c r="K1667" t="s">
        <v>2380</v>
      </c>
      <c r="L1667" t="str">
        <f t="shared" ref="L1667:L1730" si="107">IF(K1667="?", "No", K1667)</f>
        <v>No</v>
      </c>
    </row>
    <row r="1668" spans="1:12" x14ac:dyDescent="0.25">
      <c r="A1668" t="s">
        <v>704</v>
      </c>
      <c r="B1668">
        <v>17.7</v>
      </c>
      <c r="C1668" t="str">
        <f t="shared" si="104"/>
        <v>Underweight</v>
      </c>
      <c r="D1668" s="20">
        <v>6.38</v>
      </c>
      <c r="E1668" t="str">
        <f t="shared" si="105"/>
        <v>Prediabeties</v>
      </c>
      <c r="F1668" t="s">
        <v>2380</v>
      </c>
      <c r="G1668" t="s">
        <v>2380</v>
      </c>
      <c r="H1668" t="s">
        <v>2380</v>
      </c>
      <c r="I1668">
        <v>2</v>
      </c>
      <c r="J1668" s="9">
        <f t="shared" si="106"/>
        <v>2</v>
      </c>
      <c r="K1668" t="s">
        <v>2380</v>
      </c>
      <c r="L1668" t="str">
        <f t="shared" si="107"/>
        <v>No</v>
      </c>
    </row>
    <row r="1669" spans="1:12" x14ac:dyDescent="0.25">
      <c r="A1669" t="s">
        <v>703</v>
      </c>
      <c r="B1669">
        <v>34.770000000000003</v>
      </c>
      <c r="C1669" t="str">
        <f t="shared" si="104"/>
        <v>Obesity</v>
      </c>
      <c r="D1669" s="20">
        <v>4.47</v>
      </c>
      <c r="E1669" t="str">
        <f t="shared" si="105"/>
        <v>Normal</v>
      </c>
      <c r="F1669" t="s">
        <v>2380</v>
      </c>
      <c r="G1669" t="s">
        <v>2380</v>
      </c>
      <c r="H1669" t="s">
        <v>2380</v>
      </c>
      <c r="I1669">
        <v>1</v>
      </c>
      <c r="J1669" s="9">
        <f t="shared" si="106"/>
        <v>1</v>
      </c>
      <c r="K1669" t="s">
        <v>2380</v>
      </c>
      <c r="L1669" t="str">
        <f t="shared" si="107"/>
        <v>No</v>
      </c>
    </row>
    <row r="1670" spans="1:12" x14ac:dyDescent="0.25">
      <c r="A1670" t="s">
        <v>702</v>
      </c>
      <c r="B1670">
        <v>16.88</v>
      </c>
      <c r="C1670" t="str">
        <f t="shared" si="104"/>
        <v>Underweight</v>
      </c>
      <c r="D1670" s="20">
        <v>9.9600000000000009</v>
      </c>
      <c r="E1670" t="str">
        <f t="shared" si="105"/>
        <v>Diabetes</v>
      </c>
      <c r="F1670" t="s">
        <v>2380</v>
      </c>
      <c r="G1670" t="s">
        <v>2380</v>
      </c>
      <c r="H1670" t="s">
        <v>2380</v>
      </c>
      <c r="I1670" t="s">
        <v>2381</v>
      </c>
      <c r="J1670" s="9">
        <f t="shared" si="106"/>
        <v>0</v>
      </c>
      <c r="K1670" t="s">
        <v>2380</v>
      </c>
      <c r="L1670" t="str">
        <f t="shared" si="107"/>
        <v>No</v>
      </c>
    </row>
    <row r="1671" spans="1:12" x14ac:dyDescent="0.25">
      <c r="A1671" t="s">
        <v>701</v>
      </c>
      <c r="B1671">
        <v>40.26</v>
      </c>
      <c r="C1671" t="str">
        <f t="shared" si="104"/>
        <v>Obesity</v>
      </c>
      <c r="D1671" s="20">
        <v>9.92</v>
      </c>
      <c r="E1671" t="str">
        <f t="shared" si="105"/>
        <v>Diabetes</v>
      </c>
      <c r="F1671" t="s">
        <v>2382</v>
      </c>
      <c r="G1671" t="s">
        <v>2380</v>
      </c>
      <c r="H1671" t="s">
        <v>2380</v>
      </c>
      <c r="I1671" t="s">
        <v>2381</v>
      </c>
      <c r="J1671" s="9">
        <f t="shared" si="106"/>
        <v>0</v>
      </c>
      <c r="K1671" t="s">
        <v>2380</v>
      </c>
      <c r="L1671" t="str">
        <f t="shared" si="107"/>
        <v>No</v>
      </c>
    </row>
    <row r="1672" spans="1:12" x14ac:dyDescent="0.25">
      <c r="A1672" t="s">
        <v>700</v>
      </c>
      <c r="B1672">
        <v>25.6</v>
      </c>
      <c r="C1672" t="str">
        <f t="shared" si="104"/>
        <v>Overweight</v>
      </c>
      <c r="D1672" s="20">
        <v>6.03</v>
      </c>
      <c r="E1672" t="str">
        <f t="shared" si="105"/>
        <v>Prediabeties</v>
      </c>
      <c r="F1672" t="s">
        <v>2380</v>
      </c>
      <c r="G1672" t="s">
        <v>2380</v>
      </c>
      <c r="H1672" t="s">
        <v>2383</v>
      </c>
      <c r="I1672">
        <v>1</v>
      </c>
      <c r="J1672" s="9">
        <f t="shared" si="106"/>
        <v>1</v>
      </c>
      <c r="K1672" t="s">
        <v>2380</v>
      </c>
      <c r="L1672" t="str">
        <f t="shared" si="107"/>
        <v>No</v>
      </c>
    </row>
    <row r="1673" spans="1:12" x14ac:dyDescent="0.25">
      <c r="A1673" t="s">
        <v>699</v>
      </c>
      <c r="B1673">
        <v>33.549999999999997</v>
      </c>
      <c r="C1673" t="str">
        <f t="shared" si="104"/>
        <v>Obesity</v>
      </c>
      <c r="D1673" s="20">
        <v>10.9</v>
      </c>
      <c r="E1673" t="str">
        <f t="shared" si="105"/>
        <v>Diabetes</v>
      </c>
      <c r="F1673" t="s">
        <v>2382</v>
      </c>
      <c r="G1673" t="s">
        <v>2380</v>
      </c>
      <c r="H1673" t="s">
        <v>2380</v>
      </c>
      <c r="I1673" t="s">
        <v>2381</v>
      </c>
      <c r="J1673" s="9">
        <f t="shared" si="106"/>
        <v>0</v>
      </c>
      <c r="K1673" t="s">
        <v>2380</v>
      </c>
      <c r="L1673" t="str">
        <f t="shared" si="107"/>
        <v>No</v>
      </c>
    </row>
    <row r="1674" spans="1:12" x14ac:dyDescent="0.25">
      <c r="A1674" t="s">
        <v>698</v>
      </c>
      <c r="B1674">
        <v>16.690000000000001</v>
      </c>
      <c r="C1674" t="str">
        <f t="shared" si="104"/>
        <v>Underweight</v>
      </c>
      <c r="D1674" s="20">
        <v>10.66</v>
      </c>
      <c r="E1674" t="str">
        <f t="shared" si="105"/>
        <v>Diabetes</v>
      </c>
      <c r="F1674" t="s">
        <v>2380</v>
      </c>
      <c r="G1674" t="s">
        <v>2380</v>
      </c>
      <c r="H1674" t="s">
        <v>2380</v>
      </c>
      <c r="I1674" t="s">
        <v>2381</v>
      </c>
      <c r="J1674" s="9">
        <f t="shared" si="106"/>
        <v>0</v>
      </c>
      <c r="K1674" t="s">
        <v>2380</v>
      </c>
      <c r="L1674" t="str">
        <f t="shared" si="107"/>
        <v>No</v>
      </c>
    </row>
    <row r="1675" spans="1:12" x14ac:dyDescent="0.25">
      <c r="A1675" t="s">
        <v>697</v>
      </c>
      <c r="B1675">
        <v>19.95</v>
      </c>
      <c r="C1675" t="str">
        <f t="shared" si="104"/>
        <v>Normal Weight</v>
      </c>
      <c r="D1675" s="20">
        <v>4.05</v>
      </c>
      <c r="E1675" t="str">
        <f t="shared" si="105"/>
        <v>Normal</v>
      </c>
      <c r="F1675" t="s">
        <v>2380</v>
      </c>
      <c r="G1675" t="s">
        <v>2380</v>
      </c>
      <c r="H1675" t="s">
        <v>2380</v>
      </c>
      <c r="I1675">
        <v>1</v>
      </c>
      <c r="J1675" s="9">
        <f t="shared" si="106"/>
        <v>1</v>
      </c>
      <c r="K1675" t="s">
        <v>2380</v>
      </c>
      <c r="L1675" t="str">
        <f t="shared" si="107"/>
        <v>No</v>
      </c>
    </row>
    <row r="1676" spans="1:12" x14ac:dyDescent="0.25">
      <c r="A1676" t="s">
        <v>696</v>
      </c>
      <c r="B1676">
        <v>17.55</v>
      </c>
      <c r="C1676" t="str">
        <f t="shared" si="104"/>
        <v>Underweight</v>
      </c>
      <c r="D1676" s="20">
        <v>4.2300000000000004</v>
      </c>
      <c r="E1676" t="str">
        <f t="shared" si="105"/>
        <v>Normal</v>
      </c>
      <c r="F1676" t="s">
        <v>2380</v>
      </c>
      <c r="G1676" t="s">
        <v>2380</v>
      </c>
      <c r="H1676" t="s">
        <v>2380</v>
      </c>
      <c r="I1676">
        <v>2</v>
      </c>
      <c r="J1676" s="9">
        <f t="shared" si="106"/>
        <v>2</v>
      </c>
      <c r="K1676" t="s">
        <v>2380</v>
      </c>
      <c r="L1676" t="str">
        <f t="shared" si="107"/>
        <v>No</v>
      </c>
    </row>
    <row r="1677" spans="1:12" x14ac:dyDescent="0.25">
      <c r="A1677" t="s">
        <v>695</v>
      </c>
      <c r="B1677">
        <v>22.01</v>
      </c>
      <c r="C1677" t="str">
        <f t="shared" si="104"/>
        <v>Normal Weight</v>
      </c>
      <c r="D1677" s="20">
        <v>5.01</v>
      </c>
      <c r="E1677" t="str">
        <f t="shared" si="105"/>
        <v>Normal</v>
      </c>
      <c r="F1677" t="s">
        <v>2380</v>
      </c>
      <c r="G1677" t="s">
        <v>2380</v>
      </c>
      <c r="H1677" t="s">
        <v>2380</v>
      </c>
      <c r="I1677">
        <v>1</v>
      </c>
      <c r="J1677" s="9">
        <f t="shared" si="106"/>
        <v>1</v>
      </c>
      <c r="K1677" t="s">
        <v>2380</v>
      </c>
      <c r="L1677" t="str">
        <f t="shared" si="107"/>
        <v>No</v>
      </c>
    </row>
    <row r="1678" spans="1:12" x14ac:dyDescent="0.25">
      <c r="A1678" t="s">
        <v>694</v>
      </c>
      <c r="B1678">
        <v>41.8</v>
      </c>
      <c r="C1678" t="str">
        <f t="shared" si="104"/>
        <v>Obesity</v>
      </c>
      <c r="D1678" s="20">
        <v>5.82</v>
      </c>
      <c r="E1678" t="str">
        <f t="shared" si="105"/>
        <v>Prediabeties</v>
      </c>
      <c r="F1678" t="s">
        <v>2382</v>
      </c>
      <c r="G1678" t="s">
        <v>2380</v>
      </c>
      <c r="H1678" t="s">
        <v>2383</v>
      </c>
      <c r="I1678">
        <v>1</v>
      </c>
      <c r="J1678" s="9">
        <f t="shared" si="106"/>
        <v>1</v>
      </c>
      <c r="K1678" t="s">
        <v>2380</v>
      </c>
      <c r="L1678" t="str">
        <f t="shared" si="107"/>
        <v>No</v>
      </c>
    </row>
    <row r="1679" spans="1:12" x14ac:dyDescent="0.25">
      <c r="A1679" t="s">
        <v>693</v>
      </c>
      <c r="B1679">
        <v>19.170000000000002</v>
      </c>
      <c r="C1679" t="str">
        <f t="shared" si="104"/>
        <v>Normal Weight</v>
      </c>
      <c r="D1679" s="20">
        <v>7.94</v>
      </c>
      <c r="E1679" t="str">
        <f t="shared" si="105"/>
        <v>Diabetes</v>
      </c>
      <c r="F1679" t="s">
        <v>2380</v>
      </c>
      <c r="G1679" t="s">
        <v>2380</v>
      </c>
      <c r="H1679" t="s">
        <v>2380</v>
      </c>
      <c r="I1679" t="s">
        <v>2381</v>
      </c>
      <c r="J1679" s="9">
        <f t="shared" si="106"/>
        <v>0</v>
      </c>
      <c r="K1679" t="s">
        <v>2380</v>
      </c>
      <c r="L1679" t="str">
        <f t="shared" si="107"/>
        <v>No</v>
      </c>
    </row>
    <row r="1680" spans="1:12" x14ac:dyDescent="0.25">
      <c r="A1680" t="s">
        <v>692</v>
      </c>
      <c r="B1680">
        <v>32.799999999999997</v>
      </c>
      <c r="C1680" t="str">
        <f t="shared" si="104"/>
        <v>Obesity</v>
      </c>
      <c r="D1680" s="20">
        <v>6.16</v>
      </c>
      <c r="E1680" t="str">
        <f t="shared" si="105"/>
        <v>Prediabeties</v>
      </c>
      <c r="F1680" t="s">
        <v>2382</v>
      </c>
      <c r="G1680" t="s">
        <v>2380</v>
      </c>
      <c r="H1680" t="s">
        <v>2383</v>
      </c>
      <c r="I1680">
        <v>1</v>
      </c>
      <c r="J1680" s="9">
        <f t="shared" si="106"/>
        <v>1</v>
      </c>
      <c r="K1680" t="s">
        <v>2380</v>
      </c>
      <c r="L1680" t="str">
        <f t="shared" si="107"/>
        <v>No</v>
      </c>
    </row>
    <row r="1681" spans="1:12" x14ac:dyDescent="0.25">
      <c r="A1681" t="s">
        <v>691</v>
      </c>
      <c r="B1681">
        <v>35.814999999999998</v>
      </c>
      <c r="C1681" t="str">
        <f t="shared" si="104"/>
        <v>Obesity</v>
      </c>
      <c r="D1681" s="20">
        <v>4.1500000000000004</v>
      </c>
      <c r="E1681" t="str">
        <f t="shared" si="105"/>
        <v>Normal</v>
      </c>
      <c r="F1681" t="s">
        <v>2380</v>
      </c>
      <c r="G1681" t="s">
        <v>2380</v>
      </c>
      <c r="H1681" t="s">
        <v>2380</v>
      </c>
      <c r="I1681">
        <v>1</v>
      </c>
      <c r="J1681" s="9">
        <f t="shared" si="106"/>
        <v>1</v>
      </c>
      <c r="K1681" t="s">
        <v>2380</v>
      </c>
      <c r="L1681" t="str">
        <f t="shared" si="107"/>
        <v>No</v>
      </c>
    </row>
    <row r="1682" spans="1:12" x14ac:dyDescent="0.25">
      <c r="A1682" t="s">
        <v>690</v>
      </c>
      <c r="B1682">
        <v>24.3</v>
      </c>
      <c r="C1682" t="str">
        <f t="shared" si="104"/>
        <v>Normal Weight</v>
      </c>
      <c r="D1682" s="20">
        <v>6.23</v>
      </c>
      <c r="E1682" t="str">
        <f t="shared" si="105"/>
        <v>Prediabeties</v>
      </c>
      <c r="F1682" t="s">
        <v>2380</v>
      </c>
      <c r="G1682" t="s">
        <v>2380</v>
      </c>
      <c r="H1682" t="s">
        <v>2380</v>
      </c>
      <c r="I1682" t="s">
        <v>2381</v>
      </c>
      <c r="J1682" s="9">
        <f t="shared" si="106"/>
        <v>0</v>
      </c>
      <c r="K1682" t="s">
        <v>2380</v>
      </c>
      <c r="L1682" t="str">
        <f t="shared" si="107"/>
        <v>No</v>
      </c>
    </row>
    <row r="1683" spans="1:12" x14ac:dyDescent="0.25">
      <c r="A1683" t="s">
        <v>689</v>
      </c>
      <c r="B1683">
        <v>19.059999999999999</v>
      </c>
      <c r="C1683" t="str">
        <f t="shared" si="104"/>
        <v>Normal Weight</v>
      </c>
      <c r="D1683" s="20">
        <v>7.41</v>
      </c>
      <c r="E1683" t="str">
        <f t="shared" si="105"/>
        <v>Diabetes</v>
      </c>
      <c r="F1683" t="s">
        <v>2380</v>
      </c>
      <c r="G1683" t="s">
        <v>2380</v>
      </c>
      <c r="H1683" t="s">
        <v>2380</v>
      </c>
      <c r="I1683" t="s">
        <v>2381</v>
      </c>
      <c r="J1683" s="9">
        <f t="shared" si="106"/>
        <v>0</v>
      </c>
      <c r="K1683" t="s">
        <v>2380</v>
      </c>
      <c r="L1683" t="str">
        <f t="shared" si="107"/>
        <v>No</v>
      </c>
    </row>
    <row r="1684" spans="1:12" x14ac:dyDescent="0.25">
      <c r="A1684" t="s">
        <v>688</v>
      </c>
      <c r="B1684">
        <v>33.25</v>
      </c>
      <c r="C1684" t="str">
        <f t="shared" si="104"/>
        <v>Obesity</v>
      </c>
      <c r="D1684" s="20">
        <v>5.62</v>
      </c>
      <c r="E1684" t="str">
        <f t="shared" si="105"/>
        <v>Normal</v>
      </c>
      <c r="F1684" t="s">
        <v>2382</v>
      </c>
      <c r="G1684" t="s">
        <v>2380</v>
      </c>
      <c r="H1684" t="s">
        <v>2380</v>
      </c>
      <c r="I1684">
        <v>1</v>
      </c>
      <c r="J1684" s="9">
        <f t="shared" si="106"/>
        <v>1</v>
      </c>
      <c r="K1684" t="s">
        <v>2380</v>
      </c>
      <c r="L1684" t="str">
        <f t="shared" si="107"/>
        <v>No</v>
      </c>
    </row>
    <row r="1685" spans="1:12" x14ac:dyDescent="0.25">
      <c r="A1685" t="s">
        <v>687</v>
      </c>
      <c r="B1685">
        <v>21.37</v>
      </c>
      <c r="C1685" t="str">
        <f t="shared" si="104"/>
        <v>Normal Weight</v>
      </c>
      <c r="D1685" s="20">
        <v>4.54</v>
      </c>
      <c r="E1685" t="str">
        <f t="shared" si="105"/>
        <v>Normal</v>
      </c>
      <c r="F1685" t="s">
        <v>2382</v>
      </c>
      <c r="G1685" t="s">
        <v>2380</v>
      </c>
      <c r="H1685" t="s">
        <v>2383</v>
      </c>
      <c r="I1685">
        <v>1</v>
      </c>
      <c r="J1685" s="9">
        <f t="shared" si="106"/>
        <v>1</v>
      </c>
      <c r="K1685" t="s">
        <v>2380</v>
      </c>
      <c r="L1685" t="str">
        <f t="shared" si="107"/>
        <v>No</v>
      </c>
    </row>
    <row r="1686" spans="1:12" x14ac:dyDescent="0.25">
      <c r="A1686" t="s">
        <v>686</v>
      </c>
      <c r="B1686">
        <v>34.43</v>
      </c>
      <c r="C1686" t="str">
        <f t="shared" si="104"/>
        <v>Obesity</v>
      </c>
      <c r="D1686" s="20">
        <v>8.6199999999999992</v>
      </c>
      <c r="E1686" t="str">
        <f t="shared" si="105"/>
        <v>Diabetes</v>
      </c>
      <c r="F1686" t="s">
        <v>2382</v>
      </c>
      <c r="G1686" t="s">
        <v>2380</v>
      </c>
      <c r="H1686" t="s">
        <v>2380</v>
      </c>
      <c r="I1686">
        <v>1</v>
      </c>
      <c r="J1686" s="9">
        <f t="shared" si="106"/>
        <v>1</v>
      </c>
      <c r="K1686" t="s">
        <v>2380</v>
      </c>
      <c r="L1686" t="str">
        <f t="shared" si="107"/>
        <v>No</v>
      </c>
    </row>
    <row r="1687" spans="1:12" x14ac:dyDescent="0.25">
      <c r="A1687" t="s">
        <v>685</v>
      </c>
      <c r="B1687">
        <v>20.86</v>
      </c>
      <c r="C1687" t="str">
        <f t="shared" si="104"/>
        <v>Normal Weight</v>
      </c>
      <c r="D1687" s="20">
        <v>4.3600000000000003</v>
      </c>
      <c r="E1687" t="str">
        <f t="shared" si="105"/>
        <v>Normal</v>
      </c>
      <c r="F1687" t="s">
        <v>2382</v>
      </c>
      <c r="G1687" t="s">
        <v>2380</v>
      </c>
      <c r="H1687" t="s">
        <v>2380</v>
      </c>
      <c r="I1687" t="s">
        <v>2381</v>
      </c>
      <c r="J1687" s="9">
        <f t="shared" si="106"/>
        <v>0</v>
      </c>
      <c r="K1687" t="s">
        <v>2380</v>
      </c>
      <c r="L1687" t="str">
        <f t="shared" si="107"/>
        <v>No</v>
      </c>
    </row>
    <row r="1688" spans="1:12" x14ac:dyDescent="0.25">
      <c r="A1688" t="s">
        <v>684</v>
      </c>
      <c r="B1688">
        <v>18.34</v>
      </c>
      <c r="C1688" t="str">
        <f t="shared" si="104"/>
        <v>Underweight</v>
      </c>
      <c r="D1688" s="20">
        <v>10.01</v>
      </c>
      <c r="E1688" t="str">
        <f t="shared" si="105"/>
        <v>Diabetes</v>
      </c>
      <c r="F1688" t="s">
        <v>2380</v>
      </c>
      <c r="G1688" t="s">
        <v>2380</v>
      </c>
      <c r="H1688" t="s">
        <v>2380</v>
      </c>
      <c r="I1688" t="s">
        <v>2381</v>
      </c>
      <c r="J1688" s="9">
        <f t="shared" si="106"/>
        <v>0</v>
      </c>
      <c r="K1688" t="s">
        <v>2380</v>
      </c>
      <c r="L1688" t="str">
        <f t="shared" si="107"/>
        <v>No</v>
      </c>
    </row>
    <row r="1689" spans="1:12" x14ac:dyDescent="0.25">
      <c r="A1689" t="s">
        <v>683</v>
      </c>
      <c r="B1689">
        <v>34.15</v>
      </c>
      <c r="C1689" t="str">
        <f t="shared" si="104"/>
        <v>Obesity</v>
      </c>
      <c r="D1689" s="20">
        <v>5.42</v>
      </c>
      <c r="E1689" t="str">
        <f t="shared" si="105"/>
        <v>Normal</v>
      </c>
      <c r="F1689" t="s">
        <v>2380</v>
      </c>
      <c r="G1689" t="s">
        <v>2380</v>
      </c>
      <c r="H1689" t="s">
        <v>2380</v>
      </c>
      <c r="I1689" t="s">
        <v>2381</v>
      </c>
      <c r="J1689" s="9">
        <f t="shared" si="106"/>
        <v>0</v>
      </c>
      <c r="K1689" t="s">
        <v>2380</v>
      </c>
      <c r="L1689" t="str">
        <f t="shared" si="107"/>
        <v>No</v>
      </c>
    </row>
    <row r="1690" spans="1:12" x14ac:dyDescent="0.25">
      <c r="A1690" t="s">
        <v>682</v>
      </c>
      <c r="B1690">
        <v>18.350000000000001</v>
      </c>
      <c r="C1690" t="str">
        <f t="shared" si="104"/>
        <v>Underweight</v>
      </c>
      <c r="D1690" s="20">
        <v>5.12</v>
      </c>
      <c r="E1690" t="str">
        <f t="shared" si="105"/>
        <v>Normal</v>
      </c>
      <c r="F1690" t="s">
        <v>2380</v>
      </c>
      <c r="G1690" t="s">
        <v>2380</v>
      </c>
      <c r="H1690" t="s">
        <v>2380</v>
      </c>
      <c r="I1690" t="s">
        <v>2381</v>
      </c>
      <c r="J1690" s="9">
        <f t="shared" si="106"/>
        <v>0</v>
      </c>
      <c r="K1690" t="s">
        <v>2380</v>
      </c>
      <c r="L1690" t="str">
        <f t="shared" si="107"/>
        <v>No</v>
      </c>
    </row>
    <row r="1691" spans="1:12" x14ac:dyDescent="0.25">
      <c r="A1691" t="s">
        <v>681</v>
      </c>
      <c r="B1691">
        <v>22.13</v>
      </c>
      <c r="C1691" t="str">
        <f t="shared" si="104"/>
        <v>Normal Weight</v>
      </c>
      <c r="D1691" s="20">
        <v>9.1999999999999993</v>
      </c>
      <c r="E1691" t="str">
        <f t="shared" si="105"/>
        <v>Diabetes</v>
      </c>
      <c r="F1691" t="s">
        <v>2382</v>
      </c>
      <c r="G1691" t="s">
        <v>2380</v>
      </c>
      <c r="H1691" t="s">
        <v>2380</v>
      </c>
      <c r="I1691" t="s">
        <v>2381</v>
      </c>
      <c r="J1691" s="9">
        <f t="shared" si="106"/>
        <v>0</v>
      </c>
      <c r="K1691" t="s">
        <v>2380</v>
      </c>
      <c r="L1691" t="str">
        <f t="shared" si="107"/>
        <v>No</v>
      </c>
    </row>
    <row r="1692" spans="1:12" x14ac:dyDescent="0.25">
      <c r="A1692" t="s">
        <v>680</v>
      </c>
      <c r="B1692">
        <v>22.51</v>
      </c>
      <c r="C1692" t="str">
        <f t="shared" si="104"/>
        <v>Normal Weight</v>
      </c>
      <c r="D1692" s="20">
        <v>6.08</v>
      </c>
      <c r="E1692" t="str">
        <f t="shared" si="105"/>
        <v>Prediabeties</v>
      </c>
      <c r="F1692" t="s">
        <v>2382</v>
      </c>
      <c r="G1692" t="s">
        <v>2380</v>
      </c>
      <c r="H1692" t="s">
        <v>2380</v>
      </c>
      <c r="I1692">
        <v>1</v>
      </c>
      <c r="J1692" s="9">
        <f t="shared" si="106"/>
        <v>1</v>
      </c>
      <c r="K1692" t="s">
        <v>2380</v>
      </c>
      <c r="L1692" t="str">
        <f t="shared" si="107"/>
        <v>No</v>
      </c>
    </row>
    <row r="1693" spans="1:12" x14ac:dyDescent="0.25">
      <c r="A1693" t="s">
        <v>679</v>
      </c>
      <c r="B1693">
        <v>31</v>
      </c>
      <c r="C1693" t="str">
        <f t="shared" si="104"/>
        <v>Obesity</v>
      </c>
      <c r="D1693" s="20">
        <v>4.7699999999999996</v>
      </c>
      <c r="E1693" t="str">
        <f t="shared" si="105"/>
        <v>Normal</v>
      </c>
      <c r="F1693" t="s">
        <v>2380</v>
      </c>
      <c r="G1693" t="s">
        <v>2380</v>
      </c>
      <c r="H1693" t="s">
        <v>2380</v>
      </c>
      <c r="I1693">
        <v>1</v>
      </c>
      <c r="J1693" s="9">
        <f t="shared" si="106"/>
        <v>1</v>
      </c>
      <c r="K1693" t="s">
        <v>2380</v>
      </c>
      <c r="L1693" t="str">
        <f t="shared" si="107"/>
        <v>No</v>
      </c>
    </row>
    <row r="1694" spans="1:12" x14ac:dyDescent="0.25">
      <c r="A1694" t="s">
        <v>678</v>
      </c>
      <c r="B1694">
        <v>28.27</v>
      </c>
      <c r="C1694" t="str">
        <f t="shared" si="104"/>
        <v>Overweight</v>
      </c>
      <c r="D1694" s="20">
        <v>4.62</v>
      </c>
      <c r="E1694" t="str">
        <f t="shared" si="105"/>
        <v>Normal</v>
      </c>
      <c r="F1694" t="s">
        <v>2380</v>
      </c>
      <c r="G1694" t="s">
        <v>2380</v>
      </c>
      <c r="H1694" t="s">
        <v>2380</v>
      </c>
      <c r="I1694">
        <v>1</v>
      </c>
      <c r="J1694" s="9">
        <f t="shared" si="106"/>
        <v>1</v>
      </c>
      <c r="K1694" t="s">
        <v>2380</v>
      </c>
      <c r="L1694" t="str">
        <f t="shared" si="107"/>
        <v>No</v>
      </c>
    </row>
    <row r="1695" spans="1:12" x14ac:dyDescent="0.25">
      <c r="A1695" t="s">
        <v>677</v>
      </c>
      <c r="B1695">
        <v>29.92</v>
      </c>
      <c r="C1695" t="str">
        <f t="shared" si="104"/>
        <v>Overweight</v>
      </c>
      <c r="D1695" s="20">
        <v>9.07</v>
      </c>
      <c r="E1695" t="str">
        <f t="shared" si="105"/>
        <v>Diabetes</v>
      </c>
      <c r="F1695" t="s">
        <v>2382</v>
      </c>
      <c r="G1695" t="s">
        <v>2380</v>
      </c>
      <c r="H1695" t="s">
        <v>2380</v>
      </c>
      <c r="I1695">
        <v>1</v>
      </c>
      <c r="J1695" s="9">
        <f t="shared" si="106"/>
        <v>1</v>
      </c>
      <c r="K1695" t="s">
        <v>2380</v>
      </c>
      <c r="L1695" t="str">
        <f t="shared" si="107"/>
        <v>No</v>
      </c>
    </row>
    <row r="1696" spans="1:12" x14ac:dyDescent="0.25">
      <c r="A1696" t="s">
        <v>676</v>
      </c>
      <c r="B1696">
        <v>25.9</v>
      </c>
      <c r="C1696" t="str">
        <f t="shared" si="104"/>
        <v>Overweight</v>
      </c>
      <c r="D1696" s="20">
        <v>9.1199999999999992</v>
      </c>
      <c r="E1696" t="str">
        <f t="shared" si="105"/>
        <v>Diabetes</v>
      </c>
      <c r="F1696" t="s">
        <v>2382</v>
      </c>
      <c r="G1696" t="s">
        <v>2380</v>
      </c>
      <c r="H1696" t="s">
        <v>2380</v>
      </c>
      <c r="I1696">
        <v>1</v>
      </c>
      <c r="J1696" s="9">
        <f t="shared" si="106"/>
        <v>1</v>
      </c>
      <c r="K1696" t="s">
        <v>2380</v>
      </c>
      <c r="L1696" t="str">
        <f t="shared" si="107"/>
        <v>No</v>
      </c>
    </row>
    <row r="1697" spans="1:12" x14ac:dyDescent="0.25">
      <c r="A1697" t="s">
        <v>675</v>
      </c>
      <c r="B1697">
        <v>27.74</v>
      </c>
      <c r="C1697" t="str">
        <f t="shared" si="104"/>
        <v>Overweight</v>
      </c>
      <c r="D1697" s="20">
        <v>7.32</v>
      </c>
      <c r="E1697" t="str">
        <f t="shared" si="105"/>
        <v>Diabetes</v>
      </c>
      <c r="F1697" t="s">
        <v>2382</v>
      </c>
      <c r="G1697" t="s">
        <v>2380</v>
      </c>
      <c r="H1697" t="s">
        <v>2380</v>
      </c>
      <c r="I1697">
        <v>1</v>
      </c>
      <c r="J1697" s="9">
        <f t="shared" si="106"/>
        <v>1</v>
      </c>
      <c r="K1697" t="s">
        <v>2380</v>
      </c>
      <c r="L1697" t="str">
        <f t="shared" si="107"/>
        <v>No</v>
      </c>
    </row>
    <row r="1698" spans="1:12" x14ac:dyDescent="0.25">
      <c r="A1698" t="s">
        <v>674</v>
      </c>
      <c r="B1698">
        <v>17.260000000000002</v>
      </c>
      <c r="C1698" t="str">
        <f t="shared" si="104"/>
        <v>Underweight</v>
      </c>
      <c r="D1698" s="20">
        <v>11.73</v>
      </c>
      <c r="E1698" t="str">
        <f t="shared" si="105"/>
        <v>Diabetes</v>
      </c>
      <c r="F1698" t="s">
        <v>2380</v>
      </c>
      <c r="G1698" t="s">
        <v>2380</v>
      </c>
      <c r="H1698" t="s">
        <v>2380</v>
      </c>
      <c r="I1698">
        <v>2</v>
      </c>
      <c r="J1698" s="9">
        <f t="shared" si="106"/>
        <v>2</v>
      </c>
      <c r="K1698" t="s">
        <v>2380</v>
      </c>
      <c r="L1698" t="str">
        <f t="shared" si="107"/>
        <v>No</v>
      </c>
    </row>
    <row r="1699" spans="1:12" x14ac:dyDescent="0.25">
      <c r="A1699" t="s">
        <v>673</v>
      </c>
      <c r="B1699">
        <v>19.855</v>
      </c>
      <c r="C1699" t="str">
        <f t="shared" si="104"/>
        <v>Normal Weight</v>
      </c>
      <c r="D1699" s="20">
        <v>6.64</v>
      </c>
      <c r="E1699" t="str">
        <f t="shared" si="105"/>
        <v>Diabetes</v>
      </c>
      <c r="F1699" t="s">
        <v>2382</v>
      </c>
      <c r="G1699" t="s">
        <v>2380</v>
      </c>
      <c r="H1699" t="s">
        <v>2380</v>
      </c>
      <c r="I1699">
        <v>1</v>
      </c>
      <c r="J1699" s="9">
        <f t="shared" si="106"/>
        <v>1</v>
      </c>
      <c r="K1699" t="s">
        <v>2380</v>
      </c>
      <c r="L1699" t="str">
        <f t="shared" si="107"/>
        <v>No</v>
      </c>
    </row>
    <row r="1700" spans="1:12" x14ac:dyDescent="0.25">
      <c r="A1700" t="s">
        <v>672</v>
      </c>
      <c r="B1700">
        <v>41.69</v>
      </c>
      <c r="C1700" t="str">
        <f t="shared" si="104"/>
        <v>Obesity</v>
      </c>
      <c r="D1700" s="20">
        <v>5.78</v>
      </c>
      <c r="E1700" t="str">
        <f t="shared" si="105"/>
        <v>Prediabeties</v>
      </c>
      <c r="F1700" t="s">
        <v>2380</v>
      </c>
      <c r="G1700" t="s">
        <v>2380</v>
      </c>
      <c r="H1700" t="s">
        <v>2380</v>
      </c>
      <c r="I1700" t="s">
        <v>2381</v>
      </c>
      <c r="J1700" s="9">
        <f t="shared" si="106"/>
        <v>0</v>
      </c>
      <c r="K1700" t="s">
        <v>2380</v>
      </c>
      <c r="L1700" t="str">
        <f t="shared" si="107"/>
        <v>No</v>
      </c>
    </row>
    <row r="1701" spans="1:12" x14ac:dyDescent="0.25">
      <c r="A1701" t="s">
        <v>671</v>
      </c>
      <c r="B1701">
        <v>16.12</v>
      </c>
      <c r="C1701" t="str">
        <f t="shared" si="104"/>
        <v>Underweight</v>
      </c>
      <c r="D1701" s="20">
        <v>10.45</v>
      </c>
      <c r="E1701" t="str">
        <f t="shared" si="105"/>
        <v>Diabetes</v>
      </c>
      <c r="F1701" t="s">
        <v>2380</v>
      </c>
      <c r="G1701" t="s">
        <v>2380</v>
      </c>
      <c r="H1701" t="s">
        <v>2380</v>
      </c>
      <c r="I1701" t="s">
        <v>2381</v>
      </c>
      <c r="J1701" s="9">
        <f t="shared" si="106"/>
        <v>0</v>
      </c>
      <c r="K1701" t="s">
        <v>2380</v>
      </c>
      <c r="L1701" t="str">
        <f t="shared" si="107"/>
        <v>No</v>
      </c>
    </row>
    <row r="1702" spans="1:12" x14ac:dyDescent="0.25">
      <c r="A1702" t="s">
        <v>670</v>
      </c>
      <c r="B1702">
        <v>37.43</v>
      </c>
      <c r="C1702" t="str">
        <f t="shared" si="104"/>
        <v>Obesity</v>
      </c>
      <c r="D1702" s="20">
        <v>4.5199999999999996</v>
      </c>
      <c r="E1702" t="str">
        <f t="shared" si="105"/>
        <v>Normal</v>
      </c>
      <c r="F1702" t="s">
        <v>2380</v>
      </c>
      <c r="G1702" t="s">
        <v>2380</v>
      </c>
      <c r="H1702" t="s">
        <v>2380</v>
      </c>
      <c r="I1702">
        <v>1</v>
      </c>
      <c r="J1702" s="9">
        <f t="shared" si="106"/>
        <v>1</v>
      </c>
      <c r="K1702" t="s">
        <v>2380</v>
      </c>
      <c r="L1702" t="str">
        <f t="shared" si="107"/>
        <v>No</v>
      </c>
    </row>
    <row r="1703" spans="1:12" x14ac:dyDescent="0.25">
      <c r="A1703" t="s">
        <v>669</v>
      </c>
      <c r="B1703">
        <v>31.065000000000001</v>
      </c>
      <c r="C1703" t="str">
        <f t="shared" si="104"/>
        <v>Obesity</v>
      </c>
      <c r="D1703" s="20">
        <v>5.71</v>
      </c>
      <c r="E1703" t="str">
        <f t="shared" si="105"/>
        <v>Prediabeties</v>
      </c>
      <c r="F1703" t="s">
        <v>2380</v>
      </c>
      <c r="G1703" t="s">
        <v>2380</v>
      </c>
      <c r="H1703" t="s">
        <v>2380</v>
      </c>
      <c r="I1703" t="s">
        <v>2381</v>
      </c>
      <c r="J1703" s="9">
        <f t="shared" si="106"/>
        <v>0</v>
      </c>
      <c r="K1703" t="s">
        <v>2380</v>
      </c>
      <c r="L1703" t="str">
        <f t="shared" si="107"/>
        <v>No</v>
      </c>
    </row>
    <row r="1704" spans="1:12" x14ac:dyDescent="0.25">
      <c r="A1704" t="s">
        <v>668</v>
      </c>
      <c r="B1704">
        <v>25.08</v>
      </c>
      <c r="C1704" t="str">
        <f t="shared" si="104"/>
        <v>Overweight</v>
      </c>
      <c r="D1704" s="20">
        <v>4.7699999999999996</v>
      </c>
      <c r="E1704" t="str">
        <f t="shared" si="105"/>
        <v>Normal</v>
      </c>
      <c r="F1704" t="s">
        <v>2380</v>
      </c>
      <c r="G1704" t="s">
        <v>2380</v>
      </c>
      <c r="H1704" t="s">
        <v>2380</v>
      </c>
      <c r="I1704" t="s">
        <v>2381</v>
      </c>
      <c r="J1704" s="9">
        <f t="shared" si="106"/>
        <v>0</v>
      </c>
      <c r="K1704" t="s">
        <v>2380</v>
      </c>
      <c r="L1704" t="str">
        <f t="shared" si="107"/>
        <v>No</v>
      </c>
    </row>
    <row r="1705" spans="1:12" x14ac:dyDescent="0.25">
      <c r="A1705" t="s">
        <v>667</v>
      </c>
      <c r="B1705">
        <v>15.2</v>
      </c>
      <c r="C1705" t="str">
        <f t="shared" si="104"/>
        <v>Underweight</v>
      </c>
      <c r="D1705" s="20">
        <v>7.81</v>
      </c>
      <c r="E1705" t="str">
        <f t="shared" si="105"/>
        <v>Diabetes</v>
      </c>
      <c r="F1705" t="s">
        <v>2382</v>
      </c>
      <c r="G1705" t="s">
        <v>2380</v>
      </c>
      <c r="H1705" t="s">
        <v>2380</v>
      </c>
      <c r="I1705">
        <v>1</v>
      </c>
      <c r="J1705" s="9">
        <f t="shared" si="106"/>
        <v>1</v>
      </c>
      <c r="K1705" t="s">
        <v>2380</v>
      </c>
      <c r="L1705" t="str">
        <f t="shared" si="107"/>
        <v>No</v>
      </c>
    </row>
    <row r="1706" spans="1:12" x14ac:dyDescent="0.25">
      <c r="A1706" t="s">
        <v>666</v>
      </c>
      <c r="B1706">
        <v>22.34</v>
      </c>
      <c r="C1706" t="str">
        <f t="shared" si="104"/>
        <v>Normal Weight</v>
      </c>
      <c r="D1706" s="20">
        <v>5.19</v>
      </c>
      <c r="E1706" t="str">
        <f t="shared" si="105"/>
        <v>Normal</v>
      </c>
      <c r="F1706" t="s">
        <v>2382</v>
      </c>
      <c r="G1706" t="s">
        <v>2380</v>
      </c>
      <c r="H1706" t="s">
        <v>2380</v>
      </c>
      <c r="I1706" t="s">
        <v>2381</v>
      </c>
      <c r="J1706" s="9">
        <f t="shared" si="106"/>
        <v>0</v>
      </c>
      <c r="K1706" t="s">
        <v>2380</v>
      </c>
      <c r="L1706" t="str">
        <f t="shared" si="107"/>
        <v>No</v>
      </c>
    </row>
    <row r="1707" spans="1:12" x14ac:dyDescent="0.25">
      <c r="A1707" t="s">
        <v>665</v>
      </c>
      <c r="B1707">
        <v>40.15</v>
      </c>
      <c r="C1707" t="str">
        <f t="shared" si="104"/>
        <v>Obesity</v>
      </c>
      <c r="D1707" s="20">
        <v>5.93</v>
      </c>
      <c r="E1707" t="str">
        <f t="shared" si="105"/>
        <v>Prediabeties</v>
      </c>
      <c r="F1707" t="s">
        <v>2380</v>
      </c>
      <c r="G1707" t="s">
        <v>2380</v>
      </c>
      <c r="H1707" t="s">
        <v>2380</v>
      </c>
      <c r="I1707">
        <v>1</v>
      </c>
      <c r="J1707" s="9">
        <f t="shared" si="106"/>
        <v>1</v>
      </c>
      <c r="K1707" t="s">
        <v>2380</v>
      </c>
      <c r="L1707" t="str">
        <f t="shared" si="107"/>
        <v>No</v>
      </c>
    </row>
    <row r="1708" spans="1:12" x14ac:dyDescent="0.25">
      <c r="A1708" t="s">
        <v>664</v>
      </c>
      <c r="B1708">
        <v>37.729999999999997</v>
      </c>
      <c r="C1708" t="str">
        <f t="shared" si="104"/>
        <v>Obesity</v>
      </c>
      <c r="D1708" s="20">
        <v>6.29</v>
      </c>
      <c r="E1708" t="str">
        <f t="shared" si="105"/>
        <v>Prediabeties</v>
      </c>
      <c r="F1708" t="s">
        <v>2380</v>
      </c>
      <c r="G1708" t="s">
        <v>2380</v>
      </c>
      <c r="H1708" t="s">
        <v>2380</v>
      </c>
      <c r="I1708">
        <v>1</v>
      </c>
      <c r="J1708" s="9">
        <f t="shared" si="106"/>
        <v>1</v>
      </c>
      <c r="K1708" t="s">
        <v>2380</v>
      </c>
      <c r="L1708" t="str">
        <f t="shared" si="107"/>
        <v>No</v>
      </c>
    </row>
    <row r="1709" spans="1:12" x14ac:dyDescent="0.25">
      <c r="A1709" t="s">
        <v>663</v>
      </c>
      <c r="B1709">
        <v>25.35</v>
      </c>
      <c r="C1709" t="str">
        <f t="shared" si="104"/>
        <v>Overweight</v>
      </c>
      <c r="D1709" s="20">
        <v>4.9000000000000004</v>
      </c>
      <c r="E1709" t="str">
        <f t="shared" si="105"/>
        <v>Normal</v>
      </c>
      <c r="F1709" t="s">
        <v>2380</v>
      </c>
      <c r="G1709" t="s">
        <v>2380</v>
      </c>
      <c r="H1709" t="s">
        <v>2380</v>
      </c>
      <c r="I1709" t="s">
        <v>2381</v>
      </c>
      <c r="J1709" s="9">
        <f t="shared" si="106"/>
        <v>0</v>
      </c>
      <c r="K1709" t="s">
        <v>2380</v>
      </c>
      <c r="L1709" t="str">
        <f t="shared" si="107"/>
        <v>No</v>
      </c>
    </row>
    <row r="1710" spans="1:12" x14ac:dyDescent="0.25">
      <c r="A1710" t="s">
        <v>662</v>
      </c>
      <c r="B1710">
        <v>26.41</v>
      </c>
      <c r="C1710" t="str">
        <f t="shared" si="104"/>
        <v>Overweight</v>
      </c>
      <c r="D1710" s="20">
        <v>5.07</v>
      </c>
      <c r="E1710" t="str">
        <f t="shared" si="105"/>
        <v>Normal</v>
      </c>
      <c r="F1710" t="s">
        <v>2382</v>
      </c>
      <c r="G1710" t="s">
        <v>2380</v>
      </c>
      <c r="H1710" t="s">
        <v>2380</v>
      </c>
      <c r="I1710">
        <v>1</v>
      </c>
      <c r="J1710" s="9">
        <f t="shared" si="106"/>
        <v>1</v>
      </c>
      <c r="K1710" t="s">
        <v>2380</v>
      </c>
      <c r="L1710" t="str">
        <f t="shared" si="107"/>
        <v>No</v>
      </c>
    </row>
    <row r="1711" spans="1:12" x14ac:dyDescent="0.25">
      <c r="A1711" t="s">
        <v>661</v>
      </c>
      <c r="B1711">
        <v>27.6</v>
      </c>
      <c r="C1711" t="str">
        <f t="shared" si="104"/>
        <v>Overweight</v>
      </c>
      <c r="D1711" s="20">
        <v>5.33</v>
      </c>
      <c r="E1711" t="str">
        <f t="shared" si="105"/>
        <v>Normal</v>
      </c>
      <c r="F1711" t="s">
        <v>2380</v>
      </c>
      <c r="G1711" t="s">
        <v>2380</v>
      </c>
      <c r="H1711" t="s">
        <v>2380</v>
      </c>
      <c r="I1711">
        <v>1</v>
      </c>
      <c r="J1711" s="9">
        <f t="shared" si="106"/>
        <v>1</v>
      </c>
      <c r="K1711" t="s">
        <v>2380</v>
      </c>
      <c r="L1711" t="str">
        <f t="shared" si="107"/>
        <v>No</v>
      </c>
    </row>
    <row r="1712" spans="1:12" x14ac:dyDescent="0.25">
      <c r="A1712" t="s">
        <v>660</v>
      </c>
      <c r="B1712">
        <v>33.82</v>
      </c>
      <c r="C1712" t="str">
        <f t="shared" si="104"/>
        <v>Obesity</v>
      </c>
      <c r="D1712" s="20">
        <v>8.93</v>
      </c>
      <c r="E1712" t="str">
        <f t="shared" si="105"/>
        <v>Diabetes</v>
      </c>
      <c r="F1712" t="s">
        <v>2382</v>
      </c>
      <c r="G1712" t="s">
        <v>2380</v>
      </c>
      <c r="H1712" t="s">
        <v>2380</v>
      </c>
      <c r="I1712">
        <v>1</v>
      </c>
      <c r="J1712" s="9">
        <f t="shared" si="106"/>
        <v>1</v>
      </c>
      <c r="K1712" t="s">
        <v>2380</v>
      </c>
      <c r="L1712" t="str">
        <f t="shared" si="107"/>
        <v>No</v>
      </c>
    </row>
    <row r="1713" spans="1:12" x14ac:dyDescent="0.25">
      <c r="A1713" t="s">
        <v>659</v>
      </c>
      <c r="B1713">
        <v>32.9</v>
      </c>
      <c r="C1713" t="str">
        <f t="shared" si="104"/>
        <v>Obesity</v>
      </c>
      <c r="D1713" s="20">
        <v>4.3499999999999996</v>
      </c>
      <c r="E1713" t="str">
        <f t="shared" si="105"/>
        <v>Normal</v>
      </c>
      <c r="F1713" t="s">
        <v>2380</v>
      </c>
      <c r="G1713" t="s">
        <v>2380</v>
      </c>
      <c r="H1713" t="s">
        <v>2380</v>
      </c>
      <c r="I1713" t="s">
        <v>2381</v>
      </c>
      <c r="J1713" s="9">
        <f t="shared" si="106"/>
        <v>0</v>
      </c>
      <c r="K1713" t="s">
        <v>2380</v>
      </c>
      <c r="L1713" t="str">
        <f t="shared" si="107"/>
        <v>No</v>
      </c>
    </row>
    <row r="1714" spans="1:12" x14ac:dyDescent="0.25">
      <c r="A1714" t="s">
        <v>658</v>
      </c>
      <c r="B1714">
        <v>30.875</v>
      </c>
      <c r="C1714" t="str">
        <f t="shared" si="104"/>
        <v>Obesity</v>
      </c>
      <c r="D1714" s="20">
        <v>9.5399999999999991</v>
      </c>
      <c r="E1714" t="str">
        <f t="shared" si="105"/>
        <v>Diabetes</v>
      </c>
      <c r="F1714" t="s">
        <v>2382</v>
      </c>
      <c r="G1714" t="s">
        <v>2380</v>
      </c>
      <c r="H1714" t="s">
        <v>2380</v>
      </c>
      <c r="I1714">
        <v>1</v>
      </c>
      <c r="J1714" s="9">
        <f t="shared" si="106"/>
        <v>1</v>
      </c>
      <c r="K1714" t="s">
        <v>2380</v>
      </c>
      <c r="L1714" t="str">
        <f t="shared" si="107"/>
        <v>No</v>
      </c>
    </row>
    <row r="1715" spans="1:12" x14ac:dyDescent="0.25">
      <c r="A1715" t="s">
        <v>657</v>
      </c>
      <c r="B1715">
        <v>32.64</v>
      </c>
      <c r="C1715" t="str">
        <f t="shared" si="104"/>
        <v>Obesity</v>
      </c>
      <c r="D1715" s="20">
        <v>5.91</v>
      </c>
      <c r="E1715" t="str">
        <f t="shared" si="105"/>
        <v>Prediabeties</v>
      </c>
      <c r="F1715" t="s">
        <v>2380</v>
      </c>
      <c r="G1715" t="s">
        <v>2380</v>
      </c>
      <c r="H1715" t="s">
        <v>2380</v>
      </c>
      <c r="I1715" t="s">
        <v>2381</v>
      </c>
      <c r="J1715" s="9">
        <f t="shared" si="106"/>
        <v>0</v>
      </c>
      <c r="K1715" t="s">
        <v>2380</v>
      </c>
      <c r="L1715" t="str">
        <f t="shared" si="107"/>
        <v>No</v>
      </c>
    </row>
    <row r="1716" spans="1:12" x14ac:dyDescent="0.25">
      <c r="A1716" t="s">
        <v>656</v>
      </c>
      <c r="B1716">
        <v>22.135000000000002</v>
      </c>
      <c r="C1716" t="str">
        <f t="shared" si="104"/>
        <v>Normal Weight</v>
      </c>
      <c r="D1716" s="20">
        <v>5.0999999999999996</v>
      </c>
      <c r="E1716" t="str">
        <f t="shared" si="105"/>
        <v>Normal</v>
      </c>
      <c r="F1716" t="s">
        <v>2380</v>
      </c>
      <c r="G1716" t="s">
        <v>2380</v>
      </c>
      <c r="H1716" t="s">
        <v>2380</v>
      </c>
      <c r="I1716" t="s">
        <v>2381</v>
      </c>
      <c r="J1716" s="9">
        <f t="shared" si="106"/>
        <v>0</v>
      </c>
      <c r="K1716" t="s">
        <v>2380</v>
      </c>
      <c r="L1716" t="str">
        <f t="shared" si="107"/>
        <v>No</v>
      </c>
    </row>
    <row r="1717" spans="1:12" x14ac:dyDescent="0.25">
      <c r="A1717" t="s">
        <v>655</v>
      </c>
      <c r="B1717">
        <v>16.53</v>
      </c>
      <c r="C1717" t="str">
        <f t="shared" si="104"/>
        <v>Underweight</v>
      </c>
      <c r="D1717" s="20">
        <v>5.08</v>
      </c>
      <c r="E1717" t="str">
        <f t="shared" si="105"/>
        <v>Normal</v>
      </c>
      <c r="F1717" t="s">
        <v>2380</v>
      </c>
      <c r="G1717" t="s">
        <v>2380</v>
      </c>
      <c r="H1717" t="s">
        <v>2380</v>
      </c>
      <c r="I1717">
        <v>2</v>
      </c>
      <c r="J1717" s="9">
        <f t="shared" si="106"/>
        <v>2</v>
      </c>
      <c r="K1717" t="s">
        <v>2380</v>
      </c>
      <c r="L1717" t="str">
        <f t="shared" si="107"/>
        <v>No</v>
      </c>
    </row>
    <row r="1718" spans="1:12" x14ac:dyDescent="0.25">
      <c r="A1718" t="s">
        <v>654</v>
      </c>
      <c r="B1718">
        <v>32.774999999999999</v>
      </c>
      <c r="C1718" t="str">
        <f t="shared" si="104"/>
        <v>Obesity</v>
      </c>
      <c r="D1718" s="20">
        <v>4.75</v>
      </c>
      <c r="E1718" t="str">
        <f t="shared" si="105"/>
        <v>Normal</v>
      </c>
      <c r="F1718" t="s">
        <v>2380</v>
      </c>
      <c r="G1718" t="s">
        <v>2380</v>
      </c>
      <c r="H1718" t="s">
        <v>2380</v>
      </c>
      <c r="I1718" t="s">
        <v>2381</v>
      </c>
      <c r="J1718" s="9">
        <f t="shared" si="106"/>
        <v>0</v>
      </c>
      <c r="K1718" t="s">
        <v>2380</v>
      </c>
      <c r="L1718" t="str">
        <f t="shared" si="107"/>
        <v>No</v>
      </c>
    </row>
    <row r="1719" spans="1:12" x14ac:dyDescent="0.25">
      <c r="A1719" t="s">
        <v>653</v>
      </c>
      <c r="B1719">
        <v>30.9</v>
      </c>
      <c r="C1719" t="str">
        <f t="shared" si="104"/>
        <v>Obesity</v>
      </c>
      <c r="D1719" s="20">
        <v>6.05</v>
      </c>
      <c r="E1719" t="str">
        <f t="shared" si="105"/>
        <v>Prediabeties</v>
      </c>
      <c r="F1719" t="s">
        <v>2380</v>
      </c>
      <c r="G1719" t="s">
        <v>2380</v>
      </c>
      <c r="H1719" t="s">
        <v>2380</v>
      </c>
      <c r="I1719">
        <v>1</v>
      </c>
      <c r="J1719" s="9">
        <f t="shared" si="106"/>
        <v>1</v>
      </c>
      <c r="K1719" t="s">
        <v>2380</v>
      </c>
      <c r="L1719" t="str">
        <f t="shared" si="107"/>
        <v>No</v>
      </c>
    </row>
    <row r="1720" spans="1:12" x14ac:dyDescent="0.25">
      <c r="A1720" t="s">
        <v>652</v>
      </c>
      <c r="B1720">
        <v>15.58</v>
      </c>
      <c r="C1720" t="str">
        <f t="shared" si="104"/>
        <v>Underweight</v>
      </c>
      <c r="D1720" s="20">
        <v>11.56</v>
      </c>
      <c r="E1720" t="str">
        <f t="shared" si="105"/>
        <v>Diabetes</v>
      </c>
      <c r="F1720" t="s">
        <v>2380</v>
      </c>
      <c r="G1720" t="s">
        <v>2380</v>
      </c>
      <c r="H1720" t="s">
        <v>2380</v>
      </c>
      <c r="I1720" t="s">
        <v>2381</v>
      </c>
      <c r="J1720" s="9">
        <f t="shared" si="106"/>
        <v>0</v>
      </c>
      <c r="K1720" t="s">
        <v>2380</v>
      </c>
      <c r="L1720" t="str">
        <f t="shared" si="107"/>
        <v>No</v>
      </c>
    </row>
    <row r="1721" spans="1:12" x14ac:dyDescent="0.25">
      <c r="A1721" t="s">
        <v>651</v>
      </c>
      <c r="B1721">
        <v>26.315000000000001</v>
      </c>
      <c r="C1721" t="str">
        <f t="shared" si="104"/>
        <v>Overweight</v>
      </c>
      <c r="D1721" s="20">
        <v>5.76</v>
      </c>
      <c r="E1721" t="str">
        <f t="shared" si="105"/>
        <v>Prediabeties</v>
      </c>
      <c r="F1721" t="s">
        <v>2380</v>
      </c>
      <c r="G1721" t="s">
        <v>2380</v>
      </c>
      <c r="H1721" t="s">
        <v>2380</v>
      </c>
      <c r="I1721" t="s">
        <v>2381</v>
      </c>
      <c r="J1721" s="9">
        <f t="shared" si="106"/>
        <v>0</v>
      </c>
      <c r="K1721" t="s">
        <v>2380</v>
      </c>
      <c r="L1721" t="str">
        <f t="shared" si="107"/>
        <v>No</v>
      </c>
    </row>
    <row r="1722" spans="1:12" x14ac:dyDescent="0.25">
      <c r="A1722" t="s">
        <v>650</v>
      </c>
      <c r="B1722">
        <v>35.61</v>
      </c>
      <c r="C1722" t="str">
        <f t="shared" si="104"/>
        <v>Obesity</v>
      </c>
      <c r="D1722" s="20">
        <v>5.65</v>
      </c>
      <c r="E1722" t="str">
        <f t="shared" si="105"/>
        <v>Normal</v>
      </c>
      <c r="F1722" t="s">
        <v>2380</v>
      </c>
      <c r="G1722" t="s">
        <v>2382</v>
      </c>
      <c r="H1722" t="s">
        <v>2380</v>
      </c>
      <c r="I1722">
        <v>1</v>
      </c>
      <c r="J1722" s="9">
        <f t="shared" si="106"/>
        <v>1</v>
      </c>
      <c r="K1722" t="s">
        <v>2380</v>
      </c>
      <c r="L1722" t="str">
        <f t="shared" si="107"/>
        <v>No</v>
      </c>
    </row>
    <row r="1723" spans="1:12" x14ac:dyDescent="0.25">
      <c r="A1723" t="s">
        <v>649</v>
      </c>
      <c r="B1723">
        <v>37.56</v>
      </c>
      <c r="C1723" t="str">
        <f t="shared" si="104"/>
        <v>Obesity</v>
      </c>
      <c r="D1723" s="20">
        <v>5.88</v>
      </c>
      <c r="E1723" t="str">
        <f t="shared" si="105"/>
        <v>Prediabeties</v>
      </c>
      <c r="F1723" t="s">
        <v>2380</v>
      </c>
      <c r="G1723" t="s">
        <v>2382</v>
      </c>
      <c r="H1723" t="s">
        <v>2380</v>
      </c>
      <c r="I1723">
        <v>1</v>
      </c>
      <c r="J1723" s="9">
        <f t="shared" si="106"/>
        <v>1</v>
      </c>
      <c r="K1723" t="s">
        <v>2380</v>
      </c>
      <c r="L1723" t="str">
        <f t="shared" si="107"/>
        <v>No</v>
      </c>
    </row>
    <row r="1724" spans="1:12" x14ac:dyDescent="0.25">
      <c r="A1724" t="s">
        <v>648</v>
      </c>
      <c r="B1724">
        <v>15.49</v>
      </c>
      <c r="C1724" t="str">
        <f t="shared" si="104"/>
        <v>Underweight</v>
      </c>
      <c r="D1724" s="20">
        <v>9.6</v>
      </c>
      <c r="E1724" t="str">
        <f t="shared" si="105"/>
        <v>Diabetes</v>
      </c>
      <c r="F1724" t="s">
        <v>2380</v>
      </c>
      <c r="G1724" t="s">
        <v>2380</v>
      </c>
      <c r="H1724" t="s">
        <v>2380</v>
      </c>
      <c r="I1724" t="s">
        <v>2381</v>
      </c>
      <c r="J1724" s="9">
        <f t="shared" si="106"/>
        <v>0</v>
      </c>
      <c r="K1724" t="s">
        <v>2380</v>
      </c>
      <c r="L1724" t="str">
        <f t="shared" si="107"/>
        <v>No</v>
      </c>
    </row>
    <row r="1725" spans="1:12" x14ac:dyDescent="0.25">
      <c r="A1725" t="s">
        <v>647</v>
      </c>
      <c r="B1725">
        <v>23.48</v>
      </c>
      <c r="C1725" t="str">
        <f t="shared" si="104"/>
        <v>Normal Weight</v>
      </c>
      <c r="D1725" s="20">
        <v>6.24</v>
      </c>
      <c r="E1725" t="str">
        <f t="shared" si="105"/>
        <v>Prediabeties</v>
      </c>
      <c r="F1725" t="s">
        <v>2380</v>
      </c>
      <c r="G1725" t="s">
        <v>2380</v>
      </c>
      <c r="H1725" t="s">
        <v>2380</v>
      </c>
      <c r="I1725">
        <v>1</v>
      </c>
      <c r="J1725" s="9">
        <f t="shared" si="106"/>
        <v>1</v>
      </c>
      <c r="K1725" t="s">
        <v>2380</v>
      </c>
      <c r="L1725" t="str">
        <f t="shared" si="107"/>
        <v>No</v>
      </c>
    </row>
    <row r="1726" spans="1:12" x14ac:dyDescent="0.25">
      <c r="A1726" t="s">
        <v>646</v>
      </c>
      <c r="B1726">
        <v>30.02</v>
      </c>
      <c r="C1726" t="str">
        <f t="shared" si="104"/>
        <v>Obesity</v>
      </c>
      <c r="D1726" s="20">
        <v>7.63</v>
      </c>
      <c r="E1726" t="str">
        <f t="shared" si="105"/>
        <v>Diabetes</v>
      </c>
      <c r="F1726" t="s">
        <v>2382</v>
      </c>
      <c r="G1726" t="s">
        <v>2380</v>
      </c>
      <c r="H1726" t="s">
        <v>2380</v>
      </c>
      <c r="I1726">
        <v>1</v>
      </c>
      <c r="J1726" s="9">
        <f t="shared" si="106"/>
        <v>1</v>
      </c>
      <c r="K1726" t="s">
        <v>2380</v>
      </c>
      <c r="L1726" t="str">
        <f t="shared" si="107"/>
        <v>No</v>
      </c>
    </row>
    <row r="1727" spans="1:12" x14ac:dyDescent="0.25">
      <c r="A1727" t="s">
        <v>645</v>
      </c>
      <c r="B1727">
        <v>26.885000000000002</v>
      </c>
      <c r="C1727" t="str">
        <f t="shared" si="104"/>
        <v>Overweight</v>
      </c>
      <c r="D1727" s="20">
        <v>8.66</v>
      </c>
      <c r="E1727" t="str">
        <f t="shared" si="105"/>
        <v>Diabetes</v>
      </c>
      <c r="F1727" t="s">
        <v>2382</v>
      </c>
      <c r="G1727" t="s">
        <v>2380</v>
      </c>
      <c r="H1727" t="s">
        <v>2380</v>
      </c>
      <c r="I1727">
        <v>1</v>
      </c>
      <c r="J1727" s="9">
        <f t="shared" si="106"/>
        <v>1</v>
      </c>
      <c r="K1727" t="s">
        <v>2380</v>
      </c>
      <c r="L1727" t="str">
        <f t="shared" si="107"/>
        <v>No</v>
      </c>
    </row>
    <row r="1728" spans="1:12" x14ac:dyDescent="0.25">
      <c r="A1728" t="s">
        <v>644</v>
      </c>
      <c r="B1728">
        <v>25.84</v>
      </c>
      <c r="C1728" t="str">
        <f t="shared" si="104"/>
        <v>Overweight</v>
      </c>
      <c r="D1728" s="20">
        <v>8.5500000000000007</v>
      </c>
      <c r="E1728" t="str">
        <f t="shared" si="105"/>
        <v>Diabetes</v>
      </c>
      <c r="F1728" t="s">
        <v>2382</v>
      </c>
      <c r="G1728" t="s">
        <v>2380</v>
      </c>
      <c r="H1728" t="s">
        <v>2380</v>
      </c>
      <c r="I1728">
        <v>1</v>
      </c>
      <c r="J1728" s="9">
        <f t="shared" si="106"/>
        <v>1</v>
      </c>
      <c r="K1728" t="s">
        <v>2380</v>
      </c>
      <c r="L1728" t="str">
        <f t="shared" si="107"/>
        <v>No</v>
      </c>
    </row>
    <row r="1729" spans="1:12" x14ac:dyDescent="0.25">
      <c r="A1729" t="s">
        <v>643</v>
      </c>
      <c r="B1729">
        <v>27.454999999999998</v>
      </c>
      <c r="C1729" t="str">
        <f t="shared" si="104"/>
        <v>Overweight</v>
      </c>
      <c r="D1729" s="20">
        <v>4.54</v>
      </c>
      <c r="E1729" t="str">
        <f t="shared" si="105"/>
        <v>Normal</v>
      </c>
      <c r="F1729" t="s">
        <v>2380</v>
      </c>
      <c r="G1729" t="s">
        <v>2380</v>
      </c>
      <c r="H1729" t="s">
        <v>2380</v>
      </c>
      <c r="I1729" t="s">
        <v>2381</v>
      </c>
      <c r="J1729" s="9">
        <f t="shared" si="106"/>
        <v>0</v>
      </c>
      <c r="K1729" t="s">
        <v>2380</v>
      </c>
      <c r="L1729" t="str">
        <f t="shared" si="107"/>
        <v>No</v>
      </c>
    </row>
    <row r="1730" spans="1:12" x14ac:dyDescent="0.25">
      <c r="A1730" t="s">
        <v>642</v>
      </c>
      <c r="B1730">
        <v>24.605</v>
      </c>
      <c r="C1730" t="str">
        <f t="shared" si="104"/>
        <v>Normal Weight</v>
      </c>
      <c r="D1730" s="20">
        <v>5.7</v>
      </c>
      <c r="E1730" t="str">
        <f t="shared" si="105"/>
        <v>Prediabeties</v>
      </c>
      <c r="F1730" t="s">
        <v>2380</v>
      </c>
      <c r="G1730" t="s">
        <v>2380</v>
      </c>
      <c r="H1730" t="s">
        <v>2380</v>
      </c>
      <c r="I1730" t="s">
        <v>2381</v>
      </c>
      <c r="J1730" s="9">
        <f t="shared" si="106"/>
        <v>0</v>
      </c>
      <c r="K1730" t="s">
        <v>2380</v>
      </c>
      <c r="L1730" t="str">
        <f t="shared" si="107"/>
        <v>No</v>
      </c>
    </row>
    <row r="1731" spans="1:12" x14ac:dyDescent="0.25">
      <c r="A1731" t="s">
        <v>641</v>
      </c>
      <c r="B1731">
        <v>30.8</v>
      </c>
      <c r="C1731" t="str">
        <f t="shared" ref="C1731:C1794" si="108">IF(B1731&lt;18.5,"Underweight",IF(B1731&lt;24.99,"Normal Weight",IF(B1731&lt;29.99,"Overweight","Obesity")))</f>
        <v>Obesity</v>
      </c>
      <c r="D1731" s="20">
        <v>5.07</v>
      </c>
      <c r="E1731" t="str">
        <f t="shared" ref="E1731:E1794" si="109">IF(D1731&lt;5.7,"Normal",IF(D1731&lt;6.5,"Prediabeties","Diabetes"))</f>
        <v>Normal</v>
      </c>
      <c r="F1731" t="s">
        <v>2380</v>
      </c>
      <c r="G1731" t="s">
        <v>2380</v>
      </c>
      <c r="H1731" t="s">
        <v>2380</v>
      </c>
      <c r="I1731" t="s">
        <v>2381</v>
      </c>
      <c r="J1731" s="9">
        <f t="shared" ref="J1731:J1794" si="110">IF(I1731="No major surgery", 0, I1731)</f>
        <v>0</v>
      </c>
      <c r="K1731" t="s">
        <v>2380</v>
      </c>
      <c r="L1731" t="str">
        <f t="shared" ref="L1731:L1794" si="111">IF(K1731="?", "No", K1731)</f>
        <v>No</v>
      </c>
    </row>
    <row r="1732" spans="1:12" x14ac:dyDescent="0.25">
      <c r="A1732" t="s">
        <v>640</v>
      </c>
      <c r="B1732">
        <v>34.799999999999997</v>
      </c>
      <c r="C1732" t="str">
        <f t="shared" si="108"/>
        <v>Obesity</v>
      </c>
      <c r="D1732" s="20">
        <v>4.38</v>
      </c>
      <c r="E1732" t="str">
        <f t="shared" si="109"/>
        <v>Normal</v>
      </c>
      <c r="F1732" t="s">
        <v>2380</v>
      </c>
      <c r="G1732" t="s">
        <v>2380</v>
      </c>
      <c r="H1732" t="s">
        <v>2380</v>
      </c>
      <c r="I1732">
        <v>1</v>
      </c>
      <c r="J1732" s="9">
        <f t="shared" si="110"/>
        <v>1</v>
      </c>
      <c r="K1732" t="s">
        <v>2380</v>
      </c>
      <c r="L1732" t="str">
        <f t="shared" si="111"/>
        <v>No</v>
      </c>
    </row>
    <row r="1733" spans="1:12" x14ac:dyDescent="0.25">
      <c r="A1733" t="s">
        <v>639</v>
      </c>
      <c r="B1733">
        <v>34.21</v>
      </c>
      <c r="C1733" t="str">
        <f t="shared" si="108"/>
        <v>Obesity</v>
      </c>
      <c r="D1733" s="20">
        <v>4.54</v>
      </c>
      <c r="E1733" t="str">
        <f t="shared" si="109"/>
        <v>Normal</v>
      </c>
      <c r="F1733" t="s">
        <v>2380</v>
      </c>
      <c r="G1733" t="s">
        <v>2380</v>
      </c>
      <c r="H1733" t="s">
        <v>2380</v>
      </c>
      <c r="I1733">
        <v>1</v>
      </c>
      <c r="J1733" s="9">
        <f t="shared" si="110"/>
        <v>1</v>
      </c>
      <c r="K1733" t="s">
        <v>2380</v>
      </c>
      <c r="L1733" t="str">
        <f t="shared" si="111"/>
        <v>No</v>
      </c>
    </row>
    <row r="1734" spans="1:12" x14ac:dyDescent="0.25">
      <c r="A1734" t="s">
        <v>638</v>
      </c>
      <c r="B1734">
        <v>31</v>
      </c>
      <c r="C1734" t="str">
        <f t="shared" si="108"/>
        <v>Obesity</v>
      </c>
      <c r="D1734" s="20">
        <v>5.38</v>
      </c>
      <c r="E1734" t="str">
        <f t="shared" si="109"/>
        <v>Normal</v>
      </c>
      <c r="F1734" t="s">
        <v>2380</v>
      </c>
      <c r="G1734" t="s">
        <v>2380</v>
      </c>
      <c r="H1734" t="s">
        <v>2380</v>
      </c>
      <c r="I1734">
        <v>1</v>
      </c>
      <c r="J1734" s="9">
        <f t="shared" si="110"/>
        <v>1</v>
      </c>
      <c r="K1734" t="s">
        <v>2380</v>
      </c>
      <c r="L1734" t="str">
        <f t="shared" si="111"/>
        <v>No</v>
      </c>
    </row>
    <row r="1735" spans="1:12" x14ac:dyDescent="0.25">
      <c r="A1735" t="s">
        <v>637</v>
      </c>
      <c r="B1735">
        <v>26.125</v>
      </c>
      <c r="C1735" t="str">
        <f t="shared" si="108"/>
        <v>Overweight</v>
      </c>
      <c r="D1735" s="20">
        <v>5.55</v>
      </c>
      <c r="E1735" t="str">
        <f t="shared" si="109"/>
        <v>Normal</v>
      </c>
      <c r="F1735" t="s">
        <v>2380</v>
      </c>
      <c r="G1735" t="s">
        <v>2380</v>
      </c>
      <c r="H1735" t="s">
        <v>2380</v>
      </c>
      <c r="I1735">
        <v>1</v>
      </c>
      <c r="J1735" s="9">
        <f t="shared" si="110"/>
        <v>1</v>
      </c>
      <c r="K1735" t="s">
        <v>2380</v>
      </c>
      <c r="L1735" t="str">
        <f t="shared" si="111"/>
        <v>No</v>
      </c>
    </row>
    <row r="1736" spans="1:12" x14ac:dyDescent="0.25">
      <c r="A1736" t="s">
        <v>636</v>
      </c>
      <c r="B1736">
        <v>30.13</v>
      </c>
      <c r="C1736" t="str">
        <f t="shared" si="108"/>
        <v>Obesity</v>
      </c>
      <c r="D1736" s="20">
        <v>4.03</v>
      </c>
      <c r="E1736" t="str">
        <f t="shared" si="109"/>
        <v>Normal</v>
      </c>
      <c r="F1736" t="s">
        <v>2382</v>
      </c>
      <c r="G1736" t="s">
        <v>2380</v>
      </c>
      <c r="H1736" t="s">
        <v>2380</v>
      </c>
      <c r="I1736">
        <v>1</v>
      </c>
      <c r="J1736" s="9">
        <f t="shared" si="110"/>
        <v>1</v>
      </c>
      <c r="K1736" t="s">
        <v>2380</v>
      </c>
      <c r="L1736" t="str">
        <f t="shared" si="111"/>
        <v>No</v>
      </c>
    </row>
    <row r="1737" spans="1:12" x14ac:dyDescent="0.25">
      <c r="A1737" t="s">
        <v>635</v>
      </c>
      <c r="B1737">
        <v>34.19</v>
      </c>
      <c r="C1737" t="str">
        <f t="shared" si="108"/>
        <v>Obesity</v>
      </c>
      <c r="D1737" s="20">
        <v>4.1900000000000004</v>
      </c>
      <c r="E1737" t="str">
        <f t="shared" si="109"/>
        <v>Normal</v>
      </c>
      <c r="F1737" t="s">
        <v>2380</v>
      </c>
      <c r="G1737" t="s">
        <v>2380</v>
      </c>
      <c r="H1737" t="s">
        <v>2380</v>
      </c>
      <c r="I1737" t="s">
        <v>2381</v>
      </c>
      <c r="J1737" s="9">
        <f t="shared" si="110"/>
        <v>0</v>
      </c>
      <c r="K1737" t="s">
        <v>2380</v>
      </c>
      <c r="L1737" t="str">
        <f t="shared" si="111"/>
        <v>No</v>
      </c>
    </row>
    <row r="1738" spans="1:12" x14ac:dyDescent="0.25">
      <c r="A1738" t="s">
        <v>634</v>
      </c>
      <c r="B1738">
        <v>22.515000000000001</v>
      </c>
      <c r="C1738" t="str">
        <f t="shared" si="108"/>
        <v>Normal Weight</v>
      </c>
      <c r="D1738" s="20">
        <v>4.37</v>
      </c>
      <c r="E1738" t="str">
        <f t="shared" si="109"/>
        <v>Normal</v>
      </c>
      <c r="F1738" t="s">
        <v>2380</v>
      </c>
      <c r="G1738" t="s">
        <v>2380</v>
      </c>
      <c r="H1738" t="s">
        <v>2383</v>
      </c>
      <c r="I1738">
        <v>1</v>
      </c>
      <c r="J1738" s="9">
        <f t="shared" si="110"/>
        <v>1</v>
      </c>
      <c r="K1738" t="s">
        <v>2380</v>
      </c>
      <c r="L1738" t="str">
        <f t="shared" si="111"/>
        <v>No</v>
      </c>
    </row>
    <row r="1739" spans="1:12" x14ac:dyDescent="0.25">
      <c r="A1739" t="s">
        <v>633</v>
      </c>
      <c r="B1739">
        <v>18.239999999999998</v>
      </c>
      <c r="C1739" t="str">
        <f t="shared" si="108"/>
        <v>Underweight</v>
      </c>
      <c r="D1739" s="20">
        <v>5.31</v>
      </c>
      <c r="E1739" t="str">
        <f t="shared" si="109"/>
        <v>Normal</v>
      </c>
      <c r="F1739" t="s">
        <v>2382</v>
      </c>
      <c r="G1739" t="s">
        <v>2380</v>
      </c>
      <c r="H1739" t="s">
        <v>2383</v>
      </c>
      <c r="I1739">
        <v>1</v>
      </c>
      <c r="J1739" s="9">
        <f t="shared" si="110"/>
        <v>1</v>
      </c>
      <c r="K1739" t="s">
        <v>2380</v>
      </c>
      <c r="L1739" t="str">
        <f t="shared" si="111"/>
        <v>No</v>
      </c>
    </row>
    <row r="1740" spans="1:12" x14ac:dyDescent="0.25">
      <c r="A1740" t="s">
        <v>631</v>
      </c>
      <c r="B1740">
        <v>37.28</v>
      </c>
      <c r="C1740" t="str">
        <f t="shared" si="108"/>
        <v>Obesity</v>
      </c>
      <c r="D1740" s="20">
        <v>4.66</v>
      </c>
      <c r="E1740" t="str">
        <f t="shared" si="109"/>
        <v>Normal</v>
      </c>
      <c r="F1740" t="s">
        <v>2380</v>
      </c>
      <c r="G1740" t="s">
        <v>2382</v>
      </c>
      <c r="H1740" t="s">
        <v>2380</v>
      </c>
      <c r="I1740">
        <v>1</v>
      </c>
      <c r="J1740" s="9">
        <f t="shared" si="110"/>
        <v>1</v>
      </c>
      <c r="K1740" t="s">
        <v>2380</v>
      </c>
      <c r="L1740" t="str">
        <f t="shared" si="111"/>
        <v>No</v>
      </c>
    </row>
    <row r="1741" spans="1:12" x14ac:dyDescent="0.25">
      <c r="A1741" t="s">
        <v>630</v>
      </c>
      <c r="B1741">
        <v>18.2</v>
      </c>
      <c r="C1741" t="str">
        <f t="shared" si="108"/>
        <v>Underweight</v>
      </c>
      <c r="D1741" s="20">
        <v>6.19</v>
      </c>
      <c r="E1741" t="str">
        <f t="shared" si="109"/>
        <v>Prediabeties</v>
      </c>
      <c r="F1741" t="s">
        <v>2380</v>
      </c>
      <c r="G1741" t="s">
        <v>2380</v>
      </c>
      <c r="H1741" t="s">
        <v>2383</v>
      </c>
      <c r="I1741">
        <v>1</v>
      </c>
      <c r="J1741" s="9">
        <f t="shared" si="110"/>
        <v>1</v>
      </c>
      <c r="K1741" t="s">
        <v>2380</v>
      </c>
      <c r="L1741" t="str">
        <f t="shared" si="111"/>
        <v>No</v>
      </c>
    </row>
    <row r="1742" spans="1:12" x14ac:dyDescent="0.25">
      <c r="A1742" t="s">
        <v>629</v>
      </c>
      <c r="B1742">
        <v>20.53</v>
      </c>
      <c r="C1742" t="str">
        <f t="shared" si="108"/>
        <v>Normal Weight</v>
      </c>
      <c r="D1742" s="20">
        <v>4.8600000000000003</v>
      </c>
      <c r="E1742" t="str">
        <f t="shared" si="109"/>
        <v>Normal</v>
      </c>
      <c r="F1742" t="s">
        <v>2380</v>
      </c>
      <c r="G1742" t="s">
        <v>2380</v>
      </c>
      <c r="H1742" t="s">
        <v>2380</v>
      </c>
      <c r="I1742">
        <v>1</v>
      </c>
      <c r="J1742" s="9">
        <f t="shared" si="110"/>
        <v>1</v>
      </c>
      <c r="K1742" t="s">
        <v>2380</v>
      </c>
      <c r="L1742" t="str">
        <f t="shared" si="111"/>
        <v>No</v>
      </c>
    </row>
    <row r="1743" spans="1:12" x14ac:dyDescent="0.25">
      <c r="A1743" t="s">
        <v>628</v>
      </c>
      <c r="B1743">
        <v>23.79</v>
      </c>
      <c r="C1743" t="str">
        <f t="shared" si="108"/>
        <v>Normal Weight</v>
      </c>
      <c r="D1743" s="20">
        <v>4.74</v>
      </c>
      <c r="E1743" t="str">
        <f t="shared" si="109"/>
        <v>Normal</v>
      </c>
      <c r="F1743" t="s">
        <v>2380</v>
      </c>
      <c r="G1743" t="s">
        <v>2380</v>
      </c>
      <c r="H1743" t="s">
        <v>2380</v>
      </c>
      <c r="I1743" t="s">
        <v>2381</v>
      </c>
      <c r="J1743" s="9">
        <f t="shared" si="110"/>
        <v>0</v>
      </c>
      <c r="K1743" t="s">
        <v>2380</v>
      </c>
      <c r="L1743" t="str">
        <f t="shared" si="111"/>
        <v>No</v>
      </c>
    </row>
    <row r="1744" spans="1:12" x14ac:dyDescent="0.25">
      <c r="A1744" t="s">
        <v>627</v>
      </c>
      <c r="B1744">
        <v>29.8</v>
      </c>
      <c r="C1744" t="str">
        <f t="shared" si="108"/>
        <v>Overweight</v>
      </c>
      <c r="D1744" s="20">
        <v>6.03</v>
      </c>
      <c r="E1744" t="str">
        <f t="shared" si="109"/>
        <v>Prediabeties</v>
      </c>
      <c r="F1744" t="s">
        <v>2380</v>
      </c>
      <c r="G1744" t="s">
        <v>2380</v>
      </c>
      <c r="H1744" t="s">
        <v>2380</v>
      </c>
      <c r="I1744" t="s">
        <v>2381</v>
      </c>
      <c r="J1744" s="9">
        <f t="shared" si="110"/>
        <v>0</v>
      </c>
      <c r="K1744" t="s">
        <v>2380</v>
      </c>
      <c r="L1744" t="str">
        <f t="shared" si="111"/>
        <v>No</v>
      </c>
    </row>
    <row r="1745" spans="1:12" x14ac:dyDescent="0.25">
      <c r="A1745" t="s">
        <v>626</v>
      </c>
      <c r="B1745">
        <v>31.54</v>
      </c>
      <c r="C1745" t="str">
        <f t="shared" si="108"/>
        <v>Obesity</v>
      </c>
      <c r="D1745" s="20">
        <v>4.71</v>
      </c>
      <c r="E1745" t="str">
        <f t="shared" si="109"/>
        <v>Normal</v>
      </c>
      <c r="F1745" t="s">
        <v>2380</v>
      </c>
      <c r="G1745" t="s">
        <v>2380</v>
      </c>
      <c r="H1745" t="s">
        <v>2380</v>
      </c>
      <c r="I1745" t="s">
        <v>2381</v>
      </c>
      <c r="J1745" s="9">
        <f t="shared" si="110"/>
        <v>0</v>
      </c>
      <c r="K1745" t="s">
        <v>2380</v>
      </c>
      <c r="L1745" t="str">
        <f t="shared" si="111"/>
        <v>No</v>
      </c>
    </row>
    <row r="1746" spans="1:12" x14ac:dyDescent="0.25">
      <c r="A1746" t="s">
        <v>625</v>
      </c>
      <c r="B1746">
        <v>20.82</v>
      </c>
      <c r="C1746" t="str">
        <f t="shared" si="108"/>
        <v>Normal Weight</v>
      </c>
      <c r="D1746" s="20">
        <v>5.55</v>
      </c>
      <c r="E1746" t="str">
        <f t="shared" si="109"/>
        <v>Normal</v>
      </c>
      <c r="F1746" t="s">
        <v>2380</v>
      </c>
      <c r="G1746" t="s">
        <v>2380</v>
      </c>
      <c r="H1746" t="s">
        <v>2380</v>
      </c>
      <c r="I1746">
        <v>1</v>
      </c>
      <c r="J1746" s="9">
        <f t="shared" si="110"/>
        <v>1</v>
      </c>
      <c r="K1746" t="s">
        <v>2380</v>
      </c>
      <c r="L1746" t="str">
        <f t="shared" si="111"/>
        <v>No</v>
      </c>
    </row>
    <row r="1747" spans="1:12" x14ac:dyDescent="0.25">
      <c r="A1747" t="s">
        <v>624</v>
      </c>
      <c r="B1747">
        <v>38.83</v>
      </c>
      <c r="C1747" t="str">
        <f t="shared" si="108"/>
        <v>Obesity</v>
      </c>
      <c r="D1747" s="20">
        <v>4.78</v>
      </c>
      <c r="E1747" t="str">
        <f t="shared" si="109"/>
        <v>Normal</v>
      </c>
      <c r="F1747" t="s">
        <v>2380</v>
      </c>
      <c r="G1747" t="s">
        <v>2380</v>
      </c>
      <c r="H1747" t="s">
        <v>2383</v>
      </c>
      <c r="I1747">
        <v>1</v>
      </c>
      <c r="J1747" s="9">
        <f t="shared" si="110"/>
        <v>1</v>
      </c>
      <c r="K1747" t="s">
        <v>2380</v>
      </c>
      <c r="L1747" t="str">
        <f t="shared" si="111"/>
        <v>No</v>
      </c>
    </row>
    <row r="1748" spans="1:12" x14ac:dyDescent="0.25">
      <c r="A1748" t="s">
        <v>623</v>
      </c>
      <c r="B1748">
        <v>23.44</v>
      </c>
      <c r="C1748" t="str">
        <f t="shared" si="108"/>
        <v>Normal Weight</v>
      </c>
      <c r="D1748" s="20">
        <v>4.6500000000000004</v>
      </c>
      <c r="E1748" t="str">
        <f t="shared" si="109"/>
        <v>Normal</v>
      </c>
      <c r="F1748" t="s">
        <v>2382</v>
      </c>
      <c r="G1748" t="s">
        <v>2380</v>
      </c>
      <c r="H1748" t="s">
        <v>2380</v>
      </c>
      <c r="I1748">
        <v>1</v>
      </c>
      <c r="J1748" s="9">
        <f t="shared" si="110"/>
        <v>1</v>
      </c>
      <c r="K1748" t="s">
        <v>2380</v>
      </c>
      <c r="L1748" t="str">
        <f t="shared" si="111"/>
        <v>No</v>
      </c>
    </row>
    <row r="1749" spans="1:12" x14ac:dyDescent="0.25">
      <c r="A1749" t="s">
        <v>622</v>
      </c>
      <c r="B1749">
        <v>24.13</v>
      </c>
      <c r="C1749" t="str">
        <f t="shared" si="108"/>
        <v>Normal Weight</v>
      </c>
      <c r="D1749" s="20">
        <v>5.2</v>
      </c>
      <c r="E1749" t="str">
        <f t="shared" si="109"/>
        <v>Normal</v>
      </c>
      <c r="F1749" t="s">
        <v>2380</v>
      </c>
      <c r="G1749" t="s">
        <v>2380</v>
      </c>
      <c r="H1749" t="s">
        <v>2380</v>
      </c>
      <c r="I1749">
        <v>1</v>
      </c>
      <c r="J1749" s="9">
        <f t="shared" si="110"/>
        <v>1</v>
      </c>
      <c r="K1749" t="s">
        <v>2380</v>
      </c>
      <c r="L1749" t="str">
        <f t="shared" si="111"/>
        <v>No</v>
      </c>
    </row>
    <row r="1750" spans="1:12" x14ac:dyDescent="0.25">
      <c r="A1750" t="s">
        <v>621</v>
      </c>
      <c r="B1750">
        <v>42.13</v>
      </c>
      <c r="C1750" t="str">
        <f t="shared" si="108"/>
        <v>Obesity</v>
      </c>
      <c r="D1750" s="20">
        <v>4.54</v>
      </c>
      <c r="E1750" t="str">
        <f t="shared" si="109"/>
        <v>Normal</v>
      </c>
      <c r="F1750" t="s">
        <v>2382</v>
      </c>
      <c r="G1750" t="s">
        <v>2380</v>
      </c>
      <c r="H1750" t="s">
        <v>2380</v>
      </c>
      <c r="I1750">
        <v>1</v>
      </c>
      <c r="J1750" s="9">
        <f t="shared" si="110"/>
        <v>1</v>
      </c>
      <c r="K1750" t="s">
        <v>2380</v>
      </c>
      <c r="L1750" t="str">
        <f t="shared" si="111"/>
        <v>No</v>
      </c>
    </row>
    <row r="1751" spans="1:12" x14ac:dyDescent="0.25">
      <c r="A1751" t="s">
        <v>620</v>
      </c>
      <c r="B1751">
        <v>17.86</v>
      </c>
      <c r="C1751" t="str">
        <f t="shared" si="108"/>
        <v>Underweight</v>
      </c>
      <c r="D1751" s="20">
        <v>4.1100000000000003</v>
      </c>
      <c r="E1751" t="str">
        <f t="shared" si="109"/>
        <v>Normal</v>
      </c>
      <c r="F1751" t="s">
        <v>2380</v>
      </c>
      <c r="G1751" t="s">
        <v>2380</v>
      </c>
      <c r="H1751" t="s">
        <v>2380</v>
      </c>
      <c r="I1751">
        <v>1</v>
      </c>
      <c r="J1751" s="9">
        <f t="shared" si="110"/>
        <v>1</v>
      </c>
      <c r="K1751" t="s">
        <v>2380</v>
      </c>
      <c r="L1751" t="str">
        <f t="shared" si="111"/>
        <v>No</v>
      </c>
    </row>
    <row r="1752" spans="1:12" x14ac:dyDescent="0.25">
      <c r="A1752" t="s">
        <v>619</v>
      </c>
      <c r="B1752">
        <v>32.78</v>
      </c>
      <c r="C1752" t="str">
        <f t="shared" si="108"/>
        <v>Obesity</v>
      </c>
      <c r="D1752" s="20">
        <v>4.63</v>
      </c>
      <c r="E1752" t="str">
        <f t="shared" si="109"/>
        <v>Normal</v>
      </c>
      <c r="F1752" t="s">
        <v>2380</v>
      </c>
      <c r="G1752" t="s">
        <v>2380</v>
      </c>
      <c r="H1752" t="s">
        <v>2380</v>
      </c>
      <c r="I1752" t="s">
        <v>2381</v>
      </c>
      <c r="J1752" s="9">
        <f t="shared" si="110"/>
        <v>0</v>
      </c>
      <c r="K1752" t="s">
        <v>2380</v>
      </c>
      <c r="L1752" t="str">
        <f t="shared" si="111"/>
        <v>No</v>
      </c>
    </row>
    <row r="1753" spans="1:12" x14ac:dyDescent="0.25">
      <c r="A1753" t="s">
        <v>618</v>
      </c>
      <c r="B1753">
        <v>23.9</v>
      </c>
      <c r="C1753" t="str">
        <f t="shared" si="108"/>
        <v>Normal Weight</v>
      </c>
      <c r="D1753" s="20">
        <v>6.06</v>
      </c>
      <c r="E1753" t="str">
        <f t="shared" si="109"/>
        <v>Prediabeties</v>
      </c>
      <c r="F1753" t="s">
        <v>2382</v>
      </c>
      <c r="G1753" t="s">
        <v>2380</v>
      </c>
      <c r="H1753" t="s">
        <v>2383</v>
      </c>
      <c r="I1753">
        <v>1</v>
      </c>
      <c r="J1753" s="9">
        <f t="shared" si="110"/>
        <v>1</v>
      </c>
      <c r="K1753" t="s">
        <v>2380</v>
      </c>
      <c r="L1753" t="str">
        <f t="shared" si="111"/>
        <v>No</v>
      </c>
    </row>
    <row r="1754" spans="1:12" x14ac:dyDescent="0.25">
      <c r="A1754" t="s">
        <v>617</v>
      </c>
      <c r="B1754">
        <v>15.47</v>
      </c>
      <c r="C1754" t="str">
        <f t="shared" si="108"/>
        <v>Underweight</v>
      </c>
      <c r="D1754" s="20">
        <v>8.43</v>
      </c>
      <c r="E1754" t="str">
        <f t="shared" si="109"/>
        <v>Diabetes</v>
      </c>
      <c r="F1754" t="s">
        <v>2380</v>
      </c>
      <c r="G1754" t="s">
        <v>2380</v>
      </c>
      <c r="H1754" t="s">
        <v>2380</v>
      </c>
      <c r="I1754" t="s">
        <v>2381</v>
      </c>
      <c r="J1754" s="9">
        <f t="shared" si="110"/>
        <v>0</v>
      </c>
      <c r="K1754" t="s">
        <v>2380</v>
      </c>
      <c r="L1754" t="str">
        <f t="shared" si="111"/>
        <v>No</v>
      </c>
    </row>
    <row r="1755" spans="1:12" x14ac:dyDescent="0.25">
      <c r="A1755" t="s">
        <v>616</v>
      </c>
      <c r="B1755">
        <v>28.54</v>
      </c>
      <c r="C1755" t="str">
        <f t="shared" si="108"/>
        <v>Overweight</v>
      </c>
      <c r="D1755" s="20">
        <v>5.51</v>
      </c>
      <c r="E1755" t="str">
        <f t="shared" si="109"/>
        <v>Normal</v>
      </c>
      <c r="F1755" t="s">
        <v>2380</v>
      </c>
      <c r="G1755" t="s">
        <v>2380</v>
      </c>
      <c r="H1755" t="s">
        <v>2383</v>
      </c>
      <c r="I1755">
        <v>1</v>
      </c>
      <c r="J1755" s="9">
        <f t="shared" si="110"/>
        <v>1</v>
      </c>
      <c r="K1755" t="s">
        <v>2380</v>
      </c>
      <c r="L1755" t="str">
        <f t="shared" si="111"/>
        <v>No</v>
      </c>
    </row>
    <row r="1756" spans="1:12" x14ac:dyDescent="0.25">
      <c r="A1756" t="s">
        <v>615</v>
      </c>
      <c r="B1756">
        <v>18.54</v>
      </c>
      <c r="C1756" t="str">
        <f t="shared" si="108"/>
        <v>Normal Weight</v>
      </c>
      <c r="D1756" s="20">
        <v>4.95</v>
      </c>
      <c r="E1756" t="str">
        <f t="shared" si="109"/>
        <v>Normal</v>
      </c>
      <c r="F1756" t="s">
        <v>2380</v>
      </c>
      <c r="G1756" t="s">
        <v>2380</v>
      </c>
      <c r="H1756" t="s">
        <v>2380</v>
      </c>
      <c r="I1756" t="s">
        <v>2381</v>
      </c>
      <c r="J1756" s="9">
        <f t="shared" si="110"/>
        <v>0</v>
      </c>
      <c r="K1756" t="s">
        <v>2380</v>
      </c>
      <c r="L1756" t="str">
        <f t="shared" si="111"/>
        <v>No</v>
      </c>
    </row>
    <row r="1757" spans="1:12" x14ac:dyDescent="0.25">
      <c r="A1757" t="s">
        <v>614</v>
      </c>
      <c r="B1757">
        <v>32.18</v>
      </c>
      <c r="C1757" t="str">
        <f t="shared" si="108"/>
        <v>Obesity</v>
      </c>
      <c r="D1757" s="20">
        <v>6.44</v>
      </c>
      <c r="E1757" t="str">
        <f t="shared" si="109"/>
        <v>Prediabeties</v>
      </c>
      <c r="F1757" t="s">
        <v>2382</v>
      </c>
      <c r="G1757" t="s">
        <v>2380</v>
      </c>
      <c r="H1757" t="s">
        <v>2383</v>
      </c>
      <c r="I1757">
        <v>1</v>
      </c>
      <c r="J1757" s="9">
        <f t="shared" si="110"/>
        <v>1</v>
      </c>
      <c r="K1757" t="s">
        <v>2380</v>
      </c>
      <c r="L1757" t="str">
        <f t="shared" si="111"/>
        <v>No</v>
      </c>
    </row>
    <row r="1758" spans="1:12" x14ac:dyDescent="0.25">
      <c r="A1758" t="s">
        <v>613</v>
      </c>
      <c r="B1758">
        <v>37.380000000000003</v>
      </c>
      <c r="C1758" t="str">
        <f t="shared" si="108"/>
        <v>Obesity</v>
      </c>
      <c r="D1758" s="20">
        <v>6.05</v>
      </c>
      <c r="E1758" t="str">
        <f t="shared" si="109"/>
        <v>Prediabeties</v>
      </c>
      <c r="F1758" t="s">
        <v>2382</v>
      </c>
      <c r="G1758" t="s">
        <v>2380</v>
      </c>
      <c r="H1758" t="s">
        <v>2380</v>
      </c>
      <c r="I1758" t="s">
        <v>2381</v>
      </c>
      <c r="J1758" s="9">
        <f t="shared" si="110"/>
        <v>0</v>
      </c>
      <c r="K1758" t="s">
        <v>2380</v>
      </c>
      <c r="L1758" t="str">
        <f t="shared" si="111"/>
        <v>No</v>
      </c>
    </row>
    <row r="1759" spans="1:12" x14ac:dyDescent="0.25">
      <c r="A1759" t="s">
        <v>612</v>
      </c>
      <c r="B1759">
        <v>31.12</v>
      </c>
      <c r="C1759" t="str">
        <f t="shared" si="108"/>
        <v>Obesity</v>
      </c>
      <c r="D1759" s="20">
        <v>4.76</v>
      </c>
      <c r="E1759" t="str">
        <f t="shared" si="109"/>
        <v>Normal</v>
      </c>
      <c r="F1759" t="s">
        <v>2382</v>
      </c>
      <c r="G1759" t="s">
        <v>2380</v>
      </c>
      <c r="H1759" t="s">
        <v>2383</v>
      </c>
      <c r="I1759">
        <v>1</v>
      </c>
      <c r="J1759" s="9">
        <f t="shared" si="110"/>
        <v>1</v>
      </c>
      <c r="K1759" t="s">
        <v>2380</v>
      </c>
      <c r="L1759" t="str">
        <f t="shared" si="111"/>
        <v>No</v>
      </c>
    </row>
    <row r="1760" spans="1:12" x14ac:dyDescent="0.25">
      <c r="A1760" t="s">
        <v>611</v>
      </c>
      <c r="B1760">
        <v>22.01</v>
      </c>
      <c r="C1760" t="str">
        <f t="shared" si="108"/>
        <v>Normal Weight</v>
      </c>
      <c r="D1760" s="20">
        <v>6.72</v>
      </c>
      <c r="E1760" t="str">
        <f t="shared" si="109"/>
        <v>Diabetes</v>
      </c>
      <c r="F1760" t="s">
        <v>2382</v>
      </c>
      <c r="G1760" t="s">
        <v>2380</v>
      </c>
      <c r="H1760" t="s">
        <v>2380</v>
      </c>
      <c r="I1760">
        <v>1</v>
      </c>
      <c r="J1760" s="9">
        <f t="shared" si="110"/>
        <v>1</v>
      </c>
      <c r="K1760" t="s">
        <v>2380</v>
      </c>
      <c r="L1760" t="str">
        <f t="shared" si="111"/>
        <v>No</v>
      </c>
    </row>
    <row r="1761" spans="1:12" x14ac:dyDescent="0.25">
      <c r="A1761" t="s">
        <v>610</v>
      </c>
      <c r="B1761">
        <v>27.645</v>
      </c>
      <c r="C1761" t="str">
        <f t="shared" si="108"/>
        <v>Overweight</v>
      </c>
      <c r="D1761" s="20">
        <v>5.7</v>
      </c>
      <c r="E1761" t="str">
        <f t="shared" si="109"/>
        <v>Prediabeties</v>
      </c>
      <c r="F1761" t="s">
        <v>2380</v>
      </c>
      <c r="G1761" t="s">
        <v>2380</v>
      </c>
      <c r="H1761" t="s">
        <v>2380</v>
      </c>
      <c r="I1761" t="s">
        <v>2381</v>
      </c>
      <c r="J1761" s="9">
        <f t="shared" si="110"/>
        <v>0</v>
      </c>
      <c r="K1761" t="s">
        <v>2380</v>
      </c>
      <c r="L1761" t="str">
        <f t="shared" si="111"/>
        <v>No</v>
      </c>
    </row>
    <row r="1762" spans="1:12" x14ac:dyDescent="0.25">
      <c r="A1762" t="s">
        <v>609</v>
      </c>
      <c r="B1762">
        <v>29.64</v>
      </c>
      <c r="C1762" t="str">
        <f t="shared" si="108"/>
        <v>Overweight</v>
      </c>
      <c r="D1762" s="20">
        <v>5.31</v>
      </c>
      <c r="E1762" t="str">
        <f t="shared" si="109"/>
        <v>Normal</v>
      </c>
      <c r="F1762" t="s">
        <v>2382</v>
      </c>
      <c r="G1762" t="s">
        <v>2380</v>
      </c>
      <c r="H1762" t="s">
        <v>2380</v>
      </c>
      <c r="I1762" t="s">
        <v>2381</v>
      </c>
      <c r="J1762" s="9">
        <f t="shared" si="110"/>
        <v>0</v>
      </c>
      <c r="K1762" t="s">
        <v>2380</v>
      </c>
      <c r="L1762" t="str">
        <f t="shared" si="111"/>
        <v>No</v>
      </c>
    </row>
    <row r="1763" spans="1:12" x14ac:dyDescent="0.25">
      <c r="A1763" t="s">
        <v>608</v>
      </c>
      <c r="B1763">
        <v>33.700000000000003</v>
      </c>
      <c r="C1763" t="str">
        <f t="shared" si="108"/>
        <v>Obesity</v>
      </c>
      <c r="D1763" s="20">
        <v>4.32</v>
      </c>
      <c r="E1763" t="str">
        <f t="shared" si="109"/>
        <v>Normal</v>
      </c>
      <c r="F1763" t="s">
        <v>2382</v>
      </c>
      <c r="G1763" t="s">
        <v>2380</v>
      </c>
      <c r="H1763" t="s">
        <v>2380</v>
      </c>
      <c r="I1763">
        <v>1</v>
      </c>
      <c r="J1763" s="9">
        <f t="shared" si="110"/>
        <v>1</v>
      </c>
      <c r="K1763" t="s">
        <v>2380</v>
      </c>
      <c r="L1763" t="str">
        <f t="shared" si="111"/>
        <v>No</v>
      </c>
    </row>
    <row r="1764" spans="1:12" x14ac:dyDescent="0.25">
      <c r="A1764" t="s">
        <v>607</v>
      </c>
      <c r="B1764">
        <v>27.5</v>
      </c>
      <c r="C1764" t="str">
        <f t="shared" si="108"/>
        <v>Overweight</v>
      </c>
      <c r="D1764" s="20">
        <v>4.2300000000000004</v>
      </c>
      <c r="E1764" t="str">
        <f t="shared" si="109"/>
        <v>Normal</v>
      </c>
      <c r="F1764" t="s">
        <v>2382</v>
      </c>
      <c r="G1764" t="s">
        <v>2380</v>
      </c>
      <c r="H1764" t="s">
        <v>2380</v>
      </c>
      <c r="I1764">
        <v>1</v>
      </c>
      <c r="J1764" s="9">
        <f t="shared" si="110"/>
        <v>1</v>
      </c>
      <c r="K1764" t="s">
        <v>2380</v>
      </c>
      <c r="L1764" t="str">
        <f t="shared" si="111"/>
        <v>No</v>
      </c>
    </row>
    <row r="1765" spans="1:12" x14ac:dyDescent="0.25">
      <c r="A1765" t="s">
        <v>606</v>
      </c>
      <c r="B1765">
        <v>16.12</v>
      </c>
      <c r="C1765" t="str">
        <f t="shared" si="108"/>
        <v>Underweight</v>
      </c>
      <c r="D1765" s="20">
        <v>6.09</v>
      </c>
      <c r="E1765" t="str">
        <f t="shared" si="109"/>
        <v>Prediabeties</v>
      </c>
      <c r="F1765" t="s">
        <v>2380</v>
      </c>
      <c r="G1765" t="s">
        <v>2380</v>
      </c>
      <c r="H1765" t="s">
        <v>2380</v>
      </c>
      <c r="I1765" t="s">
        <v>2381</v>
      </c>
      <c r="J1765" s="9">
        <f t="shared" si="110"/>
        <v>0</v>
      </c>
      <c r="K1765" t="s">
        <v>2380</v>
      </c>
      <c r="L1765" t="str">
        <f t="shared" si="111"/>
        <v>No</v>
      </c>
    </row>
    <row r="1766" spans="1:12" x14ac:dyDescent="0.25">
      <c r="A1766" t="s">
        <v>605</v>
      </c>
      <c r="B1766">
        <v>26.73</v>
      </c>
      <c r="C1766" t="str">
        <f t="shared" si="108"/>
        <v>Overweight</v>
      </c>
      <c r="D1766" s="20">
        <v>4.74</v>
      </c>
      <c r="E1766" t="str">
        <f t="shared" si="109"/>
        <v>Normal</v>
      </c>
      <c r="F1766" t="s">
        <v>2382</v>
      </c>
      <c r="G1766" t="s">
        <v>2380</v>
      </c>
      <c r="H1766" t="s">
        <v>2380</v>
      </c>
      <c r="I1766">
        <v>1</v>
      </c>
      <c r="J1766" s="9">
        <f t="shared" si="110"/>
        <v>1</v>
      </c>
      <c r="K1766" t="s">
        <v>2380</v>
      </c>
      <c r="L1766" t="str">
        <f t="shared" si="111"/>
        <v>No</v>
      </c>
    </row>
    <row r="1767" spans="1:12" x14ac:dyDescent="0.25">
      <c r="A1767" t="s">
        <v>604</v>
      </c>
      <c r="B1767">
        <v>37.25</v>
      </c>
      <c r="C1767" t="str">
        <f t="shared" si="108"/>
        <v>Obesity</v>
      </c>
      <c r="D1767" s="20">
        <v>6.23</v>
      </c>
      <c r="E1767" t="str">
        <f t="shared" si="109"/>
        <v>Prediabeties</v>
      </c>
      <c r="F1767" t="s">
        <v>2382</v>
      </c>
      <c r="G1767" t="s">
        <v>2380</v>
      </c>
      <c r="H1767" t="s">
        <v>2380</v>
      </c>
      <c r="I1767" t="s">
        <v>2381</v>
      </c>
      <c r="J1767" s="9">
        <f t="shared" si="110"/>
        <v>0</v>
      </c>
      <c r="K1767" t="s">
        <v>2380</v>
      </c>
      <c r="L1767" t="str">
        <f t="shared" si="111"/>
        <v>No</v>
      </c>
    </row>
    <row r="1768" spans="1:12" x14ac:dyDescent="0.25">
      <c r="A1768" t="s">
        <v>603</v>
      </c>
      <c r="B1768">
        <v>23.56</v>
      </c>
      <c r="C1768" t="str">
        <f t="shared" si="108"/>
        <v>Normal Weight</v>
      </c>
      <c r="D1768" s="20">
        <v>5.45</v>
      </c>
      <c r="E1768" t="str">
        <f t="shared" si="109"/>
        <v>Normal</v>
      </c>
      <c r="F1768" t="s">
        <v>2382</v>
      </c>
      <c r="G1768" t="s">
        <v>2380</v>
      </c>
      <c r="H1768" t="s">
        <v>2380</v>
      </c>
      <c r="I1768">
        <v>1</v>
      </c>
      <c r="J1768" s="9">
        <f t="shared" si="110"/>
        <v>1</v>
      </c>
      <c r="K1768" t="s">
        <v>2380</v>
      </c>
      <c r="L1768" t="str">
        <f t="shared" si="111"/>
        <v>No</v>
      </c>
    </row>
    <row r="1769" spans="1:12" x14ac:dyDescent="0.25">
      <c r="A1769" t="s">
        <v>602</v>
      </c>
      <c r="B1769">
        <v>15.84</v>
      </c>
      <c r="C1769" t="str">
        <f t="shared" si="108"/>
        <v>Underweight</v>
      </c>
      <c r="D1769" s="20">
        <v>10.34</v>
      </c>
      <c r="E1769" t="str">
        <f t="shared" si="109"/>
        <v>Diabetes</v>
      </c>
      <c r="F1769" t="s">
        <v>2380</v>
      </c>
      <c r="G1769" t="s">
        <v>2380</v>
      </c>
      <c r="H1769" t="s">
        <v>2380</v>
      </c>
      <c r="I1769">
        <v>2</v>
      </c>
      <c r="J1769" s="9">
        <f t="shared" si="110"/>
        <v>2</v>
      </c>
      <c r="K1769" t="s">
        <v>2380</v>
      </c>
      <c r="L1769" t="str">
        <f t="shared" si="111"/>
        <v>No</v>
      </c>
    </row>
    <row r="1770" spans="1:12" x14ac:dyDescent="0.25">
      <c r="A1770" t="s">
        <v>601</v>
      </c>
      <c r="B1770">
        <v>36.630000000000003</v>
      </c>
      <c r="C1770" t="str">
        <f t="shared" si="108"/>
        <v>Obesity</v>
      </c>
      <c r="D1770" s="20">
        <v>5.15</v>
      </c>
      <c r="E1770" t="str">
        <f t="shared" si="109"/>
        <v>Normal</v>
      </c>
      <c r="F1770" t="s">
        <v>2380</v>
      </c>
      <c r="G1770" t="s">
        <v>2380</v>
      </c>
      <c r="H1770" t="s">
        <v>2380</v>
      </c>
      <c r="I1770" t="s">
        <v>2381</v>
      </c>
      <c r="J1770" s="9">
        <f t="shared" si="110"/>
        <v>0</v>
      </c>
      <c r="K1770" t="s">
        <v>2380</v>
      </c>
      <c r="L1770" t="str">
        <f t="shared" si="111"/>
        <v>No</v>
      </c>
    </row>
    <row r="1771" spans="1:12" x14ac:dyDescent="0.25">
      <c r="A1771" t="s">
        <v>600</v>
      </c>
      <c r="B1771">
        <v>16.47</v>
      </c>
      <c r="C1771" t="str">
        <f t="shared" si="108"/>
        <v>Underweight</v>
      </c>
      <c r="D1771" s="20">
        <v>11.72</v>
      </c>
      <c r="E1771" t="str">
        <f t="shared" si="109"/>
        <v>Diabetes</v>
      </c>
      <c r="F1771" t="s">
        <v>2380</v>
      </c>
      <c r="G1771" t="s">
        <v>2380</v>
      </c>
      <c r="H1771" t="s">
        <v>2380</v>
      </c>
      <c r="I1771" t="s">
        <v>2381</v>
      </c>
      <c r="J1771" s="9">
        <f t="shared" si="110"/>
        <v>0</v>
      </c>
      <c r="K1771" t="s">
        <v>2380</v>
      </c>
      <c r="L1771" t="str">
        <f t="shared" si="111"/>
        <v>No</v>
      </c>
    </row>
    <row r="1772" spans="1:12" x14ac:dyDescent="0.25">
      <c r="A1772" t="s">
        <v>599</v>
      </c>
      <c r="B1772">
        <v>25.8</v>
      </c>
      <c r="C1772" t="str">
        <f t="shared" si="108"/>
        <v>Overweight</v>
      </c>
      <c r="D1772" s="20">
        <v>5.29</v>
      </c>
      <c r="E1772" t="str">
        <f t="shared" si="109"/>
        <v>Normal</v>
      </c>
      <c r="F1772" t="s">
        <v>2380</v>
      </c>
      <c r="G1772" t="s">
        <v>2380</v>
      </c>
      <c r="H1772" t="s">
        <v>2380</v>
      </c>
      <c r="I1772" t="s">
        <v>2381</v>
      </c>
      <c r="J1772" s="9">
        <f t="shared" si="110"/>
        <v>0</v>
      </c>
      <c r="K1772" t="s">
        <v>2380</v>
      </c>
      <c r="L1772" t="str">
        <f t="shared" si="111"/>
        <v>No</v>
      </c>
    </row>
    <row r="1773" spans="1:12" x14ac:dyDescent="0.25">
      <c r="A1773" t="s">
        <v>598</v>
      </c>
      <c r="B1773">
        <v>23.6</v>
      </c>
      <c r="C1773" t="str">
        <f t="shared" si="108"/>
        <v>Normal Weight</v>
      </c>
      <c r="D1773" s="20">
        <v>4.33</v>
      </c>
      <c r="E1773" t="str">
        <f t="shared" si="109"/>
        <v>Normal</v>
      </c>
      <c r="F1773" t="s">
        <v>2380</v>
      </c>
      <c r="G1773" t="s">
        <v>2380</v>
      </c>
      <c r="H1773" t="s">
        <v>2380</v>
      </c>
      <c r="I1773" t="s">
        <v>2381</v>
      </c>
      <c r="J1773" s="9">
        <f t="shared" si="110"/>
        <v>0</v>
      </c>
      <c r="K1773" t="s">
        <v>2380</v>
      </c>
      <c r="L1773" t="str">
        <f t="shared" si="111"/>
        <v>No</v>
      </c>
    </row>
    <row r="1774" spans="1:12" x14ac:dyDescent="0.25">
      <c r="A1774" t="s">
        <v>597</v>
      </c>
      <c r="B1774">
        <v>32.11</v>
      </c>
      <c r="C1774" t="str">
        <f t="shared" si="108"/>
        <v>Obesity</v>
      </c>
      <c r="D1774" s="20">
        <v>6.24</v>
      </c>
      <c r="E1774" t="str">
        <f t="shared" si="109"/>
        <v>Prediabeties</v>
      </c>
      <c r="F1774" t="s">
        <v>2380</v>
      </c>
      <c r="G1774" t="s">
        <v>2380</v>
      </c>
      <c r="H1774" t="s">
        <v>2383</v>
      </c>
      <c r="I1774">
        <v>1</v>
      </c>
      <c r="J1774" s="9">
        <f t="shared" si="110"/>
        <v>1</v>
      </c>
      <c r="K1774" t="s">
        <v>2380</v>
      </c>
      <c r="L1774" t="str">
        <f t="shared" si="111"/>
        <v>No</v>
      </c>
    </row>
    <row r="1775" spans="1:12" x14ac:dyDescent="0.25">
      <c r="A1775" t="s">
        <v>596</v>
      </c>
      <c r="B1775">
        <v>30.114999999999998</v>
      </c>
      <c r="C1775" t="str">
        <f t="shared" si="108"/>
        <v>Obesity</v>
      </c>
      <c r="D1775" s="20">
        <v>11.61</v>
      </c>
      <c r="E1775" t="str">
        <f t="shared" si="109"/>
        <v>Diabetes</v>
      </c>
      <c r="F1775" t="s">
        <v>2380</v>
      </c>
      <c r="G1775" t="s">
        <v>2380</v>
      </c>
      <c r="H1775" t="s">
        <v>2380</v>
      </c>
      <c r="I1775" t="s">
        <v>2381</v>
      </c>
      <c r="J1775" s="9">
        <f t="shared" si="110"/>
        <v>0</v>
      </c>
      <c r="K1775" t="s">
        <v>2380</v>
      </c>
      <c r="L1775" t="str">
        <f t="shared" si="111"/>
        <v>No</v>
      </c>
    </row>
    <row r="1776" spans="1:12" x14ac:dyDescent="0.25">
      <c r="A1776" t="s">
        <v>595</v>
      </c>
      <c r="B1776">
        <v>20.28</v>
      </c>
      <c r="C1776" t="str">
        <f t="shared" si="108"/>
        <v>Normal Weight</v>
      </c>
      <c r="D1776" s="20">
        <v>11.07</v>
      </c>
      <c r="E1776" t="str">
        <f t="shared" si="109"/>
        <v>Diabetes</v>
      </c>
      <c r="F1776" t="s">
        <v>2382</v>
      </c>
      <c r="G1776" t="s">
        <v>2380</v>
      </c>
      <c r="H1776" t="s">
        <v>2380</v>
      </c>
      <c r="I1776" t="s">
        <v>2381</v>
      </c>
      <c r="J1776" s="9">
        <f t="shared" si="110"/>
        <v>0</v>
      </c>
      <c r="K1776" t="s">
        <v>2380</v>
      </c>
      <c r="L1776" t="str">
        <f t="shared" si="111"/>
        <v>No</v>
      </c>
    </row>
    <row r="1777" spans="1:12" x14ac:dyDescent="0.25">
      <c r="A1777" t="s">
        <v>594</v>
      </c>
      <c r="B1777">
        <v>20.234999999999999</v>
      </c>
      <c r="C1777" t="str">
        <f t="shared" si="108"/>
        <v>Normal Weight</v>
      </c>
      <c r="D1777" s="20">
        <v>5.19</v>
      </c>
      <c r="E1777" t="str">
        <f t="shared" si="109"/>
        <v>Normal</v>
      </c>
      <c r="F1777" t="s">
        <v>2380</v>
      </c>
      <c r="G1777" t="s">
        <v>2380</v>
      </c>
      <c r="H1777" t="s">
        <v>2383</v>
      </c>
      <c r="I1777">
        <v>1</v>
      </c>
      <c r="J1777" s="9">
        <f t="shared" si="110"/>
        <v>1</v>
      </c>
      <c r="K1777" t="s">
        <v>2380</v>
      </c>
      <c r="L1777" t="str">
        <f t="shared" si="111"/>
        <v>No</v>
      </c>
    </row>
    <row r="1778" spans="1:12" x14ac:dyDescent="0.25">
      <c r="A1778" t="s">
        <v>593</v>
      </c>
      <c r="B1778">
        <v>25.27</v>
      </c>
      <c r="C1778" t="str">
        <f t="shared" si="108"/>
        <v>Overweight</v>
      </c>
      <c r="D1778" s="20">
        <v>5.7</v>
      </c>
      <c r="E1778" t="str">
        <f t="shared" si="109"/>
        <v>Prediabeties</v>
      </c>
      <c r="F1778" t="s">
        <v>2382</v>
      </c>
      <c r="G1778" t="s">
        <v>2380</v>
      </c>
      <c r="H1778" t="s">
        <v>2380</v>
      </c>
      <c r="I1778">
        <v>1</v>
      </c>
      <c r="J1778" s="9">
        <f t="shared" si="110"/>
        <v>1</v>
      </c>
      <c r="K1778" t="s">
        <v>2380</v>
      </c>
      <c r="L1778" t="str">
        <f t="shared" si="111"/>
        <v>No</v>
      </c>
    </row>
    <row r="1779" spans="1:12" x14ac:dyDescent="0.25">
      <c r="A1779" t="s">
        <v>592</v>
      </c>
      <c r="B1779">
        <v>24.24</v>
      </c>
      <c r="C1779" t="str">
        <f t="shared" si="108"/>
        <v>Normal Weight</v>
      </c>
      <c r="D1779" s="20">
        <v>6.15</v>
      </c>
      <c r="E1779" t="str">
        <f t="shared" si="109"/>
        <v>Prediabeties</v>
      </c>
      <c r="F1779" t="s">
        <v>2380</v>
      </c>
      <c r="G1779" t="s">
        <v>2380</v>
      </c>
      <c r="H1779" t="s">
        <v>2380</v>
      </c>
      <c r="I1779" t="s">
        <v>2381</v>
      </c>
      <c r="J1779" s="9">
        <f t="shared" si="110"/>
        <v>0</v>
      </c>
      <c r="K1779" t="s">
        <v>2380</v>
      </c>
      <c r="L1779" t="str">
        <f t="shared" si="111"/>
        <v>No</v>
      </c>
    </row>
    <row r="1780" spans="1:12" x14ac:dyDescent="0.25">
      <c r="A1780" t="s">
        <v>591</v>
      </c>
      <c r="B1780">
        <v>35.75</v>
      </c>
      <c r="C1780" t="str">
        <f t="shared" si="108"/>
        <v>Obesity</v>
      </c>
      <c r="D1780" s="20">
        <v>5.07</v>
      </c>
      <c r="E1780" t="str">
        <f t="shared" si="109"/>
        <v>Normal</v>
      </c>
      <c r="F1780" t="s">
        <v>2380</v>
      </c>
      <c r="G1780" t="s">
        <v>2380</v>
      </c>
      <c r="H1780" t="s">
        <v>2380</v>
      </c>
      <c r="I1780" t="s">
        <v>2381</v>
      </c>
      <c r="J1780" s="9">
        <f t="shared" si="110"/>
        <v>0</v>
      </c>
      <c r="K1780" t="s">
        <v>2380</v>
      </c>
      <c r="L1780" t="str">
        <f t="shared" si="111"/>
        <v>No</v>
      </c>
    </row>
    <row r="1781" spans="1:12" x14ac:dyDescent="0.25">
      <c r="A1781" t="s">
        <v>590</v>
      </c>
      <c r="B1781">
        <v>29.92</v>
      </c>
      <c r="C1781" t="str">
        <f t="shared" si="108"/>
        <v>Overweight</v>
      </c>
      <c r="D1781" s="20">
        <v>10.97</v>
      </c>
      <c r="E1781" t="str">
        <f t="shared" si="109"/>
        <v>Diabetes</v>
      </c>
      <c r="F1781" t="s">
        <v>2382</v>
      </c>
      <c r="G1781" t="s">
        <v>2380</v>
      </c>
      <c r="H1781" t="s">
        <v>2380</v>
      </c>
      <c r="I1781">
        <v>1</v>
      </c>
      <c r="J1781" s="9">
        <f t="shared" si="110"/>
        <v>1</v>
      </c>
      <c r="K1781" t="s">
        <v>2380</v>
      </c>
      <c r="L1781" t="str">
        <f t="shared" si="111"/>
        <v>No</v>
      </c>
    </row>
    <row r="1782" spans="1:12" x14ac:dyDescent="0.25">
      <c r="A1782" t="s">
        <v>589</v>
      </c>
      <c r="B1782">
        <v>26.2</v>
      </c>
      <c r="C1782" t="str">
        <f t="shared" si="108"/>
        <v>Overweight</v>
      </c>
      <c r="D1782" s="20">
        <v>10.93</v>
      </c>
      <c r="E1782" t="str">
        <f t="shared" si="109"/>
        <v>Diabetes</v>
      </c>
      <c r="F1782" t="s">
        <v>2382</v>
      </c>
      <c r="G1782" t="s">
        <v>2380</v>
      </c>
      <c r="H1782" t="s">
        <v>2380</v>
      </c>
      <c r="I1782">
        <v>1</v>
      </c>
      <c r="J1782" s="9">
        <f t="shared" si="110"/>
        <v>1</v>
      </c>
      <c r="K1782" t="s">
        <v>2380</v>
      </c>
      <c r="L1782" t="str">
        <f t="shared" si="111"/>
        <v>No</v>
      </c>
    </row>
    <row r="1783" spans="1:12" x14ac:dyDescent="0.25">
      <c r="A1783" t="s">
        <v>588</v>
      </c>
      <c r="B1783">
        <v>26.695</v>
      </c>
      <c r="C1783" t="str">
        <f t="shared" si="108"/>
        <v>Overweight</v>
      </c>
      <c r="D1783" s="20">
        <v>4.21</v>
      </c>
      <c r="E1783" t="str">
        <f t="shared" si="109"/>
        <v>Normal</v>
      </c>
      <c r="F1783" t="s">
        <v>2382</v>
      </c>
      <c r="G1783" t="s">
        <v>2380</v>
      </c>
      <c r="H1783" t="s">
        <v>2383</v>
      </c>
      <c r="I1783">
        <v>1</v>
      </c>
      <c r="J1783" s="9">
        <f t="shared" si="110"/>
        <v>1</v>
      </c>
      <c r="K1783" t="s">
        <v>2380</v>
      </c>
      <c r="L1783" t="str">
        <f t="shared" si="111"/>
        <v>No</v>
      </c>
    </row>
    <row r="1784" spans="1:12" x14ac:dyDescent="0.25">
      <c r="A1784" t="s">
        <v>587</v>
      </c>
      <c r="B1784">
        <v>23.16</v>
      </c>
      <c r="C1784" t="str">
        <f t="shared" si="108"/>
        <v>Normal Weight</v>
      </c>
      <c r="D1784" s="20">
        <v>5.5</v>
      </c>
      <c r="E1784" t="str">
        <f t="shared" si="109"/>
        <v>Normal</v>
      </c>
      <c r="F1784" t="s">
        <v>2380</v>
      </c>
      <c r="G1784" t="s">
        <v>2380</v>
      </c>
      <c r="H1784" t="s">
        <v>2380</v>
      </c>
      <c r="I1784" t="s">
        <v>2381</v>
      </c>
      <c r="J1784" s="9">
        <f t="shared" si="110"/>
        <v>0</v>
      </c>
      <c r="K1784" t="s">
        <v>2380</v>
      </c>
      <c r="L1784" t="str">
        <f t="shared" si="111"/>
        <v>No</v>
      </c>
    </row>
    <row r="1785" spans="1:12" x14ac:dyDescent="0.25">
      <c r="A1785" t="s">
        <v>586</v>
      </c>
      <c r="B1785">
        <v>32.585000000000001</v>
      </c>
      <c r="C1785" t="str">
        <f t="shared" si="108"/>
        <v>Obesity</v>
      </c>
      <c r="D1785" s="20">
        <v>4.93</v>
      </c>
      <c r="E1785" t="str">
        <f t="shared" si="109"/>
        <v>Normal</v>
      </c>
      <c r="F1785" t="s">
        <v>2382</v>
      </c>
      <c r="G1785" t="s">
        <v>2380</v>
      </c>
      <c r="H1785" t="s">
        <v>2380</v>
      </c>
      <c r="I1785">
        <v>1</v>
      </c>
      <c r="J1785" s="9">
        <f t="shared" si="110"/>
        <v>1</v>
      </c>
      <c r="K1785" t="s">
        <v>2380</v>
      </c>
      <c r="L1785" t="str">
        <f t="shared" si="111"/>
        <v>No</v>
      </c>
    </row>
    <row r="1786" spans="1:12" x14ac:dyDescent="0.25">
      <c r="A1786" t="s">
        <v>585</v>
      </c>
      <c r="B1786">
        <v>33.97</v>
      </c>
      <c r="C1786" t="str">
        <f t="shared" si="108"/>
        <v>Obesity</v>
      </c>
      <c r="D1786" s="20">
        <v>5.6</v>
      </c>
      <c r="E1786" t="str">
        <f t="shared" si="109"/>
        <v>Normal</v>
      </c>
      <c r="F1786" t="s">
        <v>2382</v>
      </c>
      <c r="G1786" t="s">
        <v>2380</v>
      </c>
      <c r="H1786" t="s">
        <v>2380</v>
      </c>
      <c r="I1786" t="s">
        <v>2381</v>
      </c>
      <c r="J1786" s="9">
        <f t="shared" si="110"/>
        <v>0</v>
      </c>
      <c r="K1786" t="s">
        <v>2380</v>
      </c>
      <c r="L1786" t="str">
        <f t="shared" si="111"/>
        <v>No</v>
      </c>
    </row>
    <row r="1787" spans="1:12" x14ac:dyDescent="0.25">
      <c r="A1787" t="s">
        <v>584</v>
      </c>
      <c r="B1787">
        <v>16.57</v>
      </c>
      <c r="C1787" t="str">
        <f t="shared" si="108"/>
        <v>Underweight</v>
      </c>
      <c r="D1787" s="20">
        <v>9.99</v>
      </c>
      <c r="E1787" t="str">
        <f t="shared" si="109"/>
        <v>Diabetes</v>
      </c>
      <c r="F1787" t="s">
        <v>2380</v>
      </c>
      <c r="G1787" t="s">
        <v>2380</v>
      </c>
      <c r="H1787" t="s">
        <v>2380</v>
      </c>
      <c r="I1787" t="s">
        <v>2381</v>
      </c>
      <c r="J1787" s="9">
        <f t="shared" si="110"/>
        <v>0</v>
      </c>
      <c r="K1787" t="s">
        <v>2380</v>
      </c>
      <c r="L1787" t="str">
        <f t="shared" si="111"/>
        <v>No</v>
      </c>
    </row>
    <row r="1788" spans="1:12" x14ac:dyDescent="0.25">
      <c r="A1788" t="s">
        <v>583</v>
      </c>
      <c r="B1788">
        <v>17.55</v>
      </c>
      <c r="C1788" t="str">
        <f t="shared" si="108"/>
        <v>Underweight</v>
      </c>
      <c r="D1788" s="20">
        <v>5.93</v>
      </c>
      <c r="E1788" t="str">
        <f t="shared" si="109"/>
        <v>Prediabeties</v>
      </c>
      <c r="F1788" t="s">
        <v>2380</v>
      </c>
      <c r="G1788" t="s">
        <v>2380</v>
      </c>
      <c r="H1788" t="s">
        <v>2383</v>
      </c>
      <c r="I1788">
        <v>1</v>
      </c>
      <c r="J1788" s="9">
        <f t="shared" si="110"/>
        <v>1</v>
      </c>
      <c r="K1788" t="s">
        <v>2380</v>
      </c>
      <c r="L1788" t="str">
        <f t="shared" si="111"/>
        <v>No</v>
      </c>
    </row>
    <row r="1789" spans="1:12" x14ac:dyDescent="0.25">
      <c r="A1789" t="s">
        <v>582</v>
      </c>
      <c r="B1789">
        <v>29.41</v>
      </c>
      <c r="C1789" t="str">
        <f t="shared" si="108"/>
        <v>Overweight</v>
      </c>
      <c r="D1789" s="20">
        <v>6.29</v>
      </c>
      <c r="E1789" t="str">
        <f t="shared" si="109"/>
        <v>Prediabeties</v>
      </c>
      <c r="F1789" t="s">
        <v>2382</v>
      </c>
      <c r="G1789" t="s">
        <v>2380</v>
      </c>
      <c r="H1789" t="s">
        <v>2380</v>
      </c>
      <c r="I1789">
        <v>1</v>
      </c>
      <c r="J1789" s="9">
        <f t="shared" si="110"/>
        <v>1</v>
      </c>
      <c r="K1789" t="s">
        <v>2380</v>
      </c>
      <c r="L1789" t="str">
        <f t="shared" si="111"/>
        <v>No</v>
      </c>
    </row>
    <row r="1790" spans="1:12" x14ac:dyDescent="0.25">
      <c r="A1790" t="s">
        <v>581</v>
      </c>
      <c r="B1790">
        <v>17.91</v>
      </c>
      <c r="C1790" t="str">
        <f t="shared" si="108"/>
        <v>Underweight</v>
      </c>
      <c r="D1790" s="20">
        <v>5.65</v>
      </c>
      <c r="E1790" t="str">
        <f t="shared" si="109"/>
        <v>Normal</v>
      </c>
      <c r="F1790" t="s">
        <v>2380</v>
      </c>
      <c r="G1790" t="s">
        <v>2380</v>
      </c>
      <c r="H1790" t="s">
        <v>2380</v>
      </c>
      <c r="I1790">
        <v>1</v>
      </c>
      <c r="J1790" s="9">
        <f t="shared" si="110"/>
        <v>1</v>
      </c>
      <c r="K1790" t="s">
        <v>2380</v>
      </c>
      <c r="L1790" t="str">
        <f t="shared" si="111"/>
        <v>No</v>
      </c>
    </row>
    <row r="1791" spans="1:12" x14ac:dyDescent="0.25">
      <c r="A1791" t="s">
        <v>580</v>
      </c>
      <c r="B1791">
        <v>31.57</v>
      </c>
      <c r="C1791" t="str">
        <f t="shared" si="108"/>
        <v>Obesity</v>
      </c>
      <c r="D1791" s="20">
        <v>6.15</v>
      </c>
      <c r="E1791" t="str">
        <f t="shared" si="109"/>
        <v>Prediabeties</v>
      </c>
      <c r="F1791" t="s">
        <v>2380</v>
      </c>
      <c r="G1791" t="s">
        <v>2380</v>
      </c>
      <c r="H1791" t="s">
        <v>2380</v>
      </c>
      <c r="I1791">
        <v>1</v>
      </c>
      <c r="J1791" s="9">
        <f t="shared" si="110"/>
        <v>1</v>
      </c>
      <c r="K1791" t="s">
        <v>2380</v>
      </c>
      <c r="L1791" t="str">
        <f t="shared" si="111"/>
        <v>No</v>
      </c>
    </row>
    <row r="1792" spans="1:12" x14ac:dyDescent="0.25">
      <c r="A1792" t="s">
        <v>579</v>
      </c>
      <c r="B1792">
        <v>33.18</v>
      </c>
      <c r="C1792" t="str">
        <f t="shared" si="108"/>
        <v>Obesity</v>
      </c>
      <c r="D1792" s="20">
        <v>5.22</v>
      </c>
      <c r="E1792" t="str">
        <f t="shared" si="109"/>
        <v>Normal</v>
      </c>
      <c r="F1792" t="s">
        <v>2380</v>
      </c>
      <c r="G1792" t="s">
        <v>2382</v>
      </c>
      <c r="H1792" t="s">
        <v>2380</v>
      </c>
      <c r="I1792">
        <v>1</v>
      </c>
      <c r="J1792" s="9">
        <f t="shared" si="110"/>
        <v>1</v>
      </c>
      <c r="K1792" t="s">
        <v>2380</v>
      </c>
      <c r="L1792" t="str">
        <f t="shared" si="111"/>
        <v>No</v>
      </c>
    </row>
    <row r="1793" spans="1:12" x14ac:dyDescent="0.25">
      <c r="A1793" t="s">
        <v>578</v>
      </c>
      <c r="B1793">
        <v>37</v>
      </c>
      <c r="C1793" t="str">
        <f t="shared" si="108"/>
        <v>Obesity</v>
      </c>
      <c r="D1793" s="20">
        <v>11.66</v>
      </c>
      <c r="E1793" t="str">
        <f t="shared" si="109"/>
        <v>Diabetes</v>
      </c>
      <c r="F1793" t="s">
        <v>2380</v>
      </c>
      <c r="G1793" t="s">
        <v>2380</v>
      </c>
      <c r="H1793" t="s">
        <v>2380</v>
      </c>
      <c r="I1793" t="s">
        <v>2381</v>
      </c>
      <c r="J1793" s="9">
        <f t="shared" si="110"/>
        <v>0</v>
      </c>
      <c r="K1793" t="s">
        <v>2380</v>
      </c>
      <c r="L1793" t="str">
        <f t="shared" si="111"/>
        <v>No</v>
      </c>
    </row>
    <row r="1794" spans="1:12" x14ac:dyDescent="0.25">
      <c r="A1794" t="s">
        <v>577</v>
      </c>
      <c r="B1794">
        <v>18.905000000000001</v>
      </c>
      <c r="C1794" t="str">
        <f t="shared" si="108"/>
        <v>Normal Weight</v>
      </c>
      <c r="D1794" s="20">
        <v>4.91</v>
      </c>
      <c r="E1794" t="str">
        <f t="shared" si="109"/>
        <v>Normal</v>
      </c>
      <c r="F1794" t="s">
        <v>2382</v>
      </c>
      <c r="G1794" t="s">
        <v>2380</v>
      </c>
      <c r="H1794" t="s">
        <v>2380</v>
      </c>
      <c r="I1794">
        <v>1</v>
      </c>
      <c r="J1794" s="9">
        <f t="shared" si="110"/>
        <v>1</v>
      </c>
      <c r="K1794" t="s">
        <v>2380</v>
      </c>
      <c r="L1794" t="str">
        <f t="shared" si="111"/>
        <v>No</v>
      </c>
    </row>
    <row r="1795" spans="1:12" x14ac:dyDescent="0.25">
      <c r="A1795" t="s">
        <v>576</v>
      </c>
      <c r="B1795">
        <v>20.03</v>
      </c>
      <c r="C1795" t="str">
        <f t="shared" ref="C1795:C1858" si="112">IF(B1795&lt;18.5,"Underweight",IF(B1795&lt;24.99,"Normal Weight",IF(B1795&lt;29.99,"Overweight","Obesity")))</f>
        <v>Normal Weight</v>
      </c>
      <c r="D1795" s="20">
        <v>9.25</v>
      </c>
      <c r="E1795" t="str">
        <f t="shared" ref="E1795:E1858" si="113">IF(D1795&lt;5.7,"Normal",IF(D1795&lt;6.5,"Prediabeties","Diabetes"))</f>
        <v>Diabetes</v>
      </c>
      <c r="F1795" t="s">
        <v>2382</v>
      </c>
      <c r="G1795" t="s">
        <v>2380</v>
      </c>
      <c r="H1795" t="s">
        <v>2380</v>
      </c>
      <c r="I1795" t="s">
        <v>2381</v>
      </c>
      <c r="J1795" s="9">
        <f t="shared" ref="J1795:J1858" si="114">IF(I1795="No major surgery", 0, I1795)</f>
        <v>0</v>
      </c>
      <c r="K1795" t="s">
        <v>2380</v>
      </c>
      <c r="L1795" t="str">
        <f t="shared" ref="L1795:L1858" si="115">IF(K1795="?", "No", K1795)</f>
        <v>No</v>
      </c>
    </row>
    <row r="1796" spans="1:12" x14ac:dyDescent="0.25">
      <c r="A1796" t="s">
        <v>575</v>
      </c>
      <c r="B1796">
        <v>16.7</v>
      </c>
      <c r="C1796" t="str">
        <f t="shared" si="112"/>
        <v>Underweight</v>
      </c>
      <c r="D1796" s="20">
        <v>11.48</v>
      </c>
      <c r="E1796" t="str">
        <f t="shared" si="113"/>
        <v>Diabetes</v>
      </c>
      <c r="F1796" t="s">
        <v>2380</v>
      </c>
      <c r="G1796" t="s">
        <v>2380</v>
      </c>
      <c r="H1796" t="s">
        <v>2380</v>
      </c>
      <c r="I1796" t="s">
        <v>2381</v>
      </c>
      <c r="J1796" s="9">
        <f t="shared" si="114"/>
        <v>0</v>
      </c>
      <c r="K1796" t="s">
        <v>2380</v>
      </c>
      <c r="L1796" t="str">
        <f t="shared" si="115"/>
        <v>No</v>
      </c>
    </row>
    <row r="1797" spans="1:12" x14ac:dyDescent="0.25">
      <c r="A1797" t="s">
        <v>574</v>
      </c>
      <c r="B1797">
        <v>39.82</v>
      </c>
      <c r="C1797" t="str">
        <f t="shared" si="112"/>
        <v>Obesity</v>
      </c>
      <c r="D1797" s="20">
        <v>6.06</v>
      </c>
      <c r="E1797" t="str">
        <f t="shared" si="113"/>
        <v>Prediabeties</v>
      </c>
      <c r="F1797" t="s">
        <v>2380</v>
      </c>
      <c r="G1797" t="s">
        <v>2380</v>
      </c>
      <c r="H1797" t="s">
        <v>2380</v>
      </c>
      <c r="I1797" t="s">
        <v>2381</v>
      </c>
      <c r="J1797" s="9">
        <f t="shared" si="114"/>
        <v>0</v>
      </c>
      <c r="K1797" t="s">
        <v>2380</v>
      </c>
      <c r="L1797" t="str">
        <f t="shared" si="115"/>
        <v>No</v>
      </c>
    </row>
    <row r="1798" spans="1:12" x14ac:dyDescent="0.25">
      <c r="A1798" t="s">
        <v>573</v>
      </c>
      <c r="B1798">
        <v>22.04</v>
      </c>
      <c r="C1798" t="str">
        <f t="shared" si="112"/>
        <v>Normal Weight</v>
      </c>
      <c r="D1798" s="20">
        <v>5.86</v>
      </c>
      <c r="E1798" t="str">
        <f t="shared" si="113"/>
        <v>Prediabeties</v>
      </c>
      <c r="F1798" t="s">
        <v>2380</v>
      </c>
      <c r="G1798" t="s">
        <v>2380</v>
      </c>
      <c r="H1798" t="s">
        <v>2380</v>
      </c>
      <c r="I1798">
        <v>1</v>
      </c>
      <c r="J1798" s="9">
        <f t="shared" si="114"/>
        <v>1</v>
      </c>
      <c r="K1798" t="s">
        <v>2380</v>
      </c>
      <c r="L1798" t="str">
        <f t="shared" si="115"/>
        <v>No</v>
      </c>
    </row>
    <row r="1799" spans="1:12" x14ac:dyDescent="0.25">
      <c r="A1799" t="s">
        <v>572</v>
      </c>
      <c r="B1799">
        <v>28.27</v>
      </c>
      <c r="C1799" t="str">
        <f t="shared" si="112"/>
        <v>Overweight</v>
      </c>
      <c r="D1799" s="20">
        <v>5.33</v>
      </c>
      <c r="E1799" t="str">
        <f t="shared" si="113"/>
        <v>Normal</v>
      </c>
      <c r="F1799" t="s">
        <v>2380</v>
      </c>
      <c r="G1799" t="s">
        <v>2380</v>
      </c>
      <c r="H1799" t="s">
        <v>2380</v>
      </c>
      <c r="I1799" t="s">
        <v>2381</v>
      </c>
      <c r="J1799" s="9">
        <f t="shared" si="114"/>
        <v>0</v>
      </c>
      <c r="K1799" t="s">
        <v>2380</v>
      </c>
      <c r="L1799" t="str">
        <f t="shared" si="115"/>
        <v>No</v>
      </c>
    </row>
    <row r="1800" spans="1:12" x14ac:dyDescent="0.25">
      <c r="A1800" t="s">
        <v>571</v>
      </c>
      <c r="B1800">
        <v>18.5</v>
      </c>
      <c r="C1800" t="str">
        <f t="shared" si="112"/>
        <v>Normal Weight</v>
      </c>
      <c r="D1800" s="20">
        <v>5.33</v>
      </c>
      <c r="E1800" t="str">
        <f t="shared" si="113"/>
        <v>Normal</v>
      </c>
      <c r="F1800" t="s">
        <v>2380</v>
      </c>
      <c r="G1800" t="s">
        <v>2380</v>
      </c>
      <c r="H1800" t="s">
        <v>2380</v>
      </c>
      <c r="I1800" t="s">
        <v>2381</v>
      </c>
      <c r="J1800" s="9">
        <f t="shared" si="114"/>
        <v>0</v>
      </c>
      <c r="K1800" t="s">
        <v>2380</v>
      </c>
      <c r="L1800" t="str">
        <f t="shared" si="115"/>
        <v>No</v>
      </c>
    </row>
    <row r="1801" spans="1:12" x14ac:dyDescent="0.25">
      <c r="A1801" t="s">
        <v>570</v>
      </c>
      <c r="B1801">
        <v>38.6</v>
      </c>
      <c r="C1801" t="str">
        <f t="shared" si="112"/>
        <v>Obesity</v>
      </c>
      <c r="D1801" s="20">
        <v>6.02</v>
      </c>
      <c r="E1801" t="str">
        <f t="shared" si="113"/>
        <v>Prediabeties</v>
      </c>
      <c r="F1801" t="s">
        <v>2380</v>
      </c>
      <c r="G1801" t="s">
        <v>2380</v>
      </c>
      <c r="H1801" t="s">
        <v>2380</v>
      </c>
      <c r="I1801">
        <v>1</v>
      </c>
      <c r="J1801" s="9">
        <f t="shared" si="114"/>
        <v>1</v>
      </c>
      <c r="K1801" t="s">
        <v>2380</v>
      </c>
      <c r="L1801" t="str">
        <f t="shared" si="115"/>
        <v>No</v>
      </c>
    </row>
    <row r="1802" spans="1:12" x14ac:dyDescent="0.25">
      <c r="A1802" t="s">
        <v>569</v>
      </c>
      <c r="B1802">
        <v>43.12</v>
      </c>
      <c r="C1802" t="str">
        <f t="shared" si="112"/>
        <v>Obesity</v>
      </c>
      <c r="D1802" s="20">
        <v>6.25</v>
      </c>
      <c r="E1802" t="str">
        <f t="shared" si="113"/>
        <v>Prediabeties</v>
      </c>
      <c r="F1802" t="s">
        <v>2380</v>
      </c>
      <c r="G1802" t="s">
        <v>2380</v>
      </c>
      <c r="H1802" t="s">
        <v>2380</v>
      </c>
      <c r="I1802">
        <v>1</v>
      </c>
      <c r="J1802" s="9">
        <f t="shared" si="114"/>
        <v>1</v>
      </c>
      <c r="K1802" t="s">
        <v>2380</v>
      </c>
      <c r="L1802" t="str">
        <f t="shared" si="115"/>
        <v>No</v>
      </c>
    </row>
    <row r="1803" spans="1:12" x14ac:dyDescent="0.25">
      <c r="A1803" t="s">
        <v>568</v>
      </c>
      <c r="B1803">
        <v>30.5</v>
      </c>
      <c r="C1803" t="str">
        <f t="shared" si="112"/>
        <v>Obesity</v>
      </c>
      <c r="D1803" s="20">
        <v>4.8099999999999996</v>
      </c>
      <c r="E1803" t="str">
        <f t="shared" si="113"/>
        <v>Normal</v>
      </c>
      <c r="F1803" t="s">
        <v>2380</v>
      </c>
      <c r="G1803" t="s">
        <v>2380</v>
      </c>
      <c r="H1803" t="s">
        <v>2380</v>
      </c>
      <c r="I1803">
        <v>1</v>
      </c>
      <c r="J1803" s="9">
        <f t="shared" si="114"/>
        <v>1</v>
      </c>
      <c r="K1803" t="s">
        <v>2380</v>
      </c>
      <c r="L1803" t="str">
        <f t="shared" si="115"/>
        <v>No</v>
      </c>
    </row>
    <row r="1804" spans="1:12" x14ac:dyDescent="0.25">
      <c r="A1804" t="s">
        <v>567</v>
      </c>
      <c r="B1804">
        <v>27.61</v>
      </c>
      <c r="C1804" t="str">
        <f t="shared" si="112"/>
        <v>Overweight</v>
      </c>
      <c r="D1804" s="20">
        <v>4.5999999999999996</v>
      </c>
      <c r="E1804" t="str">
        <f t="shared" si="113"/>
        <v>Normal</v>
      </c>
      <c r="F1804" t="s">
        <v>2380</v>
      </c>
      <c r="G1804" t="s">
        <v>2380</v>
      </c>
      <c r="H1804" t="s">
        <v>2380</v>
      </c>
      <c r="I1804">
        <v>1</v>
      </c>
      <c r="J1804" s="9">
        <f t="shared" si="114"/>
        <v>1</v>
      </c>
      <c r="K1804" t="s">
        <v>2380</v>
      </c>
      <c r="L1804" t="str">
        <f t="shared" si="115"/>
        <v>No</v>
      </c>
    </row>
    <row r="1805" spans="1:12" x14ac:dyDescent="0.25">
      <c r="A1805" t="s">
        <v>566</v>
      </c>
      <c r="B1805">
        <v>27.1</v>
      </c>
      <c r="C1805" t="str">
        <f t="shared" si="112"/>
        <v>Overweight</v>
      </c>
      <c r="D1805" s="20">
        <v>5.08</v>
      </c>
      <c r="E1805" t="str">
        <f t="shared" si="113"/>
        <v>Normal</v>
      </c>
      <c r="F1805" t="s">
        <v>2380</v>
      </c>
      <c r="G1805" t="s">
        <v>2380</v>
      </c>
      <c r="H1805" t="s">
        <v>2380</v>
      </c>
      <c r="I1805">
        <v>1</v>
      </c>
      <c r="J1805" s="9">
        <f t="shared" si="114"/>
        <v>1</v>
      </c>
      <c r="K1805" t="s">
        <v>2380</v>
      </c>
      <c r="L1805" t="str">
        <f t="shared" si="115"/>
        <v>No</v>
      </c>
    </row>
    <row r="1806" spans="1:12" x14ac:dyDescent="0.25">
      <c r="A1806" t="s">
        <v>565</v>
      </c>
      <c r="B1806">
        <v>35.93</v>
      </c>
      <c r="C1806" t="str">
        <f t="shared" si="112"/>
        <v>Obesity</v>
      </c>
      <c r="D1806" s="20">
        <v>5.43</v>
      </c>
      <c r="E1806" t="str">
        <f t="shared" si="113"/>
        <v>Normal</v>
      </c>
      <c r="F1806" t="s">
        <v>2380</v>
      </c>
      <c r="G1806" t="s">
        <v>2382</v>
      </c>
      <c r="H1806" t="s">
        <v>2380</v>
      </c>
      <c r="I1806">
        <v>1</v>
      </c>
      <c r="J1806" s="9">
        <f t="shared" si="114"/>
        <v>1</v>
      </c>
      <c r="K1806" t="s">
        <v>2380</v>
      </c>
      <c r="L1806" t="str">
        <f t="shared" si="115"/>
        <v>No</v>
      </c>
    </row>
    <row r="1807" spans="1:12" x14ac:dyDescent="0.25">
      <c r="A1807" t="s">
        <v>564</v>
      </c>
      <c r="B1807">
        <v>32.68</v>
      </c>
      <c r="C1807" t="str">
        <f t="shared" si="112"/>
        <v>Obesity</v>
      </c>
      <c r="D1807" s="20">
        <v>5.44</v>
      </c>
      <c r="E1807" t="str">
        <f t="shared" si="113"/>
        <v>Normal</v>
      </c>
      <c r="F1807" t="s">
        <v>2380</v>
      </c>
      <c r="G1807" t="s">
        <v>2380</v>
      </c>
      <c r="H1807" t="s">
        <v>2380</v>
      </c>
      <c r="I1807" t="s">
        <v>2381</v>
      </c>
      <c r="J1807" s="9">
        <f t="shared" si="114"/>
        <v>0</v>
      </c>
      <c r="K1807" t="s">
        <v>2380</v>
      </c>
      <c r="L1807" t="str">
        <f t="shared" si="115"/>
        <v>No</v>
      </c>
    </row>
    <row r="1808" spans="1:12" x14ac:dyDescent="0.25">
      <c r="A1808" t="s">
        <v>563</v>
      </c>
      <c r="B1808">
        <v>20.74</v>
      </c>
      <c r="C1808" t="str">
        <f t="shared" si="112"/>
        <v>Normal Weight</v>
      </c>
      <c r="D1808" s="20">
        <v>11.69</v>
      </c>
      <c r="E1808" t="str">
        <f t="shared" si="113"/>
        <v>Diabetes</v>
      </c>
      <c r="F1808" t="s">
        <v>2382</v>
      </c>
      <c r="G1808" t="s">
        <v>2380</v>
      </c>
      <c r="H1808" t="s">
        <v>2380</v>
      </c>
      <c r="I1808">
        <v>1</v>
      </c>
      <c r="J1808" s="9">
        <f t="shared" si="114"/>
        <v>1</v>
      </c>
      <c r="K1808" t="s">
        <v>2380</v>
      </c>
      <c r="L1808" t="str">
        <f t="shared" si="115"/>
        <v>No</v>
      </c>
    </row>
    <row r="1809" spans="1:12" x14ac:dyDescent="0.25">
      <c r="A1809" t="s">
        <v>562</v>
      </c>
      <c r="B1809">
        <v>15.57</v>
      </c>
      <c r="C1809" t="str">
        <f t="shared" si="112"/>
        <v>Underweight</v>
      </c>
      <c r="D1809" s="20">
        <v>6.07</v>
      </c>
      <c r="E1809" t="str">
        <f t="shared" si="113"/>
        <v>Prediabeties</v>
      </c>
      <c r="F1809" t="s">
        <v>2380</v>
      </c>
      <c r="G1809" t="s">
        <v>2380</v>
      </c>
      <c r="H1809" t="s">
        <v>2380</v>
      </c>
      <c r="I1809" t="s">
        <v>2381</v>
      </c>
      <c r="J1809" s="9">
        <f t="shared" si="114"/>
        <v>0</v>
      </c>
      <c r="K1809" t="s">
        <v>2380</v>
      </c>
      <c r="L1809" t="str">
        <f t="shared" si="115"/>
        <v>No</v>
      </c>
    </row>
    <row r="1810" spans="1:12" x14ac:dyDescent="0.25">
      <c r="A1810" t="s">
        <v>561</v>
      </c>
      <c r="B1810">
        <v>23.844999999999999</v>
      </c>
      <c r="C1810" t="str">
        <f t="shared" si="112"/>
        <v>Normal Weight</v>
      </c>
      <c r="D1810" s="20">
        <v>4.3600000000000003</v>
      </c>
      <c r="E1810" t="str">
        <f t="shared" si="113"/>
        <v>Normal</v>
      </c>
      <c r="F1810" t="s">
        <v>2380</v>
      </c>
      <c r="G1810" t="s">
        <v>2380</v>
      </c>
      <c r="H1810" t="s">
        <v>2380</v>
      </c>
      <c r="I1810" t="s">
        <v>2381</v>
      </c>
      <c r="J1810" s="9">
        <f t="shared" si="114"/>
        <v>0</v>
      </c>
      <c r="K1810" t="s">
        <v>2380</v>
      </c>
      <c r="L1810" t="str">
        <f t="shared" si="115"/>
        <v>No</v>
      </c>
    </row>
    <row r="1811" spans="1:12" x14ac:dyDescent="0.25">
      <c r="A1811" t="s">
        <v>560</v>
      </c>
      <c r="B1811">
        <v>22.895</v>
      </c>
      <c r="C1811" t="str">
        <f t="shared" si="112"/>
        <v>Normal Weight</v>
      </c>
      <c r="D1811" s="20">
        <v>5.24</v>
      </c>
      <c r="E1811" t="str">
        <f t="shared" si="113"/>
        <v>Normal</v>
      </c>
      <c r="F1811" t="s">
        <v>2380</v>
      </c>
      <c r="G1811" t="s">
        <v>2380</v>
      </c>
      <c r="H1811" t="s">
        <v>2380</v>
      </c>
      <c r="I1811">
        <v>1</v>
      </c>
      <c r="J1811" s="9">
        <f t="shared" si="114"/>
        <v>1</v>
      </c>
      <c r="K1811" t="s">
        <v>2380</v>
      </c>
      <c r="L1811" t="str">
        <f t="shared" si="115"/>
        <v>No</v>
      </c>
    </row>
    <row r="1812" spans="1:12" x14ac:dyDescent="0.25">
      <c r="A1812" t="s">
        <v>559</v>
      </c>
      <c r="B1812">
        <v>21.945</v>
      </c>
      <c r="C1812" t="str">
        <f t="shared" si="112"/>
        <v>Normal Weight</v>
      </c>
      <c r="D1812" s="20">
        <v>5.37</v>
      </c>
      <c r="E1812" t="str">
        <f t="shared" si="113"/>
        <v>Normal</v>
      </c>
      <c r="F1812" t="s">
        <v>2380</v>
      </c>
      <c r="G1812" t="s">
        <v>2380</v>
      </c>
      <c r="H1812" t="s">
        <v>2380</v>
      </c>
      <c r="I1812">
        <v>1</v>
      </c>
      <c r="J1812" s="9">
        <f t="shared" si="114"/>
        <v>1</v>
      </c>
      <c r="K1812" t="s">
        <v>2380</v>
      </c>
      <c r="L1812" t="str">
        <f t="shared" si="115"/>
        <v>No</v>
      </c>
    </row>
    <row r="1813" spans="1:12" x14ac:dyDescent="0.25">
      <c r="A1813" t="s">
        <v>558</v>
      </c>
      <c r="B1813">
        <v>19.47</v>
      </c>
      <c r="C1813" t="str">
        <f t="shared" si="112"/>
        <v>Normal Weight</v>
      </c>
      <c r="D1813" s="20">
        <v>6.6</v>
      </c>
      <c r="E1813" t="str">
        <f t="shared" si="113"/>
        <v>Diabetes</v>
      </c>
      <c r="F1813" t="s">
        <v>2382</v>
      </c>
      <c r="G1813" t="s">
        <v>2380</v>
      </c>
      <c r="H1813" t="s">
        <v>2380</v>
      </c>
      <c r="I1813" t="s">
        <v>2381</v>
      </c>
      <c r="J1813" s="9">
        <f t="shared" si="114"/>
        <v>0</v>
      </c>
      <c r="K1813" t="s">
        <v>2380</v>
      </c>
      <c r="L1813" t="str">
        <f t="shared" si="115"/>
        <v>No</v>
      </c>
    </row>
    <row r="1814" spans="1:12" x14ac:dyDescent="0.25">
      <c r="A1814" t="s">
        <v>557</v>
      </c>
      <c r="B1814">
        <v>15.61</v>
      </c>
      <c r="C1814" t="str">
        <f t="shared" si="112"/>
        <v>Underweight</v>
      </c>
      <c r="D1814" s="20">
        <v>5.77</v>
      </c>
      <c r="E1814" t="str">
        <f t="shared" si="113"/>
        <v>Prediabeties</v>
      </c>
      <c r="F1814" t="s">
        <v>2380</v>
      </c>
      <c r="G1814" t="s">
        <v>2380</v>
      </c>
      <c r="H1814" t="s">
        <v>2380</v>
      </c>
      <c r="I1814" t="s">
        <v>2381</v>
      </c>
      <c r="J1814" s="9">
        <f t="shared" si="114"/>
        <v>0</v>
      </c>
      <c r="K1814" t="s">
        <v>2380</v>
      </c>
      <c r="L1814" t="str">
        <f t="shared" si="115"/>
        <v>No</v>
      </c>
    </row>
    <row r="1815" spans="1:12" x14ac:dyDescent="0.25">
      <c r="A1815" t="s">
        <v>556</v>
      </c>
      <c r="B1815">
        <v>28.6</v>
      </c>
      <c r="C1815" t="str">
        <f t="shared" si="112"/>
        <v>Overweight</v>
      </c>
      <c r="D1815" s="20">
        <v>6.08</v>
      </c>
      <c r="E1815" t="str">
        <f t="shared" si="113"/>
        <v>Prediabeties</v>
      </c>
      <c r="F1815" t="s">
        <v>2380</v>
      </c>
      <c r="G1815" t="s">
        <v>2380</v>
      </c>
      <c r="H1815" t="s">
        <v>2383</v>
      </c>
      <c r="I1815">
        <v>1</v>
      </c>
      <c r="J1815" s="9">
        <f t="shared" si="114"/>
        <v>1</v>
      </c>
      <c r="K1815" t="s">
        <v>2380</v>
      </c>
      <c r="L1815" t="str">
        <f t="shared" si="115"/>
        <v>No</v>
      </c>
    </row>
    <row r="1816" spans="1:12" x14ac:dyDescent="0.25">
      <c r="A1816" t="s">
        <v>555</v>
      </c>
      <c r="B1816">
        <v>46.53</v>
      </c>
      <c r="C1816" t="str">
        <f t="shared" si="112"/>
        <v>Obesity</v>
      </c>
      <c r="D1816" s="20">
        <v>4.16</v>
      </c>
      <c r="E1816" t="str">
        <f t="shared" si="113"/>
        <v>Normal</v>
      </c>
      <c r="F1816" t="s">
        <v>2380</v>
      </c>
      <c r="G1816" t="s">
        <v>2380</v>
      </c>
      <c r="H1816" t="s">
        <v>2380</v>
      </c>
      <c r="I1816" t="s">
        <v>2381</v>
      </c>
      <c r="J1816" s="9">
        <f t="shared" si="114"/>
        <v>0</v>
      </c>
      <c r="K1816" t="s">
        <v>2380</v>
      </c>
      <c r="L1816" t="str">
        <f t="shared" si="115"/>
        <v>No</v>
      </c>
    </row>
    <row r="1817" spans="1:12" x14ac:dyDescent="0.25">
      <c r="A1817" t="s">
        <v>554</v>
      </c>
      <c r="B1817">
        <v>34.99</v>
      </c>
      <c r="C1817" t="str">
        <f t="shared" si="112"/>
        <v>Obesity</v>
      </c>
      <c r="D1817" s="20">
        <v>5.0999999999999996</v>
      </c>
      <c r="E1817" t="str">
        <f t="shared" si="113"/>
        <v>Normal</v>
      </c>
      <c r="F1817" t="s">
        <v>2380</v>
      </c>
      <c r="G1817" t="s">
        <v>2380</v>
      </c>
      <c r="H1817" t="s">
        <v>2383</v>
      </c>
      <c r="I1817">
        <v>1</v>
      </c>
      <c r="J1817" s="9">
        <f t="shared" si="114"/>
        <v>1</v>
      </c>
      <c r="K1817" t="s">
        <v>2380</v>
      </c>
      <c r="L1817" t="str">
        <f t="shared" si="115"/>
        <v>No</v>
      </c>
    </row>
    <row r="1818" spans="1:12" x14ac:dyDescent="0.25">
      <c r="A1818" t="s">
        <v>553</v>
      </c>
      <c r="B1818">
        <v>17.05</v>
      </c>
      <c r="C1818" t="str">
        <f t="shared" si="112"/>
        <v>Underweight</v>
      </c>
      <c r="D1818" s="20">
        <v>5.3</v>
      </c>
      <c r="E1818" t="str">
        <f t="shared" si="113"/>
        <v>Normal</v>
      </c>
      <c r="F1818" t="s">
        <v>2380</v>
      </c>
      <c r="G1818" t="s">
        <v>2380</v>
      </c>
      <c r="H1818" t="s">
        <v>2383</v>
      </c>
      <c r="I1818">
        <v>1</v>
      </c>
      <c r="J1818" s="9">
        <f t="shared" si="114"/>
        <v>1</v>
      </c>
      <c r="K1818" t="s">
        <v>2380</v>
      </c>
      <c r="L1818" t="str">
        <f t="shared" si="115"/>
        <v>No</v>
      </c>
    </row>
    <row r="1819" spans="1:12" x14ac:dyDescent="0.25">
      <c r="A1819" t="s">
        <v>552</v>
      </c>
      <c r="B1819">
        <v>37.18</v>
      </c>
      <c r="C1819" t="str">
        <f t="shared" si="112"/>
        <v>Obesity</v>
      </c>
      <c r="D1819" s="20">
        <v>4.9000000000000004</v>
      </c>
      <c r="E1819" t="str">
        <f t="shared" si="113"/>
        <v>Normal</v>
      </c>
      <c r="F1819" t="s">
        <v>2380</v>
      </c>
      <c r="G1819" t="s">
        <v>2380</v>
      </c>
      <c r="H1819" t="s">
        <v>2380</v>
      </c>
      <c r="I1819" t="s">
        <v>2381</v>
      </c>
      <c r="J1819" s="9">
        <f t="shared" si="114"/>
        <v>0</v>
      </c>
      <c r="K1819" t="s">
        <v>2380</v>
      </c>
      <c r="L1819" t="str">
        <f t="shared" si="115"/>
        <v>No</v>
      </c>
    </row>
    <row r="1820" spans="1:12" x14ac:dyDescent="0.25">
      <c r="A1820" t="s">
        <v>551</v>
      </c>
      <c r="B1820">
        <v>35.200000000000003</v>
      </c>
      <c r="C1820" t="str">
        <f t="shared" si="112"/>
        <v>Obesity</v>
      </c>
      <c r="D1820" s="20">
        <v>5.55</v>
      </c>
      <c r="E1820" t="str">
        <f t="shared" si="113"/>
        <v>Normal</v>
      </c>
      <c r="F1820" t="s">
        <v>2380</v>
      </c>
      <c r="G1820" t="s">
        <v>2380</v>
      </c>
      <c r="H1820" t="s">
        <v>2380</v>
      </c>
      <c r="I1820" t="s">
        <v>2381</v>
      </c>
      <c r="J1820" s="9">
        <f t="shared" si="114"/>
        <v>0</v>
      </c>
      <c r="K1820" t="s">
        <v>2380</v>
      </c>
      <c r="L1820" t="str">
        <f t="shared" si="115"/>
        <v>No</v>
      </c>
    </row>
    <row r="1821" spans="1:12" x14ac:dyDescent="0.25">
      <c r="A1821" t="s">
        <v>550</v>
      </c>
      <c r="B1821">
        <v>37.335000000000001</v>
      </c>
      <c r="C1821" t="str">
        <f t="shared" si="112"/>
        <v>Obesity</v>
      </c>
      <c r="D1821" s="20">
        <v>4.95</v>
      </c>
      <c r="E1821" t="str">
        <f t="shared" si="113"/>
        <v>Normal</v>
      </c>
      <c r="F1821" t="s">
        <v>2380</v>
      </c>
      <c r="G1821" t="s">
        <v>2380</v>
      </c>
      <c r="H1821" t="s">
        <v>2380</v>
      </c>
      <c r="I1821" t="s">
        <v>2381</v>
      </c>
      <c r="J1821" s="9">
        <f t="shared" si="114"/>
        <v>0</v>
      </c>
      <c r="K1821" t="s">
        <v>2380</v>
      </c>
      <c r="L1821" t="str">
        <f t="shared" si="115"/>
        <v>No</v>
      </c>
    </row>
    <row r="1822" spans="1:12" x14ac:dyDescent="0.25">
      <c r="A1822" t="s">
        <v>549</v>
      </c>
      <c r="B1822">
        <v>27.265000000000001</v>
      </c>
      <c r="C1822" t="str">
        <f t="shared" si="112"/>
        <v>Overweight</v>
      </c>
      <c r="D1822" s="20">
        <v>6.46</v>
      </c>
      <c r="E1822" t="str">
        <f t="shared" si="113"/>
        <v>Prediabeties</v>
      </c>
      <c r="F1822" t="s">
        <v>2382</v>
      </c>
      <c r="G1822" t="s">
        <v>2380</v>
      </c>
      <c r="H1822" t="s">
        <v>2380</v>
      </c>
      <c r="I1822" t="s">
        <v>2381</v>
      </c>
      <c r="J1822" s="9">
        <f t="shared" si="114"/>
        <v>0</v>
      </c>
      <c r="K1822" t="s">
        <v>2380</v>
      </c>
      <c r="L1822" t="str">
        <f t="shared" si="115"/>
        <v>No</v>
      </c>
    </row>
    <row r="1823" spans="1:12" x14ac:dyDescent="0.25">
      <c r="A1823" t="s">
        <v>548</v>
      </c>
      <c r="B1823">
        <v>30.8</v>
      </c>
      <c r="C1823" t="str">
        <f t="shared" si="112"/>
        <v>Obesity</v>
      </c>
      <c r="D1823" s="20">
        <v>4.9000000000000004</v>
      </c>
      <c r="E1823" t="str">
        <f t="shared" si="113"/>
        <v>Normal</v>
      </c>
      <c r="F1823" t="s">
        <v>2382</v>
      </c>
      <c r="G1823" t="s">
        <v>2380</v>
      </c>
      <c r="H1823" t="s">
        <v>2380</v>
      </c>
      <c r="I1823" t="s">
        <v>2381</v>
      </c>
      <c r="J1823" s="9">
        <f t="shared" si="114"/>
        <v>0</v>
      </c>
      <c r="K1823" t="s">
        <v>2380</v>
      </c>
      <c r="L1823" t="str">
        <f t="shared" si="115"/>
        <v>No</v>
      </c>
    </row>
    <row r="1824" spans="1:12" x14ac:dyDescent="0.25">
      <c r="A1824" t="s">
        <v>547</v>
      </c>
      <c r="B1824">
        <v>30.21</v>
      </c>
      <c r="C1824" t="str">
        <f t="shared" si="112"/>
        <v>Obesity</v>
      </c>
      <c r="D1824" s="20">
        <v>5.21</v>
      </c>
      <c r="E1824" t="str">
        <f t="shared" si="113"/>
        <v>Normal</v>
      </c>
      <c r="F1824" t="s">
        <v>2380</v>
      </c>
      <c r="G1824" t="s">
        <v>2380</v>
      </c>
      <c r="H1824" t="s">
        <v>2380</v>
      </c>
      <c r="I1824">
        <v>1</v>
      </c>
      <c r="J1824" s="9">
        <f t="shared" si="114"/>
        <v>1</v>
      </c>
      <c r="K1824" t="s">
        <v>2380</v>
      </c>
      <c r="L1824" t="str">
        <f t="shared" si="115"/>
        <v>No</v>
      </c>
    </row>
    <row r="1825" spans="1:12" x14ac:dyDescent="0.25">
      <c r="A1825" t="s">
        <v>546</v>
      </c>
      <c r="B1825">
        <v>35.340000000000003</v>
      </c>
      <c r="C1825" t="str">
        <f t="shared" si="112"/>
        <v>Obesity</v>
      </c>
      <c r="D1825" s="20">
        <v>4.13</v>
      </c>
      <c r="E1825" t="str">
        <f t="shared" si="113"/>
        <v>Normal</v>
      </c>
      <c r="F1825" t="s">
        <v>2380</v>
      </c>
      <c r="G1825" t="s">
        <v>2382</v>
      </c>
      <c r="H1825" t="s">
        <v>2380</v>
      </c>
      <c r="I1825">
        <v>1</v>
      </c>
      <c r="J1825" s="9">
        <f t="shared" si="114"/>
        <v>1</v>
      </c>
      <c r="K1825" t="s">
        <v>2380</v>
      </c>
      <c r="L1825" t="str">
        <f t="shared" si="115"/>
        <v>No</v>
      </c>
    </row>
    <row r="1826" spans="1:12" x14ac:dyDescent="0.25">
      <c r="A1826" t="s">
        <v>545</v>
      </c>
      <c r="B1826">
        <v>26.695</v>
      </c>
      <c r="C1826" t="str">
        <f t="shared" si="112"/>
        <v>Overweight</v>
      </c>
      <c r="D1826" s="20">
        <v>5.28</v>
      </c>
      <c r="E1826" t="str">
        <f t="shared" si="113"/>
        <v>Normal</v>
      </c>
      <c r="F1826" t="s">
        <v>2380</v>
      </c>
      <c r="G1826" t="s">
        <v>2380</v>
      </c>
      <c r="H1826" t="s">
        <v>2380</v>
      </c>
      <c r="I1826" t="s">
        <v>2381</v>
      </c>
      <c r="J1826" s="9">
        <f t="shared" si="114"/>
        <v>0</v>
      </c>
      <c r="K1826" t="s">
        <v>2380</v>
      </c>
      <c r="L1826" t="str">
        <f t="shared" si="115"/>
        <v>No</v>
      </c>
    </row>
    <row r="1827" spans="1:12" x14ac:dyDescent="0.25">
      <c r="A1827" t="s">
        <v>544</v>
      </c>
      <c r="B1827">
        <v>29.355</v>
      </c>
      <c r="C1827" t="str">
        <f t="shared" si="112"/>
        <v>Overweight</v>
      </c>
      <c r="D1827" s="20">
        <v>4.68</v>
      </c>
      <c r="E1827" t="str">
        <f t="shared" si="113"/>
        <v>Normal</v>
      </c>
      <c r="F1827" t="s">
        <v>2382</v>
      </c>
      <c r="G1827" t="s">
        <v>2380</v>
      </c>
      <c r="H1827" t="s">
        <v>2380</v>
      </c>
      <c r="I1827" t="s">
        <v>2381</v>
      </c>
      <c r="J1827" s="9">
        <f t="shared" si="114"/>
        <v>0</v>
      </c>
      <c r="K1827" t="s">
        <v>2380</v>
      </c>
      <c r="L1827" t="str">
        <f t="shared" si="115"/>
        <v>No</v>
      </c>
    </row>
    <row r="1828" spans="1:12" x14ac:dyDescent="0.25">
      <c r="A1828" t="s">
        <v>543</v>
      </c>
      <c r="B1828">
        <v>29.59</v>
      </c>
      <c r="C1828" t="str">
        <f t="shared" si="112"/>
        <v>Overweight</v>
      </c>
      <c r="D1828" s="20">
        <v>4.0599999999999996</v>
      </c>
      <c r="E1828" t="str">
        <f t="shared" si="113"/>
        <v>Normal</v>
      </c>
      <c r="F1828" t="s">
        <v>2380</v>
      </c>
      <c r="G1828" t="s">
        <v>2380</v>
      </c>
      <c r="H1828" t="s">
        <v>2380</v>
      </c>
      <c r="I1828" t="s">
        <v>2381</v>
      </c>
      <c r="J1828" s="9">
        <f t="shared" si="114"/>
        <v>0</v>
      </c>
      <c r="K1828" t="s">
        <v>2380</v>
      </c>
      <c r="L1828" t="str">
        <f t="shared" si="115"/>
        <v>No</v>
      </c>
    </row>
    <row r="1829" spans="1:12" x14ac:dyDescent="0.25">
      <c r="A1829" t="s">
        <v>542</v>
      </c>
      <c r="B1829">
        <v>31.35</v>
      </c>
      <c r="C1829" t="str">
        <f t="shared" si="112"/>
        <v>Obesity</v>
      </c>
      <c r="D1829" s="20">
        <v>4.2</v>
      </c>
      <c r="E1829" t="str">
        <f t="shared" si="113"/>
        <v>Normal</v>
      </c>
      <c r="F1829" t="s">
        <v>2380</v>
      </c>
      <c r="G1829" t="s">
        <v>2382</v>
      </c>
      <c r="H1829" t="s">
        <v>2380</v>
      </c>
      <c r="I1829">
        <v>1</v>
      </c>
      <c r="J1829" s="9">
        <f t="shared" si="114"/>
        <v>1</v>
      </c>
      <c r="K1829" t="s">
        <v>2380</v>
      </c>
      <c r="L1829" t="str">
        <f t="shared" si="115"/>
        <v>No</v>
      </c>
    </row>
    <row r="1830" spans="1:12" x14ac:dyDescent="0.25">
      <c r="A1830" t="s">
        <v>541</v>
      </c>
      <c r="B1830">
        <v>20.52</v>
      </c>
      <c r="C1830" t="str">
        <f t="shared" si="112"/>
        <v>Normal Weight</v>
      </c>
      <c r="D1830" s="20">
        <v>4.83</v>
      </c>
      <c r="E1830" t="str">
        <f t="shared" si="113"/>
        <v>Normal</v>
      </c>
      <c r="F1830" t="s">
        <v>2380</v>
      </c>
      <c r="G1830" t="s">
        <v>2380</v>
      </c>
      <c r="H1830" t="s">
        <v>2380</v>
      </c>
      <c r="I1830" t="s">
        <v>2381</v>
      </c>
      <c r="J1830" s="9">
        <f t="shared" si="114"/>
        <v>0</v>
      </c>
      <c r="K1830" t="s">
        <v>2380</v>
      </c>
      <c r="L1830" t="str">
        <f t="shared" si="115"/>
        <v>No</v>
      </c>
    </row>
    <row r="1831" spans="1:12" x14ac:dyDescent="0.25">
      <c r="A1831" t="s">
        <v>540</v>
      </c>
      <c r="B1831">
        <v>42.9</v>
      </c>
      <c r="C1831" t="str">
        <f t="shared" si="112"/>
        <v>Obesity</v>
      </c>
      <c r="D1831" s="20">
        <v>4.87</v>
      </c>
      <c r="E1831" t="str">
        <f t="shared" si="113"/>
        <v>Normal</v>
      </c>
      <c r="F1831" t="s">
        <v>2382</v>
      </c>
      <c r="G1831" t="s">
        <v>2380</v>
      </c>
      <c r="H1831" t="s">
        <v>2380</v>
      </c>
      <c r="I1831">
        <v>1</v>
      </c>
      <c r="J1831" s="9">
        <f t="shared" si="114"/>
        <v>1</v>
      </c>
      <c r="K1831" t="s">
        <v>2380</v>
      </c>
      <c r="L1831" t="str">
        <f t="shared" si="115"/>
        <v>No</v>
      </c>
    </row>
    <row r="1832" spans="1:12" x14ac:dyDescent="0.25">
      <c r="A1832" t="s">
        <v>539</v>
      </c>
      <c r="B1832">
        <v>24.6</v>
      </c>
      <c r="C1832" t="str">
        <f t="shared" si="112"/>
        <v>Normal Weight</v>
      </c>
      <c r="D1832" s="20">
        <v>5.86</v>
      </c>
      <c r="E1832" t="str">
        <f t="shared" si="113"/>
        <v>Prediabeties</v>
      </c>
      <c r="F1832" t="s">
        <v>2380</v>
      </c>
      <c r="G1832" t="s">
        <v>2380</v>
      </c>
      <c r="H1832" t="s">
        <v>2383</v>
      </c>
      <c r="I1832">
        <v>1</v>
      </c>
      <c r="J1832" s="9">
        <f t="shared" si="114"/>
        <v>1</v>
      </c>
      <c r="K1832" t="s">
        <v>2380</v>
      </c>
      <c r="L1832" t="str">
        <f t="shared" si="115"/>
        <v>No</v>
      </c>
    </row>
    <row r="1833" spans="1:12" x14ac:dyDescent="0.25">
      <c r="A1833" t="s">
        <v>538</v>
      </c>
      <c r="B1833">
        <v>28.405000000000001</v>
      </c>
      <c r="C1833" t="str">
        <f t="shared" si="112"/>
        <v>Overweight</v>
      </c>
      <c r="D1833" s="20">
        <v>4.12</v>
      </c>
      <c r="E1833" t="str">
        <f t="shared" si="113"/>
        <v>Normal</v>
      </c>
      <c r="F1833" t="s">
        <v>2380</v>
      </c>
      <c r="G1833" t="s">
        <v>2380</v>
      </c>
      <c r="H1833" t="s">
        <v>2380</v>
      </c>
      <c r="I1833">
        <v>1</v>
      </c>
      <c r="J1833" s="9">
        <f t="shared" si="114"/>
        <v>1</v>
      </c>
      <c r="K1833" t="s">
        <v>2380</v>
      </c>
      <c r="L1833" t="str">
        <f t="shared" si="115"/>
        <v>No</v>
      </c>
    </row>
    <row r="1834" spans="1:12" x14ac:dyDescent="0.25">
      <c r="A1834" t="s">
        <v>537</v>
      </c>
      <c r="B1834">
        <v>34.674999999999997</v>
      </c>
      <c r="C1834" t="str">
        <f t="shared" si="112"/>
        <v>Obesity</v>
      </c>
      <c r="D1834" s="20">
        <v>5.71</v>
      </c>
      <c r="E1834" t="str">
        <f t="shared" si="113"/>
        <v>Prediabeties</v>
      </c>
      <c r="F1834" t="s">
        <v>2382</v>
      </c>
      <c r="G1834" t="s">
        <v>2380</v>
      </c>
      <c r="H1834" t="s">
        <v>2380</v>
      </c>
      <c r="I1834">
        <v>1</v>
      </c>
      <c r="J1834" s="9">
        <f t="shared" si="114"/>
        <v>1</v>
      </c>
      <c r="K1834" t="s">
        <v>2380</v>
      </c>
      <c r="L1834" t="str">
        <f t="shared" si="115"/>
        <v>No</v>
      </c>
    </row>
    <row r="1835" spans="1:12" x14ac:dyDescent="0.25">
      <c r="A1835" t="s">
        <v>536</v>
      </c>
      <c r="B1835">
        <v>18.850000000000001</v>
      </c>
      <c r="C1835" t="str">
        <f t="shared" si="112"/>
        <v>Normal Weight</v>
      </c>
      <c r="D1835" s="20">
        <v>6.03</v>
      </c>
      <c r="E1835" t="str">
        <f t="shared" si="113"/>
        <v>Prediabeties</v>
      </c>
      <c r="F1835" t="s">
        <v>2380</v>
      </c>
      <c r="G1835" t="s">
        <v>2380</v>
      </c>
      <c r="H1835" t="s">
        <v>2380</v>
      </c>
      <c r="I1835">
        <v>1</v>
      </c>
      <c r="J1835" s="9">
        <f t="shared" si="114"/>
        <v>1</v>
      </c>
      <c r="K1835" t="s">
        <v>2380</v>
      </c>
      <c r="L1835" t="str">
        <f t="shared" si="115"/>
        <v>No</v>
      </c>
    </row>
    <row r="1836" spans="1:12" x14ac:dyDescent="0.25">
      <c r="A1836" t="s">
        <v>534</v>
      </c>
      <c r="B1836">
        <v>34.130000000000003</v>
      </c>
      <c r="C1836" t="str">
        <f t="shared" si="112"/>
        <v>Obesity</v>
      </c>
      <c r="D1836" s="20">
        <v>5.65</v>
      </c>
      <c r="E1836" t="str">
        <f t="shared" si="113"/>
        <v>Normal</v>
      </c>
      <c r="F1836" t="s">
        <v>2380</v>
      </c>
      <c r="G1836" t="s">
        <v>2380</v>
      </c>
      <c r="H1836" t="s">
        <v>2383</v>
      </c>
      <c r="I1836">
        <v>1</v>
      </c>
      <c r="J1836" s="9">
        <f t="shared" si="114"/>
        <v>1</v>
      </c>
      <c r="K1836" t="s">
        <v>2380</v>
      </c>
      <c r="L1836" t="str">
        <f t="shared" si="115"/>
        <v>No</v>
      </c>
    </row>
    <row r="1837" spans="1:12" x14ac:dyDescent="0.25">
      <c r="A1837" t="s">
        <v>533</v>
      </c>
      <c r="B1837">
        <v>17.34</v>
      </c>
      <c r="C1837" t="str">
        <f t="shared" si="112"/>
        <v>Underweight</v>
      </c>
      <c r="D1837" s="20">
        <v>5.05</v>
      </c>
      <c r="E1837" t="str">
        <f t="shared" si="113"/>
        <v>Normal</v>
      </c>
      <c r="F1837" t="s">
        <v>2380</v>
      </c>
      <c r="G1837" t="s">
        <v>2380</v>
      </c>
      <c r="H1837" t="s">
        <v>2380</v>
      </c>
      <c r="I1837" t="s">
        <v>2381</v>
      </c>
      <c r="J1837" s="9">
        <f t="shared" si="114"/>
        <v>0</v>
      </c>
      <c r="K1837" t="s">
        <v>2380</v>
      </c>
      <c r="L1837" t="str">
        <f t="shared" si="115"/>
        <v>No</v>
      </c>
    </row>
    <row r="1838" spans="1:12" x14ac:dyDescent="0.25">
      <c r="A1838" t="s">
        <v>532</v>
      </c>
      <c r="B1838">
        <v>17.440000000000001</v>
      </c>
      <c r="C1838" t="str">
        <f t="shared" si="112"/>
        <v>Underweight</v>
      </c>
      <c r="D1838" s="20">
        <v>6.26</v>
      </c>
      <c r="E1838" t="str">
        <f t="shared" si="113"/>
        <v>Prediabeties</v>
      </c>
      <c r="F1838" t="s">
        <v>2380</v>
      </c>
      <c r="G1838" t="s">
        <v>2380</v>
      </c>
      <c r="H1838" t="s">
        <v>2380</v>
      </c>
      <c r="I1838" t="s">
        <v>2381</v>
      </c>
      <c r="J1838" s="9">
        <f t="shared" si="114"/>
        <v>0</v>
      </c>
      <c r="K1838" t="s">
        <v>2380</v>
      </c>
      <c r="L1838" t="str">
        <f t="shared" si="115"/>
        <v>No</v>
      </c>
    </row>
    <row r="1839" spans="1:12" x14ac:dyDescent="0.25">
      <c r="A1839" t="s">
        <v>531</v>
      </c>
      <c r="B1839">
        <v>33.659999999999997</v>
      </c>
      <c r="C1839" t="str">
        <f t="shared" si="112"/>
        <v>Obesity</v>
      </c>
      <c r="D1839" s="20">
        <v>4.08</v>
      </c>
      <c r="E1839" t="str">
        <f t="shared" si="113"/>
        <v>Normal</v>
      </c>
      <c r="F1839" t="s">
        <v>2382</v>
      </c>
      <c r="G1839" t="s">
        <v>2380</v>
      </c>
      <c r="H1839" t="s">
        <v>2383</v>
      </c>
      <c r="I1839">
        <v>1</v>
      </c>
      <c r="J1839" s="9">
        <f t="shared" si="114"/>
        <v>1</v>
      </c>
      <c r="K1839" t="s">
        <v>2380</v>
      </c>
      <c r="L1839" t="str">
        <f t="shared" si="115"/>
        <v>No</v>
      </c>
    </row>
    <row r="1840" spans="1:12" x14ac:dyDescent="0.25">
      <c r="A1840" t="s">
        <v>530</v>
      </c>
      <c r="B1840">
        <v>21.375</v>
      </c>
      <c r="C1840" t="str">
        <f t="shared" si="112"/>
        <v>Normal Weight</v>
      </c>
      <c r="D1840" s="20">
        <v>6.19</v>
      </c>
      <c r="E1840" t="str">
        <f t="shared" si="113"/>
        <v>Prediabeties</v>
      </c>
      <c r="F1840" t="s">
        <v>2382</v>
      </c>
      <c r="G1840" t="s">
        <v>2380</v>
      </c>
      <c r="H1840" t="s">
        <v>2380</v>
      </c>
      <c r="I1840">
        <v>1</v>
      </c>
      <c r="J1840" s="9">
        <f t="shared" si="114"/>
        <v>1</v>
      </c>
      <c r="K1840" t="s">
        <v>2380</v>
      </c>
      <c r="L1840" t="str">
        <f t="shared" si="115"/>
        <v>No</v>
      </c>
    </row>
    <row r="1841" spans="1:12" x14ac:dyDescent="0.25">
      <c r="A1841" t="s">
        <v>529</v>
      </c>
      <c r="B1841">
        <v>27.14</v>
      </c>
      <c r="C1841" t="str">
        <f t="shared" si="112"/>
        <v>Overweight</v>
      </c>
      <c r="D1841" s="20">
        <v>6.01</v>
      </c>
      <c r="E1841" t="str">
        <f t="shared" si="113"/>
        <v>Prediabeties</v>
      </c>
      <c r="F1841" t="s">
        <v>2380</v>
      </c>
      <c r="G1841" t="s">
        <v>2380</v>
      </c>
      <c r="H1841" t="s">
        <v>2380</v>
      </c>
      <c r="I1841">
        <v>1</v>
      </c>
      <c r="J1841" s="9">
        <f t="shared" si="114"/>
        <v>1</v>
      </c>
      <c r="K1841" t="s">
        <v>2380</v>
      </c>
      <c r="L1841" t="str">
        <f t="shared" si="115"/>
        <v>No</v>
      </c>
    </row>
    <row r="1842" spans="1:12" x14ac:dyDescent="0.25">
      <c r="A1842" t="s">
        <v>528</v>
      </c>
      <c r="B1842">
        <v>35.78</v>
      </c>
      <c r="C1842" t="str">
        <f t="shared" si="112"/>
        <v>Obesity</v>
      </c>
      <c r="D1842" s="20">
        <v>6.07</v>
      </c>
      <c r="E1842" t="str">
        <f t="shared" si="113"/>
        <v>Prediabeties</v>
      </c>
      <c r="F1842" t="s">
        <v>2380</v>
      </c>
      <c r="G1842" t="s">
        <v>2382</v>
      </c>
      <c r="H1842" t="s">
        <v>2380</v>
      </c>
      <c r="I1842">
        <v>1</v>
      </c>
      <c r="J1842" s="9">
        <f t="shared" si="114"/>
        <v>1</v>
      </c>
      <c r="K1842" t="s">
        <v>2380</v>
      </c>
      <c r="L1842" t="str">
        <f t="shared" si="115"/>
        <v>No</v>
      </c>
    </row>
    <row r="1843" spans="1:12" x14ac:dyDescent="0.25">
      <c r="A1843" t="s">
        <v>527</v>
      </c>
      <c r="B1843">
        <v>34.96</v>
      </c>
      <c r="C1843" t="str">
        <f t="shared" si="112"/>
        <v>Obesity</v>
      </c>
      <c r="D1843" s="20">
        <v>5.63</v>
      </c>
      <c r="E1843" t="str">
        <f t="shared" si="113"/>
        <v>Normal</v>
      </c>
      <c r="F1843" t="s">
        <v>2380</v>
      </c>
      <c r="G1843" t="s">
        <v>2380</v>
      </c>
      <c r="H1843" t="s">
        <v>2380</v>
      </c>
      <c r="I1843" t="s">
        <v>2381</v>
      </c>
      <c r="J1843" s="9">
        <f t="shared" si="114"/>
        <v>0</v>
      </c>
      <c r="K1843" t="s">
        <v>2380</v>
      </c>
      <c r="L1843" t="str">
        <f t="shared" si="115"/>
        <v>No</v>
      </c>
    </row>
    <row r="1844" spans="1:12" x14ac:dyDescent="0.25">
      <c r="A1844" t="s">
        <v>526</v>
      </c>
      <c r="B1844">
        <v>38.39</v>
      </c>
      <c r="C1844" t="str">
        <f t="shared" si="112"/>
        <v>Obesity</v>
      </c>
      <c r="D1844" s="20">
        <v>6.05</v>
      </c>
      <c r="E1844" t="str">
        <f t="shared" si="113"/>
        <v>Prediabeties</v>
      </c>
      <c r="F1844" t="s">
        <v>2380</v>
      </c>
      <c r="G1844" t="s">
        <v>2380</v>
      </c>
      <c r="H1844" t="s">
        <v>2380</v>
      </c>
      <c r="I1844" t="s">
        <v>2381</v>
      </c>
      <c r="J1844" s="9">
        <f t="shared" si="114"/>
        <v>0</v>
      </c>
      <c r="K1844" t="s">
        <v>2380</v>
      </c>
      <c r="L1844" t="str">
        <f t="shared" si="115"/>
        <v>No</v>
      </c>
    </row>
    <row r="1845" spans="1:12" x14ac:dyDescent="0.25">
      <c r="A1845" t="s">
        <v>525</v>
      </c>
      <c r="B1845">
        <v>33.82</v>
      </c>
      <c r="C1845" t="str">
        <f t="shared" si="112"/>
        <v>Obesity</v>
      </c>
      <c r="D1845" s="20">
        <v>4.6500000000000004</v>
      </c>
      <c r="E1845" t="str">
        <f t="shared" si="113"/>
        <v>Normal</v>
      </c>
      <c r="F1845" t="s">
        <v>2380</v>
      </c>
      <c r="G1845" t="s">
        <v>2380</v>
      </c>
      <c r="H1845" t="s">
        <v>2380</v>
      </c>
      <c r="I1845" t="s">
        <v>2381</v>
      </c>
      <c r="J1845" s="9">
        <f t="shared" si="114"/>
        <v>0</v>
      </c>
      <c r="K1845" t="s">
        <v>2380</v>
      </c>
      <c r="L1845" t="str">
        <f t="shared" si="115"/>
        <v>No</v>
      </c>
    </row>
    <row r="1846" spans="1:12" x14ac:dyDescent="0.25">
      <c r="A1846" t="s">
        <v>524</v>
      </c>
      <c r="B1846">
        <v>27.835000000000001</v>
      </c>
      <c r="C1846" t="str">
        <f t="shared" si="112"/>
        <v>Overweight</v>
      </c>
      <c r="D1846" s="20">
        <v>5.37</v>
      </c>
      <c r="E1846" t="str">
        <f t="shared" si="113"/>
        <v>Normal</v>
      </c>
      <c r="F1846" t="s">
        <v>2380</v>
      </c>
      <c r="G1846" t="s">
        <v>2380</v>
      </c>
      <c r="H1846" t="s">
        <v>2380</v>
      </c>
      <c r="I1846" t="s">
        <v>2381</v>
      </c>
      <c r="J1846" s="9">
        <f t="shared" si="114"/>
        <v>0</v>
      </c>
      <c r="K1846" t="s">
        <v>2380</v>
      </c>
      <c r="L1846" t="str">
        <f t="shared" si="115"/>
        <v>No</v>
      </c>
    </row>
    <row r="1847" spans="1:12" x14ac:dyDescent="0.25">
      <c r="A1847" t="s">
        <v>523</v>
      </c>
      <c r="B1847">
        <v>33</v>
      </c>
      <c r="C1847" t="str">
        <f t="shared" si="112"/>
        <v>Obesity</v>
      </c>
      <c r="D1847" s="20">
        <v>5.39</v>
      </c>
      <c r="E1847" t="str">
        <f t="shared" si="113"/>
        <v>Normal</v>
      </c>
      <c r="F1847" t="s">
        <v>2380</v>
      </c>
      <c r="G1847" t="s">
        <v>2380</v>
      </c>
      <c r="H1847" t="s">
        <v>2380</v>
      </c>
      <c r="I1847" t="s">
        <v>2381</v>
      </c>
      <c r="J1847" s="9">
        <f t="shared" si="114"/>
        <v>0</v>
      </c>
      <c r="K1847" t="s">
        <v>2380</v>
      </c>
      <c r="L1847" t="str">
        <f t="shared" si="115"/>
        <v>No</v>
      </c>
    </row>
    <row r="1848" spans="1:12" x14ac:dyDescent="0.25">
      <c r="A1848" t="s">
        <v>522</v>
      </c>
      <c r="B1848">
        <v>26.885000000000002</v>
      </c>
      <c r="C1848" t="str">
        <f t="shared" si="112"/>
        <v>Overweight</v>
      </c>
      <c r="D1848" s="20">
        <v>5.86</v>
      </c>
      <c r="E1848" t="str">
        <f t="shared" si="113"/>
        <v>Prediabeties</v>
      </c>
      <c r="F1848" t="s">
        <v>2380</v>
      </c>
      <c r="G1848" t="s">
        <v>2380</v>
      </c>
      <c r="H1848" t="s">
        <v>2380</v>
      </c>
      <c r="I1848" t="s">
        <v>2381</v>
      </c>
      <c r="J1848" s="9">
        <f t="shared" si="114"/>
        <v>0</v>
      </c>
      <c r="K1848" t="s">
        <v>2380</v>
      </c>
      <c r="L1848" t="str">
        <f t="shared" si="115"/>
        <v>No</v>
      </c>
    </row>
    <row r="1849" spans="1:12" x14ac:dyDescent="0.25">
      <c r="A1849" t="s">
        <v>521</v>
      </c>
      <c r="B1849">
        <v>29.26</v>
      </c>
      <c r="C1849" t="str">
        <f t="shared" si="112"/>
        <v>Overweight</v>
      </c>
      <c r="D1849" s="20">
        <v>4.4400000000000004</v>
      </c>
      <c r="E1849" t="str">
        <f t="shared" si="113"/>
        <v>Normal</v>
      </c>
      <c r="F1849" t="s">
        <v>2380</v>
      </c>
      <c r="G1849" t="s">
        <v>2380</v>
      </c>
      <c r="H1849" t="s">
        <v>2380</v>
      </c>
      <c r="I1849" t="s">
        <v>2381</v>
      </c>
      <c r="J1849" s="9">
        <f t="shared" si="114"/>
        <v>0</v>
      </c>
      <c r="K1849" t="s">
        <v>2380</v>
      </c>
      <c r="L1849" t="str">
        <f t="shared" si="115"/>
        <v>No</v>
      </c>
    </row>
    <row r="1850" spans="1:12" x14ac:dyDescent="0.25">
      <c r="A1850" t="s">
        <v>520</v>
      </c>
      <c r="B1850">
        <v>26.98</v>
      </c>
      <c r="C1850" t="str">
        <f t="shared" si="112"/>
        <v>Overweight</v>
      </c>
      <c r="D1850" s="20">
        <v>4.41</v>
      </c>
      <c r="E1850" t="str">
        <f t="shared" si="113"/>
        <v>Normal</v>
      </c>
      <c r="F1850" t="s">
        <v>2380</v>
      </c>
      <c r="G1850" t="s">
        <v>2380</v>
      </c>
      <c r="H1850" t="s">
        <v>2380</v>
      </c>
      <c r="I1850" t="s">
        <v>2381</v>
      </c>
      <c r="J1850" s="9">
        <f t="shared" si="114"/>
        <v>0</v>
      </c>
      <c r="K1850" t="s">
        <v>2380</v>
      </c>
      <c r="L1850" t="str">
        <f t="shared" si="115"/>
        <v>No</v>
      </c>
    </row>
    <row r="1851" spans="1:12" x14ac:dyDescent="0.25">
      <c r="A1851" t="s">
        <v>519</v>
      </c>
      <c r="B1851">
        <v>32.11</v>
      </c>
      <c r="C1851" t="str">
        <f t="shared" si="112"/>
        <v>Obesity</v>
      </c>
      <c r="D1851" s="20">
        <v>5.19</v>
      </c>
      <c r="E1851" t="str">
        <f t="shared" si="113"/>
        <v>Normal</v>
      </c>
      <c r="F1851" t="s">
        <v>2380</v>
      </c>
      <c r="G1851" t="s">
        <v>2380</v>
      </c>
      <c r="H1851" t="s">
        <v>2383</v>
      </c>
      <c r="I1851">
        <v>1</v>
      </c>
      <c r="J1851" s="9">
        <f t="shared" si="114"/>
        <v>1</v>
      </c>
      <c r="K1851" t="s">
        <v>2380</v>
      </c>
      <c r="L1851" t="str">
        <f t="shared" si="115"/>
        <v>No</v>
      </c>
    </row>
    <row r="1852" spans="1:12" x14ac:dyDescent="0.25">
      <c r="A1852" t="s">
        <v>518</v>
      </c>
      <c r="B1852">
        <v>31.73</v>
      </c>
      <c r="C1852" t="str">
        <f t="shared" si="112"/>
        <v>Obesity</v>
      </c>
      <c r="D1852" s="20">
        <v>5.16</v>
      </c>
      <c r="E1852" t="str">
        <f t="shared" si="113"/>
        <v>Normal</v>
      </c>
      <c r="F1852" t="s">
        <v>2380</v>
      </c>
      <c r="G1852" t="s">
        <v>2380</v>
      </c>
      <c r="H1852" t="s">
        <v>2383</v>
      </c>
      <c r="I1852">
        <v>1</v>
      </c>
      <c r="J1852" s="9">
        <f t="shared" si="114"/>
        <v>1</v>
      </c>
      <c r="K1852" t="s">
        <v>2380</v>
      </c>
      <c r="L1852" t="str">
        <f t="shared" si="115"/>
        <v>No</v>
      </c>
    </row>
    <row r="1853" spans="1:12" x14ac:dyDescent="0.25">
      <c r="A1853" t="s">
        <v>517</v>
      </c>
      <c r="B1853">
        <v>22.515000000000001</v>
      </c>
      <c r="C1853" t="str">
        <f t="shared" si="112"/>
        <v>Normal Weight</v>
      </c>
      <c r="D1853" s="20">
        <v>4.24</v>
      </c>
      <c r="E1853" t="str">
        <f t="shared" si="113"/>
        <v>Normal</v>
      </c>
      <c r="F1853" t="s">
        <v>2380</v>
      </c>
      <c r="G1853" t="s">
        <v>2380</v>
      </c>
      <c r="H1853" t="s">
        <v>2380</v>
      </c>
      <c r="I1853" t="s">
        <v>2381</v>
      </c>
      <c r="J1853" s="9">
        <f t="shared" si="114"/>
        <v>0</v>
      </c>
      <c r="K1853" t="s">
        <v>2380</v>
      </c>
      <c r="L1853" t="str">
        <f t="shared" si="115"/>
        <v>No</v>
      </c>
    </row>
    <row r="1854" spans="1:12" x14ac:dyDescent="0.25">
      <c r="A1854" t="s">
        <v>515</v>
      </c>
      <c r="B1854">
        <v>25.9</v>
      </c>
      <c r="C1854" t="str">
        <f t="shared" si="112"/>
        <v>Overweight</v>
      </c>
      <c r="D1854" s="20">
        <v>5.45</v>
      </c>
      <c r="E1854" t="str">
        <f t="shared" si="113"/>
        <v>Normal</v>
      </c>
      <c r="F1854" t="s">
        <v>2380</v>
      </c>
      <c r="G1854" t="s">
        <v>2380</v>
      </c>
      <c r="H1854" t="s">
        <v>2380</v>
      </c>
      <c r="I1854">
        <v>1</v>
      </c>
      <c r="J1854" s="9">
        <f t="shared" si="114"/>
        <v>1</v>
      </c>
      <c r="K1854" t="s">
        <v>2380</v>
      </c>
      <c r="L1854" t="str">
        <f t="shared" si="115"/>
        <v>No</v>
      </c>
    </row>
    <row r="1855" spans="1:12" x14ac:dyDescent="0.25">
      <c r="A1855" t="s">
        <v>514</v>
      </c>
      <c r="B1855">
        <v>27.72</v>
      </c>
      <c r="C1855" t="str">
        <f t="shared" si="112"/>
        <v>Overweight</v>
      </c>
      <c r="D1855" s="20">
        <v>5.03</v>
      </c>
      <c r="E1855" t="str">
        <f t="shared" si="113"/>
        <v>Normal</v>
      </c>
      <c r="F1855" t="s">
        <v>2382</v>
      </c>
      <c r="G1855" t="s">
        <v>2380</v>
      </c>
      <c r="H1855" t="s">
        <v>2380</v>
      </c>
      <c r="I1855">
        <v>1</v>
      </c>
      <c r="J1855" s="9">
        <f t="shared" si="114"/>
        <v>1</v>
      </c>
      <c r="K1855" t="s">
        <v>2380</v>
      </c>
      <c r="L1855" t="str">
        <f t="shared" si="115"/>
        <v>No</v>
      </c>
    </row>
    <row r="1856" spans="1:12" x14ac:dyDescent="0.25">
      <c r="A1856" t="s">
        <v>513</v>
      </c>
      <c r="B1856">
        <v>31.5</v>
      </c>
      <c r="C1856" t="str">
        <f t="shared" si="112"/>
        <v>Obesity</v>
      </c>
      <c r="D1856" s="20">
        <v>9.6199999999999992</v>
      </c>
      <c r="E1856" t="str">
        <f t="shared" si="113"/>
        <v>Diabetes</v>
      </c>
      <c r="F1856" t="s">
        <v>2382</v>
      </c>
      <c r="G1856" t="s">
        <v>2380</v>
      </c>
      <c r="H1856" t="s">
        <v>2380</v>
      </c>
      <c r="I1856">
        <v>1</v>
      </c>
      <c r="J1856" s="9">
        <f t="shared" si="114"/>
        <v>1</v>
      </c>
      <c r="K1856" t="s">
        <v>2380</v>
      </c>
      <c r="L1856" t="str">
        <f t="shared" si="115"/>
        <v>No</v>
      </c>
    </row>
    <row r="1857" spans="1:12" x14ac:dyDescent="0.25">
      <c r="A1857" t="s">
        <v>512</v>
      </c>
      <c r="B1857">
        <v>29.7</v>
      </c>
      <c r="C1857" t="str">
        <f t="shared" si="112"/>
        <v>Overweight</v>
      </c>
      <c r="D1857" s="20">
        <v>6.77</v>
      </c>
      <c r="E1857" t="str">
        <f t="shared" si="113"/>
        <v>Diabetes</v>
      </c>
      <c r="F1857" t="s">
        <v>2382</v>
      </c>
      <c r="G1857" t="s">
        <v>2380</v>
      </c>
      <c r="H1857" t="s">
        <v>2380</v>
      </c>
      <c r="I1857">
        <v>1</v>
      </c>
      <c r="J1857" s="9">
        <f t="shared" si="114"/>
        <v>1</v>
      </c>
      <c r="K1857" t="s">
        <v>2380</v>
      </c>
      <c r="L1857" t="str">
        <f t="shared" si="115"/>
        <v>No</v>
      </c>
    </row>
    <row r="1858" spans="1:12" x14ac:dyDescent="0.25">
      <c r="A1858" t="s">
        <v>511</v>
      </c>
      <c r="B1858">
        <v>21.26</v>
      </c>
      <c r="C1858" t="str">
        <f t="shared" si="112"/>
        <v>Normal Weight</v>
      </c>
      <c r="D1858" s="20">
        <v>5.36</v>
      </c>
      <c r="E1858" t="str">
        <f t="shared" si="113"/>
        <v>Normal</v>
      </c>
      <c r="F1858" t="s">
        <v>2382</v>
      </c>
      <c r="G1858" t="s">
        <v>2380</v>
      </c>
      <c r="H1858" t="s">
        <v>2380</v>
      </c>
      <c r="I1858">
        <v>1</v>
      </c>
      <c r="J1858" s="9">
        <f t="shared" si="114"/>
        <v>1</v>
      </c>
      <c r="K1858" t="s">
        <v>2380</v>
      </c>
      <c r="L1858" t="str">
        <f t="shared" si="115"/>
        <v>No</v>
      </c>
    </row>
    <row r="1859" spans="1:12" x14ac:dyDescent="0.25">
      <c r="A1859" t="s">
        <v>510</v>
      </c>
      <c r="B1859">
        <v>17.09</v>
      </c>
      <c r="C1859" t="str">
        <f t="shared" ref="C1859:C1922" si="116">IF(B1859&lt;18.5,"Underweight",IF(B1859&lt;24.99,"Normal Weight",IF(B1859&lt;29.99,"Overweight","Obesity")))</f>
        <v>Underweight</v>
      </c>
      <c r="D1859" s="20">
        <v>5.69</v>
      </c>
      <c r="E1859" t="str">
        <f t="shared" ref="E1859:E1922" si="117">IF(D1859&lt;5.7,"Normal",IF(D1859&lt;6.5,"Prediabeties","Diabetes"))</f>
        <v>Normal</v>
      </c>
      <c r="F1859" t="s">
        <v>2380</v>
      </c>
      <c r="G1859" t="s">
        <v>2380</v>
      </c>
      <c r="H1859" t="s">
        <v>2380</v>
      </c>
      <c r="I1859" t="s">
        <v>2381</v>
      </c>
      <c r="J1859" s="9">
        <f t="shared" ref="J1859:J1922" si="118">IF(I1859="No major surgery", 0, I1859)</f>
        <v>0</v>
      </c>
      <c r="K1859" t="s">
        <v>2380</v>
      </c>
      <c r="L1859" t="str">
        <f t="shared" ref="L1859:L1922" si="119">IF(K1859="?", "No", K1859)</f>
        <v>No</v>
      </c>
    </row>
    <row r="1860" spans="1:12" x14ac:dyDescent="0.25">
      <c r="A1860" t="s">
        <v>509</v>
      </c>
      <c r="B1860">
        <v>24.3</v>
      </c>
      <c r="C1860" t="str">
        <f t="shared" si="116"/>
        <v>Normal Weight</v>
      </c>
      <c r="D1860" s="20">
        <v>4.9000000000000004</v>
      </c>
      <c r="E1860" t="str">
        <f t="shared" si="117"/>
        <v>Normal</v>
      </c>
      <c r="F1860" t="s">
        <v>2382</v>
      </c>
      <c r="G1860" t="s">
        <v>2380</v>
      </c>
      <c r="H1860" t="s">
        <v>2383</v>
      </c>
      <c r="I1860">
        <v>1</v>
      </c>
      <c r="J1860" s="9">
        <f t="shared" si="118"/>
        <v>1</v>
      </c>
      <c r="K1860" t="s">
        <v>2380</v>
      </c>
      <c r="L1860" t="str">
        <f t="shared" si="119"/>
        <v>No</v>
      </c>
    </row>
    <row r="1861" spans="1:12" x14ac:dyDescent="0.25">
      <c r="A1861" t="s">
        <v>508</v>
      </c>
      <c r="B1861">
        <v>29.734999999999999</v>
      </c>
      <c r="C1861" t="str">
        <f t="shared" si="116"/>
        <v>Overweight</v>
      </c>
      <c r="D1861" s="20">
        <v>5.78</v>
      </c>
      <c r="E1861" t="str">
        <f t="shared" si="117"/>
        <v>Prediabeties</v>
      </c>
      <c r="F1861" t="s">
        <v>2380</v>
      </c>
      <c r="G1861" t="s">
        <v>2380</v>
      </c>
      <c r="H1861" t="s">
        <v>2380</v>
      </c>
      <c r="I1861" t="s">
        <v>2381</v>
      </c>
      <c r="J1861" s="9">
        <f t="shared" si="118"/>
        <v>0</v>
      </c>
      <c r="K1861" t="s">
        <v>2380</v>
      </c>
      <c r="L1861" t="str">
        <f t="shared" si="119"/>
        <v>No</v>
      </c>
    </row>
    <row r="1862" spans="1:12" x14ac:dyDescent="0.25">
      <c r="A1862" t="s">
        <v>507</v>
      </c>
      <c r="B1862">
        <v>29.26</v>
      </c>
      <c r="C1862" t="str">
        <f t="shared" si="116"/>
        <v>Overweight</v>
      </c>
      <c r="D1862" s="20">
        <v>4.7</v>
      </c>
      <c r="E1862" t="str">
        <f t="shared" si="117"/>
        <v>Normal</v>
      </c>
      <c r="F1862" t="s">
        <v>2380</v>
      </c>
      <c r="G1862" t="s">
        <v>2380</v>
      </c>
      <c r="H1862" t="s">
        <v>2380</v>
      </c>
      <c r="I1862" t="s">
        <v>2381</v>
      </c>
      <c r="J1862" s="9">
        <f t="shared" si="118"/>
        <v>0</v>
      </c>
      <c r="K1862" t="s">
        <v>2380</v>
      </c>
      <c r="L1862" t="str">
        <f t="shared" si="119"/>
        <v>No</v>
      </c>
    </row>
    <row r="1863" spans="1:12" x14ac:dyDescent="0.25">
      <c r="A1863" t="s">
        <v>506</v>
      </c>
      <c r="B1863">
        <v>33</v>
      </c>
      <c r="C1863" t="str">
        <f t="shared" si="116"/>
        <v>Obesity</v>
      </c>
      <c r="D1863" s="20">
        <v>6.28</v>
      </c>
      <c r="E1863" t="str">
        <f t="shared" si="117"/>
        <v>Prediabeties</v>
      </c>
      <c r="F1863" t="s">
        <v>2380</v>
      </c>
      <c r="G1863" t="s">
        <v>2380</v>
      </c>
      <c r="H1863" t="s">
        <v>2380</v>
      </c>
      <c r="I1863" t="s">
        <v>2381</v>
      </c>
      <c r="J1863" s="9">
        <f t="shared" si="118"/>
        <v>0</v>
      </c>
      <c r="K1863" t="s">
        <v>2380</v>
      </c>
      <c r="L1863" t="str">
        <f t="shared" si="119"/>
        <v>No</v>
      </c>
    </row>
    <row r="1864" spans="1:12" x14ac:dyDescent="0.25">
      <c r="A1864" t="s">
        <v>505</v>
      </c>
      <c r="B1864">
        <v>31.065000000000001</v>
      </c>
      <c r="C1864" t="str">
        <f t="shared" si="116"/>
        <v>Obesity</v>
      </c>
      <c r="D1864" s="20">
        <v>4.2300000000000004</v>
      </c>
      <c r="E1864" t="str">
        <f t="shared" si="117"/>
        <v>Normal</v>
      </c>
      <c r="F1864" t="s">
        <v>2380</v>
      </c>
      <c r="G1864" t="s">
        <v>2380</v>
      </c>
      <c r="H1864" t="s">
        <v>2380</v>
      </c>
      <c r="I1864" t="s">
        <v>2381</v>
      </c>
      <c r="J1864" s="9">
        <f t="shared" si="118"/>
        <v>0</v>
      </c>
      <c r="K1864" t="s">
        <v>2380</v>
      </c>
      <c r="L1864" t="str">
        <f t="shared" si="119"/>
        <v>No</v>
      </c>
    </row>
    <row r="1865" spans="1:12" x14ac:dyDescent="0.25">
      <c r="A1865" t="s">
        <v>504</v>
      </c>
      <c r="B1865">
        <v>26.51</v>
      </c>
      <c r="C1865" t="str">
        <f t="shared" si="116"/>
        <v>Overweight</v>
      </c>
      <c r="D1865" s="20">
        <v>6.17</v>
      </c>
      <c r="E1865" t="str">
        <f t="shared" si="117"/>
        <v>Prediabeties</v>
      </c>
      <c r="F1865" t="s">
        <v>2380</v>
      </c>
      <c r="G1865" t="s">
        <v>2380</v>
      </c>
      <c r="H1865" t="s">
        <v>2380</v>
      </c>
      <c r="I1865" t="s">
        <v>2381</v>
      </c>
      <c r="J1865" s="9">
        <f t="shared" si="118"/>
        <v>0</v>
      </c>
      <c r="K1865" t="s">
        <v>2380</v>
      </c>
      <c r="L1865" t="str">
        <f t="shared" si="119"/>
        <v>No</v>
      </c>
    </row>
    <row r="1866" spans="1:12" x14ac:dyDescent="0.25">
      <c r="A1866" t="s">
        <v>503</v>
      </c>
      <c r="B1866">
        <v>28.88</v>
      </c>
      <c r="C1866" t="str">
        <f t="shared" si="116"/>
        <v>Overweight</v>
      </c>
      <c r="D1866" s="20">
        <v>4.96</v>
      </c>
      <c r="E1866" t="str">
        <f t="shared" si="117"/>
        <v>Normal</v>
      </c>
      <c r="F1866" t="s">
        <v>2380</v>
      </c>
      <c r="G1866" t="s">
        <v>2380</v>
      </c>
      <c r="H1866" t="s">
        <v>2380</v>
      </c>
      <c r="I1866" t="s">
        <v>2381</v>
      </c>
      <c r="J1866" s="9">
        <f t="shared" si="118"/>
        <v>0</v>
      </c>
      <c r="K1866" t="s">
        <v>2380</v>
      </c>
      <c r="L1866" t="str">
        <f t="shared" si="119"/>
        <v>No</v>
      </c>
    </row>
    <row r="1867" spans="1:12" x14ac:dyDescent="0.25">
      <c r="A1867" t="s">
        <v>502</v>
      </c>
      <c r="B1867">
        <v>35.814999999999998</v>
      </c>
      <c r="C1867" t="str">
        <f t="shared" si="116"/>
        <v>Obesity</v>
      </c>
      <c r="D1867" s="20">
        <v>5.1100000000000003</v>
      </c>
      <c r="E1867" t="str">
        <f t="shared" si="117"/>
        <v>Normal</v>
      </c>
      <c r="F1867" t="s">
        <v>2382</v>
      </c>
      <c r="G1867" t="s">
        <v>2380</v>
      </c>
      <c r="H1867" t="s">
        <v>2380</v>
      </c>
      <c r="I1867">
        <v>1</v>
      </c>
      <c r="J1867" s="9">
        <f t="shared" si="118"/>
        <v>1</v>
      </c>
      <c r="K1867" t="s">
        <v>2380</v>
      </c>
      <c r="L1867" t="str">
        <f t="shared" si="119"/>
        <v>No</v>
      </c>
    </row>
    <row r="1868" spans="1:12" x14ac:dyDescent="0.25">
      <c r="A1868" t="s">
        <v>501</v>
      </c>
      <c r="B1868">
        <v>21.28</v>
      </c>
      <c r="C1868" t="str">
        <f t="shared" si="116"/>
        <v>Normal Weight</v>
      </c>
      <c r="D1868" s="20">
        <v>4.05</v>
      </c>
      <c r="E1868" t="str">
        <f t="shared" si="117"/>
        <v>Normal</v>
      </c>
      <c r="F1868" t="s">
        <v>2380</v>
      </c>
      <c r="G1868" t="s">
        <v>2382</v>
      </c>
      <c r="H1868" t="s">
        <v>2380</v>
      </c>
      <c r="I1868">
        <v>1</v>
      </c>
      <c r="J1868" s="9">
        <f t="shared" si="118"/>
        <v>1</v>
      </c>
      <c r="K1868" t="s">
        <v>2380</v>
      </c>
      <c r="L1868" t="str">
        <f t="shared" si="119"/>
        <v>No</v>
      </c>
    </row>
    <row r="1869" spans="1:12" x14ac:dyDescent="0.25">
      <c r="A1869" t="s">
        <v>500</v>
      </c>
      <c r="B1869">
        <v>33.81</v>
      </c>
      <c r="C1869" t="str">
        <f t="shared" si="116"/>
        <v>Obesity</v>
      </c>
      <c r="D1869" s="20">
        <v>6.49</v>
      </c>
      <c r="E1869" t="str">
        <f t="shared" si="117"/>
        <v>Prediabeties</v>
      </c>
      <c r="F1869" t="s">
        <v>2380</v>
      </c>
      <c r="G1869" t="s">
        <v>2380</v>
      </c>
      <c r="H1869" t="s">
        <v>2383</v>
      </c>
      <c r="I1869">
        <v>1</v>
      </c>
      <c r="J1869" s="9">
        <f t="shared" si="118"/>
        <v>1</v>
      </c>
      <c r="K1869" t="s">
        <v>2380</v>
      </c>
      <c r="L1869" t="str">
        <f t="shared" si="119"/>
        <v>No</v>
      </c>
    </row>
    <row r="1870" spans="1:12" x14ac:dyDescent="0.25">
      <c r="A1870" t="s">
        <v>499</v>
      </c>
      <c r="B1870">
        <v>44.22</v>
      </c>
      <c r="C1870" t="str">
        <f t="shared" si="116"/>
        <v>Obesity</v>
      </c>
      <c r="D1870" s="20">
        <v>4.1900000000000004</v>
      </c>
      <c r="E1870" t="str">
        <f t="shared" si="117"/>
        <v>Normal</v>
      </c>
      <c r="F1870" t="s">
        <v>2380</v>
      </c>
      <c r="G1870" t="s">
        <v>2380</v>
      </c>
      <c r="H1870" t="s">
        <v>2380</v>
      </c>
      <c r="I1870">
        <v>1</v>
      </c>
      <c r="J1870" s="9">
        <f t="shared" si="118"/>
        <v>1</v>
      </c>
      <c r="K1870" t="s">
        <v>2380</v>
      </c>
      <c r="L1870" t="str">
        <f t="shared" si="119"/>
        <v>No</v>
      </c>
    </row>
    <row r="1871" spans="1:12" x14ac:dyDescent="0.25">
      <c r="A1871" t="s">
        <v>498</v>
      </c>
      <c r="B1871">
        <v>15.46</v>
      </c>
      <c r="C1871" t="str">
        <f t="shared" si="116"/>
        <v>Underweight</v>
      </c>
      <c r="D1871" s="20">
        <v>4.99</v>
      </c>
      <c r="E1871" t="str">
        <f t="shared" si="117"/>
        <v>Normal</v>
      </c>
      <c r="F1871" t="s">
        <v>2382</v>
      </c>
      <c r="G1871" t="s">
        <v>2380</v>
      </c>
      <c r="H1871" t="s">
        <v>2383</v>
      </c>
      <c r="I1871">
        <v>1</v>
      </c>
      <c r="J1871" s="9">
        <f t="shared" si="118"/>
        <v>1</v>
      </c>
      <c r="K1871" t="s">
        <v>2380</v>
      </c>
      <c r="L1871" t="str">
        <f t="shared" si="119"/>
        <v>No</v>
      </c>
    </row>
    <row r="1872" spans="1:12" x14ac:dyDescent="0.25">
      <c r="A1872" t="s">
        <v>497</v>
      </c>
      <c r="B1872">
        <v>30.3</v>
      </c>
      <c r="C1872" t="str">
        <f t="shared" si="116"/>
        <v>Obesity</v>
      </c>
      <c r="D1872" s="20">
        <v>4.7699999999999996</v>
      </c>
      <c r="E1872" t="str">
        <f t="shared" si="117"/>
        <v>Normal</v>
      </c>
      <c r="F1872" t="s">
        <v>2382</v>
      </c>
      <c r="G1872" t="s">
        <v>2380</v>
      </c>
      <c r="H1872" t="s">
        <v>2380</v>
      </c>
      <c r="I1872">
        <v>1</v>
      </c>
      <c r="J1872" s="9">
        <f t="shared" si="118"/>
        <v>1</v>
      </c>
      <c r="K1872" t="s">
        <v>2380</v>
      </c>
      <c r="L1872" t="str">
        <f t="shared" si="119"/>
        <v>No</v>
      </c>
    </row>
    <row r="1873" spans="1:12" x14ac:dyDescent="0.25">
      <c r="A1873" t="s">
        <v>496</v>
      </c>
      <c r="B1873">
        <v>16.670000000000002</v>
      </c>
      <c r="C1873" t="str">
        <f t="shared" si="116"/>
        <v>Underweight</v>
      </c>
      <c r="D1873" s="20">
        <v>5.46</v>
      </c>
      <c r="E1873" t="str">
        <f t="shared" si="117"/>
        <v>Normal</v>
      </c>
      <c r="F1873" t="s">
        <v>2380</v>
      </c>
      <c r="G1873" t="s">
        <v>2380</v>
      </c>
      <c r="H1873" t="s">
        <v>2380</v>
      </c>
      <c r="I1873" t="s">
        <v>2381</v>
      </c>
      <c r="J1873" s="9">
        <f t="shared" si="118"/>
        <v>0</v>
      </c>
      <c r="K1873" t="s">
        <v>2380</v>
      </c>
      <c r="L1873" t="str">
        <f t="shared" si="119"/>
        <v>No</v>
      </c>
    </row>
    <row r="1874" spans="1:12" x14ac:dyDescent="0.25">
      <c r="A1874" t="s">
        <v>495</v>
      </c>
      <c r="B1874">
        <v>28.594999999999999</v>
      </c>
      <c r="C1874" t="str">
        <f t="shared" si="116"/>
        <v>Overweight</v>
      </c>
      <c r="D1874" s="20">
        <v>5.43</v>
      </c>
      <c r="E1874" t="str">
        <f t="shared" si="117"/>
        <v>Normal</v>
      </c>
      <c r="F1874" t="s">
        <v>2380</v>
      </c>
      <c r="G1874" t="s">
        <v>2380</v>
      </c>
      <c r="H1874" t="s">
        <v>2380</v>
      </c>
      <c r="I1874" t="s">
        <v>2381</v>
      </c>
      <c r="J1874" s="9">
        <f t="shared" si="118"/>
        <v>0</v>
      </c>
      <c r="K1874" t="s">
        <v>2380</v>
      </c>
      <c r="L1874" t="str">
        <f t="shared" si="119"/>
        <v>No</v>
      </c>
    </row>
    <row r="1875" spans="1:12" x14ac:dyDescent="0.25">
      <c r="A1875" t="s">
        <v>494</v>
      </c>
      <c r="B1875">
        <v>25.934999999999999</v>
      </c>
      <c r="C1875" t="str">
        <f t="shared" si="116"/>
        <v>Overweight</v>
      </c>
      <c r="D1875" s="20">
        <v>4.29</v>
      </c>
      <c r="E1875" t="str">
        <f t="shared" si="117"/>
        <v>Normal</v>
      </c>
      <c r="F1875" t="s">
        <v>2380</v>
      </c>
      <c r="G1875" t="s">
        <v>2380</v>
      </c>
      <c r="H1875" t="s">
        <v>2380</v>
      </c>
      <c r="I1875" t="s">
        <v>2381</v>
      </c>
      <c r="J1875" s="9">
        <f t="shared" si="118"/>
        <v>0</v>
      </c>
      <c r="K1875" t="s">
        <v>2380</v>
      </c>
      <c r="L1875" t="str">
        <f t="shared" si="119"/>
        <v>No</v>
      </c>
    </row>
    <row r="1876" spans="1:12" x14ac:dyDescent="0.25">
      <c r="A1876" t="s">
        <v>493</v>
      </c>
      <c r="B1876">
        <v>27.645</v>
      </c>
      <c r="C1876" t="str">
        <f t="shared" si="116"/>
        <v>Overweight</v>
      </c>
      <c r="D1876" s="20">
        <v>5.25</v>
      </c>
      <c r="E1876" t="str">
        <f t="shared" si="117"/>
        <v>Normal</v>
      </c>
      <c r="F1876" t="s">
        <v>2380</v>
      </c>
      <c r="G1876" t="s">
        <v>2380</v>
      </c>
      <c r="H1876" t="s">
        <v>2380</v>
      </c>
      <c r="I1876">
        <v>1</v>
      </c>
      <c r="J1876" s="9">
        <f t="shared" si="118"/>
        <v>1</v>
      </c>
      <c r="K1876" t="s">
        <v>2380</v>
      </c>
      <c r="L1876" t="str">
        <f t="shared" si="119"/>
        <v>No</v>
      </c>
    </row>
    <row r="1877" spans="1:12" x14ac:dyDescent="0.25">
      <c r="A1877" t="s">
        <v>492</v>
      </c>
      <c r="B1877">
        <v>30.1</v>
      </c>
      <c r="C1877" t="str">
        <f t="shared" si="116"/>
        <v>Obesity</v>
      </c>
      <c r="D1877" s="20">
        <v>4.04</v>
      </c>
      <c r="E1877" t="str">
        <f t="shared" si="117"/>
        <v>Normal</v>
      </c>
      <c r="F1877" t="s">
        <v>2380</v>
      </c>
      <c r="G1877" t="s">
        <v>2380</v>
      </c>
      <c r="H1877" t="s">
        <v>2380</v>
      </c>
      <c r="I1877">
        <v>1</v>
      </c>
      <c r="J1877" s="9">
        <f t="shared" si="118"/>
        <v>1</v>
      </c>
      <c r="K1877" t="s">
        <v>2380</v>
      </c>
      <c r="L1877" t="str">
        <f t="shared" si="119"/>
        <v>No</v>
      </c>
    </row>
    <row r="1878" spans="1:12" x14ac:dyDescent="0.25">
      <c r="A1878" t="s">
        <v>491</v>
      </c>
      <c r="B1878">
        <v>26.79</v>
      </c>
      <c r="C1878" t="str">
        <f t="shared" si="116"/>
        <v>Overweight</v>
      </c>
      <c r="D1878" s="20">
        <v>5</v>
      </c>
      <c r="E1878" t="str">
        <f t="shared" si="117"/>
        <v>Normal</v>
      </c>
      <c r="F1878" t="s">
        <v>2382</v>
      </c>
      <c r="G1878" t="s">
        <v>2380</v>
      </c>
      <c r="H1878" t="s">
        <v>2383</v>
      </c>
      <c r="I1878">
        <v>1</v>
      </c>
      <c r="J1878" s="9">
        <f t="shared" si="118"/>
        <v>1</v>
      </c>
      <c r="K1878" t="s">
        <v>2380</v>
      </c>
      <c r="L1878" t="str">
        <f t="shared" si="119"/>
        <v>No</v>
      </c>
    </row>
    <row r="1879" spans="1:12" x14ac:dyDescent="0.25">
      <c r="A1879" t="s">
        <v>490</v>
      </c>
      <c r="B1879">
        <v>27.1</v>
      </c>
      <c r="C1879" t="str">
        <f t="shared" si="116"/>
        <v>Overweight</v>
      </c>
      <c r="D1879" s="20">
        <v>4.01</v>
      </c>
      <c r="E1879" t="str">
        <f t="shared" si="117"/>
        <v>Normal</v>
      </c>
      <c r="F1879" t="s">
        <v>2382</v>
      </c>
      <c r="G1879" t="s">
        <v>2380</v>
      </c>
      <c r="H1879" t="s">
        <v>2380</v>
      </c>
      <c r="I1879">
        <v>1</v>
      </c>
      <c r="J1879" s="9">
        <f t="shared" si="118"/>
        <v>1</v>
      </c>
      <c r="K1879" t="s">
        <v>2380</v>
      </c>
      <c r="L1879" t="str">
        <f t="shared" si="119"/>
        <v>No</v>
      </c>
    </row>
    <row r="1880" spans="1:12" x14ac:dyDescent="0.25">
      <c r="A1880" t="s">
        <v>489</v>
      </c>
      <c r="B1880">
        <v>24.31</v>
      </c>
      <c r="C1880" t="str">
        <f t="shared" si="116"/>
        <v>Normal Weight</v>
      </c>
      <c r="D1880" s="20">
        <v>5.4</v>
      </c>
      <c r="E1880" t="str">
        <f t="shared" si="117"/>
        <v>Normal</v>
      </c>
      <c r="F1880" t="s">
        <v>2380</v>
      </c>
      <c r="G1880" t="s">
        <v>2380</v>
      </c>
      <c r="H1880" t="s">
        <v>2380</v>
      </c>
      <c r="I1880" t="s">
        <v>2381</v>
      </c>
      <c r="J1880" s="9">
        <f t="shared" si="118"/>
        <v>0</v>
      </c>
      <c r="K1880" t="s">
        <v>2380</v>
      </c>
      <c r="L1880" t="str">
        <f t="shared" si="119"/>
        <v>No</v>
      </c>
    </row>
    <row r="1881" spans="1:12" x14ac:dyDescent="0.25">
      <c r="A1881" t="s">
        <v>488</v>
      </c>
      <c r="B1881">
        <v>15.53</v>
      </c>
      <c r="C1881" t="str">
        <f t="shared" si="116"/>
        <v>Underweight</v>
      </c>
      <c r="D1881" s="20">
        <v>5.81</v>
      </c>
      <c r="E1881" t="str">
        <f t="shared" si="117"/>
        <v>Prediabeties</v>
      </c>
      <c r="F1881" t="s">
        <v>2380</v>
      </c>
      <c r="G1881" t="s">
        <v>2380</v>
      </c>
      <c r="H1881" t="s">
        <v>2380</v>
      </c>
      <c r="I1881">
        <v>1</v>
      </c>
      <c r="J1881" s="9">
        <f t="shared" si="118"/>
        <v>1</v>
      </c>
      <c r="K1881" t="s">
        <v>2380</v>
      </c>
      <c r="L1881" t="str">
        <f t="shared" si="119"/>
        <v>No</v>
      </c>
    </row>
    <row r="1882" spans="1:12" x14ac:dyDescent="0.25">
      <c r="A1882" t="s">
        <v>487</v>
      </c>
      <c r="B1882">
        <v>30.7</v>
      </c>
      <c r="C1882" t="str">
        <f t="shared" si="116"/>
        <v>Obesity</v>
      </c>
      <c r="D1882" s="20">
        <v>5.82</v>
      </c>
      <c r="E1882" t="str">
        <f t="shared" si="117"/>
        <v>Prediabeties</v>
      </c>
      <c r="F1882" t="s">
        <v>2380</v>
      </c>
      <c r="G1882" t="s">
        <v>2380</v>
      </c>
      <c r="H1882" t="s">
        <v>2380</v>
      </c>
      <c r="I1882">
        <v>1</v>
      </c>
      <c r="J1882" s="9">
        <f t="shared" si="118"/>
        <v>1</v>
      </c>
      <c r="K1882" t="s">
        <v>2380</v>
      </c>
      <c r="L1882" t="str">
        <f t="shared" si="119"/>
        <v>No</v>
      </c>
    </row>
    <row r="1883" spans="1:12" x14ac:dyDescent="0.25">
      <c r="A1883" t="s">
        <v>486</v>
      </c>
      <c r="B1883">
        <v>33.33</v>
      </c>
      <c r="C1883" t="str">
        <f t="shared" si="116"/>
        <v>Obesity</v>
      </c>
      <c r="D1883" s="20">
        <v>4.82</v>
      </c>
      <c r="E1883" t="str">
        <f t="shared" si="117"/>
        <v>Normal</v>
      </c>
      <c r="F1883" t="s">
        <v>2380</v>
      </c>
      <c r="G1883" t="s">
        <v>2380</v>
      </c>
      <c r="H1883" t="s">
        <v>2380</v>
      </c>
      <c r="I1883">
        <v>1</v>
      </c>
      <c r="J1883" s="9">
        <f t="shared" si="118"/>
        <v>1</v>
      </c>
      <c r="K1883" t="s">
        <v>2380</v>
      </c>
      <c r="L1883" t="str">
        <f t="shared" si="119"/>
        <v>No</v>
      </c>
    </row>
    <row r="1884" spans="1:12" x14ac:dyDescent="0.25">
      <c r="A1884" t="s">
        <v>485</v>
      </c>
      <c r="B1884">
        <v>32.4</v>
      </c>
      <c r="C1884" t="str">
        <f t="shared" si="116"/>
        <v>Obesity</v>
      </c>
      <c r="D1884" s="20">
        <v>5.08</v>
      </c>
      <c r="E1884" t="str">
        <f t="shared" si="117"/>
        <v>Normal</v>
      </c>
      <c r="F1884" t="s">
        <v>2380</v>
      </c>
      <c r="G1884" t="s">
        <v>2380</v>
      </c>
      <c r="H1884" t="s">
        <v>2380</v>
      </c>
      <c r="I1884">
        <v>1</v>
      </c>
      <c r="J1884" s="9">
        <f t="shared" si="118"/>
        <v>1</v>
      </c>
      <c r="K1884" t="s">
        <v>2380</v>
      </c>
      <c r="L1884" t="str">
        <f t="shared" si="119"/>
        <v>No</v>
      </c>
    </row>
    <row r="1885" spans="1:12" x14ac:dyDescent="0.25">
      <c r="A1885" t="s">
        <v>484</v>
      </c>
      <c r="B1885">
        <v>27.93</v>
      </c>
      <c r="C1885" t="str">
        <f t="shared" si="116"/>
        <v>Overweight</v>
      </c>
      <c r="D1885" s="20">
        <v>5.59</v>
      </c>
      <c r="E1885" t="str">
        <f t="shared" si="117"/>
        <v>Normal</v>
      </c>
      <c r="F1885" t="s">
        <v>2380</v>
      </c>
      <c r="G1885" t="s">
        <v>2380</v>
      </c>
      <c r="H1885" t="s">
        <v>2380</v>
      </c>
      <c r="I1885">
        <v>1</v>
      </c>
      <c r="J1885" s="9">
        <f t="shared" si="118"/>
        <v>1</v>
      </c>
      <c r="K1885" t="s">
        <v>2380</v>
      </c>
      <c r="L1885" t="str">
        <f t="shared" si="119"/>
        <v>No</v>
      </c>
    </row>
    <row r="1886" spans="1:12" x14ac:dyDescent="0.25">
      <c r="A1886" t="s">
        <v>483</v>
      </c>
      <c r="B1886">
        <v>21.754999999999999</v>
      </c>
      <c r="C1886" t="str">
        <f t="shared" si="116"/>
        <v>Normal Weight</v>
      </c>
      <c r="D1886" s="20">
        <v>5.12</v>
      </c>
      <c r="E1886" t="str">
        <f t="shared" si="117"/>
        <v>Normal</v>
      </c>
      <c r="F1886" t="s">
        <v>2380</v>
      </c>
      <c r="G1886" t="s">
        <v>2380</v>
      </c>
      <c r="H1886" t="s">
        <v>2380</v>
      </c>
      <c r="I1886" t="s">
        <v>2381</v>
      </c>
      <c r="J1886" s="9">
        <f t="shared" si="118"/>
        <v>0</v>
      </c>
      <c r="K1886" t="s">
        <v>2380</v>
      </c>
      <c r="L1886" t="str">
        <f t="shared" si="119"/>
        <v>No</v>
      </c>
    </row>
    <row r="1887" spans="1:12" x14ac:dyDescent="0.25">
      <c r="A1887" t="s">
        <v>482</v>
      </c>
      <c r="B1887">
        <v>25.934999999999999</v>
      </c>
      <c r="C1887" t="str">
        <f t="shared" si="116"/>
        <v>Overweight</v>
      </c>
      <c r="D1887" s="20">
        <v>4.95</v>
      </c>
      <c r="E1887" t="str">
        <f t="shared" si="117"/>
        <v>Normal</v>
      </c>
      <c r="F1887" t="s">
        <v>2380</v>
      </c>
      <c r="G1887" t="s">
        <v>2380</v>
      </c>
      <c r="H1887" t="s">
        <v>2380</v>
      </c>
      <c r="I1887" t="s">
        <v>2381</v>
      </c>
      <c r="J1887" s="9">
        <f t="shared" si="118"/>
        <v>0</v>
      </c>
      <c r="K1887" t="s">
        <v>2380</v>
      </c>
      <c r="L1887" t="str">
        <f t="shared" si="119"/>
        <v>No</v>
      </c>
    </row>
    <row r="1888" spans="1:12" x14ac:dyDescent="0.25">
      <c r="A1888" t="s">
        <v>481</v>
      </c>
      <c r="B1888">
        <v>31.5</v>
      </c>
      <c r="C1888" t="str">
        <f t="shared" si="116"/>
        <v>Obesity</v>
      </c>
      <c r="D1888" s="20">
        <v>6.16</v>
      </c>
      <c r="E1888" t="str">
        <f t="shared" si="117"/>
        <v>Prediabeties</v>
      </c>
      <c r="F1888" t="s">
        <v>2380</v>
      </c>
      <c r="G1888" t="s">
        <v>2380</v>
      </c>
      <c r="H1888" t="s">
        <v>2380</v>
      </c>
      <c r="I1888" t="s">
        <v>2381</v>
      </c>
      <c r="J1888" s="9">
        <f t="shared" si="118"/>
        <v>0</v>
      </c>
      <c r="K1888" t="s">
        <v>2380</v>
      </c>
      <c r="L1888" t="str">
        <f t="shared" si="119"/>
        <v>No</v>
      </c>
    </row>
    <row r="1889" spans="1:12" x14ac:dyDescent="0.25">
      <c r="A1889" t="s">
        <v>480</v>
      </c>
      <c r="B1889">
        <v>30.03</v>
      </c>
      <c r="C1889" t="str">
        <f t="shared" si="116"/>
        <v>Obesity</v>
      </c>
      <c r="D1889" s="20">
        <v>6.41</v>
      </c>
      <c r="E1889" t="str">
        <f t="shared" si="117"/>
        <v>Prediabeties</v>
      </c>
      <c r="F1889" t="s">
        <v>2380</v>
      </c>
      <c r="G1889" t="s">
        <v>2380</v>
      </c>
      <c r="H1889" t="s">
        <v>2380</v>
      </c>
      <c r="I1889" t="s">
        <v>2381</v>
      </c>
      <c r="J1889" s="9">
        <f t="shared" si="118"/>
        <v>0</v>
      </c>
      <c r="K1889" t="s">
        <v>2380</v>
      </c>
      <c r="L1889" t="str">
        <f t="shared" si="119"/>
        <v>No</v>
      </c>
    </row>
    <row r="1890" spans="1:12" x14ac:dyDescent="0.25">
      <c r="A1890" t="s">
        <v>479</v>
      </c>
      <c r="B1890">
        <v>33.479999999999997</v>
      </c>
      <c r="C1890" t="str">
        <f t="shared" si="116"/>
        <v>Obesity</v>
      </c>
      <c r="D1890" s="20">
        <v>8.94</v>
      </c>
      <c r="E1890" t="str">
        <f t="shared" si="117"/>
        <v>Diabetes</v>
      </c>
      <c r="F1890" t="s">
        <v>2380</v>
      </c>
      <c r="G1890" t="s">
        <v>2380</v>
      </c>
      <c r="H1890" t="s">
        <v>2380</v>
      </c>
      <c r="I1890" t="s">
        <v>2381</v>
      </c>
      <c r="J1890" s="9">
        <f t="shared" si="118"/>
        <v>0</v>
      </c>
      <c r="K1890" t="s">
        <v>2380</v>
      </c>
      <c r="L1890" t="str">
        <f t="shared" si="119"/>
        <v>No</v>
      </c>
    </row>
    <row r="1891" spans="1:12" x14ac:dyDescent="0.25">
      <c r="A1891" t="s">
        <v>478</v>
      </c>
      <c r="B1891">
        <v>16.510000000000002</v>
      </c>
      <c r="C1891" t="str">
        <f t="shared" si="116"/>
        <v>Underweight</v>
      </c>
      <c r="D1891" s="20">
        <v>4.42</v>
      </c>
      <c r="E1891" t="str">
        <f t="shared" si="117"/>
        <v>Normal</v>
      </c>
      <c r="F1891" t="s">
        <v>2382</v>
      </c>
      <c r="G1891" t="s">
        <v>2380</v>
      </c>
      <c r="H1891" t="s">
        <v>2383</v>
      </c>
      <c r="I1891">
        <v>1</v>
      </c>
      <c r="J1891" s="9">
        <f t="shared" si="118"/>
        <v>1</v>
      </c>
      <c r="K1891" t="s">
        <v>2380</v>
      </c>
      <c r="L1891" t="str">
        <f t="shared" si="119"/>
        <v>No</v>
      </c>
    </row>
    <row r="1892" spans="1:12" x14ac:dyDescent="0.25">
      <c r="A1892" t="s">
        <v>477</v>
      </c>
      <c r="B1892">
        <v>33.155000000000001</v>
      </c>
      <c r="C1892" t="str">
        <f t="shared" si="116"/>
        <v>Obesity</v>
      </c>
      <c r="D1892" s="20">
        <v>5.3</v>
      </c>
      <c r="E1892" t="str">
        <f t="shared" si="117"/>
        <v>Normal</v>
      </c>
      <c r="F1892" t="s">
        <v>2382</v>
      </c>
      <c r="G1892" t="s">
        <v>2380</v>
      </c>
      <c r="H1892" t="s">
        <v>2380</v>
      </c>
      <c r="I1892">
        <v>1</v>
      </c>
      <c r="J1892" s="9">
        <f t="shared" si="118"/>
        <v>1</v>
      </c>
      <c r="K1892" t="s">
        <v>2380</v>
      </c>
      <c r="L1892" t="str">
        <f t="shared" si="119"/>
        <v>No</v>
      </c>
    </row>
    <row r="1893" spans="1:12" x14ac:dyDescent="0.25">
      <c r="A1893" t="s">
        <v>476</v>
      </c>
      <c r="B1893">
        <v>37.29</v>
      </c>
      <c r="C1893" t="str">
        <f t="shared" si="116"/>
        <v>Obesity</v>
      </c>
      <c r="D1893" s="20">
        <v>4.6399999999999997</v>
      </c>
      <c r="E1893" t="str">
        <f t="shared" si="117"/>
        <v>Normal</v>
      </c>
      <c r="F1893" t="s">
        <v>2380</v>
      </c>
      <c r="G1893" t="s">
        <v>2380</v>
      </c>
      <c r="H1893" t="s">
        <v>2383</v>
      </c>
      <c r="I1893">
        <v>1</v>
      </c>
      <c r="J1893" s="9">
        <f t="shared" si="118"/>
        <v>1</v>
      </c>
      <c r="K1893" t="s">
        <v>2380</v>
      </c>
      <c r="L1893" t="str">
        <f t="shared" si="119"/>
        <v>No</v>
      </c>
    </row>
    <row r="1894" spans="1:12" x14ac:dyDescent="0.25">
      <c r="A1894" t="s">
        <v>475</v>
      </c>
      <c r="B1894">
        <v>20.23</v>
      </c>
      <c r="C1894" t="str">
        <f t="shared" si="116"/>
        <v>Normal Weight</v>
      </c>
      <c r="D1894" s="20">
        <v>6.16</v>
      </c>
      <c r="E1894" t="str">
        <f t="shared" si="117"/>
        <v>Prediabeties</v>
      </c>
      <c r="F1894" t="s">
        <v>2382</v>
      </c>
      <c r="G1894" t="s">
        <v>2380</v>
      </c>
      <c r="H1894" t="s">
        <v>2380</v>
      </c>
      <c r="I1894">
        <v>1</v>
      </c>
      <c r="J1894" s="9">
        <f t="shared" si="118"/>
        <v>1</v>
      </c>
      <c r="K1894" t="s">
        <v>2380</v>
      </c>
      <c r="L1894" t="str">
        <f t="shared" si="119"/>
        <v>No</v>
      </c>
    </row>
    <row r="1895" spans="1:12" x14ac:dyDescent="0.25">
      <c r="A1895" t="s">
        <v>474</v>
      </c>
      <c r="B1895">
        <v>28.975000000000001</v>
      </c>
      <c r="C1895" t="str">
        <f t="shared" si="116"/>
        <v>Overweight</v>
      </c>
      <c r="D1895" s="20">
        <v>4.12</v>
      </c>
      <c r="E1895" t="str">
        <f t="shared" si="117"/>
        <v>Normal</v>
      </c>
      <c r="F1895" t="s">
        <v>2380</v>
      </c>
      <c r="G1895" t="s">
        <v>2380</v>
      </c>
      <c r="H1895" t="s">
        <v>2383</v>
      </c>
      <c r="I1895">
        <v>1</v>
      </c>
      <c r="J1895" s="9">
        <f t="shared" si="118"/>
        <v>1</v>
      </c>
      <c r="K1895" t="s">
        <v>2380</v>
      </c>
      <c r="L1895" t="str">
        <f t="shared" si="119"/>
        <v>No</v>
      </c>
    </row>
    <row r="1896" spans="1:12" x14ac:dyDescent="0.25">
      <c r="A1896" t="s">
        <v>473</v>
      </c>
      <c r="B1896">
        <v>16.420000000000002</v>
      </c>
      <c r="C1896" t="str">
        <f t="shared" si="116"/>
        <v>Underweight</v>
      </c>
      <c r="D1896" s="20">
        <v>5.77</v>
      </c>
      <c r="E1896" t="str">
        <f t="shared" si="117"/>
        <v>Prediabeties</v>
      </c>
      <c r="F1896" t="s">
        <v>2382</v>
      </c>
      <c r="G1896" t="s">
        <v>2380</v>
      </c>
      <c r="H1896" t="s">
        <v>2383</v>
      </c>
      <c r="I1896">
        <v>1</v>
      </c>
      <c r="J1896" s="9">
        <f t="shared" si="118"/>
        <v>1</v>
      </c>
      <c r="K1896" t="s">
        <v>2380</v>
      </c>
      <c r="L1896" t="str">
        <f t="shared" si="119"/>
        <v>No</v>
      </c>
    </row>
    <row r="1897" spans="1:12" x14ac:dyDescent="0.25">
      <c r="A1897" t="s">
        <v>472</v>
      </c>
      <c r="B1897">
        <v>17.559999999999999</v>
      </c>
      <c r="C1897" t="str">
        <f t="shared" si="116"/>
        <v>Underweight</v>
      </c>
      <c r="D1897" s="20">
        <v>6.2</v>
      </c>
      <c r="E1897" t="str">
        <f t="shared" si="117"/>
        <v>Prediabeties</v>
      </c>
      <c r="F1897" t="s">
        <v>2380</v>
      </c>
      <c r="G1897" t="s">
        <v>2380</v>
      </c>
      <c r="H1897" t="s">
        <v>2380</v>
      </c>
      <c r="I1897">
        <v>1</v>
      </c>
      <c r="J1897" s="9">
        <f t="shared" si="118"/>
        <v>1</v>
      </c>
      <c r="K1897" t="s">
        <v>2380</v>
      </c>
      <c r="L1897" t="str">
        <f t="shared" si="119"/>
        <v>No</v>
      </c>
    </row>
    <row r="1898" spans="1:12" x14ac:dyDescent="0.25">
      <c r="A1898" t="s">
        <v>471</v>
      </c>
      <c r="B1898">
        <v>24.13</v>
      </c>
      <c r="C1898" t="str">
        <f t="shared" si="116"/>
        <v>Normal Weight</v>
      </c>
      <c r="D1898" s="20">
        <v>4.3899999999999997</v>
      </c>
      <c r="E1898" t="str">
        <f t="shared" si="117"/>
        <v>Normal</v>
      </c>
      <c r="F1898" t="s">
        <v>2380</v>
      </c>
      <c r="G1898" t="s">
        <v>2380</v>
      </c>
      <c r="H1898" t="s">
        <v>2380</v>
      </c>
      <c r="I1898">
        <v>1</v>
      </c>
      <c r="J1898" s="9">
        <f t="shared" si="118"/>
        <v>1</v>
      </c>
      <c r="K1898" t="s">
        <v>2380</v>
      </c>
      <c r="L1898" t="str">
        <f t="shared" si="119"/>
        <v>No</v>
      </c>
    </row>
    <row r="1899" spans="1:12" x14ac:dyDescent="0.25">
      <c r="A1899" t="s">
        <v>470</v>
      </c>
      <c r="B1899">
        <v>19.95</v>
      </c>
      <c r="C1899" t="str">
        <f t="shared" si="116"/>
        <v>Normal Weight</v>
      </c>
      <c r="D1899" s="20">
        <v>5.13</v>
      </c>
      <c r="E1899" t="str">
        <f t="shared" si="117"/>
        <v>Normal</v>
      </c>
      <c r="F1899" t="s">
        <v>2380</v>
      </c>
      <c r="G1899" t="s">
        <v>2382</v>
      </c>
      <c r="H1899" t="s">
        <v>2380</v>
      </c>
      <c r="I1899">
        <v>2</v>
      </c>
      <c r="J1899" s="9">
        <f t="shared" si="118"/>
        <v>2</v>
      </c>
      <c r="K1899" t="s">
        <v>2380</v>
      </c>
      <c r="L1899" t="str">
        <f t="shared" si="119"/>
        <v>No</v>
      </c>
    </row>
    <row r="1900" spans="1:12" x14ac:dyDescent="0.25">
      <c r="A1900" t="s">
        <v>469</v>
      </c>
      <c r="B1900">
        <v>21.24</v>
      </c>
      <c r="C1900" t="str">
        <f t="shared" si="116"/>
        <v>Normal Weight</v>
      </c>
      <c r="D1900" s="20">
        <v>4.49</v>
      </c>
      <c r="E1900" t="str">
        <f t="shared" si="117"/>
        <v>Normal</v>
      </c>
      <c r="F1900" t="s">
        <v>2380</v>
      </c>
      <c r="G1900" t="s">
        <v>2380</v>
      </c>
      <c r="H1900" t="s">
        <v>2380</v>
      </c>
      <c r="I1900" t="s">
        <v>2381</v>
      </c>
      <c r="J1900" s="9">
        <f t="shared" si="118"/>
        <v>0</v>
      </c>
      <c r="K1900" t="s">
        <v>2380</v>
      </c>
      <c r="L1900" t="str">
        <f t="shared" si="119"/>
        <v>No</v>
      </c>
    </row>
    <row r="1901" spans="1:12" x14ac:dyDescent="0.25">
      <c r="A1901" t="s">
        <v>468</v>
      </c>
      <c r="B1901">
        <v>44.22</v>
      </c>
      <c r="C1901" t="str">
        <f t="shared" si="116"/>
        <v>Obesity</v>
      </c>
      <c r="D1901" s="20">
        <v>6.35</v>
      </c>
      <c r="E1901" t="str">
        <f t="shared" si="117"/>
        <v>Prediabeties</v>
      </c>
      <c r="F1901" t="s">
        <v>2380</v>
      </c>
      <c r="G1901" t="s">
        <v>2380</v>
      </c>
      <c r="H1901" t="s">
        <v>2380</v>
      </c>
      <c r="I1901" t="s">
        <v>2381</v>
      </c>
      <c r="J1901" s="9">
        <f t="shared" si="118"/>
        <v>0</v>
      </c>
      <c r="K1901" t="s">
        <v>2380</v>
      </c>
      <c r="L1901" t="str">
        <f t="shared" si="119"/>
        <v>No</v>
      </c>
    </row>
    <row r="1902" spans="1:12" x14ac:dyDescent="0.25">
      <c r="A1902" t="s">
        <v>467</v>
      </c>
      <c r="B1902">
        <v>41.1</v>
      </c>
      <c r="C1902" t="str">
        <f t="shared" si="116"/>
        <v>Obesity</v>
      </c>
      <c r="D1902" s="20">
        <v>5.79</v>
      </c>
      <c r="E1902" t="str">
        <f t="shared" si="117"/>
        <v>Prediabeties</v>
      </c>
      <c r="F1902" t="s">
        <v>2380</v>
      </c>
      <c r="G1902" t="s">
        <v>2380</v>
      </c>
      <c r="H1902" t="s">
        <v>2380</v>
      </c>
      <c r="I1902" t="s">
        <v>2381</v>
      </c>
      <c r="J1902" s="9">
        <f t="shared" si="118"/>
        <v>0</v>
      </c>
      <c r="K1902" t="s">
        <v>2380</v>
      </c>
      <c r="L1902" t="str">
        <f t="shared" si="119"/>
        <v>No</v>
      </c>
    </row>
    <row r="1903" spans="1:12" x14ac:dyDescent="0.25">
      <c r="A1903" t="s">
        <v>466</v>
      </c>
      <c r="B1903">
        <v>34.200000000000003</v>
      </c>
      <c r="C1903" t="str">
        <f t="shared" si="116"/>
        <v>Obesity</v>
      </c>
      <c r="D1903" s="20">
        <v>4.78</v>
      </c>
      <c r="E1903" t="str">
        <f t="shared" si="117"/>
        <v>Normal</v>
      </c>
      <c r="F1903" t="s">
        <v>2382</v>
      </c>
      <c r="G1903" t="s">
        <v>2380</v>
      </c>
      <c r="H1903" t="s">
        <v>2380</v>
      </c>
      <c r="I1903" t="s">
        <v>2381</v>
      </c>
      <c r="J1903" s="9">
        <f t="shared" si="118"/>
        <v>0</v>
      </c>
      <c r="K1903" t="s">
        <v>2380</v>
      </c>
      <c r="L1903" t="str">
        <f t="shared" si="119"/>
        <v>No</v>
      </c>
    </row>
    <row r="1904" spans="1:12" x14ac:dyDescent="0.25">
      <c r="A1904" t="s">
        <v>465</v>
      </c>
      <c r="B1904">
        <v>29.92</v>
      </c>
      <c r="C1904" t="str">
        <f t="shared" si="116"/>
        <v>Overweight</v>
      </c>
      <c r="D1904" s="20">
        <v>6.02</v>
      </c>
      <c r="E1904" t="str">
        <f t="shared" si="117"/>
        <v>Prediabeties</v>
      </c>
      <c r="F1904" t="s">
        <v>2382</v>
      </c>
      <c r="G1904" t="s">
        <v>2380</v>
      </c>
      <c r="H1904" t="s">
        <v>2380</v>
      </c>
      <c r="I1904" t="s">
        <v>2381</v>
      </c>
      <c r="J1904" s="9">
        <f t="shared" si="118"/>
        <v>0</v>
      </c>
      <c r="K1904" t="s">
        <v>2380</v>
      </c>
      <c r="L1904" t="str">
        <f t="shared" si="119"/>
        <v>No</v>
      </c>
    </row>
    <row r="1905" spans="1:12" x14ac:dyDescent="0.25">
      <c r="A1905" t="s">
        <v>464</v>
      </c>
      <c r="B1905">
        <v>28.93</v>
      </c>
      <c r="C1905" t="str">
        <f t="shared" si="116"/>
        <v>Overweight</v>
      </c>
      <c r="D1905" s="20">
        <v>4.4400000000000004</v>
      </c>
      <c r="E1905" t="str">
        <f t="shared" si="117"/>
        <v>Normal</v>
      </c>
      <c r="F1905" t="s">
        <v>2380</v>
      </c>
      <c r="G1905" t="s">
        <v>2380</v>
      </c>
      <c r="H1905" t="s">
        <v>2380</v>
      </c>
      <c r="I1905" t="s">
        <v>2381</v>
      </c>
      <c r="J1905" s="9">
        <f t="shared" si="118"/>
        <v>0</v>
      </c>
      <c r="K1905" t="s">
        <v>2380</v>
      </c>
      <c r="L1905" t="str">
        <f t="shared" si="119"/>
        <v>No</v>
      </c>
    </row>
    <row r="1906" spans="1:12" x14ac:dyDescent="0.25">
      <c r="A1906" t="s">
        <v>463</v>
      </c>
      <c r="B1906">
        <v>31.254999999999999</v>
      </c>
      <c r="C1906" t="str">
        <f t="shared" si="116"/>
        <v>Obesity</v>
      </c>
      <c r="D1906" s="20">
        <v>5.84</v>
      </c>
      <c r="E1906" t="str">
        <f t="shared" si="117"/>
        <v>Prediabeties</v>
      </c>
      <c r="F1906" t="s">
        <v>2382</v>
      </c>
      <c r="G1906" t="s">
        <v>2380</v>
      </c>
      <c r="H1906" t="s">
        <v>2380</v>
      </c>
      <c r="I1906">
        <v>1</v>
      </c>
      <c r="J1906" s="9">
        <f t="shared" si="118"/>
        <v>1</v>
      </c>
      <c r="K1906" t="s">
        <v>2380</v>
      </c>
      <c r="L1906" t="str">
        <f t="shared" si="119"/>
        <v>No</v>
      </c>
    </row>
    <row r="1907" spans="1:12" x14ac:dyDescent="0.25">
      <c r="A1907" t="s">
        <v>462</v>
      </c>
      <c r="B1907">
        <v>29.83</v>
      </c>
      <c r="C1907" t="str">
        <f t="shared" si="116"/>
        <v>Overweight</v>
      </c>
      <c r="D1907" s="20">
        <v>5.39</v>
      </c>
      <c r="E1907" t="str">
        <f t="shared" si="117"/>
        <v>Normal</v>
      </c>
      <c r="F1907" t="s">
        <v>2380</v>
      </c>
      <c r="G1907" t="s">
        <v>2380</v>
      </c>
      <c r="H1907" t="s">
        <v>2380</v>
      </c>
      <c r="I1907" t="s">
        <v>2381</v>
      </c>
      <c r="J1907" s="9">
        <f t="shared" si="118"/>
        <v>0</v>
      </c>
      <c r="K1907" t="s">
        <v>2380</v>
      </c>
      <c r="L1907" t="str">
        <f t="shared" si="119"/>
        <v>No</v>
      </c>
    </row>
    <row r="1908" spans="1:12" x14ac:dyDescent="0.25">
      <c r="A1908" t="s">
        <v>461</v>
      </c>
      <c r="B1908">
        <v>29.59</v>
      </c>
      <c r="C1908" t="str">
        <f t="shared" si="116"/>
        <v>Overweight</v>
      </c>
      <c r="D1908" s="20">
        <v>6.16</v>
      </c>
      <c r="E1908" t="str">
        <f t="shared" si="117"/>
        <v>Prediabeties</v>
      </c>
      <c r="F1908" t="s">
        <v>2380</v>
      </c>
      <c r="G1908" t="s">
        <v>2380</v>
      </c>
      <c r="H1908" t="s">
        <v>2383</v>
      </c>
      <c r="I1908">
        <v>1</v>
      </c>
      <c r="J1908" s="9">
        <f t="shared" si="118"/>
        <v>1</v>
      </c>
      <c r="K1908" t="s">
        <v>2380</v>
      </c>
      <c r="L1908" t="str">
        <f t="shared" si="119"/>
        <v>No</v>
      </c>
    </row>
    <row r="1909" spans="1:12" x14ac:dyDescent="0.25">
      <c r="A1909" t="s">
        <v>460</v>
      </c>
      <c r="B1909">
        <v>31.16</v>
      </c>
      <c r="C1909" t="str">
        <f t="shared" si="116"/>
        <v>Obesity</v>
      </c>
      <c r="D1909" s="20">
        <v>4.49</v>
      </c>
      <c r="E1909" t="str">
        <f t="shared" si="117"/>
        <v>Normal</v>
      </c>
      <c r="F1909" t="s">
        <v>2380</v>
      </c>
      <c r="G1909" t="s">
        <v>2380</v>
      </c>
      <c r="H1909" t="s">
        <v>2383</v>
      </c>
      <c r="I1909">
        <v>1</v>
      </c>
      <c r="J1909" s="9">
        <f t="shared" si="118"/>
        <v>1</v>
      </c>
      <c r="K1909" t="s">
        <v>2380</v>
      </c>
      <c r="L1909" t="str">
        <f t="shared" si="119"/>
        <v>No</v>
      </c>
    </row>
    <row r="1910" spans="1:12" x14ac:dyDescent="0.25">
      <c r="A1910" t="s">
        <v>459</v>
      </c>
      <c r="B1910">
        <v>34.21</v>
      </c>
      <c r="C1910" t="str">
        <f t="shared" si="116"/>
        <v>Obesity</v>
      </c>
      <c r="D1910" s="20">
        <v>4.4800000000000004</v>
      </c>
      <c r="E1910" t="str">
        <f t="shared" si="117"/>
        <v>Normal</v>
      </c>
      <c r="F1910" t="s">
        <v>2382</v>
      </c>
      <c r="G1910" t="s">
        <v>2380</v>
      </c>
      <c r="H1910" t="s">
        <v>2380</v>
      </c>
      <c r="I1910">
        <v>1</v>
      </c>
      <c r="J1910" s="9">
        <f t="shared" si="118"/>
        <v>1</v>
      </c>
      <c r="K1910" t="s">
        <v>2380</v>
      </c>
      <c r="L1910" t="str">
        <f t="shared" si="119"/>
        <v>No</v>
      </c>
    </row>
    <row r="1911" spans="1:12" x14ac:dyDescent="0.25">
      <c r="A1911" t="s">
        <v>458</v>
      </c>
      <c r="B1911">
        <v>34.86</v>
      </c>
      <c r="C1911" t="str">
        <f t="shared" si="116"/>
        <v>Obesity</v>
      </c>
      <c r="D1911" s="20">
        <v>10.97</v>
      </c>
      <c r="E1911" t="str">
        <f t="shared" si="117"/>
        <v>Diabetes</v>
      </c>
      <c r="F1911" t="s">
        <v>2380</v>
      </c>
      <c r="G1911" t="s">
        <v>2380</v>
      </c>
      <c r="H1911" t="s">
        <v>2380</v>
      </c>
      <c r="I1911" t="s">
        <v>2381</v>
      </c>
      <c r="J1911" s="9">
        <f t="shared" si="118"/>
        <v>0</v>
      </c>
      <c r="K1911" t="s">
        <v>2380</v>
      </c>
      <c r="L1911" t="str">
        <f t="shared" si="119"/>
        <v>No</v>
      </c>
    </row>
    <row r="1912" spans="1:12" x14ac:dyDescent="0.25">
      <c r="A1912" t="s">
        <v>457</v>
      </c>
      <c r="B1912">
        <v>34.58</v>
      </c>
      <c r="C1912" t="str">
        <f t="shared" si="116"/>
        <v>Obesity</v>
      </c>
      <c r="D1912" s="20">
        <v>5.14</v>
      </c>
      <c r="E1912" t="str">
        <f t="shared" si="117"/>
        <v>Normal</v>
      </c>
      <c r="F1912" t="s">
        <v>2380</v>
      </c>
      <c r="G1912" t="s">
        <v>2382</v>
      </c>
      <c r="H1912" t="s">
        <v>2380</v>
      </c>
      <c r="I1912">
        <v>2</v>
      </c>
      <c r="J1912" s="9">
        <f t="shared" si="118"/>
        <v>2</v>
      </c>
      <c r="K1912" t="s">
        <v>2380</v>
      </c>
      <c r="L1912" t="str">
        <f t="shared" si="119"/>
        <v>No</v>
      </c>
    </row>
    <row r="1913" spans="1:12" x14ac:dyDescent="0.25">
      <c r="A1913" t="s">
        <v>456</v>
      </c>
      <c r="B1913">
        <v>17.940000000000001</v>
      </c>
      <c r="C1913" t="str">
        <f t="shared" si="116"/>
        <v>Underweight</v>
      </c>
      <c r="D1913" s="20">
        <v>5.17</v>
      </c>
      <c r="E1913" t="str">
        <f t="shared" si="117"/>
        <v>Normal</v>
      </c>
      <c r="F1913" t="s">
        <v>2382</v>
      </c>
      <c r="G1913" t="s">
        <v>2380</v>
      </c>
      <c r="H1913" t="s">
        <v>2380</v>
      </c>
      <c r="I1913" t="s">
        <v>2381</v>
      </c>
      <c r="J1913" s="9">
        <f t="shared" si="118"/>
        <v>0</v>
      </c>
      <c r="K1913" t="s">
        <v>2380</v>
      </c>
      <c r="L1913" t="str">
        <f t="shared" si="119"/>
        <v>No</v>
      </c>
    </row>
    <row r="1914" spans="1:12" x14ac:dyDescent="0.25">
      <c r="A1914" t="s">
        <v>455</v>
      </c>
      <c r="B1914">
        <v>26.8</v>
      </c>
      <c r="C1914" t="str">
        <f t="shared" si="116"/>
        <v>Overweight</v>
      </c>
      <c r="D1914" s="20">
        <v>6.18</v>
      </c>
      <c r="E1914" t="str">
        <f t="shared" si="117"/>
        <v>Prediabeties</v>
      </c>
      <c r="F1914" t="s">
        <v>2382</v>
      </c>
      <c r="G1914" t="s">
        <v>2380</v>
      </c>
      <c r="H1914" t="s">
        <v>2383</v>
      </c>
      <c r="I1914">
        <v>1</v>
      </c>
      <c r="J1914" s="9">
        <f t="shared" si="118"/>
        <v>1</v>
      </c>
      <c r="K1914" t="s">
        <v>2380</v>
      </c>
      <c r="L1914" t="str">
        <f t="shared" si="119"/>
        <v>No</v>
      </c>
    </row>
    <row r="1915" spans="1:12" x14ac:dyDescent="0.25">
      <c r="A1915" t="s">
        <v>454</v>
      </c>
      <c r="B1915">
        <v>17.690000000000001</v>
      </c>
      <c r="C1915" t="str">
        <f t="shared" si="116"/>
        <v>Underweight</v>
      </c>
      <c r="D1915" s="20">
        <v>9.07</v>
      </c>
      <c r="E1915" t="str">
        <f t="shared" si="117"/>
        <v>Diabetes</v>
      </c>
      <c r="F1915" t="s">
        <v>2382</v>
      </c>
      <c r="G1915" t="s">
        <v>2380</v>
      </c>
      <c r="H1915" t="s">
        <v>2380</v>
      </c>
      <c r="I1915" t="s">
        <v>2381</v>
      </c>
      <c r="J1915" s="9">
        <f t="shared" si="118"/>
        <v>0</v>
      </c>
      <c r="K1915" t="s">
        <v>2380</v>
      </c>
      <c r="L1915" t="str">
        <f t="shared" si="119"/>
        <v>No</v>
      </c>
    </row>
    <row r="1916" spans="1:12" x14ac:dyDescent="0.25">
      <c r="A1916" t="s">
        <v>453</v>
      </c>
      <c r="B1916">
        <v>25.77</v>
      </c>
      <c r="C1916" t="str">
        <f t="shared" si="116"/>
        <v>Overweight</v>
      </c>
      <c r="D1916" s="20">
        <v>4.43</v>
      </c>
      <c r="E1916" t="str">
        <f t="shared" si="117"/>
        <v>Normal</v>
      </c>
      <c r="F1916" t="s">
        <v>2380</v>
      </c>
      <c r="G1916" t="s">
        <v>2380</v>
      </c>
      <c r="H1916" t="s">
        <v>2383</v>
      </c>
      <c r="I1916">
        <v>1</v>
      </c>
      <c r="J1916" s="9">
        <f t="shared" si="118"/>
        <v>1</v>
      </c>
      <c r="K1916" t="s">
        <v>2380</v>
      </c>
      <c r="L1916" t="str">
        <f t="shared" si="119"/>
        <v>No</v>
      </c>
    </row>
    <row r="1917" spans="1:12" x14ac:dyDescent="0.25">
      <c r="A1917" t="s">
        <v>452</v>
      </c>
      <c r="B1917">
        <v>34.46</v>
      </c>
      <c r="C1917" t="str">
        <f t="shared" si="116"/>
        <v>Obesity</v>
      </c>
      <c r="D1917" s="20">
        <v>4.17</v>
      </c>
      <c r="E1917" t="str">
        <f t="shared" si="117"/>
        <v>Normal</v>
      </c>
      <c r="F1917" t="s">
        <v>2380</v>
      </c>
      <c r="G1917" t="s">
        <v>2382</v>
      </c>
      <c r="H1917" t="s">
        <v>2380</v>
      </c>
      <c r="I1917">
        <v>1</v>
      </c>
      <c r="J1917" s="9">
        <f t="shared" si="118"/>
        <v>1</v>
      </c>
      <c r="K1917" t="s">
        <v>2380</v>
      </c>
      <c r="L1917" t="str">
        <f t="shared" si="119"/>
        <v>No</v>
      </c>
    </row>
    <row r="1918" spans="1:12" x14ac:dyDescent="0.25">
      <c r="A1918" t="s">
        <v>451</v>
      </c>
      <c r="B1918">
        <v>30.875</v>
      </c>
      <c r="C1918" t="str">
        <f t="shared" si="116"/>
        <v>Obesity</v>
      </c>
      <c r="D1918" s="20">
        <v>4.95</v>
      </c>
      <c r="E1918" t="str">
        <f t="shared" si="117"/>
        <v>Normal</v>
      </c>
      <c r="F1918" t="s">
        <v>2382</v>
      </c>
      <c r="G1918" t="s">
        <v>2380</v>
      </c>
      <c r="H1918" t="s">
        <v>2380</v>
      </c>
      <c r="I1918" t="s">
        <v>2381</v>
      </c>
      <c r="J1918" s="9">
        <f t="shared" si="118"/>
        <v>0</v>
      </c>
      <c r="K1918" t="s">
        <v>2380</v>
      </c>
      <c r="L1918" t="str">
        <f t="shared" si="119"/>
        <v>No</v>
      </c>
    </row>
    <row r="1919" spans="1:12" x14ac:dyDescent="0.25">
      <c r="A1919" t="s">
        <v>450</v>
      </c>
      <c r="B1919">
        <v>39.49</v>
      </c>
      <c r="C1919" t="str">
        <f t="shared" si="116"/>
        <v>Obesity</v>
      </c>
      <c r="D1919" s="20">
        <v>5.13</v>
      </c>
      <c r="E1919" t="str">
        <f t="shared" si="117"/>
        <v>Normal</v>
      </c>
      <c r="F1919" t="s">
        <v>2380</v>
      </c>
      <c r="G1919" t="s">
        <v>2380</v>
      </c>
      <c r="H1919" t="s">
        <v>2380</v>
      </c>
      <c r="I1919" t="s">
        <v>2381</v>
      </c>
      <c r="J1919" s="9">
        <f t="shared" si="118"/>
        <v>0</v>
      </c>
      <c r="K1919" t="s">
        <v>2380</v>
      </c>
      <c r="L1919" t="str">
        <f t="shared" si="119"/>
        <v>No</v>
      </c>
    </row>
    <row r="1920" spans="1:12" x14ac:dyDescent="0.25">
      <c r="A1920" t="s">
        <v>449</v>
      </c>
      <c r="B1920">
        <v>28.88</v>
      </c>
      <c r="C1920" t="str">
        <f t="shared" si="116"/>
        <v>Overweight</v>
      </c>
      <c r="D1920" s="20">
        <v>4.0999999999999996</v>
      </c>
      <c r="E1920" t="str">
        <f t="shared" si="117"/>
        <v>Normal</v>
      </c>
      <c r="F1920" t="s">
        <v>2380</v>
      </c>
      <c r="G1920" t="s">
        <v>2380</v>
      </c>
      <c r="H1920" t="s">
        <v>2380</v>
      </c>
      <c r="I1920" t="s">
        <v>2381</v>
      </c>
      <c r="J1920" s="9">
        <f t="shared" si="118"/>
        <v>0</v>
      </c>
      <c r="K1920" t="s">
        <v>2380</v>
      </c>
      <c r="L1920" t="str">
        <f t="shared" si="119"/>
        <v>No</v>
      </c>
    </row>
    <row r="1921" spans="1:12" x14ac:dyDescent="0.25">
      <c r="A1921" t="s">
        <v>448</v>
      </c>
      <c r="B1921">
        <v>20.234999999999999</v>
      </c>
      <c r="C1921" t="str">
        <f t="shared" si="116"/>
        <v>Normal Weight</v>
      </c>
      <c r="D1921" s="20">
        <v>5.01</v>
      </c>
      <c r="E1921" t="str">
        <f t="shared" si="117"/>
        <v>Normal</v>
      </c>
      <c r="F1921" t="s">
        <v>2382</v>
      </c>
      <c r="G1921" t="s">
        <v>2380</v>
      </c>
      <c r="H1921" t="s">
        <v>2380</v>
      </c>
      <c r="I1921" t="s">
        <v>2381</v>
      </c>
      <c r="J1921" s="9">
        <f t="shared" si="118"/>
        <v>0</v>
      </c>
      <c r="K1921" t="s">
        <v>2380</v>
      </c>
      <c r="L1921" t="str">
        <f t="shared" si="119"/>
        <v>No</v>
      </c>
    </row>
    <row r="1922" spans="1:12" x14ac:dyDescent="0.25">
      <c r="A1922" t="s">
        <v>447</v>
      </c>
      <c r="B1922">
        <v>30.67</v>
      </c>
      <c r="C1922" t="str">
        <f t="shared" si="116"/>
        <v>Obesity</v>
      </c>
      <c r="D1922" s="20">
        <v>5.09</v>
      </c>
      <c r="E1922" t="str">
        <f t="shared" si="117"/>
        <v>Normal</v>
      </c>
      <c r="F1922" t="s">
        <v>2382</v>
      </c>
      <c r="G1922" t="s">
        <v>2380</v>
      </c>
      <c r="H1922" t="s">
        <v>2380</v>
      </c>
      <c r="I1922" t="s">
        <v>2381</v>
      </c>
      <c r="J1922" s="9">
        <f t="shared" si="118"/>
        <v>0</v>
      </c>
      <c r="K1922" t="s">
        <v>2380</v>
      </c>
      <c r="L1922" t="str">
        <f t="shared" si="119"/>
        <v>No</v>
      </c>
    </row>
    <row r="1923" spans="1:12" x14ac:dyDescent="0.25">
      <c r="A1923" t="s">
        <v>446</v>
      </c>
      <c r="B1923">
        <v>30.875</v>
      </c>
      <c r="C1923" t="str">
        <f t="shared" ref="C1923:C1986" si="120">IF(B1923&lt;18.5,"Underweight",IF(B1923&lt;24.99,"Normal Weight",IF(B1923&lt;29.99,"Overweight","Obesity")))</f>
        <v>Obesity</v>
      </c>
      <c r="D1923" s="20">
        <v>6.49</v>
      </c>
      <c r="E1923" t="str">
        <f t="shared" ref="E1923:E1986" si="121">IF(D1923&lt;5.7,"Normal",IF(D1923&lt;6.5,"Prediabeties","Diabetes"))</f>
        <v>Prediabeties</v>
      </c>
      <c r="F1923" t="s">
        <v>2380</v>
      </c>
      <c r="G1923" t="s">
        <v>2380</v>
      </c>
      <c r="H1923" t="s">
        <v>2380</v>
      </c>
      <c r="I1923" t="s">
        <v>2381</v>
      </c>
      <c r="J1923" s="9">
        <f t="shared" ref="J1923:J1986" si="122">IF(I1923="No major surgery", 0, I1923)</f>
        <v>0</v>
      </c>
      <c r="K1923" t="s">
        <v>2380</v>
      </c>
      <c r="L1923" t="str">
        <f t="shared" ref="L1923:L1986" si="123">IF(K1923="?", "No", K1923)</f>
        <v>No</v>
      </c>
    </row>
    <row r="1924" spans="1:12" x14ac:dyDescent="0.25">
      <c r="A1924" t="s">
        <v>445</v>
      </c>
      <c r="B1924">
        <v>23.8</v>
      </c>
      <c r="C1924" t="str">
        <f t="shared" si="120"/>
        <v>Normal Weight</v>
      </c>
      <c r="D1924" s="20">
        <v>4.08</v>
      </c>
      <c r="E1924" t="str">
        <f t="shared" si="121"/>
        <v>Normal</v>
      </c>
      <c r="F1924" t="s">
        <v>2380</v>
      </c>
      <c r="G1924" t="s">
        <v>2380</v>
      </c>
      <c r="H1924" t="s">
        <v>2380</v>
      </c>
      <c r="I1924" t="s">
        <v>2381</v>
      </c>
      <c r="J1924" s="9">
        <f t="shared" si="122"/>
        <v>0</v>
      </c>
      <c r="K1924" t="s">
        <v>2380</v>
      </c>
      <c r="L1924" t="str">
        <f t="shared" si="123"/>
        <v>No</v>
      </c>
    </row>
    <row r="1925" spans="1:12" x14ac:dyDescent="0.25">
      <c r="A1925" t="s">
        <v>444</v>
      </c>
      <c r="B1925">
        <v>15.37</v>
      </c>
      <c r="C1925" t="str">
        <f t="shared" si="120"/>
        <v>Underweight</v>
      </c>
      <c r="D1925" s="20">
        <v>8.6300000000000008</v>
      </c>
      <c r="E1925" t="str">
        <f t="shared" si="121"/>
        <v>Diabetes</v>
      </c>
      <c r="F1925" t="s">
        <v>2382</v>
      </c>
      <c r="G1925" t="s">
        <v>2380</v>
      </c>
      <c r="H1925" t="s">
        <v>2380</v>
      </c>
      <c r="I1925" t="s">
        <v>2381</v>
      </c>
      <c r="J1925" s="9">
        <f t="shared" si="122"/>
        <v>0</v>
      </c>
      <c r="K1925" t="s">
        <v>2380</v>
      </c>
      <c r="L1925" t="str">
        <f t="shared" si="123"/>
        <v>No</v>
      </c>
    </row>
    <row r="1926" spans="1:12" x14ac:dyDescent="0.25">
      <c r="A1926" t="s">
        <v>443</v>
      </c>
      <c r="B1926">
        <v>30.4</v>
      </c>
      <c r="C1926" t="str">
        <f t="shared" si="120"/>
        <v>Obesity</v>
      </c>
      <c r="D1926" s="20">
        <v>5.28</v>
      </c>
      <c r="E1926" t="str">
        <f t="shared" si="121"/>
        <v>Normal</v>
      </c>
      <c r="F1926" t="s">
        <v>2380</v>
      </c>
      <c r="G1926" t="s">
        <v>2380</v>
      </c>
      <c r="H1926" t="s">
        <v>2380</v>
      </c>
      <c r="I1926" t="s">
        <v>2381</v>
      </c>
      <c r="J1926" s="9">
        <f t="shared" si="122"/>
        <v>0</v>
      </c>
      <c r="K1926" t="s">
        <v>2380</v>
      </c>
      <c r="L1926" t="str">
        <f t="shared" si="123"/>
        <v>No</v>
      </c>
    </row>
    <row r="1927" spans="1:12" x14ac:dyDescent="0.25">
      <c r="A1927" t="s">
        <v>442</v>
      </c>
      <c r="B1927">
        <v>19.48</v>
      </c>
      <c r="C1927" t="str">
        <f t="shared" si="120"/>
        <v>Normal Weight</v>
      </c>
      <c r="D1927" s="20">
        <v>5.63</v>
      </c>
      <c r="E1927" t="str">
        <f t="shared" si="121"/>
        <v>Normal</v>
      </c>
      <c r="F1927" t="s">
        <v>2382</v>
      </c>
      <c r="G1927" t="s">
        <v>2380</v>
      </c>
      <c r="H1927" t="s">
        <v>2380</v>
      </c>
      <c r="I1927">
        <v>1</v>
      </c>
      <c r="J1927" s="9">
        <f t="shared" si="122"/>
        <v>1</v>
      </c>
      <c r="K1927" t="s">
        <v>2380</v>
      </c>
      <c r="L1927" t="str">
        <f t="shared" si="123"/>
        <v>No</v>
      </c>
    </row>
    <row r="1928" spans="1:12" x14ac:dyDescent="0.25">
      <c r="A1928" t="s">
        <v>441</v>
      </c>
      <c r="B1928">
        <v>16.96</v>
      </c>
      <c r="C1928" t="str">
        <f t="shared" si="120"/>
        <v>Underweight</v>
      </c>
      <c r="D1928" s="20">
        <v>11.47</v>
      </c>
      <c r="E1928" t="str">
        <f t="shared" si="121"/>
        <v>Diabetes</v>
      </c>
      <c r="F1928" t="s">
        <v>2382</v>
      </c>
      <c r="G1928" t="s">
        <v>2380</v>
      </c>
      <c r="H1928" t="s">
        <v>2380</v>
      </c>
      <c r="I1928" t="s">
        <v>2381</v>
      </c>
      <c r="J1928" s="9">
        <f t="shared" si="122"/>
        <v>0</v>
      </c>
      <c r="K1928" t="s">
        <v>2380</v>
      </c>
      <c r="L1928" t="str">
        <f t="shared" si="123"/>
        <v>No</v>
      </c>
    </row>
    <row r="1929" spans="1:12" x14ac:dyDescent="0.25">
      <c r="A1929" t="s">
        <v>440</v>
      </c>
      <c r="B1929">
        <v>19.05</v>
      </c>
      <c r="C1929" t="str">
        <f t="shared" si="120"/>
        <v>Normal Weight</v>
      </c>
      <c r="D1929" s="20">
        <v>4.92</v>
      </c>
      <c r="E1929" t="str">
        <f t="shared" si="121"/>
        <v>Normal</v>
      </c>
      <c r="F1929" t="s">
        <v>2380</v>
      </c>
      <c r="G1929" t="s">
        <v>2380</v>
      </c>
      <c r="H1929" t="s">
        <v>2380</v>
      </c>
      <c r="I1929">
        <v>1</v>
      </c>
      <c r="J1929" s="9">
        <f t="shared" si="122"/>
        <v>1</v>
      </c>
      <c r="K1929" t="s">
        <v>2380</v>
      </c>
      <c r="L1929" t="str">
        <f t="shared" si="123"/>
        <v>No</v>
      </c>
    </row>
    <row r="1930" spans="1:12" x14ac:dyDescent="0.25">
      <c r="A1930" t="s">
        <v>439</v>
      </c>
      <c r="B1930">
        <v>37.619999999999997</v>
      </c>
      <c r="C1930" t="str">
        <f t="shared" si="120"/>
        <v>Obesity</v>
      </c>
      <c r="D1930" s="20">
        <v>4.18</v>
      </c>
      <c r="E1930" t="str">
        <f t="shared" si="121"/>
        <v>Normal</v>
      </c>
      <c r="F1930" t="s">
        <v>2380</v>
      </c>
      <c r="G1930" t="s">
        <v>2380</v>
      </c>
      <c r="H1930" t="s">
        <v>2380</v>
      </c>
      <c r="I1930" t="s">
        <v>2381</v>
      </c>
      <c r="J1930" s="9">
        <f t="shared" si="122"/>
        <v>0</v>
      </c>
      <c r="K1930" t="s">
        <v>2380</v>
      </c>
      <c r="L1930" t="str">
        <f t="shared" si="123"/>
        <v>No</v>
      </c>
    </row>
    <row r="1931" spans="1:12" x14ac:dyDescent="0.25">
      <c r="A1931" t="s">
        <v>438</v>
      </c>
      <c r="B1931">
        <v>29.1</v>
      </c>
      <c r="C1931" t="str">
        <f t="shared" si="120"/>
        <v>Overweight</v>
      </c>
      <c r="D1931" s="20">
        <v>4.67</v>
      </c>
      <c r="E1931" t="str">
        <f t="shared" si="121"/>
        <v>Normal</v>
      </c>
      <c r="F1931" t="s">
        <v>2380</v>
      </c>
      <c r="G1931" t="s">
        <v>2380</v>
      </c>
      <c r="H1931" t="s">
        <v>2380</v>
      </c>
      <c r="I1931" t="s">
        <v>2381</v>
      </c>
      <c r="J1931" s="9">
        <f t="shared" si="122"/>
        <v>0</v>
      </c>
      <c r="K1931" t="s">
        <v>2380</v>
      </c>
      <c r="L1931" t="str">
        <f t="shared" si="123"/>
        <v>No</v>
      </c>
    </row>
    <row r="1932" spans="1:12" x14ac:dyDescent="0.25">
      <c r="A1932" t="s">
        <v>437</v>
      </c>
      <c r="B1932">
        <v>26.62</v>
      </c>
      <c r="C1932" t="str">
        <f t="shared" si="120"/>
        <v>Overweight</v>
      </c>
      <c r="D1932" s="20">
        <v>6.24</v>
      </c>
      <c r="E1932" t="str">
        <f t="shared" si="121"/>
        <v>Prediabeties</v>
      </c>
      <c r="F1932" t="s">
        <v>2380</v>
      </c>
      <c r="G1932" t="s">
        <v>2380</v>
      </c>
      <c r="H1932" t="s">
        <v>2380</v>
      </c>
      <c r="I1932" t="s">
        <v>2381</v>
      </c>
      <c r="J1932" s="9">
        <f t="shared" si="122"/>
        <v>0</v>
      </c>
      <c r="K1932" t="s">
        <v>2380</v>
      </c>
      <c r="L1932" t="str">
        <f t="shared" si="123"/>
        <v>No</v>
      </c>
    </row>
    <row r="1933" spans="1:12" x14ac:dyDescent="0.25">
      <c r="A1933" t="s">
        <v>436</v>
      </c>
      <c r="B1933">
        <v>25.74</v>
      </c>
      <c r="C1933" t="str">
        <f t="shared" si="120"/>
        <v>Overweight</v>
      </c>
      <c r="D1933" s="20">
        <v>5.99</v>
      </c>
      <c r="E1933" t="str">
        <f t="shared" si="121"/>
        <v>Prediabeties</v>
      </c>
      <c r="F1933" t="s">
        <v>2380</v>
      </c>
      <c r="G1933" t="s">
        <v>2380</v>
      </c>
      <c r="H1933" t="s">
        <v>2380</v>
      </c>
      <c r="I1933" t="s">
        <v>2381</v>
      </c>
      <c r="J1933" s="9">
        <f t="shared" si="122"/>
        <v>0</v>
      </c>
      <c r="K1933" t="s">
        <v>2380</v>
      </c>
      <c r="L1933" t="str">
        <f t="shared" si="123"/>
        <v>No</v>
      </c>
    </row>
    <row r="1934" spans="1:12" x14ac:dyDescent="0.25">
      <c r="A1934" t="s">
        <v>435</v>
      </c>
      <c r="B1934">
        <v>18.22</v>
      </c>
      <c r="C1934" t="str">
        <f t="shared" si="120"/>
        <v>Underweight</v>
      </c>
      <c r="D1934" s="20">
        <v>10.27</v>
      </c>
      <c r="E1934" t="str">
        <f t="shared" si="121"/>
        <v>Diabetes</v>
      </c>
      <c r="F1934" t="s">
        <v>2382</v>
      </c>
      <c r="G1934" t="s">
        <v>2380</v>
      </c>
      <c r="H1934" t="s">
        <v>2380</v>
      </c>
      <c r="I1934">
        <v>1</v>
      </c>
      <c r="J1934" s="9">
        <f t="shared" si="122"/>
        <v>1</v>
      </c>
      <c r="K1934" t="s">
        <v>2380</v>
      </c>
      <c r="L1934" t="str">
        <f t="shared" si="123"/>
        <v>No</v>
      </c>
    </row>
    <row r="1935" spans="1:12" x14ac:dyDescent="0.25">
      <c r="A1935" t="s">
        <v>434</v>
      </c>
      <c r="B1935">
        <v>26.03</v>
      </c>
      <c r="C1935" t="str">
        <f t="shared" si="120"/>
        <v>Overweight</v>
      </c>
      <c r="D1935" s="20">
        <v>5.97</v>
      </c>
      <c r="E1935" t="str">
        <f t="shared" si="121"/>
        <v>Prediabeties</v>
      </c>
      <c r="F1935" t="s">
        <v>2380</v>
      </c>
      <c r="G1935" t="s">
        <v>2380</v>
      </c>
      <c r="H1935" t="s">
        <v>2383</v>
      </c>
      <c r="I1935">
        <v>1</v>
      </c>
      <c r="J1935" s="9">
        <f t="shared" si="122"/>
        <v>1</v>
      </c>
      <c r="K1935" t="s">
        <v>2380</v>
      </c>
      <c r="L1935" t="str">
        <f t="shared" si="123"/>
        <v>No</v>
      </c>
    </row>
    <row r="1936" spans="1:12" x14ac:dyDescent="0.25">
      <c r="A1936" t="s">
        <v>433</v>
      </c>
      <c r="B1936">
        <v>17.29</v>
      </c>
      <c r="C1936" t="str">
        <f t="shared" si="120"/>
        <v>Underweight</v>
      </c>
      <c r="D1936" s="20">
        <v>4.9800000000000004</v>
      </c>
      <c r="E1936" t="str">
        <f t="shared" si="121"/>
        <v>Normal</v>
      </c>
      <c r="F1936" t="s">
        <v>2380</v>
      </c>
      <c r="G1936" t="s">
        <v>2380</v>
      </c>
      <c r="H1936" t="s">
        <v>2380</v>
      </c>
      <c r="I1936" t="s">
        <v>2381</v>
      </c>
      <c r="J1936" s="9">
        <f t="shared" si="122"/>
        <v>0</v>
      </c>
      <c r="K1936" t="s">
        <v>2380</v>
      </c>
      <c r="L1936" t="str">
        <f t="shared" si="123"/>
        <v>No</v>
      </c>
    </row>
    <row r="1937" spans="1:12" x14ac:dyDescent="0.25">
      <c r="A1937" t="s">
        <v>432</v>
      </c>
      <c r="B1937">
        <v>18.170000000000002</v>
      </c>
      <c r="C1937" t="str">
        <f t="shared" si="120"/>
        <v>Underweight</v>
      </c>
      <c r="D1937" s="20">
        <v>6.91</v>
      </c>
      <c r="E1937" t="str">
        <f t="shared" si="121"/>
        <v>Diabetes</v>
      </c>
      <c r="F1937" t="s">
        <v>2382</v>
      </c>
      <c r="G1937" t="s">
        <v>2380</v>
      </c>
      <c r="H1937" t="s">
        <v>2380</v>
      </c>
      <c r="I1937">
        <v>1</v>
      </c>
      <c r="J1937" s="9">
        <f t="shared" si="122"/>
        <v>1</v>
      </c>
      <c r="K1937" t="s">
        <v>2380</v>
      </c>
      <c r="L1937" t="str">
        <f t="shared" si="123"/>
        <v>No</v>
      </c>
    </row>
    <row r="1938" spans="1:12" x14ac:dyDescent="0.25">
      <c r="A1938" t="s">
        <v>431</v>
      </c>
      <c r="B1938">
        <v>32.54</v>
      </c>
      <c r="C1938" t="str">
        <f t="shared" si="120"/>
        <v>Obesity</v>
      </c>
      <c r="D1938" s="20">
        <v>6.38</v>
      </c>
      <c r="E1938" t="str">
        <f t="shared" si="121"/>
        <v>Prediabeties</v>
      </c>
      <c r="F1938" t="s">
        <v>2380</v>
      </c>
      <c r="G1938" t="s">
        <v>2382</v>
      </c>
      <c r="H1938" t="s">
        <v>2380</v>
      </c>
      <c r="I1938">
        <v>1</v>
      </c>
      <c r="J1938" s="9">
        <f t="shared" si="122"/>
        <v>1</v>
      </c>
      <c r="K1938" t="s">
        <v>2380</v>
      </c>
      <c r="L1938" t="str">
        <f t="shared" si="123"/>
        <v>No</v>
      </c>
    </row>
    <row r="1939" spans="1:12" x14ac:dyDescent="0.25">
      <c r="A1939" t="s">
        <v>430</v>
      </c>
      <c r="B1939">
        <v>30.25</v>
      </c>
      <c r="C1939" t="str">
        <f t="shared" si="120"/>
        <v>Obesity</v>
      </c>
      <c r="D1939" s="20">
        <v>4.7699999999999996</v>
      </c>
      <c r="E1939" t="str">
        <f t="shared" si="121"/>
        <v>Normal</v>
      </c>
      <c r="F1939" t="s">
        <v>2380</v>
      </c>
      <c r="G1939" t="s">
        <v>2380</v>
      </c>
      <c r="H1939" t="s">
        <v>2380</v>
      </c>
      <c r="I1939" t="s">
        <v>2381</v>
      </c>
      <c r="J1939" s="9">
        <f t="shared" si="122"/>
        <v>0</v>
      </c>
      <c r="K1939" t="s">
        <v>2380</v>
      </c>
      <c r="L1939" t="str">
        <f t="shared" si="123"/>
        <v>No</v>
      </c>
    </row>
    <row r="1940" spans="1:12" x14ac:dyDescent="0.25">
      <c r="A1940" t="s">
        <v>429</v>
      </c>
      <c r="B1940">
        <v>19.59</v>
      </c>
      <c r="C1940" t="str">
        <f t="shared" si="120"/>
        <v>Normal Weight</v>
      </c>
      <c r="D1940" s="20">
        <v>6.04</v>
      </c>
      <c r="E1940" t="str">
        <f t="shared" si="121"/>
        <v>Prediabeties</v>
      </c>
      <c r="F1940" t="s">
        <v>2382</v>
      </c>
      <c r="G1940" t="s">
        <v>2380</v>
      </c>
      <c r="H1940" t="s">
        <v>2380</v>
      </c>
      <c r="I1940">
        <v>1</v>
      </c>
      <c r="J1940" s="9">
        <f t="shared" si="122"/>
        <v>1</v>
      </c>
      <c r="K1940" t="s">
        <v>2380</v>
      </c>
      <c r="L1940" t="str">
        <f t="shared" si="123"/>
        <v>No</v>
      </c>
    </row>
    <row r="1941" spans="1:12" x14ac:dyDescent="0.25">
      <c r="A1941" t="s">
        <v>428</v>
      </c>
      <c r="B1941">
        <v>45.9</v>
      </c>
      <c r="C1941" t="str">
        <f t="shared" si="120"/>
        <v>Obesity</v>
      </c>
      <c r="D1941" s="20">
        <v>4.3</v>
      </c>
      <c r="E1941" t="str">
        <f t="shared" si="121"/>
        <v>Normal</v>
      </c>
      <c r="F1941" t="s">
        <v>2382</v>
      </c>
      <c r="G1941" t="s">
        <v>2380</v>
      </c>
      <c r="H1941" t="s">
        <v>2380</v>
      </c>
      <c r="I1941">
        <v>1</v>
      </c>
      <c r="J1941" s="9">
        <f t="shared" si="122"/>
        <v>1</v>
      </c>
      <c r="K1941" t="s">
        <v>2380</v>
      </c>
      <c r="L1941" t="str">
        <f t="shared" si="123"/>
        <v>No</v>
      </c>
    </row>
    <row r="1942" spans="1:12" x14ac:dyDescent="0.25">
      <c r="A1942" t="s">
        <v>427</v>
      </c>
      <c r="B1942">
        <v>17.059999999999999</v>
      </c>
      <c r="C1942" t="str">
        <f t="shared" si="120"/>
        <v>Underweight</v>
      </c>
      <c r="D1942" s="20">
        <v>8.75</v>
      </c>
      <c r="E1942" t="str">
        <f t="shared" si="121"/>
        <v>Diabetes</v>
      </c>
      <c r="F1942" t="s">
        <v>2382</v>
      </c>
      <c r="G1942" t="s">
        <v>2380</v>
      </c>
      <c r="H1942" t="s">
        <v>2380</v>
      </c>
      <c r="I1942" t="s">
        <v>2381</v>
      </c>
      <c r="J1942" s="9">
        <f t="shared" si="122"/>
        <v>0</v>
      </c>
      <c r="K1942" t="s">
        <v>2380</v>
      </c>
      <c r="L1942" t="str">
        <f t="shared" si="123"/>
        <v>No</v>
      </c>
    </row>
    <row r="1943" spans="1:12" x14ac:dyDescent="0.25">
      <c r="A1943" t="s">
        <v>426</v>
      </c>
      <c r="B1943">
        <v>32.07</v>
      </c>
      <c r="C1943" t="str">
        <f t="shared" si="120"/>
        <v>Obesity</v>
      </c>
      <c r="D1943" s="20">
        <v>5.25</v>
      </c>
      <c r="E1943" t="str">
        <f t="shared" si="121"/>
        <v>Normal</v>
      </c>
      <c r="F1943" t="s">
        <v>2380</v>
      </c>
      <c r="G1943" t="s">
        <v>2380</v>
      </c>
      <c r="H1943" t="s">
        <v>2383</v>
      </c>
      <c r="I1943">
        <v>1</v>
      </c>
      <c r="J1943" s="9">
        <f t="shared" si="122"/>
        <v>1</v>
      </c>
      <c r="K1943" t="s">
        <v>2380</v>
      </c>
      <c r="L1943" t="str">
        <f t="shared" si="123"/>
        <v>No</v>
      </c>
    </row>
    <row r="1944" spans="1:12" x14ac:dyDescent="0.25">
      <c r="A1944" t="s">
        <v>425</v>
      </c>
      <c r="B1944">
        <v>16.5</v>
      </c>
      <c r="C1944" t="str">
        <f t="shared" si="120"/>
        <v>Underweight</v>
      </c>
      <c r="D1944" s="20">
        <v>5.03</v>
      </c>
      <c r="E1944" t="str">
        <f t="shared" si="121"/>
        <v>Normal</v>
      </c>
      <c r="F1944" t="s">
        <v>2380</v>
      </c>
      <c r="G1944" t="s">
        <v>2380</v>
      </c>
      <c r="H1944" t="s">
        <v>2380</v>
      </c>
      <c r="I1944">
        <v>1</v>
      </c>
      <c r="J1944" s="9">
        <f t="shared" si="122"/>
        <v>1</v>
      </c>
      <c r="K1944" t="s">
        <v>2380</v>
      </c>
      <c r="L1944" t="str">
        <f t="shared" si="123"/>
        <v>No</v>
      </c>
    </row>
    <row r="1945" spans="1:12" x14ac:dyDescent="0.25">
      <c r="A1945" t="s">
        <v>424</v>
      </c>
      <c r="B1945">
        <v>31.4</v>
      </c>
      <c r="C1945" t="str">
        <f t="shared" si="120"/>
        <v>Obesity</v>
      </c>
      <c r="D1945" s="20">
        <v>5.88</v>
      </c>
      <c r="E1945" t="str">
        <f t="shared" si="121"/>
        <v>Prediabeties</v>
      </c>
      <c r="F1945" t="s">
        <v>2380</v>
      </c>
      <c r="G1945" t="s">
        <v>2380</v>
      </c>
      <c r="H1945" t="s">
        <v>2380</v>
      </c>
      <c r="I1945">
        <v>1</v>
      </c>
      <c r="J1945" s="9">
        <f t="shared" si="122"/>
        <v>1</v>
      </c>
      <c r="K1945" t="s">
        <v>2380</v>
      </c>
      <c r="L1945" t="str">
        <f t="shared" si="123"/>
        <v>No</v>
      </c>
    </row>
    <row r="1946" spans="1:12" x14ac:dyDescent="0.25">
      <c r="A1946" t="s">
        <v>423</v>
      </c>
      <c r="B1946">
        <v>20.36</v>
      </c>
      <c r="C1946" t="str">
        <f t="shared" si="120"/>
        <v>Normal Weight</v>
      </c>
      <c r="D1946" s="20">
        <v>4.49</v>
      </c>
      <c r="E1946" t="str">
        <f t="shared" si="121"/>
        <v>Normal</v>
      </c>
      <c r="F1946" t="s">
        <v>2380</v>
      </c>
      <c r="G1946" t="s">
        <v>2380</v>
      </c>
      <c r="H1946" t="s">
        <v>2380</v>
      </c>
      <c r="I1946" t="s">
        <v>2381</v>
      </c>
      <c r="J1946" s="9">
        <f t="shared" si="122"/>
        <v>0</v>
      </c>
      <c r="K1946" t="s">
        <v>2380</v>
      </c>
      <c r="L1946" t="str">
        <f t="shared" si="123"/>
        <v>No</v>
      </c>
    </row>
    <row r="1947" spans="1:12" x14ac:dyDescent="0.25">
      <c r="A1947" t="s">
        <v>422</v>
      </c>
      <c r="B1947">
        <v>25.46</v>
      </c>
      <c r="C1947" t="str">
        <f t="shared" si="120"/>
        <v>Overweight</v>
      </c>
      <c r="D1947" s="20">
        <v>4.1399999999999997</v>
      </c>
      <c r="E1947" t="str">
        <f t="shared" si="121"/>
        <v>Normal</v>
      </c>
      <c r="F1947" t="s">
        <v>2380</v>
      </c>
      <c r="G1947" t="s">
        <v>2380</v>
      </c>
      <c r="H1947" t="s">
        <v>2380</v>
      </c>
      <c r="I1947">
        <v>1</v>
      </c>
      <c r="J1947" s="9">
        <f t="shared" si="122"/>
        <v>1</v>
      </c>
      <c r="K1947" t="s">
        <v>2380</v>
      </c>
      <c r="L1947" t="str">
        <f t="shared" si="123"/>
        <v>No</v>
      </c>
    </row>
    <row r="1948" spans="1:12" x14ac:dyDescent="0.25">
      <c r="A1948" t="s">
        <v>421</v>
      </c>
      <c r="B1948">
        <v>17.09</v>
      </c>
      <c r="C1948" t="str">
        <f t="shared" si="120"/>
        <v>Underweight</v>
      </c>
      <c r="D1948" s="20">
        <v>5.8</v>
      </c>
      <c r="E1948" t="str">
        <f t="shared" si="121"/>
        <v>Prediabeties</v>
      </c>
      <c r="F1948" t="s">
        <v>2382</v>
      </c>
      <c r="G1948" t="s">
        <v>2380</v>
      </c>
      <c r="H1948" t="s">
        <v>2380</v>
      </c>
      <c r="I1948" t="s">
        <v>2381</v>
      </c>
      <c r="J1948" s="9">
        <f t="shared" si="122"/>
        <v>0</v>
      </c>
      <c r="K1948" t="s">
        <v>2380</v>
      </c>
      <c r="L1948" t="str">
        <f t="shared" si="123"/>
        <v>No</v>
      </c>
    </row>
    <row r="1949" spans="1:12" x14ac:dyDescent="0.25">
      <c r="A1949" t="s">
        <v>420</v>
      </c>
      <c r="B1949">
        <v>20.83</v>
      </c>
      <c r="C1949" t="str">
        <f t="shared" si="120"/>
        <v>Normal Weight</v>
      </c>
      <c r="D1949" s="20">
        <v>5.12</v>
      </c>
      <c r="E1949" t="str">
        <f t="shared" si="121"/>
        <v>Normal</v>
      </c>
      <c r="F1949" t="s">
        <v>2380</v>
      </c>
      <c r="G1949" t="s">
        <v>2380</v>
      </c>
      <c r="H1949" t="s">
        <v>2380</v>
      </c>
      <c r="I1949" t="s">
        <v>2381</v>
      </c>
      <c r="J1949" s="9">
        <f t="shared" si="122"/>
        <v>0</v>
      </c>
      <c r="K1949" t="s">
        <v>2380</v>
      </c>
      <c r="L1949" t="str">
        <f t="shared" si="123"/>
        <v>No</v>
      </c>
    </row>
    <row r="1950" spans="1:12" x14ac:dyDescent="0.25">
      <c r="A1950" t="s">
        <v>419</v>
      </c>
      <c r="B1950">
        <v>18.920000000000002</v>
      </c>
      <c r="C1950" t="str">
        <f t="shared" si="120"/>
        <v>Normal Weight</v>
      </c>
      <c r="D1950" s="20">
        <v>5.98</v>
      </c>
      <c r="E1950" t="str">
        <f t="shared" si="121"/>
        <v>Prediabeties</v>
      </c>
      <c r="F1950" t="s">
        <v>2382</v>
      </c>
      <c r="G1950" t="s">
        <v>2380</v>
      </c>
      <c r="H1950" t="s">
        <v>2380</v>
      </c>
      <c r="I1950">
        <v>1</v>
      </c>
      <c r="J1950" s="9">
        <f t="shared" si="122"/>
        <v>1</v>
      </c>
      <c r="K1950" t="s">
        <v>2380</v>
      </c>
      <c r="L1950" t="str">
        <f t="shared" si="123"/>
        <v>No</v>
      </c>
    </row>
    <row r="1951" spans="1:12" x14ac:dyDescent="0.25">
      <c r="A1951" t="s">
        <v>418</v>
      </c>
      <c r="B1951">
        <v>37.1</v>
      </c>
      <c r="C1951" t="str">
        <f t="shared" si="120"/>
        <v>Obesity</v>
      </c>
      <c r="D1951" s="20">
        <v>5.46</v>
      </c>
      <c r="E1951" t="str">
        <f t="shared" si="121"/>
        <v>Normal</v>
      </c>
      <c r="F1951" t="s">
        <v>2380</v>
      </c>
      <c r="G1951" t="s">
        <v>2380</v>
      </c>
      <c r="H1951" t="s">
        <v>2380</v>
      </c>
      <c r="I1951" t="s">
        <v>2381</v>
      </c>
      <c r="J1951" s="9">
        <f t="shared" si="122"/>
        <v>0</v>
      </c>
      <c r="K1951" t="s">
        <v>2380</v>
      </c>
      <c r="L1951" t="str">
        <f t="shared" si="123"/>
        <v>No</v>
      </c>
    </row>
    <row r="1952" spans="1:12" x14ac:dyDescent="0.25">
      <c r="A1952" t="s">
        <v>417</v>
      </c>
      <c r="B1952">
        <v>22.515000000000001</v>
      </c>
      <c r="C1952" t="str">
        <f t="shared" si="120"/>
        <v>Normal Weight</v>
      </c>
      <c r="D1952" s="20">
        <v>4.91</v>
      </c>
      <c r="E1952" t="str">
        <f t="shared" si="121"/>
        <v>Normal</v>
      </c>
      <c r="F1952" t="s">
        <v>2382</v>
      </c>
      <c r="G1952" t="s">
        <v>2380</v>
      </c>
      <c r="H1952" t="s">
        <v>2383</v>
      </c>
      <c r="I1952">
        <v>1</v>
      </c>
      <c r="J1952" s="9">
        <f t="shared" si="122"/>
        <v>1</v>
      </c>
      <c r="K1952" t="s">
        <v>2380</v>
      </c>
      <c r="L1952" t="str">
        <f t="shared" si="123"/>
        <v>No</v>
      </c>
    </row>
    <row r="1953" spans="1:12" x14ac:dyDescent="0.25">
      <c r="A1953" t="s">
        <v>416</v>
      </c>
      <c r="B1953">
        <v>32.700000000000003</v>
      </c>
      <c r="C1953" t="str">
        <f t="shared" si="120"/>
        <v>Obesity</v>
      </c>
      <c r="D1953" s="20">
        <v>4.66</v>
      </c>
      <c r="E1953" t="str">
        <f t="shared" si="121"/>
        <v>Normal</v>
      </c>
      <c r="F1953" t="s">
        <v>2380</v>
      </c>
      <c r="G1953" t="s">
        <v>2380</v>
      </c>
      <c r="H1953" t="s">
        <v>2380</v>
      </c>
      <c r="I1953" t="s">
        <v>2381</v>
      </c>
      <c r="J1953" s="9">
        <f t="shared" si="122"/>
        <v>0</v>
      </c>
      <c r="K1953" t="s">
        <v>2380</v>
      </c>
      <c r="L1953" t="str">
        <f t="shared" si="123"/>
        <v>No</v>
      </c>
    </row>
    <row r="1954" spans="1:12" x14ac:dyDescent="0.25">
      <c r="A1954" t="s">
        <v>415</v>
      </c>
      <c r="B1954">
        <v>17.75</v>
      </c>
      <c r="C1954" t="str">
        <f t="shared" si="120"/>
        <v>Underweight</v>
      </c>
      <c r="D1954" s="20">
        <v>6.8</v>
      </c>
      <c r="E1954" t="str">
        <f t="shared" si="121"/>
        <v>Diabetes</v>
      </c>
      <c r="F1954" t="s">
        <v>2382</v>
      </c>
      <c r="G1954" t="s">
        <v>2380</v>
      </c>
      <c r="H1954" t="s">
        <v>2380</v>
      </c>
      <c r="I1954">
        <v>1</v>
      </c>
      <c r="J1954" s="9">
        <f t="shared" si="122"/>
        <v>1</v>
      </c>
      <c r="K1954" t="s">
        <v>2380</v>
      </c>
      <c r="L1954" t="str">
        <f t="shared" si="123"/>
        <v>No</v>
      </c>
    </row>
    <row r="1955" spans="1:12" x14ac:dyDescent="0.25">
      <c r="A1955" t="s">
        <v>414</v>
      </c>
      <c r="B1955">
        <v>33.630000000000003</v>
      </c>
      <c r="C1955" t="str">
        <f t="shared" si="120"/>
        <v>Obesity</v>
      </c>
      <c r="D1955" s="20">
        <v>4.47</v>
      </c>
      <c r="E1955" t="str">
        <f t="shared" si="121"/>
        <v>Normal</v>
      </c>
      <c r="F1955" t="s">
        <v>2382</v>
      </c>
      <c r="G1955" t="s">
        <v>2380</v>
      </c>
      <c r="H1955" t="s">
        <v>2380</v>
      </c>
      <c r="I1955" t="s">
        <v>2381</v>
      </c>
      <c r="J1955" s="9">
        <f t="shared" si="122"/>
        <v>0</v>
      </c>
      <c r="K1955" t="s">
        <v>2380</v>
      </c>
      <c r="L1955" t="str">
        <f t="shared" si="123"/>
        <v>No</v>
      </c>
    </row>
    <row r="1956" spans="1:12" x14ac:dyDescent="0.25">
      <c r="A1956" t="s">
        <v>413</v>
      </c>
      <c r="B1956">
        <v>34.799999999999997</v>
      </c>
      <c r="C1956" t="str">
        <f t="shared" si="120"/>
        <v>Obesity</v>
      </c>
      <c r="D1956" s="20">
        <v>4.08</v>
      </c>
      <c r="E1956" t="str">
        <f t="shared" si="121"/>
        <v>Normal</v>
      </c>
      <c r="F1956" t="s">
        <v>2382</v>
      </c>
      <c r="G1956" t="s">
        <v>2380</v>
      </c>
      <c r="H1956" t="s">
        <v>2380</v>
      </c>
      <c r="I1956">
        <v>1</v>
      </c>
      <c r="J1956" s="9">
        <f t="shared" si="122"/>
        <v>1</v>
      </c>
      <c r="K1956" t="s">
        <v>2380</v>
      </c>
      <c r="L1956" t="str">
        <f t="shared" si="123"/>
        <v>No</v>
      </c>
    </row>
    <row r="1957" spans="1:12" x14ac:dyDescent="0.25">
      <c r="A1957" t="s">
        <v>412</v>
      </c>
      <c r="B1957">
        <v>16.809999999999999</v>
      </c>
      <c r="C1957" t="str">
        <f t="shared" si="120"/>
        <v>Underweight</v>
      </c>
      <c r="D1957" s="20">
        <v>5.51</v>
      </c>
      <c r="E1957" t="str">
        <f t="shared" si="121"/>
        <v>Normal</v>
      </c>
      <c r="F1957" t="s">
        <v>2382</v>
      </c>
      <c r="G1957" t="s">
        <v>2380</v>
      </c>
      <c r="H1957" t="s">
        <v>2380</v>
      </c>
      <c r="I1957">
        <v>1</v>
      </c>
      <c r="J1957" s="9">
        <f t="shared" si="122"/>
        <v>1</v>
      </c>
      <c r="K1957" t="s">
        <v>2380</v>
      </c>
      <c r="L1957" t="str">
        <f t="shared" si="123"/>
        <v>No</v>
      </c>
    </row>
    <row r="1958" spans="1:12" x14ac:dyDescent="0.25">
      <c r="A1958" t="s">
        <v>411</v>
      </c>
      <c r="B1958">
        <v>16.690000000000001</v>
      </c>
      <c r="C1958" t="str">
        <f t="shared" si="120"/>
        <v>Underweight</v>
      </c>
      <c r="D1958" s="20">
        <v>8.4</v>
      </c>
      <c r="E1958" t="str">
        <f t="shared" si="121"/>
        <v>Diabetes</v>
      </c>
      <c r="F1958" t="s">
        <v>2382</v>
      </c>
      <c r="G1958" t="s">
        <v>2380</v>
      </c>
      <c r="H1958" t="s">
        <v>2380</v>
      </c>
      <c r="I1958" t="s">
        <v>2381</v>
      </c>
      <c r="J1958" s="9">
        <f t="shared" si="122"/>
        <v>0</v>
      </c>
      <c r="K1958" t="s">
        <v>2380</v>
      </c>
      <c r="L1958" t="str">
        <f t="shared" si="123"/>
        <v>No</v>
      </c>
    </row>
    <row r="1959" spans="1:12" x14ac:dyDescent="0.25">
      <c r="A1959" t="s">
        <v>410</v>
      </c>
      <c r="B1959">
        <v>23.21</v>
      </c>
      <c r="C1959" t="str">
        <f t="shared" si="120"/>
        <v>Normal Weight</v>
      </c>
      <c r="D1959" s="20">
        <v>5.14</v>
      </c>
      <c r="E1959" t="str">
        <f t="shared" si="121"/>
        <v>Normal</v>
      </c>
      <c r="F1959" t="s">
        <v>2382</v>
      </c>
      <c r="G1959" t="s">
        <v>2380</v>
      </c>
      <c r="H1959" t="s">
        <v>2380</v>
      </c>
      <c r="I1959">
        <v>1</v>
      </c>
      <c r="J1959" s="9">
        <f t="shared" si="122"/>
        <v>1</v>
      </c>
      <c r="K1959" t="s">
        <v>2380</v>
      </c>
      <c r="L1959" t="str">
        <f t="shared" si="123"/>
        <v>No</v>
      </c>
    </row>
    <row r="1960" spans="1:12" x14ac:dyDescent="0.25">
      <c r="A1960" t="s">
        <v>409</v>
      </c>
      <c r="B1960">
        <v>25.175000000000001</v>
      </c>
      <c r="C1960" t="str">
        <f t="shared" si="120"/>
        <v>Overweight</v>
      </c>
      <c r="D1960" s="20">
        <v>5.21</v>
      </c>
      <c r="E1960" t="str">
        <f t="shared" si="121"/>
        <v>Normal</v>
      </c>
      <c r="F1960" t="s">
        <v>2382</v>
      </c>
      <c r="G1960" t="s">
        <v>2380</v>
      </c>
      <c r="H1960" t="s">
        <v>2380</v>
      </c>
      <c r="I1960">
        <v>1</v>
      </c>
      <c r="J1960" s="9">
        <f t="shared" si="122"/>
        <v>1</v>
      </c>
      <c r="K1960" t="s">
        <v>2380</v>
      </c>
      <c r="L1960" t="str">
        <f t="shared" si="123"/>
        <v>No</v>
      </c>
    </row>
    <row r="1961" spans="1:12" x14ac:dyDescent="0.25">
      <c r="A1961" t="s">
        <v>408</v>
      </c>
      <c r="B1961">
        <v>34.770000000000003</v>
      </c>
      <c r="C1961" t="str">
        <f t="shared" si="120"/>
        <v>Obesity</v>
      </c>
      <c r="D1961" s="20">
        <v>6.23</v>
      </c>
      <c r="E1961" t="str">
        <f t="shared" si="121"/>
        <v>Prediabeties</v>
      </c>
      <c r="F1961" t="s">
        <v>2380</v>
      </c>
      <c r="G1961" t="s">
        <v>2380</v>
      </c>
      <c r="H1961" t="s">
        <v>2380</v>
      </c>
      <c r="I1961" t="s">
        <v>2381</v>
      </c>
      <c r="J1961" s="9">
        <f t="shared" si="122"/>
        <v>0</v>
      </c>
      <c r="K1961" t="s">
        <v>2380</v>
      </c>
      <c r="L1961" t="str">
        <f t="shared" si="123"/>
        <v>No</v>
      </c>
    </row>
    <row r="1962" spans="1:12" x14ac:dyDescent="0.25">
      <c r="A1962" t="s">
        <v>407</v>
      </c>
      <c r="B1962">
        <v>27.7</v>
      </c>
      <c r="C1962" t="str">
        <f t="shared" si="120"/>
        <v>Overweight</v>
      </c>
      <c r="D1962" s="20">
        <v>5.6</v>
      </c>
      <c r="E1962" t="str">
        <f t="shared" si="121"/>
        <v>Normal</v>
      </c>
      <c r="F1962" t="s">
        <v>2380</v>
      </c>
      <c r="G1962" t="s">
        <v>2380</v>
      </c>
      <c r="H1962" t="s">
        <v>2380</v>
      </c>
      <c r="I1962">
        <v>1</v>
      </c>
      <c r="J1962" s="9">
        <f t="shared" si="122"/>
        <v>1</v>
      </c>
      <c r="K1962" t="s">
        <v>2380</v>
      </c>
      <c r="L1962" t="str">
        <f t="shared" si="123"/>
        <v>No</v>
      </c>
    </row>
    <row r="1963" spans="1:12" x14ac:dyDescent="0.25">
      <c r="A1963" t="s">
        <v>406</v>
      </c>
      <c r="B1963">
        <v>19.12</v>
      </c>
      <c r="C1963" t="str">
        <f t="shared" si="120"/>
        <v>Normal Weight</v>
      </c>
      <c r="D1963" s="20">
        <v>4.72</v>
      </c>
      <c r="E1963" t="str">
        <f t="shared" si="121"/>
        <v>Normal</v>
      </c>
      <c r="F1963" t="s">
        <v>2382</v>
      </c>
      <c r="G1963" t="s">
        <v>2380</v>
      </c>
      <c r="H1963" t="s">
        <v>2380</v>
      </c>
      <c r="I1963">
        <v>1</v>
      </c>
      <c r="J1963" s="9">
        <f t="shared" si="122"/>
        <v>1</v>
      </c>
      <c r="K1963" t="s">
        <v>2380</v>
      </c>
      <c r="L1963" t="str">
        <f t="shared" si="123"/>
        <v>No</v>
      </c>
    </row>
    <row r="1964" spans="1:12" x14ac:dyDescent="0.25">
      <c r="A1964" t="s">
        <v>405</v>
      </c>
      <c r="B1964">
        <v>32.67</v>
      </c>
      <c r="C1964" t="str">
        <f t="shared" si="120"/>
        <v>Obesity</v>
      </c>
      <c r="D1964" s="20">
        <v>4.67</v>
      </c>
      <c r="E1964" t="str">
        <f t="shared" si="121"/>
        <v>Normal</v>
      </c>
      <c r="F1964" t="s">
        <v>2380</v>
      </c>
      <c r="G1964" t="s">
        <v>2380</v>
      </c>
      <c r="H1964" t="s">
        <v>2383</v>
      </c>
      <c r="I1964">
        <v>1</v>
      </c>
      <c r="J1964" s="9">
        <f t="shared" si="122"/>
        <v>1</v>
      </c>
      <c r="K1964" t="s">
        <v>2380</v>
      </c>
      <c r="L1964" t="str">
        <f t="shared" si="123"/>
        <v>No</v>
      </c>
    </row>
    <row r="1965" spans="1:12" x14ac:dyDescent="0.25">
      <c r="A1965" t="s">
        <v>404</v>
      </c>
      <c r="B1965">
        <v>28.5</v>
      </c>
      <c r="C1965" t="str">
        <f t="shared" si="120"/>
        <v>Overweight</v>
      </c>
      <c r="D1965" s="20">
        <v>6.11</v>
      </c>
      <c r="E1965" t="str">
        <f t="shared" si="121"/>
        <v>Prediabeties</v>
      </c>
      <c r="F1965" t="s">
        <v>2380</v>
      </c>
      <c r="G1965" t="s">
        <v>2380</v>
      </c>
      <c r="H1965" t="s">
        <v>2380</v>
      </c>
      <c r="I1965">
        <v>1</v>
      </c>
      <c r="J1965" s="9">
        <f t="shared" si="122"/>
        <v>1</v>
      </c>
      <c r="K1965" t="s">
        <v>2380</v>
      </c>
      <c r="L1965" t="str">
        <f t="shared" si="123"/>
        <v>No</v>
      </c>
    </row>
    <row r="1966" spans="1:12" x14ac:dyDescent="0.25">
      <c r="A1966" t="s">
        <v>403</v>
      </c>
      <c r="B1966">
        <v>39.270000000000003</v>
      </c>
      <c r="C1966" t="str">
        <f t="shared" si="120"/>
        <v>Obesity</v>
      </c>
      <c r="D1966" s="20">
        <v>6.25</v>
      </c>
      <c r="E1966" t="str">
        <f t="shared" si="121"/>
        <v>Prediabeties</v>
      </c>
      <c r="F1966" t="s">
        <v>2380</v>
      </c>
      <c r="G1966" t="s">
        <v>2380</v>
      </c>
      <c r="H1966" t="s">
        <v>2380</v>
      </c>
      <c r="I1966" t="s">
        <v>2381</v>
      </c>
      <c r="J1966" s="9">
        <f t="shared" si="122"/>
        <v>0</v>
      </c>
      <c r="K1966" t="s">
        <v>2380</v>
      </c>
      <c r="L1966" t="str">
        <f t="shared" si="123"/>
        <v>No</v>
      </c>
    </row>
    <row r="1967" spans="1:12" x14ac:dyDescent="0.25">
      <c r="A1967" t="s">
        <v>402</v>
      </c>
      <c r="B1967">
        <v>32.49</v>
      </c>
      <c r="C1967" t="str">
        <f t="shared" si="120"/>
        <v>Obesity</v>
      </c>
      <c r="D1967" s="20">
        <v>4</v>
      </c>
      <c r="E1967" t="str">
        <f t="shared" si="121"/>
        <v>Normal</v>
      </c>
      <c r="F1967" t="s">
        <v>2382</v>
      </c>
      <c r="G1967" t="s">
        <v>2380</v>
      </c>
      <c r="H1967" t="s">
        <v>2380</v>
      </c>
      <c r="I1967" t="s">
        <v>2381</v>
      </c>
      <c r="J1967" s="9">
        <f t="shared" si="122"/>
        <v>0</v>
      </c>
      <c r="K1967" t="s">
        <v>2380</v>
      </c>
      <c r="L1967" t="str">
        <f t="shared" si="123"/>
        <v>No</v>
      </c>
    </row>
    <row r="1968" spans="1:12" x14ac:dyDescent="0.25">
      <c r="A1968" t="s">
        <v>401</v>
      </c>
      <c r="B1968">
        <v>23.7</v>
      </c>
      <c r="C1968" t="str">
        <f t="shared" si="120"/>
        <v>Normal Weight</v>
      </c>
      <c r="D1968" s="20">
        <v>5.55</v>
      </c>
      <c r="E1968" t="str">
        <f t="shared" si="121"/>
        <v>Normal</v>
      </c>
      <c r="F1968" t="s">
        <v>2382</v>
      </c>
      <c r="G1968" t="s">
        <v>2380</v>
      </c>
      <c r="H1968" t="s">
        <v>2380</v>
      </c>
      <c r="I1968" t="s">
        <v>2381</v>
      </c>
      <c r="J1968" s="9">
        <f t="shared" si="122"/>
        <v>0</v>
      </c>
      <c r="K1968" t="s">
        <v>2380</v>
      </c>
      <c r="L1968" t="str">
        <f t="shared" si="123"/>
        <v>No</v>
      </c>
    </row>
    <row r="1969" spans="1:12" x14ac:dyDescent="0.25">
      <c r="A1969" t="s">
        <v>400</v>
      </c>
      <c r="B1969">
        <v>30.4</v>
      </c>
      <c r="C1969" t="str">
        <f t="shared" si="120"/>
        <v>Obesity</v>
      </c>
      <c r="D1969" s="20">
        <v>5.95</v>
      </c>
      <c r="E1969" t="str">
        <f t="shared" si="121"/>
        <v>Prediabeties</v>
      </c>
      <c r="F1969" t="s">
        <v>2380</v>
      </c>
      <c r="G1969" t="s">
        <v>2382</v>
      </c>
      <c r="H1969" t="s">
        <v>2380</v>
      </c>
      <c r="I1969">
        <v>1</v>
      </c>
      <c r="J1969" s="9">
        <f t="shared" si="122"/>
        <v>1</v>
      </c>
      <c r="K1969" t="s">
        <v>2380</v>
      </c>
      <c r="L1969" t="str">
        <f t="shared" si="123"/>
        <v>No</v>
      </c>
    </row>
    <row r="1970" spans="1:12" x14ac:dyDescent="0.25">
      <c r="A1970" t="s">
        <v>399</v>
      </c>
      <c r="B1970">
        <v>38.94</v>
      </c>
      <c r="C1970" t="str">
        <f t="shared" si="120"/>
        <v>Obesity</v>
      </c>
      <c r="D1970" s="20">
        <v>4.3600000000000003</v>
      </c>
      <c r="E1970" t="str">
        <f t="shared" si="121"/>
        <v>Normal</v>
      </c>
      <c r="F1970" t="s">
        <v>2380</v>
      </c>
      <c r="G1970" t="s">
        <v>2380</v>
      </c>
      <c r="H1970" t="s">
        <v>2383</v>
      </c>
      <c r="I1970">
        <v>1</v>
      </c>
      <c r="J1970" s="9">
        <f t="shared" si="122"/>
        <v>1</v>
      </c>
      <c r="K1970" t="s">
        <v>2380</v>
      </c>
      <c r="L1970" t="str">
        <f t="shared" si="123"/>
        <v>No</v>
      </c>
    </row>
    <row r="1971" spans="1:12" x14ac:dyDescent="0.25">
      <c r="A1971" t="s">
        <v>398</v>
      </c>
      <c r="B1971">
        <v>31.02</v>
      </c>
      <c r="C1971" t="str">
        <f t="shared" si="120"/>
        <v>Obesity</v>
      </c>
      <c r="D1971" s="20">
        <v>4.84</v>
      </c>
      <c r="E1971" t="str">
        <f t="shared" si="121"/>
        <v>Normal</v>
      </c>
      <c r="F1971" t="s">
        <v>2380</v>
      </c>
      <c r="G1971" t="s">
        <v>2380</v>
      </c>
      <c r="H1971" t="s">
        <v>2383</v>
      </c>
      <c r="I1971">
        <v>1</v>
      </c>
      <c r="J1971" s="9">
        <f t="shared" si="122"/>
        <v>1</v>
      </c>
      <c r="K1971" t="s">
        <v>2380</v>
      </c>
      <c r="L1971" t="str">
        <f t="shared" si="123"/>
        <v>No</v>
      </c>
    </row>
    <row r="1972" spans="1:12" x14ac:dyDescent="0.25">
      <c r="A1972" t="s">
        <v>397</v>
      </c>
      <c r="B1972">
        <v>17.5</v>
      </c>
      <c r="C1972" t="str">
        <f t="shared" si="120"/>
        <v>Underweight</v>
      </c>
      <c r="D1972" s="20">
        <v>4.5599999999999996</v>
      </c>
      <c r="E1972" t="str">
        <f t="shared" si="121"/>
        <v>Normal</v>
      </c>
      <c r="F1972" t="s">
        <v>2380</v>
      </c>
      <c r="G1972" t="s">
        <v>2380</v>
      </c>
      <c r="H1972" t="s">
        <v>2380</v>
      </c>
      <c r="I1972">
        <v>1</v>
      </c>
      <c r="J1972" s="9">
        <f t="shared" si="122"/>
        <v>1</v>
      </c>
      <c r="K1972" t="s">
        <v>2380</v>
      </c>
      <c r="L1972" t="str">
        <f t="shared" si="123"/>
        <v>No</v>
      </c>
    </row>
    <row r="1973" spans="1:12" x14ac:dyDescent="0.25">
      <c r="A1973" t="s">
        <v>396</v>
      </c>
      <c r="B1973">
        <v>34.799999999999997</v>
      </c>
      <c r="C1973" t="str">
        <f t="shared" si="120"/>
        <v>Obesity</v>
      </c>
      <c r="D1973" s="20">
        <v>4.42</v>
      </c>
      <c r="E1973" t="str">
        <f t="shared" si="121"/>
        <v>Normal</v>
      </c>
      <c r="F1973" t="s">
        <v>2382</v>
      </c>
      <c r="G1973" t="s">
        <v>2382</v>
      </c>
      <c r="H1973" t="s">
        <v>2380</v>
      </c>
      <c r="I1973">
        <v>2</v>
      </c>
      <c r="J1973" s="9">
        <f t="shared" si="122"/>
        <v>2</v>
      </c>
      <c r="K1973" t="s">
        <v>2380</v>
      </c>
      <c r="L1973" t="str">
        <f t="shared" si="123"/>
        <v>No</v>
      </c>
    </row>
    <row r="1974" spans="1:12" x14ac:dyDescent="0.25">
      <c r="A1974" t="s">
        <v>395</v>
      </c>
      <c r="B1974">
        <v>17.3</v>
      </c>
      <c r="C1974" t="str">
        <f t="shared" si="120"/>
        <v>Underweight</v>
      </c>
      <c r="D1974" s="20">
        <v>7.66</v>
      </c>
      <c r="E1974" t="str">
        <f t="shared" si="121"/>
        <v>Diabetes</v>
      </c>
      <c r="F1974" t="s">
        <v>2382</v>
      </c>
      <c r="G1974" t="s">
        <v>2380</v>
      </c>
      <c r="H1974" t="s">
        <v>2380</v>
      </c>
      <c r="I1974">
        <v>1</v>
      </c>
      <c r="J1974" s="9">
        <f t="shared" si="122"/>
        <v>1</v>
      </c>
      <c r="K1974" t="s">
        <v>2380</v>
      </c>
      <c r="L1974" t="str">
        <f t="shared" si="123"/>
        <v>No</v>
      </c>
    </row>
    <row r="1975" spans="1:12" x14ac:dyDescent="0.25">
      <c r="A1975" t="s">
        <v>394</v>
      </c>
      <c r="B1975">
        <v>32.25</v>
      </c>
      <c r="C1975" t="str">
        <f t="shared" si="120"/>
        <v>Obesity</v>
      </c>
      <c r="D1975" s="20">
        <v>5.2</v>
      </c>
      <c r="E1975" t="str">
        <f t="shared" si="121"/>
        <v>Normal</v>
      </c>
      <c r="F1975" t="s">
        <v>2382</v>
      </c>
      <c r="G1975" t="s">
        <v>2380</v>
      </c>
      <c r="H1975" t="s">
        <v>2380</v>
      </c>
      <c r="I1975" t="s">
        <v>2381</v>
      </c>
      <c r="J1975" s="9">
        <f t="shared" si="122"/>
        <v>0</v>
      </c>
      <c r="K1975" t="s">
        <v>2380</v>
      </c>
      <c r="L1975" t="str">
        <f t="shared" si="123"/>
        <v>No</v>
      </c>
    </row>
    <row r="1976" spans="1:12" x14ac:dyDescent="0.25">
      <c r="A1976" t="s">
        <v>393</v>
      </c>
      <c r="B1976">
        <v>42.4</v>
      </c>
      <c r="C1976" t="str">
        <f t="shared" si="120"/>
        <v>Obesity</v>
      </c>
      <c r="D1976" s="20">
        <v>5.53</v>
      </c>
      <c r="E1976" t="str">
        <f t="shared" si="121"/>
        <v>Normal</v>
      </c>
      <c r="F1976" t="s">
        <v>2382</v>
      </c>
      <c r="G1976" t="s">
        <v>2380</v>
      </c>
      <c r="H1976" t="s">
        <v>2380</v>
      </c>
      <c r="I1976" t="s">
        <v>2381</v>
      </c>
      <c r="J1976" s="9">
        <f t="shared" si="122"/>
        <v>0</v>
      </c>
      <c r="K1976" t="s">
        <v>2380</v>
      </c>
      <c r="L1976" t="str">
        <f t="shared" si="123"/>
        <v>No</v>
      </c>
    </row>
    <row r="1977" spans="1:12" x14ac:dyDescent="0.25">
      <c r="A1977" t="s">
        <v>392</v>
      </c>
      <c r="B1977">
        <v>38.664999999999999</v>
      </c>
      <c r="C1977" t="str">
        <f t="shared" si="120"/>
        <v>Obesity</v>
      </c>
      <c r="D1977" s="20">
        <v>4.8600000000000003</v>
      </c>
      <c r="E1977" t="str">
        <f t="shared" si="121"/>
        <v>Normal</v>
      </c>
      <c r="F1977" t="s">
        <v>2380</v>
      </c>
      <c r="G1977" t="s">
        <v>2382</v>
      </c>
      <c r="H1977" t="s">
        <v>2380</v>
      </c>
      <c r="I1977">
        <v>1</v>
      </c>
      <c r="J1977" s="9">
        <f t="shared" si="122"/>
        <v>1</v>
      </c>
      <c r="K1977" t="s">
        <v>2380</v>
      </c>
      <c r="L1977" t="str">
        <f t="shared" si="123"/>
        <v>No</v>
      </c>
    </row>
    <row r="1978" spans="1:12" x14ac:dyDescent="0.25">
      <c r="A1978" t="s">
        <v>391</v>
      </c>
      <c r="B1978">
        <v>29.92</v>
      </c>
      <c r="C1978" t="str">
        <f t="shared" si="120"/>
        <v>Overweight</v>
      </c>
      <c r="D1978" s="20">
        <v>5.49</v>
      </c>
      <c r="E1978" t="str">
        <f t="shared" si="121"/>
        <v>Normal</v>
      </c>
      <c r="F1978" t="s">
        <v>2382</v>
      </c>
      <c r="G1978" t="s">
        <v>2380</v>
      </c>
      <c r="H1978" t="s">
        <v>2380</v>
      </c>
      <c r="I1978" t="s">
        <v>2381</v>
      </c>
      <c r="J1978" s="9">
        <f t="shared" si="122"/>
        <v>0</v>
      </c>
      <c r="K1978" t="s">
        <v>2380</v>
      </c>
      <c r="L1978" t="str">
        <f t="shared" si="123"/>
        <v>No</v>
      </c>
    </row>
    <row r="1979" spans="1:12" x14ac:dyDescent="0.25">
      <c r="A1979" t="s">
        <v>390</v>
      </c>
      <c r="B1979">
        <v>29.48</v>
      </c>
      <c r="C1979" t="str">
        <f t="shared" si="120"/>
        <v>Overweight</v>
      </c>
      <c r="D1979" s="20">
        <v>4.09</v>
      </c>
      <c r="E1979" t="str">
        <f t="shared" si="121"/>
        <v>Normal</v>
      </c>
      <c r="F1979" t="s">
        <v>2382</v>
      </c>
      <c r="G1979" t="s">
        <v>2380</v>
      </c>
      <c r="H1979" t="s">
        <v>2380</v>
      </c>
      <c r="I1979" t="s">
        <v>2381</v>
      </c>
      <c r="J1979" s="9">
        <f t="shared" si="122"/>
        <v>0</v>
      </c>
      <c r="K1979" t="s">
        <v>2380</v>
      </c>
      <c r="L1979" t="str">
        <f t="shared" si="123"/>
        <v>No</v>
      </c>
    </row>
    <row r="1980" spans="1:12" x14ac:dyDescent="0.25">
      <c r="A1980" t="s">
        <v>389</v>
      </c>
      <c r="B1980">
        <v>28.785</v>
      </c>
      <c r="C1980" t="str">
        <f t="shared" si="120"/>
        <v>Overweight</v>
      </c>
      <c r="D1980" s="20">
        <v>4.3099999999999996</v>
      </c>
      <c r="E1980" t="str">
        <f t="shared" si="121"/>
        <v>Normal</v>
      </c>
      <c r="F1980" t="s">
        <v>2382</v>
      </c>
      <c r="G1980" t="s">
        <v>2380</v>
      </c>
      <c r="H1980" t="s">
        <v>2380</v>
      </c>
      <c r="I1980" t="s">
        <v>2381</v>
      </c>
      <c r="J1980" s="9">
        <f t="shared" si="122"/>
        <v>0</v>
      </c>
      <c r="K1980" t="s">
        <v>2380</v>
      </c>
      <c r="L1980" t="str">
        <f t="shared" si="123"/>
        <v>No</v>
      </c>
    </row>
    <row r="1981" spans="1:12" x14ac:dyDescent="0.25">
      <c r="A1981" t="s">
        <v>388</v>
      </c>
      <c r="B1981">
        <v>19.8</v>
      </c>
      <c r="C1981" t="str">
        <f t="shared" si="120"/>
        <v>Normal Weight</v>
      </c>
      <c r="D1981" s="20">
        <v>4</v>
      </c>
      <c r="E1981" t="str">
        <f t="shared" si="121"/>
        <v>Normal</v>
      </c>
      <c r="F1981" t="s">
        <v>2382</v>
      </c>
      <c r="G1981" t="s">
        <v>2380</v>
      </c>
      <c r="H1981" t="s">
        <v>2380</v>
      </c>
      <c r="I1981" t="s">
        <v>2381</v>
      </c>
      <c r="J1981" s="9">
        <f t="shared" si="122"/>
        <v>0</v>
      </c>
      <c r="K1981" t="s">
        <v>2380</v>
      </c>
      <c r="L1981" t="str">
        <f t="shared" si="123"/>
        <v>No</v>
      </c>
    </row>
    <row r="1982" spans="1:12" x14ac:dyDescent="0.25">
      <c r="A1982" t="s">
        <v>387</v>
      </c>
      <c r="B1982">
        <v>35.53</v>
      </c>
      <c r="C1982" t="str">
        <f t="shared" si="120"/>
        <v>Obesity</v>
      </c>
      <c r="D1982" s="20">
        <v>4.68</v>
      </c>
      <c r="E1982" t="str">
        <f t="shared" si="121"/>
        <v>Normal</v>
      </c>
      <c r="F1982" t="s">
        <v>2380</v>
      </c>
      <c r="G1982" t="s">
        <v>2380</v>
      </c>
      <c r="H1982" t="s">
        <v>2383</v>
      </c>
      <c r="I1982">
        <v>1</v>
      </c>
      <c r="J1982" s="9">
        <f t="shared" si="122"/>
        <v>1</v>
      </c>
      <c r="K1982" t="s">
        <v>2380</v>
      </c>
      <c r="L1982" t="str">
        <f t="shared" si="123"/>
        <v>No</v>
      </c>
    </row>
    <row r="1983" spans="1:12" x14ac:dyDescent="0.25">
      <c r="A1983" t="s">
        <v>386</v>
      </c>
      <c r="B1983">
        <v>21.47</v>
      </c>
      <c r="C1983" t="str">
        <f t="shared" si="120"/>
        <v>Normal Weight</v>
      </c>
      <c r="D1983" s="20">
        <v>4.0199999999999996</v>
      </c>
      <c r="E1983" t="str">
        <f t="shared" si="121"/>
        <v>Normal</v>
      </c>
      <c r="F1983" t="s">
        <v>2382</v>
      </c>
      <c r="G1983" t="s">
        <v>2380</v>
      </c>
      <c r="H1983" t="s">
        <v>2380</v>
      </c>
      <c r="I1983">
        <v>1</v>
      </c>
      <c r="J1983" s="9">
        <f t="shared" si="122"/>
        <v>1</v>
      </c>
      <c r="K1983" t="s">
        <v>2380</v>
      </c>
      <c r="L1983" t="str">
        <f t="shared" si="123"/>
        <v>No</v>
      </c>
    </row>
    <row r="1984" spans="1:12" x14ac:dyDescent="0.25">
      <c r="A1984" t="s">
        <v>385</v>
      </c>
      <c r="B1984">
        <v>25.9</v>
      </c>
      <c r="C1984" t="str">
        <f t="shared" si="120"/>
        <v>Overweight</v>
      </c>
      <c r="D1984" s="20">
        <v>5.12</v>
      </c>
      <c r="E1984" t="str">
        <f t="shared" si="121"/>
        <v>Normal</v>
      </c>
      <c r="F1984" t="s">
        <v>2380</v>
      </c>
      <c r="G1984" t="s">
        <v>2380</v>
      </c>
      <c r="H1984" t="s">
        <v>2383</v>
      </c>
      <c r="I1984">
        <v>1</v>
      </c>
      <c r="J1984" s="9">
        <f t="shared" si="122"/>
        <v>1</v>
      </c>
      <c r="K1984" t="s">
        <v>2380</v>
      </c>
      <c r="L1984" t="str">
        <f t="shared" si="123"/>
        <v>No</v>
      </c>
    </row>
    <row r="1985" spans="1:12" x14ac:dyDescent="0.25">
      <c r="A1985" t="s">
        <v>384</v>
      </c>
      <c r="B1985">
        <v>20.81</v>
      </c>
      <c r="C1985" t="str">
        <f t="shared" si="120"/>
        <v>Normal Weight</v>
      </c>
      <c r="D1985" s="20">
        <v>5.52</v>
      </c>
      <c r="E1985" t="str">
        <f t="shared" si="121"/>
        <v>Normal</v>
      </c>
      <c r="F1985" t="s">
        <v>2380</v>
      </c>
      <c r="G1985" t="s">
        <v>2380</v>
      </c>
      <c r="H1985" t="s">
        <v>2380</v>
      </c>
      <c r="I1985" t="s">
        <v>2381</v>
      </c>
      <c r="J1985" s="9">
        <f t="shared" si="122"/>
        <v>0</v>
      </c>
      <c r="K1985" t="s">
        <v>2380</v>
      </c>
      <c r="L1985" t="str">
        <f t="shared" si="123"/>
        <v>No</v>
      </c>
    </row>
    <row r="1986" spans="1:12" x14ac:dyDescent="0.25">
      <c r="A1986" t="s">
        <v>383</v>
      </c>
      <c r="B1986">
        <v>25.84</v>
      </c>
      <c r="C1986" t="str">
        <f t="shared" si="120"/>
        <v>Overweight</v>
      </c>
      <c r="D1986" s="20">
        <v>5.81</v>
      </c>
      <c r="E1986" t="str">
        <f t="shared" si="121"/>
        <v>Prediabeties</v>
      </c>
      <c r="F1986" t="s">
        <v>2382</v>
      </c>
      <c r="G1986" t="s">
        <v>2380</v>
      </c>
      <c r="H1986" t="s">
        <v>2383</v>
      </c>
      <c r="I1986">
        <v>1</v>
      </c>
      <c r="J1986" s="9">
        <f t="shared" si="122"/>
        <v>1</v>
      </c>
      <c r="K1986" t="s">
        <v>2380</v>
      </c>
      <c r="L1986" t="str">
        <f t="shared" si="123"/>
        <v>No</v>
      </c>
    </row>
    <row r="1987" spans="1:12" x14ac:dyDescent="0.25">
      <c r="A1987" t="s">
        <v>382</v>
      </c>
      <c r="B1987">
        <v>30.95</v>
      </c>
      <c r="C1987" t="str">
        <f t="shared" ref="C1987:C2050" si="124">IF(B1987&lt;18.5,"Underweight",IF(B1987&lt;24.99,"Normal Weight",IF(B1987&lt;29.99,"Overweight","Obesity")))</f>
        <v>Obesity</v>
      </c>
      <c r="D1987" s="20">
        <v>5.16</v>
      </c>
      <c r="E1987" t="str">
        <f t="shared" ref="E1987:E2050" si="125">IF(D1987&lt;5.7,"Normal",IF(D1987&lt;6.5,"Prediabeties","Diabetes"))</f>
        <v>Normal</v>
      </c>
      <c r="F1987" t="s">
        <v>2380</v>
      </c>
      <c r="G1987" t="s">
        <v>2380</v>
      </c>
      <c r="H1987" t="s">
        <v>2383</v>
      </c>
      <c r="I1987">
        <v>1</v>
      </c>
      <c r="J1987" s="9">
        <f t="shared" ref="J1987:J2050" si="126">IF(I1987="No major surgery", 0, I1987)</f>
        <v>1</v>
      </c>
      <c r="K1987" t="s">
        <v>2380</v>
      </c>
      <c r="L1987" t="str">
        <f t="shared" ref="L1987:L2050" si="127">IF(K1987="?", "No", K1987)</f>
        <v>No</v>
      </c>
    </row>
    <row r="1988" spans="1:12" x14ac:dyDescent="0.25">
      <c r="A1988" t="s">
        <v>381</v>
      </c>
      <c r="B1988">
        <v>30.54</v>
      </c>
      <c r="C1988" t="str">
        <f t="shared" si="124"/>
        <v>Obesity</v>
      </c>
      <c r="D1988" s="20">
        <v>5</v>
      </c>
      <c r="E1988" t="str">
        <f t="shared" si="125"/>
        <v>Normal</v>
      </c>
      <c r="F1988" t="s">
        <v>2380</v>
      </c>
      <c r="G1988" t="s">
        <v>2380</v>
      </c>
      <c r="H1988" t="s">
        <v>2383</v>
      </c>
      <c r="I1988">
        <v>1</v>
      </c>
      <c r="J1988" s="9">
        <f t="shared" si="126"/>
        <v>1</v>
      </c>
      <c r="K1988" t="s">
        <v>2380</v>
      </c>
      <c r="L1988" t="str">
        <f t="shared" si="127"/>
        <v>No</v>
      </c>
    </row>
    <row r="1989" spans="1:12" x14ac:dyDescent="0.25">
      <c r="A1989" t="s">
        <v>380</v>
      </c>
      <c r="B1989">
        <v>33.914999999999999</v>
      </c>
      <c r="C1989" t="str">
        <f t="shared" si="124"/>
        <v>Obesity</v>
      </c>
      <c r="D1989" s="20">
        <v>5.84</v>
      </c>
      <c r="E1989" t="str">
        <f t="shared" si="125"/>
        <v>Prediabeties</v>
      </c>
      <c r="F1989" t="s">
        <v>2382</v>
      </c>
      <c r="G1989" t="s">
        <v>2380</v>
      </c>
      <c r="H1989" t="s">
        <v>2380</v>
      </c>
      <c r="I1989" t="s">
        <v>2381</v>
      </c>
      <c r="J1989" s="9">
        <f t="shared" si="126"/>
        <v>0</v>
      </c>
      <c r="K1989" t="s">
        <v>2380</v>
      </c>
      <c r="L1989" t="str">
        <f t="shared" si="127"/>
        <v>No</v>
      </c>
    </row>
    <row r="1990" spans="1:12" x14ac:dyDescent="0.25">
      <c r="A1990" t="s">
        <v>379</v>
      </c>
      <c r="B1990">
        <v>33.31</v>
      </c>
      <c r="C1990" t="str">
        <f t="shared" si="124"/>
        <v>Obesity</v>
      </c>
      <c r="D1990" s="20">
        <v>4.1900000000000004</v>
      </c>
      <c r="E1990" t="str">
        <f t="shared" si="125"/>
        <v>Normal</v>
      </c>
      <c r="F1990" t="s">
        <v>2380</v>
      </c>
      <c r="G1990" t="s">
        <v>2380</v>
      </c>
      <c r="H1990" t="s">
        <v>2383</v>
      </c>
      <c r="I1990">
        <v>1</v>
      </c>
      <c r="J1990" s="9">
        <f t="shared" si="126"/>
        <v>1</v>
      </c>
      <c r="K1990" t="s">
        <v>2380</v>
      </c>
      <c r="L1990" t="str">
        <f t="shared" si="127"/>
        <v>No</v>
      </c>
    </row>
    <row r="1991" spans="1:12" x14ac:dyDescent="0.25">
      <c r="A1991" t="s">
        <v>378</v>
      </c>
      <c r="B1991">
        <v>25.745000000000001</v>
      </c>
      <c r="C1991" t="str">
        <f t="shared" si="124"/>
        <v>Overweight</v>
      </c>
      <c r="D1991" s="20">
        <v>4.62</v>
      </c>
      <c r="E1991" t="str">
        <f t="shared" si="125"/>
        <v>Normal</v>
      </c>
      <c r="F1991" t="s">
        <v>2382</v>
      </c>
      <c r="G1991" t="s">
        <v>2380</v>
      </c>
      <c r="H1991" t="s">
        <v>2380</v>
      </c>
      <c r="I1991" t="s">
        <v>2381</v>
      </c>
      <c r="J1991" s="9">
        <f t="shared" si="126"/>
        <v>0</v>
      </c>
      <c r="K1991" t="s">
        <v>2380</v>
      </c>
      <c r="L1991" t="str">
        <f t="shared" si="127"/>
        <v>No</v>
      </c>
    </row>
    <row r="1992" spans="1:12" x14ac:dyDescent="0.25">
      <c r="A1992" t="s">
        <v>377</v>
      </c>
      <c r="B1992">
        <v>37.1</v>
      </c>
      <c r="C1992" t="str">
        <f t="shared" si="124"/>
        <v>Obesity</v>
      </c>
      <c r="D1992" s="20">
        <v>6.24</v>
      </c>
      <c r="E1992" t="str">
        <f t="shared" si="125"/>
        <v>Prediabeties</v>
      </c>
      <c r="F1992" t="s">
        <v>2380</v>
      </c>
      <c r="G1992" t="s">
        <v>2380</v>
      </c>
      <c r="H1992" t="s">
        <v>2380</v>
      </c>
      <c r="I1992" t="s">
        <v>2381</v>
      </c>
      <c r="J1992" s="9">
        <f t="shared" si="126"/>
        <v>0</v>
      </c>
      <c r="K1992" t="s">
        <v>2380</v>
      </c>
      <c r="L1992" t="str">
        <f t="shared" si="127"/>
        <v>No</v>
      </c>
    </row>
    <row r="1993" spans="1:12" x14ac:dyDescent="0.25">
      <c r="A1993" t="s">
        <v>376</v>
      </c>
      <c r="B1993">
        <v>35.435000000000002</v>
      </c>
      <c r="C1993" t="str">
        <f t="shared" si="124"/>
        <v>Obesity</v>
      </c>
      <c r="D1993" s="20">
        <v>5.81</v>
      </c>
      <c r="E1993" t="str">
        <f t="shared" si="125"/>
        <v>Prediabeties</v>
      </c>
      <c r="F1993" t="s">
        <v>2380</v>
      </c>
      <c r="G1993" t="s">
        <v>2380</v>
      </c>
      <c r="H1993" t="s">
        <v>2380</v>
      </c>
      <c r="I1993" t="s">
        <v>2381</v>
      </c>
      <c r="J1993" s="9">
        <f t="shared" si="126"/>
        <v>0</v>
      </c>
      <c r="K1993" t="s">
        <v>2380</v>
      </c>
      <c r="L1993" t="str">
        <f t="shared" si="127"/>
        <v>No</v>
      </c>
    </row>
    <row r="1994" spans="1:12" x14ac:dyDescent="0.25">
      <c r="A1994" t="s">
        <v>375</v>
      </c>
      <c r="B1994">
        <v>20.399999999999999</v>
      </c>
      <c r="C1994" t="str">
        <f t="shared" si="124"/>
        <v>Normal Weight</v>
      </c>
      <c r="D1994" s="20">
        <v>4.83</v>
      </c>
      <c r="E1994" t="str">
        <f t="shared" si="125"/>
        <v>Normal</v>
      </c>
      <c r="F1994" t="s">
        <v>2380</v>
      </c>
      <c r="G1994" t="s">
        <v>2380</v>
      </c>
      <c r="H1994" t="s">
        <v>2380</v>
      </c>
      <c r="I1994" t="s">
        <v>2381</v>
      </c>
      <c r="J1994" s="9">
        <f t="shared" si="126"/>
        <v>0</v>
      </c>
      <c r="K1994" t="s">
        <v>2380</v>
      </c>
      <c r="L1994" t="str">
        <f t="shared" si="127"/>
        <v>No</v>
      </c>
    </row>
    <row r="1995" spans="1:12" x14ac:dyDescent="0.25">
      <c r="A1995" t="s">
        <v>374</v>
      </c>
      <c r="B1995">
        <v>42.13</v>
      </c>
      <c r="C1995" t="str">
        <f t="shared" si="124"/>
        <v>Obesity</v>
      </c>
      <c r="D1995" s="20">
        <v>5.72</v>
      </c>
      <c r="E1995" t="str">
        <f t="shared" si="125"/>
        <v>Prediabeties</v>
      </c>
      <c r="F1995" t="s">
        <v>2382</v>
      </c>
      <c r="G1995" t="s">
        <v>2380</v>
      </c>
      <c r="H1995" t="s">
        <v>2383</v>
      </c>
      <c r="I1995">
        <v>1</v>
      </c>
      <c r="J1995" s="9">
        <f t="shared" si="126"/>
        <v>1</v>
      </c>
      <c r="K1995" t="s">
        <v>2380</v>
      </c>
      <c r="L1995" t="str">
        <f t="shared" si="127"/>
        <v>No</v>
      </c>
    </row>
    <row r="1996" spans="1:12" x14ac:dyDescent="0.25">
      <c r="A1996" t="s">
        <v>373</v>
      </c>
      <c r="B1996">
        <v>33.99</v>
      </c>
      <c r="C1996" t="str">
        <f t="shared" si="124"/>
        <v>Obesity</v>
      </c>
      <c r="D1996" s="20">
        <v>4.83</v>
      </c>
      <c r="E1996" t="str">
        <f t="shared" si="125"/>
        <v>Normal</v>
      </c>
      <c r="F1996" t="s">
        <v>2382</v>
      </c>
      <c r="G1996" t="s">
        <v>2380</v>
      </c>
      <c r="H1996" t="s">
        <v>2383</v>
      </c>
      <c r="I1996">
        <v>1</v>
      </c>
      <c r="J1996" s="9">
        <f t="shared" si="126"/>
        <v>1</v>
      </c>
      <c r="K1996" t="s">
        <v>2380</v>
      </c>
      <c r="L1996" t="str">
        <f t="shared" si="127"/>
        <v>No</v>
      </c>
    </row>
    <row r="1997" spans="1:12" x14ac:dyDescent="0.25">
      <c r="A1997" t="s">
        <v>372</v>
      </c>
      <c r="B1997">
        <v>28.594999999999999</v>
      </c>
      <c r="C1997" t="str">
        <f t="shared" si="124"/>
        <v>Overweight</v>
      </c>
      <c r="D1997" s="20">
        <v>4.1399999999999997</v>
      </c>
      <c r="E1997" t="str">
        <f t="shared" si="125"/>
        <v>Normal</v>
      </c>
      <c r="F1997" t="s">
        <v>2382</v>
      </c>
      <c r="G1997" t="s">
        <v>2380</v>
      </c>
      <c r="H1997" t="s">
        <v>2383</v>
      </c>
      <c r="I1997">
        <v>1</v>
      </c>
      <c r="J1997" s="9">
        <f t="shared" si="126"/>
        <v>1</v>
      </c>
      <c r="K1997" t="s">
        <v>2380</v>
      </c>
      <c r="L1997" t="str">
        <f t="shared" si="127"/>
        <v>No</v>
      </c>
    </row>
    <row r="1998" spans="1:12" x14ac:dyDescent="0.25">
      <c r="A1998" t="s">
        <v>371</v>
      </c>
      <c r="B1998">
        <v>20.8</v>
      </c>
      <c r="C1998" t="str">
        <f t="shared" si="124"/>
        <v>Normal Weight</v>
      </c>
      <c r="D1998" s="20">
        <v>4.07</v>
      </c>
      <c r="E1998" t="str">
        <f t="shared" si="125"/>
        <v>Normal</v>
      </c>
      <c r="F1998" t="s">
        <v>2382</v>
      </c>
      <c r="G1998" t="s">
        <v>2380</v>
      </c>
      <c r="H1998" t="s">
        <v>2383</v>
      </c>
      <c r="I1998">
        <v>1</v>
      </c>
      <c r="J1998" s="9">
        <f t="shared" si="126"/>
        <v>1</v>
      </c>
      <c r="K1998" t="s">
        <v>2380</v>
      </c>
      <c r="L1998" t="str">
        <f t="shared" si="127"/>
        <v>No</v>
      </c>
    </row>
    <row r="1999" spans="1:12" x14ac:dyDescent="0.25">
      <c r="A1999" t="s">
        <v>370</v>
      </c>
      <c r="B1999">
        <v>23.465</v>
      </c>
      <c r="C1999" t="str">
        <f t="shared" si="124"/>
        <v>Normal Weight</v>
      </c>
      <c r="D1999" s="20">
        <v>6.26</v>
      </c>
      <c r="E1999" t="str">
        <f t="shared" si="125"/>
        <v>Prediabeties</v>
      </c>
      <c r="F1999" t="s">
        <v>2382</v>
      </c>
      <c r="G1999" t="s">
        <v>2380</v>
      </c>
      <c r="H1999" t="s">
        <v>2383</v>
      </c>
      <c r="I1999">
        <v>1</v>
      </c>
      <c r="J1999" s="9">
        <f t="shared" si="126"/>
        <v>1</v>
      </c>
      <c r="K1999" t="s">
        <v>2380</v>
      </c>
      <c r="L1999" t="str">
        <f t="shared" si="127"/>
        <v>No</v>
      </c>
    </row>
    <row r="2000" spans="1:12" x14ac:dyDescent="0.25">
      <c r="A2000" t="s">
        <v>369</v>
      </c>
      <c r="B2000">
        <v>40.185000000000002</v>
      </c>
      <c r="C2000" t="str">
        <f t="shared" si="124"/>
        <v>Obesity</v>
      </c>
      <c r="D2000" s="20">
        <v>5.88</v>
      </c>
      <c r="E2000" t="str">
        <f t="shared" si="125"/>
        <v>Prediabeties</v>
      </c>
      <c r="F2000" t="s">
        <v>2382</v>
      </c>
      <c r="G2000" t="s">
        <v>2380</v>
      </c>
      <c r="H2000" t="s">
        <v>2380</v>
      </c>
      <c r="I2000" t="s">
        <v>2381</v>
      </c>
      <c r="J2000" s="9">
        <f t="shared" si="126"/>
        <v>0</v>
      </c>
      <c r="K2000" t="s">
        <v>2380</v>
      </c>
      <c r="L2000" t="str">
        <f t="shared" si="127"/>
        <v>No</v>
      </c>
    </row>
    <row r="2001" spans="1:12" x14ac:dyDescent="0.25">
      <c r="A2001" t="s">
        <v>368</v>
      </c>
      <c r="B2001">
        <v>21.89</v>
      </c>
      <c r="C2001" t="str">
        <f t="shared" si="124"/>
        <v>Normal Weight</v>
      </c>
      <c r="D2001" s="20">
        <v>5.72</v>
      </c>
      <c r="E2001" t="str">
        <f t="shared" si="125"/>
        <v>Prediabeties</v>
      </c>
      <c r="F2001" t="s">
        <v>2382</v>
      </c>
      <c r="G2001" t="s">
        <v>2380</v>
      </c>
      <c r="H2001" t="s">
        <v>2380</v>
      </c>
      <c r="I2001" t="s">
        <v>2381</v>
      </c>
      <c r="J2001" s="9">
        <f t="shared" si="126"/>
        <v>0</v>
      </c>
      <c r="K2001" t="s">
        <v>2380</v>
      </c>
      <c r="L2001" t="str">
        <f t="shared" si="127"/>
        <v>No</v>
      </c>
    </row>
    <row r="2002" spans="1:12" x14ac:dyDescent="0.25">
      <c r="A2002" t="s">
        <v>367</v>
      </c>
      <c r="B2002">
        <v>29.34</v>
      </c>
      <c r="C2002" t="str">
        <f t="shared" si="124"/>
        <v>Overweight</v>
      </c>
      <c r="D2002" s="20">
        <v>6.09</v>
      </c>
      <c r="E2002" t="str">
        <f t="shared" si="125"/>
        <v>Prediabeties</v>
      </c>
      <c r="F2002" t="s">
        <v>2382</v>
      </c>
      <c r="G2002" t="s">
        <v>2382</v>
      </c>
      <c r="H2002" t="s">
        <v>2380</v>
      </c>
      <c r="I2002">
        <v>2</v>
      </c>
      <c r="J2002" s="9">
        <f t="shared" si="126"/>
        <v>2</v>
      </c>
      <c r="K2002" t="s">
        <v>2380</v>
      </c>
      <c r="L2002" t="str">
        <f t="shared" si="127"/>
        <v>No</v>
      </c>
    </row>
    <row r="2003" spans="1:12" x14ac:dyDescent="0.25">
      <c r="A2003" t="s">
        <v>366</v>
      </c>
      <c r="B2003">
        <v>22.61</v>
      </c>
      <c r="C2003" t="str">
        <f t="shared" si="124"/>
        <v>Normal Weight</v>
      </c>
      <c r="D2003" s="20">
        <v>4.25</v>
      </c>
      <c r="E2003" t="str">
        <f t="shared" si="125"/>
        <v>Normal</v>
      </c>
      <c r="F2003" t="s">
        <v>2382</v>
      </c>
      <c r="G2003" t="s">
        <v>2380</v>
      </c>
      <c r="H2003" t="s">
        <v>2380</v>
      </c>
      <c r="I2003" t="s">
        <v>2381</v>
      </c>
      <c r="J2003" s="9">
        <f t="shared" si="126"/>
        <v>0</v>
      </c>
      <c r="K2003" t="s">
        <v>2380</v>
      </c>
      <c r="L2003" t="str">
        <f t="shared" si="127"/>
        <v>No</v>
      </c>
    </row>
    <row r="2004" spans="1:12" x14ac:dyDescent="0.25">
      <c r="A2004" t="s">
        <v>365</v>
      </c>
      <c r="B2004">
        <v>22.23</v>
      </c>
      <c r="C2004" t="str">
        <f t="shared" si="124"/>
        <v>Normal Weight</v>
      </c>
      <c r="D2004" s="20">
        <v>6.09</v>
      </c>
      <c r="E2004" t="str">
        <f t="shared" si="125"/>
        <v>Prediabeties</v>
      </c>
      <c r="F2004" t="s">
        <v>2382</v>
      </c>
      <c r="G2004" t="s">
        <v>2380</v>
      </c>
      <c r="H2004" t="s">
        <v>2380</v>
      </c>
      <c r="I2004" t="s">
        <v>2381</v>
      </c>
      <c r="J2004" s="9">
        <f t="shared" si="126"/>
        <v>0</v>
      </c>
      <c r="K2004" t="s">
        <v>2380</v>
      </c>
      <c r="L2004" t="str">
        <f t="shared" si="127"/>
        <v>No</v>
      </c>
    </row>
    <row r="2005" spans="1:12" x14ac:dyDescent="0.25">
      <c r="A2005" t="s">
        <v>364</v>
      </c>
      <c r="B2005">
        <v>33.4</v>
      </c>
      <c r="C2005" t="str">
        <f t="shared" si="124"/>
        <v>Obesity</v>
      </c>
      <c r="D2005" s="20">
        <v>5.51</v>
      </c>
      <c r="E2005" t="str">
        <f t="shared" si="125"/>
        <v>Normal</v>
      </c>
      <c r="F2005" t="s">
        <v>2380</v>
      </c>
      <c r="G2005" t="s">
        <v>2380</v>
      </c>
      <c r="H2005" t="s">
        <v>2380</v>
      </c>
      <c r="I2005" t="s">
        <v>2381</v>
      </c>
      <c r="J2005" s="9">
        <f t="shared" si="126"/>
        <v>0</v>
      </c>
      <c r="K2005" t="s">
        <v>2380</v>
      </c>
      <c r="L2005" t="str">
        <f t="shared" si="127"/>
        <v>No</v>
      </c>
    </row>
    <row r="2006" spans="1:12" x14ac:dyDescent="0.25">
      <c r="A2006" t="s">
        <v>363</v>
      </c>
      <c r="B2006">
        <v>33.11</v>
      </c>
      <c r="C2006" t="str">
        <f t="shared" si="124"/>
        <v>Obesity</v>
      </c>
      <c r="D2006" s="20">
        <v>5.63</v>
      </c>
      <c r="E2006" t="str">
        <f t="shared" si="125"/>
        <v>Normal</v>
      </c>
      <c r="F2006" t="s">
        <v>2380</v>
      </c>
      <c r="G2006" t="s">
        <v>2380</v>
      </c>
      <c r="H2006" t="s">
        <v>2380</v>
      </c>
      <c r="I2006" t="s">
        <v>2381</v>
      </c>
      <c r="J2006" s="9">
        <f t="shared" si="126"/>
        <v>0</v>
      </c>
      <c r="K2006" t="s">
        <v>2380</v>
      </c>
      <c r="L2006" t="str">
        <f t="shared" si="127"/>
        <v>No</v>
      </c>
    </row>
    <row r="2007" spans="1:12" x14ac:dyDescent="0.25">
      <c r="A2007" t="s">
        <v>362</v>
      </c>
      <c r="B2007">
        <v>16.815000000000001</v>
      </c>
      <c r="C2007" t="str">
        <f t="shared" si="124"/>
        <v>Underweight</v>
      </c>
      <c r="D2007" s="20">
        <v>5.29</v>
      </c>
      <c r="E2007" t="str">
        <f t="shared" si="125"/>
        <v>Normal</v>
      </c>
      <c r="F2007" t="s">
        <v>2382</v>
      </c>
      <c r="G2007" t="s">
        <v>2380</v>
      </c>
      <c r="H2007" t="s">
        <v>2380</v>
      </c>
      <c r="I2007" t="s">
        <v>2381</v>
      </c>
      <c r="J2007" s="9">
        <f t="shared" si="126"/>
        <v>0</v>
      </c>
      <c r="K2007" t="s">
        <v>2380</v>
      </c>
      <c r="L2007" t="str">
        <f t="shared" si="127"/>
        <v>No</v>
      </c>
    </row>
    <row r="2008" spans="1:12" x14ac:dyDescent="0.25">
      <c r="A2008" t="s">
        <v>361</v>
      </c>
      <c r="B2008">
        <v>25.61</v>
      </c>
      <c r="C2008" t="str">
        <f t="shared" si="124"/>
        <v>Overweight</v>
      </c>
      <c r="D2008" s="20">
        <v>4</v>
      </c>
      <c r="E2008" t="str">
        <f t="shared" si="125"/>
        <v>Normal</v>
      </c>
      <c r="F2008" t="s">
        <v>2380</v>
      </c>
      <c r="G2008" t="s">
        <v>2380</v>
      </c>
      <c r="H2008" t="s">
        <v>2383</v>
      </c>
      <c r="I2008">
        <v>1</v>
      </c>
      <c r="J2008" s="9">
        <f t="shared" si="126"/>
        <v>1</v>
      </c>
      <c r="K2008" t="s">
        <v>2380</v>
      </c>
      <c r="L2008" t="str">
        <f t="shared" si="127"/>
        <v>No</v>
      </c>
    </row>
    <row r="2009" spans="1:12" x14ac:dyDescent="0.25">
      <c r="A2009" t="s">
        <v>360</v>
      </c>
      <c r="B2009">
        <v>25.8</v>
      </c>
      <c r="C2009" t="str">
        <f t="shared" si="124"/>
        <v>Overweight</v>
      </c>
      <c r="D2009" s="20">
        <v>5.49</v>
      </c>
      <c r="E2009" t="str">
        <f t="shared" si="125"/>
        <v>Normal</v>
      </c>
      <c r="F2009" t="s">
        <v>2380</v>
      </c>
      <c r="G2009" t="s">
        <v>2380</v>
      </c>
      <c r="H2009" t="s">
        <v>2380</v>
      </c>
      <c r="I2009" t="s">
        <v>2381</v>
      </c>
      <c r="J2009" s="9">
        <f t="shared" si="126"/>
        <v>0</v>
      </c>
      <c r="K2009" t="s">
        <v>2380</v>
      </c>
      <c r="L2009" t="str">
        <f t="shared" si="127"/>
        <v>No</v>
      </c>
    </row>
    <row r="2010" spans="1:12" x14ac:dyDescent="0.25">
      <c r="A2010" t="s">
        <v>359</v>
      </c>
      <c r="B2010">
        <v>27.39</v>
      </c>
      <c r="C2010" t="str">
        <f t="shared" si="124"/>
        <v>Overweight</v>
      </c>
      <c r="D2010" s="20">
        <v>5.34</v>
      </c>
      <c r="E2010" t="str">
        <f t="shared" si="125"/>
        <v>Normal</v>
      </c>
      <c r="F2010" t="s">
        <v>2380</v>
      </c>
      <c r="G2010" t="s">
        <v>2380</v>
      </c>
      <c r="H2010" t="s">
        <v>2380</v>
      </c>
      <c r="I2010" t="s">
        <v>2381</v>
      </c>
      <c r="J2010" s="9">
        <f t="shared" si="126"/>
        <v>0</v>
      </c>
      <c r="K2010" t="s">
        <v>2380</v>
      </c>
      <c r="L2010" t="str">
        <f t="shared" si="127"/>
        <v>No</v>
      </c>
    </row>
    <row r="2011" spans="1:12" x14ac:dyDescent="0.25">
      <c r="A2011" t="s">
        <v>358</v>
      </c>
      <c r="B2011">
        <v>17.03</v>
      </c>
      <c r="C2011" t="str">
        <f t="shared" si="124"/>
        <v>Underweight</v>
      </c>
      <c r="D2011" s="20">
        <v>4.12</v>
      </c>
      <c r="E2011" t="str">
        <f t="shared" si="125"/>
        <v>Normal</v>
      </c>
      <c r="F2011" t="s">
        <v>2380</v>
      </c>
      <c r="G2011" t="s">
        <v>2380</v>
      </c>
      <c r="H2011" t="s">
        <v>2380</v>
      </c>
      <c r="I2011">
        <v>1</v>
      </c>
      <c r="J2011" s="9">
        <f t="shared" si="126"/>
        <v>1</v>
      </c>
      <c r="K2011" t="s">
        <v>2380</v>
      </c>
      <c r="L2011" t="str">
        <f t="shared" si="127"/>
        <v>No</v>
      </c>
    </row>
    <row r="2012" spans="1:12" x14ac:dyDescent="0.25">
      <c r="A2012" t="s">
        <v>357</v>
      </c>
      <c r="B2012">
        <v>23.75</v>
      </c>
      <c r="C2012" t="str">
        <f t="shared" si="124"/>
        <v>Normal Weight</v>
      </c>
      <c r="D2012" s="20">
        <v>5.49</v>
      </c>
      <c r="E2012" t="str">
        <f t="shared" si="125"/>
        <v>Normal</v>
      </c>
      <c r="F2012" t="s">
        <v>2382</v>
      </c>
      <c r="G2012" t="s">
        <v>2380</v>
      </c>
      <c r="H2012" t="s">
        <v>2380</v>
      </c>
      <c r="I2012" t="s">
        <v>2381</v>
      </c>
      <c r="J2012" s="9">
        <f t="shared" si="126"/>
        <v>0</v>
      </c>
      <c r="K2012" t="s">
        <v>2380</v>
      </c>
      <c r="L2012" t="str">
        <f t="shared" si="127"/>
        <v>No</v>
      </c>
    </row>
    <row r="2013" spans="1:12" x14ac:dyDescent="0.25">
      <c r="A2013" t="s">
        <v>355</v>
      </c>
      <c r="B2013">
        <v>26.03</v>
      </c>
      <c r="C2013" t="str">
        <f t="shared" si="124"/>
        <v>Overweight</v>
      </c>
      <c r="D2013" s="20">
        <v>5.1100000000000003</v>
      </c>
      <c r="E2013" t="str">
        <f t="shared" si="125"/>
        <v>Normal</v>
      </c>
      <c r="F2013" t="s">
        <v>2382</v>
      </c>
      <c r="G2013" t="s">
        <v>2380</v>
      </c>
      <c r="H2013" t="s">
        <v>2380</v>
      </c>
      <c r="I2013">
        <v>1</v>
      </c>
      <c r="J2013" s="9">
        <f t="shared" si="126"/>
        <v>1</v>
      </c>
      <c r="K2013" t="s">
        <v>2380</v>
      </c>
      <c r="L2013" t="str">
        <f t="shared" si="127"/>
        <v>No</v>
      </c>
    </row>
    <row r="2014" spans="1:12" x14ac:dyDescent="0.25">
      <c r="A2014" t="s">
        <v>354</v>
      </c>
      <c r="B2014">
        <v>16.079999999999998</v>
      </c>
      <c r="C2014" t="str">
        <f t="shared" si="124"/>
        <v>Underweight</v>
      </c>
      <c r="D2014" s="20">
        <v>5.94</v>
      </c>
      <c r="E2014" t="str">
        <f t="shared" si="125"/>
        <v>Prediabeties</v>
      </c>
      <c r="F2014" t="s">
        <v>2380</v>
      </c>
      <c r="G2014" t="s">
        <v>2380</v>
      </c>
      <c r="H2014" t="s">
        <v>2380</v>
      </c>
      <c r="I2014" t="s">
        <v>2381</v>
      </c>
      <c r="J2014" s="9">
        <f t="shared" si="126"/>
        <v>0</v>
      </c>
      <c r="K2014" t="s">
        <v>2380</v>
      </c>
      <c r="L2014" t="str">
        <f t="shared" si="127"/>
        <v>No</v>
      </c>
    </row>
    <row r="2015" spans="1:12" x14ac:dyDescent="0.25">
      <c r="A2015" t="s">
        <v>353</v>
      </c>
      <c r="B2015">
        <v>30.875</v>
      </c>
      <c r="C2015" t="str">
        <f t="shared" si="124"/>
        <v>Obesity</v>
      </c>
      <c r="D2015" s="20">
        <v>5.54</v>
      </c>
      <c r="E2015" t="str">
        <f t="shared" si="125"/>
        <v>Normal</v>
      </c>
      <c r="F2015" t="s">
        <v>2380</v>
      </c>
      <c r="G2015" t="s">
        <v>2380</v>
      </c>
      <c r="H2015" t="s">
        <v>2380</v>
      </c>
      <c r="I2015" t="s">
        <v>2381</v>
      </c>
      <c r="J2015" s="9">
        <f t="shared" si="126"/>
        <v>0</v>
      </c>
      <c r="K2015" t="s">
        <v>2380</v>
      </c>
      <c r="L2015" t="str">
        <f t="shared" si="127"/>
        <v>No</v>
      </c>
    </row>
    <row r="2016" spans="1:12" x14ac:dyDescent="0.25">
      <c r="A2016" t="s">
        <v>352</v>
      </c>
      <c r="B2016">
        <v>31.79</v>
      </c>
      <c r="C2016" t="str">
        <f t="shared" si="124"/>
        <v>Obesity</v>
      </c>
      <c r="D2016" s="20">
        <v>7.09</v>
      </c>
      <c r="E2016" t="str">
        <f t="shared" si="125"/>
        <v>Diabetes</v>
      </c>
      <c r="F2016" t="s">
        <v>2380</v>
      </c>
      <c r="G2016" t="s">
        <v>2380</v>
      </c>
      <c r="H2016" t="s">
        <v>2380</v>
      </c>
      <c r="I2016" t="s">
        <v>2381</v>
      </c>
      <c r="J2016" s="9">
        <f t="shared" si="126"/>
        <v>0</v>
      </c>
      <c r="K2016" t="s">
        <v>2380</v>
      </c>
      <c r="L2016" t="str">
        <f t="shared" si="127"/>
        <v>No</v>
      </c>
    </row>
    <row r="2017" spans="1:12" x14ac:dyDescent="0.25">
      <c r="A2017" t="s">
        <v>351</v>
      </c>
      <c r="B2017">
        <v>28.48</v>
      </c>
      <c r="C2017" t="str">
        <f t="shared" si="124"/>
        <v>Overweight</v>
      </c>
      <c r="D2017" s="20">
        <v>6.22</v>
      </c>
      <c r="E2017" t="str">
        <f t="shared" si="125"/>
        <v>Prediabeties</v>
      </c>
      <c r="F2017" t="s">
        <v>2382</v>
      </c>
      <c r="G2017" t="s">
        <v>2380</v>
      </c>
      <c r="H2017" t="s">
        <v>2383</v>
      </c>
      <c r="I2017">
        <v>1</v>
      </c>
      <c r="J2017" s="9">
        <f t="shared" si="126"/>
        <v>1</v>
      </c>
      <c r="K2017" t="s">
        <v>2380</v>
      </c>
      <c r="L2017" t="str">
        <f t="shared" si="127"/>
        <v>No</v>
      </c>
    </row>
    <row r="2018" spans="1:12" x14ac:dyDescent="0.25">
      <c r="A2018" t="s">
        <v>350</v>
      </c>
      <c r="B2018">
        <v>26.6</v>
      </c>
      <c r="C2018" t="str">
        <f t="shared" si="124"/>
        <v>Overweight</v>
      </c>
      <c r="D2018" s="20">
        <v>4.33</v>
      </c>
      <c r="E2018" t="str">
        <f t="shared" si="125"/>
        <v>Normal</v>
      </c>
      <c r="F2018" t="s">
        <v>2380</v>
      </c>
      <c r="G2018" t="s">
        <v>2380</v>
      </c>
      <c r="H2018" t="s">
        <v>2380</v>
      </c>
      <c r="I2018">
        <v>1</v>
      </c>
      <c r="J2018" s="9">
        <f t="shared" si="126"/>
        <v>1</v>
      </c>
      <c r="K2018" t="s">
        <v>2380</v>
      </c>
      <c r="L2018" t="str">
        <f t="shared" si="127"/>
        <v>No</v>
      </c>
    </row>
    <row r="2019" spans="1:12" x14ac:dyDescent="0.25">
      <c r="A2019" t="s">
        <v>349</v>
      </c>
      <c r="B2019">
        <v>25.27</v>
      </c>
      <c r="C2019" t="str">
        <f t="shared" si="124"/>
        <v>Overweight</v>
      </c>
      <c r="D2019" s="20">
        <v>5.83</v>
      </c>
      <c r="E2019" t="str">
        <f t="shared" si="125"/>
        <v>Prediabeties</v>
      </c>
      <c r="F2019" t="s">
        <v>2380</v>
      </c>
      <c r="G2019" t="s">
        <v>2380</v>
      </c>
      <c r="H2019" t="s">
        <v>2380</v>
      </c>
      <c r="I2019">
        <v>1</v>
      </c>
      <c r="J2019" s="9">
        <f t="shared" si="126"/>
        <v>1</v>
      </c>
      <c r="K2019" t="s">
        <v>2380</v>
      </c>
      <c r="L2019" t="str">
        <f t="shared" si="127"/>
        <v>No</v>
      </c>
    </row>
    <row r="2020" spans="1:12" x14ac:dyDescent="0.25">
      <c r="A2020" t="s">
        <v>348</v>
      </c>
      <c r="B2020">
        <v>34.484999999999999</v>
      </c>
      <c r="C2020" t="str">
        <f t="shared" si="124"/>
        <v>Obesity</v>
      </c>
      <c r="D2020" s="20">
        <v>4.7</v>
      </c>
      <c r="E2020" t="str">
        <f t="shared" si="125"/>
        <v>Normal</v>
      </c>
      <c r="F2020" t="s">
        <v>2382</v>
      </c>
      <c r="G2020" t="s">
        <v>2380</v>
      </c>
      <c r="H2020" t="s">
        <v>2383</v>
      </c>
      <c r="I2020">
        <v>1</v>
      </c>
      <c r="J2020" s="9">
        <f t="shared" si="126"/>
        <v>1</v>
      </c>
      <c r="K2020" t="s">
        <v>2380</v>
      </c>
      <c r="L2020" t="str">
        <f t="shared" si="127"/>
        <v>No</v>
      </c>
    </row>
    <row r="2021" spans="1:12" x14ac:dyDescent="0.25">
      <c r="A2021" t="s">
        <v>347</v>
      </c>
      <c r="B2021">
        <v>15.57</v>
      </c>
      <c r="C2021" t="str">
        <f t="shared" si="124"/>
        <v>Underweight</v>
      </c>
      <c r="D2021" s="20">
        <v>4.07</v>
      </c>
      <c r="E2021" t="str">
        <f t="shared" si="125"/>
        <v>Normal</v>
      </c>
      <c r="F2021" t="s">
        <v>2382</v>
      </c>
      <c r="G2021" t="s">
        <v>2380</v>
      </c>
      <c r="H2021" t="s">
        <v>2380</v>
      </c>
      <c r="I2021">
        <v>1</v>
      </c>
      <c r="J2021" s="9">
        <f t="shared" si="126"/>
        <v>1</v>
      </c>
      <c r="K2021" t="s">
        <v>2380</v>
      </c>
      <c r="L2021" t="str">
        <f t="shared" si="127"/>
        <v>No</v>
      </c>
    </row>
    <row r="2022" spans="1:12" x14ac:dyDescent="0.25">
      <c r="A2022" t="s">
        <v>346</v>
      </c>
      <c r="B2022">
        <v>30.36</v>
      </c>
      <c r="C2022" t="str">
        <f t="shared" si="124"/>
        <v>Obesity</v>
      </c>
      <c r="D2022" s="20">
        <v>9.39</v>
      </c>
      <c r="E2022" t="str">
        <f t="shared" si="125"/>
        <v>Diabetes</v>
      </c>
      <c r="F2022" t="s">
        <v>2380</v>
      </c>
      <c r="G2022" t="s">
        <v>2380</v>
      </c>
      <c r="H2022" t="s">
        <v>2380</v>
      </c>
      <c r="I2022" t="s">
        <v>2381</v>
      </c>
      <c r="J2022" s="9">
        <f t="shared" si="126"/>
        <v>0</v>
      </c>
      <c r="K2022" t="s">
        <v>2380</v>
      </c>
      <c r="L2022" t="str">
        <f t="shared" si="127"/>
        <v>No</v>
      </c>
    </row>
    <row r="2023" spans="1:12" x14ac:dyDescent="0.25">
      <c r="A2023" t="s">
        <v>345</v>
      </c>
      <c r="B2023">
        <v>19.37</v>
      </c>
      <c r="C2023" t="str">
        <f t="shared" si="124"/>
        <v>Normal Weight</v>
      </c>
      <c r="D2023" s="20">
        <v>4.18</v>
      </c>
      <c r="E2023" t="str">
        <f t="shared" si="125"/>
        <v>Normal</v>
      </c>
      <c r="F2023" t="s">
        <v>2380</v>
      </c>
      <c r="G2023" t="s">
        <v>2380</v>
      </c>
      <c r="H2023" t="s">
        <v>2380</v>
      </c>
      <c r="I2023" t="s">
        <v>2381</v>
      </c>
      <c r="J2023" s="9">
        <f t="shared" si="126"/>
        <v>0</v>
      </c>
      <c r="K2023" t="s">
        <v>2380</v>
      </c>
      <c r="L2023" t="str">
        <f t="shared" si="127"/>
        <v>No</v>
      </c>
    </row>
    <row r="2024" spans="1:12" x14ac:dyDescent="0.25">
      <c r="A2024" t="s">
        <v>344</v>
      </c>
      <c r="B2024">
        <v>16.71</v>
      </c>
      <c r="C2024" t="str">
        <f t="shared" si="124"/>
        <v>Underweight</v>
      </c>
      <c r="D2024" s="20">
        <v>4.18</v>
      </c>
      <c r="E2024" t="str">
        <f t="shared" si="125"/>
        <v>Normal</v>
      </c>
      <c r="F2024" t="s">
        <v>2380</v>
      </c>
      <c r="G2024" t="s">
        <v>2380</v>
      </c>
      <c r="H2024" t="s">
        <v>2380</v>
      </c>
      <c r="I2024">
        <v>1</v>
      </c>
      <c r="J2024" s="9">
        <f t="shared" si="126"/>
        <v>1</v>
      </c>
      <c r="K2024" t="s">
        <v>2380</v>
      </c>
      <c r="L2024" t="str">
        <f t="shared" si="127"/>
        <v>No</v>
      </c>
    </row>
    <row r="2025" spans="1:12" x14ac:dyDescent="0.25">
      <c r="A2025" t="s">
        <v>343</v>
      </c>
      <c r="B2025">
        <v>24.1</v>
      </c>
      <c r="C2025" t="str">
        <f t="shared" si="124"/>
        <v>Normal Weight</v>
      </c>
      <c r="D2025" s="20">
        <v>4.4000000000000004</v>
      </c>
      <c r="E2025" t="str">
        <f t="shared" si="125"/>
        <v>Normal</v>
      </c>
      <c r="F2025" t="s">
        <v>2382</v>
      </c>
      <c r="G2025" t="s">
        <v>2380</v>
      </c>
      <c r="H2025" t="s">
        <v>2380</v>
      </c>
      <c r="I2025">
        <v>1</v>
      </c>
      <c r="J2025" s="9">
        <f t="shared" si="126"/>
        <v>1</v>
      </c>
      <c r="K2025" t="s">
        <v>2380</v>
      </c>
      <c r="L2025" t="str">
        <f t="shared" si="127"/>
        <v>No</v>
      </c>
    </row>
    <row r="2026" spans="1:12" x14ac:dyDescent="0.25">
      <c r="A2026" t="s">
        <v>342</v>
      </c>
      <c r="B2026">
        <v>29.77</v>
      </c>
      <c r="C2026" t="str">
        <f t="shared" si="124"/>
        <v>Overweight</v>
      </c>
      <c r="D2026" s="20">
        <v>9.9</v>
      </c>
      <c r="E2026" t="str">
        <f t="shared" si="125"/>
        <v>Diabetes</v>
      </c>
      <c r="F2026" t="s">
        <v>2380</v>
      </c>
      <c r="G2026" t="s">
        <v>2380</v>
      </c>
      <c r="H2026" t="s">
        <v>2380</v>
      </c>
      <c r="I2026" t="s">
        <v>2381</v>
      </c>
      <c r="J2026" s="9">
        <f t="shared" si="126"/>
        <v>0</v>
      </c>
      <c r="K2026" t="s">
        <v>2380</v>
      </c>
      <c r="L2026" t="str">
        <f t="shared" si="127"/>
        <v>No</v>
      </c>
    </row>
    <row r="2027" spans="1:12" x14ac:dyDescent="0.25">
      <c r="A2027" t="s">
        <v>341</v>
      </c>
      <c r="B2027">
        <v>46.53</v>
      </c>
      <c r="C2027" t="str">
        <f t="shared" si="124"/>
        <v>Obesity</v>
      </c>
      <c r="D2027" s="20">
        <v>4.84</v>
      </c>
      <c r="E2027" t="str">
        <f t="shared" si="125"/>
        <v>Normal</v>
      </c>
      <c r="F2027" t="s">
        <v>2382</v>
      </c>
      <c r="G2027" t="s">
        <v>2380</v>
      </c>
      <c r="H2027" t="s">
        <v>2380</v>
      </c>
      <c r="I2027" t="s">
        <v>2381</v>
      </c>
      <c r="J2027" s="9">
        <f t="shared" si="126"/>
        <v>0</v>
      </c>
      <c r="K2027" t="s">
        <v>2380</v>
      </c>
      <c r="L2027" t="str">
        <f t="shared" si="127"/>
        <v>No</v>
      </c>
    </row>
    <row r="2028" spans="1:12" x14ac:dyDescent="0.25">
      <c r="A2028" t="s">
        <v>340</v>
      </c>
      <c r="B2028">
        <v>23.4</v>
      </c>
      <c r="C2028" t="str">
        <f t="shared" si="124"/>
        <v>Normal Weight</v>
      </c>
      <c r="D2028" s="20">
        <v>5.53</v>
      </c>
      <c r="E2028" t="str">
        <f t="shared" si="125"/>
        <v>Normal</v>
      </c>
      <c r="F2028" t="s">
        <v>2380</v>
      </c>
      <c r="G2028" t="s">
        <v>2380</v>
      </c>
      <c r="H2028" t="s">
        <v>2383</v>
      </c>
      <c r="I2028">
        <v>1</v>
      </c>
      <c r="J2028" s="9">
        <f t="shared" si="126"/>
        <v>1</v>
      </c>
      <c r="K2028" t="s">
        <v>2380</v>
      </c>
      <c r="L2028" t="str">
        <f t="shared" si="127"/>
        <v>No</v>
      </c>
    </row>
    <row r="2029" spans="1:12" x14ac:dyDescent="0.25">
      <c r="A2029" t="s">
        <v>339</v>
      </c>
      <c r="B2029">
        <v>30</v>
      </c>
      <c r="C2029" t="str">
        <f t="shared" si="124"/>
        <v>Obesity</v>
      </c>
      <c r="D2029" s="20">
        <v>4.33</v>
      </c>
      <c r="E2029" t="str">
        <f t="shared" si="125"/>
        <v>Normal</v>
      </c>
      <c r="F2029" t="s">
        <v>2382</v>
      </c>
      <c r="G2029" t="s">
        <v>2380</v>
      </c>
      <c r="H2029" t="s">
        <v>2380</v>
      </c>
      <c r="I2029" t="s">
        <v>2381</v>
      </c>
      <c r="J2029" s="9">
        <f t="shared" si="126"/>
        <v>0</v>
      </c>
      <c r="K2029" t="s">
        <v>2380</v>
      </c>
      <c r="L2029" t="str">
        <f t="shared" si="127"/>
        <v>No</v>
      </c>
    </row>
    <row r="2030" spans="1:12" x14ac:dyDescent="0.25">
      <c r="A2030" t="s">
        <v>338</v>
      </c>
      <c r="B2030">
        <v>29.15</v>
      </c>
      <c r="C2030" t="str">
        <f t="shared" si="124"/>
        <v>Overweight</v>
      </c>
      <c r="D2030" s="20">
        <v>4.91</v>
      </c>
      <c r="E2030" t="str">
        <f t="shared" si="125"/>
        <v>Normal</v>
      </c>
      <c r="F2030" t="s">
        <v>2382</v>
      </c>
      <c r="G2030" t="s">
        <v>2380</v>
      </c>
      <c r="H2030" t="s">
        <v>2380</v>
      </c>
      <c r="I2030" t="s">
        <v>2381</v>
      </c>
      <c r="J2030" s="9">
        <f t="shared" si="126"/>
        <v>0</v>
      </c>
      <c r="K2030" t="s">
        <v>2380</v>
      </c>
      <c r="L2030" t="str">
        <f t="shared" si="127"/>
        <v>No</v>
      </c>
    </row>
    <row r="2031" spans="1:12" x14ac:dyDescent="0.25">
      <c r="A2031" t="s">
        <v>337</v>
      </c>
      <c r="B2031">
        <v>34.865000000000002</v>
      </c>
      <c r="C2031" t="str">
        <f t="shared" si="124"/>
        <v>Obesity</v>
      </c>
      <c r="D2031" s="20">
        <v>4.8</v>
      </c>
      <c r="E2031" t="str">
        <f t="shared" si="125"/>
        <v>Normal</v>
      </c>
      <c r="F2031" t="s">
        <v>2380</v>
      </c>
      <c r="G2031" t="s">
        <v>2380</v>
      </c>
      <c r="H2031" t="s">
        <v>2380</v>
      </c>
      <c r="I2031" t="s">
        <v>2381</v>
      </c>
      <c r="J2031" s="9">
        <f t="shared" si="126"/>
        <v>0</v>
      </c>
      <c r="K2031" t="s">
        <v>2380</v>
      </c>
      <c r="L2031" t="str">
        <f t="shared" si="127"/>
        <v>No</v>
      </c>
    </row>
    <row r="2032" spans="1:12" x14ac:dyDescent="0.25">
      <c r="A2032" t="s">
        <v>336</v>
      </c>
      <c r="B2032">
        <v>28.12</v>
      </c>
      <c r="C2032" t="str">
        <f t="shared" si="124"/>
        <v>Overweight</v>
      </c>
      <c r="D2032" s="20">
        <v>5.55</v>
      </c>
      <c r="E2032" t="str">
        <f t="shared" si="125"/>
        <v>Normal</v>
      </c>
      <c r="F2032" t="s">
        <v>2382</v>
      </c>
      <c r="G2032" t="s">
        <v>2382</v>
      </c>
      <c r="H2032" t="s">
        <v>2380</v>
      </c>
      <c r="I2032">
        <v>2</v>
      </c>
      <c r="J2032" s="9">
        <f t="shared" si="126"/>
        <v>2</v>
      </c>
      <c r="K2032" t="s">
        <v>2380</v>
      </c>
      <c r="L2032" t="str">
        <f t="shared" si="127"/>
        <v>No</v>
      </c>
    </row>
    <row r="2033" spans="1:12" x14ac:dyDescent="0.25">
      <c r="A2033" t="s">
        <v>335</v>
      </c>
      <c r="B2033">
        <v>29.45</v>
      </c>
      <c r="C2033" t="str">
        <f t="shared" si="124"/>
        <v>Overweight</v>
      </c>
      <c r="D2033" s="20">
        <v>5.24</v>
      </c>
      <c r="E2033" t="str">
        <f t="shared" si="125"/>
        <v>Normal</v>
      </c>
      <c r="F2033" t="s">
        <v>2382</v>
      </c>
      <c r="G2033" t="s">
        <v>2380</v>
      </c>
      <c r="H2033" t="s">
        <v>2380</v>
      </c>
      <c r="I2033" t="s">
        <v>2381</v>
      </c>
      <c r="J2033" s="9">
        <f t="shared" si="126"/>
        <v>0</v>
      </c>
      <c r="K2033" t="s">
        <v>2380</v>
      </c>
      <c r="L2033" t="str">
        <f t="shared" si="127"/>
        <v>No</v>
      </c>
    </row>
    <row r="2034" spans="1:12" x14ac:dyDescent="0.25">
      <c r="A2034" t="s">
        <v>334</v>
      </c>
      <c r="B2034">
        <v>27.94</v>
      </c>
      <c r="C2034" t="str">
        <f t="shared" si="124"/>
        <v>Overweight</v>
      </c>
      <c r="D2034" s="20">
        <v>6.08</v>
      </c>
      <c r="E2034" t="str">
        <f t="shared" si="125"/>
        <v>Prediabeties</v>
      </c>
      <c r="F2034" t="s">
        <v>2380</v>
      </c>
      <c r="G2034" t="s">
        <v>2380</v>
      </c>
      <c r="H2034" t="s">
        <v>2383</v>
      </c>
      <c r="I2034">
        <v>1</v>
      </c>
      <c r="J2034" s="9">
        <f t="shared" si="126"/>
        <v>1</v>
      </c>
      <c r="K2034" t="s">
        <v>2380</v>
      </c>
      <c r="L2034" t="str">
        <f t="shared" si="127"/>
        <v>No</v>
      </c>
    </row>
    <row r="2035" spans="1:12" x14ac:dyDescent="0.25">
      <c r="A2035" t="s">
        <v>333</v>
      </c>
      <c r="B2035">
        <v>27.2</v>
      </c>
      <c r="C2035" t="str">
        <f t="shared" si="124"/>
        <v>Overweight</v>
      </c>
      <c r="D2035" s="20">
        <v>5.83</v>
      </c>
      <c r="E2035" t="str">
        <f t="shared" si="125"/>
        <v>Prediabeties</v>
      </c>
      <c r="F2035" t="s">
        <v>2380</v>
      </c>
      <c r="G2035" t="s">
        <v>2380</v>
      </c>
      <c r="H2035" t="s">
        <v>2383</v>
      </c>
      <c r="I2035">
        <v>1</v>
      </c>
      <c r="J2035" s="9">
        <f t="shared" si="126"/>
        <v>1</v>
      </c>
      <c r="K2035" t="s">
        <v>2380</v>
      </c>
      <c r="L2035" t="str">
        <f t="shared" si="127"/>
        <v>No</v>
      </c>
    </row>
    <row r="2036" spans="1:12" x14ac:dyDescent="0.25">
      <c r="A2036" t="s">
        <v>332</v>
      </c>
      <c r="B2036">
        <v>33.344999999999999</v>
      </c>
      <c r="C2036" t="str">
        <f t="shared" si="124"/>
        <v>Obesity</v>
      </c>
      <c r="D2036" s="20">
        <v>4.29</v>
      </c>
      <c r="E2036" t="str">
        <f t="shared" si="125"/>
        <v>Normal</v>
      </c>
      <c r="F2036" t="s">
        <v>2380</v>
      </c>
      <c r="G2036" t="s">
        <v>2380</v>
      </c>
      <c r="H2036" t="s">
        <v>2380</v>
      </c>
      <c r="I2036">
        <v>1</v>
      </c>
      <c r="J2036" s="9">
        <f t="shared" si="126"/>
        <v>1</v>
      </c>
      <c r="K2036" t="s">
        <v>2380</v>
      </c>
      <c r="L2036" t="str">
        <f t="shared" si="127"/>
        <v>No</v>
      </c>
    </row>
    <row r="2037" spans="1:12" x14ac:dyDescent="0.25">
      <c r="A2037" t="s">
        <v>331</v>
      </c>
      <c r="B2037">
        <v>29.925000000000001</v>
      </c>
      <c r="C2037" t="str">
        <f t="shared" si="124"/>
        <v>Overweight</v>
      </c>
      <c r="D2037" s="20">
        <v>5.3</v>
      </c>
      <c r="E2037" t="str">
        <f t="shared" si="125"/>
        <v>Normal</v>
      </c>
      <c r="F2037" t="s">
        <v>2380</v>
      </c>
      <c r="G2037" t="s">
        <v>2380</v>
      </c>
      <c r="H2037" t="s">
        <v>2380</v>
      </c>
      <c r="I2037">
        <v>1</v>
      </c>
      <c r="J2037" s="9">
        <f t="shared" si="126"/>
        <v>1</v>
      </c>
      <c r="K2037" t="s">
        <v>2380</v>
      </c>
      <c r="L2037" t="str">
        <f t="shared" si="127"/>
        <v>No</v>
      </c>
    </row>
    <row r="2038" spans="1:12" x14ac:dyDescent="0.25">
      <c r="A2038" t="s">
        <v>330</v>
      </c>
      <c r="B2038">
        <v>24.225000000000001</v>
      </c>
      <c r="C2038" t="str">
        <f t="shared" si="124"/>
        <v>Normal Weight</v>
      </c>
      <c r="D2038" s="20">
        <v>4.42</v>
      </c>
      <c r="E2038" t="str">
        <f t="shared" si="125"/>
        <v>Normal</v>
      </c>
      <c r="F2038" t="s">
        <v>2380</v>
      </c>
      <c r="G2038" t="s">
        <v>2380</v>
      </c>
      <c r="H2038" t="s">
        <v>2380</v>
      </c>
      <c r="I2038">
        <v>1</v>
      </c>
      <c r="J2038" s="9">
        <f t="shared" si="126"/>
        <v>1</v>
      </c>
      <c r="K2038" t="s">
        <v>2380</v>
      </c>
      <c r="L2038" t="str">
        <f t="shared" si="127"/>
        <v>No</v>
      </c>
    </row>
    <row r="2039" spans="1:12" x14ac:dyDescent="0.25">
      <c r="A2039" t="s">
        <v>329</v>
      </c>
      <c r="B2039">
        <v>29.68</v>
      </c>
      <c r="C2039" t="str">
        <f t="shared" si="124"/>
        <v>Overweight</v>
      </c>
      <c r="D2039" s="20">
        <v>5.68</v>
      </c>
      <c r="E2039" t="str">
        <f t="shared" si="125"/>
        <v>Normal</v>
      </c>
      <c r="F2039" t="s">
        <v>2380</v>
      </c>
      <c r="G2039" t="s">
        <v>2382</v>
      </c>
      <c r="H2039" t="s">
        <v>2380</v>
      </c>
      <c r="I2039">
        <v>1</v>
      </c>
      <c r="J2039" s="9">
        <f t="shared" si="126"/>
        <v>1</v>
      </c>
      <c r="K2039" t="s">
        <v>2380</v>
      </c>
      <c r="L2039" t="str">
        <f t="shared" si="127"/>
        <v>No</v>
      </c>
    </row>
    <row r="2040" spans="1:12" x14ac:dyDescent="0.25">
      <c r="A2040" t="s">
        <v>328</v>
      </c>
      <c r="B2040">
        <v>20.614999999999998</v>
      </c>
      <c r="C2040" t="str">
        <f t="shared" si="124"/>
        <v>Normal Weight</v>
      </c>
      <c r="D2040" s="20">
        <v>6.05</v>
      </c>
      <c r="E2040" t="str">
        <f t="shared" si="125"/>
        <v>Prediabeties</v>
      </c>
      <c r="F2040" t="s">
        <v>2380</v>
      </c>
      <c r="G2040" t="s">
        <v>2380</v>
      </c>
      <c r="H2040" t="s">
        <v>2383</v>
      </c>
      <c r="I2040">
        <v>1</v>
      </c>
      <c r="J2040" s="9">
        <f t="shared" si="126"/>
        <v>1</v>
      </c>
      <c r="K2040" t="s">
        <v>2380</v>
      </c>
      <c r="L2040" t="str">
        <f t="shared" si="127"/>
        <v>No</v>
      </c>
    </row>
    <row r="2041" spans="1:12" x14ac:dyDescent="0.25">
      <c r="A2041" t="s">
        <v>327</v>
      </c>
      <c r="B2041">
        <v>32.119999999999997</v>
      </c>
      <c r="C2041" t="str">
        <f t="shared" si="124"/>
        <v>Obesity</v>
      </c>
      <c r="D2041" s="20">
        <v>5.33</v>
      </c>
      <c r="E2041" t="str">
        <f t="shared" si="125"/>
        <v>Normal</v>
      </c>
      <c r="F2041" t="s">
        <v>2380</v>
      </c>
      <c r="G2041" t="s">
        <v>2382</v>
      </c>
      <c r="H2041" t="s">
        <v>2380</v>
      </c>
      <c r="I2041">
        <v>1</v>
      </c>
      <c r="J2041" s="9">
        <f t="shared" si="126"/>
        <v>1</v>
      </c>
      <c r="K2041" t="s">
        <v>2380</v>
      </c>
      <c r="L2041" t="str">
        <f t="shared" si="127"/>
        <v>No</v>
      </c>
    </row>
    <row r="2042" spans="1:12" x14ac:dyDescent="0.25">
      <c r="A2042" t="s">
        <v>326</v>
      </c>
      <c r="B2042">
        <v>27.36</v>
      </c>
      <c r="C2042" t="str">
        <f t="shared" si="124"/>
        <v>Overweight</v>
      </c>
      <c r="D2042" s="20">
        <v>6.22</v>
      </c>
      <c r="E2042" t="str">
        <f t="shared" si="125"/>
        <v>Prediabeties</v>
      </c>
      <c r="F2042" t="s">
        <v>2380</v>
      </c>
      <c r="G2042" t="s">
        <v>2380</v>
      </c>
      <c r="H2042" t="s">
        <v>2380</v>
      </c>
      <c r="I2042" t="s">
        <v>2381</v>
      </c>
      <c r="J2042" s="9">
        <f t="shared" si="126"/>
        <v>0</v>
      </c>
      <c r="K2042" t="s">
        <v>2380</v>
      </c>
      <c r="L2042" t="str">
        <f t="shared" si="127"/>
        <v>No</v>
      </c>
    </row>
    <row r="2043" spans="1:12" x14ac:dyDescent="0.25">
      <c r="A2043" t="s">
        <v>325</v>
      </c>
      <c r="B2043">
        <v>17.385000000000002</v>
      </c>
      <c r="C2043" t="str">
        <f t="shared" si="124"/>
        <v>Underweight</v>
      </c>
      <c r="D2043" s="20">
        <v>5.84</v>
      </c>
      <c r="E2043" t="str">
        <f t="shared" si="125"/>
        <v>Prediabeties</v>
      </c>
      <c r="F2043" t="s">
        <v>2380</v>
      </c>
      <c r="G2043" t="s">
        <v>2380</v>
      </c>
      <c r="H2043" t="s">
        <v>2380</v>
      </c>
      <c r="I2043" t="s">
        <v>2381</v>
      </c>
      <c r="J2043" s="9">
        <f t="shared" si="126"/>
        <v>0</v>
      </c>
      <c r="K2043" t="s">
        <v>2380</v>
      </c>
      <c r="L2043" t="str">
        <f t="shared" si="127"/>
        <v>No</v>
      </c>
    </row>
    <row r="2044" spans="1:12" x14ac:dyDescent="0.25">
      <c r="A2044" t="s">
        <v>324</v>
      </c>
      <c r="B2044">
        <v>30.13</v>
      </c>
      <c r="C2044" t="str">
        <f t="shared" si="124"/>
        <v>Obesity</v>
      </c>
      <c r="D2044" s="20">
        <v>5.71</v>
      </c>
      <c r="E2044" t="str">
        <f t="shared" si="125"/>
        <v>Prediabeties</v>
      </c>
      <c r="F2044" t="s">
        <v>2380</v>
      </c>
      <c r="G2044" t="s">
        <v>2382</v>
      </c>
      <c r="H2044" t="s">
        <v>2380</v>
      </c>
      <c r="I2044">
        <v>1</v>
      </c>
      <c r="J2044" s="9">
        <f t="shared" si="126"/>
        <v>1</v>
      </c>
      <c r="K2044" t="s">
        <v>2380</v>
      </c>
      <c r="L2044" t="str">
        <f t="shared" si="127"/>
        <v>No</v>
      </c>
    </row>
    <row r="2045" spans="1:12" x14ac:dyDescent="0.25">
      <c r="A2045" t="s">
        <v>323</v>
      </c>
      <c r="B2045">
        <v>25.44</v>
      </c>
      <c r="C2045" t="str">
        <f t="shared" si="124"/>
        <v>Overweight</v>
      </c>
      <c r="D2045" s="20">
        <v>6.04</v>
      </c>
      <c r="E2045" t="str">
        <f t="shared" si="125"/>
        <v>Prediabeties</v>
      </c>
      <c r="F2045" t="s">
        <v>2382</v>
      </c>
      <c r="G2045" t="s">
        <v>2380</v>
      </c>
      <c r="H2045" t="s">
        <v>2383</v>
      </c>
      <c r="I2045">
        <v>1</v>
      </c>
      <c r="J2045" s="9">
        <f t="shared" si="126"/>
        <v>1</v>
      </c>
      <c r="K2045" t="s">
        <v>2380</v>
      </c>
      <c r="L2045" t="str">
        <f t="shared" si="127"/>
        <v>No</v>
      </c>
    </row>
    <row r="2046" spans="1:12" x14ac:dyDescent="0.25">
      <c r="A2046" t="s">
        <v>322</v>
      </c>
      <c r="B2046">
        <v>39.805</v>
      </c>
      <c r="C2046" t="str">
        <f t="shared" si="124"/>
        <v>Obesity</v>
      </c>
      <c r="D2046" s="20">
        <v>4.38</v>
      </c>
      <c r="E2046" t="str">
        <f t="shared" si="125"/>
        <v>Normal</v>
      </c>
      <c r="F2046" t="s">
        <v>2380</v>
      </c>
      <c r="G2046" t="s">
        <v>2382</v>
      </c>
      <c r="H2046" t="s">
        <v>2380</v>
      </c>
      <c r="I2046">
        <v>1</v>
      </c>
      <c r="J2046" s="9">
        <f t="shared" si="126"/>
        <v>1</v>
      </c>
      <c r="K2046" t="s">
        <v>2380</v>
      </c>
      <c r="L2046" t="str">
        <f t="shared" si="127"/>
        <v>No</v>
      </c>
    </row>
    <row r="2047" spans="1:12" x14ac:dyDescent="0.25">
      <c r="A2047" t="s">
        <v>321</v>
      </c>
      <c r="B2047">
        <v>30.4</v>
      </c>
      <c r="C2047" t="str">
        <f t="shared" si="124"/>
        <v>Obesity</v>
      </c>
      <c r="D2047" s="20">
        <v>5.56</v>
      </c>
      <c r="E2047" t="str">
        <f t="shared" si="125"/>
        <v>Normal</v>
      </c>
      <c r="F2047" t="s">
        <v>2382</v>
      </c>
      <c r="G2047" t="s">
        <v>2382</v>
      </c>
      <c r="H2047" t="s">
        <v>2380</v>
      </c>
      <c r="I2047">
        <v>1</v>
      </c>
      <c r="J2047" s="9">
        <f t="shared" si="126"/>
        <v>1</v>
      </c>
      <c r="K2047" t="s">
        <v>2380</v>
      </c>
      <c r="L2047" t="str">
        <f t="shared" si="127"/>
        <v>No</v>
      </c>
    </row>
    <row r="2048" spans="1:12" x14ac:dyDescent="0.25">
      <c r="A2048" t="s">
        <v>320</v>
      </c>
      <c r="B2048">
        <v>23.18</v>
      </c>
      <c r="C2048" t="str">
        <f t="shared" si="124"/>
        <v>Normal Weight</v>
      </c>
      <c r="D2048" s="20">
        <v>4.24</v>
      </c>
      <c r="E2048" t="str">
        <f t="shared" si="125"/>
        <v>Normal</v>
      </c>
      <c r="F2048" t="s">
        <v>2380</v>
      </c>
      <c r="G2048" t="s">
        <v>2382</v>
      </c>
      <c r="H2048" t="s">
        <v>2380</v>
      </c>
      <c r="I2048">
        <v>1</v>
      </c>
      <c r="J2048" s="9">
        <f t="shared" si="126"/>
        <v>1</v>
      </c>
      <c r="K2048" t="s">
        <v>2380</v>
      </c>
      <c r="L2048" t="str">
        <f t="shared" si="127"/>
        <v>No</v>
      </c>
    </row>
    <row r="2049" spans="1:12" x14ac:dyDescent="0.25">
      <c r="A2049" t="s">
        <v>319</v>
      </c>
      <c r="B2049">
        <v>39.615000000000002</v>
      </c>
      <c r="C2049" t="str">
        <f t="shared" si="124"/>
        <v>Obesity</v>
      </c>
      <c r="D2049" s="20">
        <v>6.32</v>
      </c>
      <c r="E2049" t="str">
        <f t="shared" si="125"/>
        <v>Prediabeties</v>
      </c>
      <c r="F2049" t="s">
        <v>2380</v>
      </c>
      <c r="G2049" t="s">
        <v>2380</v>
      </c>
      <c r="H2049" t="s">
        <v>2383</v>
      </c>
      <c r="I2049">
        <v>1</v>
      </c>
      <c r="J2049" s="9">
        <f t="shared" si="126"/>
        <v>1</v>
      </c>
      <c r="K2049" t="s">
        <v>2380</v>
      </c>
      <c r="L2049" t="str">
        <f t="shared" si="127"/>
        <v>No</v>
      </c>
    </row>
    <row r="2050" spans="1:12" x14ac:dyDescent="0.25">
      <c r="A2050" t="s">
        <v>318</v>
      </c>
      <c r="B2050">
        <v>30.59</v>
      </c>
      <c r="C2050" t="str">
        <f t="shared" si="124"/>
        <v>Obesity</v>
      </c>
      <c r="D2050" s="20">
        <v>6.3</v>
      </c>
      <c r="E2050" t="str">
        <f t="shared" si="125"/>
        <v>Prediabeties</v>
      </c>
      <c r="F2050" t="s">
        <v>2382</v>
      </c>
      <c r="G2050" t="s">
        <v>2380</v>
      </c>
      <c r="H2050" t="s">
        <v>2383</v>
      </c>
      <c r="I2050">
        <v>1</v>
      </c>
      <c r="J2050" s="9">
        <f t="shared" si="126"/>
        <v>1</v>
      </c>
      <c r="K2050" t="s">
        <v>2380</v>
      </c>
      <c r="L2050" t="str">
        <f t="shared" si="127"/>
        <v>No</v>
      </c>
    </row>
    <row r="2051" spans="1:12" x14ac:dyDescent="0.25">
      <c r="A2051" t="s">
        <v>317</v>
      </c>
      <c r="B2051">
        <v>16.72</v>
      </c>
      <c r="C2051" t="str">
        <f t="shared" ref="C2051:C2114" si="128">IF(B2051&lt;18.5,"Underweight",IF(B2051&lt;24.99,"Normal Weight",IF(B2051&lt;29.99,"Overweight","Obesity")))</f>
        <v>Underweight</v>
      </c>
      <c r="D2051" s="20">
        <v>4.38</v>
      </c>
      <c r="E2051" t="str">
        <f t="shared" ref="E2051:E2114" si="129">IF(D2051&lt;5.7,"Normal",IF(D2051&lt;6.5,"Prediabeties","Diabetes"))</f>
        <v>Normal</v>
      </c>
      <c r="F2051" t="s">
        <v>2382</v>
      </c>
      <c r="G2051" t="s">
        <v>2380</v>
      </c>
      <c r="H2051" t="s">
        <v>2380</v>
      </c>
      <c r="I2051">
        <v>1</v>
      </c>
      <c r="J2051" s="9">
        <f t="shared" ref="J2051:J2114" si="130">IF(I2051="No major surgery", 0, I2051)</f>
        <v>1</v>
      </c>
      <c r="K2051" t="s">
        <v>2380</v>
      </c>
      <c r="L2051" t="str">
        <f t="shared" ref="L2051:L2114" si="131">IF(K2051="?", "No", K2051)</f>
        <v>No</v>
      </c>
    </row>
    <row r="2052" spans="1:12" x14ac:dyDescent="0.25">
      <c r="A2052" t="s">
        <v>316</v>
      </c>
      <c r="B2052">
        <v>26.22</v>
      </c>
      <c r="C2052" t="str">
        <f t="shared" si="128"/>
        <v>Overweight</v>
      </c>
      <c r="D2052" s="20">
        <v>4.6500000000000004</v>
      </c>
      <c r="E2052" t="str">
        <f t="shared" si="129"/>
        <v>Normal</v>
      </c>
      <c r="F2052" t="s">
        <v>2382</v>
      </c>
      <c r="G2052" t="s">
        <v>2380</v>
      </c>
      <c r="H2052" t="s">
        <v>2383</v>
      </c>
      <c r="I2052">
        <v>1</v>
      </c>
      <c r="J2052" s="9">
        <f t="shared" si="130"/>
        <v>1</v>
      </c>
      <c r="K2052" t="s">
        <v>2380</v>
      </c>
      <c r="L2052" t="str">
        <f t="shared" si="131"/>
        <v>No</v>
      </c>
    </row>
    <row r="2053" spans="1:12" x14ac:dyDescent="0.25">
      <c r="A2053" t="s">
        <v>315</v>
      </c>
      <c r="B2053">
        <v>31.824999999999999</v>
      </c>
      <c r="C2053" t="str">
        <f t="shared" si="128"/>
        <v>Obesity</v>
      </c>
      <c r="D2053" s="20">
        <v>4.7</v>
      </c>
      <c r="E2053" t="str">
        <f t="shared" si="129"/>
        <v>Normal</v>
      </c>
      <c r="F2053" t="s">
        <v>2380</v>
      </c>
      <c r="G2053" t="s">
        <v>2380</v>
      </c>
      <c r="H2053" t="s">
        <v>2383</v>
      </c>
      <c r="I2053">
        <v>1</v>
      </c>
      <c r="J2053" s="9">
        <f t="shared" si="130"/>
        <v>1</v>
      </c>
      <c r="K2053" t="s">
        <v>2380</v>
      </c>
      <c r="L2053" t="str">
        <f t="shared" si="131"/>
        <v>No</v>
      </c>
    </row>
    <row r="2054" spans="1:12" x14ac:dyDescent="0.25">
      <c r="A2054" t="s">
        <v>314</v>
      </c>
      <c r="B2054">
        <v>25.745000000000001</v>
      </c>
      <c r="C2054" t="str">
        <f t="shared" si="128"/>
        <v>Overweight</v>
      </c>
      <c r="D2054" s="20">
        <v>4.34</v>
      </c>
      <c r="E2054" t="str">
        <f t="shared" si="129"/>
        <v>Normal</v>
      </c>
      <c r="F2054" t="s">
        <v>2380</v>
      </c>
      <c r="G2054" t="s">
        <v>2380</v>
      </c>
      <c r="H2054" t="s">
        <v>2383</v>
      </c>
      <c r="I2054">
        <v>1</v>
      </c>
      <c r="J2054" s="9">
        <f t="shared" si="130"/>
        <v>1</v>
      </c>
      <c r="K2054" t="s">
        <v>2380</v>
      </c>
      <c r="L2054" t="str">
        <f t="shared" si="131"/>
        <v>No</v>
      </c>
    </row>
    <row r="2055" spans="1:12" x14ac:dyDescent="0.25">
      <c r="A2055" t="s">
        <v>313</v>
      </c>
      <c r="B2055">
        <v>24.605</v>
      </c>
      <c r="C2055" t="str">
        <f t="shared" si="128"/>
        <v>Normal Weight</v>
      </c>
      <c r="D2055" s="20">
        <v>5.62</v>
      </c>
      <c r="E2055" t="str">
        <f t="shared" si="129"/>
        <v>Normal</v>
      </c>
      <c r="F2055" t="s">
        <v>2380</v>
      </c>
      <c r="G2055" t="s">
        <v>2380</v>
      </c>
      <c r="H2055" t="s">
        <v>2383</v>
      </c>
      <c r="I2055">
        <v>1</v>
      </c>
      <c r="J2055" s="9">
        <f t="shared" si="130"/>
        <v>1</v>
      </c>
      <c r="K2055" t="s">
        <v>2380</v>
      </c>
      <c r="L2055" t="str">
        <f t="shared" si="131"/>
        <v>No</v>
      </c>
    </row>
    <row r="2056" spans="1:12" x14ac:dyDescent="0.25">
      <c r="A2056" t="s">
        <v>312</v>
      </c>
      <c r="B2056">
        <v>24.51</v>
      </c>
      <c r="C2056" t="str">
        <f t="shared" si="128"/>
        <v>Normal Weight</v>
      </c>
      <c r="D2056" s="20">
        <v>4.24</v>
      </c>
      <c r="E2056" t="str">
        <f t="shared" si="129"/>
        <v>Normal</v>
      </c>
      <c r="F2056" t="s">
        <v>2380</v>
      </c>
      <c r="G2056" t="s">
        <v>2380</v>
      </c>
      <c r="H2056" t="s">
        <v>2383</v>
      </c>
      <c r="I2056">
        <v>1</v>
      </c>
      <c r="J2056" s="9">
        <f t="shared" si="130"/>
        <v>1</v>
      </c>
      <c r="K2056" t="s">
        <v>2380</v>
      </c>
      <c r="L2056" t="str">
        <f t="shared" si="131"/>
        <v>No</v>
      </c>
    </row>
    <row r="2057" spans="1:12" x14ac:dyDescent="0.25">
      <c r="A2057" t="s">
        <v>311</v>
      </c>
      <c r="B2057">
        <v>31.065000000000001</v>
      </c>
      <c r="C2057" t="str">
        <f t="shared" si="128"/>
        <v>Obesity</v>
      </c>
      <c r="D2057" s="20">
        <v>4.57</v>
      </c>
      <c r="E2057" t="str">
        <f t="shared" si="129"/>
        <v>Normal</v>
      </c>
      <c r="F2057" t="s">
        <v>2382</v>
      </c>
      <c r="G2057" t="s">
        <v>2380</v>
      </c>
      <c r="H2057" t="s">
        <v>2380</v>
      </c>
      <c r="I2057" t="s">
        <v>2381</v>
      </c>
      <c r="J2057" s="9">
        <f t="shared" si="130"/>
        <v>0</v>
      </c>
      <c r="K2057" t="s">
        <v>2380</v>
      </c>
      <c r="L2057" t="str">
        <f t="shared" si="131"/>
        <v>No</v>
      </c>
    </row>
    <row r="2058" spans="1:12" x14ac:dyDescent="0.25">
      <c r="A2058" t="s">
        <v>310</v>
      </c>
      <c r="B2058">
        <v>28.12</v>
      </c>
      <c r="C2058" t="str">
        <f t="shared" si="128"/>
        <v>Overweight</v>
      </c>
      <c r="D2058" s="20">
        <v>5.05</v>
      </c>
      <c r="E2058" t="str">
        <f t="shared" si="129"/>
        <v>Normal</v>
      </c>
      <c r="F2058" t="s">
        <v>2380</v>
      </c>
      <c r="G2058" t="s">
        <v>2380</v>
      </c>
      <c r="H2058" t="s">
        <v>2380</v>
      </c>
      <c r="I2058" t="s">
        <v>2381</v>
      </c>
      <c r="J2058" s="9">
        <f t="shared" si="130"/>
        <v>0</v>
      </c>
      <c r="K2058" t="s">
        <v>2380</v>
      </c>
      <c r="L2058" t="str">
        <f t="shared" si="131"/>
        <v>No</v>
      </c>
    </row>
    <row r="2059" spans="1:12" x14ac:dyDescent="0.25">
      <c r="A2059" t="s">
        <v>309</v>
      </c>
      <c r="B2059">
        <v>38.06</v>
      </c>
      <c r="C2059" t="str">
        <f t="shared" si="128"/>
        <v>Obesity</v>
      </c>
      <c r="D2059" s="20">
        <v>6.16</v>
      </c>
      <c r="E2059" t="str">
        <f t="shared" si="129"/>
        <v>Prediabeties</v>
      </c>
      <c r="F2059" t="s">
        <v>2380</v>
      </c>
      <c r="G2059" t="s">
        <v>2380</v>
      </c>
      <c r="H2059" t="s">
        <v>2380</v>
      </c>
      <c r="I2059" t="s">
        <v>2381</v>
      </c>
      <c r="J2059" s="9">
        <f t="shared" si="130"/>
        <v>0</v>
      </c>
      <c r="K2059" t="s">
        <v>2380</v>
      </c>
      <c r="L2059" t="str">
        <f t="shared" si="131"/>
        <v>No</v>
      </c>
    </row>
    <row r="2060" spans="1:12" x14ac:dyDescent="0.25">
      <c r="A2060" t="s">
        <v>308</v>
      </c>
      <c r="B2060">
        <v>24.96</v>
      </c>
      <c r="C2060" t="str">
        <f t="shared" si="128"/>
        <v>Normal Weight</v>
      </c>
      <c r="D2060" s="20">
        <v>4.57</v>
      </c>
      <c r="E2060" t="str">
        <f t="shared" si="129"/>
        <v>Normal</v>
      </c>
      <c r="F2060" t="s">
        <v>2380</v>
      </c>
      <c r="G2060" t="s">
        <v>2380</v>
      </c>
      <c r="H2060" t="s">
        <v>2380</v>
      </c>
      <c r="I2060" t="s">
        <v>2381</v>
      </c>
      <c r="J2060" s="9">
        <f t="shared" si="130"/>
        <v>0</v>
      </c>
      <c r="K2060" t="s">
        <v>2380</v>
      </c>
      <c r="L2060" t="str">
        <f t="shared" si="131"/>
        <v>No</v>
      </c>
    </row>
    <row r="2061" spans="1:12" x14ac:dyDescent="0.25">
      <c r="A2061" t="s">
        <v>307</v>
      </c>
      <c r="B2061">
        <v>17.670000000000002</v>
      </c>
      <c r="C2061" t="str">
        <f t="shared" si="128"/>
        <v>Underweight</v>
      </c>
      <c r="D2061" s="20">
        <v>5.53</v>
      </c>
      <c r="E2061" t="str">
        <f t="shared" si="129"/>
        <v>Normal</v>
      </c>
      <c r="F2061" t="s">
        <v>2382</v>
      </c>
      <c r="G2061" t="s">
        <v>2380</v>
      </c>
      <c r="H2061" t="s">
        <v>2380</v>
      </c>
      <c r="I2061" t="s">
        <v>2381</v>
      </c>
      <c r="J2061" s="9">
        <f t="shared" si="130"/>
        <v>0</v>
      </c>
      <c r="K2061" t="s">
        <v>2380</v>
      </c>
      <c r="L2061" t="str">
        <f t="shared" si="131"/>
        <v>No</v>
      </c>
    </row>
    <row r="2062" spans="1:12" x14ac:dyDescent="0.25">
      <c r="A2062" t="s">
        <v>306</v>
      </c>
      <c r="B2062">
        <v>31.35</v>
      </c>
      <c r="C2062" t="str">
        <f t="shared" si="128"/>
        <v>Obesity</v>
      </c>
      <c r="D2062" s="20">
        <v>5.84</v>
      </c>
      <c r="E2062" t="str">
        <f t="shared" si="129"/>
        <v>Prediabeties</v>
      </c>
      <c r="F2062" t="s">
        <v>2380</v>
      </c>
      <c r="G2062" t="s">
        <v>2382</v>
      </c>
      <c r="H2062" t="s">
        <v>2380</v>
      </c>
      <c r="I2062">
        <v>1</v>
      </c>
      <c r="J2062" s="9">
        <f t="shared" si="130"/>
        <v>1</v>
      </c>
      <c r="K2062" t="s">
        <v>2380</v>
      </c>
      <c r="L2062" t="str">
        <f t="shared" si="131"/>
        <v>No</v>
      </c>
    </row>
    <row r="2063" spans="1:12" x14ac:dyDescent="0.25">
      <c r="A2063" t="s">
        <v>305</v>
      </c>
      <c r="B2063">
        <v>28.31</v>
      </c>
      <c r="C2063" t="str">
        <f t="shared" si="128"/>
        <v>Overweight</v>
      </c>
      <c r="D2063" s="20">
        <v>6.41</v>
      </c>
      <c r="E2063" t="str">
        <f t="shared" si="129"/>
        <v>Prediabeties</v>
      </c>
      <c r="F2063" t="s">
        <v>2380</v>
      </c>
      <c r="G2063" t="s">
        <v>2382</v>
      </c>
      <c r="H2063" t="s">
        <v>2380</v>
      </c>
      <c r="I2063">
        <v>1</v>
      </c>
      <c r="J2063" s="9">
        <f t="shared" si="130"/>
        <v>1</v>
      </c>
      <c r="K2063" t="s">
        <v>2380</v>
      </c>
      <c r="L2063" t="str">
        <f t="shared" si="131"/>
        <v>No</v>
      </c>
    </row>
    <row r="2064" spans="1:12" x14ac:dyDescent="0.25">
      <c r="A2064" t="s">
        <v>304</v>
      </c>
      <c r="B2064">
        <v>30.3</v>
      </c>
      <c r="C2064" t="str">
        <f t="shared" si="128"/>
        <v>Obesity</v>
      </c>
      <c r="D2064" s="20">
        <v>4.7300000000000004</v>
      </c>
      <c r="E2064" t="str">
        <f t="shared" si="129"/>
        <v>Normal</v>
      </c>
      <c r="F2064" t="s">
        <v>2382</v>
      </c>
      <c r="G2064" t="s">
        <v>2380</v>
      </c>
      <c r="H2064" t="s">
        <v>2383</v>
      </c>
      <c r="I2064">
        <v>1</v>
      </c>
      <c r="J2064" s="9">
        <f t="shared" si="130"/>
        <v>1</v>
      </c>
      <c r="K2064" t="s">
        <v>2380</v>
      </c>
      <c r="L2064" t="str">
        <f t="shared" si="131"/>
        <v>No</v>
      </c>
    </row>
    <row r="2065" spans="1:12" x14ac:dyDescent="0.25">
      <c r="A2065" t="s">
        <v>303</v>
      </c>
      <c r="B2065">
        <v>26.4</v>
      </c>
      <c r="C2065" t="str">
        <f t="shared" si="128"/>
        <v>Overweight</v>
      </c>
      <c r="D2065" s="20">
        <v>6.22</v>
      </c>
      <c r="E2065" t="str">
        <f t="shared" si="129"/>
        <v>Prediabeties</v>
      </c>
      <c r="F2065" t="s">
        <v>2382</v>
      </c>
      <c r="G2065" t="s">
        <v>2380</v>
      </c>
      <c r="H2065" t="s">
        <v>2380</v>
      </c>
      <c r="I2065" t="s">
        <v>2381</v>
      </c>
      <c r="J2065" s="9">
        <f t="shared" si="130"/>
        <v>0</v>
      </c>
      <c r="K2065" t="s">
        <v>2380</v>
      </c>
      <c r="L2065" t="str">
        <f t="shared" si="131"/>
        <v>No</v>
      </c>
    </row>
    <row r="2066" spans="1:12" x14ac:dyDescent="0.25">
      <c r="A2066" t="s">
        <v>302</v>
      </c>
      <c r="B2066">
        <v>22.135000000000002</v>
      </c>
      <c r="C2066" t="str">
        <f t="shared" si="128"/>
        <v>Normal Weight</v>
      </c>
      <c r="D2066" s="20">
        <v>4.46</v>
      </c>
      <c r="E2066" t="str">
        <f t="shared" si="129"/>
        <v>Normal</v>
      </c>
      <c r="F2066" t="s">
        <v>2382</v>
      </c>
      <c r="G2066" t="s">
        <v>2380</v>
      </c>
      <c r="H2066" t="s">
        <v>2380</v>
      </c>
      <c r="I2066" t="s">
        <v>2381</v>
      </c>
      <c r="J2066" s="9">
        <f t="shared" si="130"/>
        <v>0</v>
      </c>
      <c r="K2066" t="s">
        <v>2380</v>
      </c>
      <c r="L2066" t="str">
        <f t="shared" si="131"/>
        <v>No</v>
      </c>
    </row>
    <row r="2067" spans="1:12" x14ac:dyDescent="0.25">
      <c r="A2067" t="s">
        <v>301</v>
      </c>
      <c r="B2067">
        <v>17.399999999999999</v>
      </c>
      <c r="C2067" t="str">
        <f t="shared" si="128"/>
        <v>Underweight</v>
      </c>
      <c r="D2067" s="20">
        <v>4.5</v>
      </c>
      <c r="E2067" t="str">
        <f t="shared" si="129"/>
        <v>Normal</v>
      </c>
      <c r="F2067" t="s">
        <v>2382</v>
      </c>
      <c r="G2067" t="s">
        <v>2380</v>
      </c>
      <c r="H2067" t="s">
        <v>2380</v>
      </c>
      <c r="I2067" t="s">
        <v>2381</v>
      </c>
      <c r="J2067" s="9">
        <f t="shared" si="130"/>
        <v>0</v>
      </c>
      <c r="K2067" t="s">
        <v>2380</v>
      </c>
      <c r="L2067" t="str">
        <f t="shared" si="131"/>
        <v>No</v>
      </c>
    </row>
    <row r="2068" spans="1:12" x14ac:dyDescent="0.25">
      <c r="A2068" t="s">
        <v>299</v>
      </c>
      <c r="B2068">
        <v>28.06</v>
      </c>
      <c r="C2068" t="str">
        <f t="shared" si="128"/>
        <v>Overweight</v>
      </c>
      <c r="D2068" s="20">
        <v>8.93</v>
      </c>
      <c r="E2068" t="str">
        <f t="shared" si="129"/>
        <v>Diabetes</v>
      </c>
      <c r="F2068" t="s">
        <v>2380</v>
      </c>
      <c r="G2068" t="s">
        <v>2380</v>
      </c>
      <c r="H2068" t="s">
        <v>2380</v>
      </c>
      <c r="I2068" t="s">
        <v>2381</v>
      </c>
      <c r="J2068" s="9">
        <f t="shared" si="130"/>
        <v>0</v>
      </c>
      <c r="K2068" t="s">
        <v>2380</v>
      </c>
      <c r="L2068" t="str">
        <f t="shared" si="131"/>
        <v>No</v>
      </c>
    </row>
    <row r="2069" spans="1:12" x14ac:dyDescent="0.25">
      <c r="A2069" t="s">
        <v>298</v>
      </c>
      <c r="B2069">
        <v>31.13</v>
      </c>
      <c r="C2069" t="str">
        <f t="shared" si="128"/>
        <v>Obesity</v>
      </c>
      <c r="D2069" s="20">
        <v>11.02</v>
      </c>
      <c r="E2069" t="str">
        <f t="shared" si="129"/>
        <v>Diabetes</v>
      </c>
      <c r="F2069" t="s">
        <v>2380</v>
      </c>
      <c r="G2069" t="s">
        <v>2380</v>
      </c>
      <c r="H2069" t="s">
        <v>2380</v>
      </c>
      <c r="I2069" t="s">
        <v>2381</v>
      </c>
      <c r="J2069" s="9">
        <f t="shared" si="130"/>
        <v>0</v>
      </c>
      <c r="K2069" t="s">
        <v>2380</v>
      </c>
      <c r="L2069" t="str">
        <f t="shared" si="131"/>
        <v>No</v>
      </c>
    </row>
    <row r="2070" spans="1:12" x14ac:dyDescent="0.25">
      <c r="A2070" t="s">
        <v>297</v>
      </c>
      <c r="B2070">
        <v>18.46</v>
      </c>
      <c r="C2070" t="str">
        <f t="shared" si="128"/>
        <v>Underweight</v>
      </c>
      <c r="D2070" s="20">
        <v>5.25</v>
      </c>
      <c r="E2070" t="str">
        <f t="shared" si="129"/>
        <v>Normal</v>
      </c>
      <c r="F2070" t="s">
        <v>2380</v>
      </c>
      <c r="G2070" t="s">
        <v>2380</v>
      </c>
      <c r="H2070" t="s">
        <v>2380</v>
      </c>
      <c r="I2070" t="s">
        <v>2381</v>
      </c>
      <c r="J2070" s="9">
        <f t="shared" si="130"/>
        <v>0</v>
      </c>
      <c r="K2070" t="s">
        <v>2380</v>
      </c>
      <c r="L2070" t="str">
        <f t="shared" si="131"/>
        <v>No</v>
      </c>
    </row>
    <row r="2071" spans="1:12" x14ac:dyDescent="0.25">
      <c r="A2071" t="s">
        <v>296</v>
      </c>
      <c r="B2071">
        <v>17.3</v>
      </c>
      <c r="C2071" t="str">
        <f t="shared" si="128"/>
        <v>Underweight</v>
      </c>
      <c r="D2071" s="20">
        <v>4.75</v>
      </c>
      <c r="E2071" t="str">
        <f t="shared" si="129"/>
        <v>Normal</v>
      </c>
      <c r="F2071" t="s">
        <v>2380</v>
      </c>
      <c r="G2071" t="s">
        <v>2380</v>
      </c>
      <c r="H2071" t="s">
        <v>2380</v>
      </c>
      <c r="I2071" t="s">
        <v>2381</v>
      </c>
      <c r="J2071" s="9">
        <f t="shared" si="130"/>
        <v>0</v>
      </c>
      <c r="K2071" t="s">
        <v>2380</v>
      </c>
      <c r="L2071" t="str">
        <f t="shared" si="131"/>
        <v>No</v>
      </c>
    </row>
    <row r="2072" spans="1:12" x14ac:dyDescent="0.25">
      <c r="A2072" t="s">
        <v>295</v>
      </c>
      <c r="B2072">
        <v>35.625</v>
      </c>
      <c r="C2072" t="str">
        <f t="shared" si="128"/>
        <v>Obesity</v>
      </c>
      <c r="D2072" s="20">
        <v>4.68</v>
      </c>
      <c r="E2072" t="str">
        <f t="shared" si="129"/>
        <v>Normal</v>
      </c>
      <c r="F2072" t="s">
        <v>2382</v>
      </c>
      <c r="G2072" t="s">
        <v>2380</v>
      </c>
      <c r="H2072" t="s">
        <v>2383</v>
      </c>
      <c r="I2072">
        <v>1</v>
      </c>
      <c r="J2072" s="9">
        <f t="shared" si="130"/>
        <v>1</v>
      </c>
      <c r="K2072" t="s">
        <v>2380</v>
      </c>
      <c r="L2072" t="str">
        <f t="shared" si="131"/>
        <v>No</v>
      </c>
    </row>
    <row r="2073" spans="1:12" x14ac:dyDescent="0.25">
      <c r="A2073" t="s">
        <v>294</v>
      </c>
      <c r="B2073">
        <v>20.234999999999999</v>
      </c>
      <c r="C2073" t="str">
        <f t="shared" si="128"/>
        <v>Normal Weight</v>
      </c>
      <c r="D2073" s="20">
        <v>6.17</v>
      </c>
      <c r="E2073" t="str">
        <f t="shared" si="129"/>
        <v>Prediabeties</v>
      </c>
      <c r="F2073" t="s">
        <v>2382</v>
      </c>
      <c r="G2073" t="s">
        <v>2382</v>
      </c>
      <c r="H2073" t="s">
        <v>2380</v>
      </c>
      <c r="I2073">
        <v>2</v>
      </c>
      <c r="J2073" s="9">
        <f t="shared" si="130"/>
        <v>2</v>
      </c>
      <c r="K2073" t="s">
        <v>2380</v>
      </c>
      <c r="L2073" t="str">
        <f t="shared" si="131"/>
        <v>No</v>
      </c>
    </row>
    <row r="2074" spans="1:12" x14ac:dyDescent="0.25">
      <c r="A2074" t="s">
        <v>293</v>
      </c>
      <c r="B2074">
        <v>27.55</v>
      </c>
      <c r="C2074" t="str">
        <f t="shared" si="128"/>
        <v>Overweight</v>
      </c>
      <c r="D2074" s="20">
        <v>4.5599999999999996</v>
      </c>
      <c r="E2074" t="str">
        <f t="shared" si="129"/>
        <v>Normal</v>
      </c>
      <c r="F2074" t="s">
        <v>2382</v>
      </c>
      <c r="G2074" t="s">
        <v>2380</v>
      </c>
      <c r="H2074" t="s">
        <v>2383</v>
      </c>
      <c r="I2074">
        <v>1</v>
      </c>
      <c r="J2074" s="9">
        <f t="shared" si="130"/>
        <v>1</v>
      </c>
      <c r="K2074" t="s">
        <v>2380</v>
      </c>
      <c r="L2074" t="str">
        <f t="shared" si="131"/>
        <v>No</v>
      </c>
    </row>
    <row r="2075" spans="1:12" x14ac:dyDescent="0.25">
      <c r="A2075" t="s">
        <v>292</v>
      </c>
      <c r="B2075">
        <v>17.97</v>
      </c>
      <c r="C2075" t="str">
        <f t="shared" si="128"/>
        <v>Underweight</v>
      </c>
      <c r="D2075" s="20">
        <v>6.3</v>
      </c>
      <c r="E2075" t="str">
        <f t="shared" si="129"/>
        <v>Prediabeties</v>
      </c>
      <c r="F2075" t="s">
        <v>2380</v>
      </c>
      <c r="G2075" t="s">
        <v>2380</v>
      </c>
      <c r="H2075" t="s">
        <v>2380</v>
      </c>
      <c r="I2075" t="s">
        <v>2381</v>
      </c>
      <c r="J2075" s="9">
        <f t="shared" si="130"/>
        <v>0</v>
      </c>
      <c r="K2075" t="s">
        <v>2380</v>
      </c>
      <c r="L2075" t="str">
        <f t="shared" si="131"/>
        <v>No</v>
      </c>
    </row>
    <row r="2076" spans="1:12" x14ac:dyDescent="0.25">
      <c r="A2076" t="s">
        <v>291</v>
      </c>
      <c r="B2076">
        <v>29.98</v>
      </c>
      <c r="C2076" t="str">
        <f t="shared" si="128"/>
        <v>Overweight</v>
      </c>
      <c r="D2076" s="20">
        <v>6.03</v>
      </c>
      <c r="E2076" t="str">
        <f t="shared" si="129"/>
        <v>Prediabeties</v>
      </c>
      <c r="F2076" t="s">
        <v>2380</v>
      </c>
      <c r="G2076" t="s">
        <v>2382</v>
      </c>
      <c r="H2076" t="s">
        <v>2380</v>
      </c>
      <c r="I2076">
        <v>1</v>
      </c>
      <c r="J2076" s="9">
        <f t="shared" si="130"/>
        <v>1</v>
      </c>
      <c r="K2076" t="s">
        <v>2380</v>
      </c>
      <c r="L2076" t="str">
        <f t="shared" si="131"/>
        <v>No</v>
      </c>
    </row>
    <row r="2077" spans="1:12" x14ac:dyDescent="0.25">
      <c r="A2077" t="s">
        <v>290</v>
      </c>
      <c r="B2077">
        <v>33.659999999999997</v>
      </c>
      <c r="C2077" t="str">
        <f t="shared" si="128"/>
        <v>Obesity</v>
      </c>
      <c r="D2077" s="20">
        <v>4.2</v>
      </c>
      <c r="E2077" t="str">
        <f t="shared" si="129"/>
        <v>Normal</v>
      </c>
      <c r="F2077" t="s">
        <v>2382</v>
      </c>
      <c r="G2077" t="s">
        <v>2380</v>
      </c>
      <c r="H2077" t="s">
        <v>2380</v>
      </c>
      <c r="I2077">
        <v>1</v>
      </c>
      <c r="J2077" s="9">
        <f t="shared" si="130"/>
        <v>1</v>
      </c>
      <c r="K2077" t="s">
        <v>2380</v>
      </c>
      <c r="L2077" t="str">
        <f t="shared" si="131"/>
        <v>No</v>
      </c>
    </row>
    <row r="2078" spans="1:12" x14ac:dyDescent="0.25">
      <c r="A2078" t="s">
        <v>289</v>
      </c>
      <c r="B2078">
        <v>32.67</v>
      </c>
      <c r="C2078" t="str">
        <f t="shared" si="128"/>
        <v>Obesity</v>
      </c>
      <c r="D2078" s="20">
        <v>5.61</v>
      </c>
      <c r="E2078" t="str">
        <f t="shared" si="129"/>
        <v>Normal</v>
      </c>
      <c r="F2078" t="s">
        <v>2382</v>
      </c>
      <c r="G2078" t="s">
        <v>2380</v>
      </c>
      <c r="H2078" t="s">
        <v>2380</v>
      </c>
      <c r="I2078">
        <v>1</v>
      </c>
      <c r="J2078" s="9">
        <f t="shared" si="130"/>
        <v>1</v>
      </c>
      <c r="K2078" t="s">
        <v>2380</v>
      </c>
      <c r="L2078" t="str">
        <f t="shared" si="131"/>
        <v>No</v>
      </c>
    </row>
    <row r="2079" spans="1:12" x14ac:dyDescent="0.25">
      <c r="A2079" t="s">
        <v>288</v>
      </c>
      <c r="B2079">
        <v>30.5</v>
      </c>
      <c r="C2079" t="str">
        <f t="shared" si="128"/>
        <v>Obesity</v>
      </c>
      <c r="D2079" s="20">
        <v>5.88</v>
      </c>
      <c r="E2079" t="str">
        <f t="shared" si="129"/>
        <v>Prediabeties</v>
      </c>
      <c r="F2079" t="s">
        <v>2382</v>
      </c>
      <c r="G2079" t="s">
        <v>2380</v>
      </c>
      <c r="H2079" t="s">
        <v>2380</v>
      </c>
      <c r="I2079">
        <v>1</v>
      </c>
      <c r="J2079" s="9">
        <f t="shared" si="130"/>
        <v>1</v>
      </c>
      <c r="K2079" t="s">
        <v>2380</v>
      </c>
      <c r="L2079" t="str">
        <f t="shared" si="131"/>
        <v>No</v>
      </c>
    </row>
    <row r="2080" spans="1:12" x14ac:dyDescent="0.25">
      <c r="A2080" t="s">
        <v>287</v>
      </c>
      <c r="B2080">
        <v>23.1</v>
      </c>
      <c r="C2080" t="str">
        <f t="shared" si="128"/>
        <v>Normal Weight</v>
      </c>
      <c r="D2080" s="20">
        <v>5.92</v>
      </c>
      <c r="E2080" t="str">
        <f t="shared" si="129"/>
        <v>Prediabeties</v>
      </c>
      <c r="F2080" t="s">
        <v>2382</v>
      </c>
      <c r="G2080" t="s">
        <v>2380</v>
      </c>
      <c r="H2080" t="s">
        <v>2380</v>
      </c>
      <c r="I2080">
        <v>1</v>
      </c>
      <c r="J2080" s="9">
        <f t="shared" si="130"/>
        <v>1</v>
      </c>
      <c r="K2080" t="s">
        <v>2380</v>
      </c>
      <c r="L2080" t="str">
        <f t="shared" si="131"/>
        <v>No</v>
      </c>
    </row>
    <row r="2081" spans="1:12" x14ac:dyDescent="0.25">
      <c r="A2081" t="s">
        <v>286</v>
      </c>
      <c r="B2081">
        <v>39.49</v>
      </c>
      <c r="C2081" t="str">
        <f t="shared" si="128"/>
        <v>Obesity</v>
      </c>
      <c r="D2081" s="20">
        <v>4.8099999999999996</v>
      </c>
      <c r="E2081" t="str">
        <f t="shared" si="129"/>
        <v>Normal</v>
      </c>
      <c r="F2081" t="s">
        <v>2380</v>
      </c>
      <c r="G2081" t="s">
        <v>2380</v>
      </c>
      <c r="H2081" t="s">
        <v>2380</v>
      </c>
      <c r="I2081">
        <v>1</v>
      </c>
      <c r="J2081" s="9">
        <f t="shared" si="130"/>
        <v>1</v>
      </c>
      <c r="K2081" t="s">
        <v>2380</v>
      </c>
      <c r="L2081" t="str">
        <f t="shared" si="131"/>
        <v>No</v>
      </c>
    </row>
    <row r="2082" spans="1:12" x14ac:dyDescent="0.25">
      <c r="A2082" t="s">
        <v>285</v>
      </c>
      <c r="B2082">
        <v>33.99</v>
      </c>
      <c r="C2082" t="str">
        <f t="shared" si="128"/>
        <v>Obesity</v>
      </c>
      <c r="D2082" s="20">
        <v>4.55</v>
      </c>
      <c r="E2082" t="str">
        <f t="shared" si="129"/>
        <v>Normal</v>
      </c>
      <c r="F2082" t="s">
        <v>2380</v>
      </c>
      <c r="G2082" t="s">
        <v>2380</v>
      </c>
      <c r="H2082" t="s">
        <v>2380</v>
      </c>
      <c r="I2082">
        <v>1</v>
      </c>
      <c r="J2082" s="9">
        <f t="shared" si="130"/>
        <v>1</v>
      </c>
      <c r="K2082" t="s">
        <v>2380</v>
      </c>
      <c r="L2082" t="str">
        <f t="shared" si="131"/>
        <v>No</v>
      </c>
    </row>
    <row r="2083" spans="1:12" x14ac:dyDescent="0.25">
      <c r="A2083" t="s">
        <v>284</v>
      </c>
      <c r="B2083">
        <v>27.72</v>
      </c>
      <c r="C2083" t="str">
        <f t="shared" si="128"/>
        <v>Overweight</v>
      </c>
      <c r="D2083" s="20">
        <v>6.43</v>
      </c>
      <c r="E2083" t="str">
        <f t="shared" si="129"/>
        <v>Prediabeties</v>
      </c>
      <c r="F2083" t="s">
        <v>2380</v>
      </c>
      <c r="G2083" t="s">
        <v>2380</v>
      </c>
      <c r="H2083" t="s">
        <v>2380</v>
      </c>
      <c r="I2083">
        <v>1</v>
      </c>
      <c r="J2083" s="9">
        <f t="shared" si="130"/>
        <v>1</v>
      </c>
      <c r="K2083" t="s">
        <v>2380</v>
      </c>
      <c r="L2083" t="str">
        <f t="shared" si="131"/>
        <v>No</v>
      </c>
    </row>
    <row r="2084" spans="1:12" x14ac:dyDescent="0.25">
      <c r="A2084" t="s">
        <v>283</v>
      </c>
      <c r="B2084">
        <v>30.59</v>
      </c>
      <c r="C2084" t="str">
        <f t="shared" si="128"/>
        <v>Obesity</v>
      </c>
      <c r="D2084" s="20">
        <v>11.62</v>
      </c>
      <c r="E2084" t="str">
        <f t="shared" si="129"/>
        <v>Diabetes</v>
      </c>
      <c r="F2084" t="s">
        <v>2380</v>
      </c>
      <c r="G2084" t="s">
        <v>2380</v>
      </c>
      <c r="H2084" t="s">
        <v>2380</v>
      </c>
      <c r="I2084" t="s">
        <v>2381</v>
      </c>
      <c r="J2084" s="9">
        <f t="shared" si="130"/>
        <v>0</v>
      </c>
      <c r="K2084" t="s">
        <v>2380</v>
      </c>
      <c r="L2084" t="str">
        <f t="shared" si="131"/>
        <v>No</v>
      </c>
    </row>
    <row r="2085" spans="1:12" x14ac:dyDescent="0.25">
      <c r="A2085" t="s">
        <v>282</v>
      </c>
      <c r="B2085">
        <v>22.6</v>
      </c>
      <c r="C2085" t="str">
        <f t="shared" si="128"/>
        <v>Normal Weight</v>
      </c>
      <c r="D2085" s="20">
        <v>6.04</v>
      </c>
      <c r="E2085" t="str">
        <f t="shared" si="129"/>
        <v>Prediabeties</v>
      </c>
      <c r="F2085" t="s">
        <v>2380</v>
      </c>
      <c r="G2085" t="s">
        <v>2380</v>
      </c>
      <c r="H2085" t="s">
        <v>2380</v>
      </c>
      <c r="I2085">
        <v>1</v>
      </c>
      <c r="J2085" s="9">
        <f t="shared" si="130"/>
        <v>1</v>
      </c>
      <c r="K2085" t="s">
        <v>2380</v>
      </c>
      <c r="L2085" t="str">
        <f t="shared" si="131"/>
        <v>No</v>
      </c>
    </row>
    <row r="2086" spans="1:12" x14ac:dyDescent="0.25">
      <c r="A2086" t="s">
        <v>281</v>
      </c>
      <c r="B2086">
        <v>28.785</v>
      </c>
      <c r="C2086" t="str">
        <f t="shared" si="128"/>
        <v>Overweight</v>
      </c>
      <c r="D2086" s="20">
        <v>8.82</v>
      </c>
      <c r="E2086" t="str">
        <f t="shared" si="129"/>
        <v>Diabetes</v>
      </c>
      <c r="F2086" t="s">
        <v>2380</v>
      </c>
      <c r="G2086" t="s">
        <v>2380</v>
      </c>
      <c r="H2086" t="s">
        <v>2380</v>
      </c>
      <c r="I2086" t="s">
        <v>2381</v>
      </c>
      <c r="J2086" s="9">
        <f t="shared" si="130"/>
        <v>0</v>
      </c>
      <c r="K2086" t="s">
        <v>2380</v>
      </c>
      <c r="L2086" t="str">
        <f t="shared" si="131"/>
        <v>No</v>
      </c>
    </row>
    <row r="2087" spans="1:12" x14ac:dyDescent="0.25">
      <c r="A2087" t="s">
        <v>280</v>
      </c>
      <c r="B2087">
        <v>50.38</v>
      </c>
      <c r="C2087" t="str">
        <f t="shared" si="128"/>
        <v>Obesity</v>
      </c>
      <c r="D2087" s="20">
        <v>5.8</v>
      </c>
      <c r="E2087" t="str">
        <f t="shared" si="129"/>
        <v>Prediabeties</v>
      </c>
      <c r="F2087" t="s">
        <v>2380</v>
      </c>
      <c r="G2087" t="s">
        <v>2380</v>
      </c>
      <c r="H2087" t="s">
        <v>2380</v>
      </c>
      <c r="I2087" t="s">
        <v>2381</v>
      </c>
      <c r="J2087" s="9">
        <f t="shared" si="130"/>
        <v>0</v>
      </c>
      <c r="K2087" t="s">
        <v>2380</v>
      </c>
      <c r="L2087" t="str">
        <f t="shared" si="131"/>
        <v>No</v>
      </c>
    </row>
    <row r="2088" spans="1:12" x14ac:dyDescent="0.25">
      <c r="A2088" t="s">
        <v>279</v>
      </c>
      <c r="B2088">
        <v>35.200000000000003</v>
      </c>
      <c r="C2088" t="str">
        <f t="shared" si="128"/>
        <v>Obesity</v>
      </c>
      <c r="D2088" s="20">
        <v>4.28</v>
      </c>
      <c r="E2088" t="str">
        <f t="shared" si="129"/>
        <v>Normal</v>
      </c>
      <c r="F2088" t="s">
        <v>2380</v>
      </c>
      <c r="G2088" t="s">
        <v>2380</v>
      </c>
      <c r="H2088" t="s">
        <v>2380</v>
      </c>
      <c r="I2088" t="s">
        <v>2381</v>
      </c>
      <c r="J2088" s="9">
        <f t="shared" si="130"/>
        <v>0</v>
      </c>
      <c r="K2088" t="s">
        <v>2380</v>
      </c>
      <c r="L2088" t="str">
        <f t="shared" si="131"/>
        <v>No</v>
      </c>
    </row>
    <row r="2089" spans="1:12" x14ac:dyDescent="0.25">
      <c r="A2089" t="s">
        <v>278</v>
      </c>
      <c r="B2089">
        <v>35.72</v>
      </c>
      <c r="C2089" t="str">
        <f t="shared" si="128"/>
        <v>Obesity</v>
      </c>
      <c r="D2089" s="20">
        <v>5.5</v>
      </c>
      <c r="E2089" t="str">
        <f t="shared" si="129"/>
        <v>Normal</v>
      </c>
      <c r="F2089" t="s">
        <v>2382</v>
      </c>
      <c r="G2089" t="s">
        <v>2380</v>
      </c>
      <c r="H2089" t="s">
        <v>2380</v>
      </c>
      <c r="I2089" t="s">
        <v>2381</v>
      </c>
      <c r="J2089" s="9">
        <f t="shared" si="130"/>
        <v>0</v>
      </c>
      <c r="K2089" t="s">
        <v>2380</v>
      </c>
      <c r="L2089" t="str">
        <f t="shared" si="131"/>
        <v>No</v>
      </c>
    </row>
    <row r="2090" spans="1:12" x14ac:dyDescent="0.25">
      <c r="A2090" t="s">
        <v>277</v>
      </c>
      <c r="B2090">
        <v>24.51</v>
      </c>
      <c r="C2090" t="str">
        <f t="shared" si="128"/>
        <v>Normal Weight</v>
      </c>
      <c r="D2090" s="20">
        <v>4.6900000000000004</v>
      </c>
      <c r="E2090" t="str">
        <f t="shared" si="129"/>
        <v>Normal</v>
      </c>
      <c r="F2090" t="s">
        <v>2380</v>
      </c>
      <c r="G2090" t="s">
        <v>2380</v>
      </c>
      <c r="H2090" t="s">
        <v>2380</v>
      </c>
      <c r="I2090" t="s">
        <v>2381</v>
      </c>
      <c r="J2090" s="9">
        <f t="shared" si="130"/>
        <v>0</v>
      </c>
      <c r="K2090" t="s">
        <v>2380</v>
      </c>
      <c r="L2090" t="str">
        <f t="shared" si="131"/>
        <v>No</v>
      </c>
    </row>
    <row r="2091" spans="1:12" x14ac:dyDescent="0.25">
      <c r="A2091" t="s">
        <v>275</v>
      </c>
      <c r="B2091">
        <v>23.844999999999999</v>
      </c>
      <c r="C2091" t="str">
        <f t="shared" si="128"/>
        <v>Normal Weight</v>
      </c>
      <c r="D2091" s="20">
        <v>4.43</v>
      </c>
      <c r="E2091" t="str">
        <f t="shared" si="129"/>
        <v>Normal</v>
      </c>
      <c r="F2091" t="s">
        <v>2380</v>
      </c>
      <c r="G2091" t="s">
        <v>2380</v>
      </c>
      <c r="H2091" t="s">
        <v>2380</v>
      </c>
      <c r="I2091" t="s">
        <v>2381</v>
      </c>
      <c r="J2091" s="9">
        <f t="shared" si="130"/>
        <v>0</v>
      </c>
      <c r="K2091" t="s">
        <v>2380</v>
      </c>
      <c r="L2091" t="str">
        <f t="shared" si="131"/>
        <v>No</v>
      </c>
    </row>
    <row r="2092" spans="1:12" x14ac:dyDescent="0.25">
      <c r="A2092" t="s">
        <v>274</v>
      </c>
      <c r="B2092">
        <v>15.68</v>
      </c>
      <c r="C2092" t="str">
        <f t="shared" si="128"/>
        <v>Underweight</v>
      </c>
      <c r="D2092" s="20">
        <v>6.16</v>
      </c>
      <c r="E2092" t="str">
        <f t="shared" si="129"/>
        <v>Prediabeties</v>
      </c>
      <c r="F2092" t="s">
        <v>2382</v>
      </c>
      <c r="G2092" t="s">
        <v>2380</v>
      </c>
      <c r="H2092" t="s">
        <v>2380</v>
      </c>
      <c r="I2092">
        <v>1</v>
      </c>
      <c r="J2092" s="9">
        <f t="shared" si="130"/>
        <v>1</v>
      </c>
      <c r="K2092" t="s">
        <v>2380</v>
      </c>
      <c r="L2092" t="str">
        <f t="shared" si="131"/>
        <v>No</v>
      </c>
    </row>
    <row r="2093" spans="1:12" x14ac:dyDescent="0.25">
      <c r="A2093" t="s">
        <v>273</v>
      </c>
      <c r="B2093">
        <v>32.395000000000003</v>
      </c>
      <c r="C2093" t="str">
        <f t="shared" si="128"/>
        <v>Obesity</v>
      </c>
      <c r="D2093" s="20">
        <v>6.66</v>
      </c>
      <c r="E2093" t="str">
        <f t="shared" si="129"/>
        <v>Diabetes</v>
      </c>
      <c r="F2093" t="s">
        <v>2380</v>
      </c>
      <c r="G2093" t="s">
        <v>2380</v>
      </c>
      <c r="H2093" t="s">
        <v>2380</v>
      </c>
      <c r="I2093" t="s">
        <v>2381</v>
      </c>
      <c r="J2093" s="9">
        <f t="shared" si="130"/>
        <v>0</v>
      </c>
      <c r="K2093" t="s">
        <v>2380</v>
      </c>
      <c r="L2093" t="str">
        <f t="shared" si="131"/>
        <v>No</v>
      </c>
    </row>
    <row r="2094" spans="1:12" x14ac:dyDescent="0.25">
      <c r="A2094" t="s">
        <v>272</v>
      </c>
      <c r="B2094">
        <v>23.655000000000001</v>
      </c>
      <c r="C2094" t="str">
        <f t="shared" si="128"/>
        <v>Normal Weight</v>
      </c>
      <c r="D2094" s="20">
        <v>5.92</v>
      </c>
      <c r="E2094" t="str">
        <f t="shared" si="129"/>
        <v>Prediabeties</v>
      </c>
      <c r="F2094" t="s">
        <v>2380</v>
      </c>
      <c r="G2094" t="s">
        <v>2380</v>
      </c>
      <c r="H2094" t="s">
        <v>2380</v>
      </c>
      <c r="I2094">
        <v>1</v>
      </c>
      <c r="J2094" s="9">
        <f t="shared" si="130"/>
        <v>1</v>
      </c>
      <c r="K2094" t="s">
        <v>2380</v>
      </c>
      <c r="L2094" t="str">
        <f t="shared" si="131"/>
        <v>No</v>
      </c>
    </row>
    <row r="2095" spans="1:12" x14ac:dyDescent="0.25">
      <c r="A2095" t="s">
        <v>271</v>
      </c>
      <c r="B2095">
        <v>28.4</v>
      </c>
      <c r="C2095" t="str">
        <f t="shared" si="128"/>
        <v>Overweight</v>
      </c>
      <c r="D2095" s="20">
        <v>5.97</v>
      </c>
      <c r="E2095" t="str">
        <f t="shared" si="129"/>
        <v>Prediabeties</v>
      </c>
      <c r="F2095" t="s">
        <v>2380</v>
      </c>
      <c r="G2095" t="s">
        <v>2380</v>
      </c>
      <c r="H2095" t="s">
        <v>2383</v>
      </c>
      <c r="I2095">
        <v>1</v>
      </c>
      <c r="J2095" s="9">
        <f t="shared" si="130"/>
        <v>1</v>
      </c>
      <c r="K2095" t="s">
        <v>2380</v>
      </c>
      <c r="L2095" t="str">
        <f t="shared" si="131"/>
        <v>No</v>
      </c>
    </row>
    <row r="2096" spans="1:12" x14ac:dyDescent="0.25">
      <c r="A2096" t="s">
        <v>270</v>
      </c>
      <c r="B2096">
        <v>35.42</v>
      </c>
      <c r="C2096" t="str">
        <f t="shared" si="128"/>
        <v>Obesity</v>
      </c>
      <c r="D2096" s="20">
        <v>4.6399999999999997</v>
      </c>
      <c r="E2096" t="str">
        <f t="shared" si="129"/>
        <v>Normal</v>
      </c>
      <c r="F2096" t="s">
        <v>2382</v>
      </c>
      <c r="G2096" t="s">
        <v>2380</v>
      </c>
      <c r="H2096" t="s">
        <v>2380</v>
      </c>
      <c r="I2096" t="s">
        <v>2381</v>
      </c>
      <c r="J2096" s="9">
        <f t="shared" si="130"/>
        <v>0</v>
      </c>
      <c r="K2096" t="s">
        <v>2380</v>
      </c>
      <c r="L2096" t="str">
        <f t="shared" si="131"/>
        <v>No</v>
      </c>
    </row>
    <row r="2097" spans="1:12" x14ac:dyDescent="0.25">
      <c r="A2097" t="s">
        <v>269</v>
      </c>
      <c r="B2097">
        <v>26.18</v>
      </c>
      <c r="C2097" t="str">
        <f t="shared" si="128"/>
        <v>Overweight</v>
      </c>
      <c r="D2097" s="20">
        <v>6.12</v>
      </c>
      <c r="E2097" t="str">
        <f t="shared" si="129"/>
        <v>Prediabeties</v>
      </c>
      <c r="F2097" t="s">
        <v>2380</v>
      </c>
      <c r="G2097" t="s">
        <v>2382</v>
      </c>
      <c r="H2097" t="s">
        <v>2380</v>
      </c>
      <c r="I2097">
        <v>1</v>
      </c>
      <c r="J2097" s="9">
        <f t="shared" si="130"/>
        <v>1</v>
      </c>
      <c r="K2097" t="s">
        <v>2380</v>
      </c>
      <c r="L2097" t="str">
        <f t="shared" si="131"/>
        <v>No</v>
      </c>
    </row>
    <row r="2098" spans="1:12" x14ac:dyDescent="0.25">
      <c r="A2098" t="s">
        <v>268</v>
      </c>
      <c r="B2098">
        <v>20.8</v>
      </c>
      <c r="C2098" t="str">
        <f t="shared" si="128"/>
        <v>Normal Weight</v>
      </c>
      <c r="D2098" s="20">
        <v>4.87</v>
      </c>
      <c r="E2098" t="str">
        <f t="shared" si="129"/>
        <v>Normal</v>
      </c>
      <c r="F2098" t="s">
        <v>2382</v>
      </c>
      <c r="G2098" t="s">
        <v>2380</v>
      </c>
      <c r="H2098" t="s">
        <v>2380</v>
      </c>
      <c r="I2098" t="s">
        <v>2381</v>
      </c>
      <c r="J2098" s="9">
        <f t="shared" si="130"/>
        <v>0</v>
      </c>
      <c r="K2098" t="s">
        <v>2380</v>
      </c>
      <c r="L2098" t="str">
        <f t="shared" si="131"/>
        <v>No</v>
      </c>
    </row>
    <row r="2099" spans="1:12" x14ac:dyDescent="0.25">
      <c r="A2099" t="s">
        <v>267</v>
      </c>
      <c r="B2099">
        <v>15.82</v>
      </c>
      <c r="C2099" t="str">
        <f t="shared" si="128"/>
        <v>Underweight</v>
      </c>
      <c r="D2099" s="20">
        <v>4.5999999999999996</v>
      </c>
      <c r="E2099" t="str">
        <f t="shared" si="129"/>
        <v>Normal</v>
      </c>
      <c r="F2099" t="s">
        <v>2380</v>
      </c>
      <c r="G2099" t="s">
        <v>2380</v>
      </c>
      <c r="H2099" t="s">
        <v>2380</v>
      </c>
      <c r="I2099" t="s">
        <v>2381</v>
      </c>
      <c r="J2099" s="9">
        <f t="shared" si="130"/>
        <v>0</v>
      </c>
      <c r="K2099" t="s">
        <v>2380</v>
      </c>
      <c r="L2099" t="str">
        <f t="shared" si="131"/>
        <v>No</v>
      </c>
    </row>
    <row r="2100" spans="1:12" x14ac:dyDescent="0.25">
      <c r="A2100" t="s">
        <v>266</v>
      </c>
      <c r="B2100">
        <v>17.670000000000002</v>
      </c>
      <c r="C2100" t="str">
        <f t="shared" si="128"/>
        <v>Underweight</v>
      </c>
      <c r="D2100" s="20">
        <v>4.78</v>
      </c>
      <c r="E2100" t="str">
        <f t="shared" si="129"/>
        <v>Normal</v>
      </c>
      <c r="F2100" t="s">
        <v>2380</v>
      </c>
      <c r="G2100" t="s">
        <v>2380</v>
      </c>
      <c r="H2100" t="s">
        <v>2380</v>
      </c>
      <c r="I2100" t="s">
        <v>2381</v>
      </c>
      <c r="J2100" s="9">
        <f t="shared" si="130"/>
        <v>0</v>
      </c>
      <c r="K2100" t="s">
        <v>2380</v>
      </c>
      <c r="L2100" t="str">
        <f t="shared" si="131"/>
        <v>No</v>
      </c>
    </row>
    <row r="2101" spans="1:12" x14ac:dyDescent="0.25">
      <c r="A2101" t="s">
        <v>265</v>
      </c>
      <c r="B2101">
        <v>31.92</v>
      </c>
      <c r="C2101" t="str">
        <f t="shared" si="128"/>
        <v>Obesity</v>
      </c>
      <c r="D2101" s="20">
        <v>11.05</v>
      </c>
      <c r="E2101" t="str">
        <f t="shared" si="129"/>
        <v>Diabetes</v>
      </c>
      <c r="F2101" t="s">
        <v>2380</v>
      </c>
      <c r="G2101" t="s">
        <v>2380</v>
      </c>
      <c r="H2101" t="s">
        <v>2380</v>
      </c>
      <c r="I2101" t="s">
        <v>2381</v>
      </c>
      <c r="J2101" s="9">
        <f t="shared" si="130"/>
        <v>0</v>
      </c>
      <c r="K2101" t="s">
        <v>2380</v>
      </c>
      <c r="L2101" t="str">
        <f t="shared" si="131"/>
        <v>No</v>
      </c>
    </row>
    <row r="2102" spans="1:12" x14ac:dyDescent="0.25">
      <c r="A2102" t="s">
        <v>264</v>
      </c>
      <c r="B2102">
        <v>28.975000000000001</v>
      </c>
      <c r="C2102" t="str">
        <f t="shared" si="128"/>
        <v>Overweight</v>
      </c>
      <c r="D2102" s="20">
        <v>7.62</v>
      </c>
      <c r="E2102" t="str">
        <f t="shared" si="129"/>
        <v>Diabetes</v>
      </c>
      <c r="F2102" t="s">
        <v>2380</v>
      </c>
      <c r="G2102" t="s">
        <v>2380</v>
      </c>
      <c r="H2102" t="s">
        <v>2380</v>
      </c>
      <c r="I2102" t="s">
        <v>2381</v>
      </c>
      <c r="J2102" s="9">
        <f t="shared" si="130"/>
        <v>0</v>
      </c>
      <c r="K2102" t="s">
        <v>2380</v>
      </c>
      <c r="L2102" t="str">
        <f t="shared" si="131"/>
        <v>No</v>
      </c>
    </row>
    <row r="2103" spans="1:12" x14ac:dyDescent="0.25">
      <c r="A2103" t="s">
        <v>263</v>
      </c>
      <c r="B2103">
        <v>31.73</v>
      </c>
      <c r="C2103" t="str">
        <f t="shared" si="128"/>
        <v>Obesity</v>
      </c>
      <c r="D2103" s="20">
        <v>4.78</v>
      </c>
      <c r="E2103" t="str">
        <f t="shared" si="129"/>
        <v>Normal</v>
      </c>
      <c r="F2103" t="s">
        <v>2382</v>
      </c>
      <c r="G2103" t="s">
        <v>2382</v>
      </c>
      <c r="H2103" t="s">
        <v>2380</v>
      </c>
      <c r="I2103">
        <v>2</v>
      </c>
      <c r="J2103" s="9">
        <f t="shared" si="130"/>
        <v>2</v>
      </c>
      <c r="K2103" t="s">
        <v>2380</v>
      </c>
      <c r="L2103" t="str">
        <f t="shared" si="131"/>
        <v>No</v>
      </c>
    </row>
    <row r="2104" spans="1:12" x14ac:dyDescent="0.25">
      <c r="A2104" t="s">
        <v>262</v>
      </c>
      <c r="B2104">
        <v>28.88</v>
      </c>
      <c r="C2104" t="str">
        <f t="shared" si="128"/>
        <v>Overweight</v>
      </c>
      <c r="D2104" s="20">
        <v>6.09</v>
      </c>
      <c r="E2104" t="str">
        <f t="shared" si="129"/>
        <v>Prediabeties</v>
      </c>
      <c r="F2104" t="s">
        <v>2382</v>
      </c>
      <c r="G2104" t="s">
        <v>2382</v>
      </c>
      <c r="H2104" t="s">
        <v>2380</v>
      </c>
      <c r="I2104">
        <v>2</v>
      </c>
      <c r="J2104" s="9">
        <f t="shared" si="130"/>
        <v>2</v>
      </c>
      <c r="K2104" t="s">
        <v>2380</v>
      </c>
      <c r="L2104" t="str">
        <f t="shared" si="131"/>
        <v>No</v>
      </c>
    </row>
    <row r="2105" spans="1:12" x14ac:dyDescent="0.25">
      <c r="A2105" t="s">
        <v>261</v>
      </c>
      <c r="B2105">
        <v>25.555</v>
      </c>
      <c r="C2105" t="str">
        <f t="shared" si="128"/>
        <v>Overweight</v>
      </c>
      <c r="D2105" s="20">
        <v>5.1100000000000003</v>
      </c>
      <c r="E2105" t="str">
        <f t="shared" si="129"/>
        <v>Normal</v>
      </c>
      <c r="F2105" t="s">
        <v>2380</v>
      </c>
      <c r="G2105" t="s">
        <v>2380</v>
      </c>
      <c r="H2105" t="s">
        <v>2383</v>
      </c>
      <c r="I2105">
        <v>1</v>
      </c>
      <c r="J2105" s="9">
        <f t="shared" si="130"/>
        <v>1</v>
      </c>
      <c r="K2105" t="s">
        <v>2380</v>
      </c>
      <c r="L2105" t="str">
        <f t="shared" si="131"/>
        <v>No</v>
      </c>
    </row>
    <row r="2106" spans="1:12" x14ac:dyDescent="0.25">
      <c r="A2106" t="s">
        <v>260</v>
      </c>
      <c r="B2106">
        <v>37.29</v>
      </c>
      <c r="C2106" t="str">
        <f t="shared" si="128"/>
        <v>Obesity</v>
      </c>
      <c r="D2106" s="20">
        <v>4.46</v>
      </c>
      <c r="E2106" t="str">
        <f t="shared" si="129"/>
        <v>Normal</v>
      </c>
      <c r="F2106" t="s">
        <v>2380</v>
      </c>
      <c r="G2106" t="s">
        <v>2382</v>
      </c>
      <c r="H2106" t="s">
        <v>2380</v>
      </c>
      <c r="I2106">
        <v>1</v>
      </c>
      <c r="J2106" s="9">
        <f t="shared" si="130"/>
        <v>1</v>
      </c>
      <c r="K2106" t="s">
        <v>2380</v>
      </c>
      <c r="L2106" t="str">
        <f t="shared" si="131"/>
        <v>No</v>
      </c>
    </row>
    <row r="2107" spans="1:12" x14ac:dyDescent="0.25">
      <c r="A2107" t="s">
        <v>259</v>
      </c>
      <c r="B2107">
        <v>40.28</v>
      </c>
      <c r="C2107" t="str">
        <f t="shared" si="128"/>
        <v>Obesity</v>
      </c>
      <c r="D2107" s="20">
        <v>6.11</v>
      </c>
      <c r="E2107" t="str">
        <f t="shared" si="129"/>
        <v>Prediabeties</v>
      </c>
      <c r="F2107" t="s">
        <v>2380</v>
      </c>
      <c r="G2107" t="s">
        <v>2382</v>
      </c>
      <c r="H2107" t="s">
        <v>2380</v>
      </c>
      <c r="I2107">
        <v>1</v>
      </c>
      <c r="J2107" s="9">
        <f t="shared" si="130"/>
        <v>1</v>
      </c>
      <c r="K2107" t="s">
        <v>2380</v>
      </c>
      <c r="L2107" t="str">
        <f t="shared" si="131"/>
        <v>No</v>
      </c>
    </row>
    <row r="2108" spans="1:12" x14ac:dyDescent="0.25">
      <c r="A2108" t="s">
        <v>258</v>
      </c>
      <c r="B2108">
        <v>40.185000000000002</v>
      </c>
      <c r="C2108" t="str">
        <f t="shared" si="128"/>
        <v>Obesity</v>
      </c>
      <c r="D2108" s="20">
        <v>4.66</v>
      </c>
      <c r="E2108" t="str">
        <f t="shared" si="129"/>
        <v>Normal</v>
      </c>
      <c r="F2108" t="s">
        <v>2380</v>
      </c>
      <c r="G2108" t="s">
        <v>2382</v>
      </c>
      <c r="H2108" t="s">
        <v>2380</v>
      </c>
      <c r="I2108">
        <v>1</v>
      </c>
      <c r="J2108" s="9">
        <f t="shared" si="130"/>
        <v>1</v>
      </c>
      <c r="K2108" t="s">
        <v>2380</v>
      </c>
      <c r="L2108" t="str">
        <f t="shared" si="131"/>
        <v>No</v>
      </c>
    </row>
    <row r="2109" spans="1:12" x14ac:dyDescent="0.25">
      <c r="A2109" t="s">
        <v>257</v>
      </c>
      <c r="B2109">
        <v>23.57</v>
      </c>
      <c r="C2109" t="str">
        <f t="shared" si="128"/>
        <v>Normal Weight</v>
      </c>
      <c r="D2109" s="20">
        <v>6.14</v>
      </c>
      <c r="E2109" t="str">
        <f t="shared" si="129"/>
        <v>Prediabeties</v>
      </c>
      <c r="F2109" t="s">
        <v>2380</v>
      </c>
      <c r="G2109" t="s">
        <v>2380</v>
      </c>
      <c r="H2109" t="s">
        <v>2380</v>
      </c>
      <c r="I2109" t="s">
        <v>2381</v>
      </c>
      <c r="J2109" s="9">
        <f t="shared" si="130"/>
        <v>0</v>
      </c>
      <c r="K2109" t="s">
        <v>2380</v>
      </c>
      <c r="L2109" t="str">
        <f t="shared" si="131"/>
        <v>No</v>
      </c>
    </row>
    <row r="2110" spans="1:12" x14ac:dyDescent="0.25">
      <c r="A2110" t="s">
        <v>256</v>
      </c>
      <c r="B2110">
        <v>35.625</v>
      </c>
      <c r="C2110" t="str">
        <f t="shared" si="128"/>
        <v>Obesity</v>
      </c>
      <c r="D2110" s="20">
        <v>6.21</v>
      </c>
      <c r="E2110" t="str">
        <f t="shared" si="129"/>
        <v>Prediabeties</v>
      </c>
      <c r="F2110" t="s">
        <v>2380</v>
      </c>
      <c r="G2110" t="s">
        <v>2382</v>
      </c>
      <c r="H2110" t="s">
        <v>2380</v>
      </c>
      <c r="I2110">
        <v>1</v>
      </c>
      <c r="J2110" s="9">
        <f t="shared" si="130"/>
        <v>1</v>
      </c>
      <c r="K2110" t="s">
        <v>2380</v>
      </c>
      <c r="L2110" t="str">
        <f t="shared" si="131"/>
        <v>No</v>
      </c>
    </row>
    <row r="2111" spans="1:12" x14ac:dyDescent="0.25">
      <c r="A2111" t="s">
        <v>255</v>
      </c>
      <c r="B2111">
        <v>33.155000000000001</v>
      </c>
      <c r="C2111" t="str">
        <f t="shared" si="128"/>
        <v>Obesity</v>
      </c>
      <c r="D2111" s="20">
        <v>4.5999999999999996</v>
      </c>
      <c r="E2111" t="str">
        <f t="shared" si="129"/>
        <v>Normal</v>
      </c>
      <c r="F2111" t="s">
        <v>2380</v>
      </c>
      <c r="G2111" t="s">
        <v>2382</v>
      </c>
      <c r="H2111" t="s">
        <v>2380</v>
      </c>
      <c r="I2111">
        <v>1</v>
      </c>
      <c r="J2111" s="9">
        <f t="shared" si="130"/>
        <v>1</v>
      </c>
      <c r="K2111" t="s">
        <v>2380</v>
      </c>
      <c r="L2111" t="str">
        <f t="shared" si="131"/>
        <v>No</v>
      </c>
    </row>
    <row r="2112" spans="1:12" x14ac:dyDescent="0.25">
      <c r="A2112" t="s">
        <v>254</v>
      </c>
      <c r="B2112">
        <v>31.92</v>
      </c>
      <c r="C2112" t="str">
        <f t="shared" si="128"/>
        <v>Obesity</v>
      </c>
      <c r="D2112" s="20">
        <v>5.04</v>
      </c>
      <c r="E2112" t="str">
        <f t="shared" si="129"/>
        <v>Normal</v>
      </c>
      <c r="F2112" t="s">
        <v>2380</v>
      </c>
      <c r="G2112" t="s">
        <v>2382</v>
      </c>
      <c r="H2112" t="s">
        <v>2380</v>
      </c>
      <c r="I2112">
        <v>1</v>
      </c>
      <c r="J2112" s="9">
        <f t="shared" si="130"/>
        <v>1</v>
      </c>
      <c r="K2112" t="s">
        <v>2380</v>
      </c>
      <c r="L2112" t="str">
        <f t="shared" si="131"/>
        <v>No</v>
      </c>
    </row>
    <row r="2113" spans="1:12" x14ac:dyDescent="0.25">
      <c r="A2113" t="s">
        <v>253</v>
      </c>
      <c r="B2113">
        <v>30.305</v>
      </c>
      <c r="C2113" t="str">
        <f t="shared" si="128"/>
        <v>Obesity</v>
      </c>
      <c r="D2113" s="20">
        <v>5.08</v>
      </c>
      <c r="E2113" t="str">
        <f t="shared" si="129"/>
        <v>Normal</v>
      </c>
      <c r="F2113" t="s">
        <v>2380</v>
      </c>
      <c r="G2113" t="s">
        <v>2382</v>
      </c>
      <c r="H2113" t="s">
        <v>2380</v>
      </c>
      <c r="I2113">
        <v>1</v>
      </c>
      <c r="J2113" s="9">
        <f t="shared" si="130"/>
        <v>1</v>
      </c>
      <c r="K2113" t="s">
        <v>2380</v>
      </c>
      <c r="L2113" t="str">
        <f t="shared" si="131"/>
        <v>No</v>
      </c>
    </row>
    <row r="2114" spans="1:12" x14ac:dyDescent="0.25">
      <c r="A2114" t="s">
        <v>252</v>
      </c>
      <c r="B2114">
        <v>30.114999999999998</v>
      </c>
      <c r="C2114" t="str">
        <f t="shared" si="128"/>
        <v>Obesity</v>
      </c>
      <c r="D2114" s="20">
        <v>4.38</v>
      </c>
      <c r="E2114" t="str">
        <f t="shared" si="129"/>
        <v>Normal</v>
      </c>
      <c r="F2114" t="s">
        <v>2380</v>
      </c>
      <c r="G2114" t="s">
        <v>2382</v>
      </c>
      <c r="H2114" t="s">
        <v>2380</v>
      </c>
      <c r="I2114">
        <v>1</v>
      </c>
      <c r="J2114" s="9">
        <f t="shared" si="130"/>
        <v>1</v>
      </c>
      <c r="K2114" t="s">
        <v>2380</v>
      </c>
      <c r="L2114" t="str">
        <f t="shared" si="131"/>
        <v>No</v>
      </c>
    </row>
    <row r="2115" spans="1:12" x14ac:dyDescent="0.25">
      <c r="A2115" t="s">
        <v>251</v>
      </c>
      <c r="B2115">
        <v>24.09</v>
      </c>
      <c r="C2115" t="str">
        <f t="shared" ref="C2115:C2178" si="132">IF(B2115&lt;18.5,"Underweight",IF(B2115&lt;24.99,"Normal Weight",IF(B2115&lt;29.99,"Overweight","Obesity")))</f>
        <v>Normal Weight</v>
      </c>
      <c r="D2115" s="20">
        <v>4.79</v>
      </c>
      <c r="E2115" t="str">
        <f t="shared" ref="E2115:E2178" si="133">IF(D2115&lt;5.7,"Normal",IF(D2115&lt;6.5,"Prediabeties","Diabetes"))</f>
        <v>Normal</v>
      </c>
      <c r="F2115" t="s">
        <v>2380</v>
      </c>
      <c r="G2115" t="s">
        <v>2382</v>
      </c>
      <c r="H2115" t="s">
        <v>2380</v>
      </c>
      <c r="I2115">
        <v>1</v>
      </c>
      <c r="J2115" s="9">
        <f t="shared" ref="J2115:J2178" si="134">IF(I2115="No major surgery", 0, I2115)</f>
        <v>1</v>
      </c>
      <c r="K2115" t="s">
        <v>2380</v>
      </c>
      <c r="L2115" t="str">
        <f t="shared" ref="L2115:L2178" si="135">IF(K2115="?", "No", K2115)</f>
        <v>No</v>
      </c>
    </row>
    <row r="2116" spans="1:12" x14ac:dyDescent="0.25">
      <c r="A2116" t="s">
        <v>250</v>
      </c>
      <c r="B2116">
        <v>28.215</v>
      </c>
      <c r="C2116" t="str">
        <f t="shared" si="132"/>
        <v>Overweight</v>
      </c>
      <c r="D2116" s="20">
        <v>4.21</v>
      </c>
      <c r="E2116" t="str">
        <f t="shared" si="133"/>
        <v>Normal</v>
      </c>
      <c r="F2116" t="s">
        <v>2380</v>
      </c>
      <c r="G2116" t="s">
        <v>2382</v>
      </c>
      <c r="H2116" t="s">
        <v>2380</v>
      </c>
      <c r="I2116">
        <v>1</v>
      </c>
      <c r="J2116" s="9">
        <f t="shared" si="134"/>
        <v>1</v>
      </c>
      <c r="K2116" t="s">
        <v>2380</v>
      </c>
      <c r="L2116" t="str">
        <f t="shared" si="135"/>
        <v>No</v>
      </c>
    </row>
    <row r="2117" spans="1:12" x14ac:dyDescent="0.25">
      <c r="A2117" t="s">
        <v>248</v>
      </c>
      <c r="B2117">
        <v>26.315000000000001</v>
      </c>
      <c r="C2117" t="str">
        <f t="shared" si="132"/>
        <v>Overweight</v>
      </c>
      <c r="D2117" s="20">
        <v>5.47</v>
      </c>
      <c r="E2117" t="str">
        <f t="shared" si="133"/>
        <v>Normal</v>
      </c>
      <c r="F2117" t="s">
        <v>2380</v>
      </c>
      <c r="G2117" t="s">
        <v>2382</v>
      </c>
      <c r="H2117" t="s">
        <v>2380</v>
      </c>
      <c r="I2117">
        <v>1</v>
      </c>
      <c r="J2117" s="9">
        <f t="shared" si="134"/>
        <v>1</v>
      </c>
      <c r="K2117" t="s">
        <v>2380</v>
      </c>
      <c r="L2117" t="str">
        <f t="shared" si="135"/>
        <v>No</v>
      </c>
    </row>
    <row r="2118" spans="1:12" x14ac:dyDescent="0.25">
      <c r="A2118" t="s">
        <v>246</v>
      </c>
      <c r="B2118">
        <v>25.08</v>
      </c>
      <c r="C2118" t="str">
        <f t="shared" si="132"/>
        <v>Overweight</v>
      </c>
      <c r="D2118" s="20">
        <v>5.09</v>
      </c>
      <c r="E2118" t="str">
        <f t="shared" si="133"/>
        <v>Normal</v>
      </c>
      <c r="F2118" t="s">
        <v>2380</v>
      </c>
      <c r="G2118" t="s">
        <v>2382</v>
      </c>
      <c r="H2118" t="s">
        <v>2380</v>
      </c>
      <c r="I2118">
        <v>1</v>
      </c>
      <c r="J2118" s="9">
        <f t="shared" si="134"/>
        <v>1</v>
      </c>
      <c r="K2118" t="s">
        <v>2380</v>
      </c>
      <c r="L2118" t="str">
        <f t="shared" si="135"/>
        <v>No</v>
      </c>
    </row>
    <row r="2119" spans="1:12" x14ac:dyDescent="0.25">
      <c r="A2119" t="s">
        <v>245</v>
      </c>
      <c r="B2119">
        <v>15.41</v>
      </c>
      <c r="C2119" t="str">
        <f t="shared" si="132"/>
        <v>Underweight</v>
      </c>
      <c r="D2119" s="20">
        <v>5.08</v>
      </c>
      <c r="E2119" t="str">
        <f t="shared" si="133"/>
        <v>Normal</v>
      </c>
      <c r="F2119" t="s">
        <v>2380</v>
      </c>
      <c r="G2119" t="s">
        <v>2380</v>
      </c>
      <c r="H2119" t="s">
        <v>2380</v>
      </c>
      <c r="I2119" t="s">
        <v>2381</v>
      </c>
      <c r="J2119" s="9">
        <f t="shared" si="134"/>
        <v>0</v>
      </c>
      <c r="K2119" t="s">
        <v>2380</v>
      </c>
      <c r="L2119" t="str">
        <f t="shared" si="135"/>
        <v>No</v>
      </c>
    </row>
    <row r="2120" spans="1:12" x14ac:dyDescent="0.25">
      <c r="A2120" t="s">
        <v>244</v>
      </c>
      <c r="B2120">
        <v>23.83</v>
      </c>
      <c r="C2120" t="str">
        <f t="shared" si="132"/>
        <v>Normal Weight</v>
      </c>
      <c r="D2120" s="20">
        <v>5.68</v>
      </c>
      <c r="E2120" t="str">
        <f t="shared" si="133"/>
        <v>Normal</v>
      </c>
      <c r="F2120" t="s">
        <v>2380</v>
      </c>
      <c r="G2120" t="s">
        <v>2380</v>
      </c>
      <c r="H2120" t="s">
        <v>2380</v>
      </c>
      <c r="I2120" t="s">
        <v>2381</v>
      </c>
      <c r="J2120" s="9">
        <f t="shared" si="134"/>
        <v>0</v>
      </c>
      <c r="K2120" t="s">
        <v>2380</v>
      </c>
      <c r="L2120" t="str">
        <f t="shared" si="135"/>
        <v>No</v>
      </c>
    </row>
    <row r="2121" spans="1:12" x14ac:dyDescent="0.25">
      <c r="A2121" t="s">
        <v>243</v>
      </c>
      <c r="B2121">
        <v>36</v>
      </c>
      <c r="C2121" t="str">
        <f t="shared" si="132"/>
        <v>Obesity</v>
      </c>
      <c r="D2121" s="20">
        <v>4.66</v>
      </c>
      <c r="E2121" t="str">
        <f t="shared" si="133"/>
        <v>Normal</v>
      </c>
      <c r="F2121" t="s">
        <v>2380</v>
      </c>
      <c r="G2121" t="s">
        <v>2382</v>
      </c>
      <c r="H2121" t="s">
        <v>2380</v>
      </c>
      <c r="I2121">
        <v>1</v>
      </c>
      <c r="J2121" s="9">
        <f t="shared" si="134"/>
        <v>1</v>
      </c>
      <c r="K2121" t="s">
        <v>2380</v>
      </c>
      <c r="L2121" t="str">
        <f t="shared" si="135"/>
        <v>No</v>
      </c>
    </row>
    <row r="2122" spans="1:12" x14ac:dyDescent="0.25">
      <c r="A2122" t="s">
        <v>242</v>
      </c>
      <c r="B2122">
        <v>28.82</v>
      </c>
      <c r="C2122" t="str">
        <f t="shared" si="132"/>
        <v>Overweight</v>
      </c>
      <c r="D2122" s="20">
        <v>5.59</v>
      </c>
      <c r="E2122" t="str">
        <f t="shared" si="133"/>
        <v>Normal</v>
      </c>
      <c r="F2122" t="s">
        <v>2380</v>
      </c>
      <c r="G2122" t="s">
        <v>2382</v>
      </c>
      <c r="H2122" t="s">
        <v>2380</v>
      </c>
      <c r="I2122">
        <v>1</v>
      </c>
      <c r="J2122" s="9">
        <f t="shared" si="134"/>
        <v>1</v>
      </c>
      <c r="K2122" t="s">
        <v>2380</v>
      </c>
      <c r="L2122" t="str">
        <f t="shared" si="135"/>
        <v>No</v>
      </c>
    </row>
    <row r="2123" spans="1:12" x14ac:dyDescent="0.25">
      <c r="A2123" t="s">
        <v>241</v>
      </c>
      <c r="B2123">
        <v>28.05</v>
      </c>
      <c r="C2123" t="str">
        <f t="shared" si="132"/>
        <v>Overweight</v>
      </c>
      <c r="D2123" s="20">
        <v>6.2</v>
      </c>
      <c r="E2123" t="str">
        <f t="shared" si="133"/>
        <v>Prediabeties</v>
      </c>
      <c r="F2123" t="s">
        <v>2380</v>
      </c>
      <c r="G2123" t="s">
        <v>2382</v>
      </c>
      <c r="H2123" t="s">
        <v>2380</v>
      </c>
      <c r="I2123">
        <v>1</v>
      </c>
      <c r="J2123" s="9">
        <f t="shared" si="134"/>
        <v>1</v>
      </c>
      <c r="K2123" t="s">
        <v>2380</v>
      </c>
      <c r="L2123" t="str">
        <f t="shared" si="135"/>
        <v>No</v>
      </c>
    </row>
    <row r="2124" spans="1:12" x14ac:dyDescent="0.25">
      <c r="A2124" t="s">
        <v>240</v>
      </c>
      <c r="B2124">
        <v>27.1</v>
      </c>
      <c r="C2124" t="str">
        <f t="shared" si="132"/>
        <v>Overweight</v>
      </c>
      <c r="D2124" s="20">
        <v>4.45</v>
      </c>
      <c r="E2124" t="str">
        <f t="shared" si="133"/>
        <v>Normal</v>
      </c>
      <c r="F2124" t="s">
        <v>2380</v>
      </c>
      <c r="G2124" t="s">
        <v>2382</v>
      </c>
      <c r="H2124" t="s">
        <v>2380</v>
      </c>
      <c r="I2124">
        <v>1</v>
      </c>
      <c r="J2124" s="9">
        <f t="shared" si="134"/>
        <v>1</v>
      </c>
      <c r="K2124" t="s">
        <v>2380</v>
      </c>
      <c r="L2124" t="str">
        <f t="shared" si="135"/>
        <v>No</v>
      </c>
    </row>
    <row r="2125" spans="1:12" x14ac:dyDescent="0.25">
      <c r="A2125" t="s">
        <v>239</v>
      </c>
      <c r="B2125">
        <v>24.3</v>
      </c>
      <c r="C2125" t="str">
        <f t="shared" si="132"/>
        <v>Normal Weight</v>
      </c>
      <c r="D2125" s="20">
        <v>6.1</v>
      </c>
      <c r="E2125" t="str">
        <f t="shared" si="133"/>
        <v>Prediabeties</v>
      </c>
      <c r="F2125" t="s">
        <v>2382</v>
      </c>
      <c r="G2125" t="s">
        <v>2382</v>
      </c>
      <c r="H2125" t="s">
        <v>2380</v>
      </c>
      <c r="I2125">
        <v>1</v>
      </c>
      <c r="J2125" s="9">
        <f t="shared" si="134"/>
        <v>1</v>
      </c>
      <c r="K2125" t="s">
        <v>2380</v>
      </c>
      <c r="L2125" t="str">
        <f t="shared" si="135"/>
        <v>No</v>
      </c>
    </row>
    <row r="2126" spans="1:12" x14ac:dyDescent="0.25">
      <c r="A2126" t="s">
        <v>238</v>
      </c>
      <c r="B2126">
        <v>30.72</v>
      </c>
      <c r="C2126" t="str">
        <f t="shared" si="132"/>
        <v>Obesity</v>
      </c>
      <c r="D2126" s="20">
        <v>6.06</v>
      </c>
      <c r="E2126" t="str">
        <f t="shared" si="133"/>
        <v>Prediabeties</v>
      </c>
      <c r="F2126" t="s">
        <v>2380</v>
      </c>
      <c r="G2126" t="s">
        <v>2382</v>
      </c>
      <c r="H2126" t="s">
        <v>2380</v>
      </c>
      <c r="I2126">
        <v>1</v>
      </c>
      <c r="J2126" s="9">
        <f t="shared" si="134"/>
        <v>1</v>
      </c>
      <c r="K2126" t="s">
        <v>2380</v>
      </c>
      <c r="L2126" t="str">
        <f t="shared" si="135"/>
        <v>No</v>
      </c>
    </row>
    <row r="2127" spans="1:12" x14ac:dyDescent="0.25">
      <c r="A2127" t="s">
        <v>237</v>
      </c>
      <c r="B2127">
        <v>37.43</v>
      </c>
      <c r="C2127" t="str">
        <f t="shared" si="132"/>
        <v>Obesity</v>
      </c>
      <c r="D2127" s="20">
        <v>4.5599999999999996</v>
      </c>
      <c r="E2127" t="str">
        <f t="shared" si="133"/>
        <v>Normal</v>
      </c>
      <c r="F2127" t="s">
        <v>2380</v>
      </c>
      <c r="G2127" t="s">
        <v>2380</v>
      </c>
      <c r="H2127" t="s">
        <v>2383</v>
      </c>
      <c r="I2127">
        <v>1</v>
      </c>
      <c r="J2127" s="9">
        <f t="shared" si="134"/>
        <v>1</v>
      </c>
      <c r="K2127" t="s">
        <v>2380</v>
      </c>
      <c r="L2127" t="str">
        <f t="shared" si="135"/>
        <v>No</v>
      </c>
    </row>
    <row r="2128" spans="1:12" x14ac:dyDescent="0.25">
      <c r="A2128" t="s">
        <v>236</v>
      </c>
      <c r="B2128">
        <v>25.74</v>
      </c>
      <c r="C2128" t="str">
        <f t="shared" si="132"/>
        <v>Overweight</v>
      </c>
      <c r="D2128" s="20">
        <v>6.41</v>
      </c>
      <c r="E2128" t="str">
        <f t="shared" si="133"/>
        <v>Prediabeties</v>
      </c>
      <c r="F2128" t="s">
        <v>2382</v>
      </c>
      <c r="G2128" t="s">
        <v>2380</v>
      </c>
      <c r="H2128" t="s">
        <v>2383</v>
      </c>
      <c r="I2128">
        <v>1</v>
      </c>
      <c r="J2128" s="9">
        <f t="shared" si="134"/>
        <v>1</v>
      </c>
      <c r="K2128" t="s">
        <v>2380</v>
      </c>
      <c r="L2128" t="str">
        <f t="shared" si="135"/>
        <v>No</v>
      </c>
    </row>
    <row r="2129" spans="1:12" x14ac:dyDescent="0.25">
      <c r="A2129" t="s">
        <v>235</v>
      </c>
      <c r="B2129">
        <v>36.575000000000003</v>
      </c>
      <c r="C2129" t="str">
        <f t="shared" si="132"/>
        <v>Obesity</v>
      </c>
      <c r="D2129" s="20">
        <v>5.57</v>
      </c>
      <c r="E2129" t="str">
        <f t="shared" si="133"/>
        <v>Normal</v>
      </c>
      <c r="F2129" t="s">
        <v>2380</v>
      </c>
      <c r="G2129" t="s">
        <v>2380</v>
      </c>
      <c r="H2129" t="s">
        <v>2383</v>
      </c>
      <c r="I2129">
        <v>1</v>
      </c>
      <c r="J2129" s="9">
        <f t="shared" si="134"/>
        <v>1</v>
      </c>
      <c r="K2129" t="s">
        <v>2380</v>
      </c>
      <c r="L2129" t="str">
        <f t="shared" si="135"/>
        <v>No</v>
      </c>
    </row>
    <row r="2130" spans="1:12" x14ac:dyDescent="0.25">
      <c r="A2130" t="s">
        <v>234</v>
      </c>
      <c r="B2130">
        <v>35.15</v>
      </c>
      <c r="C2130" t="str">
        <f t="shared" si="132"/>
        <v>Obesity</v>
      </c>
      <c r="D2130" s="20">
        <v>5.47</v>
      </c>
      <c r="E2130" t="str">
        <f t="shared" si="133"/>
        <v>Normal</v>
      </c>
      <c r="F2130" t="s">
        <v>2380</v>
      </c>
      <c r="G2130" t="s">
        <v>2380</v>
      </c>
      <c r="H2130" t="s">
        <v>2383</v>
      </c>
      <c r="I2130">
        <v>1</v>
      </c>
      <c r="J2130" s="9">
        <f t="shared" si="134"/>
        <v>1</v>
      </c>
      <c r="K2130" t="s">
        <v>2380</v>
      </c>
      <c r="L2130" t="str">
        <f t="shared" si="135"/>
        <v>No</v>
      </c>
    </row>
    <row r="2131" spans="1:12" x14ac:dyDescent="0.25">
      <c r="A2131" t="s">
        <v>233</v>
      </c>
      <c r="B2131">
        <v>32.11</v>
      </c>
      <c r="C2131" t="str">
        <f t="shared" si="132"/>
        <v>Obesity</v>
      </c>
      <c r="D2131" s="20">
        <v>4.43</v>
      </c>
      <c r="E2131" t="str">
        <f t="shared" si="133"/>
        <v>Normal</v>
      </c>
      <c r="F2131" t="s">
        <v>2380</v>
      </c>
      <c r="G2131" t="s">
        <v>2380</v>
      </c>
      <c r="H2131" t="s">
        <v>2383</v>
      </c>
      <c r="I2131">
        <v>1</v>
      </c>
      <c r="J2131" s="9">
        <f t="shared" si="134"/>
        <v>1</v>
      </c>
      <c r="K2131" t="s">
        <v>2380</v>
      </c>
      <c r="L2131" t="str">
        <f t="shared" si="135"/>
        <v>No</v>
      </c>
    </row>
    <row r="2132" spans="1:12" x14ac:dyDescent="0.25">
      <c r="A2132" t="s">
        <v>232</v>
      </c>
      <c r="B2132">
        <v>30.495000000000001</v>
      </c>
      <c r="C2132" t="str">
        <f t="shared" si="132"/>
        <v>Obesity</v>
      </c>
      <c r="D2132" s="20">
        <v>4.95</v>
      </c>
      <c r="E2132" t="str">
        <f t="shared" si="133"/>
        <v>Normal</v>
      </c>
      <c r="F2132" t="s">
        <v>2380</v>
      </c>
      <c r="G2132" t="s">
        <v>2380</v>
      </c>
      <c r="H2132" t="s">
        <v>2383</v>
      </c>
      <c r="I2132">
        <v>1</v>
      </c>
      <c r="J2132" s="9">
        <f t="shared" si="134"/>
        <v>1</v>
      </c>
      <c r="K2132" t="s">
        <v>2380</v>
      </c>
      <c r="L2132" t="str">
        <f t="shared" si="135"/>
        <v>No</v>
      </c>
    </row>
    <row r="2133" spans="1:12" x14ac:dyDescent="0.25">
      <c r="A2133" t="s">
        <v>231</v>
      </c>
      <c r="B2133">
        <v>29.24</v>
      </c>
      <c r="C2133" t="str">
        <f t="shared" si="132"/>
        <v>Overweight</v>
      </c>
      <c r="D2133" s="20">
        <v>4.04</v>
      </c>
      <c r="E2133" t="str">
        <f t="shared" si="133"/>
        <v>Normal</v>
      </c>
      <c r="F2133" t="s">
        <v>2380</v>
      </c>
      <c r="G2133" t="s">
        <v>2382</v>
      </c>
      <c r="H2133" t="s">
        <v>2380</v>
      </c>
      <c r="I2133">
        <v>1</v>
      </c>
      <c r="J2133" s="9">
        <f t="shared" si="134"/>
        <v>1</v>
      </c>
      <c r="K2133" t="s">
        <v>2380</v>
      </c>
      <c r="L2133" t="str">
        <f t="shared" si="135"/>
        <v>No</v>
      </c>
    </row>
    <row r="2134" spans="1:12" x14ac:dyDescent="0.25">
      <c r="A2134" t="s">
        <v>230</v>
      </c>
      <c r="B2134">
        <v>22.515000000000001</v>
      </c>
      <c r="C2134" t="str">
        <f t="shared" si="132"/>
        <v>Normal Weight</v>
      </c>
      <c r="D2134" s="20">
        <v>5.93</v>
      </c>
      <c r="E2134" t="str">
        <f t="shared" si="133"/>
        <v>Prediabeties</v>
      </c>
      <c r="F2134" t="s">
        <v>2380</v>
      </c>
      <c r="G2134" t="s">
        <v>2380</v>
      </c>
      <c r="H2134" t="s">
        <v>2383</v>
      </c>
      <c r="I2134">
        <v>1</v>
      </c>
      <c r="J2134" s="9">
        <f t="shared" si="134"/>
        <v>1</v>
      </c>
      <c r="K2134" t="s">
        <v>2380</v>
      </c>
      <c r="L2134" t="str">
        <f t="shared" si="135"/>
        <v>No</v>
      </c>
    </row>
    <row r="2135" spans="1:12" x14ac:dyDescent="0.25">
      <c r="A2135" t="s">
        <v>229</v>
      </c>
      <c r="B2135">
        <v>15.65</v>
      </c>
      <c r="C2135" t="str">
        <f t="shared" si="132"/>
        <v>Underweight</v>
      </c>
      <c r="D2135" s="20">
        <v>4.2300000000000004</v>
      </c>
      <c r="E2135" t="str">
        <f t="shared" si="133"/>
        <v>Normal</v>
      </c>
      <c r="F2135" t="s">
        <v>2380</v>
      </c>
      <c r="G2135" t="s">
        <v>2380</v>
      </c>
      <c r="H2135" t="s">
        <v>2380</v>
      </c>
      <c r="I2135" t="s">
        <v>2381</v>
      </c>
      <c r="J2135" s="9">
        <f t="shared" si="134"/>
        <v>0</v>
      </c>
      <c r="K2135" t="s">
        <v>2380</v>
      </c>
      <c r="L2135" t="str">
        <f t="shared" si="135"/>
        <v>No</v>
      </c>
    </row>
    <row r="2136" spans="1:12" x14ac:dyDescent="0.25">
      <c r="A2136" t="s">
        <v>228</v>
      </c>
      <c r="B2136">
        <v>27.36</v>
      </c>
      <c r="C2136" t="str">
        <f t="shared" si="132"/>
        <v>Overweight</v>
      </c>
      <c r="D2136" s="20">
        <v>5.59</v>
      </c>
      <c r="E2136" t="str">
        <f t="shared" si="133"/>
        <v>Normal</v>
      </c>
      <c r="F2136" t="s">
        <v>2382</v>
      </c>
      <c r="G2136" t="s">
        <v>2380</v>
      </c>
      <c r="H2136" t="s">
        <v>2380</v>
      </c>
      <c r="I2136" t="s">
        <v>2381</v>
      </c>
      <c r="J2136" s="9">
        <f t="shared" si="134"/>
        <v>0</v>
      </c>
      <c r="K2136" t="s">
        <v>2380</v>
      </c>
      <c r="L2136" t="str">
        <f t="shared" si="135"/>
        <v>No</v>
      </c>
    </row>
    <row r="2137" spans="1:12" x14ac:dyDescent="0.25">
      <c r="A2137" t="s">
        <v>227</v>
      </c>
      <c r="B2137">
        <v>22.3</v>
      </c>
      <c r="C2137" t="str">
        <f t="shared" si="132"/>
        <v>Normal Weight</v>
      </c>
      <c r="D2137" s="20">
        <v>4.8899999999999997</v>
      </c>
      <c r="E2137" t="str">
        <f t="shared" si="133"/>
        <v>Normal</v>
      </c>
      <c r="F2137" t="s">
        <v>2382</v>
      </c>
      <c r="G2137" t="s">
        <v>2380</v>
      </c>
      <c r="H2137" t="s">
        <v>2380</v>
      </c>
      <c r="I2137" t="s">
        <v>2381</v>
      </c>
      <c r="J2137" s="9">
        <f t="shared" si="134"/>
        <v>0</v>
      </c>
      <c r="K2137" t="s">
        <v>2380</v>
      </c>
      <c r="L2137" t="str">
        <f t="shared" si="135"/>
        <v>No</v>
      </c>
    </row>
    <row r="2138" spans="1:12" x14ac:dyDescent="0.25">
      <c r="A2138" t="s">
        <v>226</v>
      </c>
      <c r="B2138">
        <v>26.03</v>
      </c>
      <c r="C2138" t="str">
        <f t="shared" si="132"/>
        <v>Overweight</v>
      </c>
      <c r="D2138" s="20">
        <v>5.81</v>
      </c>
      <c r="E2138" t="str">
        <f t="shared" si="133"/>
        <v>Prediabeties</v>
      </c>
      <c r="F2138" t="s">
        <v>2382</v>
      </c>
      <c r="G2138" t="s">
        <v>2380</v>
      </c>
      <c r="H2138" t="s">
        <v>2380</v>
      </c>
      <c r="I2138" t="s">
        <v>2381</v>
      </c>
      <c r="J2138" s="9">
        <f t="shared" si="134"/>
        <v>0</v>
      </c>
      <c r="K2138" t="s">
        <v>2380</v>
      </c>
      <c r="L2138" t="str">
        <f t="shared" si="135"/>
        <v>No</v>
      </c>
    </row>
    <row r="2139" spans="1:12" x14ac:dyDescent="0.25">
      <c r="A2139" t="s">
        <v>225</v>
      </c>
      <c r="B2139">
        <v>27.74</v>
      </c>
      <c r="C2139" t="str">
        <f t="shared" si="132"/>
        <v>Overweight</v>
      </c>
      <c r="D2139" s="20">
        <v>4.29</v>
      </c>
      <c r="E2139" t="str">
        <f t="shared" si="133"/>
        <v>Normal</v>
      </c>
      <c r="F2139" t="s">
        <v>2380</v>
      </c>
      <c r="G2139" t="s">
        <v>2382</v>
      </c>
      <c r="H2139" t="s">
        <v>2380</v>
      </c>
      <c r="I2139">
        <v>1</v>
      </c>
      <c r="J2139" s="9">
        <f t="shared" si="134"/>
        <v>1</v>
      </c>
      <c r="K2139" t="s">
        <v>2380</v>
      </c>
      <c r="L2139" t="str">
        <f t="shared" si="135"/>
        <v>No</v>
      </c>
    </row>
    <row r="2140" spans="1:12" x14ac:dyDescent="0.25">
      <c r="A2140" t="s">
        <v>224</v>
      </c>
      <c r="B2140">
        <v>32.11</v>
      </c>
      <c r="C2140" t="str">
        <f t="shared" si="132"/>
        <v>Obesity</v>
      </c>
      <c r="D2140" s="20">
        <v>4.03</v>
      </c>
      <c r="E2140" t="str">
        <f t="shared" si="133"/>
        <v>Normal</v>
      </c>
      <c r="F2140" t="s">
        <v>2382</v>
      </c>
      <c r="G2140" t="s">
        <v>2382</v>
      </c>
      <c r="H2140" t="s">
        <v>2380</v>
      </c>
      <c r="I2140">
        <v>2</v>
      </c>
      <c r="J2140" s="9">
        <f t="shared" si="134"/>
        <v>2</v>
      </c>
      <c r="K2140" t="s">
        <v>2380</v>
      </c>
      <c r="L2140" t="str">
        <f t="shared" si="135"/>
        <v>No</v>
      </c>
    </row>
    <row r="2141" spans="1:12" x14ac:dyDescent="0.25">
      <c r="A2141" t="s">
        <v>223</v>
      </c>
      <c r="B2141">
        <v>25.175000000000001</v>
      </c>
      <c r="C2141" t="str">
        <f t="shared" si="132"/>
        <v>Overweight</v>
      </c>
      <c r="D2141" s="20">
        <v>6.29</v>
      </c>
      <c r="E2141" t="str">
        <f t="shared" si="133"/>
        <v>Prediabeties</v>
      </c>
      <c r="F2141" t="s">
        <v>2382</v>
      </c>
      <c r="G2141" t="s">
        <v>2382</v>
      </c>
      <c r="H2141" t="s">
        <v>2380</v>
      </c>
      <c r="I2141">
        <v>2</v>
      </c>
      <c r="J2141" s="9">
        <f t="shared" si="134"/>
        <v>2</v>
      </c>
      <c r="K2141" t="s">
        <v>2380</v>
      </c>
      <c r="L2141" t="str">
        <f t="shared" si="135"/>
        <v>No</v>
      </c>
    </row>
    <row r="2142" spans="1:12" x14ac:dyDescent="0.25">
      <c r="A2142" t="s">
        <v>222</v>
      </c>
      <c r="B2142">
        <v>39.49</v>
      </c>
      <c r="C2142" t="str">
        <f t="shared" si="132"/>
        <v>Obesity</v>
      </c>
      <c r="D2142" s="20">
        <v>4.4800000000000004</v>
      </c>
      <c r="E2142" t="str">
        <f t="shared" si="133"/>
        <v>Normal</v>
      </c>
      <c r="F2142" t="s">
        <v>2382</v>
      </c>
      <c r="G2142" t="s">
        <v>2380</v>
      </c>
      <c r="H2142" t="s">
        <v>2380</v>
      </c>
      <c r="I2142" t="s">
        <v>2381</v>
      </c>
      <c r="J2142" s="9">
        <f t="shared" si="134"/>
        <v>0</v>
      </c>
      <c r="K2142" t="s">
        <v>2380</v>
      </c>
      <c r="L2142" t="str">
        <f t="shared" si="135"/>
        <v>No</v>
      </c>
    </row>
    <row r="2143" spans="1:12" x14ac:dyDescent="0.25">
      <c r="A2143" t="s">
        <v>221</v>
      </c>
      <c r="B2143">
        <v>34.869999999999997</v>
      </c>
      <c r="C2143" t="str">
        <f t="shared" si="132"/>
        <v>Obesity</v>
      </c>
      <c r="D2143" s="20">
        <v>5.51</v>
      </c>
      <c r="E2143" t="str">
        <f t="shared" si="133"/>
        <v>Normal</v>
      </c>
      <c r="F2143" t="s">
        <v>2382</v>
      </c>
      <c r="G2143" t="s">
        <v>2380</v>
      </c>
      <c r="H2143" t="s">
        <v>2380</v>
      </c>
      <c r="I2143" t="s">
        <v>2381</v>
      </c>
      <c r="J2143" s="9">
        <f t="shared" si="134"/>
        <v>0</v>
      </c>
      <c r="K2143" t="s">
        <v>2380</v>
      </c>
      <c r="L2143" t="str">
        <f t="shared" si="135"/>
        <v>No</v>
      </c>
    </row>
    <row r="2144" spans="1:12" x14ac:dyDescent="0.25">
      <c r="A2144" t="s">
        <v>220</v>
      </c>
      <c r="B2144">
        <v>34.6</v>
      </c>
      <c r="C2144" t="str">
        <f t="shared" si="132"/>
        <v>Obesity</v>
      </c>
      <c r="D2144" s="20">
        <v>4.5</v>
      </c>
      <c r="E2144" t="str">
        <f t="shared" si="133"/>
        <v>Normal</v>
      </c>
      <c r="F2144" t="s">
        <v>2382</v>
      </c>
      <c r="G2144" t="s">
        <v>2380</v>
      </c>
      <c r="H2144" t="s">
        <v>2380</v>
      </c>
      <c r="I2144" t="s">
        <v>2381</v>
      </c>
      <c r="J2144" s="9">
        <f t="shared" si="134"/>
        <v>0</v>
      </c>
      <c r="K2144" t="s">
        <v>2380</v>
      </c>
      <c r="L2144" t="str">
        <f t="shared" si="135"/>
        <v>No</v>
      </c>
    </row>
    <row r="2145" spans="1:12" x14ac:dyDescent="0.25">
      <c r="A2145" t="s">
        <v>219</v>
      </c>
      <c r="B2145">
        <v>25.8</v>
      </c>
      <c r="C2145" t="str">
        <f t="shared" si="132"/>
        <v>Overweight</v>
      </c>
      <c r="D2145" s="20">
        <v>6.29</v>
      </c>
      <c r="E2145" t="str">
        <f t="shared" si="133"/>
        <v>Prediabeties</v>
      </c>
      <c r="F2145" t="s">
        <v>2382</v>
      </c>
      <c r="G2145" t="s">
        <v>2380</v>
      </c>
      <c r="H2145" t="s">
        <v>2380</v>
      </c>
      <c r="I2145" t="s">
        <v>2381</v>
      </c>
      <c r="J2145" s="9">
        <f t="shared" si="134"/>
        <v>0</v>
      </c>
      <c r="K2145" t="s">
        <v>2380</v>
      </c>
      <c r="L2145" t="str">
        <f t="shared" si="135"/>
        <v>No</v>
      </c>
    </row>
    <row r="2146" spans="1:12" x14ac:dyDescent="0.25">
      <c r="A2146" t="s">
        <v>218</v>
      </c>
      <c r="B2146">
        <v>35.86</v>
      </c>
      <c r="C2146" t="str">
        <f t="shared" si="132"/>
        <v>Obesity</v>
      </c>
      <c r="D2146" s="20">
        <v>4.33</v>
      </c>
      <c r="E2146" t="str">
        <f t="shared" si="133"/>
        <v>Normal</v>
      </c>
      <c r="F2146" t="s">
        <v>2380</v>
      </c>
      <c r="G2146" t="s">
        <v>2380</v>
      </c>
      <c r="H2146" t="s">
        <v>2380</v>
      </c>
      <c r="I2146">
        <v>1</v>
      </c>
      <c r="J2146" s="9">
        <f t="shared" si="134"/>
        <v>1</v>
      </c>
      <c r="K2146" t="s">
        <v>2380</v>
      </c>
      <c r="L2146" t="str">
        <f t="shared" si="135"/>
        <v>No</v>
      </c>
    </row>
    <row r="2147" spans="1:12" x14ac:dyDescent="0.25">
      <c r="A2147" t="s">
        <v>217</v>
      </c>
      <c r="B2147">
        <v>40.47</v>
      </c>
      <c r="C2147" t="str">
        <f t="shared" si="132"/>
        <v>Obesity</v>
      </c>
      <c r="D2147" s="20">
        <v>11.15</v>
      </c>
      <c r="E2147" t="str">
        <f t="shared" si="133"/>
        <v>Diabetes</v>
      </c>
      <c r="F2147" t="s">
        <v>2380</v>
      </c>
      <c r="G2147" t="s">
        <v>2380</v>
      </c>
      <c r="H2147" t="s">
        <v>2380</v>
      </c>
      <c r="I2147" t="s">
        <v>2381</v>
      </c>
      <c r="J2147" s="9">
        <f t="shared" si="134"/>
        <v>0</v>
      </c>
      <c r="K2147" t="s">
        <v>2380</v>
      </c>
      <c r="L2147" t="str">
        <f t="shared" si="135"/>
        <v>No</v>
      </c>
    </row>
    <row r="2148" spans="1:12" x14ac:dyDescent="0.25">
      <c r="A2148" t="s">
        <v>216</v>
      </c>
      <c r="B2148">
        <v>32.01</v>
      </c>
      <c r="C2148" t="str">
        <f t="shared" si="132"/>
        <v>Obesity</v>
      </c>
      <c r="D2148" s="20">
        <v>6.45</v>
      </c>
      <c r="E2148" t="str">
        <f t="shared" si="133"/>
        <v>Prediabeties</v>
      </c>
      <c r="F2148" t="s">
        <v>2380</v>
      </c>
      <c r="G2148" t="s">
        <v>2380</v>
      </c>
      <c r="H2148" t="s">
        <v>2380</v>
      </c>
      <c r="I2148">
        <v>1</v>
      </c>
      <c r="J2148" s="9">
        <f t="shared" si="134"/>
        <v>1</v>
      </c>
      <c r="K2148" t="s">
        <v>2380</v>
      </c>
      <c r="L2148" t="str">
        <f t="shared" si="135"/>
        <v>No</v>
      </c>
    </row>
    <row r="2149" spans="1:12" x14ac:dyDescent="0.25">
      <c r="A2149" t="s">
        <v>215</v>
      </c>
      <c r="B2149">
        <v>33</v>
      </c>
      <c r="C2149" t="str">
        <f t="shared" si="132"/>
        <v>Obesity</v>
      </c>
      <c r="D2149" s="20">
        <v>9.27</v>
      </c>
      <c r="E2149" t="str">
        <f t="shared" si="133"/>
        <v>Diabetes</v>
      </c>
      <c r="F2149" t="s">
        <v>2380</v>
      </c>
      <c r="G2149" t="s">
        <v>2380</v>
      </c>
      <c r="H2149" t="s">
        <v>2380</v>
      </c>
      <c r="I2149" t="s">
        <v>2381</v>
      </c>
      <c r="J2149" s="9">
        <f t="shared" si="134"/>
        <v>0</v>
      </c>
      <c r="K2149" t="s">
        <v>2380</v>
      </c>
      <c r="L2149" t="str">
        <f t="shared" si="135"/>
        <v>No</v>
      </c>
    </row>
    <row r="2150" spans="1:12" x14ac:dyDescent="0.25">
      <c r="A2150" t="s">
        <v>214</v>
      </c>
      <c r="B2150">
        <v>29.3</v>
      </c>
      <c r="C2150" t="str">
        <f t="shared" si="132"/>
        <v>Overweight</v>
      </c>
      <c r="D2150" s="20">
        <v>6.15</v>
      </c>
      <c r="E2150" t="str">
        <f t="shared" si="133"/>
        <v>Prediabeties</v>
      </c>
      <c r="F2150" t="s">
        <v>2380</v>
      </c>
      <c r="G2150" t="s">
        <v>2380</v>
      </c>
      <c r="H2150" t="s">
        <v>2380</v>
      </c>
      <c r="I2150">
        <v>1</v>
      </c>
      <c r="J2150" s="9">
        <f t="shared" si="134"/>
        <v>1</v>
      </c>
      <c r="K2150" t="s">
        <v>2380</v>
      </c>
      <c r="L2150" t="str">
        <f t="shared" si="135"/>
        <v>No</v>
      </c>
    </row>
    <row r="2151" spans="1:12" x14ac:dyDescent="0.25">
      <c r="A2151" t="s">
        <v>213</v>
      </c>
      <c r="B2151">
        <v>25.8</v>
      </c>
      <c r="C2151" t="str">
        <f t="shared" si="132"/>
        <v>Overweight</v>
      </c>
      <c r="D2151" s="20">
        <v>4.13</v>
      </c>
      <c r="E2151" t="str">
        <f t="shared" si="133"/>
        <v>Normal</v>
      </c>
      <c r="F2151" t="s">
        <v>2380</v>
      </c>
      <c r="G2151" t="s">
        <v>2380</v>
      </c>
      <c r="H2151" t="s">
        <v>2380</v>
      </c>
      <c r="I2151">
        <v>1</v>
      </c>
      <c r="J2151" s="9">
        <f t="shared" si="134"/>
        <v>1</v>
      </c>
      <c r="K2151" t="s">
        <v>2380</v>
      </c>
      <c r="L2151" t="str">
        <f t="shared" si="135"/>
        <v>No</v>
      </c>
    </row>
    <row r="2152" spans="1:12" x14ac:dyDescent="0.25">
      <c r="A2152" t="s">
        <v>212</v>
      </c>
      <c r="B2152">
        <v>23.4</v>
      </c>
      <c r="C2152" t="str">
        <f t="shared" si="132"/>
        <v>Normal Weight</v>
      </c>
      <c r="D2152" s="20">
        <v>4.24</v>
      </c>
      <c r="E2152" t="str">
        <f t="shared" si="133"/>
        <v>Normal</v>
      </c>
      <c r="F2152" t="s">
        <v>2380</v>
      </c>
      <c r="G2152" t="s">
        <v>2380</v>
      </c>
      <c r="H2152" t="s">
        <v>2380</v>
      </c>
      <c r="I2152">
        <v>1</v>
      </c>
      <c r="J2152" s="9">
        <f t="shared" si="134"/>
        <v>1</v>
      </c>
      <c r="K2152" t="s">
        <v>2380</v>
      </c>
      <c r="L2152" t="str">
        <f t="shared" si="135"/>
        <v>No</v>
      </c>
    </row>
    <row r="2153" spans="1:12" x14ac:dyDescent="0.25">
      <c r="A2153" t="s">
        <v>211</v>
      </c>
      <c r="B2153">
        <v>27.93</v>
      </c>
      <c r="C2153" t="str">
        <f t="shared" si="132"/>
        <v>Overweight</v>
      </c>
      <c r="D2153" s="20">
        <v>9.8800000000000008</v>
      </c>
      <c r="E2153" t="str">
        <f t="shared" si="133"/>
        <v>Diabetes</v>
      </c>
      <c r="F2153" t="s">
        <v>2380</v>
      </c>
      <c r="G2153" t="s">
        <v>2380</v>
      </c>
      <c r="H2153" t="s">
        <v>2380</v>
      </c>
      <c r="I2153" t="s">
        <v>2381</v>
      </c>
      <c r="J2153" s="9">
        <f t="shared" si="134"/>
        <v>0</v>
      </c>
      <c r="K2153" t="s">
        <v>2380</v>
      </c>
      <c r="L2153" t="str">
        <f t="shared" si="135"/>
        <v>No</v>
      </c>
    </row>
    <row r="2154" spans="1:12" x14ac:dyDescent="0.25">
      <c r="A2154" t="s">
        <v>210</v>
      </c>
      <c r="B2154">
        <v>22</v>
      </c>
      <c r="C2154" t="str">
        <f t="shared" si="132"/>
        <v>Normal Weight</v>
      </c>
      <c r="D2154" s="20">
        <v>9.5</v>
      </c>
      <c r="E2154" t="str">
        <f t="shared" si="133"/>
        <v>Diabetes</v>
      </c>
      <c r="F2154" t="s">
        <v>2380</v>
      </c>
      <c r="G2154" t="s">
        <v>2380</v>
      </c>
      <c r="H2154" t="s">
        <v>2380</v>
      </c>
      <c r="I2154" t="s">
        <v>2381</v>
      </c>
      <c r="J2154" s="9">
        <f t="shared" si="134"/>
        <v>0</v>
      </c>
      <c r="K2154" t="s">
        <v>2380</v>
      </c>
      <c r="L2154" t="str">
        <f t="shared" si="135"/>
        <v>No</v>
      </c>
    </row>
    <row r="2155" spans="1:12" x14ac:dyDescent="0.25">
      <c r="A2155" t="s">
        <v>209</v>
      </c>
      <c r="B2155">
        <v>36.86</v>
      </c>
      <c r="C2155" t="str">
        <f t="shared" si="132"/>
        <v>Obesity</v>
      </c>
      <c r="D2155" s="20">
        <v>4.97</v>
      </c>
      <c r="E2155" t="str">
        <f t="shared" si="133"/>
        <v>Normal</v>
      </c>
      <c r="F2155" t="s">
        <v>2382</v>
      </c>
      <c r="G2155" t="s">
        <v>2380</v>
      </c>
      <c r="H2155" t="s">
        <v>2380</v>
      </c>
      <c r="I2155" t="s">
        <v>2381</v>
      </c>
      <c r="J2155" s="9">
        <f t="shared" si="134"/>
        <v>0</v>
      </c>
      <c r="K2155" t="s">
        <v>2380</v>
      </c>
      <c r="L2155" t="str">
        <f t="shared" si="135"/>
        <v>No</v>
      </c>
    </row>
    <row r="2156" spans="1:12" x14ac:dyDescent="0.25">
      <c r="A2156" t="s">
        <v>208</v>
      </c>
      <c r="B2156">
        <v>31.254999999999999</v>
      </c>
      <c r="C2156" t="str">
        <f t="shared" si="132"/>
        <v>Obesity</v>
      </c>
      <c r="D2156" s="20">
        <v>5.49</v>
      </c>
      <c r="E2156" t="str">
        <f t="shared" si="133"/>
        <v>Normal</v>
      </c>
      <c r="F2156" t="s">
        <v>2382</v>
      </c>
      <c r="G2156" t="s">
        <v>2380</v>
      </c>
      <c r="H2156" t="s">
        <v>2380</v>
      </c>
      <c r="I2156" t="s">
        <v>2381</v>
      </c>
      <c r="J2156" s="9">
        <f t="shared" si="134"/>
        <v>0</v>
      </c>
      <c r="K2156" t="s">
        <v>2380</v>
      </c>
      <c r="L2156" t="str">
        <f t="shared" si="135"/>
        <v>No</v>
      </c>
    </row>
    <row r="2157" spans="1:12" x14ac:dyDescent="0.25">
      <c r="A2157" t="s">
        <v>207</v>
      </c>
      <c r="B2157">
        <v>23.06</v>
      </c>
      <c r="C2157" t="str">
        <f t="shared" si="132"/>
        <v>Normal Weight</v>
      </c>
      <c r="D2157" s="20">
        <v>4.47</v>
      </c>
      <c r="E2157" t="str">
        <f t="shared" si="133"/>
        <v>Normal</v>
      </c>
      <c r="F2157" t="s">
        <v>2380</v>
      </c>
      <c r="G2157" t="s">
        <v>2380</v>
      </c>
      <c r="H2157" t="s">
        <v>2380</v>
      </c>
      <c r="I2157" t="s">
        <v>2381</v>
      </c>
      <c r="J2157" s="9">
        <f t="shared" si="134"/>
        <v>0</v>
      </c>
      <c r="K2157" t="s">
        <v>2380</v>
      </c>
      <c r="L2157" t="str">
        <f t="shared" si="135"/>
        <v>No</v>
      </c>
    </row>
    <row r="2158" spans="1:12" x14ac:dyDescent="0.25">
      <c r="A2158" t="s">
        <v>206</v>
      </c>
      <c r="B2158">
        <v>28.975000000000001</v>
      </c>
      <c r="C2158" t="str">
        <f t="shared" si="132"/>
        <v>Overweight</v>
      </c>
      <c r="D2158" s="20">
        <v>4.34</v>
      </c>
      <c r="E2158" t="str">
        <f t="shared" si="133"/>
        <v>Normal</v>
      </c>
      <c r="F2158" t="s">
        <v>2382</v>
      </c>
      <c r="G2158" t="s">
        <v>2380</v>
      </c>
      <c r="H2158" t="s">
        <v>2380</v>
      </c>
      <c r="I2158" t="s">
        <v>2381</v>
      </c>
      <c r="J2158" s="9">
        <f t="shared" si="134"/>
        <v>0</v>
      </c>
      <c r="K2158" t="s">
        <v>2380</v>
      </c>
      <c r="L2158" t="str">
        <f t="shared" si="135"/>
        <v>No</v>
      </c>
    </row>
    <row r="2159" spans="1:12" x14ac:dyDescent="0.25">
      <c r="A2159" t="s">
        <v>205</v>
      </c>
      <c r="B2159">
        <v>33.299999999999997</v>
      </c>
      <c r="C2159" t="str">
        <f t="shared" si="132"/>
        <v>Obesity</v>
      </c>
      <c r="D2159" s="20">
        <v>9.49</v>
      </c>
      <c r="E2159" t="str">
        <f t="shared" si="133"/>
        <v>Diabetes</v>
      </c>
      <c r="F2159" t="s">
        <v>2380</v>
      </c>
      <c r="G2159" t="s">
        <v>2380</v>
      </c>
      <c r="H2159" t="s">
        <v>2380</v>
      </c>
      <c r="I2159" t="s">
        <v>2381</v>
      </c>
      <c r="J2159" s="9">
        <f t="shared" si="134"/>
        <v>0</v>
      </c>
      <c r="K2159" t="s">
        <v>2380</v>
      </c>
      <c r="L2159" t="str">
        <f t="shared" si="135"/>
        <v>No</v>
      </c>
    </row>
    <row r="2160" spans="1:12" x14ac:dyDescent="0.25">
      <c r="A2160" t="s">
        <v>204</v>
      </c>
      <c r="B2160">
        <v>33</v>
      </c>
      <c r="C2160" t="str">
        <f t="shared" si="132"/>
        <v>Obesity</v>
      </c>
      <c r="D2160" s="20">
        <v>10.16</v>
      </c>
      <c r="E2160" t="str">
        <f t="shared" si="133"/>
        <v>Diabetes</v>
      </c>
      <c r="F2160" t="s">
        <v>2380</v>
      </c>
      <c r="G2160" t="s">
        <v>2380</v>
      </c>
      <c r="H2160" t="s">
        <v>2380</v>
      </c>
      <c r="I2160" t="s">
        <v>2381</v>
      </c>
      <c r="J2160" s="9">
        <f t="shared" si="134"/>
        <v>0</v>
      </c>
      <c r="K2160" t="s">
        <v>2380</v>
      </c>
      <c r="L2160" t="str">
        <f t="shared" si="135"/>
        <v>No</v>
      </c>
    </row>
    <row r="2161" spans="1:12" x14ac:dyDescent="0.25">
      <c r="A2161" t="s">
        <v>203</v>
      </c>
      <c r="B2161">
        <v>31.46</v>
      </c>
      <c r="C2161" t="str">
        <f t="shared" si="132"/>
        <v>Obesity</v>
      </c>
      <c r="D2161" s="20">
        <v>11.19</v>
      </c>
      <c r="E2161" t="str">
        <f t="shared" si="133"/>
        <v>Diabetes</v>
      </c>
      <c r="F2161" t="s">
        <v>2380</v>
      </c>
      <c r="G2161" t="s">
        <v>2380</v>
      </c>
      <c r="H2161" t="s">
        <v>2380</v>
      </c>
      <c r="I2161" t="s">
        <v>2381</v>
      </c>
      <c r="J2161" s="9">
        <f t="shared" si="134"/>
        <v>0</v>
      </c>
      <c r="K2161" t="s">
        <v>2380</v>
      </c>
      <c r="L2161" t="str">
        <f t="shared" si="135"/>
        <v>No</v>
      </c>
    </row>
    <row r="2162" spans="1:12" x14ac:dyDescent="0.25">
      <c r="A2162" t="s">
        <v>202</v>
      </c>
      <c r="B2162">
        <v>29.6</v>
      </c>
      <c r="C2162" t="str">
        <f t="shared" si="132"/>
        <v>Overweight</v>
      </c>
      <c r="D2162" s="20">
        <v>11.03</v>
      </c>
      <c r="E2162" t="str">
        <f t="shared" si="133"/>
        <v>Diabetes</v>
      </c>
      <c r="F2162" t="s">
        <v>2380</v>
      </c>
      <c r="G2162" t="s">
        <v>2380</v>
      </c>
      <c r="H2162" t="s">
        <v>2380</v>
      </c>
      <c r="I2162" t="s">
        <v>2381</v>
      </c>
      <c r="J2162" s="9">
        <f t="shared" si="134"/>
        <v>0</v>
      </c>
      <c r="K2162" t="s">
        <v>2380</v>
      </c>
      <c r="L2162" t="str">
        <f t="shared" si="135"/>
        <v>No</v>
      </c>
    </row>
    <row r="2163" spans="1:12" x14ac:dyDescent="0.25">
      <c r="A2163" t="s">
        <v>201</v>
      </c>
      <c r="B2163">
        <v>22.05</v>
      </c>
      <c r="C2163" t="str">
        <f t="shared" si="132"/>
        <v>Normal Weight</v>
      </c>
      <c r="D2163" s="20">
        <v>4.43</v>
      </c>
      <c r="E2163" t="str">
        <f t="shared" si="133"/>
        <v>Normal</v>
      </c>
      <c r="F2163" t="s">
        <v>2382</v>
      </c>
      <c r="G2163" t="s">
        <v>2380</v>
      </c>
      <c r="H2163" t="s">
        <v>2380</v>
      </c>
      <c r="I2163" t="s">
        <v>2381</v>
      </c>
      <c r="J2163" s="9">
        <f t="shared" si="134"/>
        <v>0</v>
      </c>
      <c r="K2163" t="s">
        <v>2380</v>
      </c>
      <c r="L2163" t="str">
        <f t="shared" si="135"/>
        <v>No</v>
      </c>
    </row>
    <row r="2164" spans="1:12" x14ac:dyDescent="0.25">
      <c r="A2164" t="s">
        <v>199</v>
      </c>
      <c r="B2164">
        <v>27.06</v>
      </c>
      <c r="C2164" t="str">
        <f t="shared" si="132"/>
        <v>Overweight</v>
      </c>
      <c r="D2164" s="20">
        <v>6.14</v>
      </c>
      <c r="E2164" t="str">
        <f t="shared" si="133"/>
        <v>Prediabeties</v>
      </c>
      <c r="F2164" t="s">
        <v>2380</v>
      </c>
      <c r="G2164" t="s">
        <v>2382</v>
      </c>
      <c r="H2164" t="s">
        <v>2380</v>
      </c>
      <c r="I2164">
        <v>1</v>
      </c>
      <c r="J2164" s="9">
        <f t="shared" si="134"/>
        <v>1</v>
      </c>
      <c r="K2164" t="s">
        <v>2380</v>
      </c>
      <c r="L2164" t="str">
        <f t="shared" si="135"/>
        <v>No</v>
      </c>
    </row>
    <row r="2165" spans="1:12" x14ac:dyDescent="0.25">
      <c r="A2165" t="s">
        <v>198</v>
      </c>
      <c r="B2165">
        <v>20.49</v>
      </c>
      <c r="C2165" t="str">
        <f t="shared" si="132"/>
        <v>Normal Weight</v>
      </c>
      <c r="D2165" s="20">
        <v>4.87</v>
      </c>
      <c r="E2165" t="str">
        <f t="shared" si="133"/>
        <v>Normal</v>
      </c>
      <c r="F2165" t="s">
        <v>2380</v>
      </c>
      <c r="G2165" t="s">
        <v>2380</v>
      </c>
      <c r="H2165" t="s">
        <v>2380</v>
      </c>
      <c r="I2165" t="s">
        <v>2381</v>
      </c>
      <c r="J2165" s="9">
        <f t="shared" si="134"/>
        <v>0</v>
      </c>
      <c r="K2165" t="s">
        <v>2380</v>
      </c>
      <c r="L2165" t="str">
        <f t="shared" si="135"/>
        <v>No</v>
      </c>
    </row>
    <row r="2166" spans="1:12" x14ac:dyDescent="0.25">
      <c r="A2166" t="s">
        <v>197</v>
      </c>
      <c r="B2166">
        <v>28.4</v>
      </c>
      <c r="C2166" t="str">
        <f t="shared" si="132"/>
        <v>Overweight</v>
      </c>
      <c r="D2166" s="20">
        <v>4.3</v>
      </c>
      <c r="E2166" t="str">
        <f t="shared" si="133"/>
        <v>Normal</v>
      </c>
      <c r="F2166" t="s">
        <v>2380</v>
      </c>
      <c r="G2166" t="s">
        <v>2380</v>
      </c>
      <c r="H2166" t="s">
        <v>2383</v>
      </c>
      <c r="I2166">
        <v>1</v>
      </c>
      <c r="J2166" s="9">
        <f t="shared" si="134"/>
        <v>1</v>
      </c>
      <c r="K2166" t="s">
        <v>2380</v>
      </c>
      <c r="L2166" t="str">
        <f t="shared" si="135"/>
        <v>No</v>
      </c>
    </row>
    <row r="2167" spans="1:12" x14ac:dyDescent="0.25">
      <c r="A2167" t="s">
        <v>196</v>
      </c>
      <c r="B2167">
        <v>41.91</v>
      </c>
      <c r="C2167" t="str">
        <f t="shared" si="132"/>
        <v>Obesity</v>
      </c>
      <c r="D2167" s="20">
        <v>6.19</v>
      </c>
      <c r="E2167" t="str">
        <f t="shared" si="133"/>
        <v>Prediabeties</v>
      </c>
      <c r="F2167" t="s">
        <v>2380</v>
      </c>
      <c r="G2167" t="s">
        <v>2380</v>
      </c>
      <c r="H2167" t="s">
        <v>2380</v>
      </c>
      <c r="I2167" t="s">
        <v>2381</v>
      </c>
      <c r="J2167" s="9">
        <f t="shared" si="134"/>
        <v>0</v>
      </c>
      <c r="K2167" t="s">
        <v>2380</v>
      </c>
      <c r="L2167" t="str">
        <f t="shared" si="135"/>
        <v>No</v>
      </c>
    </row>
    <row r="2168" spans="1:12" x14ac:dyDescent="0.25">
      <c r="A2168" t="s">
        <v>195</v>
      </c>
      <c r="B2168">
        <v>24.6</v>
      </c>
      <c r="C2168" t="str">
        <f t="shared" si="132"/>
        <v>Normal Weight</v>
      </c>
      <c r="D2168" s="20">
        <v>6.19</v>
      </c>
      <c r="E2168" t="str">
        <f t="shared" si="133"/>
        <v>Prediabeties</v>
      </c>
      <c r="F2168" t="s">
        <v>2380</v>
      </c>
      <c r="G2168" t="s">
        <v>2380</v>
      </c>
      <c r="H2168" t="s">
        <v>2383</v>
      </c>
      <c r="I2168">
        <v>1</v>
      </c>
      <c r="J2168" s="9">
        <f t="shared" si="134"/>
        <v>1</v>
      </c>
      <c r="K2168" t="s">
        <v>2380</v>
      </c>
      <c r="L2168" t="str">
        <f t="shared" si="135"/>
        <v>No</v>
      </c>
    </row>
    <row r="2169" spans="1:12" x14ac:dyDescent="0.25">
      <c r="A2169" t="s">
        <v>194</v>
      </c>
      <c r="B2169">
        <v>20.9</v>
      </c>
      <c r="C2169" t="str">
        <f t="shared" si="132"/>
        <v>Normal Weight</v>
      </c>
      <c r="D2169" s="20">
        <v>5.12</v>
      </c>
      <c r="E2169" t="str">
        <f t="shared" si="133"/>
        <v>Normal</v>
      </c>
      <c r="F2169" t="s">
        <v>2380</v>
      </c>
      <c r="G2169" t="s">
        <v>2380</v>
      </c>
      <c r="H2169" t="s">
        <v>2383</v>
      </c>
      <c r="I2169">
        <v>1</v>
      </c>
      <c r="J2169" s="9">
        <f t="shared" si="134"/>
        <v>1</v>
      </c>
      <c r="K2169" t="s">
        <v>2380</v>
      </c>
      <c r="L2169" t="str">
        <f t="shared" si="135"/>
        <v>No</v>
      </c>
    </row>
    <row r="2170" spans="1:12" x14ac:dyDescent="0.25">
      <c r="A2170" t="s">
        <v>193</v>
      </c>
      <c r="B2170">
        <v>34.4</v>
      </c>
      <c r="C2170" t="str">
        <f t="shared" si="132"/>
        <v>Obesity</v>
      </c>
      <c r="D2170" s="20">
        <v>4.04</v>
      </c>
      <c r="E2170" t="str">
        <f t="shared" si="133"/>
        <v>Normal</v>
      </c>
      <c r="F2170" t="s">
        <v>2380</v>
      </c>
      <c r="G2170" t="s">
        <v>2380</v>
      </c>
      <c r="H2170" t="s">
        <v>2380</v>
      </c>
      <c r="I2170" t="s">
        <v>2381</v>
      </c>
      <c r="J2170" s="9">
        <f t="shared" si="134"/>
        <v>0</v>
      </c>
      <c r="K2170" t="s">
        <v>2380</v>
      </c>
      <c r="L2170" t="str">
        <f t="shared" si="135"/>
        <v>No</v>
      </c>
    </row>
    <row r="2171" spans="1:12" x14ac:dyDescent="0.25">
      <c r="A2171" t="s">
        <v>192</v>
      </c>
      <c r="B2171">
        <v>32.56</v>
      </c>
      <c r="C2171" t="str">
        <f t="shared" si="132"/>
        <v>Obesity</v>
      </c>
      <c r="D2171" s="20">
        <v>5.36</v>
      </c>
      <c r="E2171" t="str">
        <f t="shared" si="133"/>
        <v>Normal</v>
      </c>
      <c r="F2171" t="s">
        <v>2380</v>
      </c>
      <c r="G2171" t="s">
        <v>2380</v>
      </c>
      <c r="H2171" t="s">
        <v>2380</v>
      </c>
      <c r="I2171" t="s">
        <v>2381</v>
      </c>
      <c r="J2171" s="9">
        <f t="shared" si="134"/>
        <v>0</v>
      </c>
      <c r="K2171" t="s">
        <v>2380</v>
      </c>
      <c r="L2171" t="str">
        <f t="shared" si="135"/>
        <v>No</v>
      </c>
    </row>
    <row r="2172" spans="1:12" x14ac:dyDescent="0.25">
      <c r="A2172" t="s">
        <v>191</v>
      </c>
      <c r="B2172">
        <v>27.98</v>
      </c>
      <c r="C2172" t="str">
        <f t="shared" si="132"/>
        <v>Overweight</v>
      </c>
      <c r="D2172" s="20">
        <v>4.38</v>
      </c>
      <c r="E2172" t="str">
        <f t="shared" si="133"/>
        <v>Normal</v>
      </c>
      <c r="F2172" t="s">
        <v>2380</v>
      </c>
      <c r="G2172" t="s">
        <v>2382</v>
      </c>
      <c r="H2172" t="s">
        <v>2380</v>
      </c>
      <c r="I2172">
        <v>1</v>
      </c>
      <c r="J2172" s="9">
        <f t="shared" si="134"/>
        <v>1</v>
      </c>
      <c r="K2172" t="s">
        <v>2380</v>
      </c>
      <c r="L2172" t="str">
        <f t="shared" si="135"/>
        <v>No</v>
      </c>
    </row>
    <row r="2173" spans="1:12" x14ac:dyDescent="0.25">
      <c r="A2173" t="s">
        <v>190</v>
      </c>
      <c r="B2173">
        <v>26.51</v>
      </c>
      <c r="C2173" t="str">
        <f t="shared" si="132"/>
        <v>Overweight</v>
      </c>
      <c r="D2173" s="20">
        <v>4.58</v>
      </c>
      <c r="E2173" t="str">
        <f t="shared" si="133"/>
        <v>Normal</v>
      </c>
      <c r="F2173" t="s">
        <v>2380</v>
      </c>
      <c r="G2173" t="s">
        <v>2380</v>
      </c>
      <c r="H2173" t="s">
        <v>2380</v>
      </c>
      <c r="I2173" t="s">
        <v>2381</v>
      </c>
      <c r="J2173" s="9">
        <f t="shared" si="134"/>
        <v>0</v>
      </c>
      <c r="K2173" t="s">
        <v>2380</v>
      </c>
      <c r="L2173" t="str">
        <f t="shared" si="135"/>
        <v>No</v>
      </c>
    </row>
    <row r="2174" spans="1:12" x14ac:dyDescent="0.25">
      <c r="A2174" t="s">
        <v>189</v>
      </c>
      <c r="B2174">
        <v>29.734999999999999</v>
      </c>
      <c r="C2174" t="str">
        <f t="shared" si="132"/>
        <v>Overweight</v>
      </c>
      <c r="D2174" s="20">
        <v>11.92</v>
      </c>
      <c r="E2174" t="str">
        <f t="shared" si="133"/>
        <v>Diabetes</v>
      </c>
      <c r="F2174" t="s">
        <v>2380</v>
      </c>
      <c r="G2174" t="s">
        <v>2380</v>
      </c>
      <c r="H2174" t="s">
        <v>2380</v>
      </c>
      <c r="I2174" t="s">
        <v>2381</v>
      </c>
      <c r="J2174" s="9">
        <f t="shared" si="134"/>
        <v>0</v>
      </c>
      <c r="K2174" t="s">
        <v>2380</v>
      </c>
      <c r="L2174" t="str">
        <f t="shared" si="135"/>
        <v>No</v>
      </c>
    </row>
    <row r="2175" spans="1:12" x14ac:dyDescent="0.25">
      <c r="A2175" t="s">
        <v>188</v>
      </c>
      <c r="B2175">
        <v>40.5</v>
      </c>
      <c r="C2175" t="str">
        <f t="shared" si="132"/>
        <v>Obesity</v>
      </c>
      <c r="D2175" s="20">
        <v>5.4</v>
      </c>
      <c r="E2175" t="str">
        <f t="shared" si="133"/>
        <v>Normal</v>
      </c>
      <c r="F2175" t="s">
        <v>2380</v>
      </c>
      <c r="G2175" t="s">
        <v>2380</v>
      </c>
      <c r="H2175" t="s">
        <v>2383</v>
      </c>
      <c r="I2175">
        <v>1</v>
      </c>
      <c r="J2175" s="9">
        <f t="shared" si="134"/>
        <v>1</v>
      </c>
      <c r="K2175" t="s">
        <v>2380</v>
      </c>
      <c r="L2175" t="str">
        <f t="shared" si="135"/>
        <v>No</v>
      </c>
    </row>
    <row r="2176" spans="1:12" x14ac:dyDescent="0.25">
      <c r="A2176" t="s">
        <v>187</v>
      </c>
      <c r="B2176">
        <v>25.64</v>
      </c>
      <c r="C2176" t="str">
        <f t="shared" si="132"/>
        <v>Overweight</v>
      </c>
      <c r="D2176" s="20">
        <v>4.76</v>
      </c>
      <c r="E2176" t="str">
        <f t="shared" si="133"/>
        <v>Normal</v>
      </c>
      <c r="F2176" t="s">
        <v>2380</v>
      </c>
      <c r="G2176" t="s">
        <v>2380</v>
      </c>
      <c r="H2176" t="s">
        <v>2380</v>
      </c>
      <c r="I2176">
        <v>1</v>
      </c>
      <c r="J2176" s="9">
        <f t="shared" si="134"/>
        <v>1</v>
      </c>
      <c r="K2176" t="s">
        <v>2380</v>
      </c>
      <c r="L2176" t="str">
        <f t="shared" si="135"/>
        <v>No</v>
      </c>
    </row>
    <row r="2177" spans="1:12" x14ac:dyDescent="0.25">
      <c r="A2177" t="s">
        <v>186</v>
      </c>
      <c r="B2177">
        <v>32.9</v>
      </c>
      <c r="C2177" t="str">
        <f t="shared" si="132"/>
        <v>Obesity</v>
      </c>
      <c r="D2177" s="20">
        <v>4.78</v>
      </c>
      <c r="E2177" t="str">
        <f t="shared" si="133"/>
        <v>Normal</v>
      </c>
      <c r="F2177" t="s">
        <v>2380</v>
      </c>
      <c r="G2177" t="s">
        <v>2380</v>
      </c>
      <c r="H2177" t="s">
        <v>2383</v>
      </c>
      <c r="I2177">
        <v>1</v>
      </c>
      <c r="J2177" s="9">
        <f t="shared" si="134"/>
        <v>1</v>
      </c>
      <c r="K2177" t="s">
        <v>2380</v>
      </c>
      <c r="L2177" t="str">
        <f t="shared" si="135"/>
        <v>No</v>
      </c>
    </row>
    <row r="2178" spans="1:12" x14ac:dyDescent="0.25">
      <c r="A2178" t="s">
        <v>185</v>
      </c>
      <c r="B2178">
        <v>29.8</v>
      </c>
      <c r="C2178" t="str">
        <f t="shared" si="132"/>
        <v>Overweight</v>
      </c>
      <c r="D2178" s="20">
        <v>4.26</v>
      </c>
      <c r="E2178" t="str">
        <f t="shared" si="133"/>
        <v>Normal</v>
      </c>
      <c r="F2178" t="s">
        <v>2380</v>
      </c>
      <c r="G2178" t="s">
        <v>2380</v>
      </c>
      <c r="H2178" t="s">
        <v>2383</v>
      </c>
      <c r="I2178">
        <v>1</v>
      </c>
      <c r="J2178" s="9">
        <f t="shared" si="134"/>
        <v>1</v>
      </c>
      <c r="K2178" t="s">
        <v>2380</v>
      </c>
      <c r="L2178" t="str">
        <f t="shared" si="135"/>
        <v>No</v>
      </c>
    </row>
    <row r="2179" spans="1:12" x14ac:dyDescent="0.25">
      <c r="A2179" t="s">
        <v>184</v>
      </c>
      <c r="B2179">
        <v>28.9</v>
      </c>
      <c r="C2179" t="str">
        <f t="shared" ref="C2179:C2242" si="136">IF(B2179&lt;18.5,"Underweight",IF(B2179&lt;24.99,"Normal Weight",IF(B2179&lt;29.99,"Overweight","Obesity")))</f>
        <v>Overweight</v>
      </c>
      <c r="D2179" s="20">
        <v>5.85</v>
      </c>
      <c r="E2179" t="str">
        <f t="shared" ref="E2179:E2242" si="137">IF(D2179&lt;5.7,"Normal",IF(D2179&lt;6.5,"Prediabeties","Diabetes"))</f>
        <v>Prediabeties</v>
      </c>
      <c r="F2179" t="s">
        <v>2380</v>
      </c>
      <c r="G2179" t="s">
        <v>2380</v>
      </c>
      <c r="H2179" t="s">
        <v>2383</v>
      </c>
      <c r="I2179">
        <v>1</v>
      </c>
      <c r="J2179" s="9">
        <f t="shared" ref="J2179:J2242" si="138">IF(I2179="No major surgery", 0, I2179)</f>
        <v>1</v>
      </c>
      <c r="K2179" t="s">
        <v>2380</v>
      </c>
      <c r="L2179" t="str">
        <f t="shared" ref="L2179:L2242" si="139">IF(K2179="?", "No", K2179)</f>
        <v>No</v>
      </c>
    </row>
    <row r="2180" spans="1:12" x14ac:dyDescent="0.25">
      <c r="A2180" t="s">
        <v>183</v>
      </c>
      <c r="B2180">
        <v>24.7</v>
      </c>
      <c r="C2180" t="str">
        <f t="shared" si="136"/>
        <v>Normal Weight</v>
      </c>
      <c r="D2180" s="20">
        <v>5.32</v>
      </c>
      <c r="E2180" t="str">
        <f t="shared" si="137"/>
        <v>Normal</v>
      </c>
      <c r="F2180" t="s">
        <v>2380</v>
      </c>
      <c r="G2180" t="s">
        <v>2380</v>
      </c>
      <c r="H2180" t="s">
        <v>2383</v>
      </c>
      <c r="I2180">
        <v>1</v>
      </c>
      <c r="J2180" s="9">
        <f t="shared" si="138"/>
        <v>1</v>
      </c>
      <c r="K2180" t="s">
        <v>2380</v>
      </c>
      <c r="L2180" t="str">
        <f t="shared" si="139"/>
        <v>No</v>
      </c>
    </row>
    <row r="2181" spans="1:12" x14ac:dyDescent="0.25">
      <c r="A2181" t="s">
        <v>182</v>
      </c>
      <c r="B2181">
        <v>20.6</v>
      </c>
      <c r="C2181" t="str">
        <f t="shared" si="136"/>
        <v>Normal Weight</v>
      </c>
      <c r="D2181" s="20">
        <v>5.14</v>
      </c>
      <c r="E2181" t="str">
        <f t="shared" si="137"/>
        <v>Normal</v>
      </c>
      <c r="F2181" t="s">
        <v>2380</v>
      </c>
      <c r="G2181" t="s">
        <v>2380</v>
      </c>
      <c r="H2181" t="s">
        <v>2383</v>
      </c>
      <c r="I2181">
        <v>1</v>
      </c>
      <c r="J2181" s="9">
        <f t="shared" si="138"/>
        <v>1</v>
      </c>
      <c r="K2181" t="s">
        <v>2380</v>
      </c>
      <c r="L2181" t="str">
        <f t="shared" si="139"/>
        <v>No</v>
      </c>
    </row>
    <row r="2182" spans="1:12" x14ac:dyDescent="0.25">
      <c r="A2182" t="s">
        <v>181</v>
      </c>
      <c r="B2182">
        <v>18.600000000000001</v>
      </c>
      <c r="C2182" t="str">
        <f t="shared" si="136"/>
        <v>Normal Weight</v>
      </c>
      <c r="D2182" s="20">
        <v>5</v>
      </c>
      <c r="E2182" t="str">
        <f t="shared" si="137"/>
        <v>Normal</v>
      </c>
      <c r="F2182" t="s">
        <v>2380</v>
      </c>
      <c r="G2182" t="s">
        <v>2380</v>
      </c>
      <c r="H2182" t="s">
        <v>2383</v>
      </c>
      <c r="I2182">
        <v>1</v>
      </c>
      <c r="J2182" s="9">
        <f t="shared" si="138"/>
        <v>1</v>
      </c>
      <c r="K2182" t="s">
        <v>2380</v>
      </c>
      <c r="L2182" t="str">
        <f t="shared" si="139"/>
        <v>No</v>
      </c>
    </row>
    <row r="2183" spans="1:12" x14ac:dyDescent="0.25">
      <c r="A2183" t="s">
        <v>180</v>
      </c>
      <c r="B2183">
        <v>17.8</v>
      </c>
      <c r="C2183" t="str">
        <f t="shared" si="136"/>
        <v>Underweight</v>
      </c>
      <c r="D2183" s="20">
        <v>4.55</v>
      </c>
      <c r="E2183" t="str">
        <f t="shared" si="137"/>
        <v>Normal</v>
      </c>
      <c r="F2183" t="s">
        <v>2380</v>
      </c>
      <c r="G2183" t="s">
        <v>2380</v>
      </c>
      <c r="H2183" t="s">
        <v>2383</v>
      </c>
      <c r="I2183">
        <v>1</v>
      </c>
      <c r="J2183" s="9">
        <f t="shared" si="138"/>
        <v>1</v>
      </c>
      <c r="K2183" t="s">
        <v>2380</v>
      </c>
      <c r="L2183" t="str">
        <f t="shared" si="139"/>
        <v>No</v>
      </c>
    </row>
    <row r="2184" spans="1:12" x14ac:dyDescent="0.25">
      <c r="A2184" t="s">
        <v>179</v>
      </c>
      <c r="B2184">
        <v>35.200000000000003</v>
      </c>
      <c r="C2184" t="str">
        <f t="shared" si="136"/>
        <v>Obesity</v>
      </c>
      <c r="D2184" s="20">
        <v>5.97</v>
      </c>
      <c r="E2184" t="str">
        <f t="shared" si="137"/>
        <v>Prediabeties</v>
      </c>
      <c r="F2184" t="s">
        <v>2380</v>
      </c>
      <c r="G2184" t="s">
        <v>2382</v>
      </c>
      <c r="H2184" t="s">
        <v>2380</v>
      </c>
      <c r="I2184">
        <v>1</v>
      </c>
      <c r="J2184" s="9">
        <f t="shared" si="138"/>
        <v>1</v>
      </c>
      <c r="K2184" t="s">
        <v>2380</v>
      </c>
      <c r="L2184" t="str">
        <f t="shared" si="139"/>
        <v>No</v>
      </c>
    </row>
    <row r="2185" spans="1:12" x14ac:dyDescent="0.25">
      <c r="A2185" t="s">
        <v>178</v>
      </c>
      <c r="B2185">
        <v>33.770000000000003</v>
      </c>
      <c r="C2185" t="str">
        <f t="shared" si="136"/>
        <v>Obesity</v>
      </c>
      <c r="D2185" s="20">
        <v>4.0199999999999996</v>
      </c>
      <c r="E2185" t="str">
        <f t="shared" si="137"/>
        <v>Normal</v>
      </c>
      <c r="F2185" t="s">
        <v>2380</v>
      </c>
      <c r="G2185" t="s">
        <v>2382</v>
      </c>
      <c r="H2185" t="s">
        <v>2380</v>
      </c>
      <c r="I2185">
        <v>1</v>
      </c>
      <c r="J2185" s="9">
        <f t="shared" si="138"/>
        <v>1</v>
      </c>
      <c r="K2185" t="s">
        <v>2380</v>
      </c>
      <c r="L2185" t="str">
        <f t="shared" si="139"/>
        <v>No</v>
      </c>
    </row>
    <row r="2186" spans="1:12" x14ac:dyDescent="0.25">
      <c r="A2186" t="s">
        <v>177</v>
      </c>
      <c r="B2186">
        <v>30.03</v>
      </c>
      <c r="C2186" t="str">
        <f t="shared" si="136"/>
        <v>Obesity</v>
      </c>
      <c r="D2186" s="20">
        <v>4.04</v>
      </c>
      <c r="E2186" t="str">
        <f t="shared" si="137"/>
        <v>Normal</v>
      </c>
      <c r="F2186" t="s">
        <v>2380</v>
      </c>
      <c r="G2186" t="s">
        <v>2382</v>
      </c>
      <c r="H2186" t="s">
        <v>2380</v>
      </c>
      <c r="I2186">
        <v>1</v>
      </c>
      <c r="J2186" s="9">
        <f t="shared" si="138"/>
        <v>1</v>
      </c>
      <c r="K2186" t="s">
        <v>2380</v>
      </c>
      <c r="L2186" t="str">
        <f t="shared" si="139"/>
        <v>No</v>
      </c>
    </row>
    <row r="2187" spans="1:12" x14ac:dyDescent="0.25">
      <c r="A2187" t="s">
        <v>176</v>
      </c>
      <c r="B2187">
        <v>29.37</v>
      </c>
      <c r="C2187" t="str">
        <f t="shared" si="136"/>
        <v>Overweight</v>
      </c>
      <c r="D2187" s="20">
        <v>5.54</v>
      </c>
      <c r="E2187" t="str">
        <f t="shared" si="137"/>
        <v>Normal</v>
      </c>
      <c r="F2187" t="s">
        <v>2380</v>
      </c>
      <c r="G2187" t="s">
        <v>2382</v>
      </c>
      <c r="H2187" t="s">
        <v>2380</v>
      </c>
      <c r="I2187">
        <v>1</v>
      </c>
      <c r="J2187" s="9">
        <f t="shared" si="138"/>
        <v>1</v>
      </c>
      <c r="K2187" t="s">
        <v>2380</v>
      </c>
      <c r="L2187" t="str">
        <f t="shared" si="139"/>
        <v>No</v>
      </c>
    </row>
    <row r="2188" spans="1:12" x14ac:dyDescent="0.25">
      <c r="A2188" t="s">
        <v>175</v>
      </c>
      <c r="B2188">
        <v>28.5</v>
      </c>
      <c r="C2188" t="str">
        <f t="shared" si="136"/>
        <v>Overweight</v>
      </c>
      <c r="D2188" s="20">
        <v>4.03</v>
      </c>
      <c r="E2188" t="str">
        <f t="shared" si="137"/>
        <v>Normal</v>
      </c>
      <c r="F2188" t="s">
        <v>2380</v>
      </c>
      <c r="G2188" t="s">
        <v>2382</v>
      </c>
      <c r="H2188" t="s">
        <v>2380</v>
      </c>
      <c r="I2188">
        <v>1</v>
      </c>
      <c r="J2188" s="9">
        <f t="shared" si="138"/>
        <v>1</v>
      </c>
      <c r="K2188" t="s">
        <v>2380</v>
      </c>
      <c r="L2188" t="str">
        <f t="shared" si="139"/>
        <v>No</v>
      </c>
    </row>
    <row r="2189" spans="1:12" x14ac:dyDescent="0.25">
      <c r="A2189" t="s">
        <v>174</v>
      </c>
      <c r="B2189">
        <v>23.32</v>
      </c>
      <c r="C2189" t="str">
        <f t="shared" si="136"/>
        <v>Normal Weight</v>
      </c>
      <c r="D2189" s="20">
        <v>5.62</v>
      </c>
      <c r="E2189" t="str">
        <f t="shared" si="137"/>
        <v>Normal</v>
      </c>
      <c r="F2189" t="s">
        <v>2380</v>
      </c>
      <c r="G2189" t="s">
        <v>2382</v>
      </c>
      <c r="H2189" t="s">
        <v>2380</v>
      </c>
      <c r="I2189">
        <v>1</v>
      </c>
      <c r="J2189" s="9">
        <f t="shared" si="138"/>
        <v>1</v>
      </c>
      <c r="K2189" t="s">
        <v>2380</v>
      </c>
      <c r="L2189" t="str">
        <f t="shared" si="139"/>
        <v>No</v>
      </c>
    </row>
    <row r="2190" spans="1:12" x14ac:dyDescent="0.25">
      <c r="A2190" t="s">
        <v>173</v>
      </c>
      <c r="B2190">
        <v>26.125</v>
      </c>
      <c r="C2190" t="str">
        <f t="shared" si="136"/>
        <v>Overweight</v>
      </c>
      <c r="D2190" s="20">
        <v>5.27</v>
      </c>
      <c r="E2190" t="str">
        <f t="shared" si="137"/>
        <v>Normal</v>
      </c>
      <c r="F2190" t="s">
        <v>2380</v>
      </c>
      <c r="G2190" t="s">
        <v>2382</v>
      </c>
      <c r="H2190" t="s">
        <v>2380</v>
      </c>
      <c r="I2190">
        <v>1</v>
      </c>
      <c r="J2190" s="9">
        <f t="shared" si="138"/>
        <v>1</v>
      </c>
      <c r="K2190" t="s">
        <v>2380</v>
      </c>
      <c r="L2190" t="str">
        <f t="shared" si="139"/>
        <v>No</v>
      </c>
    </row>
    <row r="2191" spans="1:12" x14ac:dyDescent="0.25">
      <c r="A2191" t="s">
        <v>172</v>
      </c>
      <c r="B2191">
        <v>25.46</v>
      </c>
      <c r="C2191" t="str">
        <f t="shared" si="136"/>
        <v>Overweight</v>
      </c>
      <c r="D2191" s="20">
        <v>5.18</v>
      </c>
      <c r="E2191" t="str">
        <f t="shared" si="137"/>
        <v>Normal</v>
      </c>
      <c r="F2191" t="s">
        <v>2380</v>
      </c>
      <c r="G2191" t="s">
        <v>2382</v>
      </c>
      <c r="H2191" t="s">
        <v>2380</v>
      </c>
      <c r="I2191">
        <v>1</v>
      </c>
      <c r="J2191" s="9">
        <f t="shared" si="138"/>
        <v>1</v>
      </c>
      <c r="K2191" t="s">
        <v>2380</v>
      </c>
      <c r="L2191" t="str">
        <f t="shared" si="139"/>
        <v>No</v>
      </c>
    </row>
    <row r="2192" spans="1:12" x14ac:dyDescent="0.25">
      <c r="A2192" t="s">
        <v>171</v>
      </c>
      <c r="B2192">
        <v>23.75</v>
      </c>
      <c r="C2192" t="str">
        <f t="shared" si="136"/>
        <v>Normal Weight</v>
      </c>
      <c r="D2192" s="20">
        <v>5.27</v>
      </c>
      <c r="E2192" t="str">
        <f t="shared" si="137"/>
        <v>Normal</v>
      </c>
      <c r="F2192" t="s">
        <v>2380</v>
      </c>
      <c r="G2192" t="s">
        <v>2382</v>
      </c>
      <c r="H2192" t="s">
        <v>2380</v>
      </c>
      <c r="I2192">
        <v>1</v>
      </c>
      <c r="J2192" s="9">
        <f t="shared" si="138"/>
        <v>1</v>
      </c>
      <c r="K2192" t="s">
        <v>2380</v>
      </c>
      <c r="L2192" t="str">
        <f t="shared" si="139"/>
        <v>No</v>
      </c>
    </row>
    <row r="2193" spans="1:12" x14ac:dyDescent="0.25">
      <c r="A2193" t="s">
        <v>169</v>
      </c>
      <c r="B2193">
        <v>23.085000000000001</v>
      </c>
      <c r="C2193" t="str">
        <f t="shared" si="136"/>
        <v>Normal Weight</v>
      </c>
      <c r="D2193" s="20">
        <v>5.62</v>
      </c>
      <c r="E2193" t="str">
        <f t="shared" si="137"/>
        <v>Normal</v>
      </c>
      <c r="F2193" t="s">
        <v>2380</v>
      </c>
      <c r="G2193" t="s">
        <v>2382</v>
      </c>
      <c r="H2193" t="s">
        <v>2380</v>
      </c>
      <c r="I2193">
        <v>1</v>
      </c>
      <c r="J2193" s="9">
        <f t="shared" si="138"/>
        <v>1</v>
      </c>
      <c r="K2193" t="s">
        <v>2380</v>
      </c>
      <c r="L2193" t="str">
        <f t="shared" si="139"/>
        <v>No</v>
      </c>
    </row>
    <row r="2194" spans="1:12" x14ac:dyDescent="0.25">
      <c r="A2194" t="s">
        <v>167</v>
      </c>
      <c r="B2194">
        <v>22.99</v>
      </c>
      <c r="C2194" t="str">
        <f t="shared" si="136"/>
        <v>Normal Weight</v>
      </c>
      <c r="D2194" s="20">
        <v>5.0599999999999996</v>
      </c>
      <c r="E2194" t="str">
        <f t="shared" si="137"/>
        <v>Normal</v>
      </c>
      <c r="F2194" t="s">
        <v>2380</v>
      </c>
      <c r="G2194" t="s">
        <v>2382</v>
      </c>
      <c r="H2194" t="s">
        <v>2380</v>
      </c>
      <c r="I2194">
        <v>1</v>
      </c>
      <c r="J2194" s="9">
        <f t="shared" si="138"/>
        <v>1</v>
      </c>
      <c r="K2194" t="s">
        <v>2380</v>
      </c>
      <c r="L2194" t="str">
        <f t="shared" si="139"/>
        <v>No</v>
      </c>
    </row>
    <row r="2195" spans="1:12" x14ac:dyDescent="0.25">
      <c r="A2195" t="s">
        <v>165</v>
      </c>
      <c r="B2195">
        <v>21.47</v>
      </c>
      <c r="C2195" t="str">
        <f t="shared" si="136"/>
        <v>Normal Weight</v>
      </c>
      <c r="D2195" s="20">
        <v>4.6900000000000004</v>
      </c>
      <c r="E2195" t="str">
        <f t="shared" si="137"/>
        <v>Normal</v>
      </c>
      <c r="F2195" t="s">
        <v>2380</v>
      </c>
      <c r="G2195" t="s">
        <v>2382</v>
      </c>
      <c r="H2195" t="s">
        <v>2380</v>
      </c>
      <c r="I2195">
        <v>1</v>
      </c>
      <c r="J2195" s="9">
        <f t="shared" si="138"/>
        <v>1</v>
      </c>
      <c r="K2195" t="s">
        <v>2380</v>
      </c>
      <c r="L2195" t="str">
        <f t="shared" si="139"/>
        <v>No</v>
      </c>
    </row>
    <row r="2196" spans="1:12" x14ac:dyDescent="0.25">
      <c r="A2196" t="s">
        <v>163</v>
      </c>
      <c r="B2196">
        <v>15.96</v>
      </c>
      <c r="C2196" t="str">
        <f t="shared" si="136"/>
        <v>Underweight</v>
      </c>
      <c r="D2196" s="20">
        <v>5.44</v>
      </c>
      <c r="E2196" t="str">
        <f t="shared" si="137"/>
        <v>Normal</v>
      </c>
      <c r="F2196" t="s">
        <v>2380</v>
      </c>
      <c r="G2196" t="s">
        <v>2382</v>
      </c>
      <c r="H2196" t="s">
        <v>2380</v>
      </c>
      <c r="I2196">
        <v>1</v>
      </c>
      <c r="J2196" s="9">
        <f t="shared" si="138"/>
        <v>1</v>
      </c>
      <c r="K2196" t="s">
        <v>2380</v>
      </c>
      <c r="L2196" t="str">
        <f t="shared" si="139"/>
        <v>No</v>
      </c>
    </row>
    <row r="2197" spans="1:12" x14ac:dyDescent="0.25">
      <c r="A2197" t="s">
        <v>162</v>
      </c>
      <c r="B2197">
        <v>39.5</v>
      </c>
      <c r="C2197" t="str">
        <f t="shared" si="136"/>
        <v>Obesity</v>
      </c>
      <c r="D2197" s="20">
        <v>5.05</v>
      </c>
      <c r="E2197" t="str">
        <f t="shared" si="137"/>
        <v>Normal</v>
      </c>
      <c r="F2197" t="s">
        <v>2380</v>
      </c>
      <c r="G2197" t="s">
        <v>2382</v>
      </c>
      <c r="H2197" t="s">
        <v>2380</v>
      </c>
      <c r="I2197">
        <v>1</v>
      </c>
      <c r="J2197" s="9">
        <f t="shared" si="138"/>
        <v>1</v>
      </c>
      <c r="K2197" t="s">
        <v>2380</v>
      </c>
      <c r="L2197" t="str">
        <f t="shared" si="139"/>
        <v>No</v>
      </c>
    </row>
    <row r="2198" spans="1:12" x14ac:dyDescent="0.25">
      <c r="A2198" t="s">
        <v>161</v>
      </c>
      <c r="B2198">
        <v>33.770000000000003</v>
      </c>
      <c r="C2198" t="str">
        <f t="shared" si="136"/>
        <v>Obesity</v>
      </c>
      <c r="D2198" s="20">
        <v>6</v>
      </c>
      <c r="E2198" t="str">
        <f t="shared" si="137"/>
        <v>Prediabeties</v>
      </c>
      <c r="F2198" t="s">
        <v>2380</v>
      </c>
      <c r="G2198" t="s">
        <v>2382</v>
      </c>
      <c r="H2198" t="s">
        <v>2380</v>
      </c>
      <c r="I2198">
        <v>1</v>
      </c>
      <c r="J2198" s="9">
        <f t="shared" si="138"/>
        <v>1</v>
      </c>
      <c r="K2198" t="s">
        <v>2380</v>
      </c>
      <c r="L2198" t="str">
        <f t="shared" si="139"/>
        <v>No</v>
      </c>
    </row>
    <row r="2199" spans="1:12" x14ac:dyDescent="0.25">
      <c r="A2199" t="s">
        <v>160</v>
      </c>
      <c r="B2199">
        <v>26.84</v>
      </c>
      <c r="C2199" t="str">
        <f t="shared" si="136"/>
        <v>Overweight</v>
      </c>
      <c r="D2199" s="20">
        <v>5.99</v>
      </c>
      <c r="E2199" t="str">
        <f t="shared" si="137"/>
        <v>Prediabeties</v>
      </c>
      <c r="F2199" t="s">
        <v>2382</v>
      </c>
      <c r="G2199" t="s">
        <v>2382</v>
      </c>
      <c r="H2199" t="s">
        <v>2380</v>
      </c>
      <c r="I2199">
        <v>1</v>
      </c>
      <c r="J2199" s="9">
        <f t="shared" si="138"/>
        <v>1</v>
      </c>
      <c r="K2199" t="s">
        <v>2380</v>
      </c>
      <c r="L2199" t="str">
        <f t="shared" si="139"/>
        <v>No</v>
      </c>
    </row>
    <row r="2200" spans="1:12" x14ac:dyDescent="0.25">
      <c r="A2200" t="s">
        <v>159</v>
      </c>
      <c r="B2200">
        <v>35.53</v>
      </c>
      <c r="C2200" t="str">
        <f t="shared" si="136"/>
        <v>Obesity</v>
      </c>
      <c r="D2200" s="20">
        <v>4.3600000000000003</v>
      </c>
      <c r="E2200" t="str">
        <f t="shared" si="137"/>
        <v>Normal</v>
      </c>
      <c r="F2200" t="s">
        <v>2380</v>
      </c>
      <c r="G2200" t="s">
        <v>2380</v>
      </c>
      <c r="H2200" t="s">
        <v>2383</v>
      </c>
      <c r="I2200">
        <v>1</v>
      </c>
      <c r="J2200" s="9">
        <f t="shared" si="138"/>
        <v>1</v>
      </c>
      <c r="K2200" t="s">
        <v>2380</v>
      </c>
      <c r="L2200" t="str">
        <f t="shared" si="139"/>
        <v>No</v>
      </c>
    </row>
    <row r="2201" spans="1:12" x14ac:dyDescent="0.25">
      <c r="A2201" t="s">
        <v>158</v>
      </c>
      <c r="B2201">
        <v>30.59</v>
      </c>
      <c r="C2201" t="str">
        <f t="shared" si="136"/>
        <v>Obesity</v>
      </c>
      <c r="D2201" s="20">
        <v>4.41</v>
      </c>
      <c r="E2201" t="str">
        <f t="shared" si="137"/>
        <v>Normal</v>
      </c>
      <c r="F2201" t="s">
        <v>2380</v>
      </c>
      <c r="G2201" t="s">
        <v>2380</v>
      </c>
      <c r="H2201" t="s">
        <v>2383</v>
      </c>
      <c r="I2201">
        <v>1</v>
      </c>
      <c r="J2201" s="9">
        <f t="shared" si="138"/>
        <v>1</v>
      </c>
      <c r="K2201" t="s">
        <v>2380</v>
      </c>
      <c r="L2201" t="str">
        <f t="shared" si="139"/>
        <v>No</v>
      </c>
    </row>
    <row r="2202" spans="1:12" x14ac:dyDescent="0.25">
      <c r="A2202" t="s">
        <v>157</v>
      </c>
      <c r="B2202">
        <v>30.59</v>
      </c>
      <c r="C2202" t="str">
        <f t="shared" si="136"/>
        <v>Obesity</v>
      </c>
      <c r="D2202" s="20">
        <v>4.17</v>
      </c>
      <c r="E2202" t="str">
        <f t="shared" si="137"/>
        <v>Normal</v>
      </c>
      <c r="F2202" t="s">
        <v>2380</v>
      </c>
      <c r="G2202" t="s">
        <v>2380</v>
      </c>
      <c r="H2202" t="s">
        <v>2383</v>
      </c>
      <c r="I2202">
        <v>1</v>
      </c>
      <c r="J2202" s="9">
        <f t="shared" si="138"/>
        <v>1</v>
      </c>
      <c r="K2202" t="s">
        <v>2380</v>
      </c>
      <c r="L2202" t="str">
        <f t="shared" si="139"/>
        <v>No</v>
      </c>
    </row>
    <row r="2203" spans="1:12" x14ac:dyDescent="0.25">
      <c r="A2203" t="s">
        <v>156</v>
      </c>
      <c r="B2203">
        <v>27.835000000000001</v>
      </c>
      <c r="C2203" t="str">
        <f t="shared" si="136"/>
        <v>Overweight</v>
      </c>
      <c r="D2203" s="20">
        <v>4.4400000000000004</v>
      </c>
      <c r="E2203" t="str">
        <f t="shared" si="137"/>
        <v>Normal</v>
      </c>
      <c r="F2203" t="s">
        <v>2380</v>
      </c>
      <c r="G2203" t="s">
        <v>2380</v>
      </c>
      <c r="H2203" t="s">
        <v>2383</v>
      </c>
      <c r="I2203">
        <v>1</v>
      </c>
      <c r="J2203" s="9">
        <f t="shared" si="138"/>
        <v>1</v>
      </c>
      <c r="K2203" t="s">
        <v>2380</v>
      </c>
      <c r="L2203" t="str">
        <f t="shared" si="139"/>
        <v>No</v>
      </c>
    </row>
    <row r="2204" spans="1:12" x14ac:dyDescent="0.25">
      <c r="A2204" t="s">
        <v>155</v>
      </c>
      <c r="B2204">
        <v>40.26</v>
      </c>
      <c r="C2204" t="str">
        <f t="shared" si="136"/>
        <v>Obesity</v>
      </c>
      <c r="D2204" s="20">
        <v>5.52</v>
      </c>
      <c r="E2204" t="str">
        <f t="shared" si="137"/>
        <v>Normal</v>
      </c>
      <c r="F2204" t="s">
        <v>2380</v>
      </c>
      <c r="G2204" t="s">
        <v>2382</v>
      </c>
      <c r="H2204" t="s">
        <v>2380</v>
      </c>
      <c r="I2204">
        <v>1</v>
      </c>
      <c r="J2204" s="9">
        <f t="shared" si="138"/>
        <v>1</v>
      </c>
      <c r="K2204" t="s">
        <v>2380</v>
      </c>
      <c r="L2204" t="str">
        <f t="shared" si="139"/>
        <v>No</v>
      </c>
    </row>
    <row r="2205" spans="1:12" x14ac:dyDescent="0.25">
      <c r="A2205" t="s">
        <v>154</v>
      </c>
      <c r="B2205">
        <v>39.82</v>
      </c>
      <c r="C2205" t="str">
        <f t="shared" si="136"/>
        <v>Obesity</v>
      </c>
      <c r="D2205" s="20">
        <v>6.01</v>
      </c>
      <c r="E2205" t="str">
        <f t="shared" si="137"/>
        <v>Prediabeties</v>
      </c>
      <c r="F2205" t="s">
        <v>2380</v>
      </c>
      <c r="G2205" t="s">
        <v>2382</v>
      </c>
      <c r="H2205" t="s">
        <v>2380</v>
      </c>
      <c r="I2205">
        <v>1</v>
      </c>
      <c r="J2205" s="9">
        <f t="shared" si="138"/>
        <v>1</v>
      </c>
      <c r="K2205" t="s">
        <v>2380</v>
      </c>
      <c r="L2205" t="str">
        <f t="shared" si="139"/>
        <v>No</v>
      </c>
    </row>
    <row r="2206" spans="1:12" x14ac:dyDescent="0.25">
      <c r="A2206" t="s">
        <v>153</v>
      </c>
      <c r="B2206">
        <v>39.159999999999997</v>
      </c>
      <c r="C2206" t="str">
        <f t="shared" si="136"/>
        <v>Obesity</v>
      </c>
      <c r="D2206" s="20">
        <v>5.81</v>
      </c>
      <c r="E2206" t="str">
        <f t="shared" si="137"/>
        <v>Prediabeties</v>
      </c>
      <c r="F2206" t="s">
        <v>2380</v>
      </c>
      <c r="G2206" t="s">
        <v>2382</v>
      </c>
      <c r="H2206" t="s">
        <v>2380</v>
      </c>
      <c r="I2206">
        <v>1</v>
      </c>
      <c r="J2206" s="9">
        <f t="shared" si="138"/>
        <v>1</v>
      </c>
      <c r="K2206" t="s">
        <v>2380</v>
      </c>
      <c r="L2206" t="str">
        <f t="shared" si="139"/>
        <v>No</v>
      </c>
    </row>
    <row r="2207" spans="1:12" x14ac:dyDescent="0.25">
      <c r="A2207" t="s">
        <v>152</v>
      </c>
      <c r="B2207">
        <v>25.555</v>
      </c>
      <c r="C2207" t="str">
        <f t="shared" si="136"/>
        <v>Overweight</v>
      </c>
      <c r="D2207" s="20">
        <v>4.37</v>
      </c>
      <c r="E2207" t="str">
        <f t="shared" si="137"/>
        <v>Normal</v>
      </c>
      <c r="F2207" t="s">
        <v>2380</v>
      </c>
      <c r="G2207" t="s">
        <v>2380</v>
      </c>
      <c r="H2207" t="s">
        <v>2383</v>
      </c>
      <c r="I2207">
        <v>1</v>
      </c>
      <c r="J2207" s="9">
        <f t="shared" si="138"/>
        <v>1</v>
      </c>
      <c r="K2207" t="s">
        <v>2380</v>
      </c>
      <c r="L2207" t="str">
        <f t="shared" si="139"/>
        <v>No</v>
      </c>
    </row>
    <row r="2208" spans="1:12" x14ac:dyDescent="0.25">
      <c r="A2208" t="s">
        <v>151</v>
      </c>
      <c r="B2208">
        <v>25.175000000000001</v>
      </c>
      <c r="C2208" t="str">
        <f t="shared" si="136"/>
        <v>Overweight</v>
      </c>
      <c r="D2208" s="20">
        <v>5.74</v>
      </c>
      <c r="E2208" t="str">
        <f t="shared" si="137"/>
        <v>Prediabeties</v>
      </c>
      <c r="F2208" t="s">
        <v>2380</v>
      </c>
      <c r="G2208" t="s">
        <v>2380</v>
      </c>
      <c r="H2208" t="s">
        <v>2383</v>
      </c>
      <c r="I2208">
        <v>1</v>
      </c>
      <c r="J2208" s="9">
        <f t="shared" si="138"/>
        <v>1</v>
      </c>
      <c r="K2208" t="s">
        <v>2380</v>
      </c>
      <c r="L2208" t="str">
        <f t="shared" si="139"/>
        <v>No</v>
      </c>
    </row>
    <row r="2209" spans="1:12" x14ac:dyDescent="0.25">
      <c r="A2209" t="s">
        <v>150</v>
      </c>
      <c r="B2209">
        <v>38.28</v>
      </c>
      <c r="C2209" t="str">
        <f t="shared" si="136"/>
        <v>Obesity</v>
      </c>
      <c r="D2209" s="20">
        <v>5.39</v>
      </c>
      <c r="E2209" t="str">
        <f t="shared" si="137"/>
        <v>Normal</v>
      </c>
      <c r="F2209" t="s">
        <v>2380</v>
      </c>
      <c r="G2209" t="s">
        <v>2382</v>
      </c>
      <c r="H2209" t="s">
        <v>2380</v>
      </c>
      <c r="I2209">
        <v>1</v>
      </c>
      <c r="J2209" s="9">
        <f t="shared" si="138"/>
        <v>1</v>
      </c>
      <c r="K2209" t="s">
        <v>2380</v>
      </c>
      <c r="L2209" t="str">
        <f t="shared" si="139"/>
        <v>No</v>
      </c>
    </row>
    <row r="2210" spans="1:12" x14ac:dyDescent="0.25">
      <c r="A2210" t="s">
        <v>149</v>
      </c>
      <c r="B2210">
        <v>38.17</v>
      </c>
      <c r="C2210" t="str">
        <f t="shared" si="136"/>
        <v>Obesity</v>
      </c>
      <c r="D2210" s="20">
        <v>4.07</v>
      </c>
      <c r="E2210" t="str">
        <f t="shared" si="137"/>
        <v>Normal</v>
      </c>
      <c r="F2210" t="s">
        <v>2380</v>
      </c>
      <c r="G2210" t="s">
        <v>2382</v>
      </c>
      <c r="H2210" t="s">
        <v>2380</v>
      </c>
      <c r="I2210">
        <v>1</v>
      </c>
      <c r="J2210" s="9">
        <f t="shared" si="138"/>
        <v>1</v>
      </c>
      <c r="K2210" t="s">
        <v>2380</v>
      </c>
      <c r="L2210" t="str">
        <f t="shared" si="139"/>
        <v>No</v>
      </c>
    </row>
    <row r="2211" spans="1:12" x14ac:dyDescent="0.25">
      <c r="A2211" t="s">
        <v>148</v>
      </c>
      <c r="B2211">
        <v>36.85</v>
      </c>
      <c r="C2211" t="str">
        <f t="shared" si="136"/>
        <v>Obesity</v>
      </c>
      <c r="D2211" s="20">
        <v>5.49</v>
      </c>
      <c r="E2211" t="str">
        <f t="shared" si="137"/>
        <v>Normal</v>
      </c>
      <c r="F2211" t="s">
        <v>2380</v>
      </c>
      <c r="G2211" t="s">
        <v>2382</v>
      </c>
      <c r="H2211" t="s">
        <v>2380</v>
      </c>
      <c r="I2211">
        <v>1</v>
      </c>
      <c r="J2211" s="9">
        <f t="shared" si="138"/>
        <v>1</v>
      </c>
      <c r="K2211" t="s">
        <v>2380</v>
      </c>
      <c r="L2211" t="str">
        <f t="shared" si="139"/>
        <v>No</v>
      </c>
    </row>
    <row r="2212" spans="1:12" x14ac:dyDescent="0.25">
      <c r="A2212" t="s">
        <v>147</v>
      </c>
      <c r="B2212">
        <v>22.61</v>
      </c>
      <c r="C2212" t="str">
        <f t="shared" si="136"/>
        <v>Normal Weight</v>
      </c>
      <c r="D2212" s="20">
        <v>5.68</v>
      </c>
      <c r="E2212" t="str">
        <f t="shared" si="137"/>
        <v>Normal</v>
      </c>
      <c r="F2212" t="s">
        <v>2380</v>
      </c>
      <c r="G2212" t="s">
        <v>2380</v>
      </c>
      <c r="H2212" t="s">
        <v>2383</v>
      </c>
      <c r="I2212">
        <v>1</v>
      </c>
      <c r="J2212" s="9">
        <f t="shared" si="138"/>
        <v>1</v>
      </c>
      <c r="K2212" t="s">
        <v>2380</v>
      </c>
      <c r="L2212" t="str">
        <f t="shared" si="139"/>
        <v>No</v>
      </c>
    </row>
    <row r="2213" spans="1:12" x14ac:dyDescent="0.25">
      <c r="A2213" t="s">
        <v>146</v>
      </c>
      <c r="B2213">
        <v>21.754999999999999</v>
      </c>
      <c r="C2213" t="str">
        <f t="shared" si="136"/>
        <v>Normal Weight</v>
      </c>
      <c r="D2213" s="20">
        <v>6.09</v>
      </c>
      <c r="E2213" t="str">
        <f t="shared" si="137"/>
        <v>Prediabeties</v>
      </c>
      <c r="F2213" t="s">
        <v>2380</v>
      </c>
      <c r="G2213" t="s">
        <v>2380</v>
      </c>
      <c r="H2213" t="s">
        <v>2383</v>
      </c>
      <c r="I2213">
        <v>1</v>
      </c>
      <c r="J2213" s="9">
        <f t="shared" si="138"/>
        <v>1</v>
      </c>
      <c r="K2213" t="s">
        <v>2380</v>
      </c>
      <c r="L2213" t="str">
        <f t="shared" si="139"/>
        <v>No</v>
      </c>
    </row>
    <row r="2214" spans="1:12" x14ac:dyDescent="0.25">
      <c r="A2214" t="s">
        <v>145</v>
      </c>
      <c r="B2214">
        <v>20.425000000000001</v>
      </c>
      <c r="C2214" t="str">
        <f t="shared" si="136"/>
        <v>Normal Weight</v>
      </c>
      <c r="D2214" s="20">
        <v>5.53</v>
      </c>
      <c r="E2214" t="str">
        <f t="shared" si="137"/>
        <v>Normal</v>
      </c>
      <c r="F2214" t="s">
        <v>2380</v>
      </c>
      <c r="G2214" t="s">
        <v>2380</v>
      </c>
      <c r="H2214" t="s">
        <v>2383</v>
      </c>
      <c r="I2214">
        <v>1</v>
      </c>
      <c r="J2214" s="9">
        <f t="shared" si="138"/>
        <v>1</v>
      </c>
      <c r="K2214" t="s">
        <v>2380</v>
      </c>
      <c r="L2214" t="str">
        <f t="shared" si="139"/>
        <v>No</v>
      </c>
    </row>
    <row r="2215" spans="1:12" x14ac:dyDescent="0.25">
      <c r="A2215" t="s">
        <v>144</v>
      </c>
      <c r="B2215">
        <v>31.35</v>
      </c>
      <c r="C2215" t="str">
        <f t="shared" si="136"/>
        <v>Obesity</v>
      </c>
      <c r="D2215" s="20">
        <v>4.28</v>
      </c>
      <c r="E2215" t="str">
        <f t="shared" si="137"/>
        <v>Normal</v>
      </c>
      <c r="F2215" t="s">
        <v>2380</v>
      </c>
      <c r="G2215" t="s">
        <v>2382</v>
      </c>
      <c r="H2215" t="s">
        <v>2380</v>
      </c>
      <c r="I2215">
        <v>1</v>
      </c>
      <c r="J2215" s="9">
        <f t="shared" si="138"/>
        <v>1</v>
      </c>
      <c r="K2215" t="s">
        <v>2380</v>
      </c>
      <c r="L2215" t="str">
        <f t="shared" si="139"/>
        <v>No</v>
      </c>
    </row>
    <row r="2216" spans="1:12" x14ac:dyDescent="0.25">
      <c r="A2216" t="s">
        <v>143</v>
      </c>
      <c r="B2216">
        <v>31.13</v>
      </c>
      <c r="C2216" t="str">
        <f t="shared" si="136"/>
        <v>Obesity</v>
      </c>
      <c r="D2216" s="20">
        <v>6.01</v>
      </c>
      <c r="E2216" t="str">
        <f t="shared" si="137"/>
        <v>Prediabeties</v>
      </c>
      <c r="F2216" t="s">
        <v>2380</v>
      </c>
      <c r="G2216" t="s">
        <v>2382</v>
      </c>
      <c r="H2216" t="s">
        <v>2380</v>
      </c>
      <c r="I2216">
        <v>1</v>
      </c>
      <c r="J2216" s="9">
        <f t="shared" si="138"/>
        <v>1</v>
      </c>
      <c r="K2216" t="s">
        <v>2380</v>
      </c>
      <c r="L2216" t="str">
        <f t="shared" si="139"/>
        <v>No</v>
      </c>
    </row>
    <row r="2217" spans="1:12" x14ac:dyDescent="0.25">
      <c r="A2217" t="s">
        <v>142</v>
      </c>
      <c r="B2217">
        <v>17.48</v>
      </c>
      <c r="C2217" t="str">
        <f t="shared" si="136"/>
        <v>Underweight</v>
      </c>
      <c r="D2217" s="20">
        <v>4.59</v>
      </c>
      <c r="E2217" t="str">
        <f t="shared" si="137"/>
        <v>Normal</v>
      </c>
      <c r="F2217" t="s">
        <v>2380</v>
      </c>
      <c r="G2217" t="s">
        <v>2380</v>
      </c>
      <c r="H2217" t="s">
        <v>2383</v>
      </c>
      <c r="I2217">
        <v>1</v>
      </c>
      <c r="J2217" s="9">
        <f t="shared" si="138"/>
        <v>1</v>
      </c>
      <c r="K2217" t="s">
        <v>2380</v>
      </c>
      <c r="L2217" t="str">
        <f t="shared" si="139"/>
        <v>No</v>
      </c>
    </row>
    <row r="2218" spans="1:12" x14ac:dyDescent="0.25">
      <c r="A2218" t="s">
        <v>141</v>
      </c>
      <c r="B2218">
        <v>22.57</v>
      </c>
      <c r="C2218" t="str">
        <f t="shared" si="136"/>
        <v>Normal Weight</v>
      </c>
      <c r="D2218" s="20">
        <v>5.8</v>
      </c>
      <c r="E2218" t="str">
        <f t="shared" si="137"/>
        <v>Prediabeties</v>
      </c>
      <c r="F2218" t="s">
        <v>2382</v>
      </c>
      <c r="G2218" t="s">
        <v>2380</v>
      </c>
      <c r="H2218" t="s">
        <v>2380</v>
      </c>
      <c r="I2218">
        <v>1</v>
      </c>
      <c r="J2218" s="9">
        <f t="shared" si="138"/>
        <v>1</v>
      </c>
      <c r="K2218" t="s">
        <v>2380</v>
      </c>
      <c r="L2218" t="str">
        <f t="shared" si="139"/>
        <v>No</v>
      </c>
    </row>
    <row r="2219" spans="1:12" x14ac:dyDescent="0.25">
      <c r="A2219" t="s">
        <v>140</v>
      </c>
      <c r="B2219">
        <v>26.73</v>
      </c>
      <c r="C2219" t="str">
        <f t="shared" si="136"/>
        <v>Overweight</v>
      </c>
      <c r="D2219" s="20">
        <v>5.08</v>
      </c>
      <c r="E2219" t="str">
        <f t="shared" si="137"/>
        <v>Normal</v>
      </c>
      <c r="F2219" t="s">
        <v>2380</v>
      </c>
      <c r="G2219" t="s">
        <v>2382</v>
      </c>
      <c r="H2219" t="s">
        <v>2380</v>
      </c>
      <c r="I2219">
        <v>1</v>
      </c>
      <c r="J2219" s="9">
        <f t="shared" si="138"/>
        <v>1</v>
      </c>
      <c r="K2219" t="s">
        <v>2380</v>
      </c>
      <c r="L2219" t="str">
        <f t="shared" si="139"/>
        <v>No</v>
      </c>
    </row>
    <row r="2220" spans="1:12" x14ac:dyDescent="0.25">
      <c r="A2220" t="s">
        <v>139</v>
      </c>
      <c r="B2220">
        <v>20.79</v>
      </c>
      <c r="C2220" t="str">
        <f t="shared" si="136"/>
        <v>Normal Weight</v>
      </c>
      <c r="D2220" s="20">
        <v>5.84</v>
      </c>
      <c r="E2220" t="str">
        <f t="shared" si="137"/>
        <v>Prediabeties</v>
      </c>
      <c r="F2220" t="s">
        <v>2380</v>
      </c>
      <c r="G2220" t="s">
        <v>2382</v>
      </c>
      <c r="H2220" t="s">
        <v>2380</v>
      </c>
      <c r="I2220">
        <v>1</v>
      </c>
      <c r="J2220" s="9">
        <f t="shared" si="138"/>
        <v>1</v>
      </c>
      <c r="K2220" t="s">
        <v>2380</v>
      </c>
      <c r="L2220" t="str">
        <f t="shared" si="139"/>
        <v>No</v>
      </c>
    </row>
    <row r="2221" spans="1:12" x14ac:dyDescent="0.25">
      <c r="A2221" t="s">
        <v>138</v>
      </c>
      <c r="B2221">
        <v>20.149999999999999</v>
      </c>
      <c r="C2221" t="str">
        <f t="shared" si="136"/>
        <v>Normal Weight</v>
      </c>
      <c r="D2221" s="20">
        <v>4.1500000000000004</v>
      </c>
      <c r="E2221" t="str">
        <f t="shared" si="137"/>
        <v>Normal</v>
      </c>
      <c r="F2221" t="s">
        <v>2380</v>
      </c>
      <c r="G2221" t="s">
        <v>2380</v>
      </c>
      <c r="H2221" t="s">
        <v>2380</v>
      </c>
      <c r="I2221">
        <v>1</v>
      </c>
      <c r="J2221" s="9">
        <f t="shared" si="138"/>
        <v>1</v>
      </c>
      <c r="K2221" t="s">
        <v>2380</v>
      </c>
      <c r="L2221" t="str">
        <f t="shared" si="139"/>
        <v>No</v>
      </c>
    </row>
    <row r="2222" spans="1:12" x14ac:dyDescent="0.25">
      <c r="A2222" t="s">
        <v>137</v>
      </c>
      <c r="B2222">
        <v>36.85</v>
      </c>
      <c r="C2222" t="str">
        <f t="shared" si="136"/>
        <v>Obesity</v>
      </c>
      <c r="D2222" s="20">
        <v>4.3600000000000003</v>
      </c>
      <c r="E2222" t="str">
        <f t="shared" si="137"/>
        <v>Normal</v>
      </c>
      <c r="F2222" t="s">
        <v>2382</v>
      </c>
      <c r="G2222" t="s">
        <v>2380</v>
      </c>
      <c r="H2222" t="s">
        <v>2380</v>
      </c>
      <c r="I2222" t="s">
        <v>2381</v>
      </c>
      <c r="J2222" s="9">
        <f t="shared" si="138"/>
        <v>0</v>
      </c>
      <c r="K2222" t="s">
        <v>2380</v>
      </c>
      <c r="L2222" t="str">
        <f t="shared" si="139"/>
        <v>No</v>
      </c>
    </row>
    <row r="2223" spans="1:12" x14ac:dyDescent="0.25">
      <c r="A2223" t="s">
        <v>136</v>
      </c>
      <c r="B2223">
        <v>35.53</v>
      </c>
      <c r="C2223" t="str">
        <f t="shared" si="136"/>
        <v>Obesity</v>
      </c>
      <c r="D2223" s="20">
        <v>4.55</v>
      </c>
      <c r="E2223" t="str">
        <f t="shared" si="137"/>
        <v>Normal</v>
      </c>
      <c r="F2223" t="s">
        <v>2382</v>
      </c>
      <c r="G2223" t="s">
        <v>2380</v>
      </c>
      <c r="H2223" t="s">
        <v>2380</v>
      </c>
      <c r="I2223" t="s">
        <v>2381</v>
      </c>
      <c r="J2223" s="9">
        <f t="shared" si="138"/>
        <v>0</v>
      </c>
      <c r="K2223" t="s">
        <v>2380</v>
      </c>
      <c r="L2223" t="str">
        <f t="shared" si="139"/>
        <v>No</v>
      </c>
    </row>
    <row r="2224" spans="1:12" x14ac:dyDescent="0.25">
      <c r="A2224" t="s">
        <v>135</v>
      </c>
      <c r="B2224">
        <v>31.1</v>
      </c>
      <c r="C2224" t="str">
        <f t="shared" si="136"/>
        <v>Obesity</v>
      </c>
      <c r="D2224" s="20">
        <v>4.37</v>
      </c>
      <c r="E2224" t="str">
        <f t="shared" si="137"/>
        <v>Normal</v>
      </c>
      <c r="F2224" t="s">
        <v>2382</v>
      </c>
      <c r="G2224" t="s">
        <v>2380</v>
      </c>
      <c r="H2224" t="s">
        <v>2380</v>
      </c>
      <c r="I2224" t="s">
        <v>2381</v>
      </c>
      <c r="J2224" s="9">
        <f t="shared" si="138"/>
        <v>0</v>
      </c>
      <c r="K2224" t="s">
        <v>2380</v>
      </c>
      <c r="L2224" t="str">
        <f t="shared" si="139"/>
        <v>No</v>
      </c>
    </row>
    <row r="2225" spans="1:12" x14ac:dyDescent="0.25">
      <c r="A2225" t="s">
        <v>134</v>
      </c>
      <c r="B2225">
        <v>23.21</v>
      </c>
      <c r="C2225" t="str">
        <f t="shared" si="136"/>
        <v>Normal Weight</v>
      </c>
      <c r="D2225" s="20">
        <v>5.24</v>
      </c>
      <c r="E2225" t="str">
        <f t="shared" si="137"/>
        <v>Normal</v>
      </c>
      <c r="F2225" t="s">
        <v>2382</v>
      </c>
      <c r="G2225" t="s">
        <v>2380</v>
      </c>
      <c r="H2225" t="s">
        <v>2380</v>
      </c>
      <c r="I2225" t="s">
        <v>2381</v>
      </c>
      <c r="J2225" s="9">
        <f t="shared" si="138"/>
        <v>0</v>
      </c>
      <c r="K2225" t="s">
        <v>2380</v>
      </c>
      <c r="L2225" t="str">
        <f t="shared" si="139"/>
        <v>No</v>
      </c>
    </row>
    <row r="2226" spans="1:12" x14ac:dyDescent="0.25">
      <c r="A2226" t="s">
        <v>133</v>
      </c>
      <c r="B2226">
        <v>18.36</v>
      </c>
      <c r="C2226" t="str">
        <f t="shared" si="136"/>
        <v>Underweight</v>
      </c>
      <c r="D2226" s="20">
        <v>5.96</v>
      </c>
      <c r="E2226" t="str">
        <f t="shared" si="137"/>
        <v>Prediabeties</v>
      </c>
      <c r="F2226" t="s">
        <v>2380</v>
      </c>
      <c r="G2226" t="s">
        <v>2380</v>
      </c>
      <c r="H2226" t="s">
        <v>2380</v>
      </c>
      <c r="I2226">
        <v>1</v>
      </c>
      <c r="J2226" s="9">
        <f t="shared" si="138"/>
        <v>1</v>
      </c>
      <c r="K2226" t="s">
        <v>2380</v>
      </c>
      <c r="L2226" t="str">
        <f t="shared" si="139"/>
        <v>No</v>
      </c>
    </row>
    <row r="2227" spans="1:12" x14ac:dyDescent="0.25">
      <c r="A2227" t="s">
        <v>132</v>
      </c>
      <c r="B2227">
        <v>15.92</v>
      </c>
      <c r="C2227" t="str">
        <f t="shared" si="136"/>
        <v>Underweight</v>
      </c>
      <c r="D2227" s="20">
        <v>4.76</v>
      </c>
      <c r="E2227" t="str">
        <f t="shared" si="137"/>
        <v>Normal</v>
      </c>
      <c r="F2227" t="s">
        <v>2382</v>
      </c>
      <c r="G2227" t="s">
        <v>2380</v>
      </c>
      <c r="H2227" t="s">
        <v>2380</v>
      </c>
      <c r="I2227">
        <v>1</v>
      </c>
      <c r="J2227" s="9">
        <f t="shared" si="138"/>
        <v>1</v>
      </c>
      <c r="K2227" t="s">
        <v>2380</v>
      </c>
      <c r="L2227" t="str">
        <f t="shared" si="139"/>
        <v>No</v>
      </c>
    </row>
    <row r="2228" spans="1:12" x14ac:dyDescent="0.25">
      <c r="A2228" t="s">
        <v>131</v>
      </c>
      <c r="B2228">
        <v>15.17</v>
      </c>
      <c r="C2228" t="str">
        <f t="shared" si="136"/>
        <v>Underweight</v>
      </c>
      <c r="D2228" s="20">
        <v>4.3</v>
      </c>
      <c r="E2228" t="str">
        <f t="shared" si="137"/>
        <v>Normal</v>
      </c>
      <c r="F2228" t="s">
        <v>2382</v>
      </c>
      <c r="G2228" t="s">
        <v>2380</v>
      </c>
      <c r="H2228" t="s">
        <v>2383</v>
      </c>
      <c r="I2228">
        <v>1</v>
      </c>
      <c r="J2228" s="9">
        <f t="shared" si="138"/>
        <v>1</v>
      </c>
      <c r="K2228" t="s">
        <v>2380</v>
      </c>
      <c r="L2228" t="str">
        <f t="shared" si="139"/>
        <v>No</v>
      </c>
    </row>
    <row r="2229" spans="1:12" x14ac:dyDescent="0.25">
      <c r="A2229" t="s">
        <v>130</v>
      </c>
      <c r="B2229">
        <v>16.63</v>
      </c>
      <c r="C2229" t="str">
        <f t="shared" si="136"/>
        <v>Underweight</v>
      </c>
      <c r="D2229" s="20">
        <v>4.5</v>
      </c>
      <c r="E2229" t="str">
        <f t="shared" si="137"/>
        <v>Normal</v>
      </c>
      <c r="F2229" t="s">
        <v>2380</v>
      </c>
      <c r="G2229" t="s">
        <v>2380</v>
      </c>
      <c r="H2229" t="s">
        <v>2380</v>
      </c>
      <c r="I2229">
        <v>1</v>
      </c>
      <c r="J2229" s="9">
        <f t="shared" si="138"/>
        <v>1</v>
      </c>
      <c r="K2229" t="s">
        <v>2380</v>
      </c>
      <c r="L2229" t="str">
        <f t="shared" si="139"/>
        <v>No</v>
      </c>
    </row>
    <row r="2230" spans="1:12" x14ac:dyDescent="0.25">
      <c r="A2230" t="s">
        <v>129</v>
      </c>
      <c r="B2230">
        <v>19.39</v>
      </c>
      <c r="C2230" t="str">
        <f t="shared" si="136"/>
        <v>Normal Weight</v>
      </c>
      <c r="D2230" s="20">
        <v>5.59</v>
      </c>
      <c r="E2230" t="str">
        <f t="shared" si="137"/>
        <v>Normal</v>
      </c>
      <c r="F2230" t="s">
        <v>2380</v>
      </c>
      <c r="G2230" t="s">
        <v>2380</v>
      </c>
      <c r="H2230" t="s">
        <v>2383</v>
      </c>
      <c r="I2230">
        <v>1</v>
      </c>
      <c r="J2230" s="9">
        <f t="shared" si="138"/>
        <v>1</v>
      </c>
      <c r="K2230" t="s">
        <v>2380</v>
      </c>
      <c r="L2230" t="str">
        <f t="shared" si="139"/>
        <v>No</v>
      </c>
    </row>
    <row r="2231" spans="1:12" x14ac:dyDescent="0.25">
      <c r="A2231" t="s">
        <v>128</v>
      </c>
      <c r="B2231">
        <v>17.34</v>
      </c>
      <c r="C2231" t="str">
        <f t="shared" si="136"/>
        <v>Underweight</v>
      </c>
      <c r="D2231" s="20">
        <v>6.29</v>
      </c>
      <c r="E2231" t="str">
        <f t="shared" si="137"/>
        <v>Prediabeties</v>
      </c>
      <c r="F2231" t="s">
        <v>2382</v>
      </c>
      <c r="G2231" t="s">
        <v>2380</v>
      </c>
      <c r="H2231" t="s">
        <v>2383</v>
      </c>
      <c r="I2231">
        <v>1</v>
      </c>
      <c r="J2231" s="9">
        <f t="shared" si="138"/>
        <v>1</v>
      </c>
      <c r="K2231" t="s">
        <v>2380</v>
      </c>
      <c r="L2231" t="str">
        <f t="shared" si="139"/>
        <v>No</v>
      </c>
    </row>
    <row r="2232" spans="1:12" x14ac:dyDescent="0.25">
      <c r="A2232" t="s">
        <v>127</v>
      </c>
      <c r="B2232">
        <v>17.940000000000001</v>
      </c>
      <c r="C2232" t="str">
        <f t="shared" si="136"/>
        <v>Underweight</v>
      </c>
      <c r="D2232" s="20">
        <v>4.1900000000000004</v>
      </c>
      <c r="E2232" t="str">
        <f t="shared" si="137"/>
        <v>Normal</v>
      </c>
      <c r="F2232" t="s">
        <v>2380</v>
      </c>
      <c r="G2232" t="s">
        <v>2382</v>
      </c>
      <c r="H2232" t="s">
        <v>2380</v>
      </c>
      <c r="I2232">
        <v>1</v>
      </c>
      <c r="J2232" s="9">
        <f t="shared" si="138"/>
        <v>1</v>
      </c>
      <c r="K2232" t="s">
        <v>2380</v>
      </c>
      <c r="L2232" t="str">
        <f t="shared" si="139"/>
        <v>No</v>
      </c>
    </row>
    <row r="2233" spans="1:12" x14ac:dyDescent="0.25">
      <c r="A2233" t="s">
        <v>126</v>
      </c>
      <c r="B2233">
        <v>16.670000000000002</v>
      </c>
      <c r="C2233" t="str">
        <f t="shared" si="136"/>
        <v>Underweight</v>
      </c>
      <c r="D2233" s="20">
        <v>4.7</v>
      </c>
      <c r="E2233" t="str">
        <f t="shared" si="137"/>
        <v>Normal</v>
      </c>
      <c r="F2233" t="s">
        <v>2382</v>
      </c>
      <c r="G2233" t="s">
        <v>2380</v>
      </c>
      <c r="H2233" t="s">
        <v>2383</v>
      </c>
      <c r="I2233">
        <v>1</v>
      </c>
      <c r="J2233" s="9">
        <f t="shared" si="138"/>
        <v>1</v>
      </c>
      <c r="K2233" t="s">
        <v>2380</v>
      </c>
      <c r="L2233" t="str">
        <f t="shared" si="139"/>
        <v>No</v>
      </c>
    </row>
    <row r="2234" spans="1:12" x14ac:dyDescent="0.25">
      <c r="A2234" t="s">
        <v>125</v>
      </c>
      <c r="B2234">
        <v>20.58</v>
      </c>
      <c r="C2234" t="str">
        <f t="shared" si="136"/>
        <v>Normal Weight</v>
      </c>
      <c r="D2234" s="20">
        <v>5.64</v>
      </c>
      <c r="E2234" t="str">
        <f t="shared" si="137"/>
        <v>Normal</v>
      </c>
      <c r="F2234" t="s">
        <v>2382</v>
      </c>
      <c r="G2234" t="s">
        <v>2380</v>
      </c>
      <c r="H2234" t="s">
        <v>2380</v>
      </c>
      <c r="I2234" t="s">
        <v>2381</v>
      </c>
      <c r="J2234" s="9">
        <f t="shared" si="138"/>
        <v>0</v>
      </c>
      <c r="K2234" t="s">
        <v>2380</v>
      </c>
      <c r="L2234" t="str">
        <f t="shared" si="139"/>
        <v>No</v>
      </c>
    </row>
    <row r="2235" spans="1:12" x14ac:dyDescent="0.25">
      <c r="A2235" t="s">
        <v>124</v>
      </c>
      <c r="B2235">
        <v>16.5</v>
      </c>
      <c r="C2235" t="str">
        <f t="shared" si="136"/>
        <v>Underweight</v>
      </c>
      <c r="D2235" s="20">
        <v>4.1100000000000003</v>
      </c>
      <c r="E2235" t="str">
        <f t="shared" si="137"/>
        <v>Normal</v>
      </c>
      <c r="F2235" t="s">
        <v>2382</v>
      </c>
      <c r="G2235" t="s">
        <v>2380</v>
      </c>
      <c r="H2235" t="s">
        <v>2380</v>
      </c>
      <c r="I2235" t="s">
        <v>2381</v>
      </c>
      <c r="J2235" s="9">
        <f t="shared" si="138"/>
        <v>0</v>
      </c>
      <c r="K2235" t="s">
        <v>2380</v>
      </c>
      <c r="L2235" t="str">
        <f t="shared" si="139"/>
        <v>No</v>
      </c>
    </row>
    <row r="2236" spans="1:12" x14ac:dyDescent="0.25">
      <c r="A2236" t="s">
        <v>123</v>
      </c>
      <c r="B2236">
        <v>15.41</v>
      </c>
      <c r="C2236" t="str">
        <f t="shared" si="136"/>
        <v>Underweight</v>
      </c>
      <c r="D2236" s="20">
        <v>5.43</v>
      </c>
      <c r="E2236" t="str">
        <f t="shared" si="137"/>
        <v>Normal</v>
      </c>
      <c r="F2236" t="s">
        <v>2382</v>
      </c>
      <c r="G2236" t="s">
        <v>2380</v>
      </c>
      <c r="H2236" t="s">
        <v>2383</v>
      </c>
      <c r="I2236">
        <v>1</v>
      </c>
      <c r="J2236" s="9">
        <f t="shared" si="138"/>
        <v>1</v>
      </c>
      <c r="K2236" t="s">
        <v>2380</v>
      </c>
      <c r="L2236" t="str">
        <f t="shared" si="139"/>
        <v>No</v>
      </c>
    </row>
    <row r="2237" spans="1:12" x14ac:dyDescent="0.25">
      <c r="A2237" t="s">
        <v>122</v>
      </c>
      <c r="B2237">
        <v>24.59</v>
      </c>
      <c r="C2237" t="str">
        <f t="shared" si="136"/>
        <v>Normal Weight</v>
      </c>
      <c r="D2237" s="20">
        <v>4.38</v>
      </c>
      <c r="E2237" t="str">
        <f t="shared" si="137"/>
        <v>Normal</v>
      </c>
      <c r="F2237" t="s">
        <v>2380</v>
      </c>
      <c r="G2237" t="s">
        <v>2380</v>
      </c>
      <c r="H2237" t="s">
        <v>2380</v>
      </c>
      <c r="I2237">
        <v>1</v>
      </c>
      <c r="J2237" s="9">
        <f t="shared" si="138"/>
        <v>1</v>
      </c>
      <c r="K2237" t="s">
        <v>2380</v>
      </c>
      <c r="L2237" t="str">
        <f t="shared" si="139"/>
        <v>No</v>
      </c>
    </row>
    <row r="2238" spans="1:12" x14ac:dyDescent="0.25">
      <c r="A2238" t="s">
        <v>121</v>
      </c>
      <c r="B2238">
        <v>33.33</v>
      </c>
      <c r="C2238" t="str">
        <f t="shared" si="136"/>
        <v>Obesity</v>
      </c>
      <c r="D2238" s="20">
        <v>9.7899999999999991</v>
      </c>
      <c r="E2238" t="str">
        <f t="shared" si="137"/>
        <v>Diabetes</v>
      </c>
      <c r="F2238" t="s">
        <v>2380</v>
      </c>
      <c r="G2238" t="s">
        <v>2380</v>
      </c>
      <c r="H2238" t="s">
        <v>2380</v>
      </c>
      <c r="I2238" t="s">
        <v>2381</v>
      </c>
      <c r="J2238" s="9">
        <f t="shared" si="138"/>
        <v>0</v>
      </c>
      <c r="K2238" t="s">
        <v>2380</v>
      </c>
      <c r="L2238" t="str">
        <f t="shared" si="139"/>
        <v>No</v>
      </c>
    </row>
    <row r="2239" spans="1:12" x14ac:dyDescent="0.25">
      <c r="A2239" t="s">
        <v>120</v>
      </c>
      <c r="B2239">
        <v>18.5</v>
      </c>
      <c r="C2239" t="str">
        <f t="shared" si="136"/>
        <v>Normal Weight</v>
      </c>
      <c r="D2239" s="20">
        <v>11.84</v>
      </c>
      <c r="E2239" t="str">
        <f t="shared" si="137"/>
        <v>Diabetes</v>
      </c>
      <c r="F2239" t="s">
        <v>2380</v>
      </c>
      <c r="G2239" t="s">
        <v>2380</v>
      </c>
      <c r="H2239" t="s">
        <v>2380</v>
      </c>
      <c r="I2239" t="s">
        <v>2381</v>
      </c>
      <c r="J2239" s="9">
        <f t="shared" si="138"/>
        <v>0</v>
      </c>
      <c r="K2239" t="s">
        <v>2380</v>
      </c>
      <c r="L2239" t="str">
        <f t="shared" si="139"/>
        <v>No</v>
      </c>
    </row>
    <row r="2240" spans="1:12" x14ac:dyDescent="0.25">
      <c r="A2240" t="s">
        <v>119</v>
      </c>
      <c r="B2240">
        <v>18.579999999999998</v>
      </c>
      <c r="C2240" t="str">
        <f t="shared" si="136"/>
        <v>Normal Weight</v>
      </c>
      <c r="D2240" s="20">
        <v>6.22</v>
      </c>
      <c r="E2240" t="str">
        <f t="shared" si="137"/>
        <v>Prediabeties</v>
      </c>
      <c r="F2240" t="s">
        <v>2380</v>
      </c>
      <c r="G2240" t="s">
        <v>2380</v>
      </c>
      <c r="H2240" t="s">
        <v>2380</v>
      </c>
      <c r="I2240" t="s">
        <v>2381</v>
      </c>
      <c r="J2240" s="9">
        <f t="shared" si="138"/>
        <v>0</v>
      </c>
      <c r="K2240" t="s">
        <v>2380</v>
      </c>
      <c r="L2240" t="str">
        <f t="shared" si="139"/>
        <v>No</v>
      </c>
    </row>
    <row r="2241" spans="1:12" x14ac:dyDescent="0.25">
      <c r="A2241" t="s">
        <v>118</v>
      </c>
      <c r="B2241">
        <v>16.64</v>
      </c>
      <c r="C2241" t="str">
        <f t="shared" si="136"/>
        <v>Underweight</v>
      </c>
      <c r="D2241" s="20">
        <v>10.01</v>
      </c>
      <c r="E2241" t="str">
        <f t="shared" si="137"/>
        <v>Diabetes</v>
      </c>
      <c r="F2241" t="s">
        <v>2380</v>
      </c>
      <c r="G2241" t="s">
        <v>2380</v>
      </c>
      <c r="H2241" t="s">
        <v>2380</v>
      </c>
      <c r="I2241" t="s">
        <v>2381</v>
      </c>
      <c r="J2241" s="9">
        <f t="shared" si="138"/>
        <v>0</v>
      </c>
      <c r="K2241" t="s">
        <v>2380</v>
      </c>
      <c r="L2241" t="str">
        <f t="shared" si="139"/>
        <v>No</v>
      </c>
    </row>
    <row r="2242" spans="1:12" x14ac:dyDescent="0.25">
      <c r="A2242" t="s">
        <v>117</v>
      </c>
      <c r="B2242">
        <v>19.329999999999998</v>
      </c>
      <c r="C2242" t="str">
        <f t="shared" si="136"/>
        <v>Normal Weight</v>
      </c>
      <c r="D2242" s="20">
        <v>4.32</v>
      </c>
      <c r="E2242" t="str">
        <f t="shared" si="137"/>
        <v>Normal</v>
      </c>
      <c r="F2242" t="s">
        <v>2380</v>
      </c>
      <c r="G2242" t="s">
        <v>2380</v>
      </c>
      <c r="H2242" t="s">
        <v>2380</v>
      </c>
      <c r="I2242">
        <v>1</v>
      </c>
      <c r="J2242" s="9">
        <f t="shared" si="138"/>
        <v>1</v>
      </c>
      <c r="K2242" t="s">
        <v>2380</v>
      </c>
      <c r="L2242" t="str">
        <f t="shared" si="139"/>
        <v>No</v>
      </c>
    </row>
    <row r="2243" spans="1:12" x14ac:dyDescent="0.25">
      <c r="A2243" t="s">
        <v>116</v>
      </c>
      <c r="B2243">
        <v>21.26</v>
      </c>
      <c r="C2243" t="str">
        <f t="shared" ref="C2243:C2306" si="140">IF(B2243&lt;18.5,"Underweight",IF(B2243&lt;24.99,"Normal Weight",IF(B2243&lt;29.99,"Overweight","Obesity")))</f>
        <v>Normal Weight</v>
      </c>
      <c r="D2243" s="20">
        <v>5.65</v>
      </c>
      <c r="E2243" t="str">
        <f t="shared" ref="E2243:E2306" si="141">IF(D2243&lt;5.7,"Normal",IF(D2243&lt;6.5,"Prediabeties","Diabetes"))</f>
        <v>Normal</v>
      </c>
      <c r="F2243" t="s">
        <v>2382</v>
      </c>
      <c r="G2243" t="s">
        <v>2380</v>
      </c>
      <c r="H2243" t="s">
        <v>2383</v>
      </c>
      <c r="I2243">
        <v>1</v>
      </c>
      <c r="J2243" s="9">
        <f t="shared" ref="J2243:J2306" si="142">IF(I2243="No major surgery", 0, I2243)</f>
        <v>1</v>
      </c>
      <c r="K2243" t="s">
        <v>2380</v>
      </c>
      <c r="L2243" t="str">
        <f t="shared" ref="L2243:L2306" si="143">IF(K2243="?", "No", K2243)</f>
        <v>No</v>
      </c>
    </row>
    <row r="2244" spans="1:12" x14ac:dyDescent="0.25">
      <c r="A2244" t="s">
        <v>115</v>
      </c>
      <c r="B2244">
        <v>15.6</v>
      </c>
      <c r="C2244" t="str">
        <f t="shared" si="140"/>
        <v>Underweight</v>
      </c>
      <c r="D2244" s="20">
        <v>4.12</v>
      </c>
      <c r="E2244" t="str">
        <f t="shared" si="141"/>
        <v>Normal</v>
      </c>
      <c r="F2244" t="s">
        <v>2382</v>
      </c>
      <c r="G2244" t="s">
        <v>2380</v>
      </c>
      <c r="H2244" t="s">
        <v>2380</v>
      </c>
      <c r="I2244">
        <v>1</v>
      </c>
      <c r="J2244" s="9">
        <f t="shared" si="142"/>
        <v>1</v>
      </c>
      <c r="K2244" t="s">
        <v>2380</v>
      </c>
      <c r="L2244" t="str">
        <f t="shared" si="143"/>
        <v>No</v>
      </c>
    </row>
    <row r="2245" spans="1:12" x14ac:dyDescent="0.25">
      <c r="A2245" t="s">
        <v>114</v>
      </c>
      <c r="B2245">
        <v>24.39</v>
      </c>
      <c r="C2245" t="str">
        <f t="shared" si="140"/>
        <v>Normal Weight</v>
      </c>
      <c r="D2245" s="20">
        <v>6.24</v>
      </c>
      <c r="E2245" t="str">
        <f t="shared" si="141"/>
        <v>Prediabeties</v>
      </c>
      <c r="F2245" t="s">
        <v>2380</v>
      </c>
      <c r="G2245" t="s">
        <v>2380</v>
      </c>
      <c r="H2245" t="s">
        <v>2380</v>
      </c>
      <c r="I2245">
        <v>1</v>
      </c>
      <c r="J2245" s="9">
        <f t="shared" si="142"/>
        <v>1</v>
      </c>
      <c r="K2245" t="s">
        <v>2380</v>
      </c>
      <c r="L2245" t="str">
        <f t="shared" si="143"/>
        <v>No</v>
      </c>
    </row>
    <row r="2246" spans="1:12" x14ac:dyDescent="0.25">
      <c r="A2246" t="s">
        <v>113</v>
      </c>
      <c r="B2246">
        <v>24.75</v>
      </c>
      <c r="C2246" t="str">
        <f t="shared" si="140"/>
        <v>Normal Weight</v>
      </c>
      <c r="D2246" s="20">
        <v>4.83</v>
      </c>
      <c r="E2246" t="str">
        <f t="shared" si="141"/>
        <v>Normal</v>
      </c>
      <c r="F2246" t="s">
        <v>2380</v>
      </c>
      <c r="G2246" t="s">
        <v>2380</v>
      </c>
      <c r="H2246" t="s">
        <v>2380</v>
      </c>
      <c r="I2246" t="s">
        <v>2381</v>
      </c>
      <c r="J2246" s="9">
        <f t="shared" si="142"/>
        <v>0</v>
      </c>
      <c r="K2246" t="s">
        <v>2380</v>
      </c>
      <c r="L2246" t="str">
        <f t="shared" si="143"/>
        <v>No</v>
      </c>
    </row>
    <row r="2247" spans="1:12" x14ac:dyDescent="0.25">
      <c r="A2247" t="s">
        <v>112</v>
      </c>
      <c r="B2247">
        <v>20.88</v>
      </c>
      <c r="C2247" t="str">
        <f t="shared" si="140"/>
        <v>Normal Weight</v>
      </c>
      <c r="D2247" s="20">
        <v>7.4</v>
      </c>
      <c r="E2247" t="str">
        <f t="shared" si="141"/>
        <v>Diabetes</v>
      </c>
      <c r="F2247" t="s">
        <v>2380</v>
      </c>
      <c r="G2247" t="s">
        <v>2380</v>
      </c>
      <c r="H2247" t="s">
        <v>2380</v>
      </c>
      <c r="I2247" t="s">
        <v>2381</v>
      </c>
      <c r="J2247" s="9">
        <f t="shared" si="142"/>
        <v>0</v>
      </c>
      <c r="K2247" t="s">
        <v>2380</v>
      </c>
      <c r="L2247" t="str">
        <f t="shared" si="143"/>
        <v>No</v>
      </c>
    </row>
    <row r="2248" spans="1:12" x14ac:dyDescent="0.25">
      <c r="A2248" t="s">
        <v>111</v>
      </c>
      <c r="B2248">
        <v>20.43</v>
      </c>
      <c r="C2248" t="str">
        <f t="shared" si="140"/>
        <v>Normal Weight</v>
      </c>
      <c r="D2248" s="20">
        <v>4.54</v>
      </c>
      <c r="E2248" t="str">
        <f t="shared" si="141"/>
        <v>Normal</v>
      </c>
      <c r="F2248" t="s">
        <v>2380</v>
      </c>
      <c r="G2248" t="s">
        <v>2380</v>
      </c>
      <c r="H2248" t="s">
        <v>2380</v>
      </c>
      <c r="I2248" t="s">
        <v>2381</v>
      </c>
      <c r="J2248" s="9">
        <f t="shared" si="142"/>
        <v>0</v>
      </c>
      <c r="K2248" t="s">
        <v>2380</v>
      </c>
      <c r="L2248" t="str">
        <f t="shared" si="143"/>
        <v>No</v>
      </c>
    </row>
    <row r="2249" spans="1:12" x14ac:dyDescent="0.25">
      <c r="A2249" t="s">
        <v>110</v>
      </c>
      <c r="B2249">
        <v>15.18</v>
      </c>
      <c r="C2249" t="str">
        <f t="shared" si="140"/>
        <v>Underweight</v>
      </c>
      <c r="D2249" s="20">
        <v>11.11</v>
      </c>
      <c r="E2249" t="str">
        <f t="shared" si="141"/>
        <v>Diabetes</v>
      </c>
      <c r="F2249" t="s">
        <v>2380</v>
      </c>
      <c r="G2249" t="s">
        <v>2380</v>
      </c>
      <c r="H2249" t="s">
        <v>2380</v>
      </c>
      <c r="I2249" t="s">
        <v>2381</v>
      </c>
      <c r="J2249" s="9">
        <f t="shared" si="142"/>
        <v>0</v>
      </c>
      <c r="K2249" t="s">
        <v>2380</v>
      </c>
      <c r="L2249" t="str">
        <f t="shared" si="143"/>
        <v>No</v>
      </c>
    </row>
    <row r="2250" spans="1:12" x14ac:dyDescent="0.25">
      <c r="A2250" t="s">
        <v>109</v>
      </c>
      <c r="B2250">
        <v>15.12</v>
      </c>
      <c r="C2250" t="str">
        <f t="shared" si="140"/>
        <v>Underweight</v>
      </c>
      <c r="D2250" s="20">
        <v>4.03</v>
      </c>
      <c r="E2250" t="str">
        <f t="shared" si="141"/>
        <v>Normal</v>
      </c>
      <c r="F2250" t="s">
        <v>2382</v>
      </c>
      <c r="G2250" t="s">
        <v>2380</v>
      </c>
      <c r="H2250" t="s">
        <v>2380</v>
      </c>
      <c r="I2250" t="s">
        <v>2381</v>
      </c>
      <c r="J2250" s="9">
        <f t="shared" si="142"/>
        <v>0</v>
      </c>
      <c r="K2250" t="s">
        <v>2380</v>
      </c>
      <c r="L2250" t="str">
        <f t="shared" si="143"/>
        <v>No</v>
      </c>
    </row>
    <row r="2251" spans="1:12" x14ac:dyDescent="0.25">
      <c r="A2251" t="s">
        <v>108</v>
      </c>
      <c r="B2251">
        <v>23.88</v>
      </c>
      <c r="C2251" t="str">
        <f t="shared" si="140"/>
        <v>Normal Weight</v>
      </c>
      <c r="D2251" s="20">
        <v>4.51</v>
      </c>
      <c r="E2251" t="str">
        <f t="shared" si="141"/>
        <v>Normal</v>
      </c>
      <c r="F2251" t="s">
        <v>2380</v>
      </c>
      <c r="G2251" t="s">
        <v>2380</v>
      </c>
      <c r="H2251" t="s">
        <v>2380</v>
      </c>
      <c r="I2251">
        <v>1</v>
      </c>
      <c r="J2251" s="9">
        <f t="shared" si="142"/>
        <v>1</v>
      </c>
      <c r="K2251" t="s">
        <v>2380</v>
      </c>
      <c r="L2251" t="str">
        <f t="shared" si="143"/>
        <v>No</v>
      </c>
    </row>
    <row r="2252" spans="1:12" x14ac:dyDescent="0.25">
      <c r="A2252" t="s">
        <v>107</v>
      </c>
      <c r="B2252">
        <v>16.13</v>
      </c>
      <c r="C2252" t="str">
        <f t="shared" si="140"/>
        <v>Underweight</v>
      </c>
      <c r="D2252" s="20">
        <v>5.56</v>
      </c>
      <c r="E2252" t="str">
        <f t="shared" si="141"/>
        <v>Normal</v>
      </c>
      <c r="F2252" t="s">
        <v>2380</v>
      </c>
      <c r="G2252" t="s">
        <v>2382</v>
      </c>
      <c r="H2252" t="s">
        <v>2380</v>
      </c>
      <c r="I2252">
        <v>1</v>
      </c>
      <c r="J2252" s="9">
        <f t="shared" si="142"/>
        <v>1</v>
      </c>
      <c r="K2252" t="s">
        <v>2380</v>
      </c>
      <c r="L2252" t="str">
        <f t="shared" si="143"/>
        <v>No</v>
      </c>
    </row>
    <row r="2253" spans="1:12" x14ac:dyDescent="0.25">
      <c r="A2253" t="s">
        <v>106</v>
      </c>
      <c r="B2253">
        <v>24.09</v>
      </c>
      <c r="C2253" t="str">
        <f t="shared" si="140"/>
        <v>Normal Weight</v>
      </c>
      <c r="D2253" s="20">
        <v>4.0999999999999996</v>
      </c>
      <c r="E2253" t="str">
        <f t="shared" si="141"/>
        <v>Normal</v>
      </c>
      <c r="F2253" t="s">
        <v>2380</v>
      </c>
      <c r="G2253" t="s">
        <v>2382</v>
      </c>
      <c r="H2253" t="s">
        <v>2380</v>
      </c>
      <c r="I2253">
        <v>1</v>
      </c>
      <c r="J2253" s="9">
        <f t="shared" si="142"/>
        <v>1</v>
      </c>
      <c r="K2253" t="s">
        <v>2380</v>
      </c>
      <c r="L2253" t="str">
        <f t="shared" si="143"/>
        <v>No</v>
      </c>
    </row>
    <row r="2254" spans="1:12" x14ac:dyDescent="0.25">
      <c r="A2254" t="s">
        <v>105</v>
      </c>
      <c r="B2254">
        <v>19.43</v>
      </c>
      <c r="C2254" t="str">
        <f t="shared" si="140"/>
        <v>Normal Weight</v>
      </c>
      <c r="D2254" s="20">
        <v>5.85</v>
      </c>
      <c r="E2254" t="str">
        <f t="shared" si="141"/>
        <v>Prediabeties</v>
      </c>
      <c r="F2254" t="s">
        <v>2380</v>
      </c>
      <c r="G2254" t="s">
        <v>2382</v>
      </c>
      <c r="H2254" t="s">
        <v>2380</v>
      </c>
      <c r="I2254">
        <v>1</v>
      </c>
      <c r="J2254" s="9">
        <f t="shared" si="142"/>
        <v>1</v>
      </c>
      <c r="K2254" t="s">
        <v>2380</v>
      </c>
      <c r="L2254" t="str">
        <f t="shared" si="143"/>
        <v>No</v>
      </c>
    </row>
    <row r="2255" spans="1:12" x14ac:dyDescent="0.25">
      <c r="A2255" t="s">
        <v>104</v>
      </c>
      <c r="B2255">
        <v>15.22</v>
      </c>
      <c r="C2255" t="str">
        <f t="shared" si="140"/>
        <v>Underweight</v>
      </c>
      <c r="D2255" s="20">
        <v>4.92</v>
      </c>
      <c r="E2255" t="str">
        <f t="shared" si="141"/>
        <v>Normal</v>
      </c>
      <c r="F2255" t="s">
        <v>2382</v>
      </c>
      <c r="G2255" t="s">
        <v>2380</v>
      </c>
      <c r="H2255" t="s">
        <v>2383</v>
      </c>
      <c r="I2255">
        <v>1</v>
      </c>
      <c r="J2255" s="9">
        <f t="shared" si="142"/>
        <v>1</v>
      </c>
      <c r="K2255" t="s">
        <v>2380</v>
      </c>
      <c r="L2255" t="str">
        <f t="shared" si="143"/>
        <v>No</v>
      </c>
    </row>
    <row r="2256" spans="1:12" x14ac:dyDescent="0.25">
      <c r="A2256" t="s">
        <v>103</v>
      </c>
      <c r="B2256">
        <v>20.72</v>
      </c>
      <c r="C2256" t="str">
        <f t="shared" si="140"/>
        <v>Normal Weight</v>
      </c>
      <c r="D2256" s="20">
        <v>9.4600000000000009</v>
      </c>
      <c r="E2256" t="str">
        <f t="shared" si="141"/>
        <v>Diabetes</v>
      </c>
      <c r="F2256" t="s">
        <v>2380</v>
      </c>
      <c r="G2256" t="s">
        <v>2380</v>
      </c>
      <c r="H2256" t="s">
        <v>2380</v>
      </c>
      <c r="I2256" t="s">
        <v>2381</v>
      </c>
      <c r="J2256" s="9">
        <f t="shared" si="142"/>
        <v>0</v>
      </c>
      <c r="K2256" t="s">
        <v>2380</v>
      </c>
      <c r="L2256" t="str">
        <f t="shared" si="143"/>
        <v>No</v>
      </c>
    </row>
    <row r="2257" spans="1:12" x14ac:dyDescent="0.25">
      <c r="A2257" t="s">
        <v>102</v>
      </c>
      <c r="B2257">
        <v>35.4</v>
      </c>
      <c r="C2257" t="str">
        <f t="shared" si="140"/>
        <v>Obesity</v>
      </c>
      <c r="D2257" s="20">
        <v>5.94</v>
      </c>
      <c r="E2257" t="str">
        <f t="shared" si="141"/>
        <v>Prediabeties</v>
      </c>
      <c r="F2257" t="s">
        <v>2380</v>
      </c>
      <c r="G2257" t="s">
        <v>2380</v>
      </c>
      <c r="H2257" t="s">
        <v>2383</v>
      </c>
      <c r="I2257">
        <v>1</v>
      </c>
      <c r="J2257" s="9">
        <f t="shared" si="142"/>
        <v>1</v>
      </c>
      <c r="K2257" t="s">
        <v>2380</v>
      </c>
      <c r="L2257" t="str">
        <f t="shared" si="143"/>
        <v>No</v>
      </c>
    </row>
    <row r="2258" spans="1:12" x14ac:dyDescent="0.25">
      <c r="A2258" t="s">
        <v>101</v>
      </c>
      <c r="B2258">
        <v>34.4</v>
      </c>
      <c r="C2258" t="str">
        <f t="shared" si="140"/>
        <v>Obesity</v>
      </c>
      <c r="D2258" s="20">
        <v>5.7</v>
      </c>
      <c r="E2258" t="str">
        <f t="shared" si="141"/>
        <v>Prediabeties</v>
      </c>
      <c r="F2258" t="s">
        <v>2380</v>
      </c>
      <c r="G2258" t="s">
        <v>2380</v>
      </c>
      <c r="H2258" t="s">
        <v>2383</v>
      </c>
      <c r="I2258">
        <v>1</v>
      </c>
      <c r="J2258" s="9">
        <f t="shared" si="142"/>
        <v>1</v>
      </c>
      <c r="K2258" t="s">
        <v>2380</v>
      </c>
      <c r="L2258" t="str">
        <f t="shared" si="143"/>
        <v>No</v>
      </c>
    </row>
    <row r="2259" spans="1:12" x14ac:dyDescent="0.25">
      <c r="A2259" t="s">
        <v>100</v>
      </c>
      <c r="B2259">
        <v>34.1</v>
      </c>
      <c r="C2259" t="str">
        <f t="shared" si="140"/>
        <v>Obesity</v>
      </c>
      <c r="D2259" s="20">
        <v>4.13</v>
      </c>
      <c r="E2259" t="str">
        <f t="shared" si="141"/>
        <v>Normal</v>
      </c>
      <c r="F2259" t="s">
        <v>2380</v>
      </c>
      <c r="G2259" t="s">
        <v>2380</v>
      </c>
      <c r="H2259" t="s">
        <v>2383</v>
      </c>
      <c r="I2259">
        <v>1</v>
      </c>
      <c r="J2259" s="9">
        <f t="shared" si="142"/>
        <v>1</v>
      </c>
      <c r="K2259" t="s">
        <v>2380</v>
      </c>
      <c r="L2259" t="str">
        <f t="shared" si="143"/>
        <v>No</v>
      </c>
    </row>
    <row r="2260" spans="1:12" x14ac:dyDescent="0.25">
      <c r="A2260" t="s">
        <v>99</v>
      </c>
      <c r="B2260">
        <v>30.4</v>
      </c>
      <c r="C2260" t="str">
        <f t="shared" si="140"/>
        <v>Obesity</v>
      </c>
      <c r="D2260" s="20">
        <v>4.7699999999999996</v>
      </c>
      <c r="E2260" t="str">
        <f t="shared" si="141"/>
        <v>Normal</v>
      </c>
      <c r="F2260" t="s">
        <v>2380</v>
      </c>
      <c r="G2260" t="s">
        <v>2380</v>
      </c>
      <c r="H2260" t="s">
        <v>2383</v>
      </c>
      <c r="I2260">
        <v>1</v>
      </c>
      <c r="J2260" s="9">
        <f t="shared" si="142"/>
        <v>1</v>
      </c>
      <c r="K2260" t="s">
        <v>2380</v>
      </c>
      <c r="L2260" t="str">
        <f t="shared" si="143"/>
        <v>No</v>
      </c>
    </row>
    <row r="2261" spans="1:12" x14ac:dyDescent="0.25">
      <c r="A2261" t="s">
        <v>98</v>
      </c>
      <c r="B2261">
        <v>28.7</v>
      </c>
      <c r="C2261" t="str">
        <f t="shared" si="140"/>
        <v>Overweight</v>
      </c>
      <c r="D2261" s="20">
        <v>4.99</v>
      </c>
      <c r="E2261" t="str">
        <f t="shared" si="141"/>
        <v>Normal</v>
      </c>
      <c r="F2261" t="s">
        <v>2380</v>
      </c>
      <c r="G2261" t="s">
        <v>2380</v>
      </c>
      <c r="H2261" t="s">
        <v>2383</v>
      </c>
      <c r="I2261">
        <v>1</v>
      </c>
      <c r="J2261" s="9">
        <f t="shared" si="142"/>
        <v>1</v>
      </c>
      <c r="K2261" t="s">
        <v>2380</v>
      </c>
      <c r="L2261" t="str">
        <f t="shared" si="143"/>
        <v>No</v>
      </c>
    </row>
    <row r="2262" spans="1:12" x14ac:dyDescent="0.25">
      <c r="A2262" t="s">
        <v>97</v>
      </c>
      <c r="B2262">
        <v>17.440000000000001</v>
      </c>
      <c r="C2262" t="str">
        <f t="shared" si="140"/>
        <v>Underweight</v>
      </c>
      <c r="D2262" s="20">
        <v>4.42</v>
      </c>
      <c r="E2262" t="str">
        <f t="shared" si="141"/>
        <v>Normal</v>
      </c>
      <c r="F2262" t="s">
        <v>2382</v>
      </c>
      <c r="G2262" t="s">
        <v>2380</v>
      </c>
      <c r="H2262" t="s">
        <v>2383</v>
      </c>
      <c r="I2262">
        <v>1</v>
      </c>
      <c r="J2262" s="9">
        <f t="shared" si="142"/>
        <v>1</v>
      </c>
      <c r="K2262" t="s">
        <v>2380</v>
      </c>
      <c r="L2262" t="str">
        <f t="shared" si="143"/>
        <v>No</v>
      </c>
    </row>
    <row r="2263" spans="1:12" x14ac:dyDescent="0.25">
      <c r="A2263" t="s">
        <v>96</v>
      </c>
      <c r="B2263">
        <v>27.6</v>
      </c>
      <c r="C2263" t="str">
        <f t="shared" si="140"/>
        <v>Overweight</v>
      </c>
      <c r="D2263" s="20">
        <v>4.01</v>
      </c>
      <c r="E2263" t="str">
        <f t="shared" si="141"/>
        <v>Normal</v>
      </c>
      <c r="F2263" t="s">
        <v>2380</v>
      </c>
      <c r="G2263" t="s">
        <v>2380</v>
      </c>
      <c r="H2263" t="s">
        <v>2383</v>
      </c>
      <c r="I2263">
        <v>1</v>
      </c>
      <c r="J2263" s="9">
        <f t="shared" si="142"/>
        <v>1</v>
      </c>
      <c r="K2263" t="s">
        <v>2380</v>
      </c>
      <c r="L2263" t="str">
        <f t="shared" si="143"/>
        <v>No</v>
      </c>
    </row>
    <row r="2264" spans="1:12" x14ac:dyDescent="0.25">
      <c r="A2264" t="s">
        <v>95</v>
      </c>
      <c r="B2264">
        <v>20.7</v>
      </c>
      <c r="C2264" t="str">
        <f t="shared" si="140"/>
        <v>Normal Weight</v>
      </c>
      <c r="D2264" s="20">
        <v>4.49</v>
      </c>
      <c r="E2264" t="str">
        <f t="shared" si="141"/>
        <v>Normal</v>
      </c>
      <c r="F2264" t="s">
        <v>2380</v>
      </c>
      <c r="G2264" t="s">
        <v>2380</v>
      </c>
      <c r="H2264" t="s">
        <v>2383</v>
      </c>
      <c r="I2264">
        <v>1</v>
      </c>
      <c r="J2264" s="9">
        <f t="shared" si="142"/>
        <v>1</v>
      </c>
      <c r="K2264" t="s">
        <v>2380</v>
      </c>
      <c r="L2264" t="str">
        <f t="shared" si="143"/>
        <v>No</v>
      </c>
    </row>
    <row r="2265" spans="1:12" x14ac:dyDescent="0.25">
      <c r="A2265" t="s">
        <v>94</v>
      </c>
      <c r="B2265">
        <v>20.3</v>
      </c>
      <c r="C2265" t="str">
        <f t="shared" si="140"/>
        <v>Normal Weight</v>
      </c>
      <c r="D2265" s="20">
        <v>6.37</v>
      </c>
      <c r="E2265" t="str">
        <f t="shared" si="141"/>
        <v>Prediabeties</v>
      </c>
      <c r="F2265" t="s">
        <v>2380</v>
      </c>
      <c r="G2265" t="s">
        <v>2380</v>
      </c>
      <c r="H2265" t="s">
        <v>2383</v>
      </c>
      <c r="I2265">
        <v>1</v>
      </c>
      <c r="J2265" s="9">
        <f t="shared" si="142"/>
        <v>1</v>
      </c>
      <c r="K2265" t="s">
        <v>2380</v>
      </c>
      <c r="L2265" t="str">
        <f t="shared" si="143"/>
        <v>No</v>
      </c>
    </row>
    <row r="2266" spans="1:12" x14ac:dyDescent="0.25">
      <c r="A2266" t="s">
        <v>93</v>
      </c>
      <c r="B2266">
        <v>19.8</v>
      </c>
      <c r="C2266" t="str">
        <f t="shared" si="140"/>
        <v>Normal Weight</v>
      </c>
      <c r="D2266" s="20">
        <v>5.12</v>
      </c>
      <c r="E2266" t="str">
        <f t="shared" si="141"/>
        <v>Normal</v>
      </c>
      <c r="F2266" t="s">
        <v>2380</v>
      </c>
      <c r="G2266" t="s">
        <v>2380</v>
      </c>
      <c r="H2266" t="s">
        <v>2383</v>
      </c>
      <c r="I2266">
        <v>1</v>
      </c>
      <c r="J2266" s="9">
        <f t="shared" si="142"/>
        <v>1</v>
      </c>
      <c r="K2266" t="s">
        <v>2380</v>
      </c>
      <c r="L2266" t="str">
        <f t="shared" si="143"/>
        <v>No</v>
      </c>
    </row>
    <row r="2267" spans="1:12" x14ac:dyDescent="0.25">
      <c r="A2267" t="s">
        <v>92</v>
      </c>
      <c r="B2267">
        <v>21.87</v>
      </c>
      <c r="C2267" t="str">
        <f t="shared" si="140"/>
        <v>Normal Weight</v>
      </c>
      <c r="D2267" s="20">
        <v>8.59</v>
      </c>
      <c r="E2267" t="str">
        <f t="shared" si="141"/>
        <v>Diabetes</v>
      </c>
      <c r="F2267" t="s">
        <v>2380</v>
      </c>
      <c r="G2267" t="s">
        <v>2380</v>
      </c>
      <c r="H2267" t="s">
        <v>2380</v>
      </c>
      <c r="I2267" t="s">
        <v>2381</v>
      </c>
      <c r="J2267" s="9">
        <f t="shared" si="142"/>
        <v>0</v>
      </c>
      <c r="K2267" t="s">
        <v>2380</v>
      </c>
      <c r="L2267" t="str">
        <f t="shared" si="143"/>
        <v>No</v>
      </c>
    </row>
    <row r="2268" spans="1:12" x14ac:dyDescent="0.25">
      <c r="A2268" t="s">
        <v>91</v>
      </c>
      <c r="B2268">
        <v>16.600000000000001</v>
      </c>
      <c r="C2268" t="str">
        <f t="shared" si="140"/>
        <v>Underweight</v>
      </c>
      <c r="D2268" s="20">
        <v>5.87</v>
      </c>
      <c r="E2268" t="str">
        <f t="shared" si="141"/>
        <v>Prediabeties</v>
      </c>
      <c r="F2268" t="s">
        <v>2380</v>
      </c>
      <c r="G2268" t="s">
        <v>2380</v>
      </c>
      <c r="H2268" t="s">
        <v>2380</v>
      </c>
      <c r="I2268">
        <v>1</v>
      </c>
      <c r="J2268" s="9">
        <f t="shared" si="142"/>
        <v>1</v>
      </c>
      <c r="K2268" t="s">
        <v>2380</v>
      </c>
      <c r="L2268" t="str">
        <f t="shared" si="143"/>
        <v>No</v>
      </c>
    </row>
    <row r="2269" spans="1:12" x14ac:dyDescent="0.25">
      <c r="A2269" t="s">
        <v>90</v>
      </c>
      <c r="B2269">
        <v>21.98</v>
      </c>
      <c r="C2269" t="str">
        <f t="shared" si="140"/>
        <v>Normal Weight</v>
      </c>
      <c r="D2269" s="20">
        <v>7.03</v>
      </c>
      <c r="E2269" t="str">
        <f t="shared" si="141"/>
        <v>Diabetes</v>
      </c>
      <c r="F2269" t="s">
        <v>2380</v>
      </c>
      <c r="G2269" t="s">
        <v>2380</v>
      </c>
      <c r="H2269" t="s">
        <v>2380</v>
      </c>
      <c r="I2269" t="s">
        <v>2381</v>
      </c>
      <c r="J2269" s="9">
        <f t="shared" si="142"/>
        <v>0</v>
      </c>
      <c r="K2269" t="s">
        <v>2380</v>
      </c>
      <c r="L2269" t="str">
        <f t="shared" si="143"/>
        <v>No</v>
      </c>
    </row>
    <row r="2270" spans="1:12" x14ac:dyDescent="0.25">
      <c r="A2270" t="s">
        <v>89</v>
      </c>
      <c r="B2270">
        <v>19.7</v>
      </c>
      <c r="C2270" t="str">
        <f t="shared" si="140"/>
        <v>Normal Weight</v>
      </c>
      <c r="D2270" s="20">
        <v>5.51</v>
      </c>
      <c r="E2270" t="str">
        <f t="shared" si="141"/>
        <v>Normal</v>
      </c>
      <c r="F2270" t="s">
        <v>2380</v>
      </c>
      <c r="G2270" t="s">
        <v>2380</v>
      </c>
      <c r="H2270" t="s">
        <v>2380</v>
      </c>
      <c r="I2270">
        <v>1</v>
      </c>
      <c r="J2270" s="9">
        <f t="shared" si="142"/>
        <v>1</v>
      </c>
      <c r="K2270" t="s">
        <v>2380</v>
      </c>
      <c r="L2270" t="str">
        <f t="shared" si="143"/>
        <v>No</v>
      </c>
    </row>
    <row r="2271" spans="1:12" x14ac:dyDescent="0.25">
      <c r="A2271" t="s">
        <v>88</v>
      </c>
      <c r="B2271">
        <v>19.21</v>
      </c>
      <c r="C2271" t="str">
        <f t="shared" si="140"/>
        <v>Normal Weight</v>
      </c>
      <c r="D2271" s="20">
        <v>4.76</v>
      </c>
      <c r="E2271" t="str">
        <f t="shared" si="141"/>
        <v>Normal</v>
      </c>
      <c r="F2271" t="s">
        <v>2380</v>
      </c>
      <c r="G2271" t="s">
        <v>2382</v>
      </c>
      <c r="H2271" t="s">
        <v>2380</v>
      </c>
      <c r="I2271">
        <v>1</v>
      </c>
      <c r="J2271" s="9">
        <f t="shared" si="142"/>
        <v>1</v>
      </c>
      <c r="K2271" t="s">
        <v>2380</v>
      </c>
      <c r="L2271" t="str">
        <f t="shared" si="143"/>
        <v>No</v>
      </c>
    </row>
    <row r="2272" spans="1:12" x14ac:dyDescent="0.25">
      <c r="A2272" t="s">
        <v>87</v>
      </c>
      <c r="B2272">
        <v>19.3</v>
      </c>
      <c r="C2272" t="str">
        <f t="shared" si="140"/>
        <v>Normal Weight</v>
      </c>
      <c r="D2272" s="20">
        <v>4.7</v>
      </c>
      <c r="E2272" t="str">
        <f t="shared" si="141"/>
        <v>Normal</v>
      </c>
      <c r="F2272" t="s">
        <v>2380</v>
      </c>
      <c r="G2272" t="s">
        <v>2382</v>
      </c>
      <c r="H2272" t="s">
        <v>2380</v>
      </c>
      <c r="I2272">
        <v>1</v>
      </c>
      <c r="J2272" s="9">
        <f t="shared" si="142"/>
        <v>1</v>
      </c>
      <c r="K2272" t="s">
        <v>2380</v>
      </c>
      <c r="L2272" t="str">
        <f t="shared" si="143"/>
        <v>No</v>
      </c>
    </row>
    <row r="2273" spans="1:12" x14ac:dyDescent="0.25">
      <c r="A2273" t="s">
        <v>86</v>
      </c>
      <c r="B2273">
        <v>16.22</v>
      </c>
      <c r="C2273" t="str">
        <f t="shared" si="140"/>
        <v>Underweight</v>
      </c>
      <c r="D2273" s="20">
        <v>6.21</v>
      </c>
      <c r="E2273" t="str">
        <f t="shared" si="141"/>
        <v>Prediabeties</v>
      </c>
      <c r="F2273" t="s">
        <v>2382</v>
      </c>
      <c r="G2273" t="s">
        <v>2380</v>
      </c>
      <c r="H2273" t="s">
        <v>2380</v>
      </c>
      <c r="I2273" t="s">
        <v>2381</v>
      </c>
      <c r="J2273" s="9">
        <f t="shared" si="142"/>
        <v>0</v>
      </c>
      <c r="K2273" t="s">
        <v>2380</v>
      </c>
      <c r="L2273" t="str">
        <f t="shared" si="143"/>
        <v>No</v>
      </c>
    </row>
    <row r="2274" spans="1:12" x14ac:dyDescent="0.25">
      <c r="A2274" t="s">
        <v>85</v>
      </c>
      <c r="B2274">
        <v>17.12</v>
      </c>
      <c r="C2274" t="str">
        <f t="shared" si="140"/>
        <v>Underweight</v>
      </c>
      <c r="D2274" s="20">
        <v>4.5199999999999996</v>
      </c>
      <c r="E2274" t="str">
        <f t="shared" si="141"/>
        <v>Normal</v>
      </c>
      <c r="F2274" t="s">
        <v>2380</v>
      </c>
      <c r="G2274" t="s">
        <v>2382</v>
      </c>
      <c r="H2274" t="s">
        <v>2380</v>
      </c>
      <c r="I2274">
        <v>1</v>
      </c>
      <c r="J2274" s="9">
        <f t="shared" si="142"/>
        <v>1</v>
      </c>
      <c r="K2274" t="s">
        <v>2380</v>
      </c>
      <c r="L2274" t="str">
        <f t="shared" si="143"/>
        <v>No</v>
      </c>
    </row>
    <row r="2275" spans="1:12" x14ac:dyDescent="0.25">
      <c r="A2275" t="s">
        <v>84</v>
      </c>
      <c r="B2275">
        <v>19.07</v>
      </c>
      <c r="C2275" t="str">
        <f t="shared" si="140"/>
        <v>Normal Weight</v>
      </c>
      <c r="D2275" s="20">
        <v>5.45</v>
      </c>
      <c r="E2275" t="str">
        <f t="shared" si="141"/>
        <v>Normal</v>
      </c>
      <c r="F2275" t="s">
        <v>2380</v>
      </c>
      <c r="G2275" t="s">
        <v>2380</v>
      </c>
      <c r="H2275" t="s">
        <v>2380</v>
      </c>
      <c r="I2275">
        <v>1</v>
      </c>
      <c r="J2275" s="9">
        <f t="shared" si="142"/>
        <v>1</v>
      </c>
      <c r="K2275" t="s">
        <v>2380</v>
      </c>
      <c r="L2275" t="str">
        <f t="shared" si="143"/>
        <v>No</v>
      </c>
    </row>
    <row r="2276" spans="1:12" x14ac:dyDescent="0.25">
      <c r="A2276" t="s">
        <v>83</v>
      </c>
      <c r="B2276">
        <v>15.56</v>
      </c>
      <c r="C2276" t="str">
        <f t="shared" si="140"/>
        <v>Underweight</v>
      </c>
      <c r="D2276" s="20">
        <v>4.42</v>
      </c>
      <c r="E2276" t="str">
        <f t="shared" si="141"/>
        <v>Normal</v>
      </c>
      <c r="F2276" t="s">
        <v>2380</v>
      </c>
      <c r="G2276" t="s">
        <v>2380</v>
      </c>
      <c r="H2276" t="s">
        <v>2380</v>
      </c>
      <c r="I2276" t="s">
        <v>2381</v>
      </c>
      <c r="J2276" s="9">
        <f t="shared" si="142"/>
        <v>0</v>
      </c>
      <c r="K2276" t="s">
        <v>2380</v>
      </c>
      <c r="L2276" t="str">
        <f t="shared" si="143"/>
        <v>No</v>
      </c>
    </row>
    <row r="2277" spans="1:12" x14ac:dyDescent="0.25">
      <c r="A2277" t="s">
        <v>82</v>
      </c>
      <c r="B2277">
        <v>22.76</v>
      </c>
      <c r="C2277" t="str">
        <f t="shared" si="140"/>
        <v>Normal Weight</v>
      </c>
      <c r="D2277" s="20">
        <v>9.44</v>
      </c>
      <c r="E2277" t="str">
        <f t="shared" si="141"/>
        <v>Diabetes</v>
      </c>
      <c r="F2277" t="s">
        <v>2380</v>
      </c>
      <c r="G2277" t="s">
        <v>2380</v>
      </c>
      <c r="H2277" t="s">
        <v>2380</v>
      </c>
      <c r="I2277" t="s">
        <v>2381</v>
      </c>
      <c r="J2277" s="9">
        <f t="shared" si="142"/>
        <v>0</v>
      </c>
      <c r="K2277" t="s">
        <v>2380</v>
      </c>
      <c r="L2277" t="str">
        <f t="shared" si="143"/>
        <v>No</v>
      </c>
    </row>
    <row r="2278" spans="1:12" x14ac:dyDescent="0.25">
      <c r="A2278" t="s">
        <v>81</v>
      </c>
      <c r="B2278">
        <v>22.79</v>
      </c>
      <c r="C2278" t="str">
        <f t="shared" si="140"/>
        <v>Normal Weight</v>
      </c>
      <c r="D2278" s="20">
        <v>6.15</v>
      </c>
      <c r="E2278" t="str">
        <f t="shared" si="141"/>
        <v>Prediabeties</v>
      </c>
      <c r="F2278" t="s">
        <v>2382</v>
      </c>
      <c r="G2278" t="s">
        <v>2380</v>
      </c>
      <c r="H2278" t="s">
        <v>2383</v>
      </c>
      <c r="I2278">
        <v>1</v>
      </c>
      <c r="J2278" s="9">
        <f t="shared" si="142"/>
        <v>1</v>
      </c>
      <c r="K2278" t="s">
        <v>2380</v>
      </c>
      <c r="L2278" t="str">
        <f t="shared" si="143"/>
        <v>No</v>
      </c>
    </row>
    <row r="2279" spans="1:12" x14ac:dyDescent="0.25">
      <c r="A2279" t="s">
        <v>80</v>
      </c>
      <c r="B2279">
        <v>17.41</v>
      </c>
      <c r="C2279" t="str">
        <f t="shared" si="140"/>
        <v>Underweight</v>
      </c>
      <c r="D2279" s="20">
        <v>5.13</v>
      </c>
      <c r="E2279" t="str">
        <f t="shared" si="141"/>
        <v>Normal</v>
      </c>
      <c r="F2279" t="s">
        <v>2382</v>
      </c>
      <c r="G2279" t="s">
        <v>2380</v>
      </c>
      <c r="H2279" t="s">
        <v>2380</v>
      </c>
      <c r="I2279" t="s">
        <v>2381</v>
      </c>
      <c r="J2279" s="9">
        <f t="shared" si="142"/>
        <v>0</v>
      </c>
      <c r="K2279" t="s">
        <v>2380</v>
      </c>
      <c r="L2279" t="str">
        <f t="shared" si="143"/>
        <v>No</v>
      </c>
    </row>
    <row r="2280" spans="1:12" x14ac:dyDescent="0.25">
      <c r="A2280" t="s">
        <v>79</v>
      </c>
      <c r="B2280">
        <v>19.32</v>
      </c>
      <c r="C2280" t="str">
        <f t="shared" si="140"/>
        <v>Normal Weight</v>
      </c>
      <c r="D2280" s="20">
        <v>4.96</v>
      </c>
      <c r="E2280" t="str">
        <f t="shared" si="141"/>
        <v>Normal</v>
      </c>
      <c r="F2280" t="s">
        <v>2382</v>
      </c>
      <c r="G2280" t="s">
        <v>2380</v>
      </c>
      <c r="H2280" t="s">
        <v>2380</v>
      </c>
      <c r="I2280" t="s">
        <v>2381</v>
      </c>
      <c r="J2280" s="9">
        <f t="shared" si="142"/>
        <v>0</v>
      </c>
      <c r="K2280" t="s">
        <v>2380</v>
      </c>
      <c r="L2280" t="str">
        <f t="shared" si="143"/>
        <v>No</v>
      </c>
    </row>
    <row r="2281" spans="1:12" x14ac:dyDescent="0.25">
      <c r="A2281" t="s">
        <v>78</v>
      </c>
      <c r="B2281">
        <v>18.25</v>
      </c>
      <c r="C2281" t="str">
        <f t="shared" si="140"/>
        <v>Underweight</v>
      </c>
      <c r="D2281" s="20">
        <v>10.95</v>
      </c>
      <c r="E2281" t="str">
        <f t="shared" si="141"/>
        <v>Diabetes</v>
      </c>
      <c r="F2281" t="s">
        <v>2380</v>
      </c>
      <c r="G2281" t="s">
        <v>2380</v>
      </c>
      <c r="H2281" t="s">
        <v>2380</v>
      </c>
      <c r="I2281" t="s">
        <v>2381</v>
      </c>
      <c r="J2281" s="9">
        <f t="shared" si="142"/>
        <v>0</v>
      </c>
      <c r="K2281" t="s">
        <v>2380</v>
      </c>
      <c r="L2281" t="str">
        <f t="shared" si="143"/>
        <v>No</v>
      </c>
    </row>
    <row r="2282" spans="1:12" x14ac:dyDescent="0.25">
      <c r="A2282" t="s">
        <v>77</v>
      </c>
      <c r="B2282">
        <v>53.13</v>
      </c>
      <c r="C2282" t="str">
        <f t="shared" si="140"/>
        <v>Obesity</v>
      </c>
      <c r="D2282" s="20">
        <v>4.4400000000000004</v>
      </c>
      <c r="E2282" t="str">
        <f t="shared" si="141"/>
        <v>Normal</v>
      </c>
      <c r="F2282" t="s">
        <v>2380</v>
      </c>
      <c r="G2282" t="s">
        <v>2382</v>
      </c>
      <c r="H2282" t="s">
        <v>2380</v>
      </c>
      <c r="I2282">
        <v>1</v>
      </c>
      <c r="J2282" s="9">
        <f t="shared" si="142"/>
        <v>1</v>
      </c>
      <c r="K2282" t="s">
        <v>2380</v>
      </c>
      <c r="L2282" t="str">
        <f t="shared" si="143"/>
        <v>No</v>
      </c>
    </row>
    <row r="2283" spans="1:12" x14ac:dyDescent="0.25">
      <c r="A2283" t="s">
        <v>76</v>
      </c>
      <c r="B2283">
        <v>20.46</v>
      </c>
      <c r="C2283" t="str">
        <f t="shared" si="140"/>
        <v>Normal Weight</v>
      </c>
      <c r="D2283" s="20">
        <v>4.0199999999999996</v>
      </c>
      <c r="E2283" t="str">
        <f t="shared" si="141"/>
        <v>Normal</v>
      </c>
      <c r="F2283" t="s">
        <v>2380</v>
      </c>
      <c r="G2283" t="s">
        <v>2380</v>
      </c>
      <c r="H2283" t="s">
        <v>2380</v>
      </c>
      <c r="I2283" t="s">
        <v>2381</v>
      </c>
      <c r="J2283" s="9">
        <f t="shared" si="142"/>
        <v>0</v>
      </c>
      <c r="K2283" t="s">
        <v>2380</v>
      </c>
      <c r="L2283" t="str">
        <f t="shared" si="143"/>
        <v>No</v>
      </c>
    </row>
    <row r="2284" spans="1:12" x14ac:dyDescent="0.25">
      <c r="A2284" t="s">
        <v>75</v>
      </c>
      <c r="B2284">
        <v>43.01</v>
      </c>
      <c r="C2284" t="str">
        <f t="shared" si="140"/>
        <v>Obesity</v>
      </c>
      <c r="D2284" s="20">
        <v>5.44</v>
      </c>
      <c r="E2284" t="str">
        <f t="shared" si="141"/>
        <v>Normal</v>
      </c>
      <c r="F2284" t="s">
        <v>2380</v>
      </c>
      <c r="G2284" t="s">
        <v>2382</v>
      </c>
      <c r="H2284" t="s">
        <v>2380</v>
      </c>
      <c r="I2284">
        <v>1</v>
      </c>
      <c r="J2284" s="9">
        <f t="shared" si="142"/>
        <v>1</v>
      </c>
      <c r="K2284" t="s">
        <v>2380</v>
      </c>
      <c r="L2284" t="str">
        <f t="shared" si="143"/>
        <v>No</v>
      </c>
    </row>
    <row r="2285" spans="1:12" x14ac:dyDescent="0.25">
      <c r="A2285" t="s">
        <v>74</v>
      </c>
      <c r="B2285">
        <v>15.01</v>
      </c>
      <c r="C2285" t="str">
        <f t="shared" si="140"/>
        <v>Underweight</v>
      </c>
      <c r="D2285" s="20">
        <v>4.1500000000000004</v>
      </c>
      <c r="E2285" t="str">
        <f t="shared" si="141"/>
        <v>Normal</v>
      </c>
      <c r="F2285" t="s">
        <v>2380</v>
      </c>
      <c r="G2285" t="s">
        <v>2380</v>
      </c>
      <c r="H2285" t="s">
        <v>2383</v>
      </c>
      <c r="I2285">
        <v>1</v>
      </c>
      <c r="J2285" s="9">
        <f t="shared" si="142"/>
        <v>1</v>
      </c>
      <c r="K2285" t="s">
        <v>2380</v>
      </c>
      <c r="L2285" t="str">
        <f t="shared" si="143"/>
        <v>No</v>
      </c>
    </row>
    <row r="2286" spans="1:12" x14ac:dyDescent="0.25">
      <c r="A2286" t="s">
        <v>73</v>
      </c>
      <c r="B2286">
        <v>41.14</v>
      </c>
      <c r="C2286" t="str">
        <f t="shared" si="140"/>
        <v>Obesity</v>
      </c>
      <c r="D2286" s="20">
        <v>6.02</v>
      </c>
      <c r="E2286" t="str">
        <f t="shared" si="141"/>
        <v>Prediabeties</v>
      </c>
      <c r="F2286" t="s">
        <v>2380</v>
      </c>
      <c r="G2286" t="s">
        <v>2382</v>
      </c>
      <c r="H2286" t="s">
        <v>2380</v>
      </c>
      <c r="I2286">
        <v>1</v>
      </c>
      <c r="J2286" s="9">
        <f t="shared" si="142"/>
        <v>1</v>
      </c>
      <c r="K2286" t="s">
        <v>2380</v>
      </c>
      <c r="L2286" t="str">
        <f t="shared" si="143"/>
        <v>No</v>
      </c>
    </row>
    <row r="2287" spans="1:12" x14ac:dyDescent="0.25">
      <c r="A2287" t="s">
        <v>72</v>
      </c>
      <c r="B2287">
        <v>16.55</v>
      </c>
      <c r="C2287" t="str">
        <f t="shared" si="140"/>
        <v>Underweight</v>
      </c>
      <c r="D2287" s="20">
        <v>7.73</v>
      </c>
      <c r="E2287" t="str">
        <f t="shared" si="141"/>
        <v>Diabetes</v>
      </c>
      <c r="F2287" t="s">
        <v>2380</v>
      </c>
      <c r="G2287" t="s">
        <v>2380</v>
      </c>
      <c r="H2287" t="s">
        <v>2380</v>
      </c>
      <c r="I2287" t="s">
        <v>2381</v>
      </c>
      <c r="J2287" s="9">
        <f t="shared" si="142"/>
        <v>0</v>
      </c>
      <c r="K2287" t="s">
        <v>2380</v>
      </c>
      <c r="L2287" t="str">
        <f t="shared" si="143"/>
        <v>No</v>
      </c>
    </row>
    <row r="2288" spans="1:12" x14ac:dyDescent="0.25">
      <c r="A2288" t="s">
        <v>71</v>
      </c>
      <c r="B2288">
        <v>37.29</v>
      </c>
      <c r="C2288" t="str">
        <f t="shared" si="140"/>
        <v>Obesity</v>
      </c>
      <c r="D2288" s="20">
        <v>5.03</v>
      </c>
      <c r="E2288" t="str">
        <f t="shared" si="141"/>
        <v>Normal</v>
      </c>
      <c r="F2288" t="s">
        <v>2380</v>
      </c>
      <c r="G2288" t="s">
        <v>2382</v>
      </c>
      <c r="H2288" t="s">
        <v>2380</v>
      </c>
      <c r="I2288">
        <v>1</v>
      </c>
      <c r="J2288" s="9">
        <f t="shared" si="142"/>
        <v>1</v>
      </c>
      <c r="K2288" t="s">
        <v>2380</v>
      </c>
      <c r="L2288" t="str">
        <f t="shared" si="143"/>
        <v>No</v>
      </c>
    </row>
    <row r="2289" spans="1:12" x14ac:dyDescent="0.25">
      <c r="A2289" t="s">
        <v>70</v>
      </c>
      <c r="B2289">
        <v>16.739999999999998</v>
      </c>
      <c r="C2289" t="str">
        <f t="shared" si="140"/>
        <v>Underweight</v>
      </c>
      <c r="D2289" s="20">
        <v>4.08</v>
      </c>
      <c r="E2289" t="str">
        <f t="shared" si="141"/>
        <v>Normal</v>
      </c>
      <c r="F2289" t="s">
        <v>2382</v>
      </c>
      <c r="G2289" t="s">
        <v>2380</v>
      </c>
      <c r="H2289" t="s">
        <v>2380</v>
      </c>
      <c r="I2289" t="s">
        <v>2381</v>
      </c>
      <c r="J2289" s="9">
        <f t="shared" si="142"/>
        <v>0</v>
      </c>
      <c r="K2289" t="s">
        <v>2380</v>
      </c>
      <c r="L2289" t="str">
        <f t="shared" si="143"/>
        <v>No</v>
      </c>
    </row>
    <row r="2290" spans="1:12" x14ac:dyDescent="0.25">
      <c r="A2290" t="s">
        <v>69</v>
      </c>
      <c r="B2290">
        <v>34.43</v>
      </c>
      <c r="C2290" t="str">
        <f t="shared" si="140"/>
        <v>Obesity</v>
      </c>
      <c r="D2290" s="20">
        <v>4.2699999999999996</v>
      </c>
      <c r="E2290" t="str">
        <f t="shared" si="141"/>
        <v>Normal</v>
      </c>
      <c r="F2290" t="s">
        <v>2380</v>
      </c>
      <c r="G2290" t="s">
        <v>2382</v>
      </c>
      <c r="H2290" t="s">
        <v>2380</v>
      </c>
      <c r="I2290">
        <v>1</v>
      </c>
      <c r="J2290" s="9">
        <f t="shared" si="142"/>
        <v>1</v>
      </c>
      <c r="K2290" t="s">
        <v>2380</v>
      </c>
      <c r="L2290" t="str">
        <f t="shared" si="143"/>
        <v>No</v>
      </c>
    </row>
    <row r="2291" spans="1:12" x14ac:dyDescent="0.25">
      <c r="A2291" t="s">
        <v>68</v>
      </c>
      <c r="B2291">
        <v>34.1</v>
      </c>
      <c r="C2291" t="str">
        <f t="shared" si="140"/>
        <v>Obesity</v>
      </c>
      <c r="D2291" s="20">
        <v>4.07</v>
      </c>
      <c r="E2291" t="str">
        <f t="shared" si="141"/>
        <v>Normal</v>
      </c>
      <c r="F2291" t="s">
        <v>2380</v>
      </c>
      <c r="G2291" t="s">
        <v>2382</v>
      </c>
      <c r="H2291" t="s">
        <v>2380</v>
      </c>
      <c r="I2291">
        <v>1</v>
      </c>
      <c r="J2291" s="9">
        <f t="shared" si="142"/>
        <v>1</v>
      </c>
      <c r="K2291" t="s">
        <v>2380</v>
      </c>
      <c r="L2291" t="str">
        <f t="shared" si="143"/>
        <v>No</v>
      </c>
    </row>
    <row r="2292" spans="1:12" x14ac:dyDescent="0.25">
      <c r="A2292" t="s">
        <v>67</v>
      </c>
      <c r="B2292">
        <v>19.3</v>
      </c>
      <c r="C2292" t="str">
        <f t="shared" si="140"/>
        <v>Normal Weight</v>
      </c>
      <c r="D2292" s="20">
        <v>10.36</v>
      </c>
      <c r="E2292" t="str">
        <f t="shared" si="141"/>
        <v>Diabetes</v>
      </c>
      <c r="F2292" t="s">
        <v>2380</v>
      </c>
      <c r="G2292" t="s">
        <v>2380</v>
      </c>
      <c r="H2292" t="s">
        <v>2380</v>
      </c>
      <c r="I2292" t="s">
        <v>2381</v>
      </c>
      <c r="J2292" s="9">
        <f t="shared" si="142"/>
        <v>0</v>
      </c>
      <c r="K2292" t="s">
        <v>2380</v>
      </c>
      <c r="L2292" t="str">
        <f t="shared" si="143"/>
        <v>No</v>
      </c>
    </row>
    <row r="2293" spans="1:12" x14ac:dyDescent="0.25">
      <c r="A2293" t="s">
        <v>66</v>
      </c>
      <c r="B2293">
        <v>33.659999999999997</v>
      </c>
      <c r="C2293" t="str">
        <f t="shared" si="140"/>
        <v>Obesity</v>
      </c>
      <c r="D2293" s="20">
        <v>5.71</v>
      </c>
      <c r="E2293" t="str">
        <f t="shared" si="141"/>
        <v>Prediabeties</v>
      </c>
      <c r="F2293" t="s">
        <v>2380</v>
      </c>
      <c r="G2293" t="s">
        <v>2382</v>
      </c>
      <c r="H2293" t="s">
        <v>2380</v>
      </c>
      <c r="I2293">
        <v>1</v>
      </c>
      <c r="J2293" s="9">
        <f t="shared" si="142"/>
        <v>1</v>
      </c>
      <c r="K2293" t="s">
        <v>2380</v>
      </c>
      <c r="L2293" t="str">
        <f t="shared" si="143"/>
        <v>No</v>
      </c>
    </row>
    <row r="2294" spans="1:12" x14ac:dyDescent="0.25">
      <c r="A2294" t="s">
        <v>65</v>
      </c>
      <c r="B2294">
        <v>33.33</v>
      </c>
      <c r="C2294" t="str">
        <f t="shared" si="140"/>
        <v>Obesity</v>
      </c>
      <c r="D2294" s="20">
        <v>6.08</v>
      </c>
      <c r="E2294" t="str">
        <f t="shared" si="141"/>
        <v>Prediabeties</v>
      </c>
      <c r="F2294" t="s">
        <v>2380</v>
      </c>
      <c r="G2294" t="s">
        <v>2382</v>
      </c>
      <c r="H2294" t="s">
        <v>2380</v>
      </c>
      <c r="I2294">
        <v>1</v>
      </c>
      <c r="J2294" s="9">
        <f t="shared" si="142"/>
        <v>1</v>
      </c>
      <c r="K2294" t="s">
        <v>2380</v>
      </c>
      <c r="L2294" t="str">
        <f t="shared" si="143"/>
        <v>No</v>
      </c>
    </row>
    <row r="2295" spans="1:12" x14ac:dyDescent="0.25">
      <c r="A2295" t="s">
        <v>64</v>
      </c>
      <c r="B2295">
        <v>21.84</v>
      </c>
      <c r="C2295" t="str">
        <f t="shared" si="140"/>
        <v>Normal Weight</v>
      </c>
      <c r="D2295" s="20">
        <v>5.71</v>
      </c>
      <c r="E2295" t="str">
        <f t="shared" si="141"/>
        <v>Prediabeties</v>
      </c>
      <c r="F2295" t="s">
        <v>2380</v>
      </c>
      <c r="G2295" t="s">
        <v>2382</v>
      </c>
      <c r="H2295" t="s">
        <v>2380</v>
      </c>
      <c r="I2295">
        <v>1</v>
      </c>
      <c r="J2295" s="9">
        <f t="shared" si="142"/>
        <v>1</v>
      </c>
      <c r="K2295" t="s">
        <v>2380</v>
      </c>
      <c r="L2295" t="str">
        <f t="shared" si="143"/>
        <v>No</v>
      </c>
    </row>
    <row r="2296" spans="1:12" x14ac:dyDescent="0.25">
      <c r="A2296" t="s">
        <v>63</v>
      </c>
      <c r="B2296">
        <v>16.87</v>
      </c>
      <c r="C2296" t="str">
        <f t="shared" si="140"/>
        <v>Underweight</v>
      </c>
      <c r="D2296" s="20">
        <v>9.1300000000000008</v>
      </c>
      <c r="E2296" t="str">
        <f t="shared" si="141"/>
        <v>Diabetes</v>
      </c>
      <c r="F2296" t="s">
        <v>2380</v>
      </c>
      <c r="G2296" t="s">
        <v>2380</v>
      </c>
      <c r="H2296" t="s">
        <v>2380</v>
      </c>
      <c r="I2296" t="s">
        <v>2381</v>
      </c>
      <c r="J2296" s="9">
        <f t="shared" si="142"/>
        <v>0</v>
      </c>
      <c r="K2296" t="s">
        <v>2380</v>
      </c>
      <c r="L2296" t="str">
        <f t="shared" si="143"/>
        <v>No</v>
      </c>
    </row>
    <row r="2297" spans="1:12" x14ac:dyDescent="0.25">
      <c r="A2297" t="s">
        <v>62</v>
      </c>
      <c r="B2297">
        <v>30.14</v>
      </c>
      <c r="C2297" t="str">
        <f t="shared" si="140"/>
        <v>Obesity</v>
      </c>
      <c r="D2297" s="20">
        <v>5.49</v>
      </c>
      <c r="E2297" t="str">
        <f t="shared" si="141"/>
        <v>Normal</v>
      </c>
      <c r="F2297" t="s">
        <v>2380</v>
      </c>
      <c r="G2297" t="s">
        <v>2382</v>
      </c>
      <c r="H2297" t="s">
        <v>2380</v>
      </c>
      <c r="I2297">
        <v>1</v>
      </c>
      <c r="J2297" s="9">
        <f t="shared" si="142"/>
        <v>1</v>
      </c>
      <c r="K2297" t="s">
        <v>2380</v>
      </c>
      <c r="L2297" t="str">
        <f t="shared" si="143"/>
        <v>No</v>
      </c>
    </row>
    <row r="2298" spans="1:12" x14ac:dyDescent="0.25">
      <c r="A2298" t="s">
        <v>61</v>
      </c>
      <c r="B2298">
        <v>23.21</v>
      </c>
      <c r="C2298" t="str">
        <f t="shared" si="140"/>
        <v>Normal Weight</v>
      </c>
      <c r="D2298" s="20">
        <v>4.37</v>
      </c>
      <c r="E2298" t="str">
        <f t="shared" si="141"/>
        <v>Normal</v>
      </c>
      <c r="F2298" t="s">
        <v>2380</v>
      </c>
      <c r="G2298" t="s">
        <v>2382</v>
      </c>
      <c r="H2298" t="s">
        <v>2380</v>
      </c>
      <c r="I2298">
        <v>1</v>
      </c>
      <c r="J2298" s="9">
        <f t="shared" si="142"/>
        <v>1</v>
      </c>
      <c r="K2298" t="s">
        <v>2380</v>
      </c>
      <c r="L2298" t="str">
        <f t="shared" si="143"/>
        <v>No</v>
      </c>
    </row>
    <row r="2299" spans="1:12" x14ac:dyDescent="0.25">
      <c r="A2299" t="s">
        <v>60</v>
      </c>
      <c r="B2299">
        <v>17.170000000000002</v>
      </c>
      <c r="C2299" t="str">
        <f t="shared" si="140"/>
        <v>Underweight</v>
      </c>
      <c r="D2299" s="20">
        <v>8.4600000000000009</v>
      </c>
      <c r="E2299" t="str">
        <f t="shared" si="141"/>
        <v>Diabetes</v>
      </c>
      <c r="F2299" t="s">
        <v>2380</v>
      </c>
      <c r="G2299" t="s">
        <v>2380</v>
      </c>
      <c r="H2299" t="s">
        <v>2380</v>
      </c>
      <c r="I2299" t="s">
        <v>2381</v>
      </c>
      <c r="J2299" s="9">
        <f t="shared" si="142"/>
        <v>0</v>
      </c>
      <c r="K2299" t="s">
        <v>2380</v>
      </c>
      <c r="L2299" t="str">
        <f t="shared" si="143"/>
        <v>No</v>
      </c>
    </row>
    <row r="2300" spans="1:12" x14ac:dyDescent="0.25">
      <c r="A2300" t="s">
        <v>59</v>
      </c>
      <c r="B2300">
        <v>15.61</v>
      </c>
      <c r="C2300" t="str">
        <f t="shared" si="140"/>
        <v>Underweight</v>
      </c>
      <c r="D2300" s="20">
        <v>5.28</v>
      </c>
      <c r="E2300" t="str">
        <f t="shared" si="141"/>
        <v>Normal</v>
      </c>
      <c r="F2300" t="s">
        <v>2380</v>
      </c>
      <c r="G2300" t="s">
        <v>2380</v>
      </c>
      <c r="H2300" t="s">
        <v>2380</v>
      </c>
      <c r="I2300">
        <v>1</v>
      </c>
      <c r="J2300" s="9">
        <f t="shared" si="142"/>
        <v>1</v>
      </c>
      <c r="K2300" t="s">
        <v>2380</v>
      </c>
      <c r="L2300" t="str">
        <f t="shared" si="143"/>
        <v>No</v>
      </c>
    </row>
    <row r="2301" spans="1:12" x14ac:dyDescent="0.25">
      <c r="A2301" t="s">
        <v>58</v>
      </c>
      <c r="B2301">
        <v>17.98</v>
      </c>
      <c r="C2301" t="str">
        <f t="shared" si="140"/>
        <v>Underweight</v>
      </c>
      <c r="D2301" s="20">
        <v>5.33</v>
      </c>
      <c r="E2301" t="str">
        <f t="shared" si="141"/>
        <v>Normal</v>
      </c>
      <c r="F2301" t="s">
        <v>2382</v>
      </c>
      <c r="G2301" t="s">
        <v>2380</v>
      </c>
      <c r="H2301" t="s">
        <v>2383</v>
      </c>
      <c r="I2301">
        <v>1</v>
      </c>
      <c r="J2301" s="9">
        <f t="shared" si="142"/>
        <v>1</v>
      </c>
      <c r="K2301" t="s">
        <v>2380</v>
      </c>
      <c r="L2301" t="str">
        <f t="shared" si="143"/>
        <v>No</v>
      </c>
    </row>
    <row r="2302" spans="1:12" x14ac:dyDescent="0.25">
      <c r="A2302" t="s">
        <v>57</v>
      </c>
      <c r="B2302">
        <v>21.64</v>
      </c>
      <c r="C2302" t="str">
        <f t="shared" si="140"/>
        <v>Normal Weight</v>
      </c>
      <c r="D2302" s="20">
        <v>5.5</v>
      </c>
      <c r="E2302" t="str">
        <f t="shared" si="141"/>
        <v>Normal</v>
      </c>
      <c r="F2302" t="s">
        <v>2380</v>
      </c>
      <c r="G2302" t="s">
        <v>2382</v>
      </c>
      <c r="H2302" t="s">
        <v>2380</v>
      </c>
      <c r="I2302">
        <v>1</v>
      </c>
      <c r="J2302" s="9">
        <f t="shared" si="142"/>
        <v>1</v>
      </c>
      <c r="K2302" t="s">
        <v>2380</v>
      </c>
      <c r="L2302" t="str">
        <f t="shared" si="143"/>
        <v>No</v>
      </c>
    </row>
    <row r="2303" spans="1:12" x14ac:dyDescent="0.25">
      <c r="A2303" t="s">
        <v>56</v>
      </c>
      <c r="B2303">
        <v>16.399999999999999</v>
      </c>
      <c r="C2303" t="str">
        <f t="shared" si="140"/>
        <v>Underweight</v>
      </c>
      <c r="D2303" s="20">
        <v>5.4</v>
      </c>
      <c r="E2303" t="str">
        <f t="shared" si="141"/>
        <v>Normal</v>
      </c>
      <c r="F2303" t="s">
        <v>2380</v>
      </c>
      <c r="G2303" t="s">
        <v>2380</v>
      </c>
      <c r="H2303" t="s">
        <v>2383</v>
      </c>
      <c r="I2303">
        <v>1</v>
      </c>
      <c r="J2303" s="9">
        <f t="shared" si="142"/>
        <v>1</v>
      </c>
      <c r="K2303" t="s">
        <v>2380</v>
      </c>
      <c r="L2303" t="str">
        <f t="shared" si="143"/>
        <v>No</v>
      </c>
    </row>
    <row r="2304" spans="1:12" x14ac:dyDescent="0.25">
      <c r="A2304" t="s">
        <v>55</v>
      </c>
      <c r="B2304">
        <v>15.77</v>
      </c>
      <c r="C2304" t="str">
        <f t="shared" si="140"/>
        <v>Underweight</v>
      </c>
      <c r="D2304" s="20">
        <v>6.05</v>
      </c>
      <c r="E2304" t="str">
        <f t="shared" si="141"/>
        <v>Prediabeties</v>
      </c>
      <c r="F2304" t="s">
        <v>2382</v>
      </c>
      <c r="G2304" t="s">
        <v>2380</v>
      </c>
      <c r="H2304" t="s">
        <v>2380</v>
      </c>
      <c r="I2304">
        <v>1</v>
      </c>
      <c r="J2304" s="9">
        <f t="shared" si="142"/>
        <v>1</v>
      </c>
      <c r="K2304" t="s">
        <v>2380</v>
      </c>
      <c r="L2304" t="str">
        <f t="shared" si="143"/>
        <v>No</v>
      </c>
    </row>
    <row r="2305" spans="1:12" x14ac:dyDescent="0.25">
      <c r="A2305" t="s">
        <v>54</v>
      </c>
      <c r="B2305">
        <v>18.27</v>
      </c>
      <c r="C2305" t="str">
        <f t="shared" si="140"/>
        <v>Underweight</v>
      </c>
      <c r="D2305" s="20">
        <v>11.46</v>
      </c>
      <c r="E2305" t="str">
        <f t="shared" si="141"/>
        <v>Diabetes</v>
      </c>
      <c r="F2305" t="s">
        <v>2380</v>
      </c>
      <c r="G2305" t="s">
        <v>2380</v>
      </c>
      <c r="H2305" t="s">
        <v>2380</v>
      </c>
      <c r="I2305" t="s">
        <v>2381</v>
      </c>
      <c r="J2305" s="9">
        <f t="shared" si="142"/>
        <v>0</v>
      </c>
      <c r="K2305" t="s">
        <v>2380</v>
      </c>
      <c r="L2305" t="str">
        <f t="shared" si="143"/>
        <v>No</v>
      </c>
    </row>
    <row r="2306" spans="1:12" x14ac:dyDescent="0.25">
      <c r="A2306" t="s">
        <v>53</v>
      </c>
      <c r="B2306">
        <v>16.489999999999998</v>
      </c>
      <c r="C2306" t="str">
        <f t="shared" si="140"/>
        <v>Underweight</v>
      </c>
      <c r="D2306" s="20">
        <v>8.48</v>
      </c>
      <c r="E2306" t="str">
        <f t="shared" si="141"/>
        <v>Diabetes</v>
      </c>
      <c r="F2306" t="s">
        <v>2380</v>
      </c>
      <c r="G2306" t="s">
        <v>2380</v>
      </c>
      <c r="H2306" t="s">
        <v>2380</v>
      </c>
      <c r="I2306" t="s">
        <v>2381</v>
      </c>
      <c r="J2306" s="9">
        <f t="shared" si="142"/>
        <v>0</v>
      </c>
      <c r="K2306" t="s">
        <v>2380</v>
      </c>
      <c r="L2306" t="str">
        <f t="shared" si="143"/>
        <v>No</v>
      </c>
    </row>
    <row r="2307" spans="1:12" x14ac:dyDescent="0.25">
      <c r="A2307" t="s">
        <v>52</v>
      </c>
      <c r="B2307">
        <v>16.14</v>
      </c>
      <c r="C2307" t="str">
        <f t="shared" ref="C2307:C2336" si="144">IF(B2307&lt;18.5,"Underweight",IF(B2307&lt;24.99,"Normal Weight",IF(B2307&lt;29.99,"Overweight","Obesity")))</f>
        <v>Underweight</v>
      </c>
      <c r="D2307" s="20">
        <v>4.8600000000000003</v>
      </c>
      <c r="E2307" t="str">
        <f t="shared" ref="E2307:E2336" si="145">IF(D2307&lt;5.7,"Normal",IF(D2307&lt;6.5,"Prediabeties","Diabetes"))</f>
        <v>Normal</v>
      </c>
      <c r="F2307" t="s">
        <v>2380</v>
      </c>
      <c r="G2307" t="s">
        <v>2380</v>
      </c>
      <c r="H2307" t="s">
        <v>2380</v>
      </c>
      <c r="I2307" t="s">
        <v>2381</v>
      </c>
      <c r="J2307" s="9">
        <f t="shared" ref="J2307:J2336" si="146">IF(I2307="No major surgery", 0, I2307)</f>
        <v>0</v>
      </c>
      <c r="K2307" t="s">
        <v>2380</v>
      </c>
      <c r="L2307" t="str">
        <f t="shared" ref="L2307:L2336" si="147">IF(K2307="?", "No", K2307)</f>
        <v>No</v>
      </c>
    </row>
    <row r="2308" spans="1:12" x14ac:dyDescent="0.25">
      <c r="A2308" t="s">
        <v>51</v>
      </c>
      <c r="B2308">
        <v>20.85</v>
      </c>
      <c r="C2308" t="str">
        <f t="shared" si="144"/>
        <v>Normal Weight</v>
      </c>
      <c r="D2308" s="20">
        <v>4.45</v>
      </c>
      <c r="E2308" t="str">
        <f t="shared" si="145"/>
        <v>Normal</v>
      </c>
      <c r="F2308" t="s">
        <v>2382</v>
      </c>
      <c r="G2308" t="s">
        <v>2380</v>
      </c>
      <c r="H2308" t="s">
        <v>2380</v>
      </c>
      <c r="I2308">
        <v>1</v>
      </c>
      <c r="J2308" s="9">
        <f t="shared" si="146"/>
        <v>1</v>
      </c>
      <c r="K2308" t="s">
        <v>2380</v>
      </c>
      <c r="L2308" t="str">
        <f t="shared" si="147"/>
        <v>No</v>
      </c>
    </row>
    <row r="2309" spans="1:12" x14ac:dyDescent="0.25">
      <c r="A2309" t="s">
        <v>50</v>
      </c>
      <c r="B2309">
        <v>15.88</v>
      </c>
      <c r="C2309" t="str">
        <f t="shared" si="144"/>
        <v>Underweight</v>
      </c>
      <c r="D2309" s="20">
        <v>4.3600000000000003</v>
      </c>
      <c r="E2309" t="str">
        <f t="shared" si="145"/>
        <v>Normal</v>
      </c>
      <c r="F2309" t="s">
        <v>2380</v>
      </c>
      <c r="G2309" t="s">
        <v>2380</v>
      </c>
      <c r="H2309" t="s">
        <v>2380</v>
      </c>
      <c r="I2309" t="s">
        <v>2381</v>
      </c>
      <c r="J2309" s="9">
        <f t="shared" si="146"/>
        <v>0</v>
      </c>
      <c r="K2309" t="s">
        <v>2380</v>
      </c>
      <c r="L2309" t="str">
        <f t="shared" si="147"/>
        <v>No</v>
      </c>
    </row>
    <row r="2310" spans="1:12" x14ac:dyDescent="0.25">
      <c r="A2310" t="s">
        <v>49</v>
      </c>
      <c r="B2310">
        <v>20.66</v>
      </c>
      <c r="C2310" t="str">
        <f t="shared" si="144"/>
        <v>Normal Weight</v>
      </c>
      <c r="D2310" s="20">
        <v>5.8</v>
      </c>
      <c r="E2310" t="str">
        <f t="shared" si="145"/>
        <v>Prediabeties</v>
      </c>
      <c r="F2310" t="s">
        <v>2380</v>
      </c>
      <c r="G2310" t="s">
        <v>2382</v>
      </c>
      <c r="H2310" t="s">
        <v>2380</v>
      </c>
      <c r="I2310">
        <v>1</v>
      </c>
      <c r="J2310" s="9">
        <f t="shared" si="146"/>
        <v>1</v>
      </c>
      <c r="K2310" t="s">
        <v>2380</v>
      </c>
      <c r="L2310" t="str">
        <f t="shared" si="147"/>
        <v>No</v>
      </c>
    </row>
    <row r="2311" spans="1:12" x14ac:dyDescent="0.25">
      <c r="A2311" t="s">
        <v>48</v>
      </c>
      <c r="B2311">
        <v>20.399999999999999</v>
      </c>
      <c r="C2311" t="str">
        <f t="shared" si="144"/>
        <v>Normal Weight</v>
      </c>
      <c r="D2311" s="20">
        <v>5.27</v>
      </c>
      <c r="E2311" t="str">
        <f t="shared" si="145"/>
        <v>Normal</v>
      </c>
      <c r="F2311" t="s">
        <v>2380</v>
      </c>
      <c r="G2311" t="s">
        <v>2380</v>
      </c>
      <c r="H2311" t="s">
        <v>2380</v>
      </c>
      <c r="I2311" t="s">
        <v>2381</v>
      </c>
      <c r="J2311" s="9">
        <f t="shared" si="146"/>
        <v>0</v>
      </c>
      <c r="K2311" t="s">
        <v>2380</v>
      </c>
      <c r="L2311" t="str">
        <f t="shared" si="147"/>
        <v>No</v>
      </c>
    </row>
    <row r="2312" spans="1:12" x14ac:dyDescent="0.25">
      <c r="A2312" t="s">
        <v>47</v>
      </c>
      <c r="B2312">
        <v>25.19</v>
      </c>
      <c r="C2312" t="str">
        <f t="shared" si="144"/>
        <v>Overweight</v>
      </c>
      <c r="D2312" s="20">
        <v>5.64</v>
      </c>
      <c r="E2312" t="str">
        <f t="shared" si="145"/>
        <v>Normal</v>
      </c>
      <c r="F2312" t="s">
        <v>2382</v>
      </c>
      <c r="G2312" t="s">
        <v>2380</v>
      </c>
      <c r="H2312" t="s">
        <v>2380</v>
      </c>
      <c r="I2312" t="s">
        <v>2381</v>
      </c>
      <c r="J2312" s="9">
        <f t="shared" si="146"/>
        <v>0</v>
      </c>
      <c r="K2312" t="s">
        <v>2380</v>
      </c>
      <c r="L2312" t="str">
        <f t="shared" si="147"/>
        <v>No</v>
      </c>
    </row>
    <row r="2313" spans="1:12" x14ac:dyDescent="0.25">
      <c r="A2313" t="s">
        <v>46</v>
      </c>
      <c r="B2313">
        <v>20.54</v>
      </c>
      <c r="C2313" t="str">
        <f t="shared" si="144"/>
        <v>Normal Weight</v>
      </c>
      <c r="D2313" s="20">
        <v>4.2</v>
      </c>
      <c r="E2313" t="str">
        <f t="shared" si="145"/>
        <v>Normal</v>
      </c>
      <c r="F2313" t="s">
        <v>2382</v>
      </c>
      <c r="G2313" t="s">
        <v>2380</v>
      </c>
      <c r="H2313" t="s">
        <v>2380</v>
      </c>
      <c r="I2313">
        <v>1</v>
      </c>
      <c r="J2313" s="9">
        <f t="shared" si="146"/>
        <v>1</v>
      </c>
      <c r="K2313" t="s">
        <v>2380</v>
      </c>
      <c r="L2313" t="str">
        <f t="shared" si="147"/>
        <v>No</v>
      </c>
    </row>
    <row r="2314" spans="1:12" x14ac:dyDescent="0.25">
      <c r="A2314" t="s">
        <v>45</v>
      </c>
      <c r="B2314">
        <v>20.13</v>
      </c>
      <c r="C2314" t="str">
        <f t="shared" si="144"/>
        <v>Normal Weight</v>
      </c>
      <c r="D2314" s="20">
        <v>5.42</v>
      </c>
      <c r="E2314" t="str">
        <f t="shared" si="145"/>
        <v>Normal</v>
      </c>
      <c r="F2314" t="s">
        <v>2380</v>
      </c>
      <c r="G2314" t="s">
        <v>2380</v>
      </c>
      <c r="H2314" t="s">
        <v>2380</v>
      </c>
      <c r="I2314" t="s">
        <v>2381</v>
      </c>
      <c r="J2314" s="9">
        <f t="shared" si="146"/>
        <v>0</v>
      </c>
      <c r="K2314" t="s">
        <v>2380</v>
      </c>
      <c r="L2314" t="str">
        <f t="shared" si="147"/>
        <v>No</v>
      </c>
    </row>
    <row r="2315" spans="1:12" x14ac:dyDescent="0.25">
      <c r="A2315" t="s">
        <v>44</v>
      </c>
      <c r="B2315">
        <v>18.93</v>
      </c>
      <c r="C2315" t="str">
        <f t="shared" si="144"/>
        <v>Normal Weight</v>
      </c>
      <c r="D2315" s="20">
        <v>6.11</v>
      </c>
      <c r="E2315" t="str">
        <f t="shared" si="145"/>
        <v>Prediabeties</v>
      </c>
      <c r="F2315" t="s">
        <v>2380</v>
      </c>
      <c r="G2315" t="s">
        <v>2380</v>
      </c>
      <c r="H2315" t="s">
        <v>2383</v>
      </c>
      <c r="I2315">
        <v>1</v>
      </c>
      <c r="J2315" s="9">
        <f t="shared" si="146"/>
        <v>1</v>
      </c>
      <c r="K2315" t="s">
        <v>2380</v>
      </c>
      <c r="L2315" t="str">
        <f t="shared" si="147"/>
        <v>No</v>
      </c>
    </row>
    <row r="2316" spans="1:12" x14ac:dyDescent="0.25">
      <c r="A2316" t="s">
        <v>43</v>
      </c>
      <c r="B2316">
        <v>24.14</v>
      </c>
      <c r="C2316" t="str">
        <f t="shared" si="144"/>
        <v>Normal Weight</v>
      </c>
      <c r="D2316" s="20">
        <v>5.29</v>
      </c>
      <c r="E2316" t="str">
        <f t="shared" si="145"/>
        <v>Normal</v>
      </c>
      <c r="F2316" t="s">
        <v>2380</v>
      </c>
      <c r="G2316" t="s">
        <v>2382</v>
      </c>
      <c r="H2316" t="s">
        <v>2380</v>
      </c>
      <c r="I2316">
        <v>1</v>
      </c>
      <c r="J2316" s="9">
        <f t="shared" si="146"/>
        <v>1</v>
      </c>
      <c r="K2316" t="s">
        <v>2380</v>
      </c>
      <c r="L2316" t="str">
        <f t="shared" si="147"/>
        <v>No</v>
      </c>
    </row>
    <row r="2317" spans="1:12" x14ac:dyDescent="0.25">
      <c r="A2317" t="s">
        <v>41</v>
      </c>
      <c r="B2317">
        <v>25.03</v>
      </c>
      <c r="C2317" t="str">
        <f t="shared" si="144"/>
        <v>Overweight</v>
      </c>
      <c r="D2317" s="20">
        <v>5.91</v>
      </c>
      <c r="E2317" t="str">
        <f t="shared" si="145"/>
        <v>Prediabeties</v>
      </c>
      <c r="F2317" t="s">
        <v>2380</v>
      </c>
      <c r="G2317" t="s">
        <v>2382</v>
      </c>
      <c r="H2317" t="s">
        <v>2380</v>
      </c>
      <c r="I2317">
        <v>1</v>
      </c>
      <c r="J2317" s="9">
        <f t="shared" si="146"/>
        <v>1</v>
      </c>
      <c r="K2317" t="s">
        <v>2380</v>
      </c>
      <c r="L2317" t="str">
        <f t="shared" si="147"/>
        <v>No</v>
      </c>
    </row>
    <row r="2318" spans="1:12" x14ac:dyDescent="0.25">
      <c r="A2318" t="s">
        <v>40</v>
      </c>
      <c r="B2318">
        <v>20.47</v>
      </c>
      <c r="C2318" t="str">
        <f t="shared" si="144"/>
        <v>Normal Weight</v>
      </c>
      <c r="D2318" s="20">
        <v>5.81</v>
      </c>
      <c r="E2318" t="str">
        <f t="shared" si="145"/>
        <v>Prediabeties</v>
      </c>
      <c r="F2318" t="s">
        <v>2382</v>
      </c>
      <c r="G2318" t="s">
        <v>2380</v>
      </c>
      <c r="H2318" t="s">
        <v>2380</v>
      </c>
      <c r="I2318">
        <v>1</v>
      </c>
      <c r="J2318" s="9">
        <f t="shared" si="146"/>
        <v>1</v>
      </c>
      <c r="K2318" t="s">
        <v>2380</v>
      </c>
      <c r="L2318" t="str">
        <f t="shared" si="147"/>
        <v>No</v>
      </c>
    </row>
    <row r="2319" spans="1:12" x14ac:dyDescent="0.25">
      <c r="A2319" t="s">
        <v>39</v>
      </c>
      <c r="B2319">
        <v>18.82</v>
      </c>
      <c r="C2319" t="str">
        <f t="shared" si="144"/>
        <v>Normal Weight</v>
      </c>
      <c r="D2319" s="20">
        <v>5.51</v>
      </c>
      <c r="E2319" t="str">
        <f t="shared" si="145"/>
        <v>Normal</v>
      </c>
      <c r="F2319" t="s">
        <v>2382</v>
      </c>
      <c r="G2319" t="s">
        <v>2380</v>
      </c>
      <c r="H2319" t="s">
        <v>2380</v>
      </c>
      <c r="I2319" t="s">
        <v>2381</v>
      </c>
      <c r="J2319" s="9">
        <f t="shared" si="146"/>
        <v>0</v>
      </c>
      <c r="K2319" t="s">
        <v>2380</v>
      </c>
      <c r="L2319" t="str">
        <f t="shared" si="147"/>
        <v>No</v>
      </c>
    </row>
    <row r="2320" spans="1:12" x14ac:dyDescent="0.25">
      <c r="A2320" t="s">
        <v>38</v>
      </c>
      <c r="B2320">
        <v>17.079999999999998</v>
      </c>
      <c r="C2320" t="str">
        <f t="shared" si="144"/>
        <v>Underweight</v>
      </c>
      <c r="D2320" s="20">
        <v>5.73</v>
      </c>
      <c r="E2320" t="str">
        <f t="shared" si="145"/>
        <v>Prediabeties</v>
      </c>
      <c r="F2320" t="s">
        <v>2380</v>
      </c>
      <c r="G2320" t="s">
        <v>2380</v>
      </c>
      <c r="H2320" t="s">
        <v>2383</v>
      </c>
      <c r="I2320">
        <v>1</v>
      </c>
      <c r="J2320" s="9">
        <f t="shared" si="146"/>
        <v>1</v>
      </c>
      <c r="K2320" t="s">
        <v>2380</v>
      </c>
      <c r="L2320" t="str">
        <f t="shared" si="147"/>
        <v>No</v>
      </c>
    </row>
    <row r="2321" spans="1:12" x14ac:dyDescent="0.25">
      <c r="A2321" t="s">
        <v>36</v>
      </c>
      <c r="B2321">
        <v>19.21</v>
      </c>
      <c r="C2321" t="str">
        <f t="shared" si="144"/>
        <v>Normal Weight</v>
      </c>
      <c r="D2321" s="20">
        <v>5.53</v>
      </c>
      <c r="E2321" t="str">
        <f t="shared" si="145"/>
        <v>Normal</v>
      </c>
      <c r="F2321" t="s">
        <v>2382</v>
      </c>
      <c r="G2321" t="s">
        <v>2380</v>
      </c>
      <c r="H2321" t="s">
        <v>2380</v>
      </c>
      <c r="I2321" t="s">
        <v>2381</v>
      </c>
      <c r="J2321" s="9">
        <f t="shared" si="146"/>
        <v>0</v>
      </c>
      <c r="K2321" t="s">
        <v>2380</v>
      </c>
      <c r="L2321" t="str">
        <f t="shared" si="147"/>
        <v>No</v>
      </c>
    </row>
    <row r="2322" spans="1:12" x14ac:dyDescent="0.25">
      <c r="A2322" t="s">
        <v>34</v>
      </c>
      <c r="B2322">
        <v>17.86</v>
      </c>
      <c r="C2322" t="str">
        <f t="shared" si="144"/>
        <v>Underweight</v>
      </c>
      <c r="D2322" s="20">
        <v>5.43</v>
      </c>
      <c r="E2322" t="str">
        <f t="shared" si="145"/>
        <v>Normal</v>
      </c>
      <c r="F2322" t="s">
        <v>2380</v>
      </c>
      <c r="G2322" t="s">
        <v>2380</v>
      </c>
      <c r="H2322" t="s">
        <v>2383</v>
      </c>
      <c r="I2322">
        <v>1</v>
      </c>
      <c r="J2322" s="9">
        <f t="shared" si="146"/>
        <v>1</v>
      </c>
      <c r="K2322" t="s">
        <v>2380</v>
      </c>
      <c r="L2322" t="str">
        <f t="shared" si="147"/>
        <v>No</v>
      </c>
    </row>
    <row r="2323" spans="1:12" x14ac:dyDescent="0.25">
      <c r="A2323" t="s">
        <v>33</v>
      </c>
      <c r="B2323">
        <v>21.38</v>
      </c>
      <c r="C2323" t="str">
        <f t="shared" si="144"/>
        <v>Normal Weight</v>
      </c>
      <c r="D2323" s="20">
        <v>8.01</v>
      </c>
      <c r="E2323" t="str">
        <f t="shared" si="145"/>
        <v>Diabetes</v>
      </c>
      <c r="F2323" t="s">
        <v>2380</v>
      </c>
      <c r="G2323" t="s">
        <v>2380</v>
      </c>
      <c r="H2323" t="s">
        <v>2380</v>
      </c>
      <c r="I2323" t="s">
        <v>2381</v>
      </c>
      <c r="J2323" s="9">
        <f t="shared" si="146"/>
        <v>0</v>
      </c>
      <c r="K2323" t="s">
        <v>2380</v>
      </c>
      <c r="L2323" t="str">
        <f t="shared" si="147"/>
        <v>No</v>
      </c>
    </row>
    <row r="2324" spans="1:12" x14ac:dyDescent="0.25">
      <c r="A2324" t="s">
        <v>32</v>
      </c>
      <c r="B2324">
        <v>23.35</v>
      </c>
      <c r="C2324" t="str">
        <f t="shared" si="144"/>
        <v>Normal Weight</v>
      </c>
      <c r="D2324" s="20">
        <v>5.94</v>
      </c>
      <c r="E2324" t="str">
        <f t="shared" si="145"/>
        <v>Prediabeties</v>
      </c>
      <c r="F2324" t="s">
        <v>2380</v>
      </c>
      <c r="G2324" t="s">
        <v>2380</v>
      </c>
      <c r="H2324" t="s">
        <v>2380</v>
      </c>
      <c r="I2324" t="s">
        <v>2381</v>
      </c>
      <c r="J2324" s="9">
        <f t="shared" si="146"/>
        <v>0</v>
      </c>
      <c r="K2324" t="s">
        <v>2380</v>
      </c>
      <c r="L2324" t="str">
        <f t="shared" si="147"/>
        <v>No</v>
      </c>
    </row>
    <row r="2325" spans="1:12" x14ac:dyDescent="0.25">
      <c r="A2325" t="s">
        <v>29</v>
      </c>
      <c r="B2325">
        <v>22.24</v>
      </c>
      <c r="C2325" t="str">
        <f t="shared" si="144"/>
        <v>Normal Weight</v>
      </c>
      <c r="D2325" s="20">
        <v>5.04</v>
      </c>
      <c r="E2325" t="str">
        <f t="shared" si="145"/>
        <v>Normal</v>
      </c>
      <c r="F2325" t="s">
        <v>2380</v>
      </c>
      <c r="G2325" t="s">
        <v>2380</v>
      </c>
      <c r="H2325" t="s">
        <v>2380</v>
      </c>
      <c r="I2325" t="s">
        <v>2381</v>
      </c>
      <c r="J2325" s="9">
        <f t="shared" si="146"/>
        <v>0</v>
      </c>
      <c r="K2325" t="s">
        <v>2380</v>
      </c>
      <c r="L2325" t="str">
        <f t="shared" si="147"/>
        <v>No</v>
      </c>
    </row>
    <row r="2326" spans="1:12" x14ac:dyDescent="0.25">
      <c r="A2326" t="s">
        <v>28</v>
      </c>
      <c r="B2326">
        <v>24.76</v>
      </c>
      <c r="C2326" t="str">
        <f t="shared" si="144"/>
        <v>Normal Weight</v>
      </c>
      <c r="D2326" s="20">
        <v>4.54</v>
      </c>
      <c r="E2326" t="str">
        <f t="shared" si="145"/>
        <v>Normal</v>
      </c>
      <c r="F2326" t="s">
        <v>2382</v>
      </c>
      <c r="G2326" t="s">
        <v>2380</v>
      </c>
      <c r="H2326" t="s">
        <v>2380</v>
      </c>
      <c r="I2326" t="s">
        <v>2381</v>
      </c>
      <c r="J2326" s="9">
        <f t="shared" si="146"/>
        <v>0</v>
      </c>
      <c r="K2326" t="s">
        <v>2380</v>
      </c>
      <c r="L2326" t="str">
        <f t="shared" si="147"/>
        <v>No</v>
      </c>
    </row>
    <row r="2327" spans="1:12" x14ac:dyDescent="0.25">
      <c r="A2327" t="s">
        <v>27</v>
      </c>
      <c r="B2327">
        <v>20.100000000000001</v>
      </c>
      <c r="C2327" t="str">
        <f t="shared" si="144"/>
        <v>Normal Weight</v>
      </c>
      <c r="D2327" s="20">
        <v>5.6</v>
      </c>
      <c r="E2327" t="str">
        <f t="shared" si="145"/>
        <v>Normal</v>
      </c>
      <c r="F2327" t="s">
        <v>2382</v>
      </c>
      <c r="G2327" t="s">
        <v>2380</v>
      </c>
      <c r="H2327" t="s">
        <v>2383</v>
      </c>
      <c r="I2327">
        <v>1</v>
      </c>
      <c r="J2327" s="9">
        <f t="shared" si="146"/>
        <v>1</v>
      </c>
      <c r="K2327" t="s">
        <v>2380</v>
      </c>
      <c r="L2327" t="str">
        <f t="shared" si="147"/>
        <v>No</v>
      </c>
    </row>
    <row r="2328" spans="1:12" x14ac:dyDescent="0.25">
      <c r="A2328" t="s">
        <v>26</v>
      </c>
      <c r="B2328">
        <v>21.77</v>
      </c>
      <c r="C2328" t="str">
        <f t="shared" si="144"/>
        <v>Normal Weight</v>
      </c>
      <c r="D2328" s="20">
        <v>10.67</v>
      </c>
      <c r="E2328" t="str">
        <f t="shared" si="145"/>
        <v>Diabetes</v>
      </c>
      <c r="F2328" t="s">
        <v>2380</v>
      </c>
      <c r="G2328" t="s">
        <v>2380</v>
      </c>
      <c r="H2328" t="s">
        <v>2380</v>
      </c>
      <c r="I2328" t="s">
        <v>2381</v>
      </c>
      <c r="J2328" s="9">
        <f t="shared" si="146"/>
        <v>0</v>
      </c>
      <c r="K2328" t="s">
        <v>2380</v>
      </c>
      <c r="L2328" t="str">
        <f t="shared" si="147"/>
        <v>No</v>
      </c>
    </row>
    <row r="2329" spans="1:12" x14ac:dyDescent="0.25">
      <c r="A2329" t="s">
        <v>25</v>
      </c>
      <c r="B2329">
        <v>17.82</v>
      </c>
      <c r="C2329" t="str">
        <f t="shared" si="144"/>
        <v>Underweight</v>
      </c>
      <c r="D2329" s="20">
        <v>5.26</v>
      </c>
      <c r="E2329" t="str">
        <f t="shared" si="145"/>
        <v>Normal</v>
      </c>
      <c r="F2329" t="s">
        <v>2382</v>
      </c>
      <c r="G2329" t="s">
        <v>2380</v>
      </c>
      <c r="H2329" t="s">
        <v>2380</v>
      </c>
      <c r="I2329">
        <v>1</v>
      </c>
      <c r="J2329" s="9">
        <f t="shared" si="146"/>
        <v>1</v>
      </c>
      <c r="K2329" t="s">
        <v>2380</v>
      </c>
      <c r="L2329" t="str">
        <f t="shared" si="147"/>
        <v>No</v>
      </c>
    </row>
    <row r="2330" spans="1:12" x14ac:dyDescent="0.25">
      <c r="A2330" t="s">
        <v>24</v>
      </c>
      <c r="B2330">
        <v>17.07</v>
      </c>
      <c r="C2330" t="str">
        <f t="shared" si="144"/>
        <v>Underweight</v>
      </c>
      <c r="D2330" s="20">
        <v>5.22</v>
      </c>
      <c r="E2330" t="str">
        <f t="shared" si="145"/>
        <v>Normal</v>
      </c>
      <c r="F2330" t="s">
        <v>2380</v>
      </c>
      <c r="G2330" t="s">
        <v>2380</v>
      </c>
      <c r="H2330" t="s">
        <v>2383</v>
      </c>
      <c r="I2330">
        <v>1</v>
      </c>
      <c r="J2330" s="9">
        <f t="shared" si="146"/>
        <v>1</v>
      </c>
      <c r="K2330" t="s">
        <v>2380</v>
      </c>
      <c r="L2330" t="str">
        <f t="shared" si="147"/>
        <v>No</v>
      </c>
    </row>
    <row r="2331" spans="1:12" x14ac:dyDescent="0.25">
      <c r="A2331" t="s">
        <v>22</v>
      </c>
      <c r="B2331">
        <v>22.24</v>
      </c>
      <c r="C2331" t="str">
        <f t="shared" si="144"/>
        <v>Normal Weight</v>
      </c>
      <c r="D2331" s="20">
        <v>4.29</v>
      </c>
      <c r="E2331" t="str">
        <f t="shared" si="145"/>
        <v>Normal</v>
      </c>
      <c r="F2331" t="s">
        <v>2382</v>
      </c>
      <c r="G2331" t="s">
        <v>2380</v>
      </c>
      <c r="H2331" t="s">
        <v>2380</v>
      </c>
      <c r="I2331" t="s">
        <v>2381</v>
      </c>
      <c r="J2331" s="9">
        <f t="shared" si="146"/>
        <v>0</v>
      </c>
      <c r="K2331" t="s">
        <v>2380</v>
      </c>
      <c r="L2331" t="str">
        <f t="shared" si="147"/>
        <v>No</v>
      </c>
    </row>
    <row r="2332" spans="1:12" x14ac:dyDescent="0.25">
      <c r="A2332" t="s">
        <v>21</v>
      </c>
      <c r="B2332">
        <v>22.34</v>
      </c>
      <c r="C2332" t="str">
        <f t="shared" si="144"/>
        <v>Normal Weight</v>
      </c>
      <c r="D2332" s="20">
        <v>5.57</v>
      </c>
      <c r="E2332" t="str">
        <f t="shared" si="145"/>
        <v>Normal</v>
      </c>
      <c r="F2332" t="s">
        <v>2380</v>
      </c>
      <c r="G2332" t="s">
        <v>2380</v>
      </c>
      <c r="H2332" t="s">
        <v>2380</v>
      </c>
      <c r="I2332">
        <v>1</v>
      </c>
      <c r="J2332" s="9">
        <f t="shared" si="146"/>
        <v>1</v>
      </c>
      <c r="K2332" t="s">
        <v>2380</v>
      </c>
      <c r="L2332" t="str">
        <f t="shared" si="147"/>
        <v>No</v>
      </c>
    </row>
    <row r="2333" spans="1:12" x14ac:dyDescent="0.25">
      <c r="A2333" t="s">
        <v>19</v>
      </c>
      <c r="B2333">
        <v>17.7</v>
      </c>
      <c r="C2333" t="str">
        <f t="shared" si="144"/>
        <v>Underweight</v>
      </c>
      <c r="D2333" s="20">
        <v>6.28</v>
      </c>
      <c r="E2333" t="str">
        <f t="shared" si="145"/>
        <v>Prediabeties</v>
      </c>
      <c r="F2333" t="s">
        <v>2380</v>
      </c>
      <c r="G2333" t="s">
        <v>2380</v>
      </c>
      <c r="H2333" t="s">
        <v>2380</v>
      </c>
      <c r="I2333">
        <v>1</v>
      </c>
      <c r="J2333" s="9">
        <f t="shared" si="146"/>
        <v>1</v>
      </c>
      <c r="K2333" t="s">
        <v>2380</v>
      </c>
      <c r="L2333" t="str">
        <f t="shared" si="147"/>
        <v>No</v>
      </c>
    </row>
    <row r="2334" spans="1:12" x14ac:dyDescent="0.25">
      <c r="A2334" t="s">
        <v>17</v>
      </c>
      <c r="B2334">
        <v>16.47</v>
      </c>
      <c r="C2334" t="str">
        <f t="shared" si="144"/>
        <v>Underweight</v>
      </c>
      <c r="D2334" s="20">
        <v>6.35</v>
      </c>
      <c r="E2334" t="str">
        <f t="shared" si="145"/>
        <v>Prediabeties</v>
      </c>
      <c r="F2334" t="s">
        <v>2380</v>
      </c>
      <c r="G2334" t="s">
        <v>2380</v>
      </c>
      <c r="H2334" t="s">
        <v>2383</v>
      </c>
      <c r="I2334">
        <v>1</v>
      </c>
      <c r="J2334" s="9">
        <f t="shared" si="146"/>
        <v>1</v>
      </c>
      <c r="K2334" t="s">
        <v>2380</v>
      </c>
      <c r="L2334" t="str">
        <f t="shared" si="147"/>
        <v>No</v>
      </c>
    </row>
    <row r="2335" spans="1:12" x14ac:dyDescent="0.25">
      <c r="A2335" t="s">
        <v>14</v>
      </c>
      <c r="B2335">
        <v>17.600000000000001</v>
      </c>
      <c r="C2335" t="str">
        <f t="shared" si="144"/>
        <v>Underweight</v>
      </c>
      <c r="D2335" s="20">
        <v>4.3899999999999997</v>
      </c>
      <c r="E2335" t="str">
        <f t="shared" si="145"/>
        <v>Normal</v>
      </c>
      <c r="F2335" t="s">
        <v>2380</v>
      </c>
      <c r="G2335" t="s">
        <v>2380</v>
      </c>
      <c r="H2335" t="s">
        <v>2380</v>
      </c>
      <c r="I2335">
        <v>1</v>
      </c>
      <c r="J2335" s="9">
        <f t="shared" si="146"/>
        <v>1</v>
      </c>
      <c r="K2335" t="s">
        <v>2380</v>
      </c>
      <c r="L2335" t="str">
        <f t="shared" si="147"/>
        <v>No</v>
      </c>
    </row>
    <row r="2336" spans="1:12" x14ac:dyDescent="0.25">
      <c r="A2336" t="s">
        <v>9</v>
      </c>
      <c r="B2336">
        <v>17.579999999999998</v>
      </c>
      <c r="C2336" t="str">
        <f t="shared" si="144"/>
        <v>Underweight</v>
      </c>
      <c r="D2336" s="20">
        <v>4.51</v>
      </c>
      <c r="E2336" t="str">
        <f t="shared" si="145"/>
        <v>Normal</v>
      </c>
      <c r="F2336" t="s">
        <v>2380</v>
      </c>
      <c r="G2336" t="s">
        <v>2380</v>
      </c>
      <c r="H2336" t="s">
        <v>2380</v>
      </c>
      <c r="I2336">
        <v>1</v>
      </c>
      <c r="J2336" s="9">
        <f t="shared" si="146"/>
        <v>1</v>
      </c>
      <c r="K2336" t="s">
        <v>2380</v>
      </c>
      <c r="L2336" t="str">
        <f t="shared" si="147"/>
        <v>No</v>
      </c>
    </row>
  </sheetData>
  <autoFilter ref="A1:K2336"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338"/>
  <sheetViews>
    <sheetView workbookViewId="0">
      <selection activeCell="J6" sqref="J6"/>
    </sheetView>
  </sheetViews>
  <sheetFormatPr defaultRowHeight="15" x14ac:dyDescent="0.25"/>
  <cols>
    <col min="1" max="1" width="12.85546875" bestFit="1" customWidth="1"/>
    <col min="2" max="2" width="5.28515625" bestFit="1" customWidth="1"/>
    <col min="3" max="3" width="14.7109375" bestFit="1" customWidth="1"/>
    <col min="4" max="4" width="7.5703125" bestFit="1" customWidth="1"/>
    <col min="5" max="5" width="17.28515625" bestFit="1" customWidth="1"/>
    <col min="6" max="6" width="5.42578125" bestFit="1" customWidth="1"/>
    <col min="7" max="7" width="13.7109375" bestFit="1" customWidth="1"/>
    <col min="8" max="8" width="10.42578125" style="9" bestFit="1" customWidth="1"/>
    <col min="9" max="9" width="9" bestFit="1" customWidth="1"/>
    <col min="10" max="10" width="10.7109375" style="14" bestFit="1" customWidth="1"/>
    <col min="11" max="11" width="13.140625" bestFit="1" customWidth="1"/>
    <col min="12" max="12" width="22.7109375" bestFit="1" customWidth="1"/>
    <col min="13" max="13" width="8.7109375" bestFit="1" customWidth="1"/>
    <col min="14" max="14" width="18.28515625" bestFit="1" customWidth="1"/>
    <col min="15" max="15" width="8.7109375" bestFit="1" customWidth="1"/>
    <col min="16" max="16" width="18.28515625" bestFit="1" customWidth="1"/>
    <col min="18" max="18" width="27.28515625" bestFit="1" customWidth="1"/>
    <col min="19" max="19" width="5" bestFit="1" customWidth="1"/>
  </cols>
  <sheetData>
    <row r="1" spans="1:19" s="2" customFormat="1" ht="18.95" customHeight="1" x14ac:dyDescent="0.25">
      <c r="A1" s="3" t="s">
        <v>0</v>
      </c>
      <c r="B1" s="3" t="s">
        <v>1</v>
      </c>
      <c r="C1" s="3" t="s">
        <v>4721</v>
      </c>
      <c r="D1" s="3" t="s">
        <v>2</v>
      </c>
      <c r="E1" s="3" t="s">
        <v>4720</v>
      </c>
      <c r="F1" s="3" t="s">
        <v>3</v>
      </c>
      <c r="G1" s="3" t="s">
        <v>4739</v>
      </c>
      <c r="H1" s="11" t="s">
        <v>4740</v>
      </c>
      <c r="I1" s="3" t="s">
        <v>4</v>
      </c>
      <c r="J1" s="13" t="s">
        <v>5</v>
      </c>
      <c r="K1" s="3" t="s">
        <v>6</v>
      </c>
      <c r="L1" s="3" t="s">
        <v>4727</v>
      </c>
      <c r="M1" s="3" t="s">
        <v>7</v>
      </c>
      <c r="N1" s="3" t="s">
        <v>4730</v>
      </c>
      <c r="O1" s="3" t="s">
        <v>8</v>
      </c>
      <c r="P1" s="7" t="s">
        <v>4731</v>
      </c>
    </row>
    <row r="2" spans="1:19" x14ac:dyDescent="0.25">
      <c r="A2" t="s">
        <v>9</v>
      </c>
      <c r="B2">
        <v>1992</v>
      </c>
      <c r="C2">
        <f t="shared" ref="C2:C65" si="0">IF(B2="?", ROUND(AVERAGEIF(B:B, "&lt;&gt;?"), 0), B2)</f>
        <v>1992</v>
      </c>
      <c r="D2" t="s">
        <v>10</v>
      </c>
      <c r="E2" t="str">
        <f t="shared" ref="E2:E65" si="1">IF(D2="?", "Sep", D2)</f>
        <v>Jul</v>
      </c>
      <c r="F2">
        <v>9</v>
      </c>
      <c r="G2" s="10">
        <f t="shared" ref="G2:G65" si="2">DATE(C2, MONTH(1&amp;E2), F2)</f>
        <v>33794</v>
      </c>
      <c r="H2" s="9">
        <f t="shared" ref="H2:H65" si="3">DATEDIF(G2, DATE(2023,6,8), "Y")</f>
        <v>30</v>
      </c>
      <c r="I2">
        <v>0</v>
      </c>
      <c r="J2" s="14">
        <v>563.84</v>
      </c>
      <c r="K2" t="s">
        <v>11</v>
      </c>
      <c r="L2" t="str">
        <f t="shared" ref="L2:L65" si="4">IF(K2="?", "tier - 1", K2)</f>
        <v>tier - 2</v>
      </c>
      <c r="M2" t="s">
        <v>12</v>
      </c>
      <c r="N2" t="str">
        <f t="shared" ref="N2:N65" si="5">IF(M2="?", "tier - 2", M2)</f>
        <v>tier - 3</v>
      </c>
      <c r="O2" t="s">
        <v>13</v>
      </c>
      <c r="P2" t="str">
        <f t="shared" ref="P2:P65" si="6">IF(O2="?", "Unknown", O2)</f>
        <v>R1013</v>
      </c>
      <c r="R2" t="s">
        <v>4728</v>
      </c>
    </row>
    <row r="3" spans="1:19" x14ac:dyDescent="0.25">
      <c r="A3" t="s">
        <v>14</v>
      </c>
      <c r="B3">
        <v>1992</v>
      </c>
      <c r="C3">
        <f t="shared" si="0"/>
        <v>1992</v>
      </c>
      <c r="D3" t="s">
        <v>15</v>
      </c>
      <c r="E3" t="str">
        <f t="shared" si="1"/>
        <v>Nov</v>
      </c>
      <c r="F3">
        <v>30</v>
      </c>
      <c r="G3" s="10">
        <f t="shared" si="2"/>
        <v>33938</v>
      </c>
      <c r="H3" s="9">
        <f t="shared" si="3"/>
        <v>30</v>
      </c>
      <c r="I3">
        <v>0</v>
      </c>
      <c r="J3" s="14">
        <v>570.62</v>
      </c>
      <c r="K3" t="s">
        <v>11</v>
      </c>
      <c r="L3" t="str">
        <f t="shared" si="4"/>
        <v>tier - 2</v>
      </c>
      <c r="M3" t="s">
        <v>16</v>
      </c>
      <c r="N3" t="str">
        <f t="shared" si="5"/>
        <v>tier - 1</v>
      </c>
      <c r="O3" t="s">
        <v>13</v>
      </c>
      <c r="P3" t="str">
        <f t="shared" si="6"/>
        <v>R1013</v>
      </c>
      <c r="R3" t="s">
        <v>4724</v>
      </c>
      <c r="S3">
        <f>COUNTIF(K:K, "tier - 2")</f>
        <v>1338</v>
      </c>
    </row>
    <row r="4" spans="1:19" x14ac:dyDescent="0.25">
      <c r="A4" t="s">
        <v>17</v>
      </c>
      <c r="B4">
        <v>1993</v>
      </c>
      <c r="C4">
        <f t="shared" si="0"/>
        <v>1993</v>
      </c>
      <c r="D4" t="s">
        <v>18</v>
      </c>
      <c r="E4" t="str">
        <f t="shared" si="1"/>
        <v>Jun</v>
      </c>
      <c r="F4">
        <v>30</v>
      </c>
      <c r="G4" s="10">
        <f t="shared" si="2"/>
        <v>34150</v>
      </c>
      <c r="H4" s="9">
        <f t="shared" si="3"/>
        <v>29</v>
      </c>
      <c r="I4">
        <v>0</v>
      </c>
      <c r="J4" s="14">
        <v>600</v>
      </c>
      <c r="K4" t="s">
        <v>11</v>
      </c>
      <c r="L4" t="str">
        <f t="shared" si="4"/>
        <v>tier - 2</v>
      </c>
      <c r="M4" t="s">
        <v>16</v>
      </c>
      <c r="N4" t="str">
        <f t="shared" si="5"/>
        <v>tier - 1</v>
      </c>
      <c r="O4" t="s">
        <v>13</v>
      </c>
      <c r="P4" t="str">
        <f t="shared" si="6"/>
        <v>R1013</v>
      </c>
      <c r="R4" t="s">
        <v>4725</v>
      </c>
      <c r="S4">
        <f>COUNTIF(K:K, "tier - 1")</f>
        <v>305</v>
      </c>
    </row>
    <row r="5" spans="1:19" x14ac:dyDescent="0.25">
      <c r="A5" t="s">
        <v>19</v>
      </c>
      <c r="B5">
        <v>1992</v>
      </c>
      <c r="C5">
        <f t="shared" si="0"/>
        <v>1992</v>
      </c>
      <c r="D5" t="s">
        <v>20</v>
      </c>
      <c r="E5" t="str">
        <f t="shared" si="1"/>
        <v>Sep</v>
      </c>
      <c r="F5">
        <v>13</v>
      </c>
      <c r="G5" s="10">
        <f t="shared" si="2"/>
        <v>33860</v>
      </c>
      <c r="H5" s="9">
        <f t="shared" si="3"/>
        <v>30</v>
      </c>
      <c r="I5">
        <v>0</v>
      </c>
      <c r="J5" s="14">
        <v>604.54</v>
      </c>
      <c r="K5" t="s">
        <v>12</v>
      </c>
      <c r="L5" t="str">
        <f t="shared" si="4"/>
        <v>tier - 3</v>
      </c>
      <c r="M5" t="s">
        <v>12</v>
      </c>
      <c r="N5" t="str">
        <f t="shared" si="5"/>
        <v>tier - 3</v>
      </c>
      <c r="O5" t="s">
        <v>13</v>
      </c>
      <c r="P5" t="str">
        <f t="shared" si="6"/>
        <v>R1013</v>
      </c>
      <c r="R5" t="s">
        <v>4726</v>
      </c>
      <c r="S5">
        <f>COUNTIF(K:K, "tier - 3")</f>
        <v>693</v>
      </c>
    </row>
    <row r="6" spans="1:19" x14ac:dyDescent="0.25">
      <c r="A6" t="s">
        <v>21</v>
      </c>
      <c r="B6">
        <v>1998</v>
      </c>
      <c r="C6">
        <f t="shared" si="0"/>
        <v>1998</v>
      </c>
      <c r="D6" t="s">
        <v>10</v>
      </c>
      <c r="E6" t="str">
        <f t="shared" si="1"/>
        <v>Jul</v>
      </c>
      <c r="F6">
        <v>27</v>
      </c>
      <c r="G6" s="10">
        <f t="shared" si="2"/>
        <v>36003</v>
      </c>
      <c r="H6" s="9">
        <f t="shared" si="3"/>
        <v>24</v>
      </c>
      <c r="I6">
        <v>0</v>
      </c>
      <c r="J6" s="14">
        <v>637.26</v>
      </c>
      <c r="K6" t="s">
        <v>12</v>
      </c>
      <c r="L6" t="str">
        <f t="shared" si="4"/>
        <v>tier - 3</v>
      </c>
      <c r="M6" t="s">
        <v>12</v>
      </c>
      <c r="N6" t="str">
        <f t="shared" si="5"/>
        <v>tier - 3</v>
      </c>
      <c r="O6" t="s">
        <v>13</v>
      </c>
      <c r="P6" t="str">
        <f t="shared" si="6"/>
        <v>R1013</v>
      </c>
    </row>
    <row r="7" spans="1:19" x14ac:dyDescent="0.25">
      <c r="A7" t="s">
        <v>22</v>
      </c>
      <c r="B7">
        <v>2001</v>
      </c>
      <c r="C7">
        <f t="shared" si="0"/>
        <v>2001</v>
      </c>
      <c r="D7" t="s">
        <v>15</v>
      </c>
      <c r="E7" t="str">
        <f t="shared" si="1"/>
        <v>Nov</v>
      </c>
      <c r="F7">
        <v>20</v>
      </c>
      <c r="G7" s="10">
        <f t="shared" si="2"/>
        <v>37215</v>
      </c>
      <c r="H7" s="9">
        <f t="shared" si="3"/>
        <v>21</v>
      </c>
      <c r="I7">
        <v>0</v>
      </c>
      <c r="J7" s="14">
        <v>646.14</v>
      </c>
      <c r="K7" t="s">
        <v>12</v>
      </c>
      <c r="L7" t="str">
        <f t="shared" si="4"/>
        <v>tier - 3</v>
      </c>
      <c r="M7" t="s">
        <v>12</v>
      </c>
      <c r="N7" t="str">
        <f t="shared" si="5"/>
        <v>tier - 3</v>
      </c>
      <c r="O7" t="s">
        <v>23</v>
      </c>
      <c r="P7" t="str">
        <f t="shared" si="6"/>
        <v>R1012</v>
      </c>
      <c r="R7" t="s">
        <v>4729</v>
      </c>
    </row>
    <row r="8" spans="1:19" x14ac:dyDescent="0.25">
      <c r="A8" t="s">
        <v>24</v>
      </c>
      <c r="B8">
        <v>1993</v>
      </c>
      <c r="C8">
        <f t="shared" si="0"/>
        <v>1993</v>
      </c>
      <c r="D8" t="s">
        <v>18</v>
      </c>
      <c r="E8" t="str">
        <f t="shared" si="1"/>
        <v>Jun</v>
      </c>
      <c r="F8">
        <v>1</v>
      </c>
      <c r="G8" s="10">
        <f t="shared" si="2"/>
        <v>34121</v>
      </c>
      <c r="H8" s="9">
        <f t="shared" si="3"/>
        <v>30</v>
      </c>
      <c r="I8">
        <v>0</v>
      </c>
      <c r="J8" s="14">
        <v>650</v>
      </c>
      <c r="K8" t="s">
        <v>12</v>
      </c>
      <c r="L8" t="str">
        <f t="shared" si="4"/>
        <v>tier - 3</v>
      </c>
      <c r="M8" t="s">
        <v>12</v>
      </c>
      <c r="N8" t="str">
        <f t="shared" si="5"/>
        <v>tier - 3</v>
      </c>
      <c r="O8" t="s">
        <v>13</v>
      </c>
      <c r="P8" t="str">
        <f t="shared" si="6"/>
        <v>R1013</v>
      </c>
      <c r="R8" t="s">
        <v>4724</v>
      </c>
      <c r="S8">
        <f>COUNTIF(M:M, "tier - 1")</f>
        <v>732</v>
      </c>
    </row>
    <row r="9" spans="1:19" x14ac:dyDescent="0.25">
      <c r="A9" t="s">
        <v>25</v>
      </c>
      <c r="B9">
        <v>1995</v>
      </c>
      <c r="C9">
        <f t="shared" si="0"/>
        <v>1995</v>
      </c>
      <c r="D9" t="s">
        <v>10</v>
      </c>
      <c r="E9" t="str">
        <f t="shared" si="1"/>
        <v>Jul</v>
      </c>
      <c r="F9">
        <v>4</v>
      </c>
      <c r="G9" s="10">
        <f t="shared" si="2"/>
        <v>34884</v>
      </c>
      <c r="H9" s="9">
        <f t="shared" si="3"/>
        <v>27</v>
      </c>
      <c r="I9">
        <v>0</v>
      </c>
      <c r="J9" s="14">
        <v>650</v>
      </c>
      <c r="K9" t="s">
        <v>12</v>
      </c>
      <c r="L9" t="str">
        <f t="shared" si="4"/>
        <v>tier - 3</v>
      </c>
      <c r="M9" t="s">
        <v>12</v>
      </c>
      <c r="N9" t="str">
        <f t="shared" si="5"/>
        <v>tier - 3</v>
      </c>
      <c r="O9" t="s">
        <v>13</v>
      </c>
      <c r="P9" t="str">
        <f t="shared" si="6"/>
        <v>R1013</v>
      </c>
      <c r="R9" t="s">
        <v>4725</v>
      </c>
      <c r="S9">
        <f>COUNTIF(M:M, "tier - 2")</f>
        <v>809</v>
      </c>
    </row>
    <row r="10" spans="1:19" x14ac:dyDescent="0.25">
      <c r="A10" t="s">
        <v>26</v>
      </c>
      <c r="B10">
        <v>2002</v>
      </c>
      <c r="C10">
        <f t="shared" si="0"/>
        <v>2002</v>
      </c>
      <c r="D10" t="s">
        <v>15</v>
      </c>
      <c r="E10" t="str">
        <f t="shared" si="1"/>
        <v>Nov</v>
      </c>
      <c r="F10">
        <v>29</v>
      </c>
      <c r="G10" s="10">
        <f t="shared" si="2"/>
        <v>37589</v>
      </c>
      <c r="H10" s="9">
        <f t="shared" si="3"/>
        <v>20</v>
      </c>
      <c r="I10">
        <v>0</v>
      </c>
      <c r="J10" s="14">
        <v>668</v>
      </c>
      <c r="K10" t="s">
        <v>12</v>
      </c>
      <c r="L10" t="str">
        <f t="shared" si="4"/>
        <v>tier - 3</v>
      </c>
      <c r="M10" t="s">
        <v>11</v>
      </c>
      <c r="N10" t="str">
        <f t="shared" si="5"/>
        <v>tier - 2</v>
      </c>
      <c r="O10" t="s">
        <v>23</v>
      </c>
      <c r="P10" t="str">
        <f t="shared" si="6"/>
        <v>R1012</v>
      </c>
      <c r="R10" t="s">
        <v>4726</v>
      </c>
      <c r="S10">
        <f>COUNTIF(M:M, "tier - 3")</f>
        <v>795</v>
      </c>
    </row>
    <row r="11" spans="1:19" x14ac:dyDescent="0.25">
      <c r="A11" t="s">
        <v>27</v>
      </c>
      <c r="B11">
        <v>1997</v>
      </c>
      <c r="C11">
        <f t="shared" si="0"/>
        <v>1997</v>
      </c>
      <c r="D11" t="s">
        <v>15</v>
      </c>
      <c r="E11" t="str">
        <f t="shared" si="1"/>
        <v>Nov</v>
      </c>
      <c r="F11">
        <v>9</v>
      </c>
      <c r="G11" s="10">
        <f t="shared" si="2"/>
        <v>35743</v>
      </c>
      <c r="H11" s="9">
        <f t="shared" si="3"/>
        <v>25</v>
      </c>
      <c r="I11">
        <v>0</v>
      </c>
      <c r="J11" s="14">
        <v>670</v>
      </c>
      <c r="K11" t="s">
        <v>12</v>
      </c>
      <c r="L11" t="str">
        <f t="shared" si="4"/>
        <v>tier - 3</v>
      </c>
      <c r="M11" t="s">
        <v>12</v>
      </c>
      <c r="N11" t="str">
        <f t="shared" si="5"/>
        <v>tier - 3</v>
      </c>
      <c r="O11" t="s">
        <v>13</v>
      </c>
      <c r="P11" t="str">
        <f t="shared" si="6"/>
        <v>R1013</v>
      </c>
    </row>
    <row r="12" spans="1:19" x14ac:dyDescent="0.25">
      <c r="A12" t="s">
        <v>28</v>
      </c>
      <c r="B12">
        <v>2001</v>
      </c>
      <c r="C12">
        <f t="shared" si="0"/>
        <v>2001</v>
      </c>
      <c r="D12" t="s">
        <v>20</v>
      </c>
      <c r="E12" t="str">
        <f t="shared" si="1"/>
        <v>Sep</v>
      </c>
      <c r="F12">
        <v>12</v>
      </c>
      <c r="G12" s="10">
        <f t="shared" si="2"/>
        <v>37146</v>
      </c>
      <c r="H12" s="9">
        <f t="shared" si="3"/>
        <v>21</v>
      </c>
      <c r="I12">
        <v>0</v>
      </c>
      <c r="J12" s="14">
        <v>687.54</v>
      </c>
      <c r="K12" t="s">
        <v>12</v>
      </c>
      <c r="L12" t="str">
        <f t="shared" si="4"/>
        <v>tier - 3</v>
      </c>
      <c r="M12" t="s">
        <v>11</v>
      </c>
      <c r="N12" t="str">
        <f t="shared" si="5"/>
        <v>tier - 2</v>
      </c>
      <c r="O12" t="s">
        <v>13</v>
      </c>
      <c r="P12" t="str">
        <f t="shared" si="6"/>
        <v>R1013</v>
      </c>
    </row>
    <row r="13" spans="1:19" x14ac:dyDescent="0.25">
      <c r="A13" t="s">
        <v>29</v>
      </c>
      <c r="B13">
        <v>1999</v>
      </c>
      <c r="C13">
        <f t="shared" si="0"/>
        <v>1999</v>
      </c>
      <c r="D13" t="s">
        <v>30</v>
      </c>
      <c r="E13" t="str">
        <f t="shared" si="1"/>
        <v>Dec</v>
      </c>
      <c r="F13">
        <v>26</v>
      </c>
      <c r="G13" s="10">
        <f t="shared" si="2"/>
        <v>36520</v>
      </c>
      <c r="H13" s="9">
        <f t="shared" si="3"/>
        <v>23</v>
      </c>
      <c r="I13">
        <v>0</v>
      </c>
      <c r="J13" s="14">
        <v>700</v>
      </c>
      <c r="K13" t="s">
        <v>31</v>
      </c>
      <c r="L13" t="str">
        <f t="shared" si="4"/>
        <v>tier - 1</v>
      </c>
      <c r="M13" t="s">
        <v>12</v>
      </c>
      <c r="N13" t="str">
        <f t="shared" si="5"/>
        <v>tier - 3</v>
      </c>
      <c r="O13" t="s">
        <v>13</v>
      </c>
      <c r="P13" t="str">
        <f t="shared" si="6"/>
        <v>R1013</v>
      </c>
    </row>
    <row r="14" spans="1:19" x14ac:dyDescent="0.25">
      <c r="A14" t="s">
        <v>32</v>
      </c>
      <c r="B14">
        <v>1999</v>
      </c>
      <c r="C14">
        <f t="shared" si="0"/>
        <v>1999</v>
      </c>
      <c r="D14" t="s">
        <v>30</v>
      </c>
      <c r="E14" t="str">
        <f t="shared" si="1"/>
        <v>Dec</v>
      </c>
      <c r="F14">
        <v>14</v>
      </c>
      <c r="G14" s="10">
        <f t="shared" si="2"/>
        <v>36508</v>
      </c>
      <c r="H14" s="9">
        <f t="shared" si="3"/>
        <v>23</v>
      </c>
      <c r="I14">
        <v>0</v>
      </c>
      <c r="J14" s="14">
        <v>722.99</v>
      </c>
      <c r="K14" t="s">
        <v>12</v>
      </c>
      <c r="L14" t="str">
        <f t="shared" si="4"/>
        <v>tier - 3</v>
      </c>
      <c r="M14" t="s">
        <v>16</v>
      </c>
      <c r="N14" t="str">
        <f t="shared" si="5"/>
        <v>tier - 1</v>
      </c>
      <c r="O14" t="s">
        <v>13</v>
      </c>
      <c r="P14" t="str">
        <f t="shared" si="6"/>
        <v>R1013</v>
      </c>
    </row>
    <row r="15" spans="1:19" x14ac:dyDescent="0.25">
      <c r="A15" t="s">
        <v>33</v>
      </c>
      <c r="B15">
        <v>2002</v>
      </c>
      <c r="C15">
        <f t="shared" si="0"/>
        <v>2002</v>
      </c>
      <c r="D15" t="s">
        <v>31</v>
      </c>
      <c r="E15" t="str">
        <f t="shared" si="1"/>
        <v>Sep</v>
      </c>
      <c r="F15">
        <v>19</v>
      </c>
      <c r="G15" s="10">
        <f t="shared" si="2"/>
        <v>37518</v>
      </c>
      <c r="H15" s="9">
        <f t="shared" si="3"/>
        <v>20</v>
      </c>
      <c r="I15">
        <v>0</v>
      </c>
      <c r="J15" s="14">
        <v>750</v>
      </c>
      <c r="K15" t="s">
        <v>12</v>
      </c>
      <c r="L15" t="str">
        <f t="shared" si="4"/>
        <v>tier - 3</v>
      </c>
      <c r="M15" t="s">
        <v>16</v>
      </c>
      <c r="N15" t="str">
        <f t="shared" si="5"/>
        <v>tier - 1</v>
      </c>
      <c r="O15" t="s">
        <v>23</v>
      </c>
      <c r="P15" t="str">
        <f t="shared" si="6"/>
        <v>R1012</v>
      </c>
    </row>
    <row r="16" spans="1:19" x14ac:dyDescent="0.25">
      <c r="A16" t="s">
        <v>34</v>
      </c>
      <c r="B16">
        <v>1993</v>
      </c>
      <c r="C16">
        <f t="shared" si="0"/>
        <v>1993</v>
      </c>
      <c r="D16" t="s">
        <v>35</v>
      </c>
      <c r="E16" t="str">
        <f t="shared" si="1"/>
        <v>Aug</v>
      </c>
      <c r="F16">
        <v>9</v>
      </c>
      <c r="G16" s="10">
        <f t="shared" si="2"/>
        <v>34190</v>
      </c>
      <c r="H16" s="9">
        <f t="shared" si="3"/>
        <v>29</v>
      </c>
      <c r="I16">
        <v>0</v>
      </c>
      <c r="J16" s="14">
        <v>760</v>
      </c>
      <c r="K16" t="s">
        <v>12</v>
      </c>
      <c r="L16" t="str">
        <f t="shared" si="4"/>
        <v>tier - 3</v>
      </c>
      <c r="M16" t="s">
        <v>16</v>
      </c>
      <c r="N16" t="str">
        <f t="shared" si="5"/>
        <v>tier - 1</v>
      </c>
      <c r="O16" t="s">
        <v>13</v>
      </c>
      <c r="P16" t="str">
        <f t="shared" si="6"/>
        <v>R1013</v>
      </c>
    </row>
    <row r="17" spans="1:16" x14ac:dyDescent="0.25">
      <c r="A17" t="s">
        <v>36</v>
      </c>
      <c r="B17">
        <v>1996</v>
      </c>
      <c r="C17">
        <f t="shared" si="0"/>
        <v>1996</v>
      </c>
      <c r="D17" t="s">
        <v>37</v>
      </c>
      <c r="E17" t="str">
        <f t="shared" si="1"/>
        <v>Oct</v>
      </c>
      <c r="F17">
        <v>22</v>
      </c>
      <c r="G17" s="10">
        <f t="shared" si="2"/>
        <v>35360</v>
      </c>
      <c r="H17" s="9">
        <f t="shared" si="3"/>
        <v>26</v>
      </c>
      <c r="I17">
        <v>0</v>
      </c>
      <c r="J17" s="14">
        <v>760</v>
      </c>
      <c r="K17" t="s">
        <v>12</v>
      </c>
      <c r="L17" t="str">
        <f t="shared" si="4"/>
        <v>tier - 3</v>
      </c>
      <c r="M17" t="s">
        <v>12</v>
      </c>
      <c r="N17" t="str">
        <f t="shared" si="5"/>
        <v>tier - 3</v>
      </c>
      <c r="O17" t="s">
        <v>13</v>
      </c>
      <c r="P17" t="str">
        <f t="shared" si="6"/>
        <v>R1013</v>
      </c>
    </row>
    <row r="18" spans="1:16" x14ac:dyDescent="0.25">
      <c r="A18" t="s">
        <v>38</v>
      </c>
      <c r="B18">
        <v>1993</v>
      </c>
      <c r="C18">
        <f t="shared" si="0"/>
        <v>1993</v>
      </c>
      <c r="D18" t="s">
        <v>18</v>
      </c>
      <c r="E18" t="str">
        <f t="shared" si="1"/>
        <v>Jun</v>
      </c>
      <c r="F18">
        <v>28</v>
      </c>
      <c r="G18" s="10">
        <f t="shared" si="2"/>
        <v>34148</v>
      </c>
      <c r="H18" s="9">
        <f t="shared" si="3"/>
        <v>29</v>
      </c>
      <c r="I18">
        <v>0</v>
      </c>
      <c r="J18" s="14">
        <v>770</v>
      </c>
      <c r="K18" t="s">
        <v>12</v>
      </c>
      <c r="L18" t="str">
        <f t="shared" si="4"/>
        <v>tier - 3</v>
      </c>
      <c r="M18" t="s">
        <v>12</v>
      </c>
      <c r="N18" t="str">
        <f t="shared" si="5"/>
        <v>tier - 3</v>
      </c>
      <c r="O18" t="s">
        <v>13</v>
      </c>
      <c r="P18" t="str">
        <f t="shared" si="6"/>
        <v>R1013</v>
      </c>
    </row>
    <row r="19" spans="1:16" x14ac:dyDescent="0.25">
      <c r="A19" t="s">
        <v>39</v>
      </c>
      <c r="B19">
        <v>1996</v>
      </c>
      <c r="C19">
        <f t="shared" si="0"/>
        <v>1996</v>
      </c>
      <c r="D19" t="s">
        <v>31</v>
      </c>
      <c r="E19" t="str">
        <f t="shared" si="1"/>
        <v>Sep</v>
      </c>
      <c r="F19">
        <v>18</v>
      </c>
      <c r="G19" s="10">
        <f t="shared" si="2"/>
        <v>35326</v>
      </c>
      <c r="H19" s="9">
        <f t="shared" si="3"/>
        <v>26</v>
      </c>
      <c r="I19">
        <v>0</v>
      </c>
      <c r="J19" s="14">
        <v>770.38</v>
      </c>
      <c r="K19" t="s">
        <v>12</v>
      </c>
      <c r="L19" t="str">
        <f t="shared" si="4"/>
        <v>tier - 3</v>
      </c>
      <c r="M19" t="s">
        <v>31</v>
      </c>
      <c r="N19" t="str">
        <f t="shared" si="5"/>
        <v>tier - 2</v>
      </c>
      <c r="O19" t="s">
        <v>23</v>
      </c>
      <c r="P19" t="str">
        <f t="shared" si="6"/>
        <v>R1012</v>
      </c>
    </row>
    <row r="20" spans="1:16" x14ac:dyDescent="0.25">
      <c r="A20" t="s">
        <v>40</v>
      </c>
      <c r="B20">
        <v>1995</v>
      </c>
      <c r="C20">
        <f t="shared" si="0"/>
        <v>1995</v>
      </c>
      <c r="D20" t="s">
        <v>30</v>
      </c>
      <c r="E20" t="str">
        <f t="shared" si="1"/>
        <v>Dec</v>
      </c>
      <c r="F20">
        <v>7</v>
      </c>
      <c r="G20" s="10">
        <f t="shared" si="2"/>
        <v>35040</v>
      </c>
      <c r="H20" s="9">
        <f t="shared" si="3"/>
        <v>27</v>
      </c>
      <c r="I20">
        <v>0</v>
      </c>
      <c r="J20" s="14">
        <v>773.54</v>
      </c>
      <c r="K20" t="s">
        <v>12</v>
      </c>
      <c r="L20" t="str">
        <f t="shared" si="4"/>
        <v>tier - 3</v>
      </c>
      <c r="M20" t="s">
        <v>11</v>
      </c>
      <c r="N20" t="str">
        <f t="shared" si="5"/>
        <v>tier - 2</v>
      </c>
      <c r="O20" t="s">
        <v>13</v>
      </c>
      <c r="P20" t="str">
        <f t="shared" si="6"/>
        <v>R1013</v>
      </c>
    </row>
    <row r="21" spans="1:16" x14ac:dyDescent="0.25">
      <c r="A21" t="s">
        <v>41</v>
      </c>
      <c r="B21">
        <v>2004</v>
      </c>
      <c r="C21">
        <f t="shared" si="0"/>
        <v>2004</v>
      </c>
      <c r="D21" t="s">
        <v>37</v>
      </c>
      <c r="E21" t="str">
        <f t="shared" si="1"/>
        <v>Oct</v>
      </c>
      <c r="F21">
        <v>7</v>
      </c>
      <c r="G21" s="10">
        <f t="shared" si="2"/>
        <v>38267</v>
      </c>
      <c r="H21" s="9">
        <f t="shared" si="3"/>
        <v>18</v>
      </c>
      <c r="I21">
        <v>0</v>
      </c>
      <c r="J21" s="14">
        <v>830.52</v>
      </c>
      <c r="K21" t="s">
        <v>12</v>
      </c>
      <c r="L21" t="str">
        <f t="shared" si="4"/>
        <v>tier - 3</v>
      </c>
      <c r="M21" t="s">
        <v>11</v>
      </c>
      <c r="N21" t="str">
        <f t="shared" si="5"/>
        <v>tier - 2</v>
      </c>
      <c r="O21" t="s">
        <v>42</v>
      </c>
      <c r="P21" t="str">
        <f t="shared" si="6"/>
        <v>R1011</v>
      </c>
    </row>
    <row r="22" spans="1:16" x14ac:dyDescent="0.25">
      <c r="A22" t="s">
        <v>43</v>
      </c>
      <c r="B22">
        <v>2000</v>
      </c>
      <c r="C22">
        <f t="shared" si="0"/>
        <v>2000</v>
      </c>
      <c r="D22" t="s">
        <v>15</v>
      </c>
      <c r="E22" t="str">
        <f t="shared" si="1"/>
        <v>Nov</v>
      </c>
      <c r="F22">
        <v>18</v>
      </c>
      <c r="G22" s="10">
        <f t="shared" si="2"/>
        <v>36848</v>
      </c>
      <c r="H22" s="9">
        <f t="shared" si="3"/>
        <v>22</v>
      </c>
      <c r="I22">
        <v>0</v>
      </c>
      <c r="J22" s="14">
        <v>865.41</v>
      </c>
      <c r="K22" t="s">
        <v>12</v>
      </c>
      <c r="L22" t="str">
        <f t="shared" si="4"/>
        <v>tier - 3</v>
      </c>
      <c r="M22" t="s">
        <v>16</v>
      </c>
      <c r="N22" t="str">
        <f t="shared" si="5"/>
        <v>tier - 1</v>
      </c>
      <c r="O22" t="s">
        <v>13</v>
      </c>
      <c r="P22" t="str">
        <f t="shared" si="6"/>
        <v>R1013</v>
      </c>
    </row>
    <row r="23" spans="1:16" x14ac:dyDescent="0.25">
      <c r="A23" t="s">
        <v>44</v>
      </c>
      <c r="B23">
        <v>1993</v>
      </c>
      <c r="C23">
        <f t="shared" si="0"/>
        <v>1993</v>
      </c>
      <c r="D23" t="s">
        <v>15</v>
      </c>
      <c r="E23" t="str">
        <f t="shared" si="1"/>
        <v>Nov</v>
      </c>
      <c r="F23">
        <v>27</v>
      </c>
      <c r="G23" s="10">
        <f t="shared" si="2"/>
        <v>34300</v>
      </c>
      <c r="H23" s="9">
        <f t="shared" si="3"/>
        <v>29</v>
      </c>
      <c r="I23">
        <v>0</v>
      </c>
      <c r="J23" s="14">
        <v>896.21</v>
      </c>
      <c r="K23" t="s">
        <v>12</v>
      </c>
      <c r="L23" t="str">
        <f t="shared" si="4"/>
        <v>tier - 3</v>
      </c>
      <c r="M23" t="s">
        <v>16</v>
      </c>
      <c r="N23" t="str">
        <f t="shared" si="5"/>
        <v>tier - 1</v>
      </c>
      <c r="O23" t="s">
        <v>13</v>
      </c>
      <c r="P23" t="str">
        <f t="shared" si="6"/>
        <v>R1013</v>
      </c>
    </row>
    <row r="24" spans="1:16" x14ac:dyDescent="0.25">
      <c r="A24" t="s">
        <v>45</v>
      </c>
      <c r="B24">
        <v>1994</v>
      </c>
      <c r="C24">
        <f t="shared" si="0"/>
        <v>1994</v>
      </c>
      <c r="D24" t="s">
        <v>37</v>
      </c>
      <c r="E24" t="str">
        <f t="shared" si="1"/>
        <v>Oct</v>
      </c>
      <c r="F24">
        <v>30</v>
      </c>
      <c r="G24" s="10">
        <f t="shared" si="2"/>
        <v>34637</v>
      </c>
      <c r="H24" s="9">
        <f t="shared" si="3"/>
        <v>28</v>
      </c>
      <c r="I24">
        <v>0</v>
      </c>
      <c r="J24" s="14">
        <v>915.07</v>
      </c>
      <c r="K24" t="s">
        <v>12</v>
      </c>
      <c r="L24" t="str">
        <f t="shared" si="4"/>
        <v>tier - 3</v>
      </c>
      <c r="M24" t="s">
        <v>16</v>
      </c>
      <c r="N24" t="str">
        <f t="shared" si="5"/>
        <v>tier - 1</v>
      </c>
      <c r="O24" t="s">
        <v>13</v>
      </c>
      <c r="P24" t="str">
        <f t="shared" si="6"/>
        <v>R1013</v>
      </c>
    </row>
    <row r="25" spans="1:16" x14ac:dyDescent="0.25">
      <c r="A25" t="s">
        <v>46</v>
      </c>
      <c r="B25">
        <v>1995</v>
      </c>
      <c r="C25">
        <f t="shared" si="0"/>
        <v>1995</v>
      </c>
      <c r="D25" t="s">
        <v>37</v>
      </c>
      <c r="E25" t="str">
        <f t="shared" si="1"/>
        <v>Oct</v>
      </c>
      <c r="F25">
        <v>28</v>
      </c>
      <c r="G25" s="10">
        <f t="shared" si="2"/>
        <v>35000</v>
      </c>
      <c r="H25" s="9">
        <f t="shared" si="3"/>
        <v>27</v>
      </c>
      <c r="I25">
        <v>0</v>
      </c>
      <c r="J25" s="14">
        <v>928.59</v>
      </c>
      <c r="K25" t="s">
        <v>12</v>
      </c>
      <c r="L25" t="str">
        <f t="shared" si="4"/>
        <v>tier - 3</v>
      </c>
      <c r="M25" t="s">
        <v>16</v>
      </c>
      <c r="N25" t="str">
        <f t="shared" si="5"/>
        <v>tier - 1</v>
      </c>
      <c r="O25" t="s">
        <v>13</v>
      </c>
      <c r="P25" t="str">
        <f t="shared" si="6"/>
        <v>R1013</v>
      </c>
    </row>
    <row r="26" spans="1:16" x14ac:dyDescent="0.25">
      <c r="A26" t="s">
        <v>47</v>
      </c>
      <c r="B26">
        <v>2001</v>
      </c>
      <c r="C26">
        <f t="shared" si="0"/>
        <v>2001</v>
      </c>
      <c r="D26" t="s">
        <v>35</v>
      </c>
      <c r="E26" t="str">
        <f t="shared" si="1"/>
        <v>Aug</v>
      </c>
      <c r="F26">
        <v>19</v>
      </c>
      <c r="G26" s="10">
        <f t="shared" si="2"/>
        <v>37122</v>
      </c>
      <c r="H26" s="9">
        <f t="shared" si="3"/>
        <v>21</v>
      </c>
      <c r="I26">
        <v>0</v>
      </c>
      <c r="J26" s="14">
        <v>964.71</v>
      </c>
      <c r="K26" t="s">
        <v>12</v>
      </c>
      <c r="L26" t="str">
        <f t="shared" si="4"/>
        <v>tier - 3</v>
      </c>
      <c r="M26" t="s">
        <v>11</v>
      </c>
      <c r="N26" t="str">
        <f t="shared" si="5"/>
        <v>tier - 2</v>
      </c>
      <c r="O26" t="s">
        <v>13</v>
      </c>
      <c r="P26" t="str">
        <f t="shared" si="6"/>
        <v>R1013</v>
      </c>
    </row>
    <row r="27" spans="1:16" x14ac:dyDescent="0.25">
      <c r="A27" t="s">
        <v>48</v>
      </c>
      <c r="B27">
        <v>1994</v>
      </c>
      <c r="C27">
        <f t="shared" si="0"/>
        <v>1994</v>
      </c>
      <c r="D27" t="s">
        <v>15</v>
      </c>
      <c r="E27" t="str">
        <f t="shared" si="1"/>
        <v>Nov</v>
      </c>
      <c r="F27">
        <v>22</v>
      </c>
      <c r="G27" s="10">
        <f t="shared" si="2"/>
        <v>34660</v>
      </c>
      <c r="H27" s="9">
        <f t="shared" si="3"/>
        <v>28</v>
      </c>
      <c r="I27">
        <v>0</v>
      </c>
      <c r="J27" s="14">
        <v>1006.65</v>
      </c>
      <c r="K27" t="s">
        <v>12</v>
      </c>
      <c r="L27" t="str">
        <f t="shared" si="4"/>
        <v>tier - 3</v>
      </c>
      <c r="M27" t="s">
        <v>11</v>
      </c>
      <c r="N27" t="str">
        <f t="shared" si="5"/>
        <v>tier - 2</v>
      </c>
      <c r="O27" t="s">
        <v>13</v>
      </c>
      <c r="P27" t="str">
        <f t="shared" si="6"/>
        <v>R1013</v>
      </c>
    </row>
    <row r="28" spans="1:16" x14ac:dyDescent="0.25">
      <c r="A28" t="s">
        <v>49</v>
      </c>
      <c r="B28">
        <v>2000</v>
      </c>
      <c r="C28">
        <f t="shared" si="0"/>
        <v>2000</v>
      </c>
      <c r="D28" t="s">
        <v>37</v>
      </c>
      <c r="E28" t="str">
        <f t="shared" si="1"/>
        <v>Oct</v>
      </c>
      <c r="F28">
        <v>9</v>
      </c>
      <c r="G28" s="10">
        <f t="shared" si="2"/>
        <v>36808</v>
      </c>
      <c r="H28" s="9">
        <f t="shared" si="3"/>
        <v>22</v>
      </c>
      <c r="I28">
        <v>0</v>
      </c>
      <c r="J28" s="14">
        <v>1012</v>
      </c>
      <c r="K28" t="s">
        <v>12</v>
      </c>
      <c r="L28" t="str">
        <f t="shared" si="4"/>
        <v>tier - 3</v>
      </c>
      <c r="M28" t="s">
        <v>11</v>
      </c>
      <c r="N28" t="str">
        <f t="shared" si="5"/>
        <v>tier - 2</v>
      </c>
      <c r="O28" t="s">
        <v>13</v>
      </c>
      <c r="P28" t="str">
        <f t="shared" si="6"/>
        <v>R1013</v>
      </c>
    </row>
    <row r="29" spans="1:16" x14ac:dyDescent="0.25">
      <c r="A29" t="s">
        <v>50</v>
      </c>
      <c r="B29">
        <v>1999</v>
      </c>
      <c r="C29">
        <f t="shared" si="0"/>
        <v>1999</v>
      </c>
      <c r="D29" t="s">
        <v>35</v>
      </c>
      <c r="E29" t="str">
        <f t="shared" si="1"/>
        <v>Aug</v>
      </c>
      <c r="F29">
        <v>5</v>
      </c>
      <c r="G29" s="10">
        <f t="shared" si="2"/>
        <v>36377</v>
      </c>
      <c r="H29" s="9">
        <f t="shared" si="3"/>
        <v>23</v>
      </c>
      <c r="I29">
        <v>0</v>
      </c>
      <c r="J29" s="14">
        <v>1019</v>
      </c>
      <c r="K29" t="s">
        <v>12</v>
      </c>
      <c r="L29" t="str">
        <f t="shared" si="4"/>
        <v>tier - 3</v>
      </c>
      <c r="M29" t="s">
        <v>11</v>
      </c>
      <c r="N29" t="str">
        <f t="shared" si="5"/>
        <v>tier - 2</v>
      </c>
      <c r="O29" t="s">
        <v>13</v>
      </c>
      <c r="P29" t="str">
        <f t="shared" si="6"/>
        <v>R1013</v>
      </c>
    </row>
    <row r="30" spans="1:16" x14ac:dyDescent="0.25">
      <c r="A30" t="s">
        <v>51</v>
      </c>
      <c r="B30">
        <v>1995</v>
      </c>
      <c r="C30">
        <f t="shared" si="0"/>
        <v>1995</v>
      </c>
      <c r="D30" t="s">
        <v>37</v>
      </c>
      <c r="E30" t="str">
        <f t="shared" si="1"/>
        <v>Oct</v>
      </c>
      <c r="F30">
        <v>5</v>
      </c>
      <c r="G30" s="10">
        <f t="shared" si="2"/>
        <v>34977</v>
      </c>
      <c r="H30" s="9">
        <f t="shared" si="3"/>
        <v>27</v>
      </c>
      <c r="I30">
        <v>0</v>
      </c>
      <c r="J30" s="14">
        <v>1033.74</v>
      </c>
      <c r="K30" t="s">
        <v>12</v>
      </c>
      <c r="L30" t="str">
        <f t="shared" si="4"/>
        <v>tier - 3</v>
      </c>
      <c r="M30" t="s">
        <v>16</v>
      </c>
      <c r="N30" t="str">
        <f t="shared" si="5"/>
        <v>tier - 1</v>
      </c>
      <c r="O30" t="s">
        <v>13</v>
      </c>
      <c r="P30" t="str">
        <f t="shared" si="6"/>
        <v>R1013</v>
      </c>
    </row>
    <row r="31" spans="1:16" x14ac:dyDescent="0.25">
      <c r="A31" t="s">
        <v>52</v>
      </c>
      <c r="B31">
        <v>1994</v>
      </c>
      <c r="C31">
        <f t="shared" si="0"/>
        <v>1994</v>
      </c>
      <c r="D31" t="s">
        <v>15</v>
      </c>
      <c r="E31" t="str">
        <f t="shared" si="1"/>
        <v>Nov</v>
      </c>
      <c r="F31">
        <v>17</v>
      </c>
      <c r="G31" s="10">
        <f t="shared" si="2"/>
        <v>34655</v>
      </c>
      <c r="H31" s="9">
        <f t="shared" si="3"/>
        <v>28</v>
      </c>
      <c r="I31">
        <v>0</v>
      </c>
      <c r="J31" s="14">
        <v>1044</v>
      </c>
      <c r="K31" t="s">
        <v>12</v>
      </c>
      <c r="L31" t="str">
        <f t="shared" si="4"/>
        <v>tier - 3</v>
      </c>
      <c r="M31" t="s">
        <v>11</v>
      </c>
      <c r="N31" t="str">
        <f t="shared" si="5"/>
        <v>tier - 2</v>
      </c>
      <c r="O31" t="s">
        <v>13</v>
      </c>
      <c r="P31" t="str">
        <f t="shared" si="6"/>
        <v>R1013</v>
      </c>
    </row>
    <row r="32" spans="1:16" x14ac:dyDescent="0.25">
      <c r="A32" t="s">
        <v>53</v>
      </c>
      <c r="B32">
        <v>2002</v>
      </c>
      <c r="C32">
        <f t="shared" si="0"/>
        <v>2002</v>
      </c>
      <c r="D32" t="s">
        <v>10</v>
      </c>
      <c r="E32" t="str">
        <f t="shared" si="1"/>
        <v>Jul</v>
      </c>
      <c r="F32">
        <v>20</v>
      </c>
      <c r="G32" s="10">
        <f t="shared" si="2"/>
        <v>37457</v>
      </c>
      <c r="H32" s="9">
        <f t="shared" si="3"/>
        <v>20</v>
      </c>
      <c r="I32">
        <v>0</v>
      </c>
      <c r="J32" s="14">
        <v>1047</v>
      </c>
      <c r="K32" t="s">
        <v>12</v>
      </c>
      <c r="L32" t="str">
        <f t="shared" si="4"/>
        <v>tier - 3</v>
      </c>
      <c r="M32" t="s">
        <v>16</v>
      </c>
      <c r="N32" t="str">
        <f t="shared" si="5"/>
        <v>tier - 1</v>
      </c>
      <c r="O32" t="s">
        <v>13</v>
      </c>
      <c r="P32" t="str">
        <f t="shared" si="6"/>
        <v>R1013</v>
      </c>
    </row>
    <row r="33" spans="1:16" x14ac:dyDescent="0.25">
      <c r="A33" t="s">
        <v>54</v>
      </c>
      <c r="B33">
        <v>2002</v>
      </c>
      <c r="C33">
        <f t="shared" si="0"/>
        <v>2002</v>
      </c>
      <c r="D33" t="s">
        <v>10</v>
      </c>
      <c r="E33" t="str">
        <f t="shared" si="1"/>
        <v>Jul</v>
      </c>
      <c r="F33">
        <v>1</v>
      </c>
      <c r="G33" s="10">
        <f t="shared" si="2"/>
        <v>37438</v>
      </c>
      <c r="H33" s="9">
        <f t="shared" si="3"/>
        <v>20</v>
      </c>
      <c r="I33">
        <v>0</v>
      </c>
      <c r="J33" s="14">
        <v>1049</v>
      </c>
      <c r="K33" t="s">
        <v>12</v>
      </c>
      <c r="L33" t="str">
        <f t="shared" si="4"/>
        <v>tier - 3</v>
      </c>
      <c r="M33" t="s">
        <v>11</v>
      </c>
      <c r="N33" t="str">
        <f t="shared" si="5"/>
        <v>tier - 2</v>
      </c>
      <c r="O33" t="s">
        <v>23</v>
      </c>
      <c r="P33" t="str">
        <f t="shared" si="6"/>
        <v>R1012</v>
      </c>
    </row>
    <row r="34" spans="1:16" x14ac:dyDescent="0.25">
      <c r="A34" t="s">
        <v>55</v>
      </c>
      <c r="B34">
        <v>1995</v>
      </c>
      <c r="C34">
        <f t="shared" si="0"/>
        <v>1995</v>
      </c>
      <c r="D34" t="s">
        <v>18</v>
      </c>
      <c r="E34" t="str">
        <f t="shared" si="1"/>
        <v>Jun</v>
      </c>
      <c r="F34">
        <v>1</v>
      </c>
      <c r="G34" s="10">
        <f t="shared" si="2"/>
        <v>34851</v>
      </c>
      <c r="H34" s="9">
        <f t="shared" si="3"/>
        <v>28</v>
      </c>
      <c r="I34">
        <v>0</v>
      </c>
      <c r="J34" s="14">
        <v>1056</v>
      </c>
      <c r="K34" t="s">
        <v>12</v>
      </c>
      <c r="L34" t="str">
        <f t="shared" si="4"/>
        <v>tier - 3</v>
      </c>
      <c r="M34" t="s">
        <v>11</v>
      </c>
      <c r="N34" t="str">
        <f t="shared" si="5"/>
        <v>tier - 2</v>
      </c>
      <c r="O34" t="s">
        <v>13</v>
      </c>
      <c r="P34" t="str">
        <f t="shared" si="6"/>
        <v>R1013</v>
      </c>
    </row>
    <row r="35" spans="1:16" x14ac:dyDescent="0.25">
      <c r="A35" t="s">
        <v>56</v>
      </c>
      <c r="B35">
        <v>1993</v>
      </c>
      <c r="C35">
        <f t="shared" si="0"/>
        <v>1993</v>
      </c>
      <c r="D35" t="s">
        <v>20</v>
      </c>
      <c r="E35" t="str">
        <f t="shared" si="1"/>
        <v>Sep</v>
      </c>
      <c r="F35">
        <v>28</v>
      </c>
      <c r="G35" s="10">
        <f t="shared" si="2"/>
        <v>34240</v>
      </c>
      <c r="H35" s="9">
        <f t="shared" si="3"/>
        <v>29</v>
      </c>
      <c r="I35">
        <v>0</v>
      </c>
      <c r="J35" s="14">
        <v>1068</v>
      </c>
      <c r="K35" t="s">
        <v>12</v>
      </c>
      <c r="L35" t="str">
        <f t="shared" si="4"/>
        <v>tier - 3</v>
      </c>
      <c r="M35" t="s">
        <v>16</v>
      </c>
      <c r="N35" t="str">
        <f t="shared" si="5"/>
        <v>tier - 1</v>
      </c>
      <c r="O35" t="s">
        <v>13</v>
      </c>
      <c r="P35" t="str">
        <f t="shared" si="6"/>
        <v>R1013</v>
      </c>
    </row>
    <row r="36" spans="1:16" x14ac:dyDescent="0.25">
      <c r="A36" t="s">
        <v>57</v>
      </c>
      <c r="B36">
        <v>2004</v>
      </c>
      <c r="C36">
        <f t="shared" si="0"/>
        <v>2004</v>
      </c>
      <c r="D36" t="s">
        <v>35</v>
      </c>
      <c r="E36" t="str">
        <f t="shared" si="1"/>
        <v>Aug</v>
      </c>
      <c r="F36">
        <v>24</v>
      </c>
      <c r="G36" s="10">
        <f t="shared" si="2"/>
        <v>38223</v>
      </c>
      <c r="H36" s="9">
        <f t="shared" si="3"/>
        <v>18</v>
      </c>
      <c r="I36">
        <v>0</v>
      </c>
      <c r="J36" s="14">
        <v>1070</v>
      </c>
      <c r="K36" t="s">
        <v>12</v>
      </c>
      <c r="L36" t="str">
        <f t="shared" si="4"/>
        <v>tier - 3</v>
      </c>
      <c r="M36" t="s">
        <v>12</v>
      </c>
      <c r="N36" t="str">
        <f t="shared" si="5"/>
        <v>tier - 3</v>
      </c>
      <c r="O36" t="s">
        <v>13</v>
      </c>
      <c r="P36" t="str">
        <f t="shared" si="6"/>
        <v>R1013</v>
      </c>
    </row>
    <row r="37" spans="1:16" x14ac:dyDescent="0.25">
      <c r="A37" t="s">
        <v>58</v>
      </c>
      <c r="B37">
        <v>1997</v>
      </c>
      <c r="C37">
        <f t="shared" si="0"/>
        <v>1997</v>
      </c>
      <c r="D37" t="s">
        <v>35</v>
      </c>
      <c r="E37" t="str">
        <f t="shared" si="1"/>
        <v>Aug</v>
      </c>
      <c r="F37">
        <v>13</v>
      </c>
      <c r="G37" s="10">
        <f t="shared" si="2"/>
        <v>35655</v>
      </c>
      <c r="H37" s="9">
        <f t="shared" si="3"/>
        <v>25</v>
      </c>
      <c r="I37">
        <v>0</v>
      </c>
      <c r="J37" s="14">
        <v>1071</v>
      </c>
      <c r="K37" t="s">
        <v>12</v>
      </c>
      <c r="L37" t="str">
        <f t="shared" si="4"/>
        <v>tier - 3</v>
      </c>
      <c r="M37" t="s">
        <v>12</v>
      </c>
      <c r="N37" t="str">
        <f t="shared" si="5"/>
        <v>tier - 3</v>
      </c>
      <c r="O37" t="s">
        <v>13</v>
      </c>
      <c r="P37" t="str">
        <f t="shared" si="6"/>
        <v>R1013</v>
      </c>
    </row>
    <row r="38" spans="1:16" x14ac:dyDescent="0.25">
      <c r="A38" t="s">
        <v>59</v>
      </c>
      <c r="B38">
        <v>1998</v>
      </c>
      <c r="C38">
        <f t="shared" si="0"/>
        <v>1998</v>
      </c>
      <c r="D38" t="s">
        <v>30</v>
      </c>
      <c r="E38" t="str">
        <f t="shared" si="1"/>
        <v>Dec</v>
      </c>
      <c r="F38">
        <v>26</v>
      </c>
      <c r="G38" s="10">
        <f t="shared" si="2"/>
        <v>36155</v>
      </c>
      <c r="H38" s="9">
        <f t="shared" si="3"/>
        <v>24</v>
      </c>
      <c r="I38">
        <v>0</v>
      </c>
      <c r="J38" s="14">
        <v>1082</v>
      </c>
      <c r="K38" t="s">
        <v>12</v>
      </c>
      <c r="L38" t="str">
        <f t="shared" si="4"/>
        <v>tier - 3</v>
      </c>
      <c r="M38" t="s">
        <v>11</v>
      </c>
      <c r="N38" t="str">
        <f t="shared" si="5"/>
        <v>tier - 2</v>
      </c>
      <c r="O38" t="s">
        <v>13</v>
      </c>
      <c r="P38" t="str">
        <f t="shared" si="6"/>
        <v>R1013</v>
      </c>
    </row>
    <row r="39" spans="1:16" x14ac:dyDescent="0.25">
      <c r="A39" t="s">
        <v>60</v>
      </c>
      <c r="B39">
        <v>2002</v>
      </c>
      <c r="C39">
        <f t="shared" si="0"/>
        <v>2002</v>
      </c>
      <c r="D39" t="s">
        <v>35</v>
      </c>
      <c r="E39" t="str">
        <f t="shared" si="1"/>
        <v>Aug</v>
      </c>
      <c r="F39">
        <v>13</v>
      </c>
      <c r="G39" s="10">
        <f t="shared" si="2"/>
        <v>37481</v>
      </c>
      <c r="H39" s="9">
        <f t="shared" si="3"/>
        <v>20</v>
      </c>
      <c r="I39">
        <v>0</v>
      </c>
      <c r="J39" s="14">
        <v>1086</v>
      </c>
      <c r="K39" t="s">
        <v>12</v>
      </c>
      <c r="L39" t="str">
        <f t="shared" si="4"/>
        <v>tier - 3</v>
      </c>
      <c r="M39" t="s">
        <v>12</v>
      </c>
      <c r="N39" t="str">
        <f t="shared" si="5"/>
        <v>tier - 3</v>
      </c>
      <c r="O39" t="s">
        <v>13</v>
      </c>
      <c r="P39" t="str">
        <f t="shared" si="6"/>
        <v>R1013</v>
      </c>
    </row>
    <row r="40" spans="1:16" x14ac:dyDescent="0.25">
      <c r="A40" t="s">
        <v>61</v>
      </c>
      <c r="B40">
        <v>2004</v>
      </c>
      <c r="C40">
        <f t="shared" si="0"/>
        <v>2004</v>
      </c>
      <c r="D40" t="s">
        <v>15</v>
      </c>
      <c r="E40" t="str">
        <f t="shared" si="1"/>
        <v>Nov</v>
      </c>
      <c r="F40">
        <v>12</v>
      </c>
      <c r="G40" s="10">
        <f t="shared" si="2"/>
        <v>38303</v>
      </c>
      <c r="H40" s="9">
        <f t="shared" si="3"/>
        <v>18</v>
      </c>
      <c r="I40">
        <v>0</v>
      </c>
      <c r="J40" s="14">
        <v>1121.8699999999999</v>
      </c>
      <c r="K40" t="s">
        <v>12</v>
      </c>
      <c r="L40" t="str">
        <f t="shared" si="4"/>
        <v>tier - 3</v>
      </c>
      <c r="M40" t="s">
        <v>16</v>
      </c>
      <c r="N40" t="str">
        <f t="shared" si="5"/>
        <v>tier - 1</v>
      </c>
      <c r="O40" t="s">
        <v>13</v>
      </c>
      <c r="P40" t="str">
        <f t="shared" si="6"/>
        <v>R1013</v>
      </c>
    </row>
    <row r="41" spans="1:16" x14ac:dyDescent="0.25">
      <c r="A41" t="s">
        <v>62</v>
      </c>
      <c r="B41">
        <v>2004</v>
      </c>
      <c r="C41">
        <f t="shared" si="0"/>
        <v>2004</v>
      </c>
      <c r="D41" t="s">
        <v>18</v>
      </c>
      <c r="E41" t="str">
        <f t="shared" si="1"/>
        <v>Jun</v>
      </c>
      <c r="F41">
        <v>14</v>
      </c>
      <c r="G41" s="10">
        <f t="shared" si="2"/>
        <v>38152</v>
      </c>
      <c r="H41" s="9">
        <f t="shared" si="3"/>
        <v>18</v>
      </c>
      <c r="I41">
        <v>0</v>
      </c>
      <c r="J41" s="14">
        <v>1131.51</v>
      </c>
      <c r="K41" t="s">
        <v>12</v>
      </c>
      <c r="L41" t="str">
        <f t="shared" si="4"/>
        <v>tier - 3</v>
      </c>
      <c r="M41" t="s">
        <v>16</v>
      </c>
      <c r="N41" t="str">
        <f t="shared" si="5"/>
        <v>tier - 1</v>
      </c>
      <c r="O41" t="s">
        <v>13</v>
      </c>
      <c r="P41" t="str">
        <f t="shared" si="6"/>
        <v>R1013</v>
      </c>
    </row>
    <row r="42" spans="1:16" x14ac:dyDescent="0.25">
      <c r="A42" t="s">
        <v>63</v>
      </c>
      <c r="B42">
        <v>2002</v>
      </c>
      <c r="C42">
        <f t="shared" si="0"/>
        <v>2002</v>
      </c>
      <c r="D42" t="s">
        <v>10</v>
      </c>
      <c r="E42" t="str">
        <f t="shared" si="1"/>
        <v>Jul</v>
      </c>
      <c r="F42">
        <v>19</v>
      </c>
      <c r="G42" s="10">
        <f t="shared" si="2"/>
        <v>37456</v>
      </c>
      <c r="H42" s="9">
        <f t="shared" si="3"/>
        <v>20</v>
      </c>
      <c r="I42">
        <v>0</v>
      </c>
      <c r="J42" s="14">
        <v>1132</v>
      </c>
      <c r="K42" t="s">
        <v>12</v>
      </c>
      <c r="L42" t="str">
        <f t="shared" si="4"/>
        <v>tier - 3</v>
      </c>
      <c r="M42" t="s">
        <v>16</v>
      </c>
      <c r="N42" t="str">
        <f t="shared" si="5"/>
        <v>tier - 1</v>
      </c>
      <c r="O42" t="s">
        <v>13</v>
      </c>
      <c r="P42" t="str">
        <f t="shared" si="6"/>
        <v>R1013</v>
      </c>
    </row>
    <row r="43" spans="1:16" x14ac:dyDescent="0.25">
      <c r="A43" t="s">
        <v>64</v>
      </c>
      <c r="B43">
        <v>2004</v>
      </c>
      <c r="C43">
        <f t="shared" si="0"/>
        <v>2004</v>
      </c>
      <c r="D43" t="s">
        <v>37</v>
      </c>
      <c r="E43" t="str">
        <f t="shared" si="1"/>
        <v>Oct</v>
      </c>
      <c r="F43">
        <v>6</v>
      </c>
      <c r="G43" s="10">
        <f t="shared" si="2"/>
        <v>38266</v>
      </c>
      <c r="H43" s="9">
        <f t="shared" si="3"/>
        <v>18</v>
      </c>
      <c r="I43">
        <v>0</v>
      </c>
      <c r="J43" s="14">
        <v>1135</v>
      </c>
      <c r="K43" t="s">
        <v>12</v>
      </c>
      <c r="L43" t="str">
        <f t="shared" si="4"/>
        <v>tier - 3</v>
      </c>
      <c r="M43" t="s">
        <v>12</v>
      </c>
      <c r="N43" t="str">
        <f t="shared" si="5"/>
        <v>tier - 3</v>
      </c>
      <c r="O43" t="s">
        <v>13</v>
      </c>
      <c r="P43" t="str">
        <f t="shared" si="6"/>
        <v>R1013</v>
      </c>
    </row>
    <row r="44" spans="1:16" x14ac:dyDescent="0.25">
      <c r="A44" t="s">
        <v>65</v>
      </c>
      <c r="B44">
        <v>2004</v>
      </c>
      <c r="C44">
        <f t="shared" si="0"/>
        <v>2004</v>
      </c>
      <c r="D44" t="s">
        <v>18</v>
      </c>
      <c r="E44" t="str">
        <f t="shared" si="1"/>
        <v>Jun</v>
      </c>
      <c r="F44">
        <v>11</v>
      </c>
      <c r="G44" s="10">
        <f t="shared" si="2"/>
        <v>38149</v>
      </c>
      <c r="H44" s="9">
        <f t="shared" si="3"/>
        <v>18</v>
      </c>
      <c r="I44">
        <v>0</v>
      </c>
      <c r="J44" s="14">
        <v>1135.94</v>
      </c>
      <c r="K44" t="s">
        <v>12</v>
      </c>
      <c r="L44" t="str">
        <f t="shared" si="4"/>
        <v>tier - 3</v>
      </c>
      <c r="M44" t="s">
        <v>12</v>
      </c>
      <c r="N44" t="str">
        <f t="shared" si="5"/>
        <v>tier - 3</v>
      </c>
      <c r="O44" t="s">
        <v>13</v>
      </c>
      <c r="P44" t="str">
        <f t="shared" si="6"/>
        <v>R1013</v>
      </c>
    </row>
    <row r="45" spans="1:16" x14ac:dyDescent="0.25">
      <c r="A45" t="s">
        <v>66</v>
      </c>
      <c r="B45">
        <v>2004</v>
      </c>
      <c r="C45">
        <f t="shared" si="0"/>
        <v>2004</v>
      </c>
      <c r="D45" t="s">
        <v>15</v>
      </c>
      <c r="E45" t="str">
        <f t="shared" si="1"/>
        <v>Nov</v>
      </c>
      <c r="F45">
        <v>28</v>
      </c>
      <c r="G45" s="10">
        <f t="shared" si="2"/>
        <v>38319</v>
      </c>
      <c r="H45" s="9">
        <f t="shared" si="3"/>
        <v>18</v>
      </c>
      <c r="I45">
        <v>0</v>
      </c>
      <c r="J45" s="14">
        <v>1136.4000000000001</v>
      </c>
      <c r="K45" t="s">
        <v>12</v>
      </c>
      <c r="L45" t="str">
        <f t="shared" si="4"/>
        <v>tier - 3</v>
      </c>
      <c r="M45" t="s">
        <v>12</v>
      </c>
      <c r="N45" t="str">
        <f t="shared" si="5"/>
        <v>tier - 3</v>
      </c>
      <c r="O45" t="s">
        <v>13</v>
      </c>
      <c r="P45" t="str">
        <f t="shared" si="6"/>
        <v>R1013</v>
      </c>
    </row>
    <row r="46" spans="1:16" x14ac:dyDescent="0.25">
      <c r="A46" t="s">
        <v>67</v>
      </c>
      <c r="B46">
        <v>2002</v>
      </c>
      <c r="C46">
        <f t="shared" si="0"/>
        <v>2002</v>
      </c>
      <c r="D46" t="s">
        <v>35</v>
      </c>
      <c r="E46" t="str">
        <f t="shared" si="1"/>
        <v>Aug</v>
      </c>
      <c r="F46">
        <v>11</v>
      </c>
      <c r="G46" s="10">
        <f t="shared" si="2"/>
        <v>37479</v>
      </c>
      <c r="H46" s="9">
        <f t="shared" si="3"/>
        <v>20</v>
      </c>
      <c r="I46">
        <v>0</v>
      </c>
      <c r="J46" s="14">
        <v>1137</v>
      </c>
      <c r="K46" t="s">
        <v>12</v>
      </c>
      <c r="L46" t="str">
        <f t="shared" si="4"/>
        <v>tier - 3</v>
      </c>
      <c r="M46" t="s">
        <v>16</v>
      </c>
      <c r="N46" t="str">
        <f t="shared" si="5"/>
        <v>tier - 1</v>
      </c>
      <c r="O46" t="s">
        <v>13</v>
      </c>
      <c r="P46" t="str">
        <f t="shared" si="6"/>
        <v>R1013</v>
      </c>
    </row>
    <row r="47" spans="1:16" x14ac:dyDescent="0.25">
      <c r="A47" t="s">
        <v>68</v>
      </c>
      <c r="B47">
        <v>2004</v>
      </c>
      <c r="C47">
        <f t="shared" si="0"/>
        <v>2004</v>
      </c>
      <c r="D47" t="s">
        <v>37</v>
      </c>
      <c r="E47" t="str">
        <f t="shared" si="1"/>
        <v>Oct</v>
      </c>
      <c r="F47">
        <v>15</v>
      </c>
      <c r="G47" s="10">
        <f t="shared" si="2"/>
        <v>38275</v>
      </c>
      <c r="H47" s="9">
        <f t="shared" si="3"/>
        <v>18</v>
      </c>
      <c r="I47">
        <v>0</v>
      </c>
      <c r="J47" s="14">
        <v>1137.01</v>
      </c>
      <c r="K47" t="s">
        <v>12</v>
      </c>
      <c r="L47" t="str">
        <f t="shared" si="4"/>
        <v>tier - 3</v>
      </c>
      <c r="M47" t="s">
        <v>16</v>
      </c>
      <c r="N47" t="str">
        <f t="shared" si="5"/>
        <v>tier - 1</v>
      </c>
      <c r="O47" t="s">
        <v>13</v>
      </c>
      <c r="P47" t="str">
        <f t="shared" si="6"/>
        <v>R1013</v>
      </c>
    </row>
    <row r="48" spans="1:16" x14ac:dyDescent="0.25">
      <c r="A48" t="s">
        <v>69</v>
      </c>
      <c r="B48">
        <v>2004</v>
      </c>
      <c r="C48">
        <f t="shared" si="0"/>
        <v>2004</v>
      </c>
      <c r="D48" t="s">
        <v>15</v>
      </c>
      <c r="E48" t="str">
        <f t="shared" si="1"/>
        <v>Nov</v>
      </c>
      <c r="F48">
        <v>27</v>
      </c>
      <c r="G48" s="10">
        <f t="shared" si="2"/>
        <v>38318</v>
      </c>
      <c r="H48" s="9">
        <f t="shared" si="3"/>
        <v>18</v>
      </c>
      <c r="I48">
        <v>0</v>
      </c>
      <c r="J48" s="14">
        <v>1137.47</v>
      </c>
      <c r="K48" t="s">
        <v>12</v>
      </c>
      <c r="L48" t="str">
        <f t="shared" si="4"/>
        <v>tier - 3</v>
      </c>
      <c r="M48" t="s">
        <v>11</v>
      </c>
      <c r="N48" t="str">
        <f t="shared" si="5"/>
        <v>tier - 2</v>
      </c>
      <c r="O48" t="s">
        <v>13</v>
      </c>
      <c r="P48" t="str">
        <f t="shared" si="6"/>
        <v>R1013</v>
      </c>
    </row>
    <row r="49" spans="1:16" x14ac:dyDescent="0.25">
      <c r="A49" t="s">
        <v>70</v>
      </c>
      <c r="B49">
        <v>2001</v>
      </c>
      <c r="C49">
        <f t="shared" si="0"/>
        <v>2001</v>
      </c>
      <c r="D49" t="s">
        <v>37</v>
      </c>
      <c r="E49" t="str">
        <f t="shared" si="1"/>
        <v>Oct</v>
      </c>
      <c r="F49">
        <v>25</v>
      </c>
      <c r="G49" s="10">
        <f t="shared" si="2"/>
        <v>37189</v>
      </c>
      <c r="H49" s="9">
        <f t="shared" si="3"/>
        <v>21</v>
      </c>
      <c r="I49">
        <v>0</v>
      </c>
      <c r="J49" s="14">
        <v>1141</v>
      </c>
      <c r="K49" t="s">
        <v>12</v>
      </c>
      <c r="L49" t="str">
        <f t="shared" si="4"/>
        <v>tier - 3</v>
      </c>
      <c r="M49" t="s">
        <v>16</v>
      </c>
      <c r="N49" t="str">
        <f t="shared" si="5"/>
        <v>tier - 1</v>
      </c>
      <c r="O49" t="s">
        <v>13</v>
      </c>
      <c r="P49" t="str">
        <f t="shared" si="6"/>
        <v>R1013</v>
      </c>
    </row>
    <row r="50" spans="1:16" x14ac:dyDescent="0.25">
      <c r="A50" t="s">
        <v>71</v>
      </c>
      <c r="B50">
        <v>2004</v>
      </c>
      <c r="C50">
        <f t="shared" si="0"/>
        <v>2004</v>
      </c>
      <c r="D50" t="s">
        <v>20</v>
      </c>
      <c r="E50" t="str">
        <f t="shared" si="1"/>
        <v>Sep</v>
      </c>
      <c r="F50">
        <v>12</v>
      </c>
      <c r="G50" s="10">
        <f t="shared" si="2"/>
        <v>38242</v>
      </c>
      <c r="H50" s="9">
        <f t="shared" si="3"/>
        <v>18</v>
      </c>
      <c r="I50">
        <v>0</v>
      </c>
      <c r="J50" s="14">
        <v>1141.45</v>
      </c>
      <c r="K50" t="s">
        <v>12</v>
      </c>
      <c r="L50" t="str">
        <f t="shared" si="4"/>
        <v>tier - 3</v>
      </c>
      <c r="M50" t="s">
        <v>12</v>
      </c>
      <c r="N50" t="str">
        <f t="shared" si="5"/>
        <v>tier - 3</v>
      </c>
      <c r="O50" t="s">
        <v>13</v>
      </c>
      <c r="P50" t="str">
        <f t="shared" si="6"/>
        <v>R1013</v>
      </c>
    </row>
    <row r="51" spans="1:16" x14ac:dyDescent="0.25">
      <c r="A51" t="s">
        <v>72</v>
      </c>
      <c r="B51">
        <v>2002</v>
      </c>
      <c r="C51">
        <f t="shared" si="0"/>
        <v>2002</v>
      </c>
      <c r="D51" t="s">
        <v>37</v>
      </c>
      <c r="E51" t="str">
        <f t="shared" si="1"/>
        <v>Oct</v>
      </c>
      <c r="F51">
        <v>1</v>
      </c>
      <c r="G51" s="10">
        <f t="shared" si="2"/>
        <v>37530</v>
      </c>
      <c r="H51" s="9">
        <f t="shared" si="3"/>
        <v>20</v>
      </c>
      <c r="I51">
        <v>0</v>
      </c>
      <c r="J51" s="14">
        <v>1142</v>
      </c>
      <c r="K51" t="s">
        <v>12</v>
      </c>
      <c r="L51" t="str">
        <f t="shared" si="4"/>
        <v>tier - 3</v>
      </c>
      <c r="M51" t="s">
        <v>11</v>
      </c>
      <c r="N51" t="str">
        <f t="shared" si="5"/>
        <v>tier - 2</v>
      </c>
      <c r="O51" t="s">
        <v>42</v>
      </c>
      <c r="P51" t="str">
        <f t="shared" si="6"/>
        <v>R1011</v>
      </c>
    </row>
    <row r="52" spans="1:16" x14ac:dyDescent="0.25">
      <c r="A52" t="s">
        <v>73</v>
      </c>
      <c r="B52">
        <v>2004</v>
      </c>
      <c r="C52">
        <f t="shared" si="0"/>
        <v>2004</v>
      </c>
      <c r="D52" t="s">
        <v>18</v>
      </c>
      <c r="E52" t="str">
        <f t="shared" si="1"/>
        <v>Jun</v>
      </c>
      <c r="F52">
        <v>10</v>
      </c>
      <c r="G52" s="10">
        <f t="shared" si="2"/>
        <v>38148</v>
      </c>
      <c r="H52" s="9">
        <f t="shared" si="3"/>
        <v>18</v>
      </c>
      <c r="I52">
        <v>0</v>
      </c>
      <c r="J52" s="14">
        <v>1146.8</v>
      </c>
      <c r="K52" t="s">
        <v>11</v>
      </c>
      <c r="L52" t="str">
        <f t="shared" si="4"/>
        <v>tier - 2</v>
      </c>
      <c r="M52" t="s">
        <v>11</v>
      </c>
      <c r="N52" t="str">
        <f t="shared" si="5"/>
        <v>tier - 2</v>
      </c>
      <c r="O52" t="s">
        <v>13</v>
      </c>
      <c r="P52" t="str">
        <f t="shared" si="6"/>
        <v>R1013</v>
      </c>
    </row>
    <row r="53" spans="1:16" x14ac:dyDescent="0.25">
      <c r="A53" t="s">
        <v>74</v>
      </c>
      <c r="B53">
        <v>2003</v>
      </c>
      <c r="C53">
        <f t="shared" si="0"/>
        <v>2003</v>
      </c>
      <c r="D53" t="s">
        <v>18</v>
      </c>
      <c r="E53" t="str">
        <f t="shared" si="1"/>
        <v>Jun</v>
      </c>
      <c r="F53">
        <v>12</v>
      </c>
      <c r="G53" s="10">
        <f t="shared" si="2"/>
        <v>37784</v>
      </c>
      <c r="H53" s="9">
        <f t="shared" si="3"/>
        <v>19</v>
      </c>
      <c r="I53">
        <v>0</v>
      </c>
      <c r="J53" s="14">
        <v>1149</v>
      </c>
      <c r="K53" t="s">
        <v>11</v>
      </c>
      <c r="L53" t="str">
        <f t="shared" si="4"/>
        <v>tier - 2</v>
      </c>
      <c r="M53" t="s">
        <v>16</v>
      </c>
      <c r="N53" t="str">
        <f t="shared" si="5"/>
        <v>tier - 1</v>
      </c>
      <c r="O53" t="s">
        <v>23</v>
      </c>
      <c r="P53" t="str">
        <f t="shared" si="6"/>
        <v>R1012</v>
      </c>
    </row>
    <row r="54" spans="1:16" x14ac:dyDescent="0.25">
      <c r="A54" t="s">
        <v>75</v>
      </c>
      <c r="B54">
        <v>2004</v>
      </c>
      <c r="C54">
        <f t="shared" si="0"/>
        <v>2004</v>
      </c>
      <c r="D54" t="s">
        <v>10</v>
      </c>
      <c r="E54" t="str">
        <f t="shared" si="1"/>
        <v>Jul</v>
      </c>
      <c r="F54">
        <v>18</v>
      </c>
      <c r="G54" s="10">
        <f t="shared" si="2"/>
        <v>38186</v>
      </c>
      <c r="H54" s="9">
        <f t="shared" si="3"/>
        <v>18</v>
      </c>
      <c r="I54">
        <v>0</v>
      </c>
      <c r="J54" s="14">
        <v>1149.4000000000001</v>
      </c>
      <c r="K54" t="s">
        <v>11</v>
      </c>
      <c r="L54" t="str">
        <f t="shared" si="4"/>
        <v>tier - 2</v>
      </c>
      <c r="M54" t="s">
        <v>11</v>
      </c>
      <c r="N54" t="str">
        <f t="shared" si="5"/>
        <v>tier - 2</v>
      </c>
      <c r="O54" t="s">
        <v>13</v>
      </c>
      <c r="P54" t="str">
        <f t="shared" si="6"/>
        <v>R1013</v>
      </c>
    </row>
    <row r="55" spans="1:16" x14ac:dyDescent="0.25">
      <c r="A55" t="s">
        <v>76</v>
      </c>
      <c r="B55">
        <v>1994</v>
      </c>
      <c r="C55">
        <f t="shared" si="0"/>
        <v>1994</v>
      </c>
      <c r="D55" t="s">
        <v>10</v>
      </c>
      <c r="E55" t="str">
        <f t="shared" si="1"/>
        <v>Jul</v>
      </c>
      <c r="F55">
        <v>26</v>
      </c>
      <c r="G55" s="10">
        <f t="shared" si="2"/>
        <v>34541</v>
      </c>
      <c r="H55" s="9">
        <f t="shared" si="3"/>
        <v>28</v>
      </c>
      <c r="I55">
        <v>0</v>
      </c>
      <c r="J55" s="14">
        <v>1158.32</v>
      </c>
      <c r="K55" t="s">
        <v>11</v>
      </c>
      <c r="L55" t="str">
        <f t="shared" si="4"/>
        <v>tier - 2</v>
      </c>
      <c r="M55" t="s">
        <v>16</v>
      </c>
      <c r="N55" t="str">
        <f t="shared" si="5"/>
        <v>tier - 1</v>
      </c>
      <c r="O55" t="s">
        <v>13</v>
      </c>
      <c r="P55" t="str">
        <f t="shared" si="6"/>
        <v>R1013</v>
      </c>
    </row>
    <row r="56" spans="1:16" x14ac:dyDescent="0.25">
      <c r="A56" t="s">
        <v>77</v>
      </c>
      <c r="B56">
        <v>2004</v>
      </c>
      <c r="C56">
        <f t="shared" si="0"/>
        <v>2004</v>
      </c>
      <c r="D56" t="s">
        <v>15</v>
      </c>
      <c r="E56" t="str">
        <f t="shared" si="1"/>
        <v>Nov</v>
      </c>
      <c r="F56">
        <v>11</v>
      </c>
      <c r="G56" s="10">
        <f t="shared" si="2"/>
        <v>38302</v>
      </c>
      <c r="H56" s="9">
        <f t="shared" si="3"/>
        <v>18</v>
      </c>
      <c r="I56">
        <v>0</v>
      </c>
      <c r="J56" s="14">
        <v>1163.46</v>
      </c>
      <c r="K56" t="s">
        <v>11</v>
      </c>
      <c r="L56" t="str">
        <f t="shared" si="4"/>
        <v>tier - 2</v>
      </c>
      <c r="M56" t="s">
        <v>12</v>
      </c>
      <c r="N56" t="str">
        <f t="shared" si="5"/>
        <v>tier - 3</v>
      </c>
      <c r="O56" t="s">
        <v>13</v>
      </c>
      <c r="P56" t="str">
        <f t="shared" si="6"/>
        <v>R1013</v>
      </c>
    </row>
    <row r="57" spans="1:16" x14ac:dyDescent="0.25">
      <c r="A57" t="s">
        <v>78</v>
      </c>
      <c r="B57">
        <v>2002</v>
      </c>
      <c r="C57">
        <f t="shared" si="0"/>
        <v>2002</v>
      </c>
      <c r="D57" t="s">
        <v>18</v>
      </c>
      <c r="E57" t="str">
        <f t="shared" si="1"/>
        <v>Jun</v>
      </c>
      <c r="F57">
        <v>11</v>
      </c>
      <c r="G57" s="10">
        <f t="shared" si="2"/>
        <v>37418</v>
      </c>
      <c r="H57" s="9">
        <f t="shared" si="3"/>
        <v>20</v>
      </c>
      <c r="I57">
        <v>0</v>
      </c>
      <c r="J57" s="14">
        <v>1165</v>
      </c>
      <c r="K57" t="s">
        <v>11</v>
      </c>
      <c r="L57" t="str">
        <f t="shared" si="4"/>
        <v>tier - 2</v>
      </c>
      <c r="M57" t="s">
        <v>12</v>
      </c>
      <c r="N57" t="str">
        <f t="shared" si="5"/>
        <v>tier - 3</v>
      </c>
      <c r="O57" t="s">
        <v>23</v>
      </c>
      <c r="P57" t="str">
        <f t="shared" si="6"/>
        <v>R1012</v>
      </c>
    </row>
    <row r="58" spans="1:16" x14ac:dyDescent="0.25">
      <c r="A58" t="s">
        <v>79</v>
      </c>
      <c r="B58">
        <v>2001</v>
      </c>
      <c r="C58">
        <f t="shared" si="0"/>
        <v>2001</v>
      </c>
      <c r="D58" t="s">
        <v>15</v>
      </c>
      <c r="E58" t="str">
        <f t="shared" si="1"/>
        <v>Nov</v>
      </c>
      <c r="F58">
        <v>12</v>
      </c>
      <c r="G58" s="10">
        <f t="shared" si="2"/>
        <v>37207</v>
      </c>
      <c r="H58" s="9">
        <f t="shared" si="3"/>
        <v>21</v>
      </c>
      <c r="I58">
        <v>0</v>
      </c>
      <c r="J58" s="14">
        <v>1167</v>
      </c>
      <c r="K58" t="s">
        <v>11</v>
      </c>
      <c r="L58" t="str">
        <f t="shared" si="4"/>
        <v>tier - 2</v>
      </c>
      <c r="M58" t="s">
        <v>16</v>
      </c>
      <c r="N58" t="str">
        <f t="shared" si="5"/>
        <v>tier - 1</v>
      </c>
      <c r="O58" t="s">
        <v>13</v>
      </c>
      <c r="P58" t="str">
        <f t="shared" si="6"/>
        <v>R1013</v>
      </c>
    </row>
    <row r="59" spans="1:16" x14ac:dyDescent="0.25">
      <c r="A59" t="s">
        <v>80</v>
      </c>
      <c r="B59">
        <v>1996</v>
      </c>
      <c r="C59">
        <f t="shared" si="0"/>
        <v>1996</v>
      </c>
      <c r="D59" t="s">
        <v>35</v>
      </c>
      <c r="E59" t="str">
        <f t="shared" si="1"/>
        <v>Aug</v>
      </c>
      <c r="F59">
        <v>11</v>
      </c>
      <c r="G59" s="10">
        <f t="shared" si="2"/>
        <v>35288</v>
      </c>
      <c r="H59" s="9">
        <f t="shared" si="3"/>
        <v>26</v>
      </c>
      <c r="I59">
        <v>0</v>
      </c>
      <c r="J59" s="14">
        <v>1178</v>
      </c>
      <c r="K59" t="s">
        <v>11</v>
      </c>
      <c r="L59" t="str">
        <f t="shared" si="4"/>
        <v>tier - 2</v>
      </c>
      <c r="M59" t="s">
        <v>12</v>
      </c>
      <c r="N59" t="str">
        <f t="shared" si="5"/>
        <v>tier - 3</v>
      </c>
      <c r="O59" t="s">
        <v>13</v>
      </c>
      <c r="P59" t="str">
        <f t="shared" si="6"/>
        <v>R1013</v>
      </c>
    </row>
    <row r="60" spans="1:16" x14ac:dyDescent="0.25">
      <c r="A60" t="s">
        <v>81</v>
      </c>
      <c r="B60">
        <v>1997</v>
      </c>
      <c r="C60">
        <f t="shared" si="0"/>
        <v>1997</v>
      </c>
      <c r="D60" t="s">
        <v>18</v>
      </c>
      <c r="E60" t="str">
        <f t="shared" si="1"/>
        <v>Jun</v>
      </c>
      <c r="F60">
        <v>28</v>
      </c>
      <c r="G60" s="10">
        <f t="shared" si="2"/>
        <v>35609</v>
      </c>
      <c r="H60" s="9">
        <f t="shared" si="3"/>
        <v>25</v>
      </c>
      <c r="I60">
        <v>0</v>
      </c>
      <c r="J60" s="14">
        <v>1178.07</v>
      </c>
      <c r="K60" t="s">
        <v>11</v>
      </c>
      <c r="L60" t="str">
        <f t="shared" si="4"/>
        <v>tier - 2</v>
      </c>
      <c r="M60" t="s">
        <v>11</v>
      </c>
      <c r="N60" t="str">
        <f t="shared" si="5"/>
        <v>tier - 2</v>
      </c>
      <c r="O60" t="s">
        <v>13</v>
      </c>
      <c r="P60" t="str">
        <f t="shared" si="6"/>
        <v>R1013</v>
      </c>
    </row>
    <row r="61" spans="1:16" x14ac:dyDescent="0.25">
      <c r="A61" t="s">
        <v>82</v>
      </c>
      <c r="B61">
        <v>2002</v>
      </c>
      <c r="C61">
        <f t="shared" si="0"/>
        <v>2002</v>
      </c>
      <c r="D61" t="s">
        <v>35</v>
      </c>
      <c r="E61" t="str">
        <f t="shared" si="1"/>
        <v>Aug</v>
      </c>
      <c r="F61">
        <v>26</v>
      </c>
      <c r="G61" s="10">
        <f t="shared" si="2"/>
        <v>37494</v>
      </c>
      <c r="H61" s="9">
        <f t="shared" si="3"/>
        <v>20</v>
      </c>
      <c r="I61">
        <v>0</v>
      </c>
      <c r="J61" s="14">
        <v>1191</v>
      </c>
      <c r="K61" t="s">
        <v>11</v>
      </c>
      <c r="L61" t="str">
        <f t="shared" si="4"/>
        <v>tier - 2</v>
      </c>
      <c r="M61" t="s">
        <v>16</v>
      </c>
      <c r="N61" t="str">
        <f t="shared" si="5"/>
        <v>tier - 1</v>
      </c>
      <c r="O61" t="s">
        <v>13</v>
      </c>
      <c r="P61" t="str">
        <f t="shared" si="6"/>
        <v>R1013</v>
      </c>
    </row>
    <row r="62" spans="1:16" x14ac:dyDescent="0.25">
      <c r="A62" t="s">
        <v>83</v>
      </c>
      <c r="B62">
        <v>1999</v>
      </c>
      <c r="C62">
        <f t="shared" si="0"/>
        <v>1999</v>
      </c>
      <c r="D62" t="s">
        <v>18</v>
      </c>
      <c r="E62" t="str">
        <f t="shared" si="1"/>
        <v>Jun</v>
      </c>
      <c r="F62">
        <v>28</v>
      </c>
      <c r="G62" s="10">
        <f t="shared" si="2"/>
        <v>36339</v>
      </c>
      <c r="H62" s="9">
        <f t="shared" si="3"/>
        <v>23</v>
      </c>
      <c r="I62">
        <v>0</v>
      </c>
      <c r="J62" s="14">
        <v>1200</v>
      </c>
      <c r="K62" t="s">
        <v>11</v>
      </c>
      <c r="L62" t="str">
        <f t="shared" si="4"/>
        <v>tier - 2</v>
      </c>
      <c r="M62" t="s">
        <v>12</v>
      </c>
      <c r="N62" t="str">
        <f t="shared" si="5"/>
        <v>tier - 3</v>
      </c>
      <c r="O62" t="s">
        <v>23</v>
      </c>
      <c r="P62" t="str">
        <f t="shared" si="6"/>
        <v>R1012</v>
      </c>
    </row>
    <row r="63" spans="1:16" x14ac:dyDescent="0.25">
      <c r="A63" t="s">
        <v>84</v>
      </c>
      <c r="B63">
        <v>1992</v>
      </c>
      <c r="C63">
        <f t="shared" si="0"/>
        <v>1992</v>
      </c>
      <c r="D63" t="s">
        <v>37</v>
      </c>
      <c r="E63" t="str">
        <f t="shared" si="1"/>
        <v>Oct</v>
      </c>
      <c r="F63">
        <v>6</v>
      </c>
      <c r="G63" s="10">
        <f t="shared" si="2"/>
        <v>33883</v>
      </c>
      <c r="H63" s="9">
        <f t="shared" si="3"/>
        <v>30</v>
      </c>
      <c r="I63">
        <v>0</v>
      </c>
      <c r="J63" s="14">
        <v>1200.55</v>
      </c>
      <c r="K63" t="s">
        <v>11</v>
      </c>
      <c r="L63" t="str">
        <f t="shared" si="4"/>
        <v>tier - 2</v>
      </c>
      <c r="M63" t="s">
        <v>12</v>
      </c>
      <c r="N63" t="str">
        <f t="shared" si="5"/>
        <v>tier - 3</v>
      </c>
      <c r="O63" t="s">
        <v>13</v>
      </c>
      <c r="P63" t="str">
        <f t="shared" si="6"/>
        <v>R1013</v>
      </c>
    </row>
    <row r="64" spans="1:16" x14ac:dyDescent="0.25">
      <c r="A64" t="s">
        <v>85</v>
      </c>
      <c r="B64">
        <v>2004</v>
      </c>
      <c r="C64">
        <f t="shared" si="0"/>
        <v>2004</v>
      </c>
      <c r="D64" t="s">
        <v>18</v>
      </c>
      <c r="E64" t="str">
        <f t="shared" si="1"/>
        <v>Jun</v>
      </c>
      <c r="F64">
        <v>2</v>
      </c>
      <c r="G64" s="10">
        <f t="shared" si="2"/>
        <v>38140</v>
      </c>
      <c r="H64" s="9">
        <f t="shared" si="3"/>
        <v>19</v>
      </c>
      <c r="I64">
        <v>0</v>
      </c>
      <c r="J64" s="14">
        <v>1210</v>
      </c>
      <c r="K64" t="s">
        <v>11</v>
      </c>
      <c r="L64" t="str">
        <f t="shared" si="4"/>
        <v>tier - 2</v>
      </c>
      <c r="M64" t="s">
        <v>16</v>
      </c>
      <c r="N64" t="str">
        <f t="shared" si="5"/>
        <v>tier - 1</v>
      </c>
      <c r="O64" t="s">
        <v>13</v>
      </c>
      <c r="P64" t="str">
        <f t="shared" si="6"/>
        <v>R1013</v>
      </c>
    </row>
    <row r="65" spans="1:16" x14ac:dyDescent="0.25">
      <c r="A65" t="s">
        <v>86</v>
      </c>
      <c r="B65">
        <v>1996</v>
      </c>
      <c r="C65">
        <f t="shared" si="0"/>
        <v>1996</v>
      </c>
      <c r="D65" t="s">
        <v>15</v>
      </c>
      <c r="E65" t="str">
        <f t="shared" si="1"/>
        <v>Nov</v>
      </c>
      <c r="F65">
        <v>4</v>
      </c>
      <c r="G65" s="10">
        <f t="shared" si="2"/>
        <v>35373</v>
      </c>
      <c r="H65" s="9">
        <f t="shared" si="3"/>
        <v>26</v>
      </c>
      <c r="I65">
        <v>0</v>
      </c>
      <c r="J65" s="14">
        <v>1220</v>
      </c>
      <c r="K65" t="s">
        <v>11</v>
      </c>
      <c r="L65" t="str">
        <f t="shared" si="4"/>
        <v>tier - 2</v>
      </c>
      <c r="M65" t="s">
        <v>12</v>
      </c>
      <c r="N65" t="str">
        <f t="shared" si="5"/>
        <v>tier - 3</v>
      </c>
      <c r="O65" t="s">
        <v>23</v>
      </c>
      <c r="P65" t="str">
        <f t="shared" si="6"/>
        <v>R1012</v>
      </c>
    </row>
    <row r="66" spans="1:16" x14ac:dyDescent="0.25">
      <c r="A66" t="s">
        <v>87</v>
      </c>
      <c r="B66">
        <v>2004</v>
      </c>
      <c r="C66">
        <f t="shared" ref="C66:C129" si="7">IF(B66="?", ROUND(AVERAGEIF(B:B, "&lt;&gt;?"), 0), B66)</f>
        <v>2004</v>
      </c>
      <c r="D66" t="s">
        <v>10</v>
      </c>
      <c r="E66" t="str">
        <f t="shared" ref="E66:E129" si="8">IF(D66="?", "Sep", D66)</f>
        <v>Jul</v>
      </c>
      <c r="F66">
        <v>9</v>
      </c>
      <c r="G66" s="10">
        <f t="shared" ref="G66:G129" si="9">DATE(C66, MONTH(1&amp;E66), F66)</f>
        <v>38177</v>
      </c>
      <c r="H66" s="9">
        <f t="shared" ref="H66:H129" si="10">DATEDIF(G66, DATE(2023,6,8), "Y")</f>
        <v>18</v>
      </c>
      <c r="I66">
        <v>0</v>
      </c>
      <c r="J66" s="14">
        <v>1224</v>
      </c>
      <c r="K66" t="s">
        <v>11</v>
      </c>
      <c r="L66" t="str">
        <f t="shared" ref="L66:L129" si="11">IF(K66="?", "tier - 1", K66)</f>
        <v>tier - 2</v>
      </c>
      <c r="M66" t="s">
        <v>16</v>
      </c>
      <c r="N66" t="str">
        <f t="shared" ref="N66:N129" si="12">IF(M66="?", "tier - 2", M66)</f>
        <v>tier - 1</v>
      </c>
      <c r="O66" t="s">
        <v>13</v>
      </c>
      <c r="P66" t="str">
        <f t="shared" ref="P66:P129" si="13">IF(O66="?", "Unknown", O66)</f>
        <v>R1013</v>
      </c>
    </row>
    <row r="67" spans="1:16" x14ac:dyDescent="0.25">
      <c r="A67" t="s">
        <v>88</v>
      </c>
      <c r="B67">
        <v>2004</v>
      </c>
      <c r="C67">
        <f t="shared" si="7"/>
        <v>2004</v>
      </c>
      <c r="D67" t="s">
        <v>37</v>
      </c>
      <c r="E67" t="str">
        <f t="shared" si="8"/>
        <v>Oct</v>
      </c>
      <c r="F67">
        <v>16</v>
      </c>
      <c r="G67" s="10">
        <f t="shared" si="9"/>
        <v>38276</v>
      </c>
      <c r="H67" s="9">
        <f t="shared" si="10"/>
        <v>18</v>
      </c>
      <c r="I67">
        <v>0</v>
      </c>
      <c r="J67" s="14">
        <v>1228</v>
      </c>
      <c r="K67" t="s">
        <v>11</v>
      </c>
      <c r="L67" t="str">
        <f t="shared" si="11"/>
        <v>tier - 2</v>
      </c>
      <c r="M67" t="s">
        <v>16</v>
      </c>
      <c r="N67" t="str">
        <f t="shared" si="12"/>
        <v>tier - 1</v>
      </c>
      <c r="O67" t="s">
        <v>23</v>
      </c>
      <c r="P67" t="str">
        <f t="shared" si="13"/>
        <v>R1012</v>
      </c>
    </row>
    <row r="68" spans="1:16" x14ac:dyDescent="0.25">
      <c r="A68" t="s">
        <v>89</v>
      </c>
      <c r="B68">
        <v>1998</v>
      </c>
      <c r="C68">
        <f t="shared" si="7"/>
        <v>1998</v>
      </c>
      <c r="D68" t="s">
        <v>10</v>
      </c>
      <c r="E68" t="str">
        <f t="shared" si="8"/>
        <v>Jul</v>
      </c>
      <c r="F68">
        <v>13</v>
      </c>
      <c r="G68" s="10">
        <f t="shared" si="9"/>
        <v>35989</v>
      </c>
      <c r="H68" s="9">
        <f t="shared" si="10"/>
        <v>24</v>
      </c>
      <c r="I68">
        <v>0</v>
      </c>
      <c r="J68" s="14">
        <v>1234</v>
      </c>
      <c r="K68" t="s">
        <v>11</v>
      </c>
      <c r="L68" t="str">
        <f t="shared" si="11"/>
        <v>tier - 2</v>
      </c>
      <c r="M68" t="s">
        <v>16</v>
      </c>
      <c r="N68" t="str">
        <f t="shared" si="12"/>
        <v>tier - 1</v>
      </c>
      <c r="O68" t="s">
        <v>13</v>
      </c>
      <c r="P68" t="str">
        <f t="shared" si="13"/>
        <v>R1013</v>
      </c>
    </row>
    <row r="69" spans="1:16" x14ac:dyDescent="0.25">
      <c r="A69" t="s">
        <v>90</v>
      </c>
      <c r="B69">
        <v>2002</v>
      </c>
      <c r="C69">
        <f t="shared" si="7"/>
        <v>2002</v>
      </c>
      <c r="D69" t="s">
        <v>30</v>
      </c>
      <c r="E69" t="str">
        <f t="shared" si="8"/>
        <v>Dec</v>
      </c>
      <c r="F69">
        <v>12</v>
      </c>
      <c r="G69" s="10">
        <f t="shared" si="9"/>
        <v>37602</v>
      </c>
      <c r="H69" s="9">
        <f t="shared" si="10"/>
        <v>20</v>
      </c>
      <c r="I69">
        <v>0</v>
      </c>
      <c r="J69" s="14">
        <v>1237</v>
      </c>
      <c r="K69" t="s">
        <v>11</v>
      </c>
      <c r="L69" t="str">
        <f t="shared" si="11"/>
        <v>tier - 2</v>
      </c>
      <c r="M69" t="s">
        <v>11</v>
      </c>
      <c r="N69" t="str">
        <f t="shared" si="12"/>
        <v>tier - 2</v>
      </c>
      <c r="O69" t="s">
        <v>13</v>
      </c>
      <c r="P69" t="str">
        <f t="shared" si="13"/>
        <v>R1013</v>
      </c>
    </row>
    <row r="70" spans="1:16" x14ac:dyDescent="0.25">
      <c r="A70" t="s">
        <v>91</v>
      </c>
      <c r="B70">
        <v>1998</v>
      </c>
      <c r="C70">
        <f t="shared" si="7"/>
        <v>1998</v>
      </c>
      <c r="D70" t="s">
        <v>37</v>
      </c>
      <c r="E70" t="str">
        <f t="shared" si="8"/>
        <v>Oct</v>
      </c>
      <c r="F70">
        <v>11</v>
      </c>
      <c r="G70" s="10">
        <f t="shared" si="9"/>
        <v>36079</v>
      </c>
      <c r="H70" s="9">
        <f t="shared" si="10"/>
        <v>24</v>
      </c>
      <c r="I70">
        <v>0</v>
      </c>
      <c r="J70" s="14">
        <v>1240</v>
      </c>
      <c r="K70" t="s">
        <v>11</v>
      </c>
      <c r="L70" t="str">
        <f t="shared" si="11"/>
        <v>tier - 2</v>
      </c>
      <c r="M70" t="s">
        <v>16</v>
      </c>
      <c r="N70" t="str">
        <f t="shared" si="12"/>
        <v>tier - 1</v>
      </c>
      <c r="O70" t="s">
        <v>23</v>
      </c>
      <c r="P70" t="str">
        <f t="shared" si="13"/>
        <v>R1012</v>
      </c>
    </row>
    <row r="71" spans="1:16" x14ac:dyDescent="0.25">
      <c r="A71" t="s">
        <v>92</v>
      </c>
      <c r="B71">
        <v>2002</v>
      </c>
      <c r="C71">
        <f t="shared" si="7"/>
        <v>2002</v>
      </c>
      <c r="D71" t="s">
        <v>10</v>
      </c>
      <c r="E71" t="str">
        <f t="shared" si="8"/>
        <v>Jul</v>
      </c>
      <c r="F71">
        <v>1</v>
      </c>
      <c r="G71" s="10">
        <f t="shared" si="9"/>
        <v>37438</v>
      </c>
      <c r="H71" s="9">
        <f t="shared" si="10"/>
        <v>20</v>
      </c>
      <c r="I71">
        <v>0</v>
      </c>
      <c r="J71" s="14">
        <v>1241</v>
      </c>
      <c r="K71" t="s">
        <v>11</v>
      </c>
      <c r="L71" t="str">
        <f t="shared" si="11"/>
        <v>tier - 2</v>
      </c>
      <c r="M71" t="s">
        <v>11</v>
      </c>
      <c r="N71" t="str">
        <f t="shared" si="12"/>
        <v>tier - 2</v>
      </c>
      <c r="O71" t="s">
        <v>13</v>
      </c>
      <c r="P71" t="str">
        <f t="shared" si="13"/>
        <v>R1013</v>
      </c>
    </row>
    <row r="72" spans="1:16" x14ac:dyDescent="0.25">
      <c r="A72" t="s">
        <v>93</v>
      </c>
      <c r="B72">
        <v>2003</v>
      </c>
      <c r="C72">
        <f t="shared" si="7"/>
        <v>2003</v>
      </c>
      <c r="D72" t="s">
        <v>35</v>
      </c>
      <c r="E72" t="str">
        <f t="shared" si="8"/>
        <v>Aug</v>
      </c>
      <c r="F72">
        <v>2</v>
      </c>
      <c r="G72" s="10">
        <f t="shared" si="9"/>
        <v>37835</v>
      </c>
      <c r="H72" s="9">
        <f t="shared" si="10"/>
        <v>19</v>
      </c>
      <c r="I72">
        <v>0</v>
      </c>
      <c r="J72" s="14">
        <v>1241.57</v>
      </c>
      <c r="K72" t="s">
        <v>11</v>
      </c>
      <c r="L72" t="str">
        <f t="shared" si="11"/>
        <v>tier - 2</v>
      </c>
      <c r="M72" t="s">
        <v>11</v>
      </c>
      <c r="N72" t="str">
        <f t="shared" si="12"/>
        <v>tier - 2</v>
      </c>
      <c r="O72" t="s">
        <v>42</v>
      </c>
      <c r="P72" t="str">
        <f t="shared" si="13"/>
        <v>R1011</v>
      </c>
    </row>
    <row r="73" spans="1:16" x14ac:dyDescent="0.25">
      <c r="A73" t="s">
        <v>94</v>
      </c>
      <c r="B73">
        <v>2003</v>
      </c>
      <c r="C73">
        <f t="shared" si="7"/>
        <v>2003</v>
      </c>
      <c r="D73" t="s">
        <v>20</v>
      </c>
      <c r="E73" t="str">
        <f t="shared" si="8"/>
        <v>Sep</v>
      </c>
      <c r="F73">
        <v>15</v>
      </c>
      <c r="G73" s="10">
        <f t="shared" si="9"/>
        <v>37879</v>
      </c>
      <c r="H73" s="9">
        <f t="shared" si="10"/>
        <v>19</v>
      </c>
      <c r="I73">
        <v>0</v>
      </c>
      <c r="J73" s="14">
        <v>1242.26</v>
      </c>
      <c r="K73" t="s">
        <v>11</v>
      </c>
      <c r="L73" t="str">
        <f t="shared" si="11"/>
        <v>tier - 2</v>
      </c>
      <c r="M73" t="s">
        <v>16</v>
      </c>
      <c r="N73" t="str">
        <f t="shared" si="12"/>
        <v>tier - 1</v>
      </c>
      <c r="O73" t="s">
        <v>42</v>
      </c>
      <c r="P73" t="str">
        <f t="shared" si="13"/>
        <v>R1011</v>
      </c>
    </row>
    <row r="74" spans="1:16" x14ac:dyDescent="0.25">
      <c r="A74" t="s">
        <v>95</v>
      </c>
      <c r="B74">
        <v>2003</v>
      </c>
      <c r="C74">
        <f t="shared" si="7"/>
        <v>2003</v>
      </c>
      <c r="D74" t="s">
        <v>20</v>
      </c>
      <c r="E74" t="str">
        <f t="shared" si="8"/>
        <v>Sep</v>
      </c>
      <c r="F74">
        <v>8</v>
      </c>
      <c r="G74" s="10">
        <f t="shared" si="9"/>
        <v>37872</v>
      </c>
      <c r="H74" s="9">
        <f t="shared" si="10"/>
        <v>19</v>
      </c>
      <c r="I74">
        <v>0</v>
      </c>
      <c r="J74" s="14">
        <v>1242.82</v>
      </c>
      <c r="K74" t="s">
        <v>11</v>
      </c>
      <c r="L74" t="str">
        <f t="shared" si="11"/>
        <v>tier - 2</v>
      </c>
      <c r="M74" t="s">
        <v>16</v>
      </c>
      <c r="N74" t="str">
        <f t="shared" si="12"/>
        <v>tier - 1</v>
      </c>
      <c r="O74" t="s">
        <v>42</v>
      </c>
      <c r="P74" t="str">
        <f t="shared" si="13"/>
        <v>R1011</v>
      </c>
    </row>
    <row r="75" spans="1:16" x14ac:dyDescent="0.25">
      <c r="A75" t="s">
        <v>96</v>
      </c>
      <c r="B75">
        <v>2003</v>
      </c>
      <c r="C75">
        <f t="shared" si="7"/>
        <v>2003</v>
      </c>
      <c r="D75" t="s">
        <v>20</v>
      </c>
      <c r="E75" t="str">
        <f t="shared" si="8"/>
        <v>Sep</v>
      </c>
      <c r="F75">
        <v>15</v>
      </c>
      <c r="G75" s="10">
        <f t="shared" si="9"/>
        <v>37879</v>
      </c>
      <c r="H75" s="9">
        <f t="shared" si="10"/>
        <v>19</v>
      </c>
      <c r="I75">
        <v>0</v>
      </c>
      <c r="J75" s="14">
        <v>1252.4100000000001</v>
      </c>
      <c r="K75" t="s">
        <v>11</v>
      </c>
      <c r="L75" t="str">
        <f t="shared" si="11"/>
        <v>tier - 2</v>
      </c>
      <c r="M75" t="s">
        <v>12</v>
      </c>
      <c r="N75" t="str">
        <f t="shared" si="12"/>
        <v>tier - 3</v>
      </c>
      <c r="O75" t="s">
        <v>42</v>
      </c>
      <c r="P75" t="str">
        <f t="shared" si="13"/>
        <v>R1011</v>
      </c>
    </row>
    <row r="76" spans="1:16" x14ac:dyDescent="0.25">
      <c r="A76" t="s">
        <v>97</v>
      </c>
      <c r="B76">
        <v>1997</v>
      </c>
      <c r="C76">
        <f t="shared" si="7"/>
        <v>1997</v>
      </c>
      <c r="D76" t="s">
        <v>15</v>
      </c>
      <c r="E76" t="str">
        <f t="shared" si="8"/>
        <v>Nov</v>
      </c>
      <c r="F76">
        <v>4</v>
      </c>
      <c r="G76" s="10">
        <f t="shared" si="9"/>
        <v>35738</v>
      </c>
      <c r="H76" s="9">
        <f t="shared" si="10"/>
        <v>25</v>
      </c>
      <c r="I76">
        <v>0</v>
      </c>
      <c r="J76" s="14">
        <v>1253</v>
      </c>
      <c r="K76" t="s">
        <v>11</v>
      </c>
      <c r="L76" t="str">
        <f t="shared" si="11"/>
        <v>tier - 2</v>
      </c>
      <c r="M76" t="s">
        <v>11</v>
      </c>
      <c r="N76" t="str">
        <f t="shared" si="12"/>
        <v>tier - 2</v>
      </c>
      <c r="O76" t="s">
        <v>13</v>
      </c>
      <c r="P76" t="str">
        <f t="shared" si="13"/>
        <v>R1013</v>
      </c>
    </row>
    <row r="77" spans="1:16" x14ac:dyDescent="0.25">
      <c r="A77" t="s">
        <v>98</v>
      </c>
      <c r="B77">
        <v>2003</v>
      </c>
      <c r="C77">
        <f t="shared" si="7"/>
        <v>2003</v>
      </c>
      <c r="D77" t="s">
        <v>30</v>
      </c>
      <c r="E77" t="str">
        <f t="shared" si="8"/>
        <v>Dec</v>
      </c>
      <c r="F77">
        <v>10</v>
      </c>
      <c r="G77" s="10">
        <f t="shared" si="9"/>
        <v>37965</v>
      </c>
      <c r="H77" s="9">
        <f t="shared" si="10"/>
        <v>19</v>
      </c>
      <c r="I77">
        <v>0</v>
      </c>
      <c r="J77" s="14">
        <v>1253.94</v>
      </c>
      <c r="K77" t="s">
        <v>11</v>
      </c>
      <c r="L77" t="str">
        <f t="shared" si="11"/>
        <v>tier - 2</v>
      </c>
      <c r="M77" t="s">
        <v>11</v>
      </c>
      <c r="N77" t="str">
        <f t="shared" si="12"/>
        <v>tier - 2</v>
      </c>
      <c r="O77" t="s">
        <v>42</v>
      </c>
      <c r="P77" t="str">
        <f t="shared" si="13"/>
        <v>R1011</v>
      </c>
    </row>
    <row r="78" spans="1:16" x14ac:dyDescent="0.25">
      <c r="A78" t="s">
        <v>99</v>
      </c>
      <c r="B78">
        <v>2003</v>
      </c>
      <c r="C78">
        <f t="shared" si="7"/>
        <v>2003</v>
      </c>
      <c r="D78" t="s">
        <v>37</v>
      </c>
      <c r="E78" t="str">
        <f t="shared" si="8"/>
        <v>Oct</v>
      </c>
      <c r="F78">
        <v>13</v>
      </c>
      <c r="G78" s="10">
        <f t="shared" si="9"/>
        <v>37907</v>
      </c>
      <c r="H78" s="9">
        <f t="shared" si="10"/>
        <v>19</v>
      </c>
      <c r="I78">
        <v>0</v>
      </c>
      <c r="J78" s="14">
        <v>1256.3</v>
      </c>
      <c r="K78" t="s">
        <v>11</v>
      </c>
      <c r="L78" t="str">
        <f t="shared" si="11"/>
        <v>tier - 2</v>
      </c>
      <c r="M78" t="s">
        <v>12</v>
      </c>
      <c r="N78" t="str">
        <f t="shared" si="12"/>
        <v>tier - 3</v>
      </c>
      <c r="O78" t="s">
        <v>42</v>
      </c>
      <c r="P78" t="str">
        <f t="shared" si="13"/>
        <v>R1011</v>
      </c>
    </row>
    <row r="79" spans="1:16" x14ac:dyDescent="0.25">
      <c r="A79" t="s">
        <v>100</v>
      </c>
      <c r="B79">
        <v>2003</v>
      </c>
      <c r="C79">
        <f t="shared" si="7"/>
        <v>2003</v>
      </c>
      <c r="D79" t="s">
        <v>37</v>
      </c>
      <c r="E79" t="str">
        <f t="shared" si="8"/>
        <v>Oct</v>
      </c>
      <c r="F79">
        <v>30</v>
      </c>
      <c r="G79" s="10">
        <f t="shared" si="9"/>
        <v>37924</v>
      </c>
      <c r="H79" s="9">
        <f t="shared" si="10"/>
        <v>19</v>
      </c>
      <c r="I79">
        <v>0</v>
      </c>
      <c r="J79" s="14">
        <v>1261.44</v>
      </c>
      <c r="K79" t="s">
        <v>11</v>
      </c>
      <c r="L79" t="str">
        <f t="shared" si="11"/>
        <v>tier - 2</v>
      </c>
      <c r="M79" t="s">
        <v>12</v>
      </c>
      <c r="N79" t="str">
        <f t="shared" si="12"/>
        <v>tier - 3</v>
      </c>
      <c r="O79" t="s">
        <v>42</v>
      </c>
      <c r="P79" t="str">
        <f t="shared" si="13"/>
        <v>R1011</v>
      </c>
    </row>
    <row r="80" spans="1:16" x14ac:dyDescent="0.25">
      <c r="A80" t="s">
        <v>101</v>
      </c>
      <c r="B80">
        <v>2003</v>
      </c>
      <c r="C80">
        <f t="shared" si="7"/>
        <v>2003</v>
      </c>
      <c r="D80" t="s">
        <v>35</v>
      </c>
      <c r="E80" t="str">
        <f t="shared" si="8"/>
        <v>Aug</v>
      </c>
      <c r="F80">
        <v>15</v>
      </c>
      <c r="G80" s="10">
        <f t="shared" si="9"/>
        <v>37848</v>
      </c>
      <c r="H80" s="9">
        <f t="shared" si="10"/>
        <v>19</v>
      </c>
      <c r="I80">
        <v>0</v>
      </c>
      <c r="J80" s="14">
        <v>1261.8599999999999</v>
      </c>
      <c r="K80" t="s">
        <v>11</v>
      </c>
      <c r="L80" t="str">
        <f t="shared" si="11"/>
        <v>tier - 2</v>
      </c>
      <c r="M80" t="s">
        <v>12</v>
      </c>
      <c r="N80" t="str">
        <f t="shared" si="12"/>
        <v>tier - 3</v>
      </c>
      <c r="O80" t="s">
        <v>42</v>
      </c>
      <c r="P80" t="str">
        <f t="shared" si="13"/>
        <v>R1011</v>
      </c>
    </row>
    <row r="81" spans="1:16" x14ac:dyDescent="0.25">
      <c r="A81" t="s">
        <v>102</v>
      </c>
      <c r="B81">
        <v>2003</v>
      </c>
      <c r="C81">
        <f t="shared" si="7"/>
        <v>2003</v>
      </c>
      <c r="D81" t="s">
        <v>15</v>
      </c>
      <c r="E81" t="str">
        <f t="shared" si="8"/>
        <v>Nov</v>
      </c>
      <c r="F81">
        <v>21</v>
      </c>
      <c r="G81" s="10">
        <f t="shared" si="9"/>
        <v>37946</v>
      </c>
      <c r="H81" s="9">
        <f t="shared" si="10"/>
        <v>19</v>
      </c>
      <c r="I81">
        <v>0</v>
      </c>
      <c r="J81" s="14">
        <v>1263.25</v>
      </c>
      <c r="K81" t="s">
        <v>11</v>
      </c>
      <c r="L81" t="str">
        <f t="shared" si="11"/>
        <v>tier - 2</v>
      </c>
      <c r="M81" t="s">
        <v>12</v>
      </c>
      <c r="N81" t="str">
        <f t="shared" si="12"/>
        <v>tier - 3</v>
      </c>
      <c r="O81" t="s">
        <v>42</v>
      </c>
      <c r="P81" t="str">
        <f t="shared" si="13"/>
        <v>R1011</v>
      </c>
    </row>
    <row r="82" spans="1:16" x14ac:dyDescent="0.25">
      <c r="A82" t="s">
        <v>103</v>
      </c>
      <c r="B82">
        <v>2002</v>
      </c>
      <c r="C82">
        <f t="shared" si="7"/>
        <v>2002</v>
      </c>
      <c r="D82" t="s">
        <v>30</v>
      </c>
      <c r="E82" t="str">
        <f t="shared" si="8"/>
        <v>Dec</v>
      </c>
      <c r="F82">
        <v>4</v>
      </c>
      <c r="G82" s="10">
        <f t="shared" si="9"/>
        <v>37594</v>
      </c>
      <c r="H82" s="9">
        <f t="shared" si="10"/>
        <v>20</v>
      </c>
      <c r="I82">
        <v>0</v>
      </c>
      <c r="J82" s="14">
        <v>1267</v>
      </c>
      <c r="K82" t="s">
        <v>11</v>
      </c>
      <c r="L82" t="str">
        <f t="shared" si="11"/>
        <v>tier - 2</v>
      </c>
      <c r="M82" t="s">
        <v>16</v>
      </c>
      <c r="N82" t="str">
        <f t="shared" si="12"/>
        <v>tier - 1</v>
      </c>
      <c r="O82" t="s">
        <v>13</v>
      </c>
      <c r="P82" t="str">
        <f t="shared" si="13"/>
        <v>R1013</v>
      </c>
    </row>
    <row r="83" spans="1:16" x14ac:dyDescent="0.25">
      <c r="A83" t="s">
        <v>104</v>
      </c>
      <c r="B83">
        <v>1997</v>
      </c>
      <c r="C83">
        <f t="shared" si="7"/>
        <v>1997</v>
      </c>
      <c r="D83" t="s">
        <v>37</v>
      </c>
      <c r="E83" t="str">
        <f t="shared" si="8"/>
        <v>Oct</v>
      </c>
      <c r="F83">
        <v>26</v>
      </c>
      <c r="G83" s="10">
        <f t="shared" si="9"/>
        <v>35729</v>
      </c>
      <c r="H83" s="9">
        <f t="shared" si="10"/>
        <v>25</v>
      </c>
      <c r="I83">
        <v>0</v>
      </c>
      <c r="J83" s="14">
        <v>1276</v>
      </c>
      <c r="K83" t="s">
        <v>11</v>
      </c>
      <c r="L83" t="str">
        <f t="shared" si="11"/>
        <v>tier - 2</v>
      </c>
      <c r="M83" t="s">
        <v>11</v>
      </c>
      <c r="N83" t="str">
        <f t="shared" si="12"/>
        <v>tier - 2</v>
      </c>
      <c r="O83" t="s">
        <v>23</v>
      </c>
      <c r="P83" t="str">
        <f t="shared" si="13"/>
        <v>R1012</v>
      </c>
    </row>
    <row r="84" spans="1:16" x14ac:dyDescent="0.25">
      <c r="A84" t="s">
        <v>105</v>
      </c>
      <c r="B84">
        <v>2004</v>
      </c>
      <c r="C84">
        <f t="shared" si="7"/>
        <v>2004</v>
      </c>
      <c r="D84" t="s">
        <v>20</v>
      </c>
      <c r="E84" t="str">
        <f t="shared" si="8"/>
        <v>Sep</v>
      </c>
      <c r="F84">
        <v>30</v>
      </c>
      <c r="G84" s="10">
        <f t="shared" si="9"/>
        <v>38260</v>
      </c>
      <c r="H84" s="9">
        <f t="shared" si="10"/>
        <v>18</v>
      </c>
      <c r="I84">
        <v>0</v>
      </c>
      <c r="J84" s="14">
        <v>1283</v>
      </c>
      <c r="K84" t="s">
        <v>11</v>
      </c>
      <c r="L84" t="str">
        <f t="shared" si="11"/>
        <v>tier - 2</v>
      </c>
      <c r="M84" t="s">
        <v>16</v>
      </c>
      <c r="N84" t="str">
        <f t="shared" si="12"/>
        <v>tier - 1</v>
      </c>
      <c r="O84" t="s">
        <v>13</v>
      </c>
      <c r="P84" t="str">
        <f t="shared" si="13"/>
        <v>R1013</v>
      </c>
    </row>
    <row r="85" spans="1:16" x14ac:dyDescent="0.25">
      <c r="A85" t="s">
        <v>106</v>
      </c>
      <c r="B85">
        <v>2004</v>
      </c>
      <c r="C85">
        <f t="shared" si="7"/>
        <v>2004</v>
      </c>
      <c r="D85" t="s">
        <v>10</v>
      </c>
      <c r="E85" t="str">
        <f t="shared" si="8"/>
        <v>Jul</v>
      </c>
      <c r="F85">
        <v>28</v>
      </c>
      <c r="G85" s="10">
        <f t="shared" si="9"/>
        <v>38196</v>
      </c>
      <c r="H85" s="9">
        <f t="shared" si="10"/>
        <v>18</v>
      </c>
      <c r="I85">
        <v>0</v>
      </c>
      <c r="J85" s="14">
        <v>1285</v>
      </c>
      <c r="K85" t="s">
        <v>11</v>
      </c>
      <c r="L85" t="str">
        <f t="shared" si="11"/>
        <v>tier - 2</v>
      </c>
      <c r="M85" t="s">
        <v>12</v>
      </c>
      <c r="N85" t="str">
        <f t="shared" si="12"/>
        <v>tier - 3</v>
      </c>
      <c r="O85" t="s">
        <v>13</v>
      </c>
      <c r="P85" t="str">
        <f t="shared" si="13"/>
        <v>R1013</v>
      </c>
    </row>
    <row r="86" spans="1:16" x14ac:dyDescent="0.25">
      <c r="A86" t="s">
        <v>107</v>
      </c>
      <c r="B86">
        <v>2000</v>
      </c>
      <c r="C86">
        <f t="shared" si="7"/>
        <v>2000</v>
      </c>
      <c r="D86" t="s">
        <v>18</v>
      </c>
      <c r="E86" t="str">
        <f t="shared" si="8"/>
        <v>Jun</v>
      </c>
      <c r="F86">
        <v>26</v>
      </c>
      <c r="G86" s="10">
        <f t="shared" si="9"/>
        <v>36703</v>
      </c>
      <c r="H86" s="9">
        <f t="shared" si="10"/>
        <v>22</v>
      </c>
      <c r="I86">
        <v>0</v>
      </c>
      <c r="J86" s="14">
        <v>1286</v>
      </c>
      <c r="K86" t="s">
        <v>11</v>
      </c>
      <c r="L86" t="str">
        <f t="shared" si="11"/>
        <v>tier - 2</v>
      </c>
      <c r="M86" t="s">
        <v>11</v>
      </c>
      <c r="N86" t="str">
        <f t="shared" si="12"/>
        <v>tier - 2</v>
      </c>
      <c r="O86" t="s">
        <v>13</v>
      </c>
      <c r="P86" t="str">
        <f t="shared" si="13"/>
        <v>R1013</v>
      </c>
    </row>
    <row r="87" spans="1:16" x14ac:dyDescent="0.25">
      <c r="A87" t="s">
        <v>108</v>
      </c>
      <c r="B87">
        <v>1998</v>
      </c>
      <c r="C87">
        <f t="shared" si="7"/>
        <v>1998</v>
      </c>
      <c r="D87" t="s">
        <v>18</v>
      </c>
      <c r="E87" t="str">
        <f t="shared" si="8"/>
        <v>Jun</v>
      </c>
      <c r="F87">
        <v>4</v>
      </c>
      <c r="G87" s="10">
        <f t="shared" si="9"/>
        <v>35950</v>
      </c>
      <c r="H87" s="9">
        <f t="shared" si="10"/>
        <v>25</v>
      </c>
      <c r="I87">
        <v>0</v>
      </c>
      <c r="J87" s="14">
        <v>1290.93</v>
      </c>
      <c r="K87" t="s">
        <v>11</v>
      </c>
      <c r="L87" t="str">
        <f t="shared" si="11"/>
        <v>tier - 2</v>
      </c>
      <c r="M87" t="s">
        <v>11</v>
      </c>
      <c r="N87" t="str">
        <f t="shared" si="12"/>
        <v>tier - 2</v>
      </c>
      <c r="O87" t="s">
        <v>13</v>
      </c>
      <c r="P87" t="str">
        <f t="shared" si="13"/>
        <v>R1013</v>
      </c>
    </row>
    <row r="88" spans="1:16" x14ac:dyDescent="0.25">
      <c r="A88" t="s">
        <v>109</v>
      </c>
      <c r="B88">
        <v>2001</v>
      </c>
      <c r="C88">
        <f t="shared" si="7"/>
        <v>2001</v>
      </c>
      <c r="D88" t="s">
        <v>15</v>
      </c>
      <c r="E88" t="str">
        <f t="shared" si="8"/>
        <v>Nov</v>
      </c>
      <c r="F88">
        <v>29</v>
      </c>
      <c r="G88" s="10">
        <f t="shared" si="9"/>
        <v>37224</v>
      </c>
      <c r="H88" s="9">
        <f t="shared" si="10"/>
        <v>21</v>
      </c>
      <c r="I88">
        <v>0</v>
      </c>
      <c r="J88" s="14">
        <v>1293</v>
      </c>
      <c r="K88" t="s">
        <v>11</v>
      </c>
      <c r="L88" t="str">
        <f t="shared" si="11"/>
        <v>tier - 2</v>
      </c>
      <c r="M88" t="s">
        <v>12</v>
      </c>
      <c r="N88" t="str">
        <f t="shared" si="12"/>
        <v>tier - 3</v>
      </c>
      <c r="O88" t="s">
        <v>23</v>
      </c>
      <c r="P88" t="str">
        <f t="shared" si="13"/>
        <v>R1012</v>
      </c>
    </row>
    <row r="89" spans="1:16" x14ac:dyDescent="0.25">
      <c r="A89" t="s">
        <v>110</v>
      </c>
      <c r="B89">
        <v>2002</v>
      </c>
      <c r="C89">
        <f t="shared" si="7"/>
        <v>2002</v>
      </c>
      <c r="D89" t="s">
        <v>30</v>
      </c>
      <c r="E89" t="str">
        <f t="shared" si="8"/>
        <v>Dec</v>
      </c>
      <c r="F89">
        <v>10</v>
      </c>
      <c r="G89" s="10">
        <f t="shared" si="9"/>
        <v>37600</v>
      </c>
      <c r="H89" s="9">
        <f t="shared" si="10"/>
        <v>20</v>
      </c>
      <c r="I89">
        <v>0</v>
      </c>
      <c r="J89" s="14">
        <v>1304</v>
      </c>
      <c r="K89" t="s">
        <v>11</v>
      </c>
      <c r="L89" t="str">
        <f t="shared" si="11"/>
        <v>tier - 2</v>
      </c>
      <c r="M89" t="s">
        <v>11</v>
      </c>
      <c r="N89" t="str">
        <f t="shared" si="12"/>
        <v>tier - 2</v>
      </c>
      <c r="O89" t="s">
        <v>23</v>
      </c>
      <c r="P89" t="str">
        <f t="shared" si="13"/>
        <v>R1012</v>
      </c>
    </row>
    <row r="90" spans="1:16" x14ac:dyDescent="0.25">
      <c r="A90" t="s">
        <v>111</v>
      </c>
      <c r="B90">
        <v>1999</v>
      </c>
      <c r="C90">
        <f t="shared" si="7"/>
        <v>1999</v>
      </c>
      <c r="D90" t="s">
        <v>30</v>
      </c>
      <c r="E90" t="str">
        <f t="shared" si="8"/>
        <v>Dec</v>
      </c>
      <c r="F90">
        <v>2</v>
      </c>
      <c r="G90" s="10">
        <f t="shared" si="9"/>
        <v>36496</v>
      </c>
      <c r="H90" s="9">
        <f t="shared" si="10"/>
        <v>23</v>
      </c>
      <c r="I90">
        <v>0</v>
      </c>
      <c r="J90" s="14">
        <v>1304</v>
      </c>
      <c r="K90" t="s">
        <v>11</v>
      </c>
      <c r="L90" t="str">
        <f t="shared" si="11"/>
        <v>tier - 2</v>
      </c>
      <c r="M90" t="s">
        <v>11</v>
      </c>
      <c r="N90" t="str">
        <f t="shared" si="12"/>
        <v>tier - 2</v>
      </c>
      <c r="O90" t="s">
        <v>13</v>
      </c>
      <c r="P90" t="str">
        <f t="shared" si="13"/>
        <v>R1013</v>
      </c>
    </row>
    <row r="91" spans="1:16" x14ac:dyDescent="0.25">
      <c r="A91" t="s">
        <v>112</v>
      </c>
      <c r="B91">
        <v>2002</v>
      </c>
      <c r="C91">
        <f t="shared" si="7"/>
        <v>2002</v>
      </c>
      <c r="D91" t="s">
        <v>37</v>
      </c>
      <c r="E91" t="str">
        <f t="shared" si="8"/>
        <v>Oct</v>
      </c>
      <c r="F91">
        <v>13</v>
      </c>
      <c r="G91" s="10">
        <f t="shared" si="9"/>
        <v>37542</v>
      </c>
      <c r="H91" s="9">
        <f t="shared" si="10"/>
        <v>20</v>
      </c>
      <c r="I91">
        <v>0</v>
      </c>
      <c r="J91" s="14">
        <v>1315</v>
      </c>
      <c r="K91" t="s">
        <v>11</v>
      </c>
      <c r="L91" t="str">
        <f t="shared" si="11"/>
        <v>tier - 2</v>
      </c>
      <c r="M91" t="s">
        <v>11</v>
      </c>
      <c r="N91" t="str">
        <f t="shared" si="12"/>
        <v>tier - 2</v>
      </c>
      <c r="O91" t="s">
        <v>13</v>
      </c>
      <c r="P91" t="str">
        <f t="shared" si="13"/>
        <v>R1013</v>
      </c>
    </row>
    <row r="92" spans="1:16" x14ac:dyDescent="0.25">
      <c r="A92" t="s">
        <v>113</v>
      </c>
      <c r="B92">
        <v>1999</v>
      </c>
      <c r="C92">
        <f t="shared" si="7"/>
        <v>1999</v>
      </c>
      <c r="D92" t="s">
        <v>37</v>
      </c>
      <c r="E92" t="str">
        <f t="shared" si="8"/>
        <v>Oct</v>
      </c>
      <c r="F92">
        <v>14</v>
      </c>
      <c r="G92" s="10">
        <f t="shared" si="9"/>
        <v>36447</v>
      </c>
      <c r="H92" s="9">
        <f t="shared" si="10"/>
        <v>23</v>
      </c>
      <c r="I92">
        <v>0</v>
      </c>
      <c r="J92" s="14">
        <v>1329.17</v>
      </c>
      <c r="K92" t="s">
        <v>11</v>
      </c>
      <c r="L92" t="str">
        <f t="shared" si="11"/>
        <v>tier - 2</v>
      </c>
      <c r="M92" t="s">
        <v>12</v>
      </c>
      <c r="N92" t="str">
        <f t="shared" si="12"/>
        <v>tier - 3</v>
      </c>
      <c r="O92" t="s">
        <v>13</v>
      </c>
      <c r="P92" t="str">
        <f t="shared" si="13"/>
        <v>R1013</v>
      </c>
    </row>
    <row r="93" spans="1:16" x14ac:dyDescent="0.25">
      <c r="A93" t="s">
        <v>114</v>
      </c>
      <c r="B93">
        <v>1998</v>
      </c>
      <c r="C93">
        <f t="shared" si="7"/>
        <v>1998</v>
      </c>
      <c r="D93" t="s">
        <v>10</v>
      </c>
      <c r="E93" t="str">
        <f t="shared" si="8"/>
        <v>Jul</v>
      </c>
      <c r="F93">
        <v>12</v>
      </c>
      <c r="G93" s="10">
        <f t="shared" si="9"/>
        <v>35988</v>
      </c>
      <c r="H93" s="9">
        <f t="shared" si="10"/>
        <v>24</v>
      </c>
      <c r="I93">
        <v>0</v>
      </c>
      <c r="J93" s="14">
        <v>1332.61</v>
      </c>
      <c r="K93" t="s">
        <v>11</v>
      </c>
      <c r="L93" t="str">
        <f t="shared" si="11"/>
        <v>tier - 2</v>
      </c>
      <c r="M93" t="s">
        <v>12</v>
      </c>
      <c r="N93" t="str">
        <f t="shared" si="12"/>
        <v>tier - 3</v>
      </c>
      <c r="O93" t="s">
        <v>13</v>
      </c>
      <c r="P93" t="str">
        <f t="shared" si="13"/>
        <v>R1013</v>
      </c>
    </row>
    <row r="94" spans="1:16" x14ac:dyDescent="0.25">
      <c r="A94" t="s">
        <v>115</v>
      </c>
      <c r="B94">
        <v>1995</v>
      </c>
      <c r="C94">
        <f t="shared" si="7"/>
        <v>1995</v>
      </c>
      <c r="D94" t="s">
        <v>10</v>
      </c>
      <c r="E94" t="str">
        <f t="shared" si="8"/>
        <v>Jul</v>
      </c>
      <c r="F94">
        <v>30</v>
      </c>
      <c r="G94" s="10">
        <f t="shared" si="9"/>
        <v>34910</v>
      </c>
      <c r="H94" s="9">
        <f t="shared" si="10"/>
        <v>27</v>
      </c>
      <c r="I94">
        <v>0</v>
      </c>
      <c r="J94" s="14">
        <v>1338</v>
      </c>
      <c r="K94" t="s">
        <v>11</v>
      </c>
      <c r="L94" t="str">
        <f t="shared" si="11"/>
        <v>tier - 2</v>
      </c>
      <c r="M94" t="s">
        <v>12</v>
      </c>
      <c r="N94" t="str">
        <f t="shared" si="12"/>
        <v>tier - 3</v>
      </c>
      <c r="O94" t="s">
        <v>23</v>
      </c>
      <c r="P94" t="str">
        <f t="shared" si="13"/>
        <v>R1012</v>
      </c>
    </row>
    <row r="95" spans="1:16" x14ac:dyDescent="0.25">
      <c r="A95" t="s">
        <v>116</v>
      </c>
      <c r="B95">
        <v>1997</v>
      </c>
      <c r="C95">
        <f t="shared" si="7"/>
        <v>1997</v>
      </c>
      <c r="D95" t="s">
        <v>15</v>
      </c>
      <c r="E95" t="str">
        <f t="shared" si="8"/>
        <v>Nov</v>
      </c>
      <c r="F95">
        <v>7</v>
      </c>
      <c r="G95" s="10">
        <f t="shared" si="9"/>
        <v>35741</v>
      </c>
      <c r="H95" s="9">
        <f t="shared" si="10"/>
        <v>25</v>
      </c>
      <c r="I95">
        <v>0</v>
      </c>
      <c r="J95" s="14">
        <v>1341.16</v>
      </c>
      <c r="K95" t="s">
        <v>11</v>
      </c>
      <c r="L95" t="str">
        <f t="shared" si="11"/>
        <v>tier - 2</v>
      </c>
      <c r="M95" t="s">
        <v>11</v>
      </c>
      <c r="N95" t="str">
        <f t="shared" si="12"/>
        <v>tier - 2</v>
      </c>
      <c r="O95" t="s">
        <v>23</v>
      </c>
      <c r="P95" t="str">
        <f t="shared" si="13"/>
        <v>R1012</v>
      </c>
    </row>
    <row r="96" spans="1:16" x14ac:dyDescent="0.25">
      <c r="A96" t="s">
        <v>117</v>
      </c>
      <c r="B96">
        <v>1998</v>
      </c>
      <c r="C96">
        <f t="shared" si="7"/>
        <v>1998</v>
      </c>
      <c r="D96" t="s">
        <v>30</v>
      </c>
      <c r="E96" t="str">
        <f t="shared" si="8"/>
        <v>Dec</v>
      </c>
      <c r="F96">
        <v>3</v>
      </c>
      <c r="G96" s="10">
        <f t="shared" si="9"/>
        <v>36132</v>
      </c>
      <c r="H96" s="9">
        <f t="shared" si="10"/>
        <v>24</v>
      </c>
      <c r="I96">
        <v>0</v>
      </c>
      <c r="J96" s="14">
        <v>1359</v>
      </c>
      <c r="K96" t="s">
        <v>11</v>
      </c>
      <c r="L96" t="str">
        <f t="shared" si="11"/>
        <v>tier - 2</v>
      </c>
      <c r="M96" t="s">
        <v>16</v>
      </c>
      <c r="N96" t="str">
        <f t="shared" si="12"/>
        <v>tier - 1</v>
      </c>
      <c r="O96" t="s">
        <v>13</v>
      </c>
      <c r="P96" t="str">
        <f t="shared" si="13"/>
        <v>R1013</v>
      </c>
    </row>
    <row r="97" spans="1:16" x14ac:dyDescent="0.25">
      <c r="A97" t="s">
        <v>118</v>
      </c>
      <c r="B97">
        <v>2002</v>
      </c>
      <c r="C97">
        <f t="shared" si="7"/>
        <v>2002</v>
      </c>
      <c r="D97" t="s">
        <v>35</v>
      </c>
      <c r="E97" t="str">
        <f t="shared" si="8"/>
        <v>Aug</v>
      </c>
      <c r="F97">
        <v>15</v>
      </c>
      <c r="G97" s="10">
        <f t="shared" si="9"/>
        <v>37483</v>
      </c>
      <c r="H97" s="9">
        <f t="shared" si="10"/>
        <v>20</v>
      </c>
      <c r="I97">
        <v>0</v>
      </c>
      <c r="J97" s="14">
        <v>1382</v>
      </c>
      <c r="K97" t="s">
        <v>11</v>
      </c>
      <c r="L97" t="str">
        <f t="shared" si="11"/>
        <v>tier - 2</v>
      </c>
      <c r="M97" t="s">
        <v>16</v>
      </c>
      <c r="N97" t="str">
        <f t="shared" si="12"/>
        <v>tier - 1</v>
      </c>
      <c r="O97" t="s">
        <v>13</v>
      </c>
      <c r="P97" t="str">
        <f t="shared" si="13"/>
        <v>R1013</v>
      </c>
    </row>
    <row r="98" spans="1:16" x14ac:dyDescent="0.25">
      <c r="A98" t="s">
        <v>119</v>
      </c>
      <c r="B98">
        <v>1999</v>
      </c>
      <c r="C98">
        <f t="shared" si="7"/>
        <v>1999</v>
      </c>
      <c r="D98" t="s">
        <v>10</v>
      </c>
      <c r="E98" t="str">
        <f t="shared" si="8"/>
        <v>Jul</v>
      </c>
      <c r="F98">
        <v>6</v>
      </c>
      <c r="G98" s="10">
        <f t="shared" si="9"/>
        <v>36347</v>
      </c>
      <c r="H98" s="9">
        <f t="shared" si="10"/>
        <v>23</v>
      </c>
      <c r="I98">
        <v>0</v>
      </c>
      <c r="J98" s="14">
        <v>1389</v>
      </c>
      <c r="K98" t="s">
        <v>11</v>
      </c>
      <c r="L98" t="str">
        <f t="shared" si="11"/>
        <v>tier - 2</v>
      </c>
      <c r="M98" t="s">
        <v>11</v>
      </c>
      <c r="N98" t="str">
        <f t="shared" si="12"/>
        <v>tier - 2</v>
      </c>
      <c r="O98" t="s">
        <v>13</v>
      </c>
      <c r="P98" t="str">
        <f t="shared" si="13"/>
        <v>R1013</v>
      </c>
    </row>
    <row r="99" spans="1:16" x14ac:dyDescent="0.25">
      <c r="A99" t="s">
        <v>120</v>
      </c>
      <c r="B99">
        <v>2002</v>
      </c>
      <c r="C99">
        <f t="shared" si="7"/>
        <v>2002</v>
      </c>
      <c r="D99" t="s">
        <v>15</v>
      </c>
      <c r="E99" t="str">
        <f t="shared" si="8"/>
        <v>Nov</v>
      </c>
      <c r="F99">
        <v>14</v>
      </c>
      <c r="G99" s="10">
        <f t="shared" si="9"/>
        <v>37574</v>
      </c>
      <c r="H99" s="9">
        <f t="shared" si="10"/>
        <v>20</v>
      </c>
      <c r="I99">
        <v>0</v>
      </c>
      <c r="J99" s="14">
        <v>1390</v>
      </c>
      <c r="K99" t="s">
        <v>11</v>
      </c>
      <c r="L99" t="str">
        <f t="shared" si="11"/>
        <v>tier - 2</v>
      </c>
      <c r="M99" t="s">
        <v>11</v>
      </c>
      <c r="N99" t="str">
        <f t="shared" si="12"/>
        <v>tier - 2</v>
      </c>
      <c r="O99" t="s">
        <v>13</v>
      </c>
      <c r="P99" t="str">
        <f t="shared" si="13"/>
        <v>R1013</v>
      </c>
    </row>
    <row r="100" spans="1:16" x14ac:dyDescent="0.25">
      <c r="A100" t="s">
        <v>121</v>
      </c>
      <c r="B100">
        <v>2002</v>
      </c>
      <c r="C100">
        <f t="shared" si="7"/>
        <v>2002</v>
      </c>
      <c r="D100" t="s">
        <v>30</v>
      </c>
      <c r="E100" t="str">
        <f t="shared" si="8"/>
        <v>Dec</v>
      </c>
      <c r="F100">
        <v>22</v>
      </c>
      <c r="G100" s="10">
        <f t="shared" si="9"/>
        <v>37612</v>
      </c>
      <c r="H100" s="9">
        <f t="shared" si="10"/>
        <v>20</v>
      </c>
      <c r="I100">
        <v>0</v>
      </c>
      <c r="J100" s="14">
        <v>1391.53</v>
      </c>
      <c r="K100" t="s">
        <v>11</v>
      </c>
      <c r="L100" t="str">
        <f t="shared" si="11"/>
        <v>tier - 2</v>
      </c>
      <c r="M100" t="s">
        <v>16</v>
      </c>
      <c r="N100" t="str">
        <f t="shared" si="12"/>
        <v>tier - 1</v>
      </c>
      <c r="O100" t="s">
        <v>13</v>
      </c>
      <c r="P100" t="str">
        <f t="shared" si="13"/>
        <v>R1013</v>
      </c>
    </row>
    <row r="101" spans="1:16" x14ac:dyDescent="0.25">
      <c r="A101" t="s">
        <v>122</v>
      </c>
      <c r="B101">
        <v>1998</v>
      </c>
      <c r="C101">
        <f t="shared" si="7"/>
        <v>1998</v>
      </c>
      <c r="D101" t="s">
        <v>20</v>
      </c>
      <c r="E101" t="str">
        <f t="shared" si="8"/>
        <v>Sep</v>
      </c>
      <c r="F101">
        <v>5</v>
      </c>
      <c r="G101" s="10">
        <f t="shared" si="9"/>
        <v>36043</v>
      </c>
      <c r="H101" s="9">
        <f t="shared" si="10"/>
        <v>24</v>
      </c>
      <c r="I101">
        <v>0</v>
      </c>
      <c r="J101" s="14">
        <v>1400.44</v>
      </c>
      <c r="K101" t="s">
        <v>11</v>
      </c>
      <c r="L101" t="str">
        <f t="shared" si="11"/>
        <v>tier - 2</v>
      </c>
      <c r="M101" t="s">
        <v>11</v>
      </c>
      <c r="N101" t="str">
        <f t="shared" si="12"/>
        <v>tier - 2</v>
      </c>
      <c r="O101" t="s">
        <v>13</v>
      </c>
      <c r="P101" t="str">
        <f t="shared" si="13"/>
        <v>R1013</v>
      </c>
    </row>
    <row r="102" spans="1:16" x14ac:dyDescent="0.25">
      <c r="A102" t="s">
        <v>123</v>
      </c>
      <c r="B102">
        <v>1997</v>
      </c>
      <c r="C102">
        <f t="shared" si="7"/>
        <v>1997</v>
      </c>
      <c r="D102" t="s">
        <v>37</v>
      </c>
      <c r="E102" t="str">
        <f t="shared" si="8"/>
        <v>Oct</v>
      </c>
      <c r="F102">
        <v>27</v>
      </c>
      <c r="G102" s="10">
        <f t="shared" si="9"/>
        <v>35730</v>
      </c>
      <c r="H102" s="9">
        <f t="shared" si="10"/>
        <v>25</v>
      </c>
      <c r="I102">
        <v>0</v>
      </c>
      <c r="J102" s="14">
        <v>1402</v>
      </c>
      <c r="K102" t="s">
        <v>11</v>
      </c>
      <c r="L102" t="str">
        <f t="shared" si="11"/>
        <v>tier - 2</v>
      </c>
      <c r="M102" t="s">
        <v>12</v>
      </c>
      <c r="N102" t="str">
        <f t="shared" si="12"/>
        <v>tier - 3</v>
      </c>
      <c r="O102" t="s">
        <v>42</v>
      </c>
      <c r="P102" t="str">
        <f t="shared" si="13"/>
        <v>R1011</v>
      </c>
    </row>
    <row r="103" spans="1:16" x14ac:dyDescent="0.25">
      <c r="A103" t="s">
        <v>124</v>
      </c>
      <c r="B103">
        <v>1996</v>
      </c>
      <c r="C103">
        <f t="shared" si="7"/>
        <v>1996</v>
      </c>
      <c r="D103" t="s">
        <v>18</v>
      </c>
      <c r="E103" t="str">
        <f t="shared" si="8"/>
        <v>Jun</v>
      </c>
      <c r="F103">
        <v>23</v>
      </c>
      <c r="G103" s="10">
        <f t="shared" si="9"/>
        <v>35239</v>
      </c>
      <c r="H103" s="9">
        <f t="shared" si="10"/>
        <v>26</v>
      </c>
      <c r="I103">
        <v>0</v>
      </c>
      <c r="J103" s="14">
        <v>1417</v>
      </c>
      <c r="K103" t="s">
        <v>11</v>
      </c>
      <c r="L103" t="str">
        <f t="shared" si="11"/>
        <v>tier - 2</v>
      </c>
      <c r="M103" t="s">
        <v>12</v>
      </c>
      <c r="N103" t="str">
        <f t="shared" si="12"/>
        <v>tier - 3</v>
      </c>
      <c r="O103" t="s">
        <v>13</v>
      </c>
      <c r="P103" t="str">
        <f t="shared" si="13"/>
        <v>R1013</v>
      </c>
    </row>
    <row r="104" spans="1:16" x14ac:dyDescent="0.25">
      <c r="A104" t="s">
        <v>125</v>
      </c>
      <c r="B104">
        <v>2001</v>
      </c>
      <c r="C104">
        <f t="shared" si="7"/>
        <v>2001</v>
      </c>
      <c r="D104" t="s">
        <v>35</v>
      </c>
      <c r="E104" t="str">
        <f t="shared" si="8"/>
        <v>Aug</v>
      </c>
      <c r="F104">
        <v>23</v>
      </c>
      <c r="G104" s="10">
        <f t="shared" si="9"/>
        <v>37126</v>
      </c>
      <c r="H104" s="9">
        <f t="shared" si="10"/>
        <v>21</v>
      </c>
      <c r="I104">
        <v>0</v>
      </c>
      <c r="J104" s="14">
        <v>1421</v>
      </c>
      <c r="K104" t="s">
        <v>11</v>
      </c>
      <c r="L104" t="str">
        <f t="shared" si="11"/>
        <v>tier - 2</v>
      </c>
      <c r="M104" t="s">
        <v>11</v>
      </c>
      <c r="N104" t="str">
        <f t="shared" si="12"/>
        <v>tier - 2</v>
      </c>
      <c r="O104" t="s">
        <v>13</v>
      </c>
      <c r="P104" t="str">
        <f t="shared" si="13"/>
        <v>R1013</v>
      </c>
    </row>
    <row r="105" spans="1:16" x14ac:dyDescent="0.25">
      <c r="A105" t="s">
        <v>126</v>
      </c>
      <c r="B105">
        <v>1997</v>
      </c>
      <c r="C105">
        <f t="shared" si="7"/>
        <v>1997</v>
      </c>
      <c r="D105" t="s">
        <v>30</v>
      </c>
      <c r="E105" t="str">
        <f t="shared" si="8"/>
        <v>Dec</v>
      </c>
      <c r="F105">
        <v>5</v>
      </c>
      <c r="G105" s="10">
        <f t="shared" si="9"/>
        <v>35769</v>
      </c>
      <c r="H105" s="9">
        <f t="shared" si="10"/>
        <v>25</v>
      </c>
      <c r="I105">
        <v>0</v>
      </c>
      <c r="J105" s="14">
        <v>1422</v>
      </c>
      <c r="K105" t="s">
        <v>11</v>
      </c>
      <c r="L105" t="str">
        <f t="shared" si="11"/>
        <v>tier - 2</v>
      </c>
      <c r="M105" t="s">
        <v>11</v>
      </c>
      <c r="N105" t="str">
        <f t="shared" si="12"/>
        <v>tier - 2</v>
      </c>
      <c r="O105" t="s">
        <v>13</v>
      </c>
      <c r="P105" t="str">
        <f t="shared" si="13"/>
        <v>R1013</v>
      </c>
    </row>
    <row r="106" spans="1:16" x14ac:dyDescent="0.25">
      <c r="A106" t="s">
        <v>127</v>
      </c>
      <c r="B106">
        <v>2000</v>
      </c>
      <c r="C106">
        <f t="shared" si="7"/>
        <v>2000</v>
      </c>
      <c r="D106" t="s">
        <v>20</v>
      </c>
      <c r="E106" t="str">
        <f t="shared" si="8"/>
        <v>Sep</v>
      </c>
      <c r="F106">
        <v>1</v>
      </c>
      <c r="G106" s="10">
        <f t="shared" si="9"/>
        <v>36770</v>
      </c>
      <c r="H106" s="9">
        <f t="shared" si="10"/>
        <v>22</v>
      </c>
      <c r="I106">
        <v>0</v>
      </c>
      <c r="J106" s="14">
        <v>1438</v>
      </c>
      <c r="K106" t="s">
        <v>11</v>
      </c>
      <c r="L106" t="str">
        <f t="shared" si="11"/>
        <v>tier - 2</v>
      </c>
      <c r="M106" t="s">
        <v>11</v>
      </c>
      <c r="N106" t="str">
        <f t="shared" si="12"/>
        <v>tier - 2</v>
      </c>
      <c r="O106" t="s">
        <v>13</v>
      </c>
      <c r="P106" t="str">
        <f t="shared" si="13"/>
        <v>R1013</v>
      </c>
    </row>
    <row r="107" spans="1:16" x14ac:dyDescent="0.25">
      <c r="A107" t="s">
        <v>128</v>
      </c>
      <c r="B107">
        <v>1997</v>
      </c>
      <c r="C107">
        <f t="shared" si="7"/>
        <v>1997</v>
      </c>
      <c r="D107" t="s">
        <v>18</v>
      </c>
      <c r="E107" t="str">
        <f t="shared" si="8"/>
        <v>Jun</v>
      </c>
      <c r="F107">
        <v>19</v>
      </c>
      <c r="G107" s="10">
        <f t="shared" si="9"/>
        <v>35600</v>
      </c>
      <c r="H107" s="9">
        <f t="shared" si="10"/>
        <v>25</v>
      </c>
      <c r="I107">
        <v>0</v>
      </c>
      <c r="J107" s="14">
        <v>1445</v>
      </c>
      <c r="K107" t="s">
        <v>11</v>
      </c>
      <c r="L107" t="str">
        <f t="shared" si="11"/>
        <v>tier - 2</v>
      </c>
      <c r="M107" t="s">
        <v>16</v>
      </c>
      <c r="N107" t="str">
        <f t="shared" si="12"/>
        <v>tier - 1</v>
      </c>
      <c r="O107" t="s">
        <v>13</v>
      </c>
      <c r="P107" t="str">
        <f t="shared" si="13"/>
        <v>R1013</v>
      </c>
    </row>
    <row r="108" spans="1:16" x14ac:dyDescent="0.25">
      <c r="A108" t="s">
        <v>129</v>
      </c>
      <c r="B108">
        <v>2003</v>
      </c>
      <c r="C108">
        <f t="shared" si="7"/>
        <v>2003</v>
      </c>
      <c r="D108" t="s">
        <v>18</v>
      </c>
      <c r="E108" t="str">
        <f t="shared" si="8"/>
        <v>Jun</v>
      </c>
      <c r="F108">
        <v>20</v>
      </c>
      <c r="G108" s="10">
        <f t="shared" si="9"/>
        <v>37792</v>
      </c>
      <c r="H108" s="9">
        <f t="shared" si="10"/>
        <v>19</v>
      </c>
      <c r="I108">
        <v>0</v>
      </c>
      <c r="J108" s="14">
        <v>1467</v>
      </c>
      <c r="K108" t="s">
        <v>11</v>
      </c>
      <c r="L108" t="str">
        <f t="shared" si="11"/>
        <v>tier - 2</v>
      </c>
      <c r="M108" t="s">
        <v>11</v>
      </c>
      <c r="N108" t="str">
        <f t="shared" si="12"/>
        <v>tier - 2</v>
      </c>
      <c r="O108" t="s">
        <v>13</v>
      </c>
      <c r="P108" t="str">
        <f t="shared" si="13"/>
        <v>R1013</v>
      </c>
    </row>
    <row r="109" spans="1:16" x14ac:dyDescent="0.25">
      <c r="A109" t="s">
        <v>130</v>
      </c>
      <c r="B109">
        <v>1998</v>
      </c>
      <c r="C109">
        <f t="shared" si="7"/>
        <v>1998</v>
      </c>
      <c r="D109" t="s">
        <v>30</v>
      </c>
      <c r="E109" t="str">
        <f t="shared" si="8"/>
        <v>Dec</v>
      </c>
      <c r="F109">
        <v>7</v>
      </c>
      <c r="G109" s="10">
        <f t="shared" si="9"/>
        <v>36136</v>
      </c>
      <c r="H109" s="9">
        <f t="shared" si="10"/>
        <v>24</v>
      </c>
      <c r="I109">
        <v>0</v>
      </c>
      <c r="J109" s="14">
        <v>1477</v>
      </c>
      <c r="K109" t="s">
        <v>11</v>
      </c>
      <c r="L109" t="str">
        <f t="shared" si="11"/>
        <v>tier - 2</v>
      </c>
      <c r="M109" t="s">
        <v>16</v>
      </c>
      <c r="N109" t="str">
        <f t="shared" si="12"/>
        <v>tier - 1</v>
      </c>
      <c r="O109" t="s">
        <v>13</v>
      </c>
      <c r="P109" t="str">
        <f t="shared" si="13"/>
        <v>R1013</v>
      </c>
    </row>
    <row r="110" spans="1:16" x14ac:dyDescent="0.25">
      <c r="A110" t="s">
        <v>131</v>
      </c>
      <c r="B110">
        <v>1997</v>
      </c>
      <c r="C110">
        <f t="shared" si="7"/>
        <v>1997</v>
      </c>
      <c r="D110" t="s">
        <v>18</v>
      </c>
      <c r="E110" t="str">
        <f t="shared" si="8"/>
        <v>Jun</v>
      </c>
      <c r="F110">
        <v>9</v>
      </c>
      <c r="G110" s="10">
        <f t="shared" si="9"/>
        <v>35590</v>
      </c>
      <c r="H110" s="9">
        <f t="shared" si="10"/>
        <v>25</v>
      </c>
      <c r="I110">
        <v>0</v>
      </c>
      <c r="J110" s="14">
        <v>1481</v>
      </c>
      <c r="K110" t="s">
        <v>11</v>
      </c>
      <c r="L110" t="str">
        <f t="shared" si="11"/>
        <v>tier - 2</v>
      </c>
      <c r="M110" t="s">
        <v>16</v>
      </c>
      <c r="N110" t="str">
        <f t="shared" si="12"/>
        <v>tier - 1</v>
      </c>
      <c r="O110" t="s">
        <v>23</v>
      </c>
      <c r="P110" t="str">
        <f t="shared" si="13"/>
        <v>R1012</v>
      </c>
    </row>
    <row r="111" spans="1:16" x14ac:dyDescent="0.25">
      <c r="A111" t="s">
        <v>132</v>
      </c>
      <c r="B111">
        <v>1995</v>
      </c>
      <c r="C111">
        <f t="shared" si="7"/>
        <v>1995</v>
      </c>
      <c r="D111" t="s">
        <v>37</v>
      </c>
      <c r="E111" t="str">
        <f t="shared" si="8"/>
        <v>Oct</v>
      </c>
      <c r="F111">
        <v>7</v>
      </c>
      <c r="G111" s="10">
        <f t="shared" si="9"/>
        <v>34979</v>
      </c>
      <c r="H111" s="9">
        <f t="shared" si="10"/>
        <v>27</v>
      </c>
      <c r="I111">
        <v>0</v>
      </c>
      <c r="J111" s="14">
        <v>1493</v>
      </c>
      <c r="K111" t="s">
        <v>11</v>
      </c>
      <c r="L111" t="str">
        <f t="shared" si="11"/>
        <v>tier - 2</v>
      </c>
      <c r="M111" t="s">
        <v>12</v>
      </c>
      <c r="N111" t="str">
        <f t="shared" si="12"/>
        <v>tier - 3</v>
      </c>
      <c r="O111" t="s">
        <v>13</v>
      </c>
      <c r="P111" t="str">
        <f t="shared" si="13"/>
        <v>R1013</v>
      </c>
    </row>
    <row r="112" spans="1:16" x14ac:dyDescent="0.25">
      <c r="A112" t="s">
        <v>133</v>
      </c>
      <c r="B112">
        <v>1998</v>
      </c>
      <c r="C112">
        <f t="shared" si="7"/>
        <v>1998</v>
      </c>
      <c r="D112" t="s">
        <v>18</v>
      </c>
      <c r="E112" t="str">
        <f t="shared" si="8"/>
        <v>Jun</v>
      </c>
      <c r="F112">
        <v>19</v>
      </c>
      <c r="G112" s="10">
        <f t="shared" si="9"/>
        <v>35965</v>
      </c>
      <c r="H112" s="9">
        <f t="shared" si="10"/>
        <v>24</v>
      </c>
      <c r="I112">
        <v>0</v>
      </c>
      <c r="J112" s="14">
        <v>1497</v>
      </c>
      <c r="K112" t="s">
        <v>11</v>
      </c>
      <c r="L112" t="str">
        <f t="shared" si="11"/>
        <v>tier - 2</v>
      </c>
      <c r="M112" t="s">
        <v>11</v>
      </c>
      <c r="N112" t="str">
        <f t="shared" si="12"/>
        <v>tier - 2</v>
      </c>
      <c r="O112" t="s">
        <v>13</v>
      </c>
      <c r="P112" t="str">
        <f t="shared" si="13"/>
        <v>R1013</v>
      </c>
    </row>
    <row r="113" spans="1:16" x14ac:dyDescent="0.25">
      <c r="A113" t="s">
        <v>134</v>
      </c>
      <c r="B113">
        <v>2001</v>
      </c>
      <c r="C113">
        <f t="shared" si="7"/>
        <v>2001</v>
      </c>
      <c r="D113" t="s">
        <v>35</v>
      </c>
      <c r="E113" t="str">
        <f t="shared" si="8"/>
        <v>Aug</v>
      </c>
      <c r="F113">
        <v>25</v>
      </c>
      <c r="G113" s="10">
        <f t="shared" si="9"/>
        <v>37128</v>
      </c>
      <c r="H113" s="9">
        <f t="shared" si="10"/>
        <v>21</v>
      </c>
      <c r="I113">
        <v>0</v>
      </c>
      <c r="J113" s="14">
        <v>1515.34</v>
      </c>
      <c r="K113" t="s">
        <v>11</v>
      </c>
      <c r="L113" t="str">
        <f t="shared" si="11"/>
        <v>tier - 2</v>
      </c>
      <c r="M113" t="s">
        <v>12</v>
      </c>
      <c r="N113" t="str">
        <f t="shared" si="12"/>
        <v>tier - 3</v>
      </c>
      <c r="O113" t="s">
        <v>13</v>
      </c>
      <c r="P113" t="str">
        <f t="shared" si="13"/>
        <v>R1013</v>
      </c>
    </row>
    <row r="114" spans="1:16" x14ac:dyDescent="0.25">
      <c r="A114" t="s">
        <v>135</v>
      </c>
      <c r="B114">
        <v>2001</v>
      </c>
      <c r="C114">
        <f t="shared" si="7"/>
        <v>2001</v>
      </c>
      <c r="D114" t="s">
        <v>10</v>
      </c>
      <c r="E114" t="str">
        <f t="shared" si="8"/>
        <v>Jul</v>
      </c>
      <c r="F114">
        <v>7</v>
      </c>
      <c r="G114" s="10">
        <f t="shared" si="9"/>
        <v>37079</v>
      </c>
      <c r="H114" s="9">
        <f t="shared" si="10"/>
        <v>21</v>
      </c>
      <c r="I114">
        <v>0</v>
      </c>
      <c r="J114" s="14">
        <v>1526.31</v>
      </c>
      <c r="K114" t="s">
        <v>11</v>
      </c>
      <c r="L114" t="str">
        <f t="shared" si="11"/>
        <v>tier - 2</v>
      </c>
      <c r="M114" t="s">
        <v>12</v>
      </c>
      <c r="N114" t="str">
        <f t="shared" si="12"/>
        <v>tier - 3</v>
      </c>
      <c r="O114" t="s">
        <v>42</v>
      </c>
      <c r="P114" t="str">
        <f t="shared" si="13"/>
        <v>R1011</v>
      </c>
    </row>
    <row r="115" spans="1:16" x14ac:dyDescent="0.25">
      <c r="A115" t="s">
        <v>136</v>
      </c>
      <c r="B115">
        <v>2001</v>
      </c>
      <c r="C115">
        <f t="shared" si="7"/>
        <v>2001</v>
      </c>
      <c r="D115" t="s">
        <v>18</v>
      </c>
      <c r="E115" t="str">
        <f t="shared" si="8"/>
        <v>Jun</v>
      </c>
      <c r="F115">
        <v>2</v>
      </c>
      <c r="G115" s="10">
        <f t="shared" si="9"/>
        <v>37044</v>
      </c>
      <c r="H115" s="9">
        <f t="shared" si="10"/>
        <v>22</v>
      </c>
      <c r="I115">
        <v>0</v>
      </c>
      <c r="J115" s="14">
        <v>1532.47</v>
      </c>
      <c r="K115" t="s">
        <v>11</v>
      </c>
      <c r="L115" t="str">
        <f t="shared" si="11"/>
        <v>tier - 2</v>
      </c>
      <c r="M115" t="s">
        <v>11</v>
      </c>
      <c r="N115" t="str">
        <f t="shared" si="12"/>
        <v>tier - 2</v>
      </c>
      <c r="O115" t="s">
        <v>13</v>
      </c>
      <c r="P115" t="str">
        <f t="shared" si="13"/>
        <v>R1013</v>
      </c>
    </row>
    <row r="116" spans="1:16" x14ac:dyDescent="0.25">
      <c r="A116" t="s">
        <v>137</v>
      </c>
      <c r="B116">
        <v>2001</v>
      </c>
      <c r="C116">
        <f t="shared" si="7"/>
        <v>2001</v>
      </c>
      <c r="D116" t="s">
        <v>30</v>
      </c>
      <c r="E116" t="str">
        <f t="shared" si="8"/>
        <v>Dec</v>
      </c>
      <c r="F116">
        <v>5</v>
      </c>
      <c r="G116" s="10">
        <f t="shared" si="9"/>
        <v>37230</v>
      </c>
      <c r="H116" s="9">
        <f t="shared" si="10"/>
        <v>21</v>
      </c>
      <c r="I116">
        <v>0</v>
      </c>
      <c r="J116" s="14">
        <v>1534.3</v>
      </c>
      <c r="K116" t="s">
        <v>11</v>
      </c>
      <c r="L116" t="str">
        <f t="shared" si="11"/>
        <v>tier - 2</v>
      </c>
      <c r="M116" t="s">
        <v>11</v>
      </c>
      <c r="N116" t="str">
        <f t="shared" si="12"/>
        <v>tier - 2</v>
      </c>
      <c r="O116" t="s">
        <v>13</v>
      </c>
      <c r="P116" t="str">
        <f t="shared" si="13"/>
        <v>R1013</v>
      </c>
    </row>
    <row r="117" spans="1:16" x14ac:dyDescent="0.25">
      <c r="A117" t="s">
        <v>138</v>
      </c>
      <c r="B117">
        <v>1992</v>
      </c>
      <c r="C117">
        <f t="shared" si="7"/>
        <v>1992</v>
      </c>
      <c r="D117" t="s">
        <v>20</v>
      </c>
      <c r="E117" t="str">
        <f t="shared" si="8"/>
        <v>Sep</v>
      </c>
      <c r="F117">
        <v>22</v>
      </c>
      <c r="G117" s="10">
        <f t="shared" si="9"/>
        <v>33869</v>
      </c>
      <c r="H117" s="9">
        <f t="shared" si="10"/>
        <v>30</v>
      </c>
      <c r="I117">
        <v>0</v>
      </c>
      <c r="J117" s="14">
        <v>1566.88</v>
      </c>
      <c r="K117" t="s">
        <v>11</v>
      </c>
      <c r="L117" t="str">
        <f t="shared" si="11"/>
        <v>tier - 2</v>
      </c>
      <c r="M117" t="s">
        <v>16</v>
      </c>
      <c r="N117" t="str">
        <f t="shared" si="12"/>
        <v>tier - 1</v>
      </c>
      <c r="O117" t="s">
        <v>13</v>
      </c>
      <c r="P117" t="str">
        <f t="shared" si="13"/>
        <v>R1013</v>
      </c>
    </row>
    <row r="118" spans="1:16" x14ac:dyDescent="0.25">
      <c r="A118" t="s">
        <v>139</v>
      </c>
      <c r="B118">
        <v>2004</v>
      </c>
      <c r="C118">
        <f t="shared" si="7"/>
        <v>2004</v>
      </c>
      <c r="D118" t="s">
        <v>15</v>
      </c>
      <c r="E118" t="str">
        <f t="shared" si="8"/>
        <v>Nov</v>
      </c>
      <c r="F118">
        <v>19</v>
      </c>
      <c r="G118" s="10">
        <f t="shared" si="9"/>
        <v>38310</v>
      </c>
      <c r="H118" s="9">
        <f t="shared" si="10"/>
        <v>18</v>
      </c>
      <c r="I118">
        <v>0</v>
      </c>
      <c r="J118" s="14">
        <v>1607.51</v>
      </c>
      <c r="K118" t="s">
        <v>11</v>
      </c>
      <c r="L118" t="str">
        <f t="shared" si="11"/>
        <v>tier - 2</v>
      </c>
      <c r="M118" t="s">
        <v>12</v>
      </c>
      <c r="N118" t="str">
        <f t="shared" si="12"/>
        <v>tier - 3</v>
      </c>
      <c r="O118" t="s">
        <v>13</v>
      </c>
      <c r="P118" t="str">
        <f t="shared" si="13"/>
        <v>R1013</v>
      </c>
    </row>
    <row r="119" spans="1:16" x14ac:dyDescent="0.25">
      <c r="A119" t="s">
        <v>140</v>
      </c>
      <c r="B119">
        <v>2004</v>
      </c>
      <c r="C119">
        <f t="shared" si="7"/>
        <v>2004</v>
      </c>
      <c r="D119" t="s">
        <v>10</v>
      </c>
      <c r="E119" t="str">
        <f t="shared" si="8"/>
        <v>Jul</v>
      </c>
      <c r="F119">
        <v>22</v>
      </c>
      <c r="G119" s="10">
        <f t="shared" si="9"/>
        <v>38190</v>
      </c>
      <c r="H119" s="9">
        <f t="shared" si="10"/>
        <v>18</v>
      </c>
      <c r="I119">
        <v>0</v>
      </c>
      <c r="J119" s="14">
        <v>1615.77</v>
      </c>
      <c r="K119" t="s">
        <v>11</v>
      </c>
      <c r="L119" t="str">
        <f t="shared" si="11"/>
        <v>tier - 2</v>
      </c>
      <c r="M119" t="s">
        <v>16</v>
      </c>
      <c r="N119" t="str">
        <f t="shared" si="12"/>
        <v>tier - 1</v>
      </c>
      <c r="O119" t="s">
        <v>13</v>
      </c>
      <c r="P119" t="str">
        <f t="shared" si="13"/>
        <v>R1013</v>
      </c>
    </row>
    <row r="120" spans="1:16" x14ac:dyDescent="0.25">
      <c r="A120" t="s">
        <v>141</v>
      </c>
      <c r="B120">
        <v>1995</v>
      </c>
      <c r="C120">
        <f t="shared" si="7"/>
        <v>1995</v>
      </c>
      <c r="D120" t="s">
        <v>35</v>
      </c>
      <c r="E120" t="str">
        <f t="shared" si="8"/>
        <v>Aug</v>
      </c>
      <c r="F120">
        <v>5</v>
      </c>
      <c r="G120" s="10">
        <f t="shared" si="9"/>
        <v>34916</v>
      </c>
      <c r="H120" s="9">
        <f t="shared" si="10"/>
        <v>27</v>
      </c>
      <c r="I120">
        <v>0</v>
      </c>
      <c r="J120" s="14">
        <v>1617.16</v>
      </c>
      <c r="K120" t="s">
        <v>11</v>
      </c>
      <c r="L120" t="str">
        <f t="shared" si="11"/>
        <v>tier - 2</v>
      </c>
      <c r="M120" t="s">
        <v>16</v>
      </c>
      <c r="N120" t="str">
        <f t="shared" si="12"/>
        <v>tier - 1</v>
      </c>
      <c r="O120" t="s">
        <v>13</v>
      </c>
      <c r="P120" t="str">
        <f t="shared" si="13"/>
        <v>R1013</v>
      </c>
    </row>
    <row r="121" spans="1:16" x14ac:dyDescent="0.25">
      <c r="A121" t="s">
        <v>142</v>
      </c>
      <c r="B121">
        <v>2003</v>
      </c>
      <c r="C121">
        <f t="shared" si="7"/>
        <v>2003</v>
      </c>
      <c r="D121" t="s">
        <v>20</v>
      </c>
      <c r="E121" t="str">
        <f t="shared" si="8"/>
        <v>Sep</v>
      </c>
      <c r="F121">
        <v>14</v>
      </c>
      <c r="G121" s="10">
        <f t="shared" si="9"/>
        <v>37878</v>
      </c>
      <c r="H121" s="9">
        <f t="shared" si="10"/>
        <v>19</v>
      </c>
      <c r="I121">
        <v>0</v>
      </c>
      <c r="J121" s="14">
        <v>1621.34</v>
      </c>
      <c r="K121" t="s">
        <v>11</v>
      </c>
      <c r="L121" t="str">
        <f t="shared" si="11"/>
        <v>tier - 2</v>
      </c>
      <c r="M121" t="s">
        <v>11</v>
      </c>
      <c r="N121" t="str">
        <f t="shared" si="12"/>
        <v>tier - 2</v>
      </c>
      <c r="O121" t="s">
        <v>23</v>
      </c>
      <c r="P121" t="str">
        <f t="shared" si="13"/>
        <v>R1012</v>
      </c>
    </row>
    <row r="122" spans="1:16" x14ac:dyDescent="0.25">
      <c r="A122" t="s">
        <v>143</v>
      </c>
      <c r="B122">
        <v>2004</v>
      </c>
      <c r="C122">
        <f t="shared" si="7"/>
        <v>2004</v>
      </c>
      <c r="D122" t="s">
        <v>35</v>
      </c>
      <c r="E122" t="str">
        <f t="shared" si="8"/>
        <v>Aug</v>
      </c>
      <c r="F122">
        <v>21</v>
      </c>
      <c r="G122" s="10">
        <f t="shared" si="9"/>
        <v>38220</v>
      </c>
      <c r="H122" s="9">
        <f t="shared" si="10"/>
        <v>18</v>
      </c>
      <c r="I122">
        <v>0</v>
      </c>
      <c r="J122" s="14">
        <v>1621.88</v>
      </c>
      <c r="K122" t="s">
        <v>11</v>
      </c>
      <c r="L122" t="str">
        <f t="shared" si="11"/>
        <v>tier - 2</v>
      </c>
      <c r="M122" t="s">
        <v>11</v>
      </c>
      <c r="N122" t="str">
        <f t="shared" si="12"/>
        <v>tier - 2</v>
      </c>
      <c r="O122" t="s">
        <v>13</v>
      </c>
      <c r="P122" t="str">
        <f t="shared" si="13"/>
        <v>R1013</v>
      </c>
    </row>
    <row r="123" spans="1:16" x14ac:dyDescent="0.25">
      <c r="A123" t="s">
        <v>144</v>
      </c>
      <c r="B123">
        <v>2004</v>
      </c>
      <c r="C123">
        <f t="shared" si="7"/>
        <v>2004</v>
      </c>
      <c r="D123" t="s">
        <v>10</v>
      </c>
      <c r="E123" t="str">
        <f t="shared" si="8"/>
        <v>Jul</v>
      </c>
      <c r="F123">
        <v>25</v>
      </c>
      <c r="G123" s="10">
        <f t="shared" si="9"/>
        <v>38193</v>
      </c>
      <c r="H123" s="9">
        <f t="shared" si="10"/>
        <v>18</v>
      </c>
      <c r="I123">
        <v>0</v>
      </c>
      <c r="J123" s="14">
        <v>1622.19</v>
      </c>
      <c r="K123" t="s">
        <v>11</v>
      </c>
      <c r="L123" t="str">
        <f t="shared" si="11"/>
        <v>tier - 2</v>
      </c>
      <c r="M123" t="s">
        <v>16</v>
      </c>
      <c r="N123" t="str">
        <f t="shared" si="12"/>
        <v>tier - 1</v>
      </c>
      <c r="O123" t="s">
        <v>13</v>
      </c>
      <c r="P123" t="str">
        <f t="shared" si="13"/>
        <v>R1013</v>
      </c>
    </row>
    <row r="124" spans="1:16" x14ac:dyDescent="0.25">
      <c r="A124" t="s">
        <v>145</v>
      </c>
      <c r="B124">
        <v>2003</v>
      </c>
      <c r="C124">
        <f t="shared" si="7"/>
        <v>2003</v>
      </c>
      <c r="D124" t="s">
        <v>20</v>
      </c>
      <c r="E124" t="str">
        <f t="shared" si="8"/>
        <v>Sep</v>
      </c>
      <c r="F124">
        <v>9</v>
      </c>
      <c r="G124" s="10">
        <f t="shared" si="9"/>
        <v>37873</v>
      </c>
      <c r="H124" s="9">
        <f t="shared" si="10"/>
        <v>19</v>
      </c>
      <c r="I124">
        <v>0</v>
      </c>
      <c r="J124" s="14">
        <v>1625.43</v>
      </c>
      <c r="K124" t="s">
        <v>11</v>
      </c>
      <c r="L124" t="str">
        <f t="shared" si="11"/>
        <v>tier - 2</v>
      </c>
      <c r="M124" t="s">
        <v>12</v>
      </c>
      <c r="N124" t="str">
        <f t="shared" si="12"/>
        <v>tier - 3</v>
      </c>
      <c r="O124" t="s">
        <v>23</v>
      </c>
      <c r="P124" t="str">
        <f t="shared" si="13"/>
        <v>R1012</v>
      </c>
    </row>
    <row r="125" spans="1:16" x14ac:dyDescent="0.25">
      <c r="A125" t="s">
        <v>146</v>
      </c>
      <c r="B125">
        <v>2003</v>
      </c>
      <c r="C125">
        <f t="shared" si="7"/>
        <v>2003</v>
      </c>
      <c r="D125" t="s">
        <v>30</v>
      </c>
      <c r="E125" t="str">
        <f t="shared" si="8"/>
        <v>Dec</v>
      </c>
      <c r="F125">
        <v>4</v>
      </c>
      <c r="G125" s="10">
        <f t="shared" si="9"/>
        <v>37959</v>
      </c>
      <c r="H125" s="9">
        <f t="shared" si="10"/>
        <v>19</v>
      </c>
      <c r="I125">
        <v>0</v>
      </c>
      <c r="J125" s="14">
        <v>1627.28</v>
      </c>
      <c r="K125" t="s">
        <v>11</v>
      </c>
      <c r="L125" t="str">
        <f t="shared" si="11"/>
        <v>tier - 2</v>
      </c>
      <c r="M125" t="s">
        <v>11</v>
      </c>
      <c r="N125" t="str">
        <f t="shared" si="12"/>
        <v>tier - 2</v>
      </c>
      <c r="O125" t="s">
        <v>23</v>
      </c>
      <c r="P125" t="str">
        <f t="shared" si="13"/>
        <v>R1012</v>
      </c>
    </row>
    <row r="126" spans="1:16" x14ac:dyDescent="0.25">
      <c r="A126" t="s">
        <v>147</v>
      </c>
      <c r="B126">
        <v>2003</v>
      </c>
      <c r="C126">
        <f t="shared" si="7"/>
        <v>2003</v>
      </c>
      <c r="D126" t="s">
        <v>10</v>
      </c>
      <c r="E126" t="str">
        <f t="shared" si="8"/>
        <v>Jul</v>
      </c>
      <c r="F126">
        <v>17</v>
      </c>
      <c r="G126" s="10">
        <f t="shared" si="9"/>
        <v>37819</v>
      </c>
      <c r="H126" s="9">
        <f t="shared" si="10"/>
        <v>19</v>
      </c>
      <c r="I126">
        <v>0</v>
      </c>
      <c r="J126" s="14">
        <v>1628.47</v>
      </c>
      <c r="K126" t="s">
        <v>11</v>
      </c>
      <c r="L126" t="str">
        <f t="shared" si="11"/>
        <v>tier - 2</v>
      </c>
      <c r="M126" t="s">
        <v>16</v>
      </c>
      <c r="N126" t="str">
        <f t="shared" si="12"/>
        <v>tier - 1</v>
      </c>
      <c r="O126" t="s">
        <v>23</v>
      </c>
      <c r="P126" t="str">
        <f t="shared" si="13"/>
        <v>R1012</v>
      </c>
    </row>
    <row r="127" spans="1:16" x14ac:dyDescent="0.25">
      <c r="A127" t="s">
        <v>148</v>
      </c>
      <c r="B127">
        <v>2004</v>
      </c>
      <c r="C127">
        <f t="shared" si="7"/>
        <v>2004</v>
      </c>
      <c r="D127" t="s">
        <v>37</v>
      </c>
      <c r="E127" t="str">
        <f t="shared" si="8"/>
        <v>Oct</v>
      </c>
      <c r="F127">
        <v>4</v>
      </c>
      <c r="G127" s="10">
        <f t="shared" si="9"/>
        <v>38264</v>
      </c>
      <c r="H127" s="9">
        <f t="shared" si="10"/>
        <v>18</v>
      </c>
      <c r="I127">
        <v>0</v>
      </c>
      <c r="J127" s="14">
        <v>1629.83</v>
      </c>
      <c r="K127" t="s">
        <v>11</v>
      </c>
      <c r="L127" t="str">
        <f t="shared" si="11"/>
        <v>tier - 2</v>
      </c>
      <c r="M127" t="s">
        <v>11</v>
      </c>
      <c r="N127" t="str">
        <f t="shared" si="12"/>
        <v>tier - 2</v>
      </c>
      <c r="O127" t="s">
        <v>13</v>
      </c>
      <c r="P127" t="str">
        <f t="shared" si="13"/>
        <v>R1013</v>
      </c>
    </row>
    <row r="128" spans="1:16" x14ac:dyDescent="0.25">
      <c r="A128" t="s">
        <v>149</v>
      </c>
      <c r="B128">
        <v>2004</v>
      </c>
      <c r="C128">
        <f t="shared" si="7"/>
        <v>2004</v>
      </c>
      <c r="D128" t="s">
        <v>30</v>
      </c>
      <c r="E128" t="str">
        <f t="shared" si="8"/>
        <v>Dec</v>
      </c>
      <c r="F128">
        <v>5</v>
      </c>
      <c r="G128" s="10">
        <f t="shared" si="9"/>
        <v>38326</v>
      </c>
      <c r="H128" s="9">
        <f t="shared" si="10"/>
        <v>18</v>
      </c>
      <c r="I128">
        <v>0</v>
      </c>
      <c r="J128" s="14">
        <v>1631.67</v>
      </c>
      <c r="K128" t="s">
        <v>11</v>
      </c>
      <c r="L128" t="str">
        <f t="shared" si="11"/>
        <v>tier - 2</v>
      </c>
      <c r="M128" t="s">
        <v>12</v>
      </c>
      <c r="N128" t="str">
        <f t="shared" si="12"/>
        <v>tier - 3</v>
      </c>
      <c r="O128" t="s">
        <v>13</v>
      </c>
      <c r="P128" t="str">
        <f t="shared" si="13"/>
        <v>R1013</v>
      </c>
    </row>
    <row r="129" spans="1:16" x14ac:dyDescent="0.25">
      <c r="A129" t="s">
        <v>150</v>
      </c>
      <c r="B129">
        <v>2004</v>
      </c>
      <c r="C129">
        <f t="shared" si="7"/>
        <v>2004</v>
      </c>
      <c r="D129" t="s">
        <v>10</v>
      </c>
      <c r="E129" t="str">
        <f t="shared" si="8"/>
        <v>Jul</v>
      </c>
      <c r="F129">
        <v>9</v>
      </c>
      <c r="G129" s="10">
        <f t="shared" si="9"/>
        <v>38177</v>
      </c>
      <c r="H129" s="9">
        <f t="shared" si="10"/>
        <v>18</v>
      </c>
      <c r="I129">
        <v>0</v>
      </c>
      <c r="J129" s="14">
        <v>1631.82</v>
      </c>
      <c r="K129" t="s">
        <v>11</v>
      </c>
      <c r="L129" t="str">
        <f t="shared" si="11"/>
        <v>tier - 2</v>
      </c>
      <c r="M129" t="s">
        <v>16</v>
      </c>
      <c r="N129" t="str">
        <f t="shared" si="12"/>
        <v>tier - 1</v>
      </c>
      <c r="O129" t="s">
        <v>13</v>
      </c>
      <c r="P129" t="str">
        <f t="shared" si="13"/>
        <v>R1013</v>
      </c>
    </row>
    <row r="130" spans="1:16" x14ac:dyDescent="0.25">
      <c r="A130" t="s">
        <v>151</v>
      </c>
      <c r="B130">
        <v>2003</v>
      </c>
      <c r="C130">
        <f t="shared" ref="C130:C193" si="14">IF(B130="?", ROUND(AVERAGEIF(B:B, "&lt;&gt;?"), 0), B130)</f>
        <v>2003</v>
      </c>
      <c r="D130" t="s">
        <v>37</v>
      </c>
      <c r="E130" t="str">
        <f t="shared" ref="E130:E193" si="15">IF(D130="?", "Sep", D130)</f>
        <v>Oct</v>
      </c>
      <c r="F130">
        <v>3</v>
      </c>
      <c r="G130" s="10">
        <f t="shared" ref="G130:G193" si="16">DATE(C130, MONTH(1&amp;E130), F130)</f>
        <v>37897</v>
      </c>
      <c r="H130" s="9">
        <f t="shared" ref="H130:H193" si="17">DATEDIF(G130, DATE(2023,6,8), "Y")</f>
        <v>19</v>
      </c>
      <c r="I130">
        <v>0</v>
      </c>
      <c r="J130" s="14">
        <v>1632.04</v>
      </c>
      <c r="K130" t="s">
        <v>11</v>
      </c>
      <c r="L130" t="str">
        <f t="shared" ref="L130:L193" si="18">IF(K130="?", "tier - 1", K130)</f>
        <v>tier - 2</v>
      </c>
      <c r="M130" t="s">
        <v>11</v>
      </c>
      <c r="N130" t="str">
        <f t="shared" ref="N130:N193" si="19">IF(M130="?", "tier - 2", M130)</f>
        <v>tier - 2</v>
      </c>
      <c r="O130" t="s">
        <v>23</v>
      </c>
      <c r="P130" t="str">
        <f t="shared" ref="P130:P193" si="20">IF(O130="?", "Unknown", O130)</f>
        <v>R1012</v>
      </c>
    </row>
    <row r="131" spans="1:16" x14ac:dyDescent="0.25">
      <c r="A131" t="s">
        <v>152</v>
      </c>
      <c r="B131">
        <v>2003</v>
      </c>
      <c r="C131">
        <f t="shared" si="14"/>
        <v>2003</v>
      </c>
      <c r="D131" t="s">
        <v>20</v>
      </c>
      <c r="E131" t="str">
        <f t="shared" si="15"/>
        <v>Sep</v>
      </c>
      <c r="F131">
        <v>16</v>
      </c>
      <c r="G131" s="10">
        <f t="shared" si="16"/>
        <v>37880</v>
      </c>
      <c r="H131" s="9">
        <f t="shared" si="17"/>
        <v>19</v>
      </c>
      <c r="I131">
        <v>0</v>
      </c>
      <c r="J131" s="14">
        <v>1632.56</v>
      </c>
      <c r="K131" t="s">
        <v>11</v>
      </c>
      <c r="L131" t="str">
        <f t="shared" si="18"/>
        <v>tier - 2</v>
      </c>
      <c r="M131" t="s">
        <v>11</v>
      </c>
      <c r="N131" t="str">
        <f t="shared" si="19"/>
        <v>tier - 2</v>
      </c>
      <c r="O131" t="s">
        <v>23</v>
      </c>
      <c r="P131" t="str">
        <f t="shared" si="20"/>
        <v>R1012</v>
      </c>
    </row>
    <row r="132" spans="1:16" x14ac:dyDescent="0.25">
      <c r="A132" t="s">
        <v>153</v>
      </c>
      <c r="B132">
        <v>2004</v>
      </c>
      <c r="C132">
        <f t="shared" si="14"/>
        <v>2004</v>
      </c>
      <c r="D132" t="s">
        <v>30</v>
      </c>
      <c r="E132" t="str">
        <f t="shared" si="15"/>
        <v>Dec</v>
      </c>
      <c r="F132">
        <v>13</v>
      </c>
      <c r="G132" s="10">
        <f t="shared" si="16"/>
        <v>38334</v>
      </c>
      <c r="H132" s="9">
        <f t="shared" si="17"/>
        <v>18</v>
      </c>
      <c r="I132">
        <v>0</v>
      </c>
      <c r="J132" s="14">
        <v>1633.04</v>
      </c>
      <c r="K132" t="s">
        <v>11</v>
      </c>
      <c r="L132" t="str">
        <f t="shared" si="18"/>
        <v>tier - 2</v>
      </c>
      <c r="M132" t="s">
        <v>11</v>
      </c>
      <c r="N132" t="str">
        <f t="shared" si="19"/>
        <v>tier - 2</v>
      </c>
      <c r="O132" t="s">
        <v>13</v>
      </c>
      <c r="P132" t="str">
        <f t="shared" si="20"/>
        <v>R1013</v>
      </c>
    </row>
    <row r="133" spans="1:16" x14ac:dyDescent="0.25">
      <c r="A133" t="s">
        <v>154</v>
      </c>
      <c r="B133">
        <v>2004</v>
      </c>
      <c r="C133">
        <f t="shared" si="14"/>
        <v>2004</v>
      </c>
      <c r="D133" t="s">
        <v>35</v>
      </c>
      <c r="E133" t="str">
        <f t="shared" si="15"/>
        <v>Aug</v>
      </c>
      <c r="F133">
        <v>8</v>
      </c>
      <c r="G133" s="10">
        <f t="shared" si="16"/>
        <v>38207</v>
      </c>
      <c r="H133" s="9">
        <f t="shared" si="17"/>
        <v>18</v>
      </c>
      <c r="I133">
        <v>0</v>
      </c>
      <c r="J133" s="14">
        <v>1633.96</v>
      </c>
      <c r="K133" t="s">
        <v>11</v>
      </c>
      <c r="L133" t="str">
        <f t="shared" si="18"/>
        <v>tier - 2</v>
      </c>
      <c r="M133" t="s">
        <v>16</v>
      </c>
      <c r="N133" t="str">
        <f t="shared" si="19"/>
        <v>tier - 1</v>
      </c>
      <c r="O133" t="s">
        <v>13</v>
      </c>
      <c r="P133" t="str">
        <f t="shared" si="20"/>
        <v>R1013</v>
      </c>
    </row>
    <row r="134" spans="1:16" x14ac:dyDescent="0.25">
      <c r="A134" t="s">
        <v>155</v>
      </c>
      <c r="B134">
        <v>2004</v>
      </c>
      <c r="C134">
        <f t="shared" si="14"/>
        <v>2004</v>
      </c>
      <c r="D134" t="s">
        <v>18</v>
      </c>
      <c r="E134" t="str">
        <f t="shared" si="15"/>
        <v>Jun</v>
      </c>
      <c r="F134">
        <v>13</v>
      </c>
      <c r="G134" s="10">
        <f t="shared" si="16"/>
        <v>38151</v>
      </c>
      <c r="H134" s="9">
        <f t="shared" si="17"/>
        <v>18</v>
      </c>
      <c r="I134">
        <v>0</v>
      </c>
      <c r="J134" s="14">
        <v>1634.57</v>
      </c>
      <c r="K134" t="s">
        <v>11</v>
      </c>
      <c r="L134" t="str">
        <f t="shared" si="18"/>
        <v>tier - 2</v>
      </c>
      <c r="M134" t="s">
        <v>11</v>
      </c>
      <c r="N134" t="str">
        <f t="shared" si="19"/>
        <v>tier - 2</v>
      </c>
      <c r="O134" t="s">
        <v>13</v>
      </c>
      <c r="P134" t="str">
        <f t="shared" si="20"/>
        <v>R1013</v>
      </c>
    </row>
    <row r="135" spans="1:16" x14ac:dyDescent="0.25">
      <c r="A135" t="s">
        <v>156</v>
      </c>
      <c r="B135">
        <v>2003</v>
      </c>
      <c r="C135">
        <f t="shared" si="14"/>
        <v>2003</v>
      </c>
      <c r="D135" t="s">
        <v>30</v>
      </c>
      <c r="E135" t="str">
        <f t="shared" si="15"/>
        <v>Dec</v>
      </c>
      <c r="F135">
        <v>30</v>
      </c>
      <c r="G135" s="10">
        <f t="shared" si="16"/>
        <v>37985</v>
      </c>
      <c r="H135" s="9">
        <f t="shared" si="17"/>
        <v>19</v>
      </c>
      <c r="I135">
        <v>0</v>
      </c>
      <c r="J135" s="14">
        <v>1635.73</v>
      </c>
      <c r="K135" t="s">
        <v>11</v>
      </c>
      <c r="L135" t="str">
        <f t="shared" si="18"/>
        <v>tier - 2</v>
      </c>
      <c r="M135" t="s">
        <v>12</v>
      </c>
      <c r="N135" t="str">
        <f t="shared" si="19"/>
        <v>tier - 3</v>
      </c>
      <c r="O135" t="s">
        <v>23</v>
      </c>
      <c r="P135" t="str">
        <f t="shared" si="20"/>
        <v>R1012</v>
      </c>
    </row>
    <row r="136" spans="1:16" x14ac:dyDescent="0.25">
      <c r="A136" t="s">
        <v>157</v>
      </c>
      <c r="B136">
        <v>2003</v>
      </c>
      <c r="C136">
        <f t="shared" si="14"/>
        <v>2003</v>
      </c>
      <c r="D136" t="s">
        <v>20</v>
      </c>
      <c r="E136" t="str">
        <f t="shared" si="15"/>
        <v>Sep</v>
      </c>
      <c r="F136">
        <v>16</v>
      </c>
      <c r="G136" s="10">
        <f t="shared" si="16"/>
        <v>37880</v>
      </c>
      <c r="H136" s="9">
        <f t="shared" si="17"/>
        <v>19</v>
      </c>
      <c r="I136">
        <v>0</v>
      </c>
      <c r="J136" s="14">
        <v>1639.56</v>
      </c>
      <c r="K136" t="s">
        <v>11</v>
      </c>
      <c r="L136" t="str">
        <f t="shared" si="18"/>
        <v>tier - 2</v>
      </c>
      <c r="M136" t="s">
        <v>11</v>
      </c>
      <c r="N136" t="str">
        <f t="shared" si="19"/>
        <v>tier - 2</v>
      </c>
      <c r="O136" t="s">
        <v>23</v>
      </c>
      <c r="P136" t="str">
        <f t="shared" si="20"/>
        <v>R1012</v>
      </c>
    </row>
    <row r="137" spans="1:16" x14ac:dyDescent="0.25">
      <c r="A137" t="s">
        <v>158</v>
      </c>
      <c r="B137">
        <v>2003</v>
      </c>
      <c r="C137">
        <f t="shared" si="14"/>
        <v>2003</v>
      </c>
      <c r="D137" t="s">
        <v>35</v>
      </c>
      <c r="E137" t="str">
        <f t="shared" si="15"/>
        <v>Aug</v>
      </c>
      <c r="F137">
        <v>21</v>
      </c>
      <c r="G137" s="10">
        <f t="shared" si="16"/>
        <v>37854</v>
      </c>
      <c r="H137" s="9">
        <f t="shared" si="17"/>
        <v>19</v>
      </c>
      <c r="I137">
        <v>0</v>
      </c>
      <c r="J137" s="14">
        <v>1639.56</v>
      </c>
      <c r="K137" t="s">
        <v>11</v>
      </c>
      <c r="L137" t="str">
        <f t="shared" si="18"/>
        <v>tier - 2</v>
      </c>
      <c r="M137" t="s">
        <v>11</v>
      </c>
      <c r="N137" t="str">
        <f t="shared" si="19"/>
        <v>tier - 2</v>
      </c>
      <c r="O137" t="s">
        <v>23</v>
      </c>
      <c r="P137" t="str">
        <f t="shared" si="20"/>
        <v>R1012</v>
      </c>
    </row>
    <row r="138" spans="1:16" x14ac:dyDescent="0.25">
      <c r="A138" t="s">
        <v>159</v>
      </c>
      <c r="B138">
        <v>2003</v>
      </c>
      <c r="C138">
        <f t="shared" si="14"/>
        <v>2003</v>
      </c>
      <c r="D138" t="s">
        <v>30</v>
      </c>
      <c r="E138" t="str">
        <f t="shared" si="15"/>
        <v>Dec</v>
      </c>
      <c r="F138">
        <v>30</v>
      </c>
      <c r="G138" s="10">
        <f t="shared" si="16"/>
        <v>37985</v>
      </c>
      <c r="H138" s="9">
        <f t="shared" si="17"/>
        <v>19</v>
      </c>
      <c r="I138">
        <v>0</v>
      </c>
      <c r="J138" s="14">
        <v>1646.43</v>
      </c>
      <c r="K138" t="s">
        <v>11</v>
      </c>
      <c r="L138" t="str">
        <f t="shared" si="18"/>
        <v>tier - 2</v>
      </c>
      <c r="M138" t="s">
        <v>16</v>
      </c>
      <c r="N138" t="str">
        <f t="shared" si="19"/>
        <v>tier - 1</v>
      </c>
      <c r="O138" t="s">
        <v>23</v>
      </c>
      <c r="P138" t="str">
        <f t="shared" si="20"/>
        <v>R1012</v>
      </c>
    </row>
    <row r="139" spans="1:16" x14ac:dyDescent="0.25">
      <c r="A139" t="s">
        <v>160</v>
      </c>
      <c r="B139">
        <v>2000</v>
      </c>
      <c r="C139">
        <f t="shared" si="14"/>
        <v>2000</v>
      </c>
      <c r="D139" t="s">
        <v>37</v>
      </c>
      <c r="E139" t="str">
        <f t="shared" si="15"/>
        <v>Oct</v>
      </c>
      <c r="F139">
        <v>23</v>
      </c>
      <c r="G139" s="10">
        <f t="shared" si="16"/>
        <v>36822</v>
      </c>
      <c r="H139" s="9">
        <f t="shared" si="17"/>
        <v>22</v>
      </c>
      <c r="I139">
        <v>0</v>
      </c>
      <c r="J139" s="14">
        <v>1665</v>
      </c>
      <c r="K139" t="s">
        <v>11</v>
      </c>
      <c r="L139" t="str">
        <f t="shared" si="18"/>
        <v>tier - 2</v>
      </c>
      <c r="M139" t="s">
        <v>11</v>
      </c>
      <c r="N139" t="str">
        <f t="shared" si="19"/>
        <v>tier - 2</v>
      </c>
      <c r="O139" t="s">
        <v>13</v>
      </c>
      <c r="P139" t="str">
        <f t="shared" si="20"/>
        <v>R1013</v>
      </c>
    </row>
    <row r="140" spans="1:16" x14ac:dyDescent="0.25">
      <c r="A140" t="s">
        <v>161</v>
      </c>
      <c r="B140">
        <v>2000</v>
      </c>
      <c r="C140">
        <f t="shared" si="14"/>
        <v>2000</v>
      </c>
      <c r="D140" t="s">
        <v>18</v>
      </c>
      <c r="E140" t="str">
        <f t="shared" si="15"/>
        <v>Jun</v>
      </c>
      <c r="F140">
        <v>10</v>
      </c>
      <c r="G140" s="10">
        <f t="shared" si="16"/>
        <v>36687</v>
      </c>
      <c r="H140" s="9">
        <f t="shared" si="17"/>
        <v>22</v>
      </c>
      <c r="I140">
        <v>0</v>
      </c>
      <c r="J140" s="14">
        <v>1674.63</v>
      </c>
      <c r="K140" t="s">
        <v>11</v>
      </c>
      <c r="L140" t="str">
        <f t="shared" si="18"/>
        <v>tier - 2</v>
      </c>
      <c r="M140" t="s">
        <v>11</v>
      </c>
      <c r="N140" t="str">
        <f t="shared" si="19"/>
        <v>tier - 2</v>
      </c>
      <c r="O140" t="s">
        <v>13</v>
      </c>
      <c r="P140" t="str">
        <f t="shared" si="20"/>
        <v>R1013</v>
      </c>
    </row>
    <row r="141" spans="1:16" x14ac:dyDescent="0.25">
      <c r="A141" t="s">
        <v>162</v>
      </c>
      <c r="B141">
        <v>2000</v>
      </c>
      <c r="C141">
        <f t="shared" si="14"/>
        <v>2000</v>
      </c>
      <c r="D141" t="s">
        <v>37</v>
      </c>
      <c r="E141" t="str">
        <f t="shared" si="15"/>
        <v>Oct</v>
      </c>
      <c r="F141">
        <v>21</v>
      </c>
      <c r="G141" s="10">
        <f t="shared" si="16"/>
        <v>36820</v>
      </c>
      <c r="H141" s="9">
        <f t="shared" si="17"/>
        <v>22</v>
      </c>
      <c r="I141">
        <v>0</v>
      </c>
      <c r="J141" s="14">
        <v>1682.6</v>
      </c>
      <c r="K141" t="s">
        <v>11</v>
      </c>
      <c r="L141" t="str">
        <f t="shared" si="18"/>
        <v>tier - 2</v>
      </c>
      <c r="M141" t="s">
        <v>11</v>
      </c>
      <c r="N141" t="str">
        <f t="shared" si="19"/>
        <v>tier - 2</v>
      </c>
      <c r="O141" t="s">
        <v>42</v>
      </c>
      <c r="P141" t="str">
        <f t="shared" si="20"/>
        <v>R1011</v>
      </c>
    </row>
    <row r="142" spans="1:16" x14ac:dyDescent="0.25">
      <c r="A142" t="s">
        <v>163</v>
      </c>
      <c r="B142">
        <v>2004</v>
      </c>
      <c r="C142">
        <f t="shared" si="14"/>
        <v>2004</v>
      </c>
      <c r="D142" t="s">
        <v>15</v>
      </c>
      <c r="E142" t="str">
        <f t="shared" si="15"/>
        <v>Nov</v>
      </c>
      <c r="F142">
        <v>17</v>
      </c>
      <c r="G142" s="10">
        <f t="shared" si="16"/>
        <v>38308</v>
      </c>
      <c r="H142" s="9">
        <f t="shared" si="17"/>
        <v>18</v>
      </c>
      <c r="I142">
        <v>0</v>
      </c>
      <c r="J142" s="14">
        <v>1694.8</v>
      </c>
      <c r="K142" t="s">
        <v>11</v>
      </c>
      <c r="L142" t="str">
        <f t="shared" si="18"/>
        <v>tier - 2</v>
      </c>
      <c r="M142" t="s">
        <v>11</v>
      </c>
      <c r="N142" t="str">
        <f t="shared" si="19"/>
        <v>tier - 2</v>
      </c>
      <c r="O142" t="s">
        <v>164</v>
      </c>
      <c r="P142" t="str">
        <f t="shared" si="20"/>
        <v>R1015</v>
      </c>
    </row>
    <row r="143" spans="1:16" x14ac:dyDescent="0.25">
      <c r="A143" t="s">
        <v>165</v>
      </c>
      <c r="B143">
        <v>2004</v>
      </c>
      <c r="C143">
        <f t="shared" si="14"/>
        <v>2004</v>
      </c>
      <c r="D143" t="s">
        <v>30</v>
      </c>
      <c r="E143" t="str">
        <f t="shared" si="15"/>
        <v>Dec</v>
      </c>
      <c r="F143">
        <v>10</v>
      </c>
      <c r="G143" s="10">
        <f t="shared" si="16"/>
        <v>38331</v>
      </c>
      <c r="H143" s="9">
        <f t="shared" si="17"/>
        <v>18</v>
      </c>
      <c r="I143">
        <v>0</v>
      </c>
      <c r="J143" s="14">
        <v>1702.46</v>
      </c>
      <c r="K143" t="s">
        <v>11</v>
      </c>
      <c r="L143" t="str">
        <f t="shared" si="18"/>
        <v>tier - 2</v>
      </c>
      <c r="M143" t="s">
        <v>12</v>
      </c>
      <c r="N143" t="str">
        <f t="shared" si="19"/>
        <v>tier - 3</v>
      </c>
      <c r="O143" t="s">
        <v>166</v>
      </c>
      <c r="P143" t="str">
        <f t="shared" si="20"/>
        <v>R1019</v>
      </c>
    </row>
    <row r="144" spans="1:16" x14ac:dyDescent="0.25">
      <c r="A144" t="s">
        <v>167</v>
      </c>
      <c r="B144">
        <v>2004</v>
      </c>
      <c r="C144">
        <f t="shared" si="14"/>
        <v>2004</v>
      </c>
      <c r="D144" t="s">
        <v>15</v>
      </c>
      <c r="E144" t="str">
        <f t="shared" si="15"/>
        <v>Nov</v>
      </c>
      <c r="F144">
        <v>7</v>
      </c>
      <c r="G144" s="10">
        <f t="shared" si="16"/>
        <v>38298</v>
      </c>
      <c r="H144" s="9">
        <f t="shared" si="17"/>
        <v>18</v>
      </c>
      <c r="I144">
        <v>0</v>
      </c>
      <c r="J144" s="14">
        <v>1704.57</v>
      </c>
      <c r="K144" t="s">
        <v>11</v>
      </c>
      <c r="L144" t="str">
        <f t="shared" si="18"/>
        <v>tier - 2</v>
      </c>
      <c r="M144" t="s">
        <v>16</v>
      </c>
      <c r="N144" t="str">
        <f t="shared" si="19"/>
        <v>tier - 1</v>
      </c>
      <c r="O144" t="s">
        <v>168</v>
      </c>
      <c r="P144" t="str">
        <f t="shared" si="20"/>
        <v>R1016</v>
      </c>
    </row>
    <row r="145" spans="1:16" x14ac:dyDescent="0.25">
      <c r="A145" t="s">
        <v>169</v>
      </c>
      <c r="B145">
        <v>2004</v>
      </c>
      <c r="C145">
        <f t="shared" si="14"/>
        <v>2004</v>
      </c>
      <c r="D145" t="s">
        <v>30</v>
      </c>
      <c r="E145" t="str">
        <f t="shared" si="15"/>
        <v>Dec</v>
      </c>
      <c r="F145">
        <v>14</v>
      </c>
      <c r="G145" s="10">
        <f t="shared" si="16"/>
        <v>38335</v>
      </c>
      <c r="H145" s="9">
        <f t="shared" si="17"/>
        <v>18</v>
      </c>
      <c r="I145">
        <v>0</v>
      </c>
      <c r="J145" s="14">
        <v>1704.7</v>
      </c>
      <c r="K145" t="s">
        <v>11</v>
      </c>
      <c r="L145" t="str">
        <f t="shared" si="18"/>
        <v>tier - 2</v>
      </c>
      <c r="M145" t="s">
        <v>12</v>
      </c>
      <c r="N145" t="str">
        <f t="shared" si="19"/>
        <v>tier - 3</v>
      </c>
      <c r="O145" t="s">
        <v>170</v>
      </c>
      <c r="P145" t="str">
        <f t="shared" si="20"/>
        <v>R1018</v>
      </c>
    </row>
    <row r="146" spans="1:16" x14ac:dyDescent="0.25">
      <c r="A146" t="s">
        <v>171</v>
      </c>
      <c r="B146">
        <v>2004</v>
      </c>
      <c r="C146">
        <f t="shared" si="14"/>
        <v>2004</v>
      </c>
      <c r="D146" t="s">
        <v>30</v>
      </c>
      <c r="E146" t="str">
        <f t="shared" si="15"/>
        <v>Dec</v>
      </c>
      <c r="F146">
        <v>6</v>
      </c>
      <c r="G146" s="10">
        <f t="shared" si="16"/>
        <v>38327</v>
      </c>
      <c r="H146" s="9">
        <f t="shared" si="17"/>
        <v>18</v>
      </c>
      <c r="I146">
        <v>0</v>
      </c>
      <c r="J146" s="14">
        <v>1705.62</v>
      </c>
      <c r="K146" t="s">
        <v>11</v>
      </c>
      <c r="L146" t="str">
        <f t="shared" si="18"/>
        <v>tier - 2</v>
      </c>
      <c r="M146" t="s">
        <v>11</v>
      </c>
      <c r="N146" t="str">
        <f t="shared" si="19"/>
        <v>tier - 2</v>
      </c>
      <c r="O146" t="s">
        <v>164</v>
      </c>
      <c r="P146" t="str">
        <f t="shared" si="20"/>
        <v>R1015</v>
      </c>
    </row>
    <row r="147" spans="1:16" x14ac:dyDescent="0.25">
      <c r="A147" t="s">
        <v>172</v>
      </c>
      <c r="B147">
        <v>2004</v>
      </c>
      <c r="C147">
        <f t="shared" si="14"/>
        <v>2004</v>
      </c>
      <c r="D147" t="s">
        <v>37</v>
      </c>
      <c r="E147" t="str">
        <f t="shared" si="15"/>
        <v>Oct</v>
      </c>
      <c r="F147">
        <v>17</v>
      </c>
      <c r="G147" s="10">
        <f t="shared" si="16"/>
        <v>38277</v>
      </c>
      <c r="H147" s="9">
        <f t="shared" si="17"/>
        <v>18</v>
      </c>
      <c r="I147">
        <v>0</v>
      </c>
      <c r="J147" s="14">
        <v>1708</v>
      </c>
      <c r="K147" t="s">
        <v>12</v>
      </c>
      <c r="L147" t="str">
        <f t="shared" si="18"/>
        <v>tier - 3</v>
      </c>
      <c r="M147" t="s">
        <v>11</v>
      </c>
      <c r="N147" t="str">
        <f t="shared" si="19"/>
        <v>tier - 2</v>
      </c>
      <c r="O147" t="s">
        <v>168</v>
      </c>
      <c r="P147" t="str">
        <f t="shared" si="20"/>
        <v>R1016</v>
      </c>
    </row>
    <row r="148" spans="1:16" x14ac:dyDescent="0.25">
      <c r="A148" t="s">
        <v>173</v>
      </c>
      <c r="B148">
        <v>2004</v>
      </c>
      <c r="C148">
        <f t="shared" si="14"/>
        <v>2004</v>
      </c>
      <c r="D148" t="s">
        <v>30</v>
      </c>
      <c r="E148" t="str">
        <f t="shared" si="15"/>
        <v>Dec</v>
      </c>
      <c r="F148">
        <v>12</v>
      </c>
      <c r="G148" s="10">
        <f t="shared" si="16"/>
        <v>38333</v>
      </c>
      <c r="H148" s="9">
        <f t="shared" si="17"/>
        <v>18</v>
      </c>
      <c r="I148">
        <v>0</v>
      </c>
      <c r="J148" s="14">
        <v>1708.93</v>
      </c>
      <c r="K148" t="s">
        <v>12</v>
      </c>
      <c r="L148" t="str">
        <f t="shared" si="18"/>
        <v>tier - 3</v>
      </c>
      <c r="M148" t="s">
        <v>16</v>
      </c>
      <c r="N148" t="str">
        <f t="shared" si="19"/>
        <v>tier - 1</v>
      </c>
      <c r="O148" t="s">
        <v>166</v>
      </c>
      <c r="P148" t="str">
        <f t="shared" si="20"/>
        <v>R1019</v>
      </c>
    </row>
    <row r="149" spans="1:16" x14ac:dyDescent="0.25">
      <c r="A149" t="s">
        <v>174</v>
      </c>
      <c r="B149">
        <v>2004</v>
      </c>
      <c r="C149">
        <f t="shared" si="14"/>
        <v>2004</v>
      </c>
      <c r="D149" t="s">
        <v>20</v>
      </c>
      <c r="E149" t="str">
        <f t="shared" si="15"/>
        <v>Sep</v>
      </c>
      <c r="F149">
        <v>19</v>
      </c>
      <c r="G149" s="10">
        <f t="shared" si="16"/>
        <v>38249</v>
      </c>
      <c r="H149" s="9">
        <f t="shared" si="17"/>
        <v>18</v>
      </c>
      <c r="I149">
        <v>1</v>
      </c>
      <c r="J149" s="14">
        <v>1711.03</v>
      </c>
      <c r="K149" t="s">
        <v>12</v>
      </c>
      <c r="L149" t="str">
        <f t="shared" si="18"/>
        <v>tier - 3</v>
      </c>
      <c r="M149" t="s">
        <v>12</v>
      </c>
      <c r="N149" t="str">
        <f t="shared" si="19"/>
        <v>tier - 3</v>
      </c>
      <c r="O149" t="s">
        <v>13</v>
      </c>
      <c r="P149" t="str">
        <f t="shared" si="20"/>
        <v>R1013</v>
      </c>
    </row>
    <row r="150" spans="1:16" x14ac:dyDescent="0.25">
      <c r="A150" t="s">
        <v>175</v>
      </c>
      <c r="B150">
        <v>2004</v>
      </c>
      <c r="C150">
        <f t="shared" si="14"/>
        <v>2004</v>
      </c>
      <c r="D150" t="s">
        <v>20</v>
      </c>
      <c r="E150" t="str">
        <f t="shared" si="15"/>
        <v>Sep</v>
      </c>
      <c r="F150">
        <v>21</v>
      </c>
      <c r="G150" s="10">
        <f t="shared" si="16"/>
        <v>38251</v>
      </c>
      <c r="H150" s="9">
        <f t="shared" si="17"/>
        <v>18</v>
      </c>
      <c r="I150">
        <v>0</v>
      </c>
      <c r="J150" s="14">
        <v>1712.23</v>
      </c>
      <c r="K150" t="s">
        <v>12</v>
      </c>
      <c r="L150" t="str">
        <f t="shared" si="18"/>
        <v>tier - 3</v>
      </c>
      <c r="M150" t="s">
        <v>16</v>
      </c>
      <c r="N150" t="str">
        <f t="shared" si="19"/>
        <v>tier - 1</v>
      </c>
      <c r="O150" t="s">
        <v>168</v>
      </c>
      <c r="P150" t="str">
        <f t="shared" si="20"/>
        <v>R1016</v>
      </c>
    </row>
    <row r="151" spans="1:16" x14ac:dyDescent="0.25">
      <c r="A151" t="s">
        <v>176</v>
      </c>
      <c r="B151">
        <v>2004</v>
      </c>
      <c r="C151">
        <f t="shared" si="14"/>
        <v>2004</v>
      </c>
      <c r="D151" t="s">
        <v>18</v>
      </c>
      <c r="E151" t="str">
        <f t="shared" si="15"/>
        <v>Jun</v>
      </c>
      <c r="F151">
        <v>10</v>
      </c>
      <c r="G151" s="10">
        <f t="shared" si="16"/>
        <v>38148</v>
      </c>
      <c r="H151" s="9">
        <f t="shared" si="17"/>
        <v>18</v>
      </c>
      <c r="I151">
        <v>1</v>
      </c>
      <c r="J151" s="14">
        <v>1719.44</v>
      </c>
      <c r="K151" t="s">
        <v>12</v>
      </c>
      <c r="L151" t="str">
        <f t="shared" si="18"/>
        <v>tier - 3</v>
      </c>
      <c r="M151" t="s">
        <v>12</v>
      </c>
      <c r="N151" t="str">
        <f t="shared" si="19"/>
        <v>tier - 3</v>
      </c>
      <c r="O151" t="s">
        <v>13</v>
      </c>
      <c r="P151" t="str">
        <f t="shared" si="20"/>
        <v>R1013</v>
      </c>
    </row>
    <row r="152" spans="1:16" x14ac:dyDescent="0.25">
      <c r="A152" t="s">
        <v>177</v>
      </c>
      <c r="B152">
        <v>2004</v>
      </c>
      <c r="C152">
        <f t="shared" si="14"/>
        <v>2004</v>
      </c>
      <c r="D152" t="s">
        <v>20</v>
      </c>
      <c r="E152" t="str">
        <f t="shared" si="15"/>
        <v>Sep</v>
      </c>
      <c r="F152">
        <v>11</v>
      </c>
      <c r="G152" s="10">
        <f t="shared" si="16"/>
        <v>38241</v>
      </c>
      <c r="H152" s="9">
        <f t="shared" si="17"/>
        <v>18</v>
      </c>
      <c r="I152">
        <v>1</v>
      </c>
      <c r="J152" s="14">
        <v>1720.35</v>
      </c>
      <c r="K152" t="s">
        <v>12</v>
      </c>
      <c r="L152" t="str">
        <f t="shared" si="18"/>
        <v>tier - 3</v>
      </c>
      <c r="M152" t="s">
        <v>12</v>
      </c>
      <c r="N152" t="str">
        <f t="shared" si="19"/>
        <v>tier - 3</v>
      </c>
      <c r="O152" t="s">
        <v>13</v>
      </c>
      <c r="P152" t="str">
        <f t="shared" si="20"/>
        <v>R1013</v>
      </c>
    </row>
    <row r="153" spans="1:16" x14ac:dyDescent="0.25">
      <c r="A153" t="s">
        <v>178</v>
      </c>
      <c r="B153">
        <v>2004</v>
      </c>
      <c r="C153">
        <f t="shared" si="14"/>
        <v>2004</v>
      </c>
      <c r="D153" t="s">
        <v>37</v>
      </c>
      <c r="E153" t="str">
        <f t="shared" si="15"/>
        <v>Oct</v>
      </c>
      <c r="F153">
        <v>21</v>
      </c>
      <c r="G153" s="10">
        <f t="shared" si="16"/>
        <v>38281</v>
      </c>
      <c r="H153" s="9">
        <f t="shared" si="17"/>
        <v>18</v>
      </c>
      <c r="I153">
        <v>1</v>
      </c>
      <c r="J153" s="14">
        <v>1725.55</v>
      </c>
      <c r="K153" t="s">
        <v>12</v>
      </c>
      <c r="L153" t="str">
        <f t="shared" si="18"/>
        <v>tier - 3</v>
      </c>
      <c r="M153" t="s">
        <v>11</v>
      </c>
      <c r="N153" t="str">
        <f t="shared" si="19"/>
        <v>tier - 2</v>
      </c>
      <c r="O153" t="s">
        <v>13</v>
      </c>
      <c r="P153" t="str">
        <f t="shared" si="20"/>
        <v>R1013</v>
      </c>
    </row>
    <row r="154" spans="1:16" x14ac:dyDescent="0.25">
      <c r="A154" t="s">
        <v>179</v>
      </c>
      <c r="B154">
        <v>2004</v>
      </c>
      <c r="C154">
        <f t="shared" si="14"/>
        <v>2004</v>
      </c>
      <c r="D154" t="s">
        <v>20</v>
      </c>
      <c r="E154" t="str">
        <f t="shared" si="15"/>
        <v>Sep</v>
      </c>
      <c r="F154">
        <v>9</v>
      </c>
      <c r="G154" s="10">
        <f t="shared" si="16"/>
        <v>38239</v>
      </c>
      <c r="H154" s="9">
        <f t="shared" si="17"/>
        <v>18</v>
      </c>
      <c r="I154">
        <v>1</v>
      </c>
      <c r="J154" s="14">
        <v>1727.54</v>
      </c>
      <c r="K154" t="s">
        <v>12</v>
      </c>
      <c r="L154" t="str">
        <f t="shared" si="18"/>
        <v>tier - 3</v>
      </c>
      <c r="M154" t="s">
        <v>16</v>
      </c>
      <c r="N154" t="str">
        <f t="shared" si="19"/>
        <v>tier - 1</v>
      </c>
      <c r="O154" t="s">
        <v>13</v>
      </c>
      <c r="P154" t="str">
        <f t="shared" si="20"/>
        <v>R1013</v>
      </c>
    </row>
    <row r="155" spans="1:16" x14ac:dyDescent="0.25">
      <c r="A155" t="s">
        <v>180</v>
      </c>
      <c r="B155">
        <v>2003</v>
      </c>
      <c r="C155">
        <f t="shared" si="14"/>
        <v>2003</v>
      </c>
      <c r="D155" t="s">
        <v>15</v>
      </c>
      <c r="E155" t="str">
        <f t="shared" si="15"/>
        <v>Nov</v>
      </c>
      <c r="F155">
        <v>21</v>
      </c>
      <c r="G155" s="10">
        <f t="shared" si="16"/>
        <v>37946</v>
      </c>
      <c r="H155" s="9">
        <f t="shared" si="17"/>
        <v>19</v>
      </c>
      <c r="I155">
        <v>0</v>
      </c>
      <c r="J155" s="14">
        <v>1727.79</v>
      </c>
      <c r="K155" t="s">
        <v>12</v>
      </c>
      <c r="L155" t="str">
        <f t="shared" si="18"/>
        <v>tier - 3</v>
      </c>
      <c r="M155" t="s">
        <v>12</v>
      </c>
      <c r="N155" t="str">
        <f t="shared" si="19"/>
        <v>tier - 3</v>
      </c>
      <c r="O155" t="s">
        <v>42</v>
      </c>
      <c r="P155" t="str">
        <f t="shared" si="20"/>
        <v>R1011</v>
      </c>
    </row>
    <row r="156" spans="1:16" x14ac:dyDescent="0.25">
      <c r="A156" t="s">
        <v>181</v>
      </c>
      <c r="B156">
        <v>2003</v>
      </c>
      <c r="C156">
        <f t="shared" si="14"/>
        <v>2003</v>
      </c>
      <c r="D156" t="s">
        <v>20</v>
      </c>
      <c r="E156" t="str">
        <f t="shared" si="15"/>
        <v>Sep</v>
      </c>
      <c r="F156">
        <v>1</v>
      </c>
      <c r="G156" s="10">
        <f t="shared" si="16"/>
        <v>37865</v>
      </c>
      <c r="H156" s="9">
        <f t="shared" si="17"/>
        <v>19</v>
      </c>
      <c r="I156">
        <v>0</v>
      </c>
      <c r="J156" s="14">
        <v>1728.9</v>
      </c>
      <c r="K156" t="s">
        <v>12</v>
      </c>
      <c r="L156" t="str">
        <f t="shared" si="18"/>
        <v>tier - 3</v>
      </c>
      <c r="M156" t="s">
        <v>11</v>
      </c>
      <c r="N156" t="str">
        <f t="shared" si="19"/>
        <v>tier - 2</v>
      </c>
      <c r="O156" t="s">
        <v>42</v>
      </c>
      <c r="P156" t="str">
        <f t="shared" si="20"/>
        <v>R1011</v>
      </c>
    </row>
    <row r="157" spans="1:16" x14ac:dyDescent="0.25">
      <c r="A157" t="s">
        <v>182</v>
      </c>
      <c r="B157">
        <v>2003</v>
      </c>
      <c r="C157">
        <f t="shared" si="14"/>
        <v>2003</v>
      </c>
      <c r="D157" t="s">
        <v>15</v>
      </c>
      <c r="E157" t="str">
        <f t="shared" si="15"/>
        <v>Nov</v>
      </c>
      <c r="F157">
        <v>9</v>
      </c>
      <c r="G157" s="10">
        <f t="shared" si="16"/>
        <v>37934</v>
      </c>
      <c r="H157" s="9">
        <f t="shared" si="17"/>
        <v>19</v>
      </c>
      <c r="I157">
        <v>0</v>
      </c>
      <c r="J157" s="14">
        <v>1731.68</v>
      </c>
      <c r="K157" t="s">
        <v>12</v>
      </c>
      <c r="L157" t="str">
        <f t="shared" si="18"/>
        <v>tier - 3</v>
      </c>
      <c r="M157" t="s">
        <v>11</v>
      </c>
      <c r="N157" t="str">
        <f t="shared" si="19"/>
        <v>tier - 2</v>
      </c>
      <c r="O157" t="s">
        <v>42</v>
      </c>
      <c r="P157" t="str">
        <f t="shared" si="20"/>
        <v>R1011</v>
      </c>
    </row>
    <row r="158" spans="1:16" x14ac:dyDescent="0.25">
      <c r="A158" t="s">
        <v>183</v>
      </c>
      <c r="B158">
        <v>2003</v>
      </c>
      <c r="C158">
        <f t="shared" si="14"/>
        <v>2003</v>
      </c>
      <c r="D158" t="s">
        <v>15</v>
      </c>
      <c r="E158" t="str">
        <f t="shared" si="15"/>
        <v>Nov</v>
      </c>
      <c r="F158">
        <v>14</v>
      </c>
      <c r="G158" s="10">
        <f t="shared" si="16"/>
        <v>37939</v>
      </c>
      <c r="H158" s="9">
        <f t="shared" si="17"/>
        <v>19</v>
      </c>
      <c r="I158">
        <v>0</v>
      </c>
      <c r="J158" s="14">
        <v>1737.38</v>
      </c>
      <c r="K158" t="s">
        <v>12</v>
      </c>
      <c r="L158" t="str">
        <f t="shared" si="18"/>
        <v>tier - 3</v>
      </c>
      <c r="M158" t="s">
        <v>11</v>
      </c>
      <c r="N158" t="str">
        <f t="shared" si="19"/>
        <v>tier - 2</v>
      </c>
      <c r="O158" t="s">
        <v>42</v>
      </c>
      <c r="P158" t="str">
        <f t="shared" si="20"/>
        <v>R1011</v>
      </c>
    </row>
    <row r="159" spans="1:16" x14ac:dyDescent="0.25">
      <c r="A159" t="s">
        <v>184</v>
      </c>
      <c r="B159">
        <v>2003</v>
      </c>
      <c r="C159">
        <f t="shared" si="14"/>
        <v>2003</v>
      </c>
      <c r="D159" t="s">
        <v>10</v>
      </c>
      <c r="E159" t="str">
        <f t="shared" si="15"/>
        <v>Jul</v>
      </c>
      <c r="F159">
        <v>25</v>
      </c>
      <c r="G159" s="10">
        <f t="shared" si="16"/>
        <v>37827</v>
      </c>
      <c r="H159" s="9">
        <f t="shared" si="17"/>
        <v>19</v>
      </c>
      <c r="I159">
        <v>0</v>
      </c>
      <c r="J159" s="14">
        <v>1743.21</v>
      </c>
      <c r="K159" t="s">
        <v>12</v>
      </c>
      <c r="L159" t="str">
        <f t="shared" si="18"/>
        <v>tier - 3</v>
      </c>
      <c r="M159" t="s">
        <v>16</v>
      </c>
      <c r="N159" t="str">
        <f t="shared" si="19"/>
        <v>tier - 1</v>
      </c>
      <c r="O159" t="s">
        <v>42</v>
      </c>
      <c r="P159" t="str">
        <f t="shared" si="20"/>
        <v>R1011</v>
      </c>
    </row>
    <row r="160" spans="1:16" x14ac:dyDescent="0.25">
      <c r="A160" t="s">
        <v>185</v>
      </c>
      <c r="B160">
        <v>2003</v>
      </c>
      <c r="C160">
        <f t="shared" si="14"/>
        <v>2003</v>
      </c>
      <c r="D160" t="s">
        <v>10</v>
      </c>
      <c r="E160" t="str">
        <f t="shared" si="15"/>
        <v>Jul</v>
      </c>
      <c r="F160">
        <v>28</v>
      </c>
      <c r="G160" s="10">
        <f t="shared" si="16"/>
        <v>37830</v>
      </c>
      <c r="H160" s="9">
        <f t="shared" si="17"/>
        <v>19</v>
      </c>
      <c r="I160">
        <v>0</v>
      </c>
      <c r="J160" s="14">
        <v>1744.47</v>
      </c>
      <c r="K160" t="s">
        <v>12</v>
      </c>
      <c r="L160" t="str">
        <f t="shared" si="18"/>
        <v>tier - 3</v>
      </c>
      <c r="M160" t="s">
        <v>16</v>
      </c>
      <c r="N160" t="str">
        <f t="shared" si="19"/>
        <v>tier - 1</v>
      </c>
      <c r="O160" t="s">
        <v>42</v>
      </c>
      <c r="P160" t="str">
        <f t="shared" si="20"/>
        <v>R1011</v>
      </c>
    </row>
    <row r="161" spans="1:16" x14ac:dyDescent="0.25">
      <c r="A161" t="s">
        <v>186</v>
      </c>
      <c r="B161">
        <v>2003</v>
      </c>
      <c r="C161">
        <f t="shared" si="14"/>
        <v>2003</v>
      </c>
      <c r="D161" t="s">
        <v>20</v>
      </c>
      <c r="E161" t="str">
        <f t="shared" si="15"/>
        <v>Sep</v>
      </c>
      <c r="F161">
        <v>26</v>
      </c>
      <c r="G161" s="10">
        <f t="shared" si="16"/>
        <v>37890</v>
      </c>
      <c r="H161" s="9">
        <f t="shared" si="17"/>
        <v>19</v>
      </c>
      <c r="I161">
        <v>0</v>
      </c>
      <c r="J161" s="14">
        <v>1748.77</v>
      </c>
      <c r="K161" t="s">
        <v>12</v>
      </c>
      <c r="L161" t="str">
        <f t="shared" si="18"/>
        <v>tier - 3</v>
      </c>
      <c r="M161" t="s">
        <v>16</v>
      </c>
      <c r="N161" t="str">
        <f t="shared" si="19"/>
        <v>tier - 1</v>
      </c>
      <c r="O161" t="s">
        <v>42</v>
      </c>
      <c r="P161" t="str">
        <f t="shared" si="20"/>
        <v>R1011</v>
      </c>
    </row>
    <row r="162" spans="1:16" x14ac:dyDescent="0.25">
      <c r="A162" t="s">
        <v>187</v>
      </c>
      <c r="B162">
        <v>1998</v>
      </c>
      <c r="C162">
        <f t="shared" si="14"/>
        <v>1998</v>
      </c>
      <c r="D162" t="s">
        <v>37</v>
      </c>
      <c r="E162" t="str">
        <f t="shared" si="15"/>
        <v>Oct</v>
      </c>
      <c r="F162">
        <v>7</v>
      </c>
      <c r="G162" s="10">
        <f t="shared" si="16"/>
        <v>36075</v>
      </c>
      <c r="H162" s="9">
        <f t="shared" si="17"/>
        <v>24</v>
      </c>
      <c r="I162">
        <v>0</v>
      </c>
      <c r="J162" s="14">
        <v>1756.6</v>
      </c>
      <c r="K162" t="s">
        <v>12</v>
      </c>
      <c r="L162" t="str">
        <f t="shared" si="18"/>
        <v>tier - 3</v>
      </c>
      <c r="M162" t="s">
        <v>12</v>
      </c>
      <c r="N162" t="str">
        <f t="shared" si="19"/>
        <v>tier - 3</v>
      </c>
      <c r="O162" t="s">
        <v>13</v>
      </c>
      <c r="P162" t="str">
        <f t="shared" si="20"/>
        <v>R1013</v>
      </c>
    </row>
    <row r="163" spans="1:16" x14ac:dyDescent="0.25">
      <c r="A163" t="s">
        <v>188</v>
      </c>
      <c r="B163">
        <v>2003</v>
      </c>
      <c r="C163">
        <f t="shared" si="14"/>
        <v>2003</v>
      </c>
      <c r="D163" t="s">
        <v>15</v>
      </c>
      <c r="E163" t="str">
        <f t="shared" si="15"/>
        <v>Nov</v>
      </c>
      <c r="F163">
        <v>19</v>
      </c>
      <c r="G163" s="10">
        <f t="shared" si="16"/>
        <v>37944</v>
      </c>
      <c r="H163" s="9">
        <f t="shared" si="17"/>
        <v>19</v>
      </c>
      <c r="I163">
        <v>0</v>
      </c>
      <c r="J163" s="14">
        <v>1759.34</v>
      </c>
      <c r="K163" t="s">
        <v>12</v>
      </c>
      <c r="L163" t="str">
        <f t="shared" si="18"/>
        <v>tier - 3</v>
      </c>
      <c r="M163" t="s">
        <v>16</v>
      </c>
      <c r="N163" t="str">
        <f t="shared" si="19"/>
        <v>tier - 1</v>
      </c>
      <c r="O163" t="s">
        <v>42</v>
      </c>
      <c r="P163" t="str">
        <f t="shared" si="20"/>
        <v>R1011</v>
      </c>
    </row>
    <row r="164" spans="1:16" x14ac:dyDescent="0.25">
      <c r="A164" t="s">
        <v>189</v>
      </c>
      <c r="B164">
        <v>2002</v>
      </c>
      <c r="C164">
        <f t="shared" si="14"/>
        <v>2002</v>
      </c>
      <c r="D164" t="s">
        <v>30</v>
      </c>
      <c r="E164" t="str">
        <f t="shared" si="15"/>
        <v>Dec</v>
      </c>
      <c r="F164">
        <v>13</v>
      </c>
      <c r="G164" s="10">
        <f t="shared" si="16"/>
        <v>37603</v>
      </c>
      <c r="H164" s="9">
        <f t="shared" si="17"/>
        <v>20</v>
      </c>
      <c r="I164">
        <v>0</v>
      </c>
      <c r="J164" s="14">
        <v>1769.53</v>
      </c>
      <c r="K164" t="s">
        <v>12</v>
      </c>
      <c r="L164" t="str">
        <f t="shared" si="18"/>
        <v>tier - 3</v>
      </c>
      <c r="M164" t="s">
        <v>12</v>
      </c>
      <c r="N164" t="str">
        <f t="shared" si="19"/>
        <v>tier - 3</v>
      </c>
      <c r="O164" t="s">
        <v>23</v>
      </c>
      <c r="P164" t="str">
        <f t="shared" si="20"/>
        <v>R1012</v>
      </c>
    </row>
    <row r="165" spans="1:16" x14ac:dyDescent="0.25">
      <c r="A165" t="s">
        <v>190</v>
      </c>
      <c r="B165">
        <v>1999</v>
      </c>
      <c r="C165">
        <f t="shared" si="14"/>
        <v>1999</v>
      </c>
      <c r="D165" t="s">
        <v>20</v>
      </c>
      <c r="E165" t="str">
        <f t="shared" si="15"/>
        <v>Sep</v>
      </c>
      <c r="F165">
        <v>25</v>
      </c>
      <c r="G165" s="10">
        <f t="shared" si="16"/>
        <v>36428</v>
      </c>
      <c r="H165" s="9">
        <f t="shared" si="17"/>
        <v>23</v>
      </c>
      <c r="I165">
        <v>0</v>
      </c>
      <c r="J165" s="14">
        <v>1815.88</v>
      </c>
      <c r="K165" t="s">
        <v>12</v>
      </c>
      <c r="L165" t="str">
        <f t="shared" si="18"/>
        <v>tier - 3</v>
      </c>
      <c r="M165" t="s">
        <v>12</v>
      </c>
      <c r="N165" t="str">
        <f t="shared" si="19"/>
        <v>tier - 3</v>
      </c>
      <c r="O165" t="s">
        <v>13</v>
      </c>
      <c r="P165" t="str">
        <f t="shared" si="20"/>
        <v>R1013</v>
      </c>
    </row>
    <row r="166" spans="1:16" x14ac:dyDescent="0.25">
      <c r="A166" t="s">
        <v>191</v>
      </c>
      <c r="B166">
        <v>2004</v>
      </c>
      <c r="C166">
        <f t="shared" si="14"/>
        <v>2004</v>
      </c>
      <c r="D166" t="s">
        <v>35</v>
      </c>
      <c r="E166" t="str">
        <f t="shared" si="15"/>
        <v>Aug</v>
      </c>
      <c r="F166">
        <v>19</v>
      </c>
      <c r="G166" s="10">
        <f t="shared" si="16"/>
        <v>38218</v>
      </c>
      <c r="H166" s="9">
        <f t="shared" si="17"/>
        <v>18</v>
      </c>
      <c r="I166">
        <v>0</v>
      </c>
      <c r="J166" s="14">
        <v>1822.54</v>
      </c>
      <c r="K166" t="s">
        <v>12</v>
      </c>
      <c r="L166" t="str">
        <f t="shared" si="18"/>
        <v>tier - 3</v>
      </c>
      <c r="M166" t="s">
        <v>16</v>
      </c>
      <c r="N166" t="str">
        <f t="shared" si="19"/>
        <v>tier - 1</v>
      </c>
      <c r="O166" t="s">
        <v>23</v>
      </c>
      <c r="P166" t="str">
        <f t="shared" si="20"/>
        <v>R1012</v>
      </c>
    </row>
    <row r="167" spans="1:16" x14ac:dyDescent="0.25">
      <c r="A167" t="s">
        <v>192</v>
      </c>
      <c r="B167">
        <v>1999</v>
      </c>
      <c r="C167">
        <f t="shared" si="14"/>
        <v>1999</v>
      </c>
      <c r="D167" t="s">
        <v>15</v>
      </c>
      <c r="E167" t="str">
        <f t="shared" si="15"/>
        <v>Nov</v>
      </c>
      <c r="F167">
        <v>17</v>
      </c>
      <c r="G167" s="10">
        <f t="shared" si="16"/>
        <v>36481</v>
      </c>
      <c r="H167" s="9">
        <f t="shared" si="17"/>
        <v>23</v>
      </c>
      <c r="I167">
        <v>0</v>
      </c>
      <c r="J167" s="14">
        <v>1824.29</v>
      </c>
      <c r="K167" t="s">
        <v>12</v>
      </c>
      <c r="L167" t="str">
        <f t="shared" si="18"/>
        <v>tier - 3</v>
      </c>
      <c r="M167" t="s">
        <v>12</v>
      </c>
      <c r="N167" t="str">
        <f t="shared" si="19"/>
        <v>tier - 3</v>
      </c>
      <c r="O167" t="s">
        <v>13</v>
      </c>
      <c r="P167" t="str">
        <f t="shared" si="20"/>
        <v>R1013</v>
      </c>
    </row>
    <row r="168" spans="1:16" x14ac:dyDescent="0.25">
      <c r="A168" t="s">
        <v>193</v>
      </c>
      <c r="B168">
        <v>1999</v>
      </c>
      <c r="C168">
        <f t="shared" si="14"/>
        <v>1999</v>
      </c>
      <c r="D168" t="s">
        <v>37</v>
      </c>
      <c r="E168" t="str">
        <f t="shared" si="15"/>
        <v>Oct</v>
      </c>
      <c r="F168">
        <v>1</v>
      </c>
      <c r="G168" s="10">
        <f t="shared" si="16"/>
        <v>36434</v>
      </c>
      <c r="H168" s="9">
        <f t="shared" si="17"/>
        <v>23</v>
      </c>
      <c r="I168">
        <v>0</v>
      </c>
      <c r="J168" s="14">
        <v>1826.84</v>
      </c>
      <c r="K168" t="s">
        <v>12</v>
      </c>
      <c r="L168" t="str">
        <f t="shared" si="18"/>
        <v>tier - 3</v>
      </c>
      <c r="M168" t="s">
        <v>11</v>
      </c>
      <c r="N168" t="str">
        <f t="shared" si="19"/>
        <v>tier - 2</v>
      </c>
      <c r="O168" t="s">
        <v>42</v>
      </c>
      <c r="P168" t="str">
        <f t="shared" si="20"/>
        <v>R1011</v>
      </c>
    </row>
    <row r="169" spans="1:16" x14ac:dyDescent="0.25">
      <c r="A169" t="s">
        <v>194</v>
      </c>
      <c r="B169">
        <v>2003</v>
      </c>
      <c r="C169">
        <f t="shared" si="14"/>
        <v>2003</v>
      </c>
      <c r="D169" t="s">
        <v>35</v>
      </c>
      <c r="E169" t="str">
        <f t="shared" si="15"/>
        <v>Aug</v>
      </c>
      <c r="F169">
        <v>11</v>
      </c>
      <c r="G169" s="10">
        <f t="shared" si="16"/>
        <v>37844</v>
      </c>
      <c r="H169" s="9">
        <f t="shared" si="17"/>
        <v>19</v>
      </c>
      <c r="I169">
        <v>1</v>
      </c>
      <c r="J169" s="14">
        <v>1832.09</v>
      </c>
      <c r="K169" t="s">
        <v>12</v>
      </c>
      <c r="L169" t="str">
        <f t="shared" si="18"/>
        <v>tier - 3</v>
      </c>
      <c r="M169" t="s">
        <v>12</v>
      </c>
      <c r="N169" t="str">
        <f t="shared" si="19"/>
        <v>tier - 3</v>
      </c>
      <c r="O169" t="s">
        <v>42</v>
      </c>
      <c r="P169" t="str">
        <f t="shared" si="20"/>
        <v>R1011</v>
      </c>
    </row>
    <row r="170" spans="1:16" x14ac:dyDescent="0.25">
      <c r="A170" t="s">
        <v>195</v>
      </c>
      <c r="B170">
        <v>2003</v>
      </c>
      <c r="C170">
        <f t="shared" si="14"/>
        <v>2003</v>
      </c>
      <c r="D170" t="s">
        <v>35</v>
      </c>
      <c r="E170" t="str">
        <f t="shared" si="15"/>
        <v>Aug</v>
      </c>
      <c r="F170">
        <v>4</v>
      </c>
      <c r="G170" s="10">
        <f t="shared" si="16"/>
        <v>37837</v>
      </c>
      <c r="H170" s="9">
        <f t="shared" si="17"/>
        <v>19</v>
      </c>
      <c r="I170">
        <v>1</v>
      </c>
      <c r="J170" s="14">
        <v>1837.24</v>
      </c>
      <c r="K170" t="s">
        <v>12</v>
      </c>
      <c r="L170" t="str">
        <f t="shared" si="18"/>
        <v>tier - 3</v>
      </c>
      <c r="M170" t="s">
        <v>11</v>
      </c>
      <c r="N170" t="str">
        <f t="shared" si="19"/>
        <v>tier - 2</v>
      </c>
      <c r="O170" t="s">
        <v>42</v>
      </c>
      <c r="P170" t="str">
        <f t="shared" si="20"/>
        <v>R1011</v>
      </c>
    </row>
    <row r="171" spans="1:16" x14ac:dyDescent="0.25">
      <c r="A171" t="s">
        <v>196</v>
      </c>
      <c r="B171">
        <v>1999</v>
      </c>
      <c r="C171">
        <f t="shared" si="14"/>
        <v>1999</v>
      </c>
      <c r="D171" t="s">
        <v>30</v>
      </c>
      <c r="E171" t="str">
        <f t="shared" si="15"/>
        <v>Dec</v>
      </c>
      <c r="F171">
        <v>12</v>
      </c>
      <c r="G171" s="10">
        <f t="shared" si="16"/>
        <v>36506</v>
      </c>
      <c r="H171" s="9">
        <f t="shared" si="17"/>
        <v>23</v>
      </c>
      <c r="I171">
        <v>0</v>
      </c>
      <c r="J171" s="14">
        <v>1837.28</v>
      </c>
      <c r="K171" t="s">
        <v>12</v>
      </c>
      <c r="L171" t="str">
        <f t="shared" si="18"/>
        <v>tier - 3</v>
      </c>
      <c r="M171" t="s">
        <v>11</v>
      </c>
      <c r="N171" t="str">
        <f t="shared" si="19"/>
        <v>tier - 2</v>
      </c>
      <c r="O171" t="s">
        <v>13</v>
      </c>
      <c r="P171" t="str">
        <f t="shared" si="20"/>
        <v>R1013</v>
      </c>
    </row>
    <row r="172" spans="1:16" x14ac:dyDescent="0.25">
      <c r="A172" t="s">
        <v>197</v>
      </c>
      <c r="B172">
        <v>2003</v>
      </c>
      <c r="C172">
        <f t="shared" si="14"/>
        <v>2003</v>
      </c>
      <c r="D172" t="s">
        <v>10</v>
      </c>
      <c r="E172" t="str">
        <f t="shared" si="15"/>
        <v>Jul</v>
      </c>
      <c r="F172">
        <v>20</v>
      </c>
      <c r="G172" s="10">
        <f t="shared" si="16"/>
        <v>37822</v>
      </c>
      <c r="H172" s="9">
        <f t="shared" si="17"/>
        <v>19</v>
      </c>
      <c r="I172">
        <v>1</v>
      </c>
      <c r="J172" s="14">
        <v>1842.52</v>
      </c>
      <c r="K172" t="s">
        <v>12</v>
      </c>
      <c r="L172" t="str">
        <f t="shared" si="18"/>
        <v>tier - 3</v>
      </c>
      <c r="M172" t="s">
        <v>11</v>
      </c>
      <c r="N172" t="str">
        <f t="shared" si="19"/>
        <v>tier - 2</v>
      </c>
      <c r="O172" t="s">
        <v>42</v>
      </c>
      <c r="P172" t="str">
        <f t="shared" si="20"/>
        <v>R1011</v>
      </c>
    </row>
    <row r="173" spans="1:16" x14ac:dyDescent="0.25">
      <c r="A173" t="s">
        <v>198</v>
      </c>
      <c r="B173">
        <v>1994</v>
      </c>
      <c r="C173">
        <f t="shared" si="14"/>
        <v>1994</v>
      </c>
      <c r="D173" t="s">
        <v>30</v>
      </c>
      <c r="E173" t="str">
        <f t="shared" si="15"/>
        <v>Dec</v>
      </c>
      <c r="F173">
        <v>6</v>
      </c>
      <c r="G173" s="10">
        <f t="shared" si="16"/>
        <v>34674</v>
      </c>
      <c r="H173" s="9">
        <f t="shared" si="17"/>
        <v>28</v>
      </c>
      <c r="I173">
        <v>0</v>
      </c>
      <c r="J173" s="14">
        <v>1850.55</v>
      </c>
      <c r="K173" t="s">
        <v>12</v>
      </c>
      <c r="L173" t="str">
        <f t="shared" si="18"/>
        <v>tier - 3</v>
      </c>
      <c r="M173" t="s">
        <v>11</v>
      </c>
      <c r="N173" t="str">
        <f t="shared" si="19"/>
        <v>tier - 2</v>
      </c>
      <c r="O173" t="s">
        <v>23</v>
      </c>
      <c r="P173" t="str">
        <f t="shared" si="20"/>
        <v>R1012</v>
      </c>
    </row>
    <row r="174" spans="1:16" x14ac:dyDescent="0.25">
      <c r="A174" t="s">
        <v>199</v>
      </c>
      <c r="B174">
        <v>2004</v>
      </c>
      <c r="C174">
        <f t="shared" si="14"/>
        <v>2004</v>
      </c>
      <c r="D174" t="s">
        <v>30</v>
      </c>
      <c r="E174" t="str">
        <f t="shared" si="15"/>
        <v>Dec</v>
      </c>
      <c r="F174">
        <v>27</v>
      </c>
      <c r="G174" s="10">
        <f t="shared" si="16"/>
        <v>38348</v>
      </c>
      <c r="H174" s="9">
        <f t="shared" si="17"/>
        <v>18</v>
      </c>
      <c r="I174">
        <v>0</v>
      </c>
      <c r="J174" s="14">
        <v>1863.45</v>
      </c>
      <c r="K174" t="s">
        <v>12</v>
      </c>
      <c r="L174" t="str">
        <f t="shared" si="18"/>
        <v>tier - 3</v>
      </c>
      <c r="M174" t="s">
        <v>16</v>
      </c>
      <c r="N174" t="str">
        <f t="shared" si="19"/>
        <v>tier - 1</v>
      </c>
      <c r="O174" t="s">
        <v>200</v>
      </c>
      <c r="P174" t="str">
        <f t="shared" si="20"/>
        <v>R1025</v>
      </c>
    </row>
    <row r="175" spans="1:16" x14ac:dyDescent="0.25">
      <c r="A175" t="s">
        <v>201</v>
      </c>
      <c r="B175">
        <v>1996</v>
      </c>
      <c r="C175">
        <f t="shared" si="14"/>
        <v>1996</v>
      </c>
      <c r="D175" t="s">
        <v>10</v>
      </c>
      <c r="E175" t="str">
        <f t="shared" si="15"/>
        <v>Jul</v>
      </c>
      <c r="F175">
        <v>2</v>
      </c>
      <c r="G175" s="10">
        <f t="shared" si="16"/>
        <v>35248</v>
      </c>
      <c r="H175" s="9">
        <f t="shared" si="17"/>
        <v>26</v>
      </c>
      <c r="I175">
        <v>0</v>
      </c>
      <c r="J175" s="14">
        <v>1865.98</v>
      </c>
      <c r="K175" t="s">
        <v>12</v>
      </c>
      <c r="L175" t="str">
        <f t="shared" si="18"/>
        <v>tier - 3</v>
      </c>
      <c r="M175" t="s">
        <v>12</v>
      </c>
      <c r="N175" t="str">
        <f t="shared" si="19"/>
        <v>tier - 3</v>
      </c>
      <c r="O175" t="s">
        <v>23</v>
      </c>
      <c r="P175" t="str">
        <f t="shared" si="20"/>
        <v>R1012</v>
      </c>
    </row>
    <row r="176" spans="1:16" x14ac:dyDescent="0.25">
      <c r="A176" t="s">
        <v>202</v>
      </c>
      <c r="B176">
        <v>2002</v>
      </c>
      <c r="C176">
        <f t="shared" si="14"/>
        <v>2002</v>
      </c>
      <c r="D176" t="s">
        <v>20</v>
      </c>
      <c r="E176" t="str">
        <f t="shared" si="15"/>
        <v>Sep</v>
      </c>
      <c r="F176">
        <v>22</v>
      </c>
      <c r="G176" s="10">
        <f t="shared" si="16"/>
        <v>37521</v>
      </c>
      <c r="H176" s="9">
        <f t="shared" si="17"/>
        <v>20</v>
      </c>
      <c r="I176">
        <v>0</v>
      </c>
      <c r="J176" s="14">
        <v>1875.34</v>
      </c>
      <c r="K176" t="s">
        <v>12</v>
      </c>
      <c r="L176" t="str">
        <f t="shared" si="18"/>
        <v>tier - 3</v>
      </c>
      <c r="M176" t="s">
        <v>11</v>
      </c>
      <c r="N176" t="str">
        <f t="shared" si="19"/>
        <v>tier - 2</v>
      </c>
      <c r="O176" t="s">
        <v>42</v>
      </c>
      <c r="P176" t="str">
        <f t="shared" si="20"/>
        <v>R1011</v>
      </c>
    </row>
    <row r="177" spans="1:16" x14ac:dyDescent="0.25">
      <c r="A177" t="s">
        <v>203</v>
      </c>
      <c r="B177">
        <v>2002</v>
      </c>
      <c r="C177">
        <f t="shared" si="14"/>
        <v>2002</v>
      </c>
      <c r="D177" t="s">
        <v>37</v>
      </c>
      <c r="E177" t="str">
        <f t="shared" si="15"/>
        <v>Oct</v>
      </c>
      <c r="F177">
        <v>29</v>
      </c>
      <c r="G177" s="10">
        <f t="shared" si="16"/>
        <v>37558</v>
      </c>
      <c r="H177" s="9">
        <f t="shared" si="17"/>
        <v>20</v>
      </c>
      <c r="I177">
        <v>0</v>
      </c>
      <c r="J177" s="14">
        <v>1877.93</v>
      </c>
      <c r="K177" t="s">
        <v>12</v>
      </c>
      <c r="L177" t="str">
        <f t="shared" si="18"/>
        <v>tier - 3</v>
      </c>
      <c r="M177" t="s">
        <v>16</v>
      </c>
      <c r="N177" t="str">
        <f t="shared" si="19"/>
        <v>tier - 1</v>
      </c>
      <c r="O177" t="s">
        <v>13</v>
      </c>
      <c r="P177" t="str">
        <f t="shared" si="20"/>
        <v>R1013</v>
      </c>
    </row>
    <row r="178" spans="1:16" x14ac:dyDescent="0.25">
      <c r="A178" t="s">
        <v>204</v>
      </c>
      <c r="B178">
        <v>2002</v>
      </c>
      <c r="C178">
        <f t="shared" si="14"/>
        <v>2002</v>
      </c>
      <c r="D178" t="s">
        <v>35</v>
      </c>
      <c r="E178" t="str">
        <f t="shared" si="15"/>
        <v>Aug</v>
      </c>
      <c r="F178">
        <v>29</v>
      </c>
      <c r="G178" s="10">
        <f t="shared" si="16"/>
        <v>37497</v>
      </c>
      <c r="H178" s="9">
        <f t="shared" si="17"/>
        <v>20</v>
      </c>
      <c r="I178">
        <v>0</v>
      </c>
      <c r="J178" s="14">
        <v>1880.07</v>
      </c>
      <c r="K178" t="s">
        <v>12</v>
      </c>
      <c r="L178" t="str">
        <f t="shared" si="18"/>
        <v>tier - 3</v>
      </c>
      <c r="M178" t="s">
        <v>11</v>
      </c>
      <c r="N178" t="str">
        <f t="shared" si="19"/>
        <v>tier - 2</v>
      </c>
      <c r="O178" t="s">
        <v>13</v>
      </c>
      <c r="P178" t="str">
        <f t="shared" si="20"/>
        <v>R1013</v>
      </c>
    </row>
    <row r="179" spans="1:16" x14ac:dyDescent="0.25">
      <c r="A179" t="s">
        <v>205</v>
      </c>
      <c r="B179">
        <v>2002</v>
      </c>
      <c r="C179">
        <f t="shared" si="14"/>
        <v>2002</v>
      </c>
      <c r="D179" t="s">
        <v>35</v>
      </c>
      <c r="E179" t="str">
        <f t="shared" si="15"/>
        <v>Aug</v>
      </c>
      <c r="F179">
        <v>21</v>
      </c>
      <c r="G179" s="10">
        <f t="shared" si="16"/>
        <v>37489</v>
      </c>
      <c r="H179" s="9">
        <f t="shared" si="17"/>
        <v>20</v>
      </c>
      <c r="I179">
        <v>0</v>
      </c>
      <c r="J179" s="14">
        <v>1880.49</v>
      </c>
      <c r="K179" t="s">
        <v>12</v>
      </c>
      <c r="L179" t="str">
        <f t="shared" si="18"/>
        <v>tier - 3</v>
      </c>
      <c r="M179" t="s">
        <v>16</v>
      </c>
      <c r="N179" t="str">
        <f t="shared" si="19"/>
        <v>tier - 1</v>
      </c>
      <c r="O179" t="s">
        <v>42</v>
      </c>
      <c r="P179" t="str">
        <f t="shared" si="20"/>
        <v>R1011</v>
      </c>
    </row>
    <row r="180" spans="1:16" x14ac:dyDescent="0.25">
      <c r="A180" t="s">
        <v>206</v>
      </c>
      <c r="B180">
        <v>2001</v>
      </c>
      <c r="C180">
        <f t="shared" si="14"/>
        <v>2001</v>
      </c>
      <c r="D180" t="s">
        <v>35</v>
      </c>
      <c r="E180" t="str">
        <f t="shared" si="15"/>
        <v>Aug</v>
      </c>
      <c r="F180">
        <v>10</v>
      </c>
      <c r="G180" s="10">
        <f t="shared" si="16"/>
        <v>37113</v>
      </c>
      <c r="H180" s="9">
        <f t="shared" si="17"/>
        <v>21</v>
      </c>
      <c r="I180">
        <v>0</v>
      </c>
      <c r="J180" s="14">
        <v>1906.36</v>
      </c>
      <c r="K180" t="s">
        <v>12</v>
      </c>
      <c r="L180" t="str">
        <f t="shared" si="18"/>
        <v>tier - 3</v>
      </c>
      <c r="M180" t="s">
        <v>16</v>
      </c>
      <c r="N180" t="str">
        <f t="shared" si="19"/>
        <v>tier - 1</v>
      </c>
      <c r="O180" t="s">
        <v>23</v>
      </c>
      <c r="P180" t="str">
        <f t="shared" si="20"/>
        <v>R1012</v>
      </c>
    </row>
    <row r="181" spans="1:16" x14ac:dyDescent="0.25">
      <c r="A181" t="s">
        <v>207</v>
      </c>
      <c r="B181">
        <v>1994</v>
      </c>
      <c r="C181">
        <f t="shared" si="14"/>
        <v>1994</v>
      </c>
      <c r="D181" t="s">
        <v>37</v>
      </c>
      <c r="E181" t="str">
        <f t="shared" si="15"/>
        <v>Oct</v>
      </c>
      <c r="F181">
        <v>6</v>
      </c>
      <c r="G181" s="10">
        <f t="shared" si="16"/>
        <v>34613</v>
      </c>
      <c r="H181" s="9">
        <f t="shared" si="17"/>
        <v>28</v>
      </c>
      <c r="I181">
        <v>0</v>
      </c>
      <c r="J181" s="14">
        <v>1908.9</v>
      </c>
      <c r="K181" t="s">
        <v>12</v>
      </c>
      <c r="L181" t="str">
        <f t="shared" si="18"/>
        <v>tier - 3</v>
      </c>
      <c r="M181" t="s">
        <v>12</v>
      </c>
      <c r="N181" t="str">
        <f t="shared" si="19"/>
        <v>tier - 3</v>
      </c>
      <c r="O181" t="s">
        <v>13</v>
      </c>
      <c r="P181" t="str">
        <f t="shared" si="20"/>
        <v>R1013</v>
      </c>
    </row>
    <row r="182" spans="1:16" x14ac:dyDescent="0.25">
      <c r="A182" t="s">
        <v>208</v>
      </c>
      <c r="B182">
        <v>2001</v>
      </c>
      <c r="C182">
        <f t="shared" si="14"/>
        <v>2001</v>
      </c>
      <c r="D182" t="s">
        <v>35</v>
      </c>
      <c r="E182" t="str">
        <f t="shared" si="15"/>
        <v>Aug</v>
      </c>
      <c r="F182">
        <v>3</v>
      </c>
      <c r="G182" s="10">
        <f t="shared" si="16"/>
        <v>37106</v>
      </c>
      <c r="H182" s="9">
        <f t="shared" si="17"/>
        <v>21</v>
      </c>
      <c r="I182">
        <v>0</v>
      </c>
      <c r="J182" s="14">
        <v>1909.53</v>
      </c>
      <c r="K182" t="s">
        <v>12</v>
      </c>
      <c r="L182" t="str">
        <f t="shared" si="18"/>
        <v>tier - 3</v>
      </c>
      <c r="M182" t="s">
        <v>12</v>
      </c>
      <c r="N182" t="str">
        <f t="shared" si="19"/>
        <v>tier - 3</v>
      </c>
      <c r="O182" t="s">
        <v>23</v>
      </c>
      <c r="P182" t="str">
        <f t="shared" si="20"/>
        <v>R1012</v>
      </c>
    </row>
    <row r="183" spans="1:16" x14ac:dyDescent="0.25">
      <c r="A183" t="s">
        <v>209</v>
      </c>
      <c r="B183">
        <v>2001</v>
      </c>
      <c r="C183">
        <f t="shared" si="14"/>
        <v>2001</v>
      </c>
      <c r="D183" t="s">
        <v>30</v>
      </c>
      <c r="E183" t="str">
        <f t="shared" si="15"/>
        <v>Dec</v>
      </c>
      <c r="F183">
        <v>9</v>
      </c>
      <c r="G183" s="10">
        <f t="shared" si="16"/>
        <v>37234</v>
      </c>
      <c r="H183" s="9">
        <f t="shared" si="17"/>
        <v>21</v>
      </c>
      <c r="I183">
        <v>0</v>
      </c>
      <c r="J183" s="14">
        <v>1917.32</v>
      </c>
      <c r="K183" t="s">
        <v>12</v>
      </c>
      <c r="L183" t="str">
        <f t="shared" si="18"/>
        <v>tier - 3</v>
      </c>
      <c r="M183" t="s">
        <v>11</v>
      </c>
      <c r="N183" t="str">
        <f t="shared" si="19"/>
        <v>tier - 2</v>
      </c>
      <c r="O183" t="s">
        <v>23</v>
      </c>
      <c r="P183" t="str">
        <f t="shared" si="20"/>
        <v>R1012</v>
      </c>
    </row>
    <row r="184" spans="1:16" x14ac:dyDescent="0.25">
      <c r="A184" t="s">
        <v>210</v>
      </c>
      <c r="B184">
        <v>2002</v>
      </c>
      <c r="C184">
        <f t="shared" si="14"/>
        <v>2002</v>
      </c>
      <c r="D184" t="s">
        <v>20</v>
      </c>
      <c r="E184" t="str">
        <f t="shared" si="15"/>
        <v>Sep</v>
      </c>
      <c r="F184">
        <v>7</v>
      </c>
      <c r="G184" s="10">
        <f t="shared" si="16"/>
        <v>37506</v>
      </c>
      <c r="H184" s="9">
        <f t="shared" si="17"/>
        <v>20</v>
      </c>
      <c r="I184">
        <v>1</v>
      </c>
      <c r="J184" s="14">
        <v>1964.78</v>
      </c>
      <c r="K184" t="s">
        <v>12</v>
      </c>
      <c r="L184" t="str">
        <f t="shared" si="18"/>
        <v>tier - 3</v>
      </c>
      <c r="M184" t="s">
        <v>16</v>
      </c>
      <c r="N184" t="str">
        <f t="shared" si="19"/>
        <v>tier - 1</v>
      </c>
      <c r="O184" t="s">
        <v>42</v>
      </c>
      <c r="P184" t="str">
        <f t="shared" si="20"/>
        <v>R1011</v>
      </c>
    </row>
    <row r="185" spans="1:16" x14ac:dyDescent="0.25">
      <c r="A185" t="s">
        <v>211</v>
      </c>
      <c r="B185">
        <v>2002</v>
      </c>
      <c r="C185">
        <f t="shared" si="14"/>
        <v>2002</v>
      </c>
      <c r="D185" t="s">
        <v>10</v>
      </c>
      <c r="E185" t="str">
        <f t="shared" si="15"/>
        <v>Jul</v>
      </c>
      <c r="F185">
        <v>29</v>
      </c>
      <c r="G185" s="10">
        <f t="shared" si="16"/>
        <v>37466</v>
      </c>
      <c r="H185" s="9">
        <f t="shared" si="17"/>
        <v>20</v>
      </c>
      <c r="I185">
        <v>0</v>
      </c>
      <c r="J185" s="14">
        <v>1967.02</v>
      </c>
      <c r="K185" t="s">
        <v>12</v>
      </c>
      <c r="L185" t="str">
        <f t="shared" si="18"/>
        <v>tier - 3</v>
      </c>
      <c r="M185" t="s">
        <v>11</v>
      </c>
      <c r="N185" t="str">
        <f t="shared" si="19"/>
        <v>tier - 2</v>
      </c>
      <c r="O185" t="s">
        <v>168</v>
      </c>
      <c r="P185" t="str">
        <f t="shared" si="20"/>
        <v>R1016</v>
      </c>
    </row>
    <row r="186" spans="1:16" x14ac:dyDescent="0.25">
      <c r="A186" t="s">
        <v>212</v>
      </c>
      <c r="B186">
        <v>1998</v>
      </c>
      <c r="C186">
        <f t="shared" si="14"/>
        <v>1998</v>
      </c>
      <c r="D186" t="s">
        <v>20</v>
      </c>
      <c r="E186" t="str">
        <f t="shared" si="15"/>
        <v>Sep</v>
      </c>
      <c r="F186">
        <v>28</v>
      </c>
      <c r="G186" s="10">
        <f t="shared" si="16"/>
        <v>36066</v>
      </c>
      <c r="H186" s="9">
        <f t="shared" si="17"/>
        <v>24</v>
      </c>
      <c r="I186">
        <v>0</v>
      </c>
      <c r="J186" s="14">
        <v>1969.61</v>
      </c>
      <c r="K186" t="s">
        <v>12</v>
      </c>
      <c r="L186" t="str">
        <f t="shared" si="18"/>
        <v>tier - 3</v>
      </c>
      <c r="M186" t="s">
        <v>12</v>
      </c>
      <c r="N186" t="str">
        <f t="shared" si="19"/>
        <v>tier - 3</v>
      </c>
      <c r="O186" t="s">
        <v>42</v>
      </c>
      <c r="P186" t="str">
        <f t="shared" si="20"/>
        <v>R1011</v>
      </c>
    </row>
    <row r="187" spans="1:16" x14ac:dyDescent="0.25">
      <c r="A187" t="s">
        <v>213</v>
      </c>
      <c r="B187">
        <v>1998</v>
      </c>
      <c r="C187">
        <f t="shared" si="14"/>
        <v>1998</v>
      </c>
      <c r="D187" t="s">
        <v>37</v>
      </c>
      <c r="E187" t="str">
        <f t="shared" si="15"/>
        <v>Oct</v>
      </c>
      <c r="F187">
        <v>5</v>
      </c>
      <c r="G187" s="10">
        <f t="shared" si="16"/>
        <v>36073</v>
      </c>
      <c r="H187" s="9">
        <f t="shared" si="17"/>
        <v>24</v>
      </c>
      <c r="I187">
        <v>0</v>
      </c>
      <c r="J187" s="14">
        <v>1972.95</v>
      </c>
      <c r="K187" t="s">
        <v>12</v>
      </c>
      <c r="L187" t="str">
        <f t="shared" si="18"/>
        <v>tier - 3</v>
      </c>
      <c r="M187" t="s">
        <v>16</v>
      </c>
      <c r="N187" t="str">
        <f t="shared" si="19"/>
        <v>tier - 1</v>
      </c>
      <c r="O187" t="s">
        <v>42</v>
      </c>
      <c r="P187" t="str">
        <f t="shared" si="20"/>
        <v>R1011</v>
      </c>
    </row>
    <row r="188" spans="1:16" x14ac:dyDescent="0.25">
      <c r="A188" t="s">
        <v>214</v>
      </c>
      <c r="B188">
        <v>1998</v>
      </c>
      <c r="C188">
        <f t="shared" si="14"/>
        <v>1998</v>
      </c>
      <c r="D188" t="s">
        <v>20</v>
      </c>
      <c r="E188" t="str">
        <f t="shared" si="15"/>
        <v>Sep</v>
      </c>
      <c r="F188">
        <v>29</v>
      </c>
      <c r="G188" s="10">
        <f t="shared" si="16"/>
        <v>36067</v>
      </c>
      <c r="H188" s="9">
        <f t="shared" si="17"/>
        <v>24</v>
      </c>
      <c r="I188">
        <v>0</v>
      </c>
      <c r="J188" s="14">
        <v>1977.82</v>
      </c>
      <c r="K188" t="s">
        <v>12</v>
      </c>
      <c r="L188" t="str">
        <f t="shared" si="18"/>
        <v>tier - 3</v>
      </c>
      <c r="M188" t="s">
        <v>16</v>
      </c>
      <c r="N188" t="str">
        <f t="shared" si="19"/>
        <v>tier - 1</v>
      </c>
      <c r="O188" t="s">
        <v>42</v>
      </c>
      <c r="P188" t="str">
        <f t="shared" si="20"/>
        <v>R1011</v>
      </c>
    </row>
    <row r="189" spans="1:16" x14ac:dyDescent="0.25">
      <c r="A189" t="s">
        <v>215</v>
      </c>
      <c r="B189">
        <v>2002</v>
      </c>
      <c r="C189">
        <f t="shared" si="14"/>
        <v>2002</v>
      </c>
      <c r="D189" t="s">
        <v>10</v>
      </c>
      <c r="E189" t="str">
        <f t="shared" si="15"/>
        <v>Jul</v>
      </c>
      <c r="F189">
        <v>16</v>
      </c>
      <c r="G189" s="10">
        <f t="shared" si="16"/>
        <v>37453</v>
      </c>
      <c r="H189" s="9">
        <f t="shared" si="17"/>
        <v>20</v>
      </c>
      <c r="I189">
        <v>1</v>
      </c>
      <c r="J189" s="14">
        <v>1980.07</v>
      </c>
      <c r="K189" t="s">
        <v>12</v>
      </c>
      <c r="L189" t="str">
        <f t="shared" si="18"/>
        <v>tier - 3</v>
      </c>
      <c r="M189" t="s">
        <v>12</v>
      </c>
      <c r="N189" t="str">
        <f t="shared" si="19"/>
        <v>tier - 3</v>
      </c>
      <c r="O189" t="s">
        <v>42</v>
      </c>
      <c r="P189" t="str">
        <f t="shared" si="20"/>
        <v>R1011</v>
      </c>
    </row>
    <row r="190" spans="1:16" x14ac:dyDescent="0.25">
      <c r="A190" t="s">
        <v>216</v>
      </c>
      <c r="B190">
        <v>1998</v>
      </c>
      <c r="C190">
        <f t="shared" si="14"/>
        <v>1998</v>
      </c>
      <c r="D190" t="s">
        <v>30</v>
      </c>
      <c r="E190" t="str">
        <f t="shared" si="15"/>
        <v>Dec</v>
      </c>
      <c r="F190">
        <v>29</v>
      </c>
      <c r="G190" s="10">
        <f t="shared" si="16"/>
        <v>36158</v>
      </c>
      <c r="H190" s="9">
        <f t="shared" si="17"/>
        <v>24</v>
      </c>
      <c r="I190">
        <v>0</v>
      </c>
      <c r="J190" s="14">
        <v>1981.58</v>
      </c>
      <c r="K190" t="s">
        <v>12</v>
      </c>
      <c r="L190" t="str">
        <f t="shared" si="18"/>
        <v>tier - 3</v>
      </c>
      <c r="M190" t="s">
        <v>16</v>
      </c>
      <c r="N190" t="str">
        <f t="shared" si="19"/>
        <v>tier - 1</v>
      </c>
      <c r="O190" t="s">
        <v>13</v>
      </c>
      <c r="P190" t="str">
        <f t="shared" si="20"/>
        <v>R1013</v>
      </c>
    </row>
    <row r="191" spans="1:16" x14ac:dyDescent="0.25">
      <c r="A191" t="s">
        <v>217</v>
      </c>
      <c r="B191">
        <v>2002</v>
      </c>
      <c r="C191">
        <f t="shared" si="14"/>
        <v>2002</v>
      </c>
      <c r="D191" t="s">
        <v>20</v>
      </c>
      <c r="E191" t="str">
        <f t="shared" si="15"/>
        <v>Sep</v>
      </c>
      <c r="F191">
        <v>29</v>
      </c>
      <c r="G191" s="10">
        <f t="shared" si="16"/>
        <v>37528</v>
      </c>
      <c r="H191" s="9">
        <f t="shared" si="17"/>
        <v>20</v>
      </c>
      <c r="I191">
        <v>0</v>
      </c>
      <c r="J191" s="14">
        <v>1984.45</v>
      </c>
      <c r="K191" t="s">
        <v>12</v>
      </c>
      <c r="L191" t="str">
        <f t="shared" si="18"/>
        <v>tier - 3</v>
      </c>
      <c r="M191" t="s">
        <v>12</v>
      </c>
      <c r="N191" t="str">
        <f t="shared" si="19"/>
        <v>tier - 3</v>
      </c>
      <c r="O191" t="s">
        <v>168</v>
      </c>
      <c r="P191" t="str">
        <f t="shared" si="20"/>
        <v>R1016</v>
      </c>
    </row>
    <row r="192" spans="1:16" x14ac:dyDescent="0.25">
      <c r="A192" t="s">
        <v>218</v>
      </c>
      <c r="B192">
        <v>1998</v>
      </c>
      <c r="C192">
        <f t="shared" si="14"/>
        <v>1998</v>
      </c>
      <c r="D192" t="s">
        <v>20</v>
      </c>
      <c r="E192" t="str">
        <f t="shared" si="15"/>
        <v>Sep</v>
      </c>
      <c r="F192">
        <v>14</v>
      </c>
      <c r="G192" s="10">
        <f t="shared" si="16"/>
        <v>36052</v>
      </c>
      <c r="H192" s="9">
        <f t="shared" si="17"/>
        <v>24</v>
      </c>
      <c r="I192">
        <v>0</v>
      </c>
      <c r="J192" s="14">
        <v>1986.93</v>
      </c>
      <c r="K192" t="s">
        <v>12</v>
      </c>
      <c r="L192" t="str">
        <f t="shared" si="18"/>
        <v>tier - 3</v>
      </c>
      <c r="M192" t="s">
        <v>11</v>
      </c>
      <c r="N192" t="str">
        <f t="shared" si="19"/>
        <v>tier - 2</v>
      </c>
      <c r="O192" t="s">
        <v>13</v>
      </c>
      <c r="P192" t="str">
        <f t="shared" si="20"/>
        <v>R1013</v>
      </c>
    </row>
    <row r="193" spans="1:16" x14ac:dyDescent="0.25">
      <c r="A193" t="s">
        <v>219</v>
      </c>
      <c r="B193">
        <v>2001</v>
      </c>
      <c r="C193">
        <f t="shared" si="14"/>
        <v>2001</v>
      </c>
      <c r="D193" t="s">
        <v>35</v>
      </c>
      <c r="E193" t="str">
        <f t="shared" si="15"/>
        <v>Aug</v>
      </c>
      <c r="F193">
        <v>14</v>
      </c>
      <c r="G193" s="10">
        <f t="shared" si="16"/>
        <v>37117</v>
      </c>
      <c r="H193" s="9">
        <f t="shared" si="17"/>
        <v>21</v>
      </c>
      <c r="I193">
        <v>0</v>
      </c>
      <c r="J193" s="14">
        <v>2007.95</v>
      </c>
      <c r="K193" t="s">
        <v>12</v>
      </c>
      <c r="L193" t="str">
        <f t="shared" si="18"/>
        <v>tier - 3</v>
      </c>
      <c r="M193" t="s">
        <v>11</v>
      </c>
      <c r="N193" t="str">
        <f t="shared" si="19"/>
        <v>tier - 2</v>
      </c>
      <c r="O193" t="s">
        <v>42</v>
      </c>
      <c r="P193" t="str">
        <f t="shared" si="20"/>
        <v>R1011</v>
      </c>
    </row>
    <row r="194" spans="1:16" x14ac:dyDescent="0.25">
      <c r="A194" t="s">
        <v>220</v>
      </c>
      <c r="B194">
        <v>2001</v>
      </c>
      <c r="C194">
        <f t="shared" ref="C194:C257" si="21">IF(B194="?", ROUND(AVERAGEIF(B:B, "&lt;&gt;?"), 0), B194)</f>
        <v>2001</v>
      </c>
      <c r="D194" t="s">
        <v>10</v>
      </c>
      <c r="E194" t="str">
        <f t="shared" ref="E194:E257" si="22">IF(D194="?", "Sep", D194)</f>
        <v>Jul</v>
      </c>
      <c r="F194">
        <v>1</v>
      </c>
      <c r="G194" s="10">
        <f t="shared" ref="G194:G257" si="23">DATE(C194, MONTH(1&amp;E194), F194)</f>
        <v>37073</v>
      </c>
      <c r="H194" s="9">
        <f t="shared" ref="H194:H257" si="24">DATEDIF(G194, DATE(2023,6,8), "Y")</f>
        <v>21</v>
      </c>
      <c r="I194">
        <v>0</v>
      </c>
      <c r="J194" s="14">
        <v>2020.18</v>
      </c>
      <c r="K194" t="s">
        <v>12</v>
      </c>
      <c r="L194" t="str">
        <f t="shared" ref="L194:L257" si="25">IF(K194="?", "tier - 1", K194)</f>
        <v>tier - 3</v>
      </c>
      <c r="M194" t="s">
        <v>16</v>
      </c>
      <c r="N194" t="str">
        <f t="shared" ref="N194:N257" si="26">IF(M194="?", "tier - 2", M194)</f>
        <v>tier - 1</v>
      </c>
      <c r="O194" t="s">
        <v>42</v>
      </c>
      <c r="P194" t="str">
        <f t="shared" ref="P194:P257" si="27">IF(O194="?", "Unknown", O194)</f>
        <v>R1011</v>
      </c>
    </row>
    <row r="195" spans="1:16" x14ac:dyDescent="0.25">
      <c r="A195" t="s">
        <v>221</v>
      </c>
      <c r="B195">
        <v>2001</v>
      </c>
      <c r="C195">
        <f t="shared" si="21"/>
        <v>2001</v>
      </c>
      <c r="D195" t="s">
        <v>20</v>
      </c>
      <c r="E195" t="str">
        <f t="shared" si="22"/>
        <v>Sep</v>
      </c>
      <c r="F195">
        <v>6</v>
      </c>
      <c r="G195" s="10">
        <f t="shared" si="23"/>
        <v>37140</v>
      </c>
      <c r="H195" s="9">
        <f t="shared" si="24"/>
        <v>21</v>
      </c>
      <c r="I195">
        <v>0</v>
      </c>
      <c r="J195" s="14">
        <v>2020.55</v>
      </c>
      <c r="K195" t="s">
        <v>12</v>
      </c>
      <c r="L195" t="str">
        <f t="shared" si="25"/>
        <v>tier - 3</v>
      </c>
      <c r="M195" t="s">
        <v>11</v>
      </c>
      <c r="N195" t="str">
        <f t="shared" si="26"/>
        <v>tier - 2</v>
      </c>
      <c r="O195" t="s">
        <v>13</v>
      </c>
      <c r="P195" t="str">
        <f t="shared" si="27"/>
        <v>R1013</v>
      </c>
    </row>
    <row r="196" spans="1:16" x14ac:dyDescent="0.25">
      <c r="A196" t="s">
        <v>222</v>
      </c>
      <c r="B196">
        <v>2001</v>
      </c>
      <c r="C196">
        <f t="shared" si="21"/>
        <v>2001</v>
      </c>
      <c r="D196" t="s">
        <v>35</v>
      </c>
      <c r="E196" t="str">
        <f t="shared" si="22"/>
        <v>Aug</v>
      </c>
      <c r="F196">
        <v>4</v>
      </c>
      <c r="G196" s="10">
        <f t="shared" si="23"/>
        <v>37107</v>
      </c>
      <c r="H196" s="9">
        <f t="shared" si="24"/>
        <v>21</v>
      </c>
      <c r="I196">
        <v>0</v>
      </c>
      <c r="J196" s="14">
        <v>2026.97</v>
      </c>
      <c r="K196" t="s">
        <v>12</v>
      </c>
      <c r="L196" t="str">
        <f t="shared" si="25"/>
        <v>tier - 3</v>
      </c>
      <c r="M196" t="s">
        <v>11</v>
      </c>
      <c r="N196" t="str">
        <f t="shared" si="26"/>
        <v>tier - 2</v>
      </c>
      <c r="O196" t="s">
        <v>13</v>
      </c>
      <c r="P196" t="str">
        <f t="shared" si="27"/>
        <v>R1013</v>
      </c>
    </row>
    <row r="197" spans="1:16" x14ac:dyDescent="0.25">
      <c r="A197" t="s">
        <v>223</v>
      </c>
      <c r="B197">
        <v>2000</v>
      </c>
      <c r="C197">
        <f t="shared" si="21"/>
        <v>2000</v>
      </c>
      <c r="D197" t="s">
        <v>20</v>
      </c>
      <c r="E197" t="str">
        <f t="shared" si="22"/>
        <v>Sep</v>
      </c>
      <c r="F197">
        <v>2</v>
      </c>
      <c r="G197" s="10">
        <f t="shared" si="23"/>
        <v>36771</v>
      </c>
      <c r="H197" s="9">
        <f t="shared" si="24"/>
        <v>22</v>
      </c>
      <c r="I197">
        <v>0</v>
      </c>
      <c r="J197" s="14">
        <v>2045.69</v>
      </c>
      <c r="K197" t="s">
        <v>12</v>
      </c>
      <c r="L197" t="str">
        <f t="shared" si="25"/>
        <v>tier - 3</v>
      </c>
      <c r="M197" t="s">
        <v>12</v>
      </c>
      <c r="N197" t="str">
        <f t="shared" si="26"/>
        <v>tier - 3</v>
      </c>
      <c r="O197" t="s">
        <v>23</v>
      </c>
      <c r="P197" t="str">
        <f t="shared" si="27"/>
        <v>R1012</v>
      </c>
    </row>
    <row r="198" spans="1:16" x14ac:dyDescent="0.25">
      <c r="A198" t="s">
        <v>224</v>
      </c>
      <c r="B198">
        <v>2000</v>
      </c>
      <c r="C198">
        <f t="shared" si="21"/>
        <v>2000</v>
      </c>
      <c r="D198" t="s">
        <v>10</v>
      </c>
      <c r="E198" t="str">
        <f t="shared" si="22"/>
        <v>Jul</v>
      </c>
      <c r="F198">
        <v>26</v>
      </c>
      <c r="G198" s="10">
        <f t="shared" si="23"/>
        <v>36733</v>
      </c>
      <c r="H198" s="9">
        <f t="shared" si="24"/>
        <v>22</v>
      </c>
      <c r="I198">
        <v>0</v>
      </c>
      <c r="J198" s="14">
        <v>2055.3200000000002</v>
      </c>
      <c r="K198" t="s">
        <v>12</v>
      </c>
      <c r="L198" t="str">
        <f t="shared" si="25"/>
        <v>tier - 3</v>
      </c>
      <c r="M198" t="s">
        <v>12</v>
      </c>
      <c r="N198" t="str">
        <f t="shared" si="26"/>
        <v>tier - 3</v>
      </c>
      <c r="O198" t="s">
        <v>23</v>
      </c>
      <c r="P198" t="str">
        <f t="shared" si="27"/>
        <v>R1012</v>
      </c>
    </row>
    <row r="199" spans="1:16" x14ac:dyDescent="0.25">
      <c r="A199" t="s">
        <v>225</v>
      </c>
      <c r="B199">
        <v>2004</v>
      </c>
      <c r="C199">
        <f t="shared" si="21"/>
        <v>2004</v>
      </c>
      <c r="D199" t="s">
        <v>18</v>
      </c>
      <c r="E199" t="str">
        <f t="shared" si="22"/>
        <v>Jun</v>
      </c>
      <c r="F199">
        <v>12</v>
      </c>
      <c r="G199" s="10">
        <f t="shared" si="23"/>
        <v>38150</v>
      </c>
      <c r="H199" s="9">
        <f t="shared" si="24"/>
        <v>18</v>
      </c>
      <c r="I199">
        <v>0</v>
      </c>
      <c r="J199" s="14">
        <v>2094.1</v>
      </c>
      <c r="K199" t="s">
        <v>12</v>
      </c>
      <c r="L199" t="str">
        <f t="shared" si="25"/>
        <v>tier - 3</v>
      </c>
      <c r="M199" t="s">
        <v>11</v>
      </c>
      <c r="N199" t="str">
        <f t="shared" si="26"/>
        <v>tier - 2</v>
      </c>
      <c r="O199" t="s">
        <v>200</v>
      </c>
      <c r="P199" t="str">
        <f t="shared" si="27"/>
        <v>R1025</v>
      </c>
    </row>
    <row r="200" spans="1:16" x14ac:dyDescent="0.25">
      <c r="A200" t="s">
        <v>226</v>
      </c>
      <c r="B200">
        <v>2001</v>
      </c>
      <c r="C200">
        <f t="shared" si="21"/>
        <v>2001</v>
      </c>
      <c r="D200" t="s">
        <v>35</v>
      </c>
      <c r="E200" t="str">
        <f t="shared" si="22"/>
        <v>Aug</v>
      </c>
      <c r="F200">
        <v>14</v>
      </c>
      <c r="G200" s="10">
        <f t="shared" si="23"/>
        <v>37117</v>
      </c>
      <c r="H200" s="9">
        <f t="shared" si="24"/>
        <v>21</v>
      </c>
      <c r="I200">
        <v>0</v>
      </c>
      <c r="J200" s="14">
        <v>2102.2600000000002</v>
      </c>
      <c r="K200" t="s">
        <v>12</v>
      </c>
      <c r="L200" t="str">
        <f t="shared" si="25"/>
        <v>tier - 3</v>
      </c>
      <c r="M200" t="s">
        <v>11</v>
      </c>
      <c r="N200" t="str">
        <f t="shared" si="26"/>
        <v>tier - 2</v>
      </c>
      <c r="O200" t="s">
        <v>166</v>
      </c>
      <c r="P200" t="str">
        <f t="shared" si="27"/>
        <v>R1019</v>
      </c>
    </row>
    <row r="201" spans="1:16" x14ac:dyDescent="0.25">
      <c r="A201" t="s">
        <v>227</v>
      </c>
      <c r="B201">
        <v>2001</v>
      </c>
      <c r="C201">
        <f t="shared" si="21"/>
        <v>2001</v>
      </c>
      <c r="D201" t="s">
        <v>18</v>
      </c>
      <c r="E201" t="str">
        <f t="shared" si="22"/>
        <v>Jun</v>
      </c>
      <c r="F201">
        <v>22</v>
      </c>
      <c r="G201" s="10">
        <f t="shared" si="23"/>
        <v>37064</v>
      </c>
      <c r="H201" s="9">
        <f t="shared" si="24"/>
        <v>21</v>
      </c>
      <c r="I201">
        <v>1</v>
      </c>
      <c r="J201" s="14">
        <v>2103.08</v>
      </c>
      <c r="K201" t="s">
        <v>12</v>
      </c>
      <c r="L201" t="str">
        <f t="shared" si="25"/>
        <v>tier - 3</v>
      </c>
      <c r="M201" t="s">
        <v>11</v>
      </c>
      <c r="N201" t="str">
        <f t="shared" si="26"/>
        <v>tier - 2</v>
      </c>
      <c r="O201" t="s">
        <v>42</v>
      </c>
      <c r="P201" t="str">
        <f t="shared" si="27"/>
        <v>R1011</v>
      </c>
    </row>
    <row r="202" spans="1:16" x14ac:dyDescent="0.25">
      <c r="A202" t="s">
        <v>228</v>
      </c>
      <c r="B202">
        <v>2001</v>
      </c>
      <c r="C202">
        <f t="shared" si="21"/>
        <v>2001</v>
      </c>
      <c r="D202" t="s">
        <v>15</v>
      </c>
      <c r="E202" t="str">
        <f t="shared" si="22"/>
        <v>Nov</v>
      </c>
      <c r="F202">
        <v>28</v>
      </c>
      <c r="G202" s="10">
        <f t="shared" si="23"/>
        <v>37223</v>
      </c>
      <c r="H202" s="9">
        <f t="shared" si="24"/>
        <v>21</v>
      </c>
      <c r="I202">
        <v>0</v>
      </c>
      <c r="J202" s="14">
        <v>2104.11</v>
      </c>
      <c r="K202" t="s">
        <v>11</v>
      </c>
      <c r="L202" t="str">
        <f t="shared" si="25"/>
        <v>tier - 2</v>
      </c>
      <c r="M202" t="s">
        <v>16</v>
      </c>
      <c r="N202" t="str">
        <f t="shared" si="26"/>
        <v>tier - 1</v>
      </c>
      <c r="O202" t="s">
        <v>168</v>
      </c>
      <c r="P202" t="str">
        <f t="shared" si="27"/>
        <v>R1016</v>
      </c>
    </row>
    <row r="203" spans="1:16" x14ac:dyDescent="0.25">
      <c r="A203" t="s">
        <v>229</v>
      </c>
      <c r="B203">
        <v>1989</v>
      </c>
      <c r="C203">
        <f t="shared" si="21"/>
        <v>1989</v>
      </c>
      <c r="D203" t="s">
        <v>10</v>
      </c>
      <c r="E203" t="str">
        <f t="shared" si="22"/>
        <v>Jul</v>
      </c>
      <c r="F203">
        <v>21</v>
      </c>
      <c r="G203" s="10">
        <f t="shared" si="23"/>
        <v>32710</v>
      </c>
      <c r="H203" s="9">
        <f t="shared" si="24"/>
        <v>33</v>
      </c>
      <c r="I203">
        <v>3</v>
      </c>
      <c r="J203" s="14">
        <v>2106.2600000000002</v>
      </c>
      <c r="K203" t="s">
        <v>11</v>
      </c>
      <c r="L203" t="str">
        <f t="shared" si="25"/>
        <v>tier - 2</v>
      </c>
      <c r="M203" t="s">
        <v>11</v>
      </c>
      <c r="N203" t="str">
        <f t="shared" si="26"/>
        <v>tier - 2</v>
      </c>
      <c r="O203" t="s">
        <v>13</v>
      </c>
      <c r="P203" t="str">
        <f t="shared" si="27"/>
        <v>R1013</v>
      </c>
    </row>
    <row r="204" spans="1:16" x14ac:dyDescent="0.25">
      <c r="A204" t="s">
        <v>230</v>
      </c>
      <c r="B204">
        <v>2003</v>
      </c>
      <c r="C204">
        <f t="shared" si="21"/>
        <v>2003</v>
      </c>
      <c r="D204" t="s">
        <v>20</v>
      </c>
      <c r="E204" t="str">
        <f t="shared" si="22"/>
        <v>Sep</v>
      </c>
      <c r="F204">
        <v>30</v>
      </c>
      <c r="G204" s="10">
        <f t="shared" si="23"/>
        <v>37894</v>
      </c>
      <c r="H204" s="9">
        <f t="shared" si="24"/>
        <v>19</v>
      </c>
      <c r="I204">
        <v>0</v>
      </c>
      <c r="J204" s="14">
        <v>2117.34</v>
      </c>
      <c r="K204" t="s">
        <v>11</v>
      </c>
      <c r="L204" t="str">
        <f t="shared" si="25"/>
        <v>tier - 2</v>
      </c>
      <c r="M204" t="s">
        <v>12</v>
      </c>
      <c r="N204" t="str">
        <f t="shared" si="26"/>
        <v>tier - 3</v>
      </c>
      <c r="O204" t="s">
        <v>23</v>
      </c>
      <c r="P204" t="str">
        <f t="shared" si="27"/>
        <v>R1012</v>
      </c>
    </row>
    <row r="205" spans="1:16" x14ac:dyDescent="0.25">
      <c r="A205" t="s">
        <v>231</v>
      </c>
      <c r="B205">
        <v>2004</v>
      </c>
      <c r="C205">
        <f t="shared" si="21"/>
        <v>2004</v>
      </c>
      <c r="D205" t="s">
        <v>15</v>
      </c>
      <c r="E205" t="str">
        <f t="shared" si="22"/>
        <v>Nov</v>
      </c>
      <c r="F205">
        <v>4</v>
      </c>
      <c r="G205" s="10">
        <f t="shared" si="23"/>
        <v>38295</v>
      </c>
      <c r="H205" s="9">
        <f t="shared" si="24"/>
        <v>18</v>
      </c>
      <c r="I205">
        <v>0</v>
      </c>
      <c r="J205" s="14">
        <v>2118.61</v>
      </c>
      <c r="K205" t="s">
        <v>11</v>
      </c>
      <c r="L205" t="str">
        <f t="shared" si="25"/>
        <v>tier - 2</v>
      </c>
      <c r="M205" t="s">
        <v>16</v>
      </c>
      <c r="N205" t="str">
        <f t="shared" si="26"/>
        <v>tier - 1</v>
      </c>
      <c r="O205" t="s">
        <v>23</v>
      </c>
      <c r="P205" t="str">
        <f t="shared" si="27"/>
        <v>R1012</v>
      </c>
    </row>
    <row r="206" spans="1:16" x14ac:dyDescent="0.25">
      <c r="A206" t="s">
        <v>232</v>
      </c>
      <c r="B206">
        <v>2003</v>
      </c>
      <c r="C206">
        <f t="shared" si="21"/>
        <v>2003</v>
      </c>
      <c r="D206" t="s">
        <v>35</v>
      </c>
      <c r="E206" t="str">
        <f t="shared" si="22"/>
        <v>Aug</v>
      </c>
      <c r="F206">
        <v>30</v>
      </c>
      <c r="G206" s="10">
        <f t="shared" si="23"/>
        <v>37863</v>
      </c>
      <c r="H206" s="9">
        <f t="shared" si="24"/>
        <v>19</v>
      </c>
      <c r="I206">
        <v>0</v>
      </c>
      <c r="J206" s="14">
        <v>2128.4299999999998</v>
      </c>
      <c r="K206" t="s">
        <v>11</v>
      </c>
      <c r="L206" t="str">
        <f t="shared" si="25"/>
        <v>tier - 2</v>
      </c>
      <c r="M206" t="s">
        <v>16</v>
      </c>
      <c r="N206" t="str">
        <f t="shared" si="26"/>
        <v>tier - 1</v>
      </c>
      <c r="O206" t="s">
        <v>23</v>
      </c>
      <c r="P206" t="str">
        <f t="shared" si="27"/>
        <v>R1012</v>
      </c>
    </row>
    <row r="207" spans="1:16" x14ac:dyDescent="0.25">
      <c r="A207" t="s">
        <v>233</v>
      </c>
      <c r="B207">
        <v>2003</v>
      </c>
      <c r="C207">
        <f t="shared" si="21"/>
        <v>2003</v>
      </c>
      <c r="D207" t="s">
        <v>30</v>
      </c>
      <c r="E207" t="str">
        <f t="shared" si="22"/>
        <v>Dec</v>
      </c>
      <c r="F207">
        <v>22</v>
      </c>
      <c r="G207" s="10">
        <f t="shared" si="23"/>
        <v>37977</v>
      </c>
      <c r="H207" s="9">
        <f t="shared" si="24"/>
        <v>19</v>
      </c>
      <c r="I207">
        <v>0</v>
      </c>
      <c r="J207" s="14">
        <v>2130.6799999999998</v>
      </c>
      <c r="K207" t="s">
        <v>11</v>
      </c>
      <c r="L207" t="str">
        <f t="shared" si="25"/>
        <v>tier - 2</v>
      </c>
      <c r="M207" t="s">
        <v>12</v>
      </c>
      <c r="N207" t="str">
        <f t="shared" si="26"/>
        <v>tier - 3</v>
      </c>
      <c r="O207" t="s">
        <v>23</v>
      </c>
      <c r="P207" t="str">
        <f t="shared" si="27"/>
        <v>R1012</v>
      </c>
    </row>
    <row r="208" spans="1:16" x14ac:dyDescent="0.25">
      <c r="A208" t="s">
        <v>234</v>
      </c>
      <c r="B208">
        <v>2003</v>
      </c>
      <c r="C208">
        <f t="shared" si="21"/>
        <v>2003</v>
      </c>
      <c r="D208" t="s">
        <v>20</v>
      </c>
      <c r="E208" t="str">
        <f t="shared" si="22"/>
        <v>Sep</v>
      </c>
      <c r="F208">
        <v>1</v>
      </c>
      <c r="G208" s="10">
        <f t="shared" si="23"/>
        <v>37865</v>
      </c>
      <c r="H208" s="9">
        <f t="shared" si="24"/>
        <v>19</v>
      </c>
      <c r="I208">
        <v>0</v>
      </c>
      <c r="J208" s="14">
        <v>2134.9</v>
      </c>
      <c r="K208" t="s">
        <v>11</v>
      </c>
      <c r="L208" t="str">
        <f t="shared" si="25"/>
        <v>tier - 2</v>
      </c>
      <c r="M208" t="s">
        <v>12</v>
      </c>
      <c r="N208" t="str">
        <f t="shared" si="26"/>
        <v>tier - 3</v>
      </c>
      <c r="O208" t="s">
        <v>23</v>
      </c>
      <c r="P208" t="str">
        <f t="shared" si="27"/>
        <v>R1012</v>
      </c>
    </row>
    <row r="209" spans="1:16" x14ac:dyDescent="0.25">
      <c r="A209" t="s">
        <v>235</v>
      </c>
      <c r="B209">
        <v>2003</v>
      </c>
      <c r="C209">
        <f t="shared" si="21"/>
        <v>2003</v>
      </c>
      <c r="D209" t="s">
        <v>20</v>
      </c>
      <c r="E209" t="str">
        <f t="shared" si="22"/>
        <v>Sep</v>
      </c>
      <c r="F209">
        <v>26</v>
      </c>
      <c r="G209" s="10">
        <f t="shared" si="23"/>
        <v>37890</v>
      </c>
      <c r="H209" s="9">
        <f t="shared" si="24"/>
        <v>19</v>
      </c>
      <c r="I209">
        <v>0</v>
      </c>
      <c r="J209" s="14">
        <v>2136.88</v>
      </c>
      <c r="K209" t="s">
        <v>11</v>
      </c>
      <c r="L209" t="str">
        <f t="shared" si="25"/>
        <v>tier - 2</v>
      </c>
      <c r="M209" t="s">
        <v>11</v>
      </c>
      <c r="N209" t="str">
        <f t="shared" si="26"/>
        <v>tier - 2</v>
      </c>
      <c r="O209" t="s">
        <v>23</v>
      </c>
      <c r="P209" t="str">
        <f t="shared" si="27"/>
        <v>R1012</v>
      </c>
    </row>
    <row r="210" spans="1:16" x14ac:dyDescent="0.25">
      <c r="A210" t="s">
        <v>236</v>
      </c>
      <c r="B210">
        <v>1997</v>
      </c>
      <c r="C210">
        <f t="shared" si="21"/>
        <v>1997</v>
      </c>
      <c r="D210" t="s">
        <v>20</v>
      </c>
      <c r="E210" t="str">
        <f t="shared" si="22"/>
        <v>Sep</v>
      </c>
      <c r="F210">
        <v>3</v>
      </c>
      <c r="G210" s="10">
        <f t="shared" si="23"/>
        <v>35676</v>
      </c>
      <c r="H210" s="9">
        <f t="shared" si="24"/>
        <v>25</v>
      </c>
      <c r="I210">
        <v>0</v>
      </c>
      <c r="J210" s="14">
        <v>2137.65</v>
      </c>
      <c r="K210" t="s">
        <v>12</v>
      </c>
      <c r="L210" t="str">
        <f t="shared" si="25"/>
        <v>tier - 3</v>
      </c>
      <c r="M210" t="s">
        <v>16</v>
      </c>
      <c r="N210" t="str">
        <f t="shared" si="26"/>
        <v>tier - 1</v>
      </c>
      <c r="O210" t="s">
        <v>13</v>
      </c>
      <c r="P210" t="str">
        <f t="shared" si="27"/>
        <v>R1013</v>
      </c>
    </row>
    <row r="211" spans="1:16" x14ac:dyDescent="0.25">
      <c r="A211" t="s">
        <v>237</v>
      </c>
      <c r="B211">
        <v>2003</v>
      </c>
      <c r="C211">
        <f t="shared" si="21"/>
        <v>2003</v>
      </c>
      <c r="D211" t="s">
        <v>35</v>
      </c>
      <c r="E211" t="str">
        <f t="shared" si="22"/>
        <v>Aug</v>
      </c>
      <c r="F211">
        <v>19</v>
      </c>
      <c r="G211" s="10">
        <f t="shared" si="23"/>
        <v>37852</v>
      </c>
      <c r="H211" s="9">
        <f t="shared" si="24"/>
        <v>19</v>
      </c>
      <c r="I211">
        <v>0</v>
      </c>
      <c r="J211" s="14">
        <v>2138.0700000000002</v>
      </c>
      <c r="K211" t="s">
        <v>11</v>
      </c>
      <c r="L211" t="str">
        <f t="shared" si="25"/>
        <v>tier - 2</v>
      </c>
      <c r="M211" t="s">
        <v>16</v>
      </c>
      <c r="N211" t="str">
        <f t="shared" si="26"/>
        <v>tier - 1</v>
      </c>
      <c r="O211" t="s">
        <v>23</v>
      </c>
      <c r="P211" t="str">
        <f t="shared" si="27"/>
        <v>R1012</v>
      </c>
    </row>
    <row r="212" spans="1:16" x14ac:dyDescent="0.25">
      <c r="A212" t="s">
        <v>238</v>
      </c>
      <c r="B212">
        <v>2004</v>
      </c>
      <c r="C212">
        <f t="shared" si="21"/>
        <v>2004</v>
      </c>
      <c r="D212" t="s">
        <v>37</v>
      </c>
      <c r="E212" t="str">
        <f t="shared" si="22"/>
        <v>Oct</v>
      </c>
      <c r="F212">
        <v>4</v>
      </c>
      <c r="G212" s="10">
        <f t="shared" si="23"/>
        <v>38264</v>
      </c>
      <c r="H212" s="9">
        <f t="shared" si="24"/>
        <v>18</v>
      </c>
      <c r="I212">
        <v>0</v>
      </c>
      <c r="J212" s="14">
        <v>2144.85</v>
      </c>
      <c r="K212" t="s">
        <v>11</v>
      </c>
      <c r="L212" t="str">
        <f t="shared" si="25"/>
        <v>tier - 2</v>
      </c>
      <c r="M212" t="s">
        <v>16</v>
      </c>
      <c r="N212" t="str">
        <f t="shared" si="26"/>
        <v>tier - 1</v>
      </c>
      <c r="O212" t="s">
        <v>42</v>
      </c>
      <c r="P212" t="str">
        <f t="shared" si="27"/>
        <v>R1011</v>
      </c>
    </row>
    <row r="213" spans="1:16" x14ac:dyDescent="0.25">
      <c r="A213" t="s">
        <v>239</v>
      </c>
      <c r="B213">
        <v>2000</v>
      </c>
      <c r="C213">
        <f t="shared" si="21"/>
        <v>2000</v>
      </c>
      <c r="D213" t="s">
        <v>30</v>
      </c>
      <c r="E213" t="str">
        <f t="shared" si="22"/>
        <v>Dec</v>
      </c>
      <c r="F213">
        <v>27</v>
      </c>
      <c r="G213" s="10">
        <f t="shared" si="23"/>
        <v>36887</v>
      </c>
      <c r="H213" s="9">
        <f t="shared" si="24"/>
        <v>22</v>
      </c>
      <c r="I213">
        <v>0</v>
      </c>
      <c r="J213" s="14">
        <v>2150.4699999999998</v>
      </c>
      <c r="K213" t="s">
        <v>11</v>
      </c>
      <c r="L213" t="str">
        <f t="shared" si="25"/>
        <v>tier - 2</v>
      </c>
      <c r="M213" t="s">
        <v>12</v>
      </c>
      <c r="N213" t="str">
        <f t="shared" si="26"/>
        <v>tier - 3</v>
      </c>
      <c r="O213" t="s">
        <v>42</v>
      </c>
      <c r="P213" t="str">
        <f t="shared" si="27"/>
        <v>R1011</v>
      </c>
    </row>
    <row r="214" spans="1:16" x14ac:dyDescent="0.25">
      <c r="A214" t="s">
        <v>240</v>
      </c>
      <c r="B214">
        <v>2000</v>
      </c>
      <c r="C214">
        <f t="shared" si="21"/>
        <v>2000</v>
      </c>
      <c r="D214" t="s">
        <v>37</v>
      </c>
      <c r="E214" t="str">
        <f t="shared" si="22"/>
        <v>Oct</v>
      </c>
      <c r="F214">
        <v>22</v>
      </c>
      <c r="G214" s="10">
        <f t="shared" si="23"/>
        <v>36821</v>
      </c>
      <c r="H214" s="9">
        <f t="shared" si="24"/>
        <v>22</v>
      </c>
      <c r="I214">
        <v>0</v>
      </c>
      <c r="J214" s="14">
        <v>2154.36</v>
      </c>
      <c r="K214" t="s">
        <v>11</v>
      </c>
      <c r="L214" t="str">
        <f t="shared" si="25"/>
        <v>tier - 2</v>
      </c>
      <c r="M214" t="s">
        <v>11</v>
      </c>
      <c r="N214" t="str">
        <f t="shared" si="26"/>
        <v>tier - 2</v>
      </c>
      <c r="O214" t="s">
        <v>42</v>
      </c>
      <c r="P214" t="str">
        <f t="shared" si="27"/>
        <v>R1011</v>
      </c>
    </row>
    <row r="215" spans="1:16" x14ac:dyDescent="0.25">
      <c r="A215" t="s">
        <v>241</v>
      </c>
      <c r="B215">
        <v>2000</v>
      </c>
      <c r="C215">
        <f t="shared" si="21"/>
        <v>2000</v>
      </c>
      <c r="D215" t="s">
        <v>15</v>
      </c>
      <c r="E215" t="str">
        <f t="shared" si="22"/>
        <v>Nov</v>
      </c>
      <c r="F215">
        <v>29</v>
      </c>
      <c r="G215" s="10">
        <f t="shared" si="23"/>
        <v>36859</v>
      </c>
      <c r="H215" s="9">
        <f t="shared" si="24"/>
        <v>22</v>
      </c>
      <c r="I215">
        <v>0</v>
      </c>
      <c r="J215" s="14">
        <v>2155.6799999999998</v>
      </c>
      <c r="K215" t="s">
        <v>11</v>
      </c>
      <c r="L215" t="str">
        <f t="shared" si="25"/>
        <v>tier - 2</v>
      </c>
      <c r="M215" t="s">
        <v>12</v>
      </c>
      <c r="N215" t="str">
        <f t="shared" si="26"/>
        <v>tier - 3</v>
      </c>
      <c r="O215" t="s">
        <v>13</v>
      </c>
      <c r="P215" t="str">
        <f t="shared" si="27"/>
        <v>R1013</v>
      </c>
    </row>
    <row r="216" spans="1:16" x14ac:dyDescent="0.25">
      <c r="A216" t="s">
        <v>242</v>
      </c>
      <c r="B216">
        <v>2000</v>
      </c>
      <c r="C216">
        <f t="shared" si="21"/>
        <v>2000</v>
      </c>
      <c r="D216" t="s">
        <v>30</v>
      </c>
      <c r="E216" t="str">
        <f t="shared" si="22"/>
        <v>Dec</v>
      </c>
      <c r="F216">
        <v>10</v>
      </c>
      <c r="G216" s="10">
        <f t="shared" si="23"/>
        <v>36870</v>
      </c>
      <c r="H216" s="9">
        <f t="shared" si="24"/>
        <v>22</v>
      </c>
      <c r="I216">
        <v>0</v>
      </c>
      <c r="J216" s="14">
        <v>2156.75</v>
      </c>
      <c r="K216" t="s">
        <v>11</v>
      </c>
      <c r="L216" t="str">
        <f t="shared" si="25"/>
        <v>tier - 2</v>
      </c>
      <c r="M216" t="s">
        <v>11</v>
      </c>
      <c r="N216" t="str">
        <f t="shared" si="26"/>
        <v>tier - 2</v>
      </c>
      <c r="O216" t="s">
        <v>13</v>
      </c>
      <c r="P216" t="str">
        <f t="shared" si="27"/>
        <v>R1013</v>
      </c>
    </row>
    <row r="217" spans="1:16" x14ac:dyDescent="0.25">
      <c r="A217" t="s">
        <v>243</v>
      </c>
      <c r="B217">
        <v>2000</v>
      </c>
      <c r="C217">
        <f t="shared" si="21"/>
        <v>2000</v>
      </c>
      <c r="D217" t="s">
        <v>35</v>
      </c>
      <c r="E217" t="str">
        <f t="shared" si="22"/>
        <v>Aug</v>
      </c>
      <c r="F217">
        <v>23</v>
      </c>
      <c r="G217" s="10">
        <f t="shared" si="23"/>
        <v>36761</v>
      </c>
      <c r="H217" s="9">
        <f t="shared" si="24"/>
        <v>22</v>
      </c>
      <c r="I217">
        <v>0</v>
      </c>
      <c r="J217" s="14">
        <v>2166.73</v>
      </c>
      <c r="K217" t="s">
        <v>11</v>
      </c>
      <c r="L217" t="str">
        <f t="shared" si="25"/>
        <v>tier - 2</v>
      </c>
      <c r="M217" t="s">
        <v>11</v>
      </c>
      <c r="N217" t="str">
        <f t="shared" si="26"/>
        <v>tier - 2</v>
      </c>
      <c r="O217" t="s">
        <v>42</v>
      </c>
      <c r="P217" t="str">
        <f t="shared" si="27"/>
        <v>R1011</v>
      </c>
    </row>
    <row r="218" spans="1:16" x14ac:dyDescent="0.25">
      <c r="A218" t="s">
        <v>244</v>
      </c>
      <c r="B218">
        <v>1994</v>
      </c>
      <c r="C218">
        <f t="shared" si="21"/>
        <v>1994</v>
      </c>
      <c r="D218" t="s">
        <v>20</v>
      </c>
      <c r="E218" t="str">
        <f t="shared" si="22"/>
        <v>Sep</v>
      </c>
      <c r="F218">
        <v>27</v>
      </c>
      <c r="G218" s="10">
        <f t="shared" si="23"/>
        <v>34604</v>
      </c>
      <c r="H218" s="9">
        <f t="shared" si="24"/>
        <v>28</v>
      </c>
      <c r="I218">
        <v>0</v>
      </c>
      <c r="J218" s="14">
        <v>2170.08</v>
      </c>
      <c r="K218" t="s">
        <v>11</v>
      </c>
      <c r="L218" t="str">
        <f t="shared" si="25"/>
        <v>tier - 2</v>
      </c>
      <c r="M218" t="s">
        <v>11</v>
      </c>
      <c r="N218" t="str">
        <f t="shared" si="26"/>
        <v>tier - 2</v>
      </c>
      <c r="O218" t="s">
        <v>13</v>
      </c>
      <c r="P218" t="str">
        <f t="shared" si="27"/>
        <v>R1013</v>
      </c>
    </row>
    <row r="219" spans="1:16" x14ac:dyDescent="0.25">
      <c r="A219" t="s">
        <v>245</v>
      </c>
      <c r="B219">
        <v>1991</v>
      </c>
      <c r="C219">
        <f t="shared" si="21"/>
        <v>1991</v>
      </c>
      <c r="D219" t="s">
        <v>30</v>
      </c>
      <c r="E219" t="str">
        <f t="shared" si="22"/>
        <v>Dec</v>
      </c>
      <c r="F219">
        <v>16</v>
      </c>
      <c r="G219" s="10">
        <f t="shared" si="23"/>
        <v>33588</v>
      </c>
      <c r="H219" s="9">
        <f t="shared" si="24"/>
        <v>31</v>
      </c>
      <c r="I219">
        <v>3</v>
      </c>
      <c r="J219" s="14">
        <v>2193.1999999999998</v>
      </c>
      <c r="K219" t="s">
        <v>11</v>
      </c>
      <c r="L219" t="str">
        <f t="shared" si="25"/>
        <v>tier - 2</v>
      </c>
      <c r="M219" t="s">
        <v>11</v>
      </c>
      <c r="N219" t="str">
        <f t="shared" si="26"/>
        <v>tier - 2</v>
      </c>
      <c r="O219" t="s">
        <v>23</v>
      </c>
      <c r="P219" t="str">
        <f t="shared" si="27"/>
        <v>R1012</v>
      </c>
    </row>
    <row r="220" spans="1:16" x14ac:dyDescent="0.25">
      <c r="A220" t="s">
        <v>246</v>
      </c>
      <c r="B220">
        <v>2004</v>
      </c>
      <c r="C220">
        <f t="shared" si="21"/>
        <v>2004</v>
      </c>
      <c r="D220" t="s">
        <v>30</v>
      </c>
      <c r="E220" t="str">
        <f t="shared" si="22"/>
        <v>Dec</v>
      </c>
      <c r="F220">
        <v>7</v>
      </c>
      <c r="G220" s="10">
        <f t="shared" si="23"/>
        <v>38328</v>
      </c>
      <c r="H220" s="9">
        <f t="shared" si="24"/>
        <v>18</v>
      </c>
      <c r="I220">
        <v>0</v>
      </c>
      <c r="J220" s="14">
        <v>2196.4699999999998</v>
      </c>
      <c r="K220" t="s">
        <v>11</v>
      </c>
      <c r="L220" t="str">
        <f t="shared" si="25"/>
        <v>tier - 2</v>
      </c>
      <c r="M220" t="s">
        <v>12</v>
      </c>
      <c r="N220" t="str">
        <f t="shared" si="26"/>
        <v>tier - 3</v>
      </c>
      <c r="O220" t="s">
        <v>247</v>
      </c>
      <c r="P220" t="str">
        <f t="shared" si="27"/>
        <v>R1024</v>
      </c>
    </row>
    <row r="221" spans="1:16" x14ac:dyDescent="0.25">
      <c r="A221" t="s">
        <v>248</v>
      </c>
      <c r="B221">
        <v>2004</v>
      </c>
      <c r="C221">
        <f t="shared" si="21"/>
        <v>2004</v>
      </c>
      <c r="D221" t="s">
        <v>20</v>
      </c>
      <c r="E221" t="str">
        <f t="shared" si="22"/>
        <v>Sep</v>
      </c>
      <c r="F221">
        <v>3</v>
      </c>
      <c r="G221" s="10">
        <f t="shared" si="23"/>
        <v>38233</v>
      </c>
      <c r="H221" s="9">
        <f t="shared" si="24"/>
        <v>18</v>
      </c>
      <c r="I221">
        <v>0</v>
      </c>
      <c r="J221" s="14">
        <v>2198.19</v>
      </c>
      <c r="K221" t="s">
        <v>11</v>
      </c>
      <c r="L221" t="str">
        <f t="shared" si="25"/>
        <v>tier - 2</v>
      </c>
      <c r="M221" t="s">
        <v>16</v>
      </c>
      <c r="N221" t="str">
        <f t="shared" si="26"/>
        <v>tier - 1</v>
      </c>
      <c r="O221" t="s">
        <v>249</v>
      </c>
      <c r="P221" t="str">
        <f t="shared" si="27"/>
        <v>R1023</v>
      </c>
    </row>
    <row r="222" spans="1:16" x14ac:dyDescent="0.25">
      <c r="A222" t="s">
        <v>250</v>
      </c>
      <c r="B222">
        <v>2004</v>
      </c>
      <c r="C222">
        <f t="shared" si="21"/>
        <v>2004</v>
      </c>
      <c r="D222" t="s">
        <v>20</v>
      </c>
      <c r="E222" t="str">
        <f t="shared" si="22"/>
        <v>Sep</v>
      </c>
      <c r="F222">
        <v>12</v>
      </c>
      <c r="G222" s="10">
        <f t="shared" si="23"/>
        <v>38242</v>
      </c>
      <c r="H222" s="9">
        <f t="shared" si="24"/>
        <v>18</v>
      </c>
      <c r="I222">
        <v>0</v>
      </c>
      <c r="J222" s="14">
        <v>2200.83</v>
      </c>
      <c r="K222" t="s">
        <v>11</v>
      </c>
      <c r="L222" t="str">
        <f t="shared" si="25"/>
        <v>tier - 2</v>
      </c>
      <c r="M222" t="s">
        <v>11</v>
      </c>
      <c r="N222" t="str">
        <f t="shared" si="26"/>
        <v>tier - 2</v>
      </c>
      <c r="O222" t="s">
        <v>247</v>
      </c>
      <c r="P222" t="str">
        <f t="shared" si="27"/>
        <v>R1024</v>
      </c>
    </row>
    <row r="223" spans="1:16" x14ac:dyDescent="0.25">
      <c r="A223" t="s">
        <v>251</v>
      </c>
      <c r="B223">
        <v>2004</v>
      </c>
      <c r="C223">
        <f t="shared" si="21"/>
        <v>2004</v>
      </c>
      <c r="D223" t="s">
        <v>10</v>
      </c>
      <c r="E223" t="str">
        <f t="shared" si="22"/>
        <v>Jul</v>
      </c>
      <c r="F223">
        <v>27</v>
      </c>
      <c r="G223" s="10">
        <f t="shared" si="23"/>
        <v>38195</v>
      </c>
      <c r="H223" s="9">
        <f t="shared" si="24"/>
        <v>18</v>
      </c>
      <c r="I223">
        <v>1</v>
      </c>
      <c r="J223" s="14">
        <v>2201.1</v>
      </c>
      <c r="K223" t="s">
        <v>11</v>
      </c>
      <c r="L223" t="str">
        <f t="shared" si="25"/>
        <v>tier - 2</v>
      </c>
      <c r="M223" t="s">
        <v>12</v>
      </c>
      <c r="N223" t="str">
        <f t="shared" si="26"/>
        <v>tier - 3</v>
      </c>
      <c r="O223" t="s">
        <v>13</v>
      </c>
      <c r="P223" t="str">
        <f t="shared" si="27"/>
        <v>R1013</v>
      </c>
    </row>
    <row r="224" spans="1:16" x14ac:dyDescent="0.25">
      <c r="A224" t="s">
        <v>252</v>
      </c>
      <c r="B224">
        <v>2004</v>
      </c>
      <c r="C224">
        <f t="shared" si="21"/>
        <v>2004</v>
      </c>
      <c r="D224" t="s">
        <v>35</v>
      </c>
      <c r="E224" t="str">
        <f t="shared" si="22"/>
        <v>Aug</v>
      </c>
      <c r="F224">
        <v>6</v>
      </c>
      <c r="G224" s="10">
        <f t="shared" si="23"/>
        <v>38205</v>
      </c>
      <c r="H224" s="9">
        <f t="shared" si="24"/>
        <v>18</v>
      </c>
      <c r="I224">
        <v>0</v>
      </c>
      <c r="J224" s="14">
        <v>2203.4699999999998</v>
      </c>
      <c r="K224" t="s">
        <v>11</v>
      </c>
      <c r="L224" t="str">
        <f t="shared" si="25"/>
        <v>tier - 2</v>
      </c>
      <c r="M224" t="s">
        <v>11</v>
      </c>
      <c r="N224" t="str">
        <f t="shared" si="26"/>
        <v>tier - 2</v>
      </c>
      <c r="O224" t="s">
        <v>247</v>
      </c>
      <c r="P224" t="str">
        <f t="shared" si="27"/>
        <v>R1024</v>
      </c>
    </row>
    <row r="225" spans="1:16" x14ac:dyDescent="0.25">
      <c r="A225" t="s">
        <v>253</v>
      </c>
      <c r="B225">
        <v>2004</v>
      </c>
      <c r="C225">
        <f t="shared" si="21"/>
        <v>2004</v>
      </c>
      <c r="D225" t="s">
        <v>37</v>
      </c>
      <c r="E225" t="str">
        <f t="shared" si="22"/>
        <v>Oct</v>
      </c>
      <c r="F225">
        <v>28</v>
      </c>
      <c r="G225" s="10">
        <f t="shared" si="23"/>
        <v>38288</v>
      </c>
      <c r="H225" s="9">
        <f t="shared" si="24"/>
        <v>18</v>
      </c>
      <c r="I225">
        <v>0</v>
      </c>
      <c r="J225" s="14">
        <v>2203.7399999999998</v>
      </c>
      <c r="K225" t="s">
        <v>11</v>
      </c>
      <c r="L225" t="str">
        <f t="shared" si="25"/>
        <v>tier - 2</v>
      </c>
      <c r="M225" t="s">
        <v>11</v>
      </c>
      <c r="N225" t="str">
        <f t="shared" si="26"/>
        <v>tier - 2</v>
      </c>
      <c r="O225" t="s">
        <v>247</v>
      </c>
      <c r="P225" t="str">
        <f t="shared" si="27"/>
        <v>R1024</v>
      </c>
    </row>
    <row r="226" spans="1:16" x14ac:dyDescent="0.25">
      <c r="A226" t="s">
        <v>254</v>
      </c>
      <c r="B226">
        <v>2004</v>
      </c>
      <c r="C226">
        <f t="shared" si="21"/>
        <v>2004</v>
      </c>
      <c r="D226" t="s">
        <v>15</v>
      </c>
      <c r="E226" t="str">
        <f t="shared" si="22"/>
        <v>Nov</v>
      </c>
      <c r="F226">
        <v>13</v>
      </c>
      <c r="G226" s="10">
        <f t="shared" si="23"/>
        <v>38304</v>
      </c>
      <c r="H226" s="9">
        <f t="shared" si="24"/>
        <v>18</v>
      </c>
      <c r="I226">
        <v>0</v>
      </c>
      <c r="J226" s="14">
        <v>2205.98</v>
      </c>
      <c r="K226" t="s">
        <v>11</v>
      </c>
      <c r="L226" t="str">
        <f t="shared" si="25"/>
        <v>tier - 2</v>
      </c>
      <c r="M226" t="s">
        <v>12</v>
      </c>
      <c r="N226" t="str">
        <f t="shared" si="26"/>
        <v>tier - 3</v>
      </c>
      <c r="O226" t="s">
        <v>247</v>
      </c>
      <c r="P226" t="str">
        <f t="shared" si="27"/>
        <v>R1024</v>
      </c>
    </row>
    <row r="227" spans="1:16" x14ac:dyDescent="0.25">
      <c r="A227" t="s">
        <v>255</v>
      </c>
      <c r="B227">
        <v>2004</v>
      </c>
      <c r="C227">
        <f t="shared" si="21"/>
        <v>2004</v>
      </c>
      <c r="D227" t="s">
        <v>35</v>
      </c>
      <c r="E227" t="str">
        <f t="shared" si="22"/>
        <v>Aug</v>
      </c>
      <c r="F227">
        <v>6</v>
      </c>
      <c r="G227" s="10">
        <f t="shared" si="23"/>
        <v>38205</v>
      </c>
      <c r="H227" s="9">
        <f t="shared" si="24"/>
        <v>18</v>
      </c>
      <c r="I227">
        <v>0</v>
      </c>
      <c r="J227" s="14">
        <v>2207.6999999999998</v>
      </c>
      <c r="K227" t="s">
        <v>11</v>
      </c>
      <c r="L227" t="str">
        <f t="shared" si="25"/>
        <v>tier - 2</v>
      </c>
      <c r="M227" t="s">
        <v>11</v>
      </c>
      <c r="N227" t="str">
        <f t="shared" si="26"/>
        <v>tier - 2</v>
      </c>
      <c r="O227" t="s">
        <v>247</v>
      </c>
      <c r="P227" t="str">
        <f t="shared" si="27"/>
        <v>R1024</v>
      </c>
    </row>
    <row r="228" spans="1:16" x14ac:dyDescent="0.25">
      <c r="A228" t="s">
        <v>256</v>
      </c>
      <c r="B228">
        <v>2004</v>
      </c>
      <c r="C228">
        <f t="shared" si="21"/>
        <v>2004</v>
      </c>
      <c r="D228" t="s">
        <v>10</v>
      </c>
      <c r="E228" t="str">
        <f t="shared" si="22"/>
        <v>Jul</v>
      </c>
      <c r="F228">
        <v>27</v>
      </c>
      <c r="G228" s="10">
        <f t="shared" si="23"/>
        <v>38195</v>
      </c>
      <c r="H228" s="9">
        <f t="shared" si="24"/>
        <v>18</v>
      </c>
      <c r="I228">
        <v>0</v>
      </c>
      <c r="J228" s="14">
        <v>2211.13</v>
      </c>
      <c r="K228" t="s">
        <v>11</v>
      </c>
      <c r="L228" t="str">
        <f t="shared" si="25"/>
        <v>tier - 2</v>
      </c>
      <c r="M228" t="s">
        <v>11</v>
      </c>
      <c r="N228" t="str">
        <f t="shared" si="26"/>
        <v>tier - 2</v>
      </c>
      <c r="O228" t="s">
        <v>247</v>
      </c>
      <c r="P228" t="str">
        <f t="shared" si="27"/>
        <v>R1024</v>
      </c>
    </row>
    <row r="229" spans="1:16" x14ac:dyDescent="0.25">
      <c r="A229" t="s">
        <v>257</v>
      </c>
      <c r="B229">
        <v>1994</v>
      </c>
      <c r="C229">
        <f t="shared" si="21"/>
        <v>1994</v>
      </c>
      <c r="D229" t="s">
        <v>15</v>
      </c>
      <c r="E229" t="str">
        <f t="shared" si="22"/>
        <v>Nov</v>
      </c>
      <c r="F229">
        <v>17</v>
      </c>
      <c r="G229" s="10">
        <f t="shared" si="23"/>
        <v>34655</v>
      </c>
      <c r="H229" s="9">
        <f t="shared" si="24"/>
        <v>28</v>
      </c>
      <c r="I229">
        <v>0</v>
      </c>
      <c r="J229" s="14">
        <v>2213.21</v>
      </c>
      <c r="K229" t="s">
        <v>11</v>
      </c>
      <c r="L229" t="str">
        <f t="shared" si="25"/>
        <v>tier - 2</v>
      </c>
      <c r="M229" t="s">
        <v>11</v>
      </c>
      <c r="N229" t="str">
        <f t="shared" si="26"/>
        <v>tier - 2</v>
      </c>
      <c r="O229" t="s">
        <v>13</v>
      </c>
      <c r="P229" t="str">
        <f t="shared" si="27"/>
        <v>R1013</v>
      </c>
    </row>
    <row r="230" spans="1:16" x14ac:dyDescent="0.25">
      <c r="A230" t="s">
        <v>258</v>
      </c>
      <c r="B230">
        <v>2004</v>
      </c>
      <c r="C230">
        <f t="shared" si="21"/>
        <v>2004</v>
      </c>
      <c r="D230" t="s">
        <v>18</v>
      </c>
      <c r="E230" t="str">
        <f t="shared" si="22"/>
        <v>Jun</v>
      </c>
      <c r="F230">
        <v>13</v>
      </c>
      <c r="G230" s="10">
        <f t="shared" si="23"/>
        <v>38151</v>
      </c>
      <c r="H230" s="9">
        <f t="shared" si="24"/>
        <v>18</v>
      </c>
      <c r="I230">
        <v>0</v>
      </c>
      <c r="J230" s="14">
        <v>2217.4699999999998</v>
      </c>
      <c r="K230" t="s">
        <v>11</v>
      </c>
      <c r="L230" t="str">
        <f t="shared" si="25"/>
        <v>tier - 2</v>
      </c>
      <c r="M230" t="s">
        <v>16</v>
      </c>
      <c r="N230" t="str">
        <f t="shared" si="26"/>
        <v>tier - 1</v>
      </c>
      <c r="O230" t="s">
        <v>247</v>
      </c>
      <c r="P230" t="str">
        <f t="shared" si="27"/>
        <v>R1024</v>
      </c>
    </row>
    <row r="231" spans="1:16" x14ac:dyDescent="0.25">
      <c r="A231" t="s">
        <v>259</v>
      </c>
      <c r="B231">
        <v>2004</v>
      </c>
      <c r="C231">
        <f t="shared" si="21"/>
        <v>2004</v>
      </c>
      <c r="D231" t="s">
        <v>20</v>
      </c>
      <c r="E231" t="str">
        <f t="shared" si="22"/>
        <v>Sep</v>
      </c>
      <c r="F231">
        <v>25</v>
      </c>
      <c r="G231" s="10">
        <f t="shared" si="23"/>
        <v>38255</v>
      </c>
      <c r="H231" s="9">
        <f t="shared" si="24"/>
        <v>18</v>
      </c>
      <c r="I231">
        <v>0</v>
      </c>
      <c r="J231" s="14">
        <v>2217.6</v>
      </c>
      <c r="K231" t="s">
        <v>11</v>
      </c>
      <c r="L231" t="str">
        <f t="shared" si="25"/>
        <v>tier - 2</v>
      </c>
      <c r="M231" t="s">
        <v>16</v>
      </c>
      <c r="N231" t="str">
        <f t="shared" si="26"/>
        <v>tier - 1</v>
      </c>
      <c r="O231" t="s">
        <v>247</v>
      </c>
      <c r="P231" t="str">
        <f t="shared" si="27"/>
        <v>R1024</v>
      </c>
    </row>
    <row r="232" spans="1:16" x14ac:dyDescent="0.25">
      <c r="A232" t="s">
        <v>260</v>
      </c>
      <c r="B232">
        <v>2004</v>
      </c>
      <c r="C232">
        <f t="shared" si="21"/>
        <v>2004</v>
      </c>
      <c r="D232" t="s">
        <v>30</v>
      </c>
      <c r="E232" t="str">
        <f t="shared" si="22"/>
        <v>Dec</v>
      </c>
      <c r="F232">
        <v>12</v>
      </c>
      <c r="G232" s="10">
        <f t="shared" si="23"/>
        <v>38333</v>
      </c>
      <c r="H232" s="9">
        <f t="shared" si="24"/>
        <v>18</v>
      </c>
      <c r="I232">
        <v>1</v>
      </c>
      <c r="J232" s="14">
        <v>2219.4499999999998</v>
      </c>
      <c r="K232" t="s">
        <v>11</v>
      </c>
      <c r="L232" t="str">
        <f t="shared" si="25"/>
        <v>tier - 2</v>
      </c>
      <c r="M232" t="s">
        <v>16</v>
      </c>
      <c r="N232" t="str">
        <f t="shared" si="26"/>
        <v>tier - 1</v>
      </c>
      <c r="O232" t="s">
        <v>13</v>
      </c>
      <c r="P232" t="str">
        <f t="shared" si="27"/>
        <v>R1013</v>
      </c>
    </row>
    <row r="233" spans="1:16" x14ac:dyDescent="0.25">
      <c r="A233" t="s">
        <v>261</v>
      </c>
      <c r="B233">
        <v>2003</v>
      </c>
      <c r="C233">
        <f t="shared" si="21"/>
        <v>2003</v>
      </c>
      <c r="D233" t="s">
        <v>30</v>
      </c>
      <c r="E233" t="str">
        <f t="shared" si="22"/>
        <v>Dec</v>
      </c>
      <c r="F233">
        <v>10</v>
      </c>
      <c r="G233" s="10">
        <f t="shared" si="23"/>
        <v>37965</v>
      </c>
      <c r="H233" s="9">
        <f t="shared" si="24"/>
        <v>19</v>
      </c>
      <c r="I233">
        <v>1</v>
      </c>
      <c r="J233" s="14">
        <v>2221.56</v>
      </c>
      <c r="K233" t="s">
        <v>11</v>
      </c>
      <c r="L233" t="str">
        <f t="shared" si="25"/>
        <v>tier - 2</v>
      </c>
      <c r="M233" t="s">
        <v>12</v>
      </c>
      <c r="N233" t="str">
        <f t="shared" si="26"/>
        <v>tier - 3</v>
      </c>
      <c r="O233" t="s">
        <v>23</v>
      </c>
      <c r="P233" t="str">
        <f t="shared" si="27"/>
        <v>R1012</v>
      </c>
    </row>
    <row r="234" spans="1:16" x14ac:dyDescent="0.25">
      <c r="A234" t="s">
        <v>262</v>
      </c>
      <c r="B234">
        <v>2000</v>
      </c>
      <c r="C234">
        <f t="shared" si="21"/>
        <v>2000</v>
      </c>
      <c r="D234" t="s">
        <v>18</v>
      </c>
      <c r="E234" t="str">
        <f t="shared" si="22"/>
        <v>Jun</v>
      </c>
      <c r="F234">
        <v>30</v>
      </c>
      <c r="G234" s="10">
        <f t="shared" si="23"/>
        <v>36707</v>
      </c>
      <c r="H234" s="9">
        <f t="shared" si="24"/>
        <v>22</v>
      </c>
      <c r="I234">
        <v>0</v>
      </c>
      <c r="J234" s="14">
        <v>2250.84</v>
      </c>
      <c r="K234" t="s">
        <v>11</v>
      </c>
      <c r="L234" t="str">
        <f t="shared" si="25"/>
        <v>tier - 2</v>
      </c>
      <c r="M234" t="s">
        <v>11</v>
      </c>
      <c r="N234" t="str">
        <f t="shared" si="26"/>
        <v>tier - 2</v>
      </c>
      <c r="O234" t="s">
        <v>170</v>
      </c>
      <c r="P234" t="str">
        <f t="shared" si="27"/>
        <v>R1018</v>
      </c>
    </row>
    <row r="235" spans="1:16" x14ac:dyDescent="0.25">
      <c r="A235" t="s">
        <v>263</v>
      </c>
      <c r="B235">
        <v>2000</v>
      </c>
      <c r="C235">
        <f t="shared" si="21"/>
        <v>2000</v>
      </c>
      <c r="D235" t="s">
        <v>30</v>
      </c>
      <c r="E235" t="str">
        <f t="shared" si="22"/>
        <v>Dec</v>
      </c>
      <c r="F235">
        <v>11</v>
      </c>
      <c r="G235" s="10">
        <f t="shared" si="23"/>
        <v>36871</v>
      </c>
      <c r="H235" s="9">
        <f t="shared" si="24"/>
        <v>22</v>
      </c>
      <c r="I235">
        <v>0</v>
      </c>
      <c r="J235" s="14">
        <v>2254.8000000000002</v>
      </c>
      <c r="K235" t="s">
        <v>11</v>
      </c>
      <c r="L235" t="str">
        <f t="shared" si="25"/>
        <v>tier - 2</v>
      </c>
      <c r="M235" t="s">
        <v>12</v>
      </c>
      <c r="N235" t="str">
        <f t="shared" si="26"/>
        <v>tier - 3</v>
      </c>
      <c r="O235" t="s">
        <v>168</v>
      </c>
      <c r="P235" t="str">
        <f t="shared" si="27"/>
        <v>R1016</v>
      </c>
    </row>
    <row r="236" spans="1:16" x14ac:dyDescent="0.25">
      <c r="A236" t="s">
        <v>264</v>
      </c>
      <c r="B236">
        <v>2002</v>
      </c>
      <c r="C236">
        <f t="shared" si="21"/>
        <v>2002</v>
      </c>
      <c r="D236" t="s">
        <v>10</v>
      </c>
      <c r="E236" t="str">
        <f t="shared" si="22"/>
        <v>Jul</v>
      </c>
      <c r="F236">
        <v>15</v>
      </c>
      <c r="G236" s="10">
        <f t="shared" si="23"/>
        <v>37452</v>
      </c>
      <c r="H236" s="9">
        <f t="shared" si="24"/>
        <v>20</v>
      </c>
      <c r="I236">
        <v>0</v>
      </c>
      <c r="J236" s="14">
        <v>2257.48</v>
      </c>
      <c r="K236" t="s">
        <v>11</v>
      </c>
      <c r="L236" t="str">
        <f t="shared" si="25"/>
        <v>tier - 2</v>
      </c>
      <c r="M236" t="s">
        <v>16</v>
      </c>
      <c r="N236" t="str">
        <f t="shared" si="26"/>
        <v>tier - 1</v>
      </c>
      <c r="O236" t="s">
        <v>23</v>
      </c>
      <c r="P236" t="str">
        <f t="shared" si="27"/>
        <v>R1012</v>
      </c>
    </row>
    <row r="237" spans="1:16" x14ac:dyDescent="0.25">
      <c r="A237" t="s">
        <v>265</v>
      </c>
      <c r="B237">
        <v>2002</v>
      </c>
      <c r="C237">
        <f t="shared" si="21"/>
        <v>2002</v>
      </c>
      <c r="D237" t="s">
        <v>15</v>
      </c>
      <c r="E237" t="str">
        <f t="shared" si="22"/>
        <v>Nov</v>
      </c>
      <c r="F237">
        <v>12</v>
      </c>
      <c r="G237" s="10">
        <f t="shared" si="23"/>
        <v>37572</v>
      </c>
      <c r="H237" s="9">
        <f t="shared" si="24"/>
        <v>20</v>
      </c>
      <c r="I237">
        <v>0</v>
      </c>
      <c r="J237" s="14">
        <v>2261.5700000000002</v>
      </c>
      <c r="K237" t="s">
        <v>11</v>
      </c>
      <c r="L237" t="str">
        <f t="shared" si="25"/>
        <v>tier - 2</v>
      </c>
      <c r="M237" t="s">
        <v>16</v>
      </c>
      <c r="N237" t="str">
        <f t="shared" si="26"/>
        <v>tier - 1</v>
      </c>
      <c r="O237" t="s">
        <v>23</v>
      </c>
      <c r="P237" t="str">
        <f t="shared" si="27"/>
        <v>R1012</v>
      </c>
    </row>
    <row r="238" spans="1:16" x14ac:dyDescent="0.25">
      <c r="A238" t="s">
        <v>266</v>
      </c>
      <c r="B238">
        <v>1991</v>
      </c>
      <c r="C238">
        <f t="shared" si="21"/>
        <v>1991</v>
      </c>
      <c r="D238" t="s">
        <v>18</v>
      </c>
      <c r="E238" t="str">
        <f t="shared" si="22"/>
        <v>Jun</v>
      </c>
      <c r="F238">
        <v>16</v>
      </c>
      <c r="G238" s="10">
        <f t="shared" si="23"/>
        <v>33405</v>
      </c>
      <c r="H238" s="9">
        <f t="shared" si="24"/>
        <v>31</v>
      </c>
      <c r="I238">
        <v>3</v>
      </c>
      <c r="J238" s="14">
        <v>2277.7199999999998</v>
      </c>
      <c r="K238" t="s">
        <v>11</v>
      </c>
      <c r="L238" t="str">
        <f t="shared" si="25"/>
        <v>tier - 2</v>
      </c>
      <c r="M238" t="s">
        <v>16</v>
      </c>
      <c r="N238" t="str">
        <f t="shared" si="26"/>
        <v>tier - 1</v>
      </c>
      <c r="O238" t="s">
        <v>13</v>
      </c>
      <c r="P238" t="str">
        <f t="shared" si="27"/>
        <v>R1013</v>
      </c>
    </row>
    <row r="239" spans="1:16" x14ac:dyDescent="0.25">
      <c r="A239" t="s">
        <v>267</v>
      </c>
      <c r="B239">
        <v>1989</v>
      </c>
      <c r="C239">
        <f t="shared" si="21"/>
        <v>1989</v>
      </c>
      <c r="D239" t="s">
        <v>37</v>
      </c>
      <c r="E239" t="str">
        <f t="shared" si="22"/>
        <v>Oct</v>
      </c>
      <c r="F239">
        <v>5</v>
      </c>
      <c r="G239" s="10">
        <f t="shared" si="23"/>
        <v>32786</v>
      </c>
      <c r="H239" s="9">
        <f t="shared" si="24"/>
        <v>33</v>
      </c>
      <c r="I239">
        <v>3</v>
      </c>
      <c r="J239" s="14">
        <v>2295.2399999999998</v>
      </c>
      <c r="K239" t="s">
        <v>11</v>
      </c>
      <c r="L239" t="str">
        <f t="shared" si="25"/>
        <v>tier - 2</v>
      </c>
      <c r="M239" t="s">
        <v>16</v>
      </c>
      <c r="N239" t="str">
        <f t="shared" si="26"/>
        <v>tier - 1</v>
      </c>
      <c r="O239" t="s">
        <v>13</v>
      </c>
      <c r="P239" t="str">
        <f t="shared" si="27"/>
        <v>R1013</v>
      </c>
    </row>
    <row r="240" spans="1:16" x14ac:dyDescent="0.25">
      <c r="A240" t="s">
        <v>268</v>
      </c>
      <c r="B240">
        <v>1996</v>
      </c>
      <c r="C240">
        <f t="shared" si="21"/>
        <v>1996</v>
      </c>
      <c r="D240" t="s">
        <v>15</v>
      </c>
      <c r="E240" t="str">
        <f t="shared" si="22"/>
        <v>Nov</v>
      </c>
      <c r="F240">
        <v>28</v>
      </c>
      <c r="G240" s="10">
        <f t="shared" si="23"/>
        <v>35397</v>
      </c>
      <c r="H240" s="9">
        <f t="shared" si="24"/>
        <v>26</v>
      </c>
      <c r="I240">
        <v>0</v>
      </c>
      <c r="J240" s="14">
        <v>2302.3000000000002</v>
      </c>
      <c r="K240" t="s">
        <v>16</v>
      </c>
      <c r="L240" t="str">
        <f t="shared" si="25"/>
        <v>tier - 1</v>
      </c>
      <c r="M240" t="s">
        <v>11</v>
      </c>
      <c r="N240" t="str">
        <f t="shared" si="26"/>
        <v>tier - 2</v>
      </c>
      <c r="O240" t="s">
        <v>42</v>
      </c>
      <c r="P240" t="str">
        <f t="shared" si="27"/>
        <v>R1011</v>
      </c>
    </row>
    <row r="241" spans="1:16" x14ac:dyDescent="0.25">
      <c r="A241" t="s">
        <v>269</v>
      </c>
      <c r="B241">
        <v>2004</v>
      </c>
      <c r="C241">
        <f t="shared" si="21"/>
        <v>2004</v>
      </c>
      <c r="D241" t="s">
        <v>20</v>
      </c>
      <c r="E241" t="str">
        <f t="shared" si="22"/>
        <v>Sep</v>
      </c>
      <c r="F241">
        <v>6</v>
      </c>
      <c r="G241" s="10">
        <f t="shared" si="23"/>
        <v>38236</v>
      </c>
      <c r="H241" s="9">
        <f t="shared" si="24"/>
        <v>18</v>
      </c>
      <c r="I241">
        <v>2</v>
      </c>
      <c r="J241" s="14">
        <v>2304</v>
      </c>
      <c r="K241" t="s">
        <v>11</v>
      </c>
      <c r="L241" t="str">
        <f t="shared" si="25"/>
        <v>tier - 2</v>
      </c>
      <c r="M241" t="s">
        <v>12</v>
      </c>
      <c r="N241" t="str">
        <f t="shared" si="26"/>
        <v>tier - 3</v>
      </c>
      <c r="O241" t="s">
        <v>13</v>
      </c>
      <c r="P241" t="str">
        <f t="shared" si="27"/>
        <v>R1013</v>
      </c>
    </row>
    <row r="242" spans="1:16" x14ac:dyDescent="0.25">
      <c r="A242" t="s">
        <v>270</v>
      </c>
      <c r="B242">
        <v>1996</v>
      </c>
      <c r="C242">
        <f t="shared" si="21"/>
        <v>1996</v>
      </c>
      <c r="D242" t="s">
        <v>30</v>
      </c>
      <c r="E242" t="str">
        <f t="shared" si="22"/>
        <v>Dec</v>
      </c>
      <c r="F242">
        <v>17</v>
      </c>
      <c r="G242" s="10">
        <f t="shared" si="23"/>
        <v>35416</v>
      </c>
      <c r="H242" s="9">
        <f t="shared" si="24"/>
        <v>26</v>
      </c>
      <c r="I242">
        <v>0</v>
      </c>
      <c r="J242" s="14">
        <v>2322.62</v>
      </c>
      <c r="K242" t="s">
        <v>11</v>
      </c>
      <c r="L242" t="str">
        <f t="shared" si="25"/>
        <v>tier - 2</v>
      </c>
      <c r="M242" t="s">
        <v>16</v>
      </c>
      <c r="N242" t="str">
        <f t="shared" si="26"/>
        <v>tier - 1</v>
      </c>
      <c r="O242" t="s">
        <v>13</v>
      </c>
      <c r="P242" t="str">
        <f t="shared" si="27"/>
        <v>R1013</v>
      </c>
    </row>
    <row r="243" spans="1:16" x14ac:dyDescent="0.25">
      <c r="A243" t="s">
        <v>271</v>
      </c>
      <c r="B243">
        <v>2003</v>
      </c>
      <c r="C243">
        <f t="shared" si="21"/>
        <v>2003</v>
      </c>
      <c r="D243" t="s">
        <v>15</v>
      </c>
      <c r="E243" t="str">
        <f t="shared" si="22"/>
        <v>Nov</v>
      </c>
      <c r="F243">
        <v>18</v>
      </c>
      <c r="G243" s="10">
        <f t="shared" si="23"/>
        <v>37943</v>
      </c>
      <c r="H243" s="9">
        <f t="shared" si="24"/>
        <v>19</v>
      </c>
      <c r="I243">
        <v>1</v>
      </c>
      <c r="J243" s="14">
        <v>2331.52</v>
      </c>
      <c r="K243" t="s">
        <v>11</v>
      </c>
      <c r="L243" t="str">
        <f t="shared" si="25"/>
        <v>tier - 2</v>
      </c>
      <c r="M243" t="s">
        <v>12</v>
      </c>
      <c r="N243" t="str">
        <f t="shared" si="26"/>
        <v>tier - 3</v>
      </c>
      <c r="O243" t="s">
        <v>42</v>
      </c>
      <c r="P243" t="str">
        <f t="shared" si="27"/>
        <v>R1011</v>
      </c>
    </row>
    <row r="244" spans="1:16" x14ac:dyDescent="0.25">
      <c r="A244" t="s">
        <v>272</v>
      </c>
      <c r="B244">
        <v>1998</v>
      </c>
      <c r="C244">
        <f t="shared" si="21"/>
        <v>1998</v>
      </c>
      <c r="D244" t="s">
        <v>37</v>
      </c>
      <c r="E244" t="str">
        <f t="shared" si="22"/>
        <v>Oct</v>
      </c>
      <c r="F244">
        <v>21</v>
      </c>
      <c r="G244" s="10">
        <f t="shared" si="23"/>
        <v>36089</v>
      </c>
      <c r="H244" s="9">
        <f t="shared" si="24"/>
        <v>24</v>
      </c>
      <c r="I244">
        <v>0</v>
      </c>
      <c r="J244" s="14">
        <v>2352.9699999999998</v>
      </c>
      <c r="K244" t="s">
        <v>12</v>
      </c>
      <c r="L244" t="str">
        <f t="shared" si="25"/>
        <v>tier - 3</v>
      </c>
      <c r="M244" t="s">
        <v>12</v>
      </c>
      <c r="N244" t="str">
        <f t="shared" si="26"/>
        <v>tier - 3</v>
      </c>
      <c r="O244" t="s">
        <v>23</v>
      </c>
      <c r="P244" t="str">
        <f t="shared" si="27"/>
        <v>R1012</v>
      </c>
    </row>
    <row r="245" spans="1:16" x14ac:dyDescent="0.25">
      <c r="A245" t="s">
        <v>273</v>
      </c>
      <c r="B245">
        <v>2002</v>
      </c>
      <c r="C245">
        <f t="shared" si="21"/>
        <v>2002</v>
      </c>
      <c r="D245" t="s">
        <v>15</v>
      </c>
      <c r="E245" t="str">
        <f t="shared" si="22"/>
        <v>Nov</v>
      </c>
      <c r="F245">
        <v>5</v>
      </c>
      <c r="G245" s="10">
        <f t="shared" si="23"/>
        <v>37565</v>
      </c>
      <c r="H245" s="9">
        <f t="shared" si="24"/>
        <v>20</v>
      </c>
      <c r="I245">
        <v>1</v>
      </c>
      <c r="J245" s="14">
        <v>2362.23</v>
      </c>
      <c r="K245" t="s">
        <v>11</v>
      </c>
      <c r="L245" t="str">
        <f t="shared" si="25"/>
        <v>tier - 2</v>
      </c>
      <c r="M245" t="s">
        <v>16</v>
      </c>
      <c r="N245" t="str">
        <f t="shared" si="26"/>
        <v>tier - 1</v>
      </c>
      <c r="O245" t="s">
        <v>23</v>
      </c>
      <c r="P245" t="str">
        <f t="shared" si="27"/>
        <v>R1012</v>
      </c>
    </row>
    <row r="246" spans="1:16" x14ac:dyDescent="0.25">
      <c r="A246" t="s">
        <v>274</v>
      </c>
      <c r="B246">
        <v>1988</v>
      </c>
      <c r="C246">
        <f t="shared" si="21"/>
        <v>1988</v>
      </c>
      <c r="D246" t="s">
        <v>30</v>
      </c>
      <c r="E246" t="str">
        <f t="shared" si="22"/>
        <v>Dec</v>
      </c>
      <c r="F246">
        <v>12</v>
      </c>
      <c r="G246" s="10">
        <f t="shared" si="23"/>
        <v>32489</v>
      </c>
      <c r="H246" s="9">
        <f t="shared" si="24"/>
        <v>34</v>
      </c>
      <c r="I246">
        <v>3</v>
      </c>
      <c r="J246" s="14">
        <v>2373.3000000000002</v>
      </c>
      <c r="K246" t="s">
        <v>11</v>
      </c>
      <c r="L246" t="str">
        <f t="shared" si="25"/>
        <v>tier - 2</v>
      </c>
      <c r="M246" t="s">
        <v>11</v>
      </c>
      <c r="N246" t="str">
        <f t="shared" si="26"/>
        <v>tier - 2</v>
      </c>
      <c r="O246" t="s">
        <v>13</v>
      </c>
      <c r="P246" t="str">
        <f t="shared" si="27"/>
        <v>R1013</v>
      </c>
    </row>
    <row r="247" spans="1:16" x14ac:dyDescent="0.25">
      <c r="A247" t="s">
        <v>275</v>
      </c>
      <c r="B247">
        <v>1999</v>
      </c>
      <c r="C247">
        <f t="shared" si="21"/>
        <v>1999</v>
      </c>
      <c r="D247" t="s">
        <v>30</v>
      </c>
      <c r="E247" t="str">
        <f t="shared" si="22"/>
        <v>Dec</v>
      </c>
      <c r="F247">
        <v>17</v>
      </c>
      <c r="G247" s="10">
        <f t="shared" si="23"/>
        <v>36511</v>
      </c>
      <c r="H247" s="9">
        <f t="shared" si="24"/>
        <v>23</v>
      </c>
      <c r="I247">
        <v>0</v>
      </c>
      <c r="J247" s="14">
        <v>2395.17</v>
      </c>
      <c r="K247" t="s">
        <v>11</v>
      </c>
      <c r="L247" t="str">
        <f t="shared" si="25"/>
        <v>tier - 2</v>
      </c>
      <c r="M247" t="s">
        <v>16</v>
      </c>
      <c r="N247" t="str">
        <f t="shared" si="26"/>
        <v>tier - 1</v>
      </c>
      <c r="O247" t="s">
        <v>276</v>
      </c>
      <c r="P247" t="str">
        <f t="shared" si="27"/>
        <v>R1014</v>
      </c>
    </row>
    <row r="248" spans="1:16" x14ac:dyDescent="0.25">
      <c r="A248" t="s">
        <v>277</v>
      </c>
      <c r="B248">
        <v>1999</v>
      </c>
      <c r="C248">
        <f t="shared" si="21"/>
        <v>1999</v>
      </c>
      <c r="D248" t="s">
        <v>35</v>
      </c>
      <c r="E248" t="str">
        <f t="shared" si="22"/>
        <v>Aug</v>
      </c>
      <c r="F248">
        <v>10</v>
      </c>
      <c r="G248" s="10">
        <f t="shared" si="23"/>
        <v>36382</v>
      </c>
      <c r="H248" s="9">
        <f t="shared" si="24"/>
        <v>23</v>
      </c>
      <c r="I248">
        <v>0</v>
      </c>
      <c r="J248" s="14">
        <v>2396.1</v>
      </c>
      <c r="K248" t="s">
        <v>11</v>
      </c>
      <c r="L248" t="str">
        <f t="shared" si="25"/>
        <v>tier - 2</v>
      </c>
      <c r="M248" t="s">
        <v>16</v>
      </c>
      <c r="N248" t="str">
        <f t="shared" si="26"/>
        <v>tier - 1</v>
      </c>
      <c r="O248" t="s">
        <v>166</v>
      </c>
      <c r="P248" t="str">
        <f t="shared" si="27"/>
        <v>R1019</v>
      </c>
    </row>
    <row r="249" spans="1:16" x14ac:dyDescent="0.25">
      <c r="A249" t="s">
        <v>278</v>
      </c>
      <c r="B249">
        <v>2001</v>
      </c>
      <c r="C249">
        <f t="shared" si="21"/>
        <v>2001</v>
      </c>
      <c r="D249" t="s">
        <v>18</v>
      </c>
      <c r="E249" t="str">
        <f t="shared" si="22"/>
        <v>Jun</v>
      </c>
      <c r="F249">
        <v>3</v>
      </c>
      <c r="G249" s="10">
        <f t="shared" si="23"/>
        <v>37045</v>
      </c>
      <c r="H249" s="9">
        <f t="shared" si="24"/>
        <v>22</v>
      </c>
      <c r="I249">
        <v>0</v>
      </c>
      <c r="J249" s="14">
        <v>2404.73</v>
      </c>
      <c r="K249" t="s">
        <v>11</v>
      </c>
      <c r="L249" t="str">
        <f t="shared" si="25"/>
        <v>tier - 2</v>
      </c>
      <c r="M249" t="s">
        <v>12</v>
      </c>
      <c r="N249" t="str">
        <f t="shared" si="26"/>
        <v>tier - 3</v>
      </c>
      <c r="O249" t="s">
        <v>23</v>
      </c>
      <c r="P249" t="str">
        <f t="shared" si="27"/>
        <v>R1012</v>
      </c>
    </row>
    <row r="250" spans="1:16" x14ac:dyDescent="0.25">
      <c r="A250" t="s">
        <v>279</v>
      </c>
      <c r="B250">
        <v>1999</v>
      </c>
      <c r="C250">
        <f t="shared" si="21"/>
        <v>1999</v>
      </c>
      <c r="D250" t="s">
        <v>15</v>
      </c>
      <c r="E250" t="str">
        <f t="shared" si="22"/>
        <v>Nov</v>
      </c>
      <c r="F250">
        <v>12</v>
      </c>
      <c r="G250" s="10">
        <f t="shared" si="23"/>
        <v>36476</v>
      </c>
      <c r="H250" s="9">
        <f t="shared" si="24"/>
        <v>23</v>
      </c>
      <c r="I250">
        <v>1</v>
      </c>
      <c r="J250" s="14">
        <v>2416.96</v>
      </c>
      <c r="K250" t="s">
        <v>11</v>
      </c>
      <c r="L250" t="str">
        <f t="shared" si="25"/>
        <v>tier - 2</v>
      </c>
      <c r="M250" t="s">
        <v>11</v>
      </c>
      <c r="N250" t="str">
        <f t="shared" si="26"/>
        <v>tier - 2</v>
      </c>
      <c r="O250" t="s">
        <v>42</v>
      </c>
      <c r="P250" t="str">
        <f t="shared" si="27"/>
        <v>R1011</v>
      </c>
    </row>
    <row r="251" spans="1:16" x14ac:dyDescent="0.25">
      <c r="A251" t="s">
        <v>280</v>
      </c>
      <c r="B251">
        <v>1999</v>
      </c>
      <c r="C251">
        <f t="shared" si="21"/>
        <v>1999</v>
      </c>
      <c r="D251" t="s">
        <v>15</v>
      </c>
      <c r="E251" t="str">
        <f t="shared" si="22"/>
        <v>Nov</v>
      </c>
      <c r="F251">
        <v>21</v>
      </c>
      <c r="G251" s="10">
        <f t="shared" si="23"/>
        <v>36485</v>
      </c>
      <c r="H251" s="9">
        <f t="shared" si="24"/>
        <v>23</v>
      </c>
      <c r="I251">
        <v>1</v>
      </c>
      <c r="J251" s="14">
        <v>2438.06</v>
      </c>
      <c r="K251" t="s">
        <v>11</v>
      </c>
      <c r="L251" t="str">
        <f t="shared" si="25"/>
        <v>tier - 2</v>
      </c>
      <c r="M251" t="s">
        <v>11</v>
      </c>
      <c r="N251" t="str">
        <f t="shared" si="26"/>
        <v>tier - 2</v>
      </c>
      <c r="O251" t="s">
        <v>13</v>
      </c>
      <c r="P251" t="str">
        <f t="shared" si="27"/>
        <v>R1013</v>
      </c>
    </row>
    <row r="252" spans="1:16" x14ac:dyDescent="0.25">
      <c r="A252" t="s">
        <v>281</v>
      </c>
      <c r="B252">
        <v>2002</v>
      </c>
      <c r="C252">
        <f t="shared" si="21"/>
        <v>2002</v>
      </c>
      <c r="D252" t="s">
        <v>10</v>
      </c>
      <c r="E252" t="str">
        <f t="shared" si="22"/>
        <v>Jul</v>
      </c>
      <c r="F252">
        <v>29</v>
      </c>
      <c r="G252" s="10">
        <f t="shared" si="23"/>
        <v>37466</v>
      </c>
      <c r="H252" s="9">
        <f t="shared" si="24"/>
        <v>20</v>
      </c>
      <c r="I252">
        <v>0</v>
      </c>
      <c r="J252" s="14">
        <v>2457.21</v>
      </c>
      <c r="K252" t="s">
        <v>11</v>
      </c>
      <c r="L252" t="str">
        <f t="shared" si="25"/>
        <v>tier - 2</v>
      </c>
      <c r="M252" t="s">
        <v>16</v>
      </c>
      <c r="N252" t="str">
        <f t="shared" si="26"/>
        <v>tier - 1</v>
      </c>
      <c r="O252" t="s">
        <v>247</v>
      </c>
      <c r="P252" t="str">
        <f t="shared" si="27"/>
        <v>R1024</v>
      </c>
    </row>
    <row r="253" spans="1:16" x14ac:dyDescent="0.25">
      <c r="A253" t="s">
        <v>282</v>
      </c>
      <c r="B253">
        <v>1998</v>
      </c>
      <c r="C253">
        <f t="shared" si="21"/>
        <v>1998</v>
      </c>
      <c r="D253" t="s">
        <v>15</v>
      </c>
      <c r="E253" t="str">
        <f t="shared" si="22"/>
        <v>Nov</v>
      </c>
      <c r="F253">
        <v>19</v>
      </c>
      <c r="G253" s="10">
        <f t="shared" si="23"/>
        <v>36118</v>
      </c>
      <c r="H253" s="9">
        <f t="shared" si="24"/>
        <v>24</v>
      </c>
      <c r="I253">
        <v>0</v>
      </c>
      <c r="J253" s="14">
        <v>2457.5</v>
      </c>
      <c r="K253" t="s">
        <v>11</v>
      </c>
      <c r="L253" t="str">
        <f t="shared" si="25"/>
        <v>tier - 2</v>
      </c>
      <c r="M253" t="s">
        <v>16</v>
      </c>
      <c r="N253" t="str">
        <f t="shared" si="26"/>
        <v>tier - 1</v>
      </c>
      <c r="O253" t="s">
        <v>42</v>
      </c>
      <c r="P253" t="str">
        <f t="shared" si="27"/>
        <v>R1011</v>
      </c>
    </row>
    <row r="254" spans="1:16" x14ac:dyDescent="0.25">
      <c r="A254" t="s">
        <v>283</v>
      </c>
      <c r="B254">
        <v>2002</v>
      </c>
      <c r="C254">
        <f t="shared" si="21"/>
        <v>2002</v>
      </c>
      <c r="D254" t="s">
        <v>10</v>
      </c>
      <c r="E254" t="str">
        <f t="shared" si="22"/>
        <v>Jul</v>
      </c>
      <c r="F254">
        <v>11</v>
      </c>
      <c r="G254" s="10">
        <f t="shared" si="23"/>
        <v>37448</v>
      </c>
      <c r="H254" s="9">
        <f t="shared" si="24"/>
        <v>20</v>
      </c>
      <c r="I254">
        <v>0</v>
      </c>
      <c r="J254" s="14">
        <v>2459.7199999999998</v>
      </c>
      <c r="K254" t="s">
        <v>11</v>
      </c>
      <c r="L254" t="str">
        <f t="shared" si="25"/>
        <v>tier - 2</v>
      </c>
      <c r="M254" t="s">
        <v>11</v>
      </c>
      <c r="N254" t="str">
        <f t="shared" si="26"/>
        <v>tier - 2</v>
      </c>
      <c r="O254" t="s">
        <v>247</v>
      </c>
      <c r="P254" t="str">
        <f t="shared" si="27"/>
        <v>R1024</v>
      </c>
    </row>
    <row r="255" spans="1:16" x14ac:dyDescent="0.25">
      <c r="A255" t="s">
        <v>284</v>
      </c>
      <c r="B255">
        <v>1998</v>
      </c>
      <c r="C255">
        <f t="shared" si="21"/>
        <v>1998</v>
      </c>
      <c r="D255" t="s">
        <v>35</v>
      </c>
      <c r="E255" t="str">
        <f t="shared" si="22"/>
        <v>Aug</v>
      </c>
      <c r="F255">
        <v>17</v>
      </c>
      <c r="G255" s="10">
        <f t="shared" si="23"/>
        <v>36024</v>
      </c>
      <c r="H255" s="9">
        <f t="shared" si="24"/>
        <v>24</v>
      </c>
      <c r="I255">
        <v>0</v>
      </c>
      <c r="J255" s="14">
        <v>2464.62</v>
      </c>
      <c r="K255" t="s">
        <v>11</v>
      </c>
      <c r="L255" t="str">
        <f t="shared" si="25"/>
        <v>tier - 2</v>
      </c>
      <c r="M255" t="s">
        <v>12</v>
      </c>
      <c r="N255" t="str">
        <f t="shared" si="26"/>
        <v>tier - 3</v>
      </c>
      <c r="O255" t="s">
        <v>13</v>
      </c>
      <c r="P255" t="str">
        <f t="shared" si="27"/>
        <v>R1013</v>
      </c>
    </row>
    <row r="256" spans="1:16" x14ac:dyDescent="0.25">
      <c r="A256" t="s">
        <v>285</v>
      </c>
      <c r="B256">
        <v>1998</v>
      </c>
      <c r="C256">
        <f t="shared" si="21"/>
        <v>1998</v>
      </c>
      <c r="D256" t="s">
        <v>10</v>
      </c>
      <c r="E256" t="str">
        <f t="shared" si="22"/>
        <v>Jul</v>
      </c>
      <c r="F256">
        <v>2</v>
      </c>
      <c r="G256" s="10">
        <f t="shared" si="23"/>
        <v>35978</v>
      </c>
      <c r="H256" s="9">
        <f t="shared" si="24"/>
        <v>24</v>
      </c>
      <c r="I256">
        <v>0</v>
      </c>
      <c r="J256" s="14">
        <v>2473.33</v>
      </c>
      <c r="K256" t="s">
        <v>11</v>
      </c>
      <c r="L256" t="str">
        <f t="shared" si="25"/>
        <v>tier - 2</v>
      </c>
      <c r="M256" t="s">
        <v>12</v>
      </c>
      <c r="N256" t="str">
        <f t="shared" si="26"/>
        <v>tier - 3</v>
      </c>
      <c r="O256" t="s">
        <v>13</v>
      </c>
      <c r="P256" t="str">
        <f t="shared" si="27"/>
        <v>R1013</v>
      </c>
    </row>
    <row r="257" spans="1:16" x14ac:dyDescent="0.25">
      <c r="A257" t="s">
        <v>286</v>
      </c>
      <c r="B257">
        <v>1998</v>
      </c>
      <c r="C257">
        <f t="shared" si="21"/>
        <v>1998</v>
      </c>
      <c r="D257" t="s">
        <v>18</v>
      </c>
      <c r="E257" t="str">
        <f t="shared" si="22"/>
        <v>Jun</v>
      </c>
      <c r="F257">
        <v>20</v>
      </c>
      <c r="G257" s="10">
        <f t="shared" si="23"/>
        <v>35966</v>
      </c>
      <c r="H257" s="9">
        <f t="shared" si="24"/>
        <v>24</v>
      </c>
      <c r="I257">
        <v>0</v>
      </c>
      <c r="J257" s="14">
        <v>2480.98</v>
      </c>
      <c r="K257" t="s">
        <v>11</v>
      </c>
      <c r="L257" t="str">
        <f t="shared" si="25"/>
        <v>tier - 2</v>
      </c>
      <c r="M257" t="s">
        <v>11</v>
      </c>
      <c r="N257" t="str">
        <f t="shared" si="26"/>
        <v>tier - 2</v>
      </c>
      <c r="O257" t="s">
        <v>13</v>
      </c>
      <c r="P257" t="str">
        <f t="shared" si="27"/>
        <v>R1013</v>
      </c>
    </row>
    <row r="258" spans="1:16" x14ac:dyDescent="0.25">
      <c r="A258" t="s">
        <v>287</v>
      </c>
      <c r="B258">
        <v>1995</v>
      </c>
      <c r="C258">
        <f t="shared" ref="C258:C321" si="28">IF(B258="?", ROUND(AVERAGEIF(B:B, "&lt;&gt;?"), 0), B258)</f>
        <v>1995</v>
      </c>
      <c r="D258" t="s">
        <v>15</v>
      </c>
      <c r="E258" t="str">
        <f t="shared" ref="E258:E321" si="29">IF(D258="?", "Sep", D258)</f>
        <v>Nov</v>
      </c>
      <c r="F258">
        <v>6</v>
      </c>
      <c r="G258" s="10">
        <f t="shared" ref="G258:G321" si="30">DATE(C258, MONTH(1&amp;E258), F258)</f>
        <v>35009</v>
      </c>
      <c r="H258" s="9">
        <f t="shared" ref="H258:H321" si="31">DATEDIF(G258, DATE(2023,6,8), "Y")</f>
        <v>27</v>
      </c>
      <c r="I258">
        <v>0</v>
      </c>
      <c r="J258" s="14">
        <v>2483.7399999999998</v>
      </c>
      <c r="K258" t="s">
        <v>12</v>
      </c>
      <c r="L258" t="str">
        <f t="shared" ref="L258:L321" si="32">IF(K258="?", "tier - 1", K258)</f>
        <v>tier - 3</v>
      </c>
      <c r="M258" t="s">
        <v>11</v>
      </c>
      <c r="N258" t="str">
        <f t="shared" ref="N258:N321" si="33">IF(M258="?", "tier - 2", M258)</f>
        <v>tier - 2</v>
      </c>
      <c r="O258" t="s">
        <v>13</v>
      </c>
      <c r="P258" t="str">
        <f t="shared" ref="P258:P321" si="34">IF(O258="?", "Unknown", O258)</f>
        <v>R1013</v>
      </c>
    </row>
    <row r="259" spans="1:16" x14ac:dyDescent="0.25">
      <c r="A259" t="s">
        <v>288</v>
      </c>
      <c r="B259">
        <v>1995</v>
      </c>
      <c r="C259">
        <f t="shared" si="28"/>
        <v>1995</v>
      </c>
      <c r="D259" t="s">
        <v>37</v>
      </c>
      <c r="E259" t="str">
        <f t="shared" si="29"/>
        <v>Oct</v>
      </c>
      <c r="F259">
        <v>14</v>
      </c>
      <c r="G259" s="10">
        <f t="shared" si="30"/>
        <v>34986</v>
      </c>
      <c r="H259" s="9">
        <f t="shared" si="31"/>
        <v>27</v>
      </c>
      <c r="I259">
        <v>0</v>
      </c>
      <c r="J259" s="14">
        <v>2494.02</v>
      </c>
      <c r="K259" t="s">
        <v>12</v>
      </c>
      <c r="L259" t="str">
        <f t="shared" si="32"/>
        <v>tier - 3</v>
      </c>
      <c r="M259" t="s">
        <v>16</v>
      </c>
      <c r="N259" t="str">
        <f t="shared" si="33"/>
        <v>tier - 1</v>
      </c>
      <c r="O259" t="s">
        <v>42</v>
      </c>
      <c r="P259" t="str">
        <f t="shared" si="34"/>
        <v>R1011</v>
      </c>
    </row>
    <row r="260" spans="1:16" x14ac:dyDescent="0.25">
      <c r="A260" t="s">
        <v>289</v>
      </c>
      <c r="B260">
        <v>1995</v>
      </c>
      <c r="C260">
        <f t="shared" si="28"/>
        <v>1995</v>
      </c>
      <c r="D260" t="s">
        <v>10</v>
      </c>
      <c r="E260" t="str">
        <f t="shared" si="29"/>
        <v>Jul</v>
      </c>
      <c r="F260">
        <v>9</v>
      </c>
      <c r="G260" s="10">
        <f t="shared" si="30"/>
        <v>34889</v>
      </c>
      <c r="H260" s="9">
        <f t="shared" si="31"/>
        <v>27</v>
      </c>
      <c r="I260">
        <v>0</v>
      </c>
      <c r="J260" s="14">
        <v>2497.04</v>
      </c>
      <c r="K260" t="s">
        <v>12</v>
      </c>
      <c r="L260" t="str">
        <f t="shared" si="32"/>
        <v>tier - 3</v>
      </c>
      <c r="M260" t="s">
        <v>12</v>
      </c>
      <c r="N260" t="str">
        <f t="shared" si="33"/>
        <v>tier - 3</v>
      </c>
      <c r="O260" t="s">
        <v>13</v>
      </c>
      <c r="P260" t="str">
        <f t="shared" si="34"/>
        <v>R1013</v>
      </c>
    </row>
    <row r="261" spans="1:16" x14ac:dyDescent="0.25">
      <c r="A261" t="s">
        <v>290</v>
      </c>
      <c r="B261">
        <v>1995</v>
      </c>
      <c r="C261">
        <f t="shared" si="28"/>
        <v>1995</v>
      </c>
      <c r="D261" t="s">
        <v>37</v>
      </c>
      <c r="E261" t="str">
        <f t="shared" si="29"/>
        <v>Oct</v>
      </c>
      <c r="F261">
        <v>15</v>
      </c>
      <c r="G261" s="10">
        <f t="shared" si="30"/>
        <v>34987</v>
      </c>
      <c r="H261" s="9">
        <f t="shared" si="31"/>
        <v>27</v>
      </c>
      <c r="I261">
        <v>0</v>
      </c>
      <c r="J261" s="14">
        <v>2498.41</v>
      </c>
      <c r="K261" t="s">
        <v>12</v>
      </c>
      <c r="L261" t="str">
        <f t="shared" si="32"/>
        <v>tier - 3</v>
      </c>
      <c r="M261" t="s">
        <v>12</v>
      </c>
      <c r="N261" t="str">
        <f t="shared" si="33"/>
        <v>tier - 3</v>
      </c>
      <c r="O261" t="s">
        <v>13</v>
      </c>
      <c r="P261" t="str">
        <f t="shared" si="34"/>
        <v>R1013</v>
      </c>
    </row>
    <row r="262" spans="1:16" x14ac:dyDescent="0.25">
      <c r="A262" t="s">
        <v>291</v>
      </c>
      <c r="B262">
        <v>2004</v>
      </c>
      <c r="C262">
        <f t="shared" si="28"/>
        <v>2004</v>
      </c>
      <c r="D262" t="s">
        <v>20</v>
      </c>
      <c r="E262" t="str">
        <f t="shared" si="29"/>
        <v>Sep</v>
      </c>
      <c r="F262">
        <v>6</v>
      </c>
      <c r="G262" s="10">
        <f t="shared" si="30"/>
        <v>38236</v>
      </c>
      <c r="H262" s="9">
        <f t="shared" si="31"/>
        <v>18</v>
      </c>
      <c r="I262">
        <v>0</v>
      </c>
      <c r="J262" s="14">
        <v>2500.9299999999998</v>
      </c>
      <c r="K262" t="s">
        <v>11</v>
      </c>
      <c r="L262" t="str">
        <f t="shared" si="32"/>
        <v>tier - 2</v>
      </c>
      <c r="M262" t="s">
        <v>11</v>
      </c>
      <c r="N262" t="str">
        <f t="shared" si="33"/>
        <v>tier - 2</v>
      </c>
      <c r="O262" t="s">
        <v>23</v>
      </c>
      <c r="P262" t="str">
        <f t="shared" si="34"/>
        <v>R1012</v>
      </c>
    </row>
    <row r="263" spans="1:16" x14ac:dyDescent="0.25">
      <c r="A263" t="s">
        <v>292</v>
      </c>
      <c r="B263">
        <v>1991</v>
      </c>
      <c r="C263">
        <f t="shared" si="28"/>
        <v>1991</v>
      </c>
      <c r="D263" t="s">
        <v>35</v>
      </c>
      <c r="E263" t="str">
        <f t="shared" si="29"/>
        <v>Aug</v>
      </c>
      <c r="F263">
        <v>5</v>
      </c>
      <c r="G263" s="10">
        <f t="shared" si="30"/>
        <v>33455</v>
      </c>
      <c r="H263" s="9">
        <f t="shared" si="31"/>
        <v>31</v>
      </c>
      <c r="I263">
        <v>3</v>
      </c>
      <c r="J263" s="14">
        <v>2510.79</v>
      </c>
      <c r="K263" t="s">
        <v>11</v>
      </c>
      <c r="L263" t="str">
        <f t="shared" si="32"/>
        <v>tier - 2</v>
      </c>
      <c r="M263" t="s">
        <v>16</v>
      </c>
      <c r="N263" t="str">
        <f t="shared" si="33"/>
        <v>tier - 1</v>
      </c>
      <c r="O263" t="s">
        <v>13</v>
      </c>
      <c r="P263" t="str">
        <f t="shared" si="34"/>
        <v>R1013</v>
      </c>
    </row>
    <row r="264" spans="1:16" x14ac:dyDescent="0.25">
      <c r="A264" t="s">
        <v>293</v>
      </c>
      <c r="B264">
        <v>1997</v>
      </c>
      <c r="C264">
        <f t="shared" si="28"/>
        <v>1997</v>
      </c>
      <c r="D264" t="s">
        <v>15</v>
      </c>
      <c r="E264" t="str">
        <f t="shared" si="29"/>
        <v>Nov</v>
      </c>
      <c r="F264">
        <v>2</v>
      </c>
      <c r="G264" s="10">
        <f t="shared" si="30"/>
        <v>35736</v>
      </c>
      <c r="H264" s="9">
        <f t="shared" si="31"/>
        <v>25</v>
      </c>
      <c r="I264">
        <v>0</v>
      </c>
      <c r="J264" s="14">
        <v>2523.17</v>
      </c>
      <c r="K264" t="s">
        <v>12</v>
      </c>
      <c r="L264" t="str">
        <f t="shared" si="32"/>
        <v>tier - 3</v>
      </c>
      <c r="M264" t="s">
        <v>16</v>
      </c>
      <c r="N264" t="str">
        <f t="shared" si="33"/>
        <v>tier - 1</v>
      </c>
      <c r="O264" t="s">
        <v>23</v>
      </c>
      <c r="P264" t="str">
        <f t="shared" si="34"/>
        <v>R1012</v>
      </c>
    </row>
    <row r="265" spans="1:16" x14ac:dyDescent="0.25">
      <c r="A265" t="s">
        <v>294</v>
      </c>
      <c r="B265">
        <v>2000</v>
      </c>
      <c r="C265">
        <f t="shared" si="28"/>
        <v>2000</v>
      </c>
      <c r="D265" t="s">
        <v>35</v>
      </c>
      <c r="E265" t="str">
        <f t="shared" si="29"/>
        <v>Aug</v>
      </c>
      <c r="F265">
        <v>25</v>
      </c>
      <c r="G265" s="10">
        <f t="shared" si="30"/>
        <v>36763</v>
      </c>
      <c r="H265" s="9">
        <f t="shared" si="31"/>
        <v>22</v>
      </c>
      <c r="I265">
        <v>0</v>
      </c>
      <c r="J265" s="14">
        <v>2527.8200000000002</v>
      </c>
      <c r="K265" t="s">
        <v>11</v>
      </c>
      <c r="L265" t="str">
        <f t="shared" si="32"/>
        <v>tier - 2</v>
      </c>
      <c r="M265" t="s">
        <v>12</v>
      </c>
      <c r="N265" t="str">
        <f t="shared" si="33"/>
        <v>tier - 3</v>
      </c>
      <c r="O265" t="s">
        <v>23</v>
      </c>
      <c r="P265" t="str">
        <f t="shared" si="34"/>
        <v>R1012</v>
      </c>
    </row>
    <row r="266" spans="1:16" x14ac:dyDescent="0.25">
      <c r="A266" t="s">
        <v>295</v>
      </c>
      <c r="B266">
        <v>1997</v>
      </c>
      <c r="C266">
        <f t="shared" si="28"/>
        <v>1997</v>
      </c>
      <c r="D266" t="s">
        <v>10</v>
      </c>
      <c r="E266" t="str">
        <f t="shared" si="29"/>
        <v>Jul</v>
      </c>
      <c r="F266">
        <v>28</v>
      </c>
      <c r="G266" s="10">
        <f t="shared" si="30"/>
        <v>35639</v>
      </c>
      <c r="H266" s="9">
        <f t="shared" si="31"/>
        <v>25</v>
      </c>
      <c r="I266">
        <v>0</v>
      </c>
      <c r="J266" s="14">
        <v>2534.39</v>
      </c>
      <c r="K266" t="s">
        <v>12</v>
      </c>
      <c r="L266" t="str">
        <f t="shared" si="32"/>
        <v>tier - 3</v>
      </c>
      <c r="M266" t="s">
        <v>12</v>
      </c>
      <c r="N266" t="str">
        <f t="shared" si="33"/>
        <v>tier - 3</v>
      </c>
      <c r="O266" t="s">
        <v>23</v>
      </c>
      <c r="P266" t="str">
        <f t="shared" si="34"/>
        <v>R1012</v>
      </c>
    </row>
    <row r="267" spans="1:16" x14ac:dyDescent="0.25">
      <c r="A267" t="s">
        <v>296</v>
      </c>
      <c r="B267">
        <v>1990</v>
      </c>
      <c r="C267">
        <f t="shared" si="28"/>
        <v>1990</v>
      </c>
      <c r="D267" t="s">
        <v>37</v>
      </c>
      <c r="E267" t="str">
        <f t="shared" si="29"/>
        <v>Oct</v>
      </c>
      <c r="F267">
        <v>1</v>
      </c>
      <c r="G267" s="10">
        <f t="shared" si="30"/>
        <v>33147</v>
      </c>
      <c r="H267" s="9">
        <f t="shared" si="31"/>
        <v>32</v>
      </c>
      <c r="I267">
        <v>3</v>
      </c>
      <c r="J267" s="14">
        <v>2540.39</v>
      </c>
      <c r="K267" t="s">
        <v>11</v>
      </c>
      <c r="L267" t="str">
        <f t="shared" si="32"/>
        <v>tier - 2</v>
      </c>
      <c r="M267" t="s">
        <v>11</v>
      </c>
      <c r="N267" t="str">
        <f t="shared" si="33"/>
        <v>tier - 2</v>
      </c>
      <c r="O267" t="s">
        <v>13</v>
      </c>
      <c r="P267" t="str">
        <f t="shared" si="34"/>
        <v>R1013</v>
      </c>
    </row>
    <row r="268" spans="1:16" x14ac:dyDescent="0.25">
      <c r="A268" t="s">
        <v>297</v>
      </c>
      <c r="B268">
        <v>1991</v>
      </c>
      <c r="C268">
        <f t="shared" si="28"/>
        <v>1991</v>
      </c>
      <c r="D268" t="s">
        <v>15</v>
      </c>
      <c r="E268" t="str">
        <f t="shared" si="29"/>
        <v>Nov</v>
      </c>
      <c r="F268">
        <v>17</v>
      </c>
      <c r="G268" s="10">
        <f t="shared" si="30"/>
        <v>33559</v>
      </c>
      <c r="H268" s="9">
        <f t="shared" si="31"/>
        <v>31</v>
      </c>
      <c r="I268">
        <v>3</v>
      </c>
      <c r="J268" s="14">
        <v>2545.6799999999998</v>
      </c>
      <c r="K268" t="s">
        <v>11</v>
      </c>
      <c r="L268" t="str">
        <f t="shared" si="32"/>
        <v>tier - 2</v>
      </c>
      <c r="M268" t="s">
        <v>16</v>
      </c>
      <c r="N268" t="str">
        <f t="shared" si="33"/>
        <v>tier - 1</v>
      </c>
      <c r="O268" t="s">
        <v>13</v>
      </c>
      <c r="P268" t="str">
        <f t="shared" si="34"/>
        <v>R1013</v>
      </c>
    </row>
    <row r="269" spans="1:16" x14ac:dyDescent="0.25">
      <c r="A269" t="s">
        <v>298</v>
      </c>
      <c r="B269">
        <v>2002</v>
      </c>
      <c r="C269">
        <f t="shared" si="28"/>
        <v>2002</v>
      </c>
      <c r="D269" t="s">
        <v>37</v>
      </c>
      <c r="E269" t="str">
        <f t="shared" si="29"/>
        <v>Oct</v>
      </c>
      <c r="F269">
        <v>11</v>
      </c>
      <c r="G269" s="10">
        <f t="shared" si="30"/>
        <v>37540</v>
      </c>
      <c r="H269" s="9">
        <f t="shared" si="31"/>
        <v>20</v>
      </c>
      <c r="I269">
        <v>2</v>
      </c>
      <c r="J269" s="14">
        <v>2566.4699999999998</v>
      </c>
      <c r="K269" t="s">
        <v>11</v>
      </c>
      <c r="L269" t="str">
        <f t="shared" si="32"/>
        <v>tier - 2</v>
      </c>
      <c r="M269" t="s">
        <v>12</v>
      </c>
      <c r="N269" t="str">
        <f t="shared" si="33"/>
        <v>tier - 3</v>
      </c>
      <c r="O269" t="s">
        <v>13</v>
      </c>
      <c r="P269" t="str">
        <f t="shared" si="34"/>
        <v>R1013</v>
      </c>
    </row>
    <row r="270" spans="1:16" x14ac:dyDescent="0.25">
      <c r="A270" t="s">
        <v>299</v>
      </c>
      <c r="B270">
        <v>2002</v>
      </c>
      <c r="C270">
        <f t="shared" si="28"/>
        <v>2002</v>
      </c>
      <c r="D270" t="s">
        <v>10</v>
      </c>
      <c r="E270" t="str">
        <f t="shared" si="29"/>
        <v>Jul</v>
      </c>
      <c r="F270">
        <v>20</v>
      </c>
      <c r="G270" s="10">
        <f t="shared" si="30"/>
        <v>37457</v>
      </c>
      <c r="H270" s="9">
        <f t="shared" si="31"/>
        <v>20</v>
      </c>
      <c r="I270">
        <v>0</v>
      </c>
      <c r="J270" s="14">
        <v>2585.04</v>
      </c>
      <c r="K270" t="s">
        <v>11</v>
      </c>
      <c r="L270" t="str">
        <f t="shared" si="32"/>
        <v>tier - 2</v>
      </c>
      <c r="M270" t="s">
        <v>11</v>
      </c>
      <c r="N270" t="str">
        <f t="shared" si="33"/>
        <v>tier - 2</v>
      </c>
      <c r="O270" t="s">
        <v>300</v>
      </c>
      <c r="P270" t="str">
        <f t="shared" si="34"/>
        <v>R1021</v>
      </c>
    </row>
    <row r="271" spans="1:16" x14ac:dyDescent="0.25">
      <c r="A271" t="s">
        <v>301</v>
      </c>
      <c r="B271">
        <v>2001</v>
      </c>
      <c r="C271">
        <f t="shared" si="28"/>
        <v>2001</v>
      </c>
      <c r="D271" t="s">
        <v>37</v>
      </c>
      <c r="E271" t="str">
        <f t="shared" si="29"/>
        <v>Oct</v>
      </c>
      <c r="F271">
        <v>15</v>
      </c>
      <c r="G271" s="10">
        <f t="shared" si="30"/>
        <v>37179</v>
      </c>
      <c r="H271" s="9">
        <f t="shared" si="31"/>
        <v>21</v>
      </c>
      <c r="I271">
        <v>1</v>
      </c>
      <c r="J271" s="14">
        <v>2585.27</v>
      </c>
      <c r="K271" t="s">
        <v>11</v>
      </c>
      <c r="L271" t="str">
        <f t="shared" si="32"/>
        <v>tier - 2</v>
      </c>
      <c r="M271" t="s">
        <v>12</v>
      </c>
      <c r="N271" t="str">
        <f t="shared" si="33"/>
        <v>tier - 3</v>
      </c>
      <c r="O271" t="s">
        <v>42</v>
      </c>
      <c r="P271" t="str">
        <f t="shared" si="34"/>
        <v>R1011</v>
      </c>
    </row>
    <row r="272" spans="1:16" x14ac:dyDescent="0.25">
      <c r="A272" t="s">
        <v>302</v>
      </c>
      <c r="B272">
        <v>2001</v>
      </c>
      <c r="C272">
        <f t="shared" si="28"/>
        <v>2001</v>
      </c>
      <c r="D272" t="s">
        <v>10</v>
      </c>
      <c r="E272" t="str">
        <f t="shared" si="29"/>
        <v>Jul</v>
      </c>
      <c r="F272">
        <v>28</v>
      </c>
      <c r="G272" s="10">
        <f t="shared" si="30"/>
        <v>37100</v>
      </c>
      <c r="H272" s="9">
        <f t="shared" si="31"/>
        <v>21</v>
      </c>
      <c r="I272">
        <v>0</v>
      </c>
      <c r="J272" s="14">
        <v>2585.85</v>
      </c>
      <c r="K272" t="s">
        <v>11</v>
      </c>
      <c r="L272" t="str">
        <f t="shared" si="32"/>
        <v>tier - 2</v>
      </c>
      <c r="M272" t="s">
        <v>11</v>
      </c>
      <c r="N272" t="str">
        <f t="shared" si="33"/>
        <v>tier - 2</v>
      </c>
      <c r="O272" t="s">
        <v>247</v>
      </c>
      <c r="P272" t="str">
        <f t="shared" si="34"/>
        <v>R1024</v>
      </c>
    </row>
    <row r="273" spans="1:16" x14ac:dyDescent="0.25">
      <c r="A273" t="s">
        <v>303</v>
      </c>
      <c r="B273">
        <v>2001</v>
      </c>
      <c r="C273">
        <f t="shared" si="28"/>
        <v>2001</v>
      </c>
      <c r="D273" t="s">
        <v>35</v>
      </c>
      <c r="E273" t="str">
        <f t="shared" si="29"/>
        <v>Aug</v>
      </c>
      <c r="F273">
        <v>26</v>
      </c>
      <c r="G273" s="10">
        <f t="shared" si="30"/>
        <v>37129</v>
      </c>
      <c r="H273" s="9">
        <f t="shared" si="31"/>
        <v>21</v>
      </c>
      <c r="I273">
        <v>1</v>
      </c>
      <c r="J273" s="14">
        <v>2597.7800000000002</v>
      </c>
      <c r="K273" t="s">
        <v>11</v>
      </c>
      <c r="L273" t="str">
        <f t="shared" si="32"/>
        <v>tier - 2</v>
      </c>
      <c r="M273" t="s">
        <v>16</v>
      </c>
      <c r="N273" t="str">
        <f t="shared" si="33"/>
        <v>tier - 1</v>
      </c>
      <c r="O273" t="s">
        <v>42</v>
      </c>
      <c r="P273" t="str">
        <f t="shared" si="34"/>
        <v>R1011</v>
      </c>
    </row>
    <row r="274" spans="1:16" x14ac:dyDescent="0.25">
      <c r="A274" t="s">
        <v>304</v>
      </c>
      <c r="B274">
        <v>1997</v>
      </c>
      <c r="C274">
        <f t="shared" si="28"/>
        <v>1997</v>
      </c>
      <c r="D274" t="s">
        <v>35</v>
      </c>
      <c r="E274" t="str">
        <f t="shared" si="29"/>
        <v>Aug</v>
      </c>
      <c r="F274">
        <v>26</v>
      </c>
      <c r="G274" s="10">
        <f t="shared" si="30"/>
        <v>35668</v>
      </c>
      <c r="H274" s="9">
        <f t="shared" si="31"/>
        <v>25</v>
      </c>
      <c r="I274">
        <v>0</v>
      </c>
      <c r="J274" s="14">
        <v>2632.99</v>
      </c>
      <c r="K274" t="s">
        <v>11</v>
      </c>
      <c r="L274" t="str">
        <f t="shared" si="32"/>
        <v>tier - 2</v>
      </c>
      <c r="M274" t="s">
        <v>16</v>
      </c>
      <c r="N274" t="str">
        <f t="shared" si="33"/>
        <v>tier - 1</v>
      </c>
      <c r="O274" t="s">
        <v>42</v>
      </c>
      <c r="P274" t="str">
        <f t="shared" si="34"/>
        <v>R1011</v>
      </c>
    </row>
    <row r="275" spans="1:16" x14ac:dyDescent="0.25">
      <c r="A275" t="s">
        <v>305</v>
      </c>
      <c r="B275">
        <v>2000</v>
      </c>
      <c r="C275">
        <f t="shared" si="28"/>
        <v>2000</v>
      </c>
      <c r="D275" t="s">
        <v>18</v>
      </c>
      <c r="E275" t="str">
        <f t="shared" si="29"/>
        <v>Jun</v>
      </c>
      <c r="F275">
        <v>24</v>
      </c>
      <c r="G275" s="10">
        <f t="shared" si="30"/>
        <v>36701</v>
      </c>
      <c r="H275" s="9">
        <f t="shared" si="31"/>
        <v>22</v>
      </c>
      <c r="I275">
        <v>1</v>
      </c>
      <c r="J275" s="14">
        <v>2639.04</v>
      </c>
      <c r="K275" t="s">
        <v>11</v>
      </c>
      <c r="L275" t="str">
        <f t="shared" si="32"/>
        <v>tier - 2</v>
      </c>
      <c r="M275" t="s">
        <v>11</v>
      </c>
      <c r="N275" t="str">
        <f t="shared" si="33"/>
        <v>tier - 2</v>
      </c>
      <c r="O275" t="s">
        <v>23</v>
      </c>
      <c r="P275" t="str">
        <f t="shared" si="34"/>
        <v>R1012</v>
      </c>
    </row>
    <row r="276" spans="1:16" x14ac:dyDescent="0.25">
      <c r="A276" t="s">
        <v>306</v>
      </c>
      <c r="B276">
        <v>2000</v>
      </c>
      <c r="C276">
        <f t="shared" si="28"/>
        <v>2000</v>
      </c>
      <c r="D276" t="s">
        <v>30</v>
      </c>
      <c r="E276" t="str">
        <f t="shared" si="29"/>
        <v>Dec</v>
      </c>
      <c r="F276">
        <v>9</v>
      </c>
      <c r="G276" s="10">
        <f t="shared" si="30"/>
        <v>36869</v>
      </c>
      <c r="H276" s="9">
        <f t="shared" si="31"/>
        <v>22</v>
      </c>
      <c r="I276">
        <v>1</v>
      </c>
      <c r="J276" s="14">
        <v>2643.27</v>
      </c>
      <c r="K276" t="s">
        <v>11</v>
      </c>
      <c r="L276" t="str">
        <f t="shared" si="32"/>
        <v>tier - 2</v>
      </c>
      <c r="M276" t="s">
        <v>16</v>
      </c>
      <c r="N276" t="str">
        <f t="shared" si="33"/>
        <v>tier - 1</v>
      </c>
      <c r="O276" t="s">
        <v>23</v>
      </c>
      <c r="P276" t="str">
        <f t="shared" si="34"/>
        <v>R1012</v>
      </c>
    </row>
    <row r="277" spans="1:16" x14ac:dyDescent="0.25">
      <c r="A277" t="s">
        <v>307</v>
      </c>
      <c r="B277">
        <v>1996</v>
      </c>
      <c r="C277">
        <f t="shared" si="28"/>
        <v>1996</v>
      </c>
      <c r="D277" t="s">
        <v>35</v>
      </c>
      <c r="E277" t="str">
        <f t="shared" si="29"/>
        <v>Aug</v>
      </c>
      <c r="F277">
        <v>5</v>
      </c>
      <c r="G277" s="10">
        <f t="shared" si="30"/>
        <v>35282</v>
      </c>
      <c r="H277" s="9">
        <f t="shared" si="31"/>
        <v>26</v>
      </c>
      <c r="I277">
        <v>0</v>
      </c>
      <c r="J277" s="14">
        <v>2680.95</v>
      </c>
      <c r="K277" t="s">
        <v>12</v>
      </c>
      <c r="L277" t="str">
        <f t="shared" si="32"/>
        <v>tier - 3</v>
      </c>
      <c r="M277" t="s">
        <v>11</v>
      </c>
      <c r="N277" t="str">
        <f t="shared" si="33"/>
        <v>tier - 2</v>
      </c>
      <c r="O277" t="s">
        <v>23</v>
      </c>
      <c r="P277" t="str">
        <f t="shared" si="34"/>
        <v>R1012</v>
      </c>
    </row>
    <row r="278" spans="1:16" x14ac:dyDescent="0.25">
      <c r="A278" t="s">
        <v>308</v>
      </c>
      <c r="B278">
        <v>1994</v>
      </c>
      <c r="C278">
        <f t="shared" si="28"/>
        <v>1994</v>
      </c>
      <c r="D278" t="s">
        <v>20</v>
      </c>
      <c r="E278" t="str">
        <f t="shared" si="29"/>
        <v>Sep</v>
      </c>
      <c r="F278">
        <v>17</v>
      </c>
      <c r="G278" s="10">
        <f t="shared" si="30"/>
        <v>34594</v>
      </c>
      <c r="H278" s="9">
        <f t="shared" si="31"/>
        <v>28</v>
      </c>
      <c r="I278">
        <v>0</v>
      </c>
      <c r="J278" s="14">
        <v>2684.69</v>
      </c>
      <c r="K278" t="s">
        <v>11</v>
      </c>
      <c r="L278" t="str">
        <f t="shared" si="32"/>
        <v>tier - 2</v>
      </c>
      <c r="M278" t="s">
        <v>11</v>
      </c>
      <c r="N278" t="str">
        <f t="shared" si="33"/>
        <v>tier - 2</v>
      </c>
      <c r="O278" t="s">
        <v>13</v>
      </c>
      <c r="P278" t="str">
        <f t="shared" si="34"/>
        <v>R1013</v>
      </c>
    </row>
    <row r="279" spans="1:16" x14ac:dyDescent="0.25">
      <c r="A279" t="s">
        <v>309</v>
      </c>
      <c r="B279">
        <v>1994</v>
      </c>
      <c r="C279">
        <f t="shared" si="28"/>
        <v>1994</v>
      </c>
      <c r="D279" t="s">
        <v>37</v>
      </c>
      <c r="E279" t="str">
        <f t="shared" si="29"/>
        <v>Oct</v>
      </c>
      <c r="F279">
        <v>2</v>
      </c>
      <c r="G279" s="10">
        <f t="shared" si="30"/>
        <v>34609</v>
      </c>
      <c r="H279" s="9">
        <f t="shared" si="31"/>
        <v>28</v>
      </c>
      <c r="I279">
        <v>0</v>
      </c>
      <c r="J279" s="14">
        <v>2689.5</v>
      </c>
      <c r="K279" t="s">
        <v>12</v>
      </c>
      <c r="L279" t="str">
        <f t="shared" si="32"/>
        <v>tier - 3</v>
      </c>
      <c r="M279" t="s">
        <v>11</v>
      </c>
      <c r="N279" t="str">
        <f t="shared" si="33"/>
        <v>tier - 2</v>
      </c>
      <c r="O279" t="s">
        <v>13</v>
      </c>
      <c r="P279" t="str">
        <f t="shared" si="34"/>
        <v>R1013</v>
      </c>
    </row>
    <row r="280" spans="1:16" x14ac:dyDescent="0.25">
      <c r="A280" t="s">
        <v>310</v>
      </c>
      <c r="B280">
        <v>1999</v>
      </c>
      <c r="C280">
        <f t="shared" si="28"/>
        <v>1999</v>
      </c>
      <c r="D280" t="s">
        <v>18</v>
      </c>
      <c r="E280" t="str">
        <f t="shared" si="29"/>
        <v>Jun</v>
      </c>
      <c r="F280">
        <v>11</v>
      </c>
      <c r="G280" s="10">
        <f t="shared" si="30"/>
        <v>36322</v>
      </c>
      <c r="H280" s="9">
        <f t="shared" si="31"/>
        <v>23</v>
      </c>
      <c r="I280">
        <v>0</v>
      </c>
      <c r="J280" s="14">
        <v>2690.11</v>
      </c>
      <c r="K280" t="s">
        <v>11</v>
      </c>
      <c r="L280" t="str">
        <f t="shared" si="32"/>
        <v>tier - 2</v>
      </c>
      <c r="M280" t="s">
        <v>11</v>
      </c>
      <c r="N280" t="str">
        <f t="shared" si="33"/>
        <v>tier - 2</v>
      </c>
      <c r="O280" t="s">
        <v>23</v>
      </c>
      <c r="P280" t="str">
        <f t="shared" si="34"/>
        <v>R1012</v>
      </c>
    </row>
    <row r="281" spans="1:16" x14ac:dyDescent="0.25">
      <c r="A281" t="s">
        <v>311</v>
      </c>
      <c r="B281">
        <v>1996</v>
      </c>
      <c r="C281">
        <f t="shared" si="28"/>
        <v>1996</v>
      </c>
      <c r="D281" t="s">
        <v>18</v>
      </c>
      <c r="E281" t="str">
        <f t="shared" si="29"/>
        <v>Jun</v>
      </c>
      <c r="F281">
        <v>13</v>
      </c>
      <c r="G281" s="10">
        <f t="shared" si="30"/>
        <v>35229</v>
      </c>
      <c r="H281" s="9">
        <f t="shared" si="31"/>
        <v>26</v>
      </c>
      <c r="I281">
        <v>0</v>
      </c>
      <c r="J281" s="14">
        <v>2699.57</v>
      </c>
      <c r="K281" t="s">
        <v>11</v>
      </c>
      <c r="L281" t="str">
        <f t="shared" si="32"/>
        <v>tier - 2</v>
      </c>
      <c r="M281" t="s">
        <v>16</v>
      </c>
      <c r="N281" t="str">
        <f t="shared" si="33"/>
        <v>tier - 1</v>
      </c>
      <c r="O281" t="s">
        <v>23</v>
      </c>
      <c r="P281" t="str">
        <f t="shared" si="34"/>
        <v>R1012</v>
      </c>
    </row>
    <row r="282" spans="1:16" x14ac:dyDescent="0.25">
      <c r="A282" t="s">
        <v>312</v>
      </c>
      <c r="B282">
        <v>2003</v>
      </c>
      <c r="C282">
        <f t="shared" si="28"/>
        <v>2003</v>
      </c>
      <c r="D282" t="s">
        <v>10</v>
      </c>
      <c r="E282" t="str">
        <f t="shared" si="29"/>
        <v>Jul</v>
      </c>
      <c r="F282">
        <v>17</v>
      </c>
      <c r="G282" s="10">
        <f t="shared" si="30"/>
        <v>37819</v>
      </c>
      <c r="H282" s="9">
        <f t="shared" si="31"/>
        <v>19</v>
      </c>
      <c r="I282">
        <v>1</v>
      </c>
      <c r="J282" s="14">
        <v>2709.11</v>
      </c>
      <c r="K282" t="s">
        <v>11</v>
      </c>
      <c r="L282" t="str">
        <f t="shared" si="32"/>
        <v>tier - 2</v>
      </c>
      <c r="M282" t="s">
        <v>11</v>
      </c>
      <c r="N282" t="str">
        <f t="shared" si="33"/>
        <v>tier - 2</v>
      </c>
      <c r="O282" t="s">
        <v>23</v>
      </c>
      <c r="P282" t="str">
        <f t="shared" si="34"/>
        <v>R1012</v>
      </c>
    </row>
    <row r="283" spans="1:16" x14ac:dyDescent="0.25">
      <c r="A283" t="s">
        <v>313</v>
      </c>
      <c r="B283">
        <v>2003</v>
      </c>
      <c r="C283">
        <f t="shared" si="28"/>
        <v>2003</v>
      </c>
      <c r="D283" t="s">
        <v>15</v>
      </c>
      <c r="E283" t="str">
        <f t="shared" si="29"/>
        <v>Nov</v>
      </c>
      <c r="F283">
        <v>21</v>
      </c>
      <c r="G283" s="10">
        <f t="shared" si="30"/>
        <v>37946</v>
      </c>
      <c r="H283" s="9">
        <f t="shared" si="31"/>
        <v>19</v>
      </c>
      <c r="I283">
        <v>1</v>
      </c>
      <c r="J283" s="14">
        <v>2709.24</v>
      </c>
      <c r="K283" t="s">
        <v>11</v>
      </c>
      <c r="L283" t="str">
        <f t="shared" si="32"/>
        <v>tier - 2</v>
      </c>
      <c r="M283" t="s">
        <v>11</v>
      </c>
      <c r="N283" t="str">
        <f t="shared" si="33"/>
        <v>tier - 2</v>
      </c>
      <c r="O283" t="s">
        <v>23</v>
      </c>
      <c r="P283" t="str">
        <f t="shared" si="34"/>
        <v>R1012</v>
      </c>
    </row>
    <row r="284" spans="1:16" x14ac:dyDescent="0.25">
      <c r="A284" t="s">
        <v>314</v>
      </c>
      <c r="B284">
        <v>2003</v>
      </c>
      <c r="C284">
        <f t="shared" si="28"/>
        <v>2003</v>
      </c>
      <c r="D284" t="s">
        <v>30</v>
      </c>
      <c r="E284" t="str">
        <f t="shared" si="29"/>
        <v>Dec</v>
      </c>
      <c r="F284">
        <v>1</v>
      </c>
      <c r="G284" s="10">
        <f t="shared" si="30"/>
        <v>37956</v>
      </c>
      <c r="H284" s="9">
        <f t="shared" si="31"/>
        <v>19</v>
      </c>
      <c r="I284">
        <v>1</v>
      </c>
      <c r="J284" s="14">
        <v>2710.83</v>
      </c>
      <c r="K284" t="s">
        <v>11</v>
      </c>
      <c r="L284" t="str">
        <f t="shared" si="32"/>
        <v>tier - 2</v>
      </c>
      <c r="M284" t="s">
        <v>12</v>
      </c>
      <c r="N284" t="str">
        <f t="shared" si="33"/>
        <v>tier - 3</v>
      </c>
      <c r="O284" t="s">
        <v>23</v>
      </c>
      <c r="P284" t="str">
        <f t="shared" si="34"/>
        <v>R1012</v>
      </c>
    </row>
    <row r="285" spans="1:16" x14ac:dyDescent="0.25">
      <c r="A285" t="s">
        <v>315</v>
      </c>
      <c r="B285">
        <v>2003</v>
      </c>
      <c r="C285">
        <f t="shared" si="28"/>
        <v>2003</v>
      </c>
      <c r="D285" t="s">
        <v>35</v>
      </c>
      <c r="E285" t="str">
        <f t="shared" si="29"/>
        <v>Aug</v>
      </c>
      <c r="F285">
        <v>6</v>
      </c>
      <c r="G285" s="10">
        <f t="shared" si="30"/>
        <v>37839</v>
      </c>
      <c r="H285" s="9">
        <f t="shared" si="31"/>
        <v>19</v>
      </c>
      <c r="I285">
        <v>1</v>
      </c>
      <c r="J285" s="14">
        <v>2719.28</v>
      </c>
      <c r="K285" t="s">
        <v>11</v>
      </c>
      <c r="L285" t="str">
        <f t="shared" si="32"/>
        <v>tier - 2</v>
      </c>
      <c r="M285" t="s">
        <v>11</v>
      </c>
      <c r="N285" t="str">
        <f t="shared" si="33"/>
        <v>tier - 2</v>
      </c>
      <c r="O285" t="s">
        <v>23</v>
      </c>
      <c r="P285" t="str">
        <f t="shared" si="34"/>
        <v>R1012</v>
      </c>
    </row>
    <row r="286" spans="1:16" x14ac:dyDescent="0.25">
      <c r="A286" t="s">
        <v>316</v>
      </c>
      <c r="B286">
        <v>1997</v>
      </c>
      <c r="C286">
        <f t="shared" si="28"/>
        <v>1997</v>
      </c>
      <c r="D286" t="s">
        <v>37</v>
      </c>
      <c r="E286" t="str">
        <f t="shared" si="29"/>
        <v>Oct</v>
      </c>
      <c r="F286">
        <v>30</v>
      </c>
      <c r="G286" s="10">
        <f t="shared" si="30"/>
        <v>35733</v>
      </c>
      <c r="H286" s="9">
        <f t="shared" si="31"/>
        <v>25</v>
      </c>
      <c r="I286">
        <v>0</v>
      </c>
      <c r="J286" s="14">
        <v>2721.32</v>
      </c>
      <c r="K286" t="s">
        <v>16</v>
      </c>
      <c r="L286" t="str">
        <f t="shared" si="32"/>
        <v>tier - 1</v>
      </c>
      <c r="M286" t="s">
        <v>12</v>
      </c>
      <c r="N286" t="str">
        <f t="shared" si="33"/>
        <v>tier - 3</v>
      </c>
      <c r="O286" t="s">
        <v>276</v>
      </c>
      <c r="P286" t="str">
        <f t="shared" si="34"/>
        <v>R1014</v>
      </c>
    </row>
    <row r="287" spans="1:16" x14ac:dyDescent="0.25">
      <c r="A287" t="s">
        <v>317</v>
      </c>
      <c r="B287">
        <v>1988</v>
      </c>
      <c r="C287">
        <f t="shared" si="28"/>
        <v>1988</v>
      </c>
      <c r="D287" t="s">
        <v>35</v>
      </c>
      <c r="E287" t="str">
        <f t="shared" si="29"/>
        <v>Aug</v>
      </c>
      <c r="F287">
        <v>20</v>
      </c>
      <c r="G287" s="10">
        <f t="shared" si="30"/>
        <v>32375</v>
      </c>
      <c r="H287" s="9">
        <f t="shared" si="31"/>
        <v>34</v>
      </c>
      <c r="I287">
        <v>3</v>
      </c>
      <c r="J287" s="14">
        <v>2726.06</v>
      </c>
      <c r="K287" t="s">
        <v>11</v>
      </c>
      <c r="L287" t="str">
        <f t="shared" si="32"/>
        <v>tier - 2</v>
      </c>
      <c r="M287" t="s">
        <v>11</v>
      </c>
      <c r="N287" t="str">
        <f t="shared" si="33"/>
        <v>tier - 2</v>
      </c>
      <c r="O287" t="s">
        <v>13</v>
      </c>
      <c r="P287" t="str">
        <f t="shared" si="34"/>
        <v>R1013</v>
      </c>
    </row>
    <row r="288" spans="1:16" x14ac:dyDescent="0.25">
      <c r="A288" t="s">
        <v>318</v>
      </c>
      <c r="B288">
        <v>1997</v>
      </c>
      <c r="C288">
        <f t="shared" si="28"/>
        <v>1997</v>
      </c>
      <c r="D288" t="s">
        <v>37</v>
      </c>
      <c r="E288" t="str">
        <f t="shared" si="29"/>
        <v>Oct</v>
      </c>
      <c r="F288">
        <v>6</v>
      </c>
      <c r="G288" s="10">
        <f t="shared" si="30"/>
        <v>35709</v>
      </c>
      <c r="H288" s="9">
        <f t="shared" si="31"/>
        <v>25</v>
      </c>
      <c r="I288">
        <v>0</v>
      </c>
      <c r="J288" s="14">
        <v>2727.4</v>
      </c>
      <c r="K288" t="s">
        <v>12</v>
      </c>
      <c r="L288" t="str">
        <f t="shared" si="32"/>
        <v>tier - 3</v>
      </c>
      <c r="M288" t="s">
        <v>12</v>
      </c>
      <c r="N288" t="str">
        <f t="shared" si="33"/>
        <v>tier - 3</v>
      </c>
      <c r="O288" t="s">
        <v>168</v>
      </c>
      <c r="P288" t="str">
        <f t="shared" si="34"/>
        <v>R1016</v>
      </c>
    </row>
    <row r="289" spans="1:16" x14ac:dyDescent="0.25">
      <c r="A289" t="s">
        <v>319</v>
      </c>
      <c r="B289">
        <v>2003</v>
      </c>
      <c r="C289">
        <f t="shared" si="28"/>
        <v>2003</v>
      </c>
      <c r="D289" t="s">
        <v>30</v>
      </c>
      <c r="E289" t="str">
        <f t="shared" si="29"/>
        <v>Dec</v>
      </c>
      <c r="F289">
        <v>3</v>
      </c>
      <c r="G289" s="10">
        <f t="shared" si="30"/>
        <v>37958</v>
      </c>
      <c r="H289" s="9">
        <f t="shared" si="31"/>
        <v>19</v>
      </c>
      <c r="I289">
        <v>1</v>
      </c>
      <c r="J289" s="14">
        <v>2730.11</v>
      </c>
      <c r="K289" t="s">
        <v>11</v>
      </c>
      <c r="L289" t="str">
        <f t="shared" si="32"/>
        <v>tier - 2</v>
      </c>
      <c r="M289" t="s">
        <v>12</v>
      </c>
      <c r="N289" t="str">
        <f t="shared" si="33"/>
        <v>tier - 3</v>
      </c>
      <c r="O289" t="s">
        <v>23</v>
      </c>
      <c r="P289" t="str">
        <f t="shared" si="34"/>
        <v>R1012</v>
      </c>
    </row>
    <row r="290" spans="1:16" x14ac:dyDescent="0.25">
      <c r="A290" t="s">
        <v>320</v>
      </c>
      <c r="B290">
        <v>2000</v>
      </c>
      <c r="C290">
        <f t="shared" si="28"/>
        <v>2000</v>
      </c>
      <c r="D290" t="s">
        <v>30</v>
      </c>
      <c r="E290" t="str">
        <f t="shared" si="29"/>
        <v>Dec</v>
      </c>
      <c r="F290">
        <v>17</v>
      </c>
      <c r="G290" s="10">
        <f t="shared" si="30"/>
        <v>36877</v>
      </c>
      <c r="H290" s="9">
        <f t="shared" si="31"/>
        <v>22</v>
      </c>
      <c r="I290">
        <v>0</v>
      </c>
      <c r="J290" s="14">
        <v>2731.91</v>
      </c>
      <c r="K290" t="s">
        <v>11</v>
      </c>
      <c r="L290" t="str">
        <f t="shared" si="32"/>
        <v>tier - 2</v>
      </c>
      <c r="M290" t="s">
        <v>12</v>
      </c>
      <c r="N290" t="str">
        <f t="shared" si="33"/>
        <v>tier - 3</v>
      </c>
      <c r="O290" t="s">
        <v>247</v>
      </c>
      <c r="P290" t="str">
        <f t="shared" si="34"/>
        <v>R1024</v>
      </c>
    </row>
    <row r="291" spans="1:16" x14ac:dyDescent="0.25">
      <c r="A291" t="s">
        <v>321</v>
      </c>
      <c r="B291">
        <v>2000</v>
      </c>
      <c r="C291">
        <f t="shared" si="28"/>
        <v>2000</v>
      </c>
      <c r="D291" t="s">
        <v>37</v>
      </c>
      <c r="E291" t="str">
        <f t="shared" si="29"/>
        <v>Oct</v>
      </c>
      <c r="F291">
        <v>3</v>
      </c>
      <c r="G291" s="10">
        <f t="shared" si="30"/>
        <v>36802</v>
      </c>
      <c r="H291" s="9">
        <f t="shared" si="31"/>
        <v>22</v>
      </c>
      <c r="I291">
        <v>0</v>
      </c>
      <c r="J291" s="14">
        <v>2741.95</v>
      </c>
      <c r="K291" t="s">
        <v>11</v>
      </c>
      <c r="L291" t="str">
        <f t="shared" si="32"/>
        <v>tier - 2</v>
      </c>
      <c r="M291" t="s">
        <v>12</v>
      </c>
      <c r="N291" t="str">
        <f t="shared" si="33"/>
        <v>tier - 3</v>
      </c>
      <c r="O291" t="s">
        <v>247</v>
      </c>
      <c r="P291" t="str">
        <f t="shared" si="34"/>
        <v>R1024</v>
      </c>
    </row>
    <row r="292" spans="1:16" x14ac:dyDescent="0.25">
      <c r="A292" t="s">
        <v>322</v>
      </c>
      <c r="B292">
        <v>2000</v>
      </c>
      <c r="C292">
        <f t="shared" si="28"/>
        <v>2000</v>
      </c>
      <c r="D292" t="s">
        <v>37</v>
      </c>
      <c r="E292" t="str">
        <f t="shared" si="29"/>
        <v>Oct</v>
      </c>
      <c r="F292">
        <v>11</v>
      </c>
      <c r="G292" s="10">
        <f t="shared" si="30"/>
        <v>36810</v>
      </c>
      <c r="H292" s="9">
        <f t="shared" si="31"/>
        <v>22</v>
      </c>
      <c r="I292">
        <v>0</v>
      </c>
      <c r="J292" s="14">
        <v>2755.02</v>
      </c>
      <c r="K292" t="s">
        <v>11</v>
      </c>
      <c r="L292" t="str">
        <f t="shared" si="32"/>
        <v>tier - 2</v>
      </c>
      <c r="M292" t="s">
        <v>16</v>
      </c>
      <c r="N292" t="str">
        <f t="shared" si="33"/>
        <v>tier - 1</v>
      </c>
      <c r="O292" t="s">
        <v>247</v>
      </c>
      <c r="P292" t="str">
        <f t="shared" si="34"/>
        <v>R1024</v>
      </c>
    </row>
    <row r="293" spans="1:16" x14ac:dyDescent="0.25">
      <c r="A293" t="s">
        <v>323</v>
      </c>
      <c r="B293">
        <v>1997</v>
      </c>
      <c r="C293">
        <f t="shared" si="28"/>
        <v>1997</v>
      </c>
      <c r="D293" t="s">
        <v>35</v>
      </c>
      <c r="E293" t="str">
        <f t="shared" si="29"/>
        <v>Aug</v>
      </c>
      <c r="F293">
        <v>10</v>
      </c>
      <c r="G293" s="10">
        <f t="shared" si="30"/>
        <v>35652</v>
      </c>
      <c r="H293" s="9">
        <f t="shared" si="31"/>
        <v>25</v>
      </c>
      <c r="I293">
        <v>0</v>
      </c>
      <c r="J293" s="14">
        <v>2758.99</v>
      </c>
      <c r="K293" t="s">
        <v>11</v>
      </c>
      <c r="L293" t="str">
        <f t="shared" si="32"/>
        <v>tier - 2</v>
      </c>
      <c r="M293" t="s">
        <v>16</v>
      </c>
      <c r="N293" t="str">
        <f t="shared" si="33"/>
        <v>tier - 1</v>
      </c>
      <c r="O293" t="s">
        <v>23</v>
      </c>
      <c r="P293" t="str">
        <f t="shared" si="34"/>
        <v>R1012</v>
      </c>
    </row>
    <row r="294" spans="1:16" x14ac:dyDescent="0.25">
      <c r="A294" t="s">
        <v>324</v>
      </c>
      <c r="B294">
        <v>2004</v>
      </c>
      <c r="C294">
        <f t="shared" si="28"/>
        <v>2004</v>
      </c>
      <c r="D294" t="s">
        <v>15</v>
      </c>
      <c r="E294" t="str">
        <f t="shared" si="29"/>
        <v>Nov</v>
      </c>
      <c r="F294">
        <v>14</v>
      </c>
      <c r="G294" s="10">
        <f t="shared" si="30"/>
        <v>38305</v>
      </c>
      <c r="H294" s="9">
        <f t="shared" si="31"/>
        <v>18</v>
      </c>
      <c r="I294">
        <v>0</v>
      </c>
      <c r="J294" s="14">
        <v>2773.46</v>
      </c>
      <c r="K294" t="s">
        <v>11</v>
      </c>
      <c r="L294" t="str">
        <f t="shared" si="32"/>
        <v>tier - 2</v>
      </c>
      <c r="M294" t="s">
        <v>16</v>
      </c>
      <c r="N294" t="str">
        <f t="shared" si="33"/>
        <v>tier - 1</v>
      </c>
      <c r="O294" t="s">
        <v>300</v>
      </c>
      <c r="P294" t="str">
        <f t="shared" si="34"/>
        <v>R1021</v>
      </c>
    </row>
    <row r="295" spans="1:16" x14ac:dyDescent="0.25">
      <c r="A295" t="s">
        <v>325</v>
      </c>
      <c r="B295">
        <v>1999</v>
      </c>
      <c r="C295">
        <f t="shared" si="28"/>
        <v>1999</v>
      </c>
      <c r="D295" t="s">
        <v>35</v>
      </c>
      <c r="E295" t="str">
        <f t="shared" si="29"/>
        <v>Aug</v>
      </c>
      <c r="F295">
        <v>29</v>
      </c>
      <c r="G295" s="10">
        <f t="shared" si="30"/>
        <v>36401</v>
      </c>
      <c r="H295" s="9">
        <f t="shared" si="31"/>
        <v>23</v>
      </c>
      <c r="I295">
        <v>1</v>
      </c>
      <c r="J295" s="14">
        <v>2775.19</v>
      </c>
      <c r="K295" t="s">
        <v>11</v>
      </c>
      <c r="L295" t="str">
        <f t="shared" si="32"/>
        <v>tier - 2</v>
      </c>
      <c r="M295" t="s">
        <v>16</v>
      </c>
      <c r="N295" t="str">
        <f t="shared" si="33"/>
        <v>tier - 1</v>
      </c>
      <c r="O295" t="s">
        <v>23</v>
      </c>
      <c r="P295" t="str">
        <f t="shared" si="34"/>
        <v>R1012</v>
      </c>
    </row>
    <row r="296" spans="1:16" x14ac:dyDescent="0.25">
      <c r="A296" t="s">
        <v>326</v>
      </c>
      <c r="B296">
        <v>1999</v>
      </c>
      <c r="C296">
        <f t="shared" si="28"/>
        <v>1999</v>
      </c>
      <c r="D296" t="s">
        <v>30</v>
      </c>
      <c r="E296" t="str">
        <f t="shared" si="29"/>
        <v>Dec</v>
      </c>
      <c r="F296">
        <v>24</v>
      </c>
      <c r="G296" s="10">
        <f t="shared" si="30"/>
        <v>36518</v>
      </c>
      <c r="H296" s="9">
        <f t="shared" si="31"/>
        <v>23</v>
      </c>
      <c r="I296">
        <v>1</v>
      </c>
      <c r="J296" s="14">
        <v>2789.06</v>
      </c>
      <c r="K296" t="s">
        <v>11</v>
      </c>
      <c r="L296" t="str">
        <f t="shared" si="32"/>
        <v>tier - 2</v>
      </c>
      <c r="M296" t="s">
        <v>12</v>
      </c>
      <c r="N296" t="str">
        <f t="shared" si="33"/>
        <v>tier - 3</v>
      </c>
      <c r="O296" t="s">
        <v>23</v>
      </c>
      <c r="P296" t="str">
        <f t="shared" si="34"/>
        <v>R1012</v>
      </c>
    </row>
    <row r="297" spans="1:16" x14ac:dyDescent="0.25">
      <c r="A297" t="s">
        <v>327</v>
      </c>
      <c r="B297">
        <v>2004</v>
      </c>
      <c r="C297">
        <f t="shared" si="28"/>
        <v>2004</v>
      </c>
      <c r="D297" t="s">
        <v>35</v>
      </c>
      <c r="E297" t="str">
        <f t="shared" si="29"/>
        <v>Aug</v>
      </c>
      <c r="F297">
        <v>4</v>
      </c>
      <c r="G297" s="10">
        <f t="shared" si="30"/>
        <v>38203</v>
      </c>
      <c r="H297" s="9">
        <f t="shared" si="31"/>
        <v>18</v>
      </c>
      <c r="I297">
        <v>2</v>
      </c>
      <c r="J297" s="14">
        <v>2801.26</v>
      </c>
      <c r="K297" t="s">
        <v>11</v>
      </c>
      <c r="L297" t="str">
        <f t="shared" si="32"/>
        <v>tier - 2</v>
      </c>
      <c r="M297" t="s">
        <v>12</v>
      </c>
      <c r="N297" t="str">
        <f t="shared" si="33"/>
        <v>tier - 3</v>
      </c>
      <c r="O297" t="s">
        <v>13</v>
      </c>
      <c r="P297" t="str">
        <f t="shared" si="34"/>
        <v>R1013</v>
      </c>
    </row>
    <row r="298" spans="1:16" x14ac:dyDescent="0.25">
      <c r="A298" t="s">
        <v>328</v>
      </c>
      <c r="B298">
        <v>2003</v>
      </c>
      <c r="C298">
        <f t="shared" si="28"/>
        <v>2003</v>
      </c>
      <c r="D298" t="s">
        <v>20</v>
      </c>
      <c r="E298" t="str">
        <f t="shared" si="29"/>
        <v>Sep</v>
      </c>
      <c r="F298">
        <v>23</v>
      </c>
      <c r="G298" s="10">
        <f t="shared" si="30"/>
        <v>37887</v>
      </c>
      <c r="H298" s="9">
        <f t="shared" si="31"/>
        <v>19</v>
      </c>
      <c r="I298">
        <v>2</v>
      </c>
      <c r="J298" s="14">
        <v>2803.7</v>
      </c>
      <c r="K298" t="s">
        <v>11</v>
      </c>
      <c r="L298" t="str">
        <f t="shared" si="32"/>
        <v>tier - 2</v>
      </c>
      <c r="M298" t="s">
        <v>16</v>
      </c>
      <c r="N298" t="str">
        <f t="shared" si="33"/>
        <v>tier - 1</v>
      </c>
      <c r="O298" t="s">
        <v>23</v>
      </c>
      <c r="P298" t="str">
        <f t="shared" si="34"/>
        <v>R1012</v>
      </c>
    </row>
    <row r="299" spans="1:16" x14ac:dyDescent="0.25">
      <c r="A299" t="s">
        <v>329</v>
      </c>
      <c r="B299">
        <v>2000</v>
      </c>
      <c r="C299">
        <f t="shared" si="28"/>
        <v>2000</v>
      </c>
      <c r="D299" t="s">
        <v>37</v>
      </c>
      <c r="E299" t="str">
        <f t="shared" si="29"/>
        <v>Oct</v>
      </c>
      <c r="F299">
        <v>1</v>
      </c>
      <c r="G299" s="10">
        <f t="shared" si="30"/>
        <v>36800</v>
      </c>
      <c r="H299" s="9">
        <f t="shared" si="31"/>
        <v>22</v>
      </c>
      <c r="I299">
        <v>0</v>
      </c>
      <c r="J299" s="14">
        <v>2819.51</v>
      </c>
      <c r="K299" t="s">
        <v>11</v>
      </c>
      <c r="L299" t="str">
        <f t="shared" si="32"/>
        <v>tier - 2</v>
      </c>
      <c r="M299" t="s">
        <v>12</v>
      </c>
      <c r="N299" t="str">
        <f t="shared" si="33"/>
        <v>tier - 3</v>
      </c>
      <c r="O299" t="s">
        <v>42</v>
      </c>
      <c r="P299" t="str">
        <f t="shared" si="34"/>
        <v>R1011</v>
      </c>
    </row>
    <row r="300" spans="1:16" x14ac:dyDescent="0.25">
      <c r="A300" t="s">
        <v>330</v>
      </c>
      <c r="B300">
        <v>1998</v>
      </c>
      <c r="C300">
        <f t="shared" si="28"/>
        <v>1998</v>
      </c>
      <c r="D300" t="s">
        <v>15</v>
      </c>
      <c r="E300" t="str">
        <f t="shared" si="29"/>
        <v>Nov</v>
      </c>
      <c r="F300">
        <v>15</v>
      </c>
      <c r="G300" s="10">
        <f t="shared" si="30"/>
        <v>36114</v>
      </c>
      <c r="H300" s="9">
        <f t="shared" si="31"/>
        <v>24</v>
      </c>
      <c r="I300">
        <v>0</v>
      </c>
      <c r="J300" s="14">
        <v>2842.76</v>
      </c>
      <c r="K300" t="s">
        <v>11</v>
      </c>
      <c r="L300" t="str">
        <f t="shared" si="32"/>
        <v>tier - 2</v>
      </c>
      <c r="M300" t="s">
        <v>12</v>
      </c>
      <c r="N300" t="str">
        <f t="shared" si="33"/>
        <v>tier - 3</v>
      </c>
      <c r="O300" t="s">
        <v>23</v>
      </c>
      <c r="P300" t="str">
        <f t="shared" si="34"/>
        <v>R1012</v>
      </c>
    </row>
    <row r="301" spans="1:16" x14ac:dyDescent="0.25">
      <c r="A301" t="s">
        <v>331</v>
      </c>
      <c r="B301">
        <v>1998</v>
      </c>
      <c r="C301">
        <f t="shared" si="28"/>
        <v>1998</v>
      </c>
      <c r="D301" t="s">
        <v>18</v>
      </c>
      <c r="E301" t="str">
        <f t="shared" si="29"/>
        <v>Jun</v>
      </c>
      <c r="F301">
        <v>17</v>
      </c>
      <c r="G301" s="10">
        <f t="shared" si="30"/>
        <v>35963</v>
      </c>
      <c r="H301" s="9">
        <f t="shared" si="31"/>
        <v>24</v>
      </c>
      <c r="I301">
        <v>0</v>
      </c>
      <c r="J301" s="14">
        <v>2850.68</v>
      </c>
      <c r="K301" t="s">
        <v>11</v>
      </c>
      <c r="L301" t="str">
        <f t="shared" si="32"/>
        <v>tier - 2</v>
      </c>
      <c r="M301" t="s">
        <v>12</v>
      </c>
      <c r="N301" t="str">
        <f t="shared" si="33"/>
        <v>tier - 3</v>
      </c>
      <c r="O301" t="s">
        <v>23</v>
      </c>
      <c r="P301" t="str">
        <f t="shared" si="34"/>
        <v>R1012</v>
      </c>
    </row>
    <row r="302" spans="1:16" x14ac:dyDescent="0.25">
      <c r="A302" t="s">
        <v>332</v>
      </c>
      <c r="B302">
        <v>1998</v>
      </c>
      <c r="C302">
        <f t="shared" si="28"/>
        <v>1998</v>
      </c>
      <c r="D302" t="s">
        <v>20</v>
      </c>
      <c r="E302" t="str">
        <f t="shared" si="29"/>
        <v>Sep</v>
      </c>
      <c r="F302">
        <v>4</v>
      </c>
      <c r="G302" s="10">
        <f t="shared" si="30"/>
        <v>36042</v>
      </c>
      <c r="H302" s="9">
        <f t="shared" si="31"/>
        <v>24</v>
      </c>
      <c r="I302">
        <v>0</v>
      </c>
      <c r="J302" s="14">
        <v>2855.44</v>
      </c>
      <c r="K302" t="s">
        <v>11</v>
      </c>
      <c r="L302" t="str">
        <f t="shared" si="32"/>
        <v>tier - 2</v>
      </c>
      <c r="M302" t="s">
        <v>12</v>
      </c>
      <c r="N302" t="str">
        <f t="shared" si="33"/>
        <v>tier - 3</v>
      </c>
      <c r="O302" t="s">
        <v>23</v>
      </c>
      <c r="P302" t="str">
        <f t="shared" si="34"/>
        <v>R1012</v>
      </c>
    </row>
    <row r="303" spans="1:16" x14ac:dyDescent="0.25">
      <c r="A303" t="s">
        <v>333</v>
      </c>
      <c r="B303">
        <v>1993</v>
      </c>
      <c r="C303">
        <f t="shared" si="28"/>
        <v>1993</v>
      </c>
      <c r="D303" t="s">
        <v>15</v>
      </c>
      <c r="E303" t="str">
        <f t="shared" si="29"/>
        <v>Nov</v>
      </c>
      <c r="F303">
        <v>1</v>
      </c>
      <c r="G303" s="10">
        <f t="shared" si="30"/>
        <v>34274</v>
      </c>
      <c r="H303" s="9">
        <f t="shared" si="31"/>
        <v>29</v>
      </c>
      <c r="I303">
        <v>0</v>
      </c>
      <c r="J303" s="14">
        <v>2866.09</v>
      </c>
      <c r="K303" t="s">
        <v>12</v>
      </c>
      <c r="L303" t="str">
        <f t="shared" si="32"/>
        <v>tier - 3</v>
      </c>
      <c r="M303" t="s">
        <v>12</v>
      </c>
      <c r="N303" t="str">
        <f t="shared" si="33"/>
        <v>tier - 3</v>
      </c>
      <c r="O303" t="s">
        <v>42</v>
      </c>
      <c r="P303" t="str">
        <f t="shared" si="34"/>
        <v>R1011</v>
      </c>
    </row>
    <row r="304" spans="1:16" x14ac:dyDescent="0.25">
      <c r="A304" t="s">
        <v>334</v>
      </c>
      <c r="B304">
        <v>1993</v>
      </c>
      <c r="C304">
        <f t="shared" si="28"/>
        <v>1993</v>
      </c>
      <c r="D304" t="s">
        <v>35</v>
      </c>
      <c r="E304" t="str">
        <f t="shared" si="29"/>
        <v>Aug</v>
      </c>
      <c r="F304">
        <v>12</v>
      </c>
      <c r="G304" s="10">
        <f t="shared" si="30"/>
        <v>34193</v>
      </c>
      <c r="H304" s="9">
        <f t="shared" si="31"/>
        <v>29</v>
      </c>
      <c r="I304">
        <v>0</v>
      </c>
      <c r="J304" s="14">
        <v>2867.12</v>
      </c>
      <c r="K304" t="s">
        <v>16</v>
      </c>
      <c r="L304" t="str">
        <f t="shared" si="32"/>
        <v>tier - 1</v>
      </c>
      <c r="M304" t="s">
        <v>12</v>
      </c>
      <c r="N304" t="str">
        <f t="shared" si="33"/>
        <v>tier - 3</v>
      </c>
      <c r="O304" t="s">
        <v>13</v>
      </c>
      <c r="P304" t="str">
        <f t="shared" si="34"/>
        <v>R1013</v>
      </c>
    </row>
    <row r="305" spans="1:16" x14ac:dyDescent="0.25">
      <c r="A305" t="s">
        <v>335</v>
      </c>
      <c r="B305">
        <v>1996</v>
      </c>
      <c r="C305">
        <f t="shared" si="28"/>
        <v>1996</v>
      </c>
      <c r="D305" t="s">
        <v>18</v>
      </c>
      <c r="E305" t="str">
        <f t="shared" si="29"/>
        <v>Jun</v>
      </c>
      <c r="F305">
        <v>21</v>
      </c>
      <c r="G305" s="10">
        <f t="shared" si="30"/>
        <v>35237</v>
      </c>
      <c r="H305" s="9">
        <f t="shared" si="31"/>
        <v>26</v>
      </c>
      <c r="I305">
        <v>0</v>
      </c>
      <c r="J305" s="14">
        <v>2897.32</v>
      </c>
      <c r="K305" t="s">
        <v>12</v>
      </c>
      <c r="L305" t="str">
        <f t="shared" si="32"/>
        <v>tier - 3</v>
      </c>
      <c r="M305" t="s">
        <v>12</v>
      </c>
      <c r="N305" t="str">
        <f t="shared" si="33"/>
        <v>tier - 3</v>
      </c>
      <c r="O305" t="s">
        <v>168</v>
      </c>
      <c r="P305" t="str">
        <f t="shared" si="34"/>
        <v>R1016</v>
      </c>
    </row>
    <row r="306" spans="1:16" x14ac:dyDescent="0.25">
      <c r="A306" t="s">
        <v>336</v>
      </c>
      <c r="B306">
        <v>2000</v>
      </c>
      <c r="C306">
        <f t="shared" si="28"/>
        <v>2000</v>
      </c>
      <c r="D306" t="s">
        <v>10</v>
      </c>
      <c r="E306" t="str">
        <f t="shared" si="29"/>
        <v>Jul</v>
      </c>
      <c r="F306">
        <v>14</v>
      </c>
      <c r="G306" s="10">
        <f t="shared" si="30"/>
        <v>36721</v>
      </c>
      <c r="H306" s="9">
        <f t="shared" si="31"/>
        <v>22</v>
      </c>
      <c r="I306">
        <v>0</v>
      </c>
      <c r="J306" s="14">
        <v>2897.46</v>
      </c>
      <c r="K306" t="s">
        <v>11</v>
      </c>
      <c r="L306" t="str">
        <f t="shared" si="32"/>
        <v>tier - 2</v>
      </c>
      <c r="M306" t="s">
        <v>16</v>
      </c>
      <c r="N306" t="str">
        <f t="shared" si="33"/>
        <v>tier - 1</v>
      </c>
      <c r="O306" t="s">
        <v>23</v>
      </c>
      <c r="P306" t="str">
        <f t="shared" si="34"/>
        <v>R1012</v>
      </c>
    </row>
    <row r="307" spans="1:16" x14ac:dyDescent="0.25">
      <c r="A307" t="s">
        <v>337</v>
      </c>
      <c r="B307">
        <v>1999</v>
      </c>
      <c r="C307">
        <f t="shared" si="28"/>
        <v>1999</v>
      </c>
      <c r="D307" t="s">
        <v>15</v>
      </c>
      <c r="E307" t="str">
        <f t="shared" si="29"/>
        <v>Nov</v>
      </c>
      <c r="F307">
        <v>1</v>
      </c>
      <c r="G307" s="10">
        <f t="shared" si="30"/>
        <v>36465</v>
      </c>
      <c r="H307" s="9">
        <f t="shared" si="31"/>
        <v>23</v>
      </c>
      <c r="I307">
        <v>0</v>
      </c>
      <c r="J307" s="14">
        <v>2899.49</v>
      </c>
      <c r="K307" t="s">
        <v>11</v>
      </c>
      <c r="L307" t="str">
        <f t="shared" si="32"/>
        <v>tier - 2</v>
      </c>
      <c r="M307" t="s">
        <v>11</v>
      </c>
      <c r="N307" t="str">
        <f t="shared" si="33"/>
        <v>tier - 2</v>
      </c>
      <c r="O307" t="s">
        <v>247</v>
      </c>
      <c r="P307" t="str">
        <f t="shared" si="34"/>
        <v>R1024</v>
      </c>
    </row>
    <row r="308" spans="1:16" x14ac:dyDescent="0.25">
      <c r="A308" t="s">
        <v>338</v>
      </c>
      <c r="B308">
        <v>1996</v>
      </c>
      <c r="C308">
        <f t="shared" si="28"/>
        <v>1996</v>
      </c>
      <c r="D308" t="s">
        <v>37</v>
      </c>
      <c r="E308" t="str">
        <f t="shared" si="29"/>
        <v>Oct</v>
      </c>
      <c r="F308">
        <v>24</v>
      </c>
      <c r="G308" s="10">
        <f t="shared" si="30"/>
        <v>35362</v>
      </c>
      <c r="H308" s="9">
        <f t="shared" si="31"/>
        <v>26</v>
      </c>
      <c r="I308">
        <v>1</v>
      </c>
      <c r="J308" s="14">
        <v>2902.91</v>
      </c>
      <c r="K308" t="s">
        <v>11</v>
      </c>
      <c r="L308" t="str">
        <f t="shared" si="32"/>
        <v>tier - 2</v>
      </c>
      <c r="M308" t="s">
        <v>11</v>
      </c>
      <c r="N308" t="str">
        <f t="shared" si="33"/>
        <v>tier - 2</v>
      </c>
      <c r="O308" t="s">
        <v>13</v>
      </c>
      <c r="P308" t="str">
        <f t="shared" si="34"/>
        <v>R1013</v>
      </c>
    </row>
    <row r="309" spans="1:16" x14ac:dyDescent="0.25">
      <c r="A309" t="s">
        <v>339</v>
      </c>
      <c r="B309">
        <v>1996</v>
      </c>
      <c r="C309">
        <f t="shared" si="28"/>
        <v>1996</v>
      </c>
      <c r="D309" t="s">
        <v>18</v>
      </c>
      <c r="E309" t="str">
        <f t="shared" si="29"/>
        <v>Jun</v>
      </c>
      <c r="F309">
        <v>13</v>
      </c>
      <c r="G309" s="10">
        <f t="shared" si="30"/>
        <v>35229</v>
      </c>
      <c r="H309" s="9">
        <f t="shared" si="31"/>
        <v>26</v>
      </c>
      <c r="I309">
        <v>1</v>
      </c>
      <c r="J309" s="14">
        <v>2904.09</v>
      </c>
      <c r="K309" t="s">
        <v>11</v>
      </c>
      <c r="L309" t="str">
        <f t="shared" si="32"/>
        <v>tier - 2</v>
      </c>
      <c r="M309" t="s">
        <v>11</v>
      </c>
      <c r="N309" t="str">
        <f t="shared" si="33"/>
        <v>tier - 2</v>
      </c>
      <c r="O309" t="s">
        <v>42</v>
      </c>
      <c r="P309" t="str">
        <f t="shared" si="34"/>
        <v>R1011</v>
      </c>
    </row>
    <row r="310" spans="1:16" x14ac:dyDescent="0.25">
      <c r="A310" t="s">
        <v>340</v>
      </c>
      <c r="B310">
        <v>2003</v>
      </c>
      <c r="C310">
        <f t="shared" si="28"/>
        <v>2003</v>
      </c>
      <c r="D310" t="s">
        <v>18</v>
      </c>
      <c r="E310" t="str">
        <f t="shared" si="29"/>
        <v>Jun</v>
      </c>
      <c r="F310">
        <v>5</v>
      </c>
      <c r="G310" s="10">
        <f t="shared" si="30"/>
        <v>37777</v>
      </c>
      <c r="H310" s="9">
        <f t="shared" si="31"/>
        <v>20</v>
      </c>
      <c r="I310">
        <v>2</v>
      </c>
      <c r="J310" s="14">
        <v>2913.57</v>
      </c>
      <c r="K310" t="s">
        <v>11</v>
      </c>
      <c r="L310" t="str">
        <f t="shared" si="32"/>
        <v>tier - 2</v>
      </c>
      <c r="M310" t="s">
        <v>11</v>
      </c>
      <c r="N310" t="str">
        <f t="shared" si="33"/>
        <v>tier - 2</v>
      </c>
      <c r="O310" t="s">
        <v>42</v>
      </c>
      <c r="P310" t="str">
        <f t="shared" si="34"/>
        <v>R1011</v>
      </c>
    </row>
    <row r="311" spans="1:16" x14ac:dyDescent="0.25">
      <c r="A311" t="s">
        <v>341</v>
      </c>
      <c r="B311">
        <v>1996</v>
      </c>
      <c r="C311">
        <f t="shared" si="28"/>
        <v>1996</v>
      </c>
      <c r="D311" t="s">
        <v>18</v>
      </c>
      <c r="E311" t="str">
        <f t="shared" si="29"/>
        <v>Jun</v>
      </c>
      <c r="F311">
        <v>30</v>
      </c>
      <c r="G311" s="10">
        <f t="shared" si="30"/>
        <v>35246</v>
      </c>
      <c r="H311" s="9">
        <f t="shared" si="31"/>
        <v>26</v>
      </c>
      <c r="I311">
        <v>1</v>
      </c>
      <c r="J311" s="14">
        <v>2927.06</v>
      </c>
      <c r="K311" t="s">
        <v>11</v>
      </c>
      <c r="L311" t="str">
        <f t="shared" si="32"/>
        <v>tier - 2</v>
      </c>
      <c r="M311" t="s">
        <v>11</v>
      </c>
      <c r="N311" t="str">
        <f t="shared" si="33"/>
        <v>tier - 2</v>
      </c>
      <c r="O311" t="s">
        <v>13</v>
      </c>
      <c r="P311" t="str">
        <f t="shared" si="34"/>
        <v>R1013</v>
      </c>
    </row>
    <row r="312" spans="1:16" x14ac:dyDescent="0.25">
      <c r="A312" t="s">
        <v>342</v>
      </c>
      <c r="B312">
        <v>2002</v>
      </c>
      <c r="C312">
        <f t="shared" si="28"/>
        <v>2002</v>
      </c>
      <c r="D312" t="s">
        <v>20</v>
      </c>
      <c r="E312" t="str">
        <f t="shared" si="29"/>
        <v>Sep</v>
      </c>
      <c r="F312">
        <v>30</v>
      </c>
      <c r="G312" s="10">
        <f t="shared" si="30"/>
        <v>37529</v>
      </c>
      <c r="H312" s="9">
        <f t="shared" si="31"/>
        <v>20</v>
      </c>
      <c r="I312">
        <v>0</v>
      </c>
      <c r="J312" s="14">
        <v>2943.41</v>
      </c>
      <c r="K312" t="s">
        <v>11</v>
      </c>
      <c r="L312" t="str">
        <f t="shared" si="32"/>
        <v>tier - 2</v>
      </c>
      <c r="M312" t="s">
        <v>12</v>
      </c>
      <c r="N312" t="str">
        <f t="shared" si="33"/>
        <v>tier - 3</v>
      </c>
      <c r="O312" t="s">
        <v>23</v>
      </c>
      <c r="P312" t="str">
        <f t="shared" si="34"/>
        <v>R1012</v>
      </c>
    </row>
    <row r="313" spans="1:16" x14ac:dyDescent="0.25">
      <c r="A313" t="s">
        <v>343</v>
      </c>
      <c r="B313">
        <v>1995</v>
      </c>
      <c r="C313">
        <f t="shared" si="28"/>
        <v>1995</v>
      </c>
      <c r="D313" t="s">
        <v>20</v>
      </c>
      <c r="E313" t="str">
        <f t="shared" si="29"/>
        <v>Sep</v>
      </c>
      <c r="F313">
        <v>24</v>
      </c>
      <c r="G313" s="10">
        <f t="shared" si="30"/>
        <v>34966</v>
      </c>
      <c r="H313" s="9">
        <f t="shared" si="31"/>
        <v>27</v>
      </c>
      <c r="I313">
        <v>0</v>
      </c>
      <c r="J313" s="14">
        <v>2974.13</v>
      </c>
      <c r="K313" t="s">
        <v>11</v>
      </c>
      <c r="L313" t="str">
        <f t="shared" si="32"/>
        <v>tier - 2</v>
      </c>
      <c r="M313" t="s">
        <v>16</v>
      </c>
      <c r="N313" t="str">
        <f t="shared" si="33"/>
        <v>tier - 1</v>
      </c>
      <c r="O313" t="s">
        <v>42</v>
      </c>
      <c r="P313" t="str">
        <f t="shared" si="34"/>
        <v>R1011</v>
      </c>
    </row>
    <row r="314" spans="1:16" x14ac:dyDescent="0.25">
      <c r="A314" t="s">
        <v>344</v>
      </c>
      <c r="B314">
        <v>1987</v>
      </c>
      <c r="C314">
        <f t="shared" si="28"/>
        <v>1987</v>
      </c>
      <c r="D314" t="s">
        <v>18</v>
      </c>
      <c r="E314" t="str">
        <f t="shared" si="29"/>
        <v>Jun</v>
      </c>
      <c r="F314">
        <v>18</v>
      </c>
      <c r="G314" s="10">
        <f t="shared" si="30"/>
        <v>31946</v>
      </c>
      <c r="H314" s="9">
        <f t="shared" si="31"/>
        <v>35</v>
      </c>
      <c r="I314">
        <v>3</v>
      </c>
      <c r="J314" s="14">
        <v>2979.52</v>
      </c>
      <c r="K314" t="s">
        <v>11</v>
      </c>
      <c r="L314" t="str">
        <f t="shared" si="32"/>
        <v>tier - 2</v>
      </c>
      <c r="M314" t="s">
        <v>12</v>
      </c>
      <c r="N314" t="str">
        <f t="shared" si="33"/>
        <v>tier - 3</v>
      </c>
      <c r="O314" t="s">
        <v>13</v>
      </c>
      <c r="P314" t="str">
        <f t="shared" si="34"/>
        <v>R1013</v>
      </c>
    </row>
    <row r="315" spans="1:16" x14ac:dyDescent="0.25">
      <c r="A315" t="s">
        <v>345</v>
      </c>
      <c r="B315">
        <v>1991</v>
      </c>
      <c r="C315">
        <f t="shared" si="28"/>
        <v>1991</v>
      </c>
      <c r="D315" t="s">
        <v>15</v>
      </c>
      <c r="E315" t="str">
        <f t="shared" si="29"/>
        <v>Nov</v>
      </c>
      <c r="F315">
        <v>20</v>
      </c>
      <c r="G315" s="10">
        <f t="shared" si="30"/>
        <v>33562</v>
      </c>
      <c r="H315" s="9">
        <f t="shared" si="31"/>
        <v>31</v>
      </c>
      <c r="I315">
        <v>3</v>
      </c>
      <c r="J315" s="14">
        <v>2985.67</v>
      </c>
      <c r="K315" t="s">
        <v>11</v>
      </c>
      <c r="L315" t="str">
        <f t="shared" si="32"/>
        <v>tier - 2</v>
      </c>
      <c r="M315" t="s">
        <v>11</v>
      </c>
      <c r="N315" t="str">
        <f t="shared" si="33"/>
        <v>tier - 2</v>
      </c>
      <c r="O315" t="s">
        <v>13</v>
      </c>
      <c r="P315" t="str">
        <f t="shared" si="34"/>
        <v>R1013</v>
      </c>
    </row>
    <row r="316" spans="1:16" x14ac:dyDescent="0.25">
      <c r="A316" t="s">
        <v>346</v>
      </c>
      <c r="B316">
        <v>2002</v>
      </c>
      <c r="C316">
        <f t="shared" si="28"/>
        <v>2002</v>
      </c>
      <c r="D316" t="s">
        <v>30</v>
      </c>
      <c r="E316" t="str">
        <f t="shared" si="29"/>
        <v>Dec</v>
      </c>
      <c r="F316">
        <v>15</v>
      </c>
      <c r="G316" s="10">
        <f t="shared" si="30"/>
        <v>37605</v>
      </c>
      <c r="H316" s="9">
        <f t="shared" si="31"/>
        <v>20</v>
      </c>
      <c r="I316">
        <v>0</v>
      </c>
      <c r="J316" s="14">
        <v>3012.22</v>
      </c>
      <c r="K316" t="s">
        <v>11</v>
      </c>
      <c r="L316" t="str">
        <f t="shared" si="32"/>
        <v>tier - 2</v>
      </c>
      <c r="M316" t="s">
        <v>12</v>
      </c>
      <c r="N316" t="str">
        <f t="shared" si="33"/>
        <v>tier - 3</v>
      </c>
      <c r="O316" t="s">
        <v>23</v>
      </c>
      <c r="P316" t="str">
        <f t="shared" si="34"/>
        <v>R1012</v>
      </c>
    </row>
    <row r="317" spans="1:16" x14ac:dyDescent="0.25">
      <c r="A317" t="s">
        <v>347</v>
      </c>
      <c r="B317">
        <v>1988</v>
      </c>
      <c r="C317">
        <f t="shared" si="28"/>
        <v>1988</v>
      </c>
      <c r="D317" t="s">
        <v>20</v>
      </c>
      <c r="E317" t="str">
        <f t="shared" si="29"/>
        <v>Sep</v>
      </c>
      <c r="F317">
        <v>28</v>
      </c>
      <c r="G317" s="10">
        <f t="shared" si="30"/>
        <v>32414</v>
      </c>
      <c r="H317" s="9">
        <f t="shared" si="31"/>
        <v>34</v>
      </c>
      <c r="I317">
        <v>3</v>
      </c>
      <c r="J317" s="14">
        <v>3018.04</v>
      </c>
      <c r="K317" t="s">
        <v>11</v>
      </c>
      <c r="L317" t="str">
        <f t="shared" si="32"/>
        <v>tier - 2</v>
      </c>
      <c r="M317" t="s">
        <v>11</v>
      </c>
      <c r="N317" t="str">
        <f t="shared" si="33"/>
        <v>tier - 2</v>
      </c>
      <c r="O317" t="s">
        <v>23</v>
      </c>
      <c r="P317" t="str">
        <f t="shared" si="34"/>
        <v>R1012</v>
      </c>
    </row>
    <row r="318" spans="1:16" x14ac:dyDescent="0.25">
      <c r="A318" t="s">
        <v>348</v>
      </c>
      <c r="B318">
        <v>1997</v>
      </c>
      <c r="C318">
        <f t="shared" si="28"/>
        <v>1997</v>
      </c>
      <c r="D318" t="s">
        <v>30</v>
      </c>
      <c r="E318" t="str">
        <f t="shared" si="29"/>
        <v>Dec</v>
      </c>
      <c r="F318">
        <v>19</v>
      </c>
      <c r="G318" s="10">
        <f t="shared" si="30"/>
        <v>35783</v>
      </c>
      <c r="H318" s="9">
        <f t="shared" si="31"/>
        <v>25</v>
      </c>
      <c r="I318">
        <v>0</v>
      </c>
      <c r="J318" s="14">
        <v>3021.81</v>
      </c>
      <c r="K318" t="s">
        <v>11</v>
      </c>
      <c r="L318" t="str">
        <f t="shared" si="32"/>
        <v>tier - 2</v>
      </c>
      <c r="M318" t="s">
        <v>12</v>
      </c>
      <c r="N318" t="str">
        <f t="shared" si="33"/>
        <v>tier - 3</v>
      </c>
      <c r="O318" t="s">
        <v>23</v>
      </c>
      <c r="P318" t="str">
        <f t="shared" si="34"/>
        <v>R1012</v>
      </c>
    </row>
    <row r="319" spans="1:16" x14ac:dyDescent="0.25">
      <c r="A319" t="s">
        <v>349</v>
      </c>
      <c r="B319">
        <v>1998</v>
      </c>
      <c r="C319">
        <f t="shared" si="28"/>
        <v>1998</v>
      </c>
      <c r="D319" t="s">
        <v>20</v>
      </c>
      <c r="E319" t="str">
        <f t="shared" si="29"/>
        <v>Sep</v>
      </c>
      <c r="F319">
        <v>15</v>
      </c>
      <c r="G319" s="10">
        <f t="shared" si="30"/>
        <v>36053</v>
      </c>
      <c r="H319" s="9">
        <f t="shared" si="31"/>
        <v>24</v>
      </c>
      <c r="I319">
        <v>0</v>
      </c>
      <c r="J319" s="14">
        <v>3044.21</v>
      </c>
      <c r="K319" t="s">
        <v>11</v>
      </c>
      <c r="L319" t="str">
        <f t="shared" si="32"/>
        <v>tier - 2</v>
      </c>
      <c r="M319" t="s">
        <v>12</v>
      </c>
      <c r="N319" t="str">
        <f t="shared" si="33"/>
        <v>tier - 3</v>
      </c>
      <c r="O319" t="s">
        <v>247</v>
      </c>
      <c r="P319" t="str">
        <f t="shared" si="34"/>
        <v>R1024</v>
      </c>
    </row>
    <row r="320" spans="1:16" x14ac:dyDescent="0.25">
      <c r="A320" t="s">
        <v>350</v>
      </c>
      <c r="B320">
        <v>1998</v>
      </c>
      <c r="C320">
        <f t="shared" si="28"/>
        <v>1998</v>
      </c>
      <c r="D320" t="s">
        <v>35</v>
      </c>
      <c r="E320" t="str">
        <f t="shared" si="29"/>
        <v>Aug</v>
      </c>
      <c r="F320">
        <v>9</v>
      </c>
      <c r="G320" s="10">
        <f t="shared" si="30"/>
        <v>36016</v>
      </c>
      <c r="H320" s="9">
        <f t="shared" si="31"/>
        <v>24</v>
      </c>
      <c r="I320">
        <v>0</v>
      </c>
      <c r="J320" s="14">
        <v>3046.06</v>
      </c>
      <c r="K320" t="s">
        <v>11</v>
      </c>
      <c r="L320" t="str">
        <f t="shared" si="32"/>
        <v>tier - 2</v>
      </c>
      <c r="M320" t="s">
        <v>16</v>
      </c>
      <c r="N320" t="str">
        <f t="shared" si="33"/>
        <v>tier - 1</v>
      </c>
      <c r="O320" t="s">
        <v>249</v>
      </c>
      <c r="P320" t="str">
        <f t="shared" si="34"/>
        <v>R1023</v>
      </c>
    </row>
    <row r="321" spans="1:16" x14ac:dyDescent="0.25">
      <c r="A321" t="s">
        <v>351</v>
      </c>
      <c r="B321">
        <v>1997</v>
      </c>
      <c r="C321">
        <f t="shared" si="28"/>
        <v>1997</v>
      </c>
      <c r="D321" t="s">
        <v>30</v>
      </c>
      <c r="E321" t="str">
        <f t="shared" si="29"/>
        <v>Dec</v>
      </c>
      <c r="F321">
        <v>22</v>
      </c>
      <c r="G321" s="10">
        <f t="shared" si="30"/>
        <v>35786</v>
      </c>
      <c r="H321" s="9">
        <f t="shared" si="31"/>
        <v>25</v>
      </c>
      <c r="I321">
        <v>0</v>
      </c>
      <c r="J321" s="14">
        <v>3051.73</v>
      </c>
      <c r="K321" t="s">
        <v>11</v>
      </c>
      <c r="L321" t="str">
        <f t="shared" si="32"/>
        <v>tier - 2</v>
      </c>
      <c r="M321" t="s">
        <v>11</v>
      </c>
      <c r="N321" t="str">
        <f t="shared" si="33"/>
        <v>tier - 2</v>
      </c>
      <c r="O321" t="s">
        <v>42</v>
      </c>
      <c r="P321" t="str">
        <f t="shared" si="34"/>
        <v>R1011</v>
      </c>
    </row>
    <row r="322" spans="1:16" x14ac:dyDescent="0.25">
      <c r="A322" t="s">
        <v>352</v>
      </c>
      <c r="B322">
        <v>2002</v>
      </c>
      <c r="C322">
        <f t="shared" ref="C322:C385" si="35">IF(B322="?", ROUND(AVERAGEIF(B:B, "&lt;&gt;?"), 0), B322)</f>
        <v>2002</v>
      </c>
      <c r="D322" t="s">
        <v>18</v>
      </c>
      <c r="E322" t="str">
        <f t="shared" ref="E322:E385" si="36">IF(D322="?", "Sep", D322)</f>
        <v>Jun</v>
      </c>
      <c r="F322">
        <v>21</v>
      </c>
      <c r="G322" s="10">
        <f t="shared" ref="G322:G385" si="37">DATE(C322, MONTH(1&amp;E322), F322)</f>
        <v>37428</v>
      </c>
      <c r="H322" s="9">
        <f t="shared" ref="H322:H385" si="38">DATEDIF(G322, DATE(2023,6,8), "Y")</f>
        <v>20</v>
      </c>
      <c r="I322">
        <v>2</v>
      </c>
      <c r="J322" s="14">
        <v>3056.39</v>
      </c>
      <c r="K322" t="s">
        <v>11</v>
      </c>
      <c r="L322" t="str">
        <f t="shared" ref="L322:L385" si="39">IF(K322="?", "tier - 1", K322)</f>
        <v>tier - 2</v>
      </c>
      <c r="M322" t="s">
        <v>12</v>
      </c>
      <c r="N322" t="str">
        <f t="shared" ref="N322:N385" si="40">IF(M322="?", "tier - 2", M322)</f>
        <v>tier - 3</v>
      </c>
      <c r="O322" t="s">
        <v>13</v>
      </c>
      <c r="P322" t="str">
        <f t="shared" ref="P322:P385" si="41">IF(O322="?", "Unknown", O322)</f>
        <v>R1013</v>
      </c>
    </row>
    <row r="323" spans="1:16" x14ac:dyDescent="0.25">
      <c r="A323" t="s">
        <v>353</v>
      </c>
      <c r="B323">
        <v>1994</v>
      </c>
      <c r="C323">
        <f t="shared" si="35"/>
        <v>1994</v>
      </c>
      <c r="D323" t="s">
        <v>20</v>
      </c>
      <c r="E323" t="str">
        <f t="shared" si="36"/>
        <v>Sep</v>
      </c>
      <c r="F323">
        <v>26</v>
      </c>
      <c r="G323" s="10">
        <f t="shared" si="37"/>
        <v>34603</v>
      </c>
      <c r="H323" s="9">
        <f t="shared" si="38"/>
        <v>28</v>
      </c>
      <c r="I323">
        <v>0</v>
      </c>
      <c r="J323" s="14">
        <v>3062.51</v>
      </c>
      <c r="K323" t="s">
        <v>12</v>
      </c>
      <c r="L323" t="str">
        <f t="shared" si="39"/>
        <v>tier - 3</v>
      </c>
      <c r="M323" t="s">
        <v>16</v>
      </c>
      <c r="N323" t="str">
        <f t="shared" si="40"/>
        <v>tier - 1</v>
      </c>
      <c r="O323" t="s">
        <v>23</v>
      </c>
      <c r="P323" t="str">
        <f t="shared" si="41"/>
        <v>R1012</v>
      </c>
    </row>
    <row r="324" spans="1:16" x14ac:dyDescent="0.25">
      <c r="A324" t="s">
        <v>354</v>
      </c>
      <c r="B324">
        <v>1989</v>
      </c>
      <c r="C324">
        <f t="shared" si="35"/>
        <v>1989</v>
      </c>
      <c r="D324" t="s">
        <v>37</v>
      </c>
      <c r="E324" t="str">
        <f t="shared" si="36"/>
        <v>Oct</v>
      </c>
      <c r="F324">
        <v>1</v>
      </c>
      <c r="G324" s="10">
        <f t="shared" si="37"/>
        <v>32782</v>
      </c>
      <c r="H324" s="9">
        <f t="shared" si="38"/>
        <v>33</v>
      </c>
      <c r="I324">
        <v>3</v>
      </c>
      <c r="J324" s="14">
        <v>3065.49</v>
      </c>
      <c r="K324" t="s">
        <v>11</v>
      </c>
      <c r="L324" t="str">
        <f t="shared" si="39"/>
        <v>tier - 2</v>
      </c>
      <c r="M324" t="s">
        <v>16</v>
      </c>
      <c r="N324" t="str">
        <f t="shared" si="40"/>
        <v>tier - 1</v>
      </c>
      <c r="O324" t="s">
        <v>23</v>
      </c>
      <c r="P324" t="str">
        <f t="shared" si="41"/>
        <v>R1012</v>
      </c>
    </row>
    <row r="325" spans="1:16" x14ac:dyDescent="0.25">
      <c r="A325" t="s">
        <v>355</v>
      </c>
      <c r="B325">
        <v>1995</v>
      </c>
      <c r="C325">
        <f t="shared" si="35"/>
        <v>1995</v>
      </c>
      <c r="D325" t="s">
        <v>20</v>
      </c>
      <c r="E325" t="str">
        <f t="shared" si="36"/>
        <v>Sep</v>
      </c>
      <c r="F325">
        <v>10</v>
      </c>
      <c r="G325" s="10">
        <f t="shared" si="37"/>
        <v>34952</v>
      </c>
      <c r="H325" s="9">
        <f t="shared" si="38"/>
        <v>27</v>
      </c>
      <c r="I325">
        <v>0</v>
      </c>
      <c r="J325" s="14">
        <v>3070.81</v>
      </c>
      <c r="K325" t="s">
        <v>12</v>
      </c>
      <c r="L325" t="str">
        <f t="shared" si="39"/>
        <v>tier - 3</v>
      </c>
      <c r="M325" t="s">
        <v>16</v>
      </c>
      <c r="N325" t="str">
        <f t="shared" si="40"/>
        <v>tier - 1</v>
      </c>
      <c r="O325" t="s">
        <v>356</v>
      </c>
      <c r="P325" t="str">
        <f t="shared" si="41"/>
        <v>R1017</v>
      </c>
    </row>
    <row r="326" spans="1:16" x14ac:dyDescent="0.25">
      <c r="A326" t="s">
        <v>357</v>
      </c>
      <c r="B326">
        <v>2001</v>
      </c>
      <c r="C326">
        <f t="shared" si="35"/>
        <v>2001</v>
      </c>
      <c r="D326" t="s">
        <v>37</v>
      </c>
      <c r="E326" t="str">
        <f t="shared" si="36"/>
        <v>Oct</v>
      </c>
      <c r="F326">
        <v>13</v>
      </c>
      <c r="G326" s="10">
        <f t="shared" si="37"/>
        <v>37177</v>
      </c>
      <c r="H326" s="9">
        <f t="shared" si="38"/>
        <v>21</v>
      </c>
      <c r="I326">
        <v>2</v>
      </c>
      <c r="J326" s="14">
        <v>3077.1</v>
      </c>
      <c r="K326" t="s">
        <v>11</v>
      </c>
      <c r="L326" t="str">
        <f t="shared" si="39"/>
        <v>tier - 2</v>
      </c>
      <c r="M326" t="s">
        <v>16</v>
      </c>
      <c r="N326" t="str">
        <f t="shared" si="40"/>
        <v>tier - 1</v>
      </c>
      <c r="O326" t="s">
        <v>23</v>
      </c>
      <c r="P326" t="str">
        <f t="shared" si="41"/>
        <v>R1012</v>
      </c>
    </row>
    <row r="327" spans="1:16" x14ac:dyDescent="0.25">
      <c r="A327" t="s">
        <v>358</v>
      </c>
      <c r="B327">
        <v>1987</v>
      </c>
      <c r="C327">
        <f t="shared" si="35"/>
        <v>1987</v>
      </c>
      <c r="D327" t="s">
        <v>35</v>
      </c>
      <c r="E327" t="str">
        <f t="shared" si="36"/>
        <v>Aug</v>
      </c>
      <c r="F327">
        <v>1</v>
      </c>
      <c r="G327" s="10">
        <f t="shared" si="37"/>
        <v>31990</v>
      </c>
      <c r="H327" s="9">
        <f t="shared" si="38"/>
        <v>35</v>
      </c>
      <c r="I327">
        <v>3</v>
      </c>
      <c r="J327" s="14">
        <v>3088.06</v>
      </c>
      <c r="K327" t="s">
        <v>11</v>
      </c>
      <c r="L327" t="str">
        <f t="shared" si="39"/>
        <v>tier - 2</v>
      </c>
      <c r="M327" t="s">
        <v>11</v>
      </c>
      <c r="N327" t="str">
        <f t="shared" si="40"/>
        <v>tier - 2</v>
      </c>
      <c r="O327" t="s">
        <v>13</v>
      </c>
      <c r="P327" t="str">
        <f t="shared" si="41"/>
        <v>R1013</v>
      </c>
    </row>
    <row r="328" spans="1:16" x14ac:dyDescent="0.25">
      <c r="A328" t="s">
        <v>359</v>
      </c>
      <c r="B328">
        <v>1999</v>
      </c>
      <c r="C328">
        <f t="shared" si="35"/>
        <v>1999</v>
      </c>
      <c r="D328" t="s">
        <v>18</v>
      </c>
      <c r="E328" t="str">
        <f t="shared" si="36"/>
        <v>Jun</v>
      </c>
      <c r="F328">
        <v>25</v>
      </c>
      <c r="G328" s="10">
        <f t="shared" si="37"/>
        <v>36336</v>
      </c>
      <c r="H328" s="9">
        <f t="shared" si="38"/>
        <v>23</v>
      </c>
      <c r="I328">
        <v>0</v>
      </c>
      <c r="J328" s="14">
        <v>3128.35</v>
      </c>
      <c r="K328" t="s">
        <v>11</v>
      </c>
      <c r="L328" t="str">
        <f t="shared" si="39"/>
        <v>tier - 2</v>
      </c>
      <c r="M328" t="s">
        <v>12</v>
      </c>
      <c r="N328" t="str">
        <f t="shared" si="40"/>
        <v>tier - 3</v>
      </c>
      <c r="O328" t="s">
        <v>300</v>
      </c>
      <c r="P328" t="str">
        <f t="shared" si="41"/>
        <v>R1021</v>
      </c>
    </row>
    <row r="329" spans="1:16" x14ac:dyDescent="0.25">
      <c r="A329" t="s">
        <v>360</v>
      </c>
      <c r="B329">
        <v>1994</v>
      </c>
      <c r="C329">
        <f t="shared" si="35"/>
        <v>1994</v>
      </c>
      <c r="D329" t="s">
        <v>10</v>
      </c>
      <c r="E329" t="str">
        <f t="shared" si="36"/>
        <v>Jul</v>
      </c>
      <c r="F329">
        <v>10</v>
      </c>
      <c r="G329" s="10">
        <f t="shared" si="37"/>
        <v>34525</v>
      </c>
      <c r="H329" s="9">
        <f t="shared" si="38"/>
        <v>28</v>
      </c>
      <c r="I329">
        <v>0</v>
      </c>
      <c r="J329" s="14">
        <v>3161.45</v>
      </c>
      <c r="K329" t="s">
        <v>11</v>
      </c>
      <c r="L329" t="str">
        <f t="shared" si="39"/>
        <v>tier - 2</v>
      </c>
      <c r="M329" t="s">
        <v>16</v>
      </c>
      <c r="N329" t="str">
        <f t="shared" si="40"/>
        <v>tier - 1</v>
      </c>
      <c r="O329" t="s">
        <v>42</v>
      </c>
      <c r="P329" t="str">
        <f t="shared" si="41"/>
        <v>R1011</v>
      </c>
    </row>
    <row r="330" spans="1:16" x14ac:dyDescent="0.25">
      <c r="A330" t="s">
        <v>361</v>
      </c>
      <c r="B330">
        <v>1993</v>
      </c>
      <c r="C330">
        <f t="shared" si="35"/>
        <v>1993</v>
      </c>
      <c r="D330" t="s">
        <v>20</v>
      </c>
      <c r="E330" t="str">
        <f t="shared" si="36"/>
        <v>Sep</v>
      </c>
      <c r="F330">
        <v>25</v>
      </c>
      <c r="G330" s="10">
        <f t="shared" si="37"/>
        <v>34237</v>
      </c>
      <c r="H330" s="9">
        <f t="shared" si="38"/>
        <v>29</v>
      </c>
      <c r="I330">
        <v>0</v>
      </c>
      <c r="J330" s="14">
        <v>3162.02</v>
      </c>
      <c r="K330" t="s">
        <v>11</v>
      </c>
      <c r="L330" t="str">
        <f t="shared" si="39"/>
        <v>tier - 2</v>
      </c>
      <c r="M330" t="s">
        <v>12</v>
      </c>
      <c r="N330" t="str">
        <f t="shared" si="40"/>
        <v>tier - 3</v>
      </c>
      <c r="O330" t="s">
        <v>13</v>
      </c>
      <c r="P330" t="str">
        <f t="shared" si="41"/>
        <v>R1013</v>
      </c>
    </row>
    <row r="331" spans="1:16" x14ac:dyDescent="0.25">
      <c r="A331" t="s">
        <v>362</v>
      </c>
      <c r="B331">
        <v>2001</v>
      </c>
      <c r="C331">
        <f t="shared" si="35"/>
        <v>2001</v>
      </c>
      <c r="D331" t="s">
        <v>35</v>
      </c>
      <c r="E331" t="str">
        <f t="shared" si="36"/>
        <v>Aug</v>
      </c>
      <c r="F331">
        <v>29</v>
      </c>
      <c r="G331" s="10">
        <f t="shared" si="37"/>
        <v>37132</v>
      </c>
      <c r="H331" s="9">
        <f t="shared" si="38"/>
        <v>21</v>
      </c>
      <c r="I331">
        <v>1</v>
      </c>
      <c r="J331" s="14">
        <v>3167.46</v>
      </c>
      <c r="K331" t="s">
        <v>11</v>
      </c>
      <c r="L331" t="str">
        <f t="shared" si="39"/>
        <v>tier - 2</v>
      </c>
      <c r="M331" t="s">
        <v>12</v>
      </c>
      <c r="N331" t="str">
        <f t="shared" si="40"/>
        <v>tier - 3</v>
      </c>
      <c r="O331" t="s">
        <v>247</v>
      </c>
      <c r="P331" t="str">
        <f t="shared" si="41"/>
        <v>R1024</v>
      </c>
    </row>
    <row r="332" spans="1:16" x14ac:dyDescent="0.25">
      <c r="A332" t="s">
        <v>363</v>
      </c>
      <c r="B332">
        <v>1994</v>
      </c>
      <c r="C332">
        <f t="shared" si="35"/>
        <v>1994</v>
      </c>
      <c r="D332" t="s">
        <v>37</v>
      </c>
      <c r="E332" t="str">
        <f t="shared" si="36"/>
        <v>Oct</v>
      </c>
      <c r="F332">
        <v>25</v>
      </c>
      <c r="G332" s="10">
        <f t="shared" si="37"/>
        <v>34632</v>
      </c>
      <c r="H332" s="9">
        <f t="shared" si="38"/>
        <v>28</v>
      </c>
      <c r="I332">
        <v>0</v>
      </c>
      <c r="J332" s="14">
        <v>3171.61</v>
      </c>
      <c r="K332" t="s">
        <v>11</v>
      </c>
      <c r="L332" t="str">
        <f t="shared" si="39"/>
        <v>tier - 2</v>
      </c>
      <c r="M332" t="s">
        <v>12</v>
      </c>
      <c r="N332" t="str">
        <f t="shared" si="40"/>
        <v>tier - 3</v>
      </c>
      <c r="O332" t="s">
        <v>13</v>
      </c>
      <c r="P332" t="str">
        <f t="shared" si="41"/>
        <v>R1013</v>
      </c>
    </row>
    <row r="333" spans="1:16" x14ac:dyDescent="0.25">
      <c r="A333" t="s">
        <v>364</v>
      </c>
      <c r="B333">
        <v>1994</v>
      </c>
      <c r="C333">
        <f t="shared" si="35"/>
        <v>1994</v>
      </c>
      <c r="D333" t="s">
        <v>10</v>
      </c>
      <c r="E333" t="str">
        <f t="shared" si="36"/>
        <v>Jul</v>
      </c>
      <c r="F333">
        <v>6</v>
      </c>
      <c r="G333" s="10">
        <f t="shared" si="37"/>
        <v>34521</v>
      </c>
      <c r="H333" s="9">
        <f t="shared" si="38"/>
        <v>28</v>
      </c>
      <c r="I333">
        <v>0</v>
      </c>
      <c r="J333" s="14">
        <v>3172.02</v>
      </c>
      <c r="K333" t="s">
        <v>11</v>
      </c>
      <c r="L333" t="str">
        <f t="shared" si="39"/>
        <v>tier - 2</v>
      </c>
      <c r="M333" t="s">
        <v>16</v>
      </c>
      <c r="N333" t="str">
        <f t="shared" si="40"/>
        <v>tier - 1</v>
      </c>
      <c r="O333" t="s">
        <v>42</v>
      </c>
      <c r="P333" t="str">
        <f t="shared" si="41"/>
        <v>R1011</v>
      </c>
    </row>
    <row r="334" spans="1:16" x14ac:dyDescent="0.25">
      <c r="A334" t="s">
        <v>365</v>
      </c>
      <c r="B334">
        <v>1996</v>
      </c>
      <c r="C334">
        <f t="shared" si="35"/>
        <v>1996</v>
      </c>
      <c r="D334" t="s">
        <v>35</v>
      </c>
      <c r="E334" t="str">
        <f t="shared" si="36"/>
        <v>Aug</v>
      </c>
      <c r="F334">
        <v>14</v>
      </c>
      <c r="G334" s="10">
        <f t="shared" si="37"/>
        <v>35291</v>
      </c>
      <c r="H334" s="9">
        <f t="shared" si="38"/>
        <v>26</v>
      </c>
      <c r="I334">
        <v>0</v>
      </c>
      <c r="J334" s="14">
        <v>3176.29</v>
      </c>
      <c r="K334" t="s">
        <v>11</v>
      </c>
      <c r="L334" t="str">
        <f t="shared" si="39"/>
        <v>tier - 2</v>
      </c>
      <c r="M334" t="s">
        <v>11</v>
      </c>
      <c r="N334" t="str">
        <f t="shared" si="40"/>
        <v>tier - 2</v>
      </c>
      <c r="O334" t="s">
        <v>23</v>
      </c>
      <c r="P334" t="str">
        <f t="shared" si="41"/>
        <v>R1012</v>
      </c>
    </row>
    <row r="335" spans="1:16" x14ac:dyDescent="0.25">
      <c r="A335" t="s">
        <v>366</v>
      </c>
      <c r="B335">
        <v>1996</v>
      </c>
      <c r="C335">
        <f t="shared" si="35"/>
        <v>1996</v>
      </c>
      <c r="D335" t="s">
        <v>10</v>
      </c>
      <c r="E335" t="str">
        <f t="shared" si="36"/>
        <v>Jul</v>
      </c>
      <c r="F335">
        <v>3</v>
      </c>
      <c r="G335" s="10">
        <f t="shared" si="37"/>
        <v>35249</v>
      </c>
      <c r="H335" s="9">
        <f t="shared" si="38"/>
        <v>26</v>
      </c>
      <c r="I335">
        <v>0</v>
      </c>
      <c r="J335" s="14">
        <v>3176.82</v>
      </c>
      <c r="K335" t="s">
        <v>11</v>
      </c>
      <c r="L335" t="str">
        <f t="shared" si="39"/>
        <v>tier - 2</v>
      </c>
      <c r="M335" t="s">
        <v>16</v>
      </c>
      <c r="N335" t="str">
        <f t="shared" si="40"/>
        <v>tier - 1</v>
      </c>
      <c r="O335" t="s">
        <v>23</v>
      </c>
      <c r="P335" t="str">
        <f t="shared" si="41"/>
        <v>R1012</v>
      </c>
    </row>
    <row r="336" spans="1:16" x14ac:dyDescent="0.25">
      <c r="A336" t="s">
        <v>367</v>
      </c>
      <c r="B336">
        <v>2000</v>
      </c>
      <c r="C336">
        <f t="shared" si="35"/>
        <v>2000</v>
      </c>
      <c r="D336" t="s">
        <v>20</v>
      </c>
      <c r="E336" t="str">
        <f t="shared" si="36"/>
        <v>Sep</v>
      </c>
      <c r="F336">
        <v>23</v>
      </c>
      <c r="G336" s="10">
        <f t="shared" si="37"/>
        <v>36792</v>
      </c>
      <c r="H336" s="9">
        <f t="shared" si="38"/>
        <v>22</v>
      </c>
      <c r="I336">
        <v>0</v>
      </c>
      <c r="J336" s="14">
        <v>3179.96</v>
      </c>
      <c r="K336" t="s">
        <v>11</v>
      </c>
      <c r="L336" t="str">
        <f t="shared" si="39"/>
        <v>tier - 2</v>
      </c>
      <c r="M336" t="s">
        <v>11</v>
      </c>
      <c r="N336" t="str">
        <f t="shared" si="40"/>
        <v>tier - 2</v>
      </c>
      <c r="O336" t="s">
        <v>23</v>
      </c>
      <c r="P336" t="str">
        <f t="shared" si="41"/>
        <v>R1012</v>
      </c>
    </row>
    <row r="337" spans="1:16" x14ac:dyDescent="0.25">
      <c r="A337" t="s">
        <v>368</v>
      </c>
      <c r="B337">
        <v>2001</v>
      </c>
      <c r="C337">
        <f t="shared" si="35"/>
        <v>2001</v>
      </c>
      <c r="D337" t="s">
        <v>20</v>
      </c>
      <c r="E337" t="str">
        <f t="shared" si="36"/>
        <v>Sep</v>
      </c>
      <c r="F337">
        <v>2</v>
      </c>
      <c r="G337" s="10">
        <f t="shared" si="37"/>
        <v>37136</v>
      </c>
      <c r="H337" s="9">
        <f t="shared" si="38"/>
        <v>21</v>
      </c>
      <c r="I337">
        <v>2</v>
      </c>
      <c r="J337" s="14">
        <v>3180.51</v>
      </c>
      <c r="K337" t="s">
        <v>11</v>
      </c>
      <c r="L337" t="str">
        <f t="shared" si="39"/>
        <v>tier - 2</v>
      </c>
      <c r="M337" t="s">
        <v>11</v>
      </c>
      <c r="N337" t="str">
        <f t="shared" si="40"/>
        <v>tier - 2</v>
      </c>
      <c r="O337" t="s">
        <v>13</v>
      </c>
      <c r="P337" t="str">
        <f t="shared" si="41"/>
        <v>R1013</v>
      </c>
    </row>
    <row r="338" spans="1:16" x14ac:dyDescent="0.25">
      <c r="A338" t="s">
        <v>369</v>
      </c>
      <c r="B338">
        <v>1996</v>
      </c>
      <c r="C338">
        <f t="shared" si="35"/>
        <v>1996</v>
      </c>
      <c r="D338" t="s">
        <v>37</v>
      </c>
      <c r="E338" t="str">
        <f t="shared" si="36"/>
        <v>Oct</v>
      </c>
      <c r="F338">
        <v>11</v>
      </c>
      <c r="G338" s="10">
        <f t="shared" si="37"/>
        <v>35349</v>
      </c>
      <c r="H338" s="9">
        <f t="shared" si="38"/>
        <v>26</v>
      </c>
      <c r="I338">
        <v>0</v>
      </c>
      <c r="J338" s="14">
        <v>3201.25</v>
      </c>
      <c r="K338" t="s">
        <v>11</v>
      </c>
      <c r="L338" t="str">
        <f t="shared" si="39"/>
        <v>tier - 2</v>
      </c>
      <c r="M338" t="s">
        <v>12</v>
      </c>
      <c r="N338" t="str">
        <f t="shared" si="40"/>
        <v>tier - 3</v>
      </c>
      <c r="O338" t="s">
        <v>23</v>
      </c>
      <c r="P338" t="str">
        <f t="shared" si="41"/>
        <v>R1012</v>
      </c>
    </row>
    <row r="339" spans="1:16" x14ac:dyDescent="0.25">
      <c r="A339" t="s">
        <v>370</v>
      </c>
      <c r="B339">
        <v>1997</v>
      </c>
      <c r="C339">
        <f t="shared" si="35"/>
        <v>1997</v>
      </c>
      <c r="D339" t="s">
        <v>10</v>
      </c>
      <c r="E339" t="str">
        <f t="shared" si="36"/>
        <v>Jul</v>
      </c>
      <c r="F339">
        <v>5</v>
      </c>
      <c r="G339" s="10">
        <f t="shared" si="37"/>
        <v>35616</v>
      </c>
      <c r="H339" s="9">
        <f t="shared" si="38"/>
        <v>25</v>
      </c>
      <c r="I339">
        <v>0</v>
      </c>
      <c r="J339" s="14">
        <v>3206.49</v>
      </c>
      <c r="K339" t="s">
        <v>11</v>
      </c>
      <c r="L339" t="str">
        <f t="shared" si="39"/>
        <v>tier - 2</v>
      </c>
      <c r="M339" t="s">
        <v>12</v>
      </c>
      <c r="N339" t="str">
        <f t="shared" si="40"/>
        <v>tier - 3</v>
      </c>
      <c r="O339" t="s">
        <v>247</v>
      </c>
      <c r="P339" t="str">
        <f t="shared" si="41"/>
        <v>R1024</v>
      </c>
    </row>
    <row r="340" spans="1:16" x14ac:dyDescent="0.25">
      <c r="A340" t="s">
        <v>371</v>
      </c>
      <c r="B340">
        <v>1997</v>
      </c>
      <c r="C340">
        <f t="shared" si="35"/>
        <v>1997</v>
      </c>
      <c r="D340" t="s">
        <v>30</v>
      </c>
      <c r="E340" t="str">
        <f t="shared" si="36"/>
        <v>Dec</v>
      </c>
      <c r="F340">
        <v>22</v>
      </c>
      <c r="G340" s="10">
        <f t="shared" si="37"/>
        <v>35786</v>
      </c>
      <c r="H340" s="9">
        <f t="shared" si="38"/>
        <v>25</v>
      </c>
      <c r="I340">
        <v>1</v>
      </c>
      <c r="J340" s="14">
        <v>3208.79</v>
      </c>
      <c r="K340" t="s">
        <v>11</v>
      </c>
      <c r="L340" t="str">
        <f t="shared" si="39"/>
        <v>tier - 2</v>
      </c>
      <c r="M340" t="s">
        <v>12</v>
      </c>
      <c r="N340" t="str">
        <f t="shared" si="40"/>
        <v>tier - 3</v>
      </c>
      <c r="O340" t="s">
        <v>42</v>
      </c>
      <c r="P340" t="str">
        <f t="shared" si="41"/>
        <v>R1011</v>
      </c>
    </row>
    <row r="341" spans="1:16" x14ac:dyDescent="0.25">
      <c r="A341" t="s">
        <v>372</v>
      </c>
      <c r="B341">
        <v>1997</v>
      </c>
      <c r="C341">
        <f t="shared" si="35"/>
        <v>1997</v>
      </c>
      <c r="D341" t="s">
        <v>10</v>
      </c>
      <c r="E341" t="str">
        <f t="shared" si="36"/>
        <v>Jul</v>
      </c>
      <c r="F341">
        <v>6</v>
      </c>
      <c r="G341" s="10">
        <f t="shared" si="37"/>
        <v>35617</v>
      </c>
      <c r="H341" s="9">
        <f t="shared" si="38"/>
        <v>25</v>
      </c>
      <c r="I341">
        <v>0</v>
      </c>
      <c r="J341" s="14">
        <v>3213.62</v>
      </c>
      <c r="K341" t="s">
        <v>11</v>
      </c>
      <c r="L341" t="str">
        <f t="shared" si="39"/>
        <v>tier - 2</v>
      </c>
      <c r="M341" t="s">
        <v>11</v>
      </c>
      <c r="N341" t="str">
        <f t="shared" si="40"/>
        <v>tier - 2</v>
      </c>
      <c r="O341" t="s">
        <v>247</v>
      </c>
      <c r="P341" t="str">
        <f t="shared" si="41"/>
        <v>R1024</v>
      </c>
    </row>
    <row r="342" spans="1:16" x14ac:dyDescent="0.25">
      <c r="A342" t="s">
        <v>373</v>
      </c>
      <c r="B342">
        <v>1997</v>
      </c>
      <c r="C342">
        <f t="shared" si="35"/>
        <v>1997</v>
      </c>
      <c r="D342" t="s">
        <v>35</v>
      </c>
      <c r="E342" t="str">
        <f t="shared" si="36"/>
        <v>Aug</v>
      </c>
      <c r="F342">
        <v>2</v>
      </c>
      <c r="G342" s="10">
        <f t="shared" si="37"/>
        <v>35644</v>
      </c>
      <c r="H342" s="9">
        <f t="shared" si="38"/>
        <v>25</v>
      </c>
      <c r="I342">
        <v>1</v>
      </c>
      <c r="J342" s="14">
        <v>3227.12</v>
      </c>
      <c r="K342" t="s">
        <v>11</v>
      </c>
      <c r="L342" t="str">
        <f t="shared" si="39"/>
        <v>tier - 2</v>
      </c>
      <c r="M342" t="s">
        <v>12</v>
      </c>
      <c r="N342" t="str">
        <f t="shared" si="40"/>
        <v>tier - 3</v>
      </c>
      <c r="O342" t="s">
        <v>13</v>
      </c>
      <c r="P342" t="str">
        <f t="shared" si="41"/>
        <v>R1013</v>
      </c>
    </row>
    <row r="343" spans="1:16" x14ac:dyDescent="0.25">
      <c r="A343" t="s">
        <v>374</v>
      </c>
      <c r="B343">
        <v>1997</v>
      </c>
      <c r="C343">
        <f t="shared" si="35"/>
        <v>1997</v>
      </c>
      <c r="D343" t="s">
        <v>20</v>
      </c>
      <c r="E343" t="str">
        <f t="shared" si="36"/>
        <v>Sep</v>
      </c>
      <c r="F343">
        <v>2</v>
      </c>
      <c r="G343" s="10">
        <f t="shared" si="37"/>
        <v>35675</v>
      </c>
      <c r="H343" s="9">
        <f t="shared" si="38"/>
        <v>25</v>
      </c>
      <c r="I343">
        <v>1</v>
      </c>
      <c r="J343" s="14">
        <v>3238.44</v>
      </c>
      <c r="K343" t="s">
        <v>11</v>
      </c>
      <c r="L343" t="str">
        <f t="shared" si="39"/>
        <v>tier - 2</v>
      </c>
      <c r="M343" t="s">
        <v>12</v>
      </c>
      <c r="N343" t="str">
        <f t="shared" si="40"/>
        <v>tier - 3</v>
      </c>
      <c r="O343" t="s">
        <v>13</v>
      </c>
      <c r="P343" t="str">
        <f t="shared" si="41"/>
        <v>R1013</v>
      </c>
    </row>
    <row r="344" spans="1:16" x14ac:dyDescent="0.25">
      <c r="A344" t="s">
        <v>375</v>
      </c>
      <c r="B344">
        <v>1991</v>
      </c>
      <c r="C344">
        <f t="shared" si="35"/>
        <v>1991</v>
      </c>
      <c r="D344" t="s">
        <v>15</v>
      </c>
      <c r="E344" t="str">
        <f t="shared" si="36"/>
        <v>Nov</v>
      </c>
      <c r="F344">
        <v>13</v>
      </c>
      <c r="G344" s="10">
        <f t="shared" si="37"/>
        <v>33555</v>
      </c>
      <c r="H344" s="9">
        <f t="shared" si="38"/>
        <v>31</v>
      </c>
      <c r="I344">
        <v>0</v>
      </c>
      <c r="J344" s="14">
        <v>3260.2</v>
      </c>
      <c r="K344" t="s">
        <v>12</v>
      </c>
      <c r="L344" t="str">
        <f t="shared" si="39"/>
        <v>tier - 3</v>
      </c>
      <c r="M344" t="s">
        <v>11</v>
      </c>
      <c r="N344" t="str">
        <f t="shared" si="40"/>
        <v>tier - 2</v>
      </c>
      <c r="O344" t="s">
        <v>42</v>
      </c>
      <c r="P344" t="str">
        <f t="shared" si="41"/>
        <v>R1011</v>
      </c>
    </row>
    <row r="345" spans="1:16" x14ac:dyDescent="0.25">
      <c r="A345" t="s">
        <v>376</v>
      </c>
      <c r="B345">
        <v>1994</v>
      </c>
      <c r="C345">
        <f t="shared" si="35"/>
        <v>1994</v>
      </c>
      <c r="D345" t="s">
        <v>30</v>
      </c>
      <c r="E345" t="str">
        <f t="shared" si="36"/>
        <v>Dec</v>
      </c>
      <c r="F345">
        <v>2</v>
      </c>
      <c r="G345" s="10">
        <f t="shared" si="37"/>
        <v>34670</v>
      </c>
      <c r="H345" s="9">
        <f t="shared" si="38"/>
        <v>28</v>
      </c>
      <c r="I345">
        <v>0</v>
      </c>
      <c r="J345" s="14">
        <v>3268.85</v>
      </c>
      <c r="K345" t="s">
        <v>12</v>
      </c>
      <c r="L345" t="str">
        <f t="shared" si="39"/>
        <v>tier - 3</v>
      </c>
      <c r="M345" t="s">
        <v>16</v>
      </c>
      <c r="N345" t="str">
        <f t="shared" si="40"/>
        <v>tier - 1</v>
      </c>
      <c r="O345" t="s">
        <v>168</v>
      </c>
      <c r="P345" t="str">
        <f t="shared" si="41"/>
        <v>R1016</v>
      </c>
    </row>
    <row r="346" spans="1:16" x14ac:dyDescent="0.25">
      <c r="A346" t="s">
        <v>377</v>
      </c>
      <c r="B346">
        <v>1994</v>
      </c>
      <c r="C346">
        <f t="shared" si="35"/>
        <v>1994</v>
      </c>
      <c r="D346" t="s">
        <v>10</v>
      </c>
      <c r="E346" t="str">
        <f t="shared" si="36"/>
        <v>Jul</v>
      </c>
      <c r="F346">
        <v>1</v>
      </c>
      <c r="G346" s="10">
        <f t="shared" si="37"/>
        <v>34516</v>
      </c>
      <c r="H346" s="9">
        <f t="shared" si="38"/>
        <v>28</v>
      </c>
      <c r="I346">
        <v>1</v>
      </c>
      <c r="J346" s="14">
        <v>3277.16</v>
      </c>
      <c r="K346" t="s">
        <v>11</v>
      </c>
      <c r="L346" t="str">
        <f t="shared" si="39"/>
        <v>tier - 2</v>
      </c>
      <c r="M346" t="s">
        <v>12</v>
      </c>
      <c r="N346" t="str">
        <f t="shared" si="40"/>
        <v>tier - 3</v>
      </c>
      <c r="O346" t="s">
        <v>42</v>
      </c>
      <c r="P346" t="str">
        <f t="shared" si="41"/>
        <v>R1011</v>
      </c>
    </row>
    <row r="347" spans="1:16" x14ac:dyDescent="0.25">
      <c r="A347" t="s">
        <v>378</v>
      </c>
      <c r="B347">
        <v>2001</v>
      </c>
      <c r="C347">
        <f t="shared" si="35"/>
        <v>2001</v>
      </c>
      <c r="D347" t="s">
        <v>37</v>
      </c>
      <c r="E347" t="str">
        <f t="shared" si="36"/>
        <v>Oct</v>
      </c>
      <c r="F347">
        <v>6</v>
      </c>
      <c r="G347" s="10">
        <f t="shared" si="37"/>
        <v>37170</v>
      </c>
      <c r="H347" s="9">
        <f t="shared" si="38"/>
        <v>21</v>
      </c>
      <c r="I347">
        <v>2</v>
      </c>
      <c r="J347" s="14">
        <v>3279.87</v>
      </c>
      <c r="K347" t="s">
        <v>11</v>
      </c>
      <c r="L347" t="str">
        <f t="shared" si="39"/>
        <v>tier - 2</v>
      </c>
      <c r="M347" t="s">
        <v>16</v>
      </c>
      <c r="N347" t="str">
        <f t="shared" si="40"/>
        <v>tier - 1</v>
      </c>
      <c r="O347" t="s">
        <v>356</v>
      </c>
      <c r="P347" t="str">
        <f t="shared" si="41"/>
        <v>R1017</v>
      </c>
    </row>
    <row r="348" spans="1:16" x14ac:dyDescent="0.25">
      <c r="A348" t="s">
        <v>379</v>
      </c>
      <c r="B348">
        <v>2003</v>
      </c>
      <c r="C348">
        <f t="shared" si="35"/>
        <v>2003</v>
      </c>
      <c r="D348" t="s">
        <v>10</v>
      </c>
      <c r="E348" t="str">
        <f t="shared" si="36"/>
        <v>Jul</v>
      </c>
      <c r="F348">
        <v>3</v>
      </c>
      <c r="G348" s="10">
        <f t="shared" si="37"/>
        <v>37805</v>
      </c>
      <c r="H348" s="9">
        <f t="shared" si="38"/>
        <v>19</v>
      </c>
      <c r="I348">
        <v>0</v>
      </c>
      <c r="J348" s="14">
        <v>3280.22</v>
      </c>
      <c r="K348" t="s">
        <v>11</v>
      </c>
      <c r="L348" t="str">
        <f t="shared" si="39"/>
        <v>tier - 2</v>
      </c>
      <c r="M348" t="s">
        <v>12</v>
      </c>
      <c r="N348" t="str">
        <f t="shared" si="40"/>
        <v>tier - 3</v>
      </c>
      <c r="O348" t="s">
        <v>42</v>
      </c>
      <c r="P348" t="str">
        <f t="shared" si="41"/>
        <v>R1011</v>
      </c>
    </row>
    <row r="349" spans="1:16" x14ac:dyDescent="0.25">
      <c r="A349" t="s">
        <v>380</v>
      </c>
      <c r="B349">
        <v>1996</v>
      </c>
      <c r="C349">
        <f t="shared" si="35"/>
        <v>1996</v>
      </c>
      <c r="D349" t="s">
        <v>15</v>
      </c>
      <c r="E349" t="str">
        <f t="shared" si="36"/>
        <v>Nov</v>
      </c>
      <c r="F349">
        <v>17</v>
      </c>
      <c r="G349" s="10">
        <f t="shared" si="37"/>
        <v>35386</v>
      </c>
      <c r="H349" s="9">
        <f t="shared" si="38"/>
        <v>26</v>
      </c>
      <c r="I349">
        <v>1</v>
      </c>
      <c r="J349" s="14">
        <v>3292.53</v>
      </c>
      <c r="K349" t="s">
        <v>11</v>
      </c>
      <c r="L349" t="str">
        <f t="shared" si="39"/>
        <v>tier - 2</v>
      </c>
      <c r="M349" t="s">
        <v>11</v>
      </c>
      <c r="N349" t="str">
        <f t="shared" si="40"/>
        <v>tier - 2</v>
      </c>
      <c r="O349" t="s">
        <v>23</v>
      </c>
      <c r="P349" t="str">
        <f t="shared" si="41"/>
        <v>R1012</v>
      </c>
    </row>
    <row r="350" spans="1:16" x14ac:dyDescent="0.25">
      <c r="A350" t="s">
        <v>381</v>
      </c>
      <c r="B350">
        <v>2003</v>
      </c>
      <c r="C350">
        <f t="shared" si="35"/>
        <v>2003</v>
      </c>
      <c r="D350" t="s">
        <v>30</v>
      </c>
      <c r="E350" t="str">
        <f t="shared" si="36"/>
        <v>Dec</v>
      </c>
      <c r="F350">
        <v>5</v>
      </c>
      <c r="G350" s="10">
        <f t="shared" si="37"/>
        <v>37960</v>
      </c>
      <c r="H350" s="9">
        <f t="shared" si="38"/>
        <v>19</v>
      </c>
      <c r="I350">
        <v>0</v>
      </c>
      <c r="J350" s="14">
        <v>3300.7</v>
      </c>
      <c r="K350" t="s">
        <v>11</v>
      </c>
      <c r="L350" t="str">
        <f t="shared" si="39"/>
        <v>tier - 2</v>
      </c>
      <c r="M350" t="s">
        <v>11</v>
      </c>
      <c r="N350" t="str">
        <f t="shared" si="40"/>
        <v>tier - 2</v>
      </c>
      <c r="O350" t="s">
        <v>200</v>
      </c>
      <c r="P350" t="str">
        <f t="shared" si="41"/>
        <v>R1025</v>
      </c>
    </row>
    <row r="351" spans="1:16" x14ac:dyDescent="0.25">
      <c r="A351" t="s">
        <v>382</v>
      </c>
      <c r="B351">
        <v>2003</v>
      </c>
      <c r="C351">
        <f t="shared" si="35"/>
        <v>2003</v>
      </c>
      <c r="D351" t="s">
        <v>15</v>
      </c>
      <c r="E351" t="str">
        <f t="shared" si="36"/>
        <v>Nov</v>
      </c>
      <c r="F351">
        <v>18</v>
      </c>
      <c r="G351" s="10">
        <f t="shared" si="37"/>
        <v>37943</v>
      </c>
      <c r="H351" s="9">
        <f t="shared" si="38"/>
        <v>19</v>
      </c>
      <c r="I351">
        <v>0</v>
      </c>
      <c r="J351" s="14">
        <v>3308.46</v>
      </c>
      <c r="K351" t="s">
        <v>11</v>
      </c>
      <c r="L351" t="str">
        <f t="shared" si="39"/>
        <v>tier - 2</v>
      </c>
      <c r="M351" t="s">
        <v>16</v>
      </c>
      <c r="N351" t="str">
        <f t="shared" si="40"/>
        <v>tier - 1</v>
      </c>
      <c r="O351" t="s">
        <v>300</v>
      </c>
      <c r="P351" t="str">
        <f t="shared" si="41"/>
        <v>R1021</v>
      </c>
    </row>
    <row r="352" spans="1:16" x14ac:dyDescent="0.25">
      <c r="A352" t="s">
        <v>383</v>
      </c>
      <c r="B352">
        <v>1997</v>
      </c>
      <c r="C352">
        <f t="shared" si="35"/>
        <v>1997</v>
      </c>
      <c r="D352" t="s">
        <v>18</v>
      </c>
      <c r="E352" t="str">
        <f t="shared" si="36"/>
        <v>Jun</v>
      </c>
      <c r="F352">
        <v>20</v>
      </c>
      <c r="G352" s="10">
        <f t="shared" si="37"/>
        <v>35601</v>
      </c>
      <c r="H352" s="9">
        <f t="shared" si="38"/>
        <v>25</v>
      </c>
      <c r="I352">
        <v>1</v>
      </c>
      <c r="J352" s="14">
        <v>3309.79</v>
      </c>
      <c r="K352" t="s">
        <v>12</v>
      </c>
      <c r="L352" t="str">
        <f t="shared" si="39"/>
        <v>tier - 3</v>
      </c>
      <c r="M352" t="s">
        <v>12</v>
      </c>
      <c r="N352" t="str">
        <f t="shared" si="40"/>
        <v>tier - 3</v>
      </c>
      <c r="O352" t="s">
        <v>356</v>
      </c>
      <c r="P352" t="str">
        <f t="shared" si="41"/>
        <v>R1017</v>
      </c>
    </row>
    <row r="353" spans="1:16" x14ac:dyDescent="0.25">
      <c r="A353" t="s">
        <v>384</v>
      </c>
      <c r="B353">
        <v>1991</v>
      </c>
      <c r="C353">
        <f t="shared" si="35"/>
        <v>1991</v>
      </c>
      <c r="D353" t="s">
        <v>20</v>
      </c>
      <c r="E353" t="str">
        <f t="shared" si="36"/>
        <v>Sep</v>
      </c>
      <c r="F353">
        <v>1</v>
      </c>
      <c r="G353" s="10">
        <f t="shared" si="37"/>
        <v>33482</v>
      </c>
      <c r="H353" s="9">
        <f t="shared" si="38"/>
        <v>31</v>
      </c>
      <c r="I353">
        <v>3</v>
      </c>
      <c r="J353" s="14">
        <v>3342.79</v>
      </c>
      <c r="K353" t="s">
        <v>11</v>
      </c>
      <c r="L353" t="str">
        <f t="shared" si="39"/>
        <v>tier - 2</v>
      </c>
      <c r="M353" t="s">
        <v>16</v>
      </c>
      <c r="N353" t="str">
        <f t="shared" si="40"/>
        <v>tier - 1</v>
      </c>
      <c r="O353" t="s">
        <v>13</v>
      </c>
      <c r="P353" t="str">
        <f t="shared" si="41"/>
        <v>R1013</v>
      </c>
    </row>
    <row r="354" spans="1:16" x14ac:dyDescent="0.25">
      <c r="A354" t="s">
        <v>385</v>
      </c>
      <c r="B354">
        <v>1993</v>
      </c>
      <c r="C354">
        <f t="shared" si="35"/>
        <v>1993</v>
      </c>
      <c r="D354" t="s">
        <v>37</v>
      </c>
      <c r="E354" t="str">
        <f t="shared" si="36"/>
        <v>Oct</v>
      </c>
      <c r="F354">
        <v>28</v>
      </c>
      <c r="G354" s="10">
        <f t="shared" si="37"/>
        <v>34270</v>
      </c>
      <c r="H354" s="9">
        <f t="shared" si="38"/>
        <v>29</v>
      </c>
      <c r="I354">
        <v>0</v>
      </c>
      <c r="J354" s="14">
        <v>3353.28</v>
      </c>
      <c r="K354" t="s">
        <v>11</v>
      </c>
      <c r="L354" t="str">
        <f t="shared" si="39"/>
        <v>tier - 2</v>
      </c>
      <c r="M354" t="s">
        <v>16</v>
      </c>
      <c r="N354" t="str">
        <f t="shared" si="40"/>
        <v>tier - 1</v>
      </c>
      <c r="O354" t="s">
        <v>42</v>
      </c>
      <c r="P354" t="str">
        <f t="shared" si="41"/>
        <v>R1011</v>
      </c>
    </row>
    <row r="355" spans="1:16" x14ac:dyDescent="0.25">
      <c r="A355" t="s">
        <v>386</v>
      </c>
      <c r="B355">
        <v>1995</v>
      </c>
      <c r="C355">
        <f t="shared" si="35"/>
        <v>1995</v>
      </c>
      <c r="D355" t="s">
        <v>18</v>
      </c>
      <c r="E355" t="str">
        <f t="shared" si="36"/>
        <v>Jun</v>
      </c>
      <c r="F355">
        <v>23</v>
      </c>
      <c r="G355" s="10">
        <f t="shared" si="37"/>
        <v>34873</v>
      </c>
      <c r="H355" s="9">
        <f t="shared" si="38"/>
        <v>27</v>
      </c>
      <c r="I355">
        <v>0</v>
      </c>
      <c r="J355" s="14">
        <v>3353.47</v>
      </c>
      <c r="K355" t="s">
        <v>11</v>
      </c>
      <c r="L355" t="str">
        <f t="shared" si="39"/>
        <v>tier - 2</v>
      </c>
      <c r="M355" t="s">
        <v>12</v>
      </c>
      <c r="N355" t="str">
        <f t="shared" si="40"/>
        <v>tier - 3</v>
      </c>
      <c r="O355" t="s">
        <v>23</v>
      </c>
      <c r="P355" t="str">
        <f t="shared" si="41"/>
        <v>R1012</v>
      </c>
    </row>
    <row r="356" spans="1:16" x14ac:dyDescent="0.25">
      <c r="A356" t="s">
        <v>387</v>
      </c>
      <c r="B356">
        <v>1993</v>
      </c>
      <c r="C356">
        <f t="shared" si="35"/>
        <v>1993</v>
      </c>
      <c r="D356" t="s">
        <v>37</v>
      </c>
      <c r="E356" t="str">
        <f t="shared" si="36"/>
        <v>Oct</v>
      </c>
      <c r="F356">
        <v>7</v>
      </c>
      <c r="G356" s="10">
        <f t="shared" si="37"/>
        <v>34249</v>
      </c>
      <c r="H356" s="9">
        <f t="shared" si="38"/>
        <v>29</v>
      </c>
      <c r="I356">
        <v>0</v>
      </c>
      <c r="J356" s="14">
        <v>3366.67</v>
      </c>
      <c r="K356" t="s">
        <v>11</v>
      </c>
      <c r="L356" t="str">
        <f t="shared" si="39"/>
        <v>tier - 2</v>
      </c>
      <c r="M356" t="s">
        <v>11</v>
      </c>
      <c r="N356" t="str">
        <f t="shared" si="40"/>
        <v>tier - 2</v>
      </c>
      <c r="O356" t="s">
        <v>13</v>
      </c>
      <c r="P356" t="str">
        <f t="shared" si="41"/>
        <v>R1013</v>
      </c>
    </row>
    <row r="357" spans="1:16" x14ac:dyDescent="0.25">
      <c r="A357" t="s">
        <v>388</v>
      </c>
      <c r="B357">
        <v>1996</v>
      </c>
      <c r="C357">
        <f t="shared" si="35"/>
        <v>1996</v>
      </c>
      <c r="D357" t="s">
        <v>30</v>
      </c>
      <c r="E357" t="str">
        <f t="shared" si="36"/>
        <v>Dec</v>
      </c>
      <c r="F357">
        <v>14</v>
      </c>
      <c r="G357" s="10">
        <f t="shared" si="37"/>
        <v>35413</v>
      </c>
      <c r="H357" s="9">
        <f t="shared" si="38"/>
        <v>26</v>
      </c>
      <c r="I357">
        <v>1</v>
      </c>
      <c r="J357" s="14">
        <v>3378.91</v>
      </c>
      <c r="K357" t="s">
        <v>11</v>
      </c>
      <c r="L357" t="str">
        <f t="shared" si="39"/>
        <v>tier - 2</v>
      </c>
      <c r="M357" t="s">
        <v>16</v>
      </c>
      <c r="N357" t="str">
        <f t="shared" si="40"/>
        <v>tier - 1</v>
      </c>
      <c r="O357" t="s">
        <v>42</v>
      </c>
      <c r="P357" t="str">
        <f t="shared" si="41"/>
        <v>R1011</v>
      </c>
    </row>
    <row r="358" spans="1:16" x14ac:dyDescent="0.25">
      <c r="A358" t="s">
        <v>389</v>
      </c>
      <c r="B358">
        <v>1996</v>
      </c>
      <c r="C358">
        <f t="shared" si="35"/>
        <v>1996</v>
      </c>
      <c r="D358" t="s">
        <v>15</v>
      </c>
      <c r="E358" t="str">
        <f t="shared" si="36"/>
        <v>Nov</v>
      </c>
      <c r="F358">
        <v>13</v>
      </c>
      <c r="G358" s="10">
        <f t="shared" si="37"/>
        <v>35382</v>
      </c>
      <c r="H358" s="9">
        <f t="shared" si="38"/>
        <v>26</v>
      </c>
      <c r="I358">
        <v>0</v>
      </c>
      <c r="J358" s="14">
        <v>3385.4</v>
      </c>
      <c r="K358" t="s">
        <v>11</v>
      </c>
      <c r="L358" t="str">
        <f t="shared" si="39"/>
        <v>tier - 2</v>
      </c>
      <c r="M358" t="s">
        <v>11</v>
      </c>
      <c r="N358" t="str">
        <f t="shared" si="40"/>
        <v>tier - 2</v>
      </c>
      <c r="O358" t="s">
        <v>247</v>
      </c>
      <c r="P358" t="str">
        <f t="shared" si="41"/>
        <v>R1024</v>
      </c>
    </row>
    <row r="359" spans="1:16" x14ac:dyDescent="0.25">
      <c r="A359" t="s">
        <v>390</v>
      </c>
      <c r="B359">
        <v>1996</v>
      </c>
      <c r="C359">
        <f t="shared" si="35"/>
        <v>1996</v>
      </c>
      <c r="D359" t="s">
        <v>35</v>
      </c>
      <c r="E359" t="str">
        <f t="shared" si="36"/>
        <v>Aug</v>
      </c>
      <c r="F359">
        <v>10</v>
      </c>
      <c r="G359" s="10">
        <f t="shared" si="37"/>
        <v>35287</v>
      </c>
      <c r="H359" s="9">
        <f t="shared" si="38"/>
        <v>26</v>
      </c>
      <c r="I359">
        <v>1</v>
      </c>
      <c r="J359" s="14">
        <v>3392.37</v>
      </c>
      <c r="K359" t="s">
        <v>11</v>
      </c>
      <c r="L359" t="str">
        <f t="shared" si="39"/>
        <v>tier - 2</v>
      </c>
      <c r="M359" t="s">
        <v>12</v>
      </c>
      <c r="N359" t="str">
        <f t="shared" si="40"/>
        <v>tier - 3</v>
      </c>
      <c r="O359" t="s">
        <v>13</v>
      </c>
      <c r="P359" t="str">
        <f t="shared" si="41"/>
        <v>R1013</v>
      </c>
    </row>
    <row r="360" spans="1:16" x14ac:dyDescent="0.25">
      <c r="A360" t="s">
        <v>391</v>
      </c>
      <c r="B360">
        <v>1996</v>
      </c>
      <c r="C360">
        <f t="shared" si="35"/>
        <v>1996</v>
      </c>
      <c r="D360" t="s">
        <v>37</v>
      </c>
      <c r="E360" t="str">
        <f t="shared" si="36"/>
        <v>Oct</v>
      </c>
      <c r="F360">
        <v>27</v>
      </c>
      <c r="G360" s="10">
        <f t="shared" si="37"/>
        <v>35365</v>
      </c>
      <c r="H360" s="9">
        <f t="shared" si="38"/>
        <v>26</v>
      </c>
      <c r="I360">
        <v>1</v>
      </c>
      <c r="J360" s="14">
        <v>3392.98</v>
      </c>
      <c r="K360" t="s">
        <v>11</v>
      </c>
      <c r="L360" t="str">
        <f t="shared" si="39"/>
        <v>tier - 2</v>
      </c>
      <c r="M360" t="s">
        <v>12</v>
      </c>
      <c r="N360" t="str">
        <f t="shared" si="40"/>
        <v>tier - 3</v>
      </c>
      <c r="O360" t="s">
        <v>13</v>
      </c>
      <c r="P360" t="str">
        <f t="shared" si="41"/>
        <v>R1013</v>
      </c>
    </row>
    <row r="361" spans="1:16" x14ac:dyDescent="0.25">
      <c r="A361" t="s">
        <v>392</v>
      </c>
      <c r="B361">
        <v>2004</v>
      </c>
      <c r="C361">
        <f t="shared" si="35"/>
        <v>2004</v>
      </c>
      <c r="D361" t="s">
        <v>10</v>
      </c>
      <c r="E361" t="str">
        <f t="shared" si="36"/>
        <v>Jul</v>
      </c>
      <c r="F361">
        <v>16</v>
      </c>
      <c r="G361" s="10">
        <f t="shared" si="37"/>
        <v>38184</v>
      </c>
      <c r="H361" s="9">
        <f t="shared" si="38"/>
        <v>18</v>
      </c>
      <c r="I361">
        <v>2</v>
      </c>
      <c r="J361" s="14">
        <v>3393.36</v>
      </c>
      <c r="K361" t="s">
        <v>11</v>
      </c>
      <c r="L361" t="str">
        <f t="shared" si="39"/>
        <v>tier - 2</v>
      </c>
      <c r="M361" t="s">
        <v>11</v>
      </c>
      <c r="N361" t="str">
        <f t="shared" si="40"/>
        <v>tier - 2</v>
      </c>
      <c r="O361" t="s">
        <v>249</v>
      </c>
      <c r="P361" t="str">
        <f t="shared" si="41"/>
        <v>R1023</v>
      </c>
    </row>
    <row r="362" spans="1:16" x14ac:dyDescent="0.25">
      <c r="A362" t="s">
        <v>393</v>
      </c>
      <c r="B362">
        <v>1996</v>
      </c>
      <c r="C362">
        <f t="shared" si="35"/>
        <v>1996</v>
      </c>
      <c r="D362" t="s">
        <v>30</v>
      </c>
      <c r="E362" t="str">
        <f t="shared" si="36"/>
        <v>Dec</v>
      </c>
      <c r="F362">
        <v>19</v>
      </c>
      <c r="G362" s="10">
        <f t="shared" si="37"/>
        <v>35418</v>
      </c>
      <c r="H362" s="9">
        <f t="shared" si="38"/>
        <v>26</v>
      </c>
      <c r="I362">
        <v>1</v>
      </c>
      <c r="J362" s="14">
        <v>3410.32</v>
      </c>
      <c r="K362" t="s">
        <v>11</v>
      </c>
      <c r="L362" t="str">
        <f t="shared" si="39"/>
        <v>tier - 2</v>
      </c>
      <c r="M362" t="s">
        <v>11</v>
      </c>
      <c r="N362" t="str">
        <f t="shared" si="40"/>
        <v>tier - 2</v>
      </c>
      <c r="O362" t="s">
        <v>42</v>
      </c>
      <c r="P362" t="str">
        <f t="shared" si="41"/>
        <v>R1011</v>
      </c>
    </row>
    <row r="363" spans="1:16" x14ac:dyDescent="0.25">
      <c r="A363" t="s">
        <v>394</v>
      </c>
      <c r="B363">
        <v>2001</v>
      </c>
      <c r="C363">
        <f t="shared" si="35"/>
        <v>2001</v>
      </c>
      <c r="D363" t="s">
        <v>30</v>
      </c>
      <c r="E363" t="str">
        <f t="shared" si="36"/>
        <v>Dec</v>
      </c>
      <c r="F363">
        <v>26</v>
      </c>
      <c r="G363" s="10">
        <f t="shared" si="37"/>
        <v>37251</v>
      </c>
      <c r="H363" s="9">
        <f t="shared" si="38"/>
        <v>21</v>
      </c>
      <c r="I363">
        <v>0</v>
      </c>
      <c r="J363" s="14">
        <v>3434.38</v>
      </c>
      <c r="K363" t="s">
        <v>11</v>
      </c>
      <c r="L363" t="str">
        <f t="shared" si="39"/>
        <v>tier - 2</v>
      </c>
      <c r="M363" t="s">
        <v>11</v>
      </c>
      <c r="N363" t="str">
        <f t="shared" si="40"/>
        <v>tier - 2</v>
      </c>
      <c r="O363" t="s">
        <v>42</v>
      </c>
      <c r="P363" t="str">
        <f t="shared" si="41"/>
        <v>R1011</v>
      </c>
    </row>
    <row r="364" spans="1:16" x14ac:dyDescent="0.25">
      <c r="A364" t="s">
        <v>395</v>
      </c>
      <c r="B364">
        <v>1986</v>
      </c>
      <c r="C364">
        <f t="shared" si="35"/>
        <v>1986</v>
      </c>
      <c r="D364" t="s">
        <v>35</v>
      </c>
      <c r="E364" t="str">
        <f t="shared" si="36"/>
        <v>Aug</v>
      </c>
      <c r="F364">
        <v>27</v>
      </c>
      <c r="G364" s="10">
        <f t="shared" si="37"/>
        <v>31651</v>
      </c>
      <c r="H364" s="9">
        <f t="shared" si="38"/>
        <v>36</v>
      </c>
      <c r="I364">
        <v>3</v>
      </c>
      <c r="J364" s="14">
        <v>3436.5</v>
      </c>
      <c r="K364" t="s">
        <v>11</v>
      </c>
      <c r="L364" t="str">
        <f t="shared" si="39"/>
        <v>tier - 2</v>
      </c>
      <c r="M364" t="s">
        <v>16</v>
      </c>
      <c r="N364" t="str">
        <f t="shared" si="40"/>
        <v>tier - 1</v>
      </c>
      <c r="O364" t="s">
        <v>13</v>
      </c>
      <c r="P364" t="str">
        <f t="shared" si="41"/>
        <v>R1013</v>
      </c>
    </row>
    <row r="365" spans="1:16" x14ac:dyDescent="0.25">
      <c r="A365" t="s">
        <v>396</v>
      </c>
      <c r="B365">
        <v>2000</v>
      </c>
      <c r="C365">
        <f t="shared" si="35"/>
        <v>2000</v>
      </c>
      <c r="D365" t="s">
        <v>18</v>
      </c>
      <c r="E365" t="str">
        <f t="shared" si="36"/>
        <v>Jun</v>
      </c>
      <c r="F365">
        <v>20</v>
      </c>
      <c r="G365" s="10">
        <f t="shared" si="37"/>
        <v>36697</v>
      </c>
      <c r="H365" s="9">
        <f t="shared" si="38"/>
        <v>22</v>
      </c>
      <c r="I365">
        <v>3</v>
      </c>
      <c r="J365" s="14">
        <v>3443.06</v>
      </c>
      <c r="K365" t="s">
        <v>11</v>
      </c>
      <c r="L365" t="str">
        <f t="shared" si="39"/>
        <v>tier - 2</v>
      </c>
      <c r="M365" t="s">
        <v>16</v>
      </c>
      <c r="N365" t="str">
        <f t="shared" si="40"/>
        <v>tier - 1</v>
      </c>
      <c r="O365" t="s">
        <v>42</v>
      </c>
      <c r="P365" t="str">
        <f t="shared" si="41"/>
        <v>R1011</v>
      </c>
    </row>
    <row r="366" spans="1:16" x14ac:dyDescent="0.25">
      <c r="A366" t="s">
        <v>397</v>
      </c>
      <c r="B366">
        <v>1987</v>
      </c>
      <c r="C366">
        <f t="shared" si="35"/>
        <v>1987</v>
      </c>
      <c r="D366" t="s">
        <v>20</v>
      </c>
      <c r="E366" t="str">
        <f t="shared" si="36"/>
        <v>Sep</v>
      </c>
      <c r="F366">
        <v>14</v>
      </c>
      <c r="G366" s="10">
        <f t="shared" si="37"/>
        <v>32034</v>
      </c>
      <c r="H366" s="9">
        <f t="shared" si="38"/>
        <v>35</v>
      </c>
      <c r="I366">
        <v>3</v>
      </c>
      <c r="J366" s="14">
        <v>3453.77</v>
      </c>
      <c r="K366" t="s">
        <v>11</v>
      </c>
      <c r="L366" t="str">
        <f t="shared" si="39"/>
        <v>tier - 2</v>
      </c>
      <c r="M366" t="s">
        <v>16</v>
      </c>
      <c r="N366" t="str">
        <f t="shared" si="40"/>
        <v>tier - 1</v>
      </c>
      <c r="O366" t="s">
        <v>42</v>
      </c>
      <c r="P366" t="str">
        <f t="shared" si="41"/>
        <v>R1011</v>
      </c>
    </row>
    <row r="367" spans="1:16" x14ac:dyDescent="0.25">
      <c r="A367" t="s">
        <v>398</v>
      </c>
      <c r="B367">
        <v>2003</v>
      </c>
      <c r="C367">
        <f t="shared" si="35"/>
        <v>2003</v>
      </c>
      <c r="D367" t="s">
        <v>10</v>
      </c>
      <c r="E367" t="str">
        <f t="shared" si="36"/>
        <v>Jul</v>
      </c>
      <c r="F367">
        <v>29</v>
      </c>
      <c r="G367" s="10">
        <f t="shared" si="37"/>
        <v>37831</v>
      </c>
      <c r="H367" s="9">
        <f t="shared" si="38"/>
        <v>19</v>
      </c>
      <c r="I367">
        <v>0</v>
      </c>
      <c r="J367" s="14">
        <v>3463.51</v>
      </c>
      <c r="K367" t="s">
        <v>11</v>
      </c>
      <c r="L367" t="str">
        <f t="shared" si="39"/>
        <v>tier - 2</v>
      </c>
      <c r="M367" t="s">
        <v>16</v>
      </c>
      <c r="N367" t="str">
        <f t="shared" si="40"/>
        <v>tier - 1</v>
      </c>
      <c r="O367" t="s">
        <v>200</v>
      </c>
      <c r="P367" t="str">
        <f t="shared" si="41"/>
        <v>R1025</v>
      </c>
    </row>
    <row r="368" spans="1:16" x14ac:dyDescent="0.25">
      <c r="A368" t="s">
        <v>399</v>
      </c>
      <c r="B368">
        <v>1993</v>
      </c>
      <c r="C368">
        <f t="shared" si="35"/>
        <v>1993</v>
      </c>
      <c r="D368" t="s">
        <v>37</v>
      </c>
      <c r="E368" t="str">
        <f t="shared" si="36"/>
        <v>Oct</v>
      </c>
      <c r="F368">
        <v>12</v>
      </c>
      <c r="G368" s="10">
        <f t="shared" si="37"/>
        <v>34254</v>
      </c>
      <c r="H368" s="9">
        <f t="shared" si="38"/>
        <v>29</v>
      </c>
      <c r="I368">
        <v>1</v>
      </c>
      <c r="J368" s="14">
        <v>3471.41</v>
      </c>
      <c r="K368" t="s">
        <v>11</v>
      </c>
      <c r="L368" t="str">
        <f t="shared" si="39"/>
        <v>tier - 2</v>
      </c>
      <c r="M368" t="s">
        <v>11</v>
      </c>
      <c r="N368" t="str">
        <f t="shared" si="40"/>
        <v>tier - 2</v>
      </c>
      <c r="O368" t="s">
        <v>13</v>
      </c>
      <c r="P368" t="str">
        <f t="shared" si="41"/>
        <v>R1013</v>
      </c>
    </row>
    <row r="369" spans="1:16" x14ac:dyDescent="0.25">
      <c r="A369" t="s">
        <v>400</v>
      </c>
      <c r="B369">
        <v>2004</v>
      </c>
      <c r="C369">
        <f t="shared" si="35"/>
        <v>2004</v>
      </c>
      <c r="D369" t="s">
        <v>18</v>
      </c>
      <c r="E369" t="str">
        <f t="shared" si="36"/>
        <v>Jun</v>
      </c>
      <c r="F369">
        <v>26</v>
      </c>
      <c r="G369" s="10">
        <f t="shared" si="37"/>
        <v>38164</v>
      </c>
      <c r="H369" s="9">
        <f t="shared" si="38"/>
        <v>18</v>
      </c>
      <c r="I369">
        <v>3</v>
      </c>
      <c r="J369" s="14">
        <v>3481.87</v>
      </c>
      <c r="K369" t="s">
        <v>11</v>
      </c>
      <c r="L369" t="str">
        <f t="shared" si="39"/>
        <v>tier - 2</v>
      </c>
      <c r="M369" t="s">
        <v>12</v>
      </c>
      <c r="N369" t="str">
        <f t="shared" si="40"/>
        <v>tier - 3</v>
      </c>
      <c r="O369" t="s">
        <v>168</v>
      </c>
      <c r="P369" t="str">
        <f t="shared" si="41"/>
        <v>R1016</v>
      </c>
    </row>
    <row r="370" spans="1:16" x14ac:dyDescent="0.25">
      <c r="A370" t="s">
        <v>401</v>
      </c>
      <c r="B370">
        <v>1996</v>
      </c>
      <c r="C370">
        <f t="shared" si="35"/>
        <v>1996</v>
      </c>
      <c r="D370" t="s">
        <v>20</v>
      </c>
      <c r="E370" t="str">
        <f t="shared" si="36"/>
        <v>Sep</v>
      </c>
      <c r="F370">
        <v>19</v>
      </c>
      <c r="G370" s="10">
        <f t="shared" si="37"/>
        <v>35327</v>
      </c>
      <c r="H370" s="9">
        <f t="shared" si="38"/>
        <v>26</v>
      </c>
      <c r="I370">
        <v>2</v>
      </c>
      <c r="J370" s="14">
        <v>3484.33</v>
      </c>
      <c r="K370" t="s">
        <v>12</v>
      </c>
      <c r="L370" t="str">
        <f t="shared" si="39"/>
        <v>tier - 3</v>
      </c>
      <c r="M370" t="s">
        <v>12</v>
      </c>
      <c r="N370" t="str">
        <f t="shared" si="40"/>
        <v>tier - 3</v>
      </c>
      <c r="O370" t="s">
        <v>42</v>
      </c>
      <c r="P370" t="str">
        <f t="shared" si="41"/>
        <v>R1011</v>
      </c>
    </row>
    <row r="371" spans="1:16" x14ac:dyDescent="0.25">
      <c r="A371" t="s">
        <v>402</v>
      </c>
      <c r="B371">
        <v>1996</v>
      </c>
      <c r="C371">
        <f t="shared" si="35"/>
        <v>1996</v>
      </c>
      <c r="D371" t="s">
        <v>20</v>
      </c>
      <c r="E371" t="str">
        <f t="shared" si="36"/>
        <v>Sep</v>
      </c>
      <c r="F371">
        <v>18</v>
      </c>
      <c r="G371" s="10">
        <f t="shared" si="37"/>
        <v>35326</v>
      </c>
      <c r="H371" s="9">
        <f t="shared" si="38"/>
        <v>26</v>
      </c>
      <c r="I371">
        <v>1</v>
      </c>
      <c r="J371" s="14">
        <v>3490.55</v>
      </c>
      <c r="K371" t="s">
        <v>16</v>
      </c>
      <c r="L371" t="str">
        <f t="shared" si="39"/>
        <v>tier - 1</v>
      </c>
      <c r="M371" t="s">
        <v>11</v>
      </c>
      <c r="N371" t="str">
        <f t="shared" si="40"/>
        <v>tier - 2</v>
      </c>
      <c r="O371" t="s">
        <v>164</v>
      </c>
      <c r="P371" t="str">
        <f t="shared" si="41"/>
        <v>R1015</v>
      </c>
    </row>
    <row r="372" spans="1:16" x14ac:dyDescent="0.25">
      <c r="A372" t="s">
        <v>403</v>
      </c>
      <c r="B372">
        <v>1999</v>
      </c>
      <c r="C372">
        <f t="shared" si="35"/>
        <v>1999</v>
      </c>
      <c r="D372" t="s">
        <v>20</v>
      </c>
      <c r="E372" t="str">
        <f t="shared" si="36"/>
        <v>Sep</v>
      </c>
      <c r="F372">
        <v>22</v>
      </c>
      <c r="G372" s="10">
        <f t="shared" si="37"/>
        <v>36425</v>
      </c>
      <c r="H372" s="9">
        <f t="shared" si="38"/>
        <v>23</v>
      </c>
      <c r="I372">
        <v>2</v>
      </c>
      <c r="J372" s="14">
        <v>3500.61</v>
      </c>
      <c r="K372" t="s">
        <v>11</v>
      </c>
      <c r="L372" t="str">
        <f t="shared" si="39"/>
        <v>tier - 2</v>
      </c>
      <c r="M372" t="s">
        <v>11</v>
      </c>
      <c r="N372" t="str">
        <f t="shared" si="40"/>
        <v>tier - 2</v>
      </c>
      <c r="O372" t="s">
        <v>13</v>
      </c>
      <c r="P372" t="str">
        <f t="shared" si="41"/>
        <v>R1013</v>
      </c>
    </row>
    <row r="373" spans="1:16" x14ac:dyDescent="0.25">
      <c r="A373" t="s">
        <v>404</v>
      </c>
      <c r="B373">
        <v>1998</v>
      </c>
      <c r="C373">
        <f t="shared" si="35"/>
        <v>1998</v>
      </c>
      <c r="D373" t="s">
        <v>20</v>
      </c>
      <c r="E373" t="str">
        <f t="shared" si="36"/>
        <v>Sep</v>
      </c>
      <c r="F373">
        <v>16</v>
      </c>
      <c r="G373" s="10">
        <f t="shared" si="37"/>
        <v>36054</v>
      </c>
      <c r="H373" s="9">
        <f t="shared" si="38"/>
        <v>24</v>
      </c>
      <c r="I373">
        <v>2</v>
      </c>
      <c r="J373" s="14">
        <v>3537.7</v>
      </c>
      <c r="K373" t="s">
        <v>12</v>
      </c>
      <c r="L373" t="str">
        <f t="shared" si="39"/>
        <v>tier - 3</v>
      </c>
      <c r="M373" t="s">
        <v>12</v>
      </c>
      <c r="N373" t="str">
        <f t="shared" si="40"/>
        <v>tier - 3</v>
      </c>
      <c r="O373" t="s">
        <v>23</v>
      </c>
      <c r="P373" t="str">
        <f t="shared" si="41"/>
        <v>R1012</v>
      </c>
    </row>
    <row r="374" spans="1:16" x14ac:dyDescent="0.25">
      <c r="A374" t="s">
        <v>405</v>
      </c>
      <c r="B374">
        <v>2003</v>
      </c>
      <c r="C374">
        <f t="shared" si="35"/>
        <v>2003</v>
      </c>
      <c r="D374" t="s">
        <v>35</v>
      </c>
      <c r="E374" t="str">
        <f t="shared" si="36"/>
        <v>Aug</v>
      </c>
      <c r="F374">
        <v>24</v>
      </c>
      <c r="G374" s="10">
        <f t="shared" si="37"/>
        <v>37857</v>
      </c>
      <c r="H374" s="9">
        <f t="shared" si="38"/>
        <v>19</v>
      </c>
      <c r="I374">
        <v>0</v>
      </c>
      <c r="J374" s="14">
        <v>3538.9</v>
      </c>
      <c r="K374" t="s">
        <v>11</v>
      </c>
      <c r="L374" t="str">
        <f t="shared" si="39"/>
        <v>tier - 2</v>
      </c>
      <c r="M374" t="s">
        <v>11</v>
      </c>
      <c r="N374" t="str">
        <f t="shared" si="40"/>
        <v>tier - 2</v>
      </c>
      <c r="O374" t="s">
        <v>23</v>
      </c>
      <c r="P374" t="str">
        <f t="shared" si="41"/>
        <v>R1012</v>
      </c>
    </row>
    <row r="375" spans="1:16" x14ac:dyDescent="0.25">
      <c r="A375" t="s">
        <v>406</v>
      </c>
      <c r="B375">
        <v>1988</v>
      </c>
      <c r="C375">
        <f t="shared" si="35"/>
        <v>1988</v>
      </c>
      <c r="D375" t="s">
        <v>37</v>
      </c>
      <c r="E375" t="str">
        <f t="shared" si="36"/>
        <v>Oct</v>
      </c>
      <c r="F375">
        <v>15</v>
      </c>
      <c r="G375" s="10">
        <f t="shared" si="37"/>
        <v>32431</v>
      </c>
      <c r="H375" s="9">
        <f t="shared" si="38"/>
        <v>34</v>
      </c>
      <c r="I375">
        <v>3</v>
      </c>
      <c r="J375" s="14">
        <v>3540.12</v>
      </c>
      <c r="K375" t="s">
        <v>11</v>
      </c>
      <c r="L375" t="str">
        <f t="shared" si="39"/>
        <v>tier - 2</v>
      </c>
      <c r="M375" t="s">
        <v>16</v>
      </c>
      <c r="N375" t="str">
        <f t="shared" si="40"/>
        <v>tier - 1</v>
      </c>
      <c r="O375" t="s">
        <v>13</v>
      </c>
      <c r="P375" t="str">
        <f t="shared" si="41"/>
        <v>R1013</v>
      </c>
    </row>
    <row r="376" spans="1:16" x14ac:dyDescent="0.25">
      <c r="A376" t="s">
        <v>407</v>
      </c>
      <c r="B376">
        <v>1992</v>
      </c>
      <c r="C376">
        <f t="shared" si="35"/>
        <v>1992</v>
      </c>
      <c r="D376" t="s">
        <v>30</v>
      </c>
      <c r="E376" t="str">
        <f t="shared" si="36"/>
        <v>Dec</v>
      </c>
      <c r="F376">
        <v>22</v>
      </c>
      <c r="G376" s="10">
        <f t="shared" si="37"/>
        <v>33960</v>
      </c>
      <c r="H376" s="9">
        <f t="shared" si="38"/>
        <v>30</v>
      </c>
      <c r="I376">
        <v>0</v>
      </c>
      <c r="J376" s="14">
        <v>3554.2</v>
      </c>
      <c r="K376" t="s">
        <v>11</v>
      </c>
      <c r="L376" t="str">
        <f t="shared" si="39"/>
        <v>tier - 2</v>
      </c>
      <c r="M376" t="s">
        <v>12</v>
      </c>
      <c r="N376" t="str">
        <f t="shared" si="40"/>
        <v>tier - 3</v>
      </c>
      <c r="O376" t="s">
        <v>42</v>
      </c>
      <c r="P376" t="str">
        <f t="shared" si="41"/>
        <v>R1011</v>
      </c>
    </row>
    <row r="377" spans="1:16" x14ac:dyDescent="0.25">
      <c r="A377" t="s">
        <v>408</v>
      </c>
      <c r="B377">
        <v>1994</v>
      </c>
      <c r="C377">
        <f t="shared" si="35"/>
        <v>1994</v>
      </c>
      <c r="D377" t="s">
        <v>20</v>
      </c>
      <c r="E377" t="str">
        <f t="shared" si="36"/>
        <v>Sep</v>
      </c>
      <c r="F377">
        <v>24</v>
      </c>
      <c r="G377" s="10">
        <f t="shared" si="37"/>
        <v>34601</v>
      </c>
      <c r="H377" s="9">
        <f t="shared" si="38"/>
        <v>28</v>
      </c>
      <c r="I377">
        <v>0</v>
      </c>
      <c r="J377" s="14">
        <v>3556.92</v>
      </c>
      <c r="K377" t="s">
        <v>11</v>
      </c>
      <c r="L377" t="str">
        <f t="shared" si="39"/>
        <v>tier - 2</v>
      </c>
      <c r="M377" t="s">
        <v>12</v>
      </c>
      <c r="N377" t="str">
        <f t="shared" si="40"/>
        <v>tier - 3</v>
      </c>
      <c r="O377" t="s">
        <v>23</v>
      </c>
      <c r="P377" t="str">
        <f t="shared" si="41"/>
        <v>R1012</v>
      </c>
    </row>
    <row r="378" spans="1:16" x14ac:dyDescent="0.25">
      <c r="A378" t="s">
        <v>409</v>
      </c>
      <c r="B378">
        <v>1995</v>
      </c>
      <c r="C378">
        <f t="shared" si="35"/>
        <v>1995</v>
      </c>
      <c r="D378" t="s">
        <v>37</v>
      </c>
      <c r="E378" t="str">
        <f t="shared" si="36"/>
        <v>Oct</v>
      </c>
      <c r="F378">
        <v>9</v>
      </c>
      <c r="G378" s="10">
        <f t="shared" si="37"/>
        <v>34981</v>
      </c>
      <c r="H378" s="9">
        <f t="shared" si="38"/>
        <v>27</v>
      </c>
      <c r="I378">
        <v>0</v>
      </c>
      <c r="J378" s="14">
        <v>3558.62</v>
      </c>
      <c r="K378" t="s">
        <v>11</v>
      </c>
      <c r="L378" t="str">
        <f t="shared" si="39"/>
        <v>tier - 2</v>
      </c>
      <c r="M378" t="s">
        <v>12</v>
      </c>
      <c r="N378" t="str">
        <f t="shared" si="40"/>
        <v>tier - 3</v>
      </c>
      <c r="O378" t="s">
        <v>247</v>
      </c>
      <c r="P378" t="str">
        <f t="shared" si="41"/>
        <v>R1024</v>
      </c>
    </row>
    <row r="379" spans="1:16" x14ac:dyDescent="0.25">
      <c r="A379" t="s">
        <v>410</v>
      </c>
      <c r="B379">
        <v>1995</v>
      </c>
      <c r="C379">
        <f t="shared" si="35"/>
        <v>1995</v>
      </c>
      <c r="D379" t="s">
        <v>18</v>
      </c>
      <c r="E379" t="str">
        <f t="shared" si="36"/>
        <v>Jun</v>
      </c>
      <c r="F379">
        <v>16</v>
      </c>
      <c r="G379" s="10">
        <f t="shared" si="37"/>
        <v>34866</v>
      </c>
      <c r="H379" s="9">
        <f t="shared" si="38"/>
        <v>27</v>
      </c>
      <c r="I379">
        <v>1</v>
      </c>
      <c r="J379" s="14">
        <v>3561.89</v>
      </c>
      <c r="K379" t="s">
        <v>11</v>
      </c>
      <c r="L379" t="str">
        <f t="shared" si="39"/>
        <v>tier - 2</v>
      </c>
      <c r="M379" t="s">
        <v>16</v>
      </c>
      <c r="N379" t="str">
        <f t="shared" si="40"/>
        <v>tier - 1</v>
      </c>
      <c r="O379" t="s">
        <v>13</v>
      </c>
      <c r="P379" t="str">
        <f t="shared" si="41"/>
        <v>R1013</v>
      </c>
    </row>
    <row r="380" spans="1:16" x14ac:dyDescent="0.25">
      <c r="A380" t="s">
        <v>411</v>
      </c>
      <c r="B380">
        <v>1981</v>
      </c>
      <c r="C380">
        <f t="shared" si="35"/>
        <v>1981</v>
      </c>
      <c r="D380" t="s">
        <v>37</v>
      </c>
      <c r="E380" t="str">
        <f t="shared" si="36"/>
        <v>Oct</v>
      </c>
      <c r="F380">
        <v>10</v>
      </c>
      <c r="G380" s="10">
        <f t="shared" si="37"/>
        <v>29869</v>
      </c>
      <c r="H380" s="9">
        <f t="shared" si="38"/>
        <v>41</v>
      </c>
      <c r="I380">
        <v>1</v>
      </c>
      <c r="J380" s="14">
        <v>3562.87</v>
      </c>
      <c r="K380" t="s">
        <v>11</v>
      </c>
      <c r="L380" t="str">
        <f t="shared" si="39"/>
        <v>tier - 2</v>
      </c>
      <c r="M380" t="s">
        <v>16</v>
      </c>
      <c r="N380" t="str">
        <f t="shared" si="40"/>
        <v>tier - 1</v>
      </c>
      <c r="O380" t="s">
        <v>13</v>
      </c>
      <c r="P380" t="str">
        <f t="shared" si="41"/>
        <v>R1013</v>
      </c>
    </row>
    <row r="381" spans="1:16" x14ac:dyDescent="0.25">
      <c r="A381" t="s">
        <v>412</v>
      </c>
      <c r="B381">
        <v>1988</v>
      </c>
      <c r="C381">
        <f t="shared" si="35"/>
        <v>1988</v>
      </c>
      <c r="D381" t="s">
        <v>35</v>
      </c>
      <c r="E381" t="str">
        <f t="shared" si="36"/>
        <v>Aug</v>
      </c>
      <c r="F381">
        <v>18</v>
      </c>
      <c r="G381" s="10">
        <f t="shared" si="37"/>
        <v>32373</v>
      </c>
      <c r="H381" s="9">
        <f t="shared" si="38"/>
        <v>34</v>
      </c>
      <c r="I381">
        <v>3</v>
      </c>
      <c r="J381" s="14">
        <v>3569.96</v>
      </c>
      <c r="K381" t="s">
        <v>11</v>
      </c>
      <c r="L381" t="str">
        <f t="shared" si="39"/>
        <v>tier - 2</v>
      </c>
      <c r="M381" t="s">
        <v>16</v>
      </c>
      <c r="N381" t="str">
        <f t="shared" si="40"/>
        <v>tier - 1</v>
      </c>
      <c r="O381" t="s">
        <v>23</v>
      </c>
      <c r="P381" t="str">
        <f t="shared" si="41"/>
        <v>R1012</v>
      </c>
    </row>
    <row r="382" spans="1:16" x14ac:dyDescent="0.25">
      <c r="A382" t="s">
        <v>413</v>
      </c>
      <c r="B382">
        <v>1995</v>
      </c>
      <c r="C382">
        <f t="shared" si="35"/>
        <v>1995</v>
      </c>
      <c r="D382" t="s">
        <v>35</v>
      </c>
      <c r="E382" t="str">
        <f t="shared" si="36"/>
        <v>Aug</v>
      </c>
      <c r="F382">
        <v>23</v>
      </c>
      <c r="G382" s="10">
        <f t="shared" si="37"/>
        <v>34934</v>
      </c>
      <c r="H382" s="9">
        <f t="shared" si="38"/>
        <v>27</v>
      </c>
      <c r="I382">
        <v>1</v>
      </c>
      <c r="J382" s="14">
        <v>3578</v>
      </c>
      <c r="K382" t="s">
        <v>11</v>
      </c>
      <c r="L382" t="str">
        <f t="shared" si="39"/>
        <v>tier - 2</v>
      </c>
      <c r="M382" t="s">
        <v>12</v>
      </c>
      <c r="N382" t="str">
        <f t="shared" si="40"/>
        <v>tier - 3</v>
      </c>
      <c r="O382" t="s">
        <v>42</v>
      </c>
      <c r="P382" t="str">
        <f t="shared" si="41"/>
        <v>R1011</v>
      </c>
    </row>
    <row r="383" spans="1:16" x14ac:dyDescent="0.25">
      <c r="A383" t="s">
        <v>414</v>
      </c>
      <c r="B383">
        <v>2001</v>
      </c>
      <c r="C383">
        <f t="shared" si="35"/>
        <v>2001</v>
      </c>
      <c r="D383" t="s">
        <v>15</v>
      </c>
      <c r="E383" t="str">
        <f t="shared" si="36"/>
        <v>Nov</v>
      </c>
      <c r="F383">
        <v>11</v>
      </c>
      <c r="G383" s="10">
        <f t="shared" si="37"/>
        <v>37206</v>
      </c>
      <c r="H383" s="9">
        <f t="shared" si="38"/>
        <v>21</v>
      </c>
      <c r="I383">
        <v>2</v>
      </c>
      <c r="J383" s="14">
        <v>3579.83</v>
      </c>
      <c r="K383" t="s">
        <v>11</v>
      </c>
      <c r="L383" t="str">
        <f t="shared" si="39"/>
        <v>tier - 2</v>
      </c>
      <c r="M383" t="s">
        <v>11</v>
      </c>
      <c r="N383" t="str">
        <f t="shared" si="40"/>
        <v>tier - 2</v>
      </c>
      <c r="O383" t="s">
        <v>23</v>
      </c>
      <c r="P383" t="str">
        <f t="shared" si="41"/>
        <v>R1012</v>
      </c>
    </row>
    <row r="384" spans="1:16" x14ac:dyDescent="0.25">
      <c r="A384" t="s">
        <v>415</v>
      </c>
      <c r="B384">
        <v>1986</v>
      </c>
      <c r="C384">
        <f t="shared" si="35"/>
        <v>1986</v>
      </c>
      <c r="D384" t="s">
        <v>30</v>
      </c>
      <c r="E384" t="str">
        <f t="shared" si="36"/>
        <v>Dec</v>
      </c>
      <c r="F384">
        <v>27</v>
      </c>
      <c r="G384" s="10">
        <f t="shared" si="37"/>
        <v>31773</v>
      </c>
      <c r="H384" s="9">
        <f t="shared" si="38"/>
        <v>36</v>
      </c>
      <c r="I384">
        <v>3</v>
      </c>
      <c r="J384" s="14">
        <v>3589.14</v>
      </c>
      <c r="K384" t="s">
        <v>11</v>
      </c>
      <c r="L384" t="str">
        <f t="shared" si="39"/>
        <v>tier - 2</v>
      </c>
      <c r="M384" t="s">
        <v>11</v>
      </c>
      <c r="N384" t="str">
        <f t="shared" si="40"/>
        <v>tier - 2</v>
      </c>
      <c r="O384" t="s">
        <v>13</v>
      </c>
      <c r="P384" t="str">
        <f t="shared" si="41"/>
        <v>R1013</v>
      </c>
    </row>
    <row r="385" spans="1:16" x14ac:dyDescent="0.25">
      <c r="A385" t="s">
        <v>416</v>
      </c>
      <c r="B385">
        <v>1999</v>
      </c>
      <c r="C385">
        <f t="shared" si="35"/>
        <v>1999</v>
      </c>
      <c r="D385" t="s">
        <v>18</v>
      </c>
      <c r="E385" t="str">
        <f t="shared" si="36"/>
        <v>Jun</v>
      </c>
      <c r="F385">
        <v>6</v>
      </c>
      <c r="G385" s="10">
        <f t="shared" si="37"/>
        <v>36317</v>
      </c>
      <c r="H385" s="9">
        <f t="shared" si="38"/>
        <v>24</v>
      </c>
      <c r="I385">
        <v>3</v>
      </c>
      <c r="J385" s="14">
        <v>3591.48</v>
      </c>
      <c r="K385" t="s">
        <v>11</v>
      </c>
      <c r="L385" t="str">
        <f t="shared" si="39"/>
        <v>tier - 2</v>
      </c>
      <c r="M385" t="s">
        <v>12</v>
      </c>
      <c r="N385" t="str">
        <f t="shared" si="40"/>
        <v>tier - 3</v>
      </c>
      <c r="O385" t="s">
        <v>42</v>
      </c>
      <c r="P385" t="str">
        <f t="shared" si="41"/>
        <v>R1011</v>
      </c>
    </row>
    <row r="386" spans="1:16" x14ac:dyDescent="0.25">
      <c r="A386" t="s">
        <v>417</v>
      </c>
      <c r="B386">
        <v>1997</v>
      </c>
      <c r="C386">
        <f t="shared" ref="C386:C449" si="42">IF(B386="?", ROUND(AVERAGEIF(B:B, "&lt;&gt;?"), 0), B386)</f>
        <v>1997</v>
      </c>
      <c r="D386" t="s">
        <v>15</v>
      </c>
      <c r="E386" t="str">
        <f t="shared" ref="E386:E449" si="43">IF(D386="?", "Sep", D386)</f>
        <v>Nov</v>
      </c>
      <c r="F386">
        <v>4</v>
      </c>
      <c r="G386" s="10">
        <f t="shared" ref="G386:G449" si="44">DATE(C386, MONTH(1&amp;E386), F386)</f>
        <v>35738</v>
      </c>
      <c r="H386" s="9">
        <f t="shared" ref="H386:H449" si="45">DATEDIF(G386, DATE(2023,6,8), "Y")</f>
        <v>25</v>
      </c>
      <c r="I386">
        <v>1</v>
      </c>
      <c r="J386" s="14">
        <v>3594.17</v>
      </c>
      <c r="K386" t="s">
        <v>11</v>
      </c>
      <c r="L386" t="str">
        <f t="shared" ref="L386:L449" si="46">IF(K386="?", "tier - 1", K386)</f>
        <v>tier - 2</v>
      </c>
      <c r="M386" t="s">
        <v>11</v>
      </c>
      <c r="N386" t="str">
        <f t="shared" ref="N386:N449" si="47">IF(M386="?", "tier - 2", M386)</f>
        <v>tier - 2</v>
      </c>
      <c r="O386" t="s">
        <v>23</v>
      </c>
      <c r="P386" t="str">
        <f t="shared" ref="P386:P449" si="48">IF(O386="?", "Unknown", O386)</f>
        <v>R1012</v>
      </c>
    </row>
    <row r="387" spans="1:16" x14ac:dyDescent="0.25">
      <c r="A387" t="s">
        <v>418</v>
      </c>
      <c r="B387">
        <v>1999</v>
      </c>
      <c r="C387">
        <f t="shared" si="42"/>
        <v>1999</v>
      </c>
      <c r="D387" t="s">
        <v>35</v>
      </c>
      <c r="E387" t="str">
        <f t="shared" si="43"/>
        <v>Aug</v>
      </c>
      <c r="F387">
        <v>12</v>
      </c>
      <c r="G387" s="10">
        <f t="shared" si="44"/>
        <v>36384</v>
      </c>
      <c r="H387" s="9">
        <f t="shared" si="45"/>
        <v>23</v>
      </c>
      <c r="I387">
        <v>3</v>
      </c>
      <c r="J387" s="14">
        <v>3597.6</v>
      </c>
      <c r="K387" t="s">
        <v>11</v>
      </c>
      <c r="L387" t="str">
        <f t="shared" si="46"/>
        <v>tier - 2</v>
      </c>
      <c r="M387" t="s">
        <v>11</v>
      </c>
      <c r="N387" t="str">
        <f t="shared" si="47"/>
        <v>tier - 2</v>
      </c>
      <c r="O387" t="s">
        <v>42</v>
      </c>
      <c r="P387" t="str">
        <f t="shared" si="48"/>
        <v>R1011</v>
      </c>
    </row>
    <row r="388" spans="1:16" x14ac:dyDescent="0.25">
      <c r="A388" t="s">
        <v>419</v>
      </c>
      <c r="B388">
        <v>1988</v>
      </c>
      <c r="C388">
        <f t="shared" si="42"/>
        <v>1988</v>
      </c>
      <c r="D388" t="s">
        <v>15</v>
      </c>
      <c r="E388" t="str">
        <f t="shared" si="43"/>
        <v>Nov</v>
      </c>
      <c r="F388">
        <v>4</v>
      </c>
      <c r="G388" s="10">
        <f t="shared" si="44"/>
        <v>32451</v>
      </c>
      <c r="H388" s="9">
        <f t="shared" si="45"/>
        <v>34</v>
      </c>
      <c r="I388">
        <v>3</v>
      </c>
      <c r="J388" s="14">
        <v>3603.6</v>
      </c>
      <c r="K388" t="s">
        <v>11</v>
      </c>
      <c r="L388" t="str">
        <f t="shared" si="46"/>
        <v>tier - 2</v>
      </c>
      <c r="M388" t="s">
        <v>16</v>
      </c>
      <c r="N388" t="str">
        <f t="shared" si="47"/>
        <v>tier - 1</v>
      </c>
      <c r="O388" t="s">
        <v>13</v>
      </c>
      <c r="P388" t="str">
        <f t="shared" si="48"/>
        <v>R1013</v>
      </c>
    </row>
    <row r="389" spans="1:16" x14ac:dyDescent="0.25">
      <c r="A389" t="s">
        <v>420</v>
      </c>
      <c r="B389">
        <v>1990</v>
      </c>
      <c r="C389">
        <f t="shared" si="42"/>
        <v>1990</v>
      </c>
      <c r="D389" t="s">
        <v>37</v>
      </c>
      <c r="E389" t="str">
        <f t="shared" si="43"/>
        <v>Oct</v>
      </c>
      <c r="F389">
        <v>11</v>
      </c>
      <c r="G389" s="10">
        <f t="shared" si="44"/>
        <v>33157</v>
      </c>
      <c r="H389" s="9">
        <f t="shared" si="45"/>
        <v>32</v>
      </c>
      <c r="I389">
        <v>3</v>
      </c>
      <c r="J389" s="14">
        <v>3606.43</v>
      </c>
      <c r="K389" t="s">
        <v>11</v>
      </c>
      <c r="L389" t="str">
        <f t="shared" si="46"/>
        <v>tier - 2</v>
      </c>
      <c r="M389" t="s">
        <v>16</v>
      </c>
      <c r="N389" t="str">
        <f t="shared" si="47"/>
        <v>tier - 1</v>
      </c>
      <c r="O389" t="s">
        <v>13</v>
      </c>
      <c r="P389" t="str">
        <f t="shared" si="48"/>
        <v>R1013</v>
      </c>
    </row>
    <row r="390" spans="1:16" x14ac:dyDescent="0.25">
      <c r="A390" t="s">
        <v>421</v>
      </c>
      <c r="B390">
        <v>1985</v>
      </c>
      <c r="C390">
        <f t="shared" si="42"/>
        <v>1985</v>
      </c>
      <c r="D390" t="s">
        <v>18</v>
      </c>
      <c r="E390" t="str">
        <f t="shared" si="43"/>
        <v>Jun</v>
      </c>
      <c r="F390">
        <v>14</v>
      </c>
      <c r="G390" s="10">
        <f t="shared" si="44"/>
        <v>31212</v>
      </c>
      <c r="H390" s="9">
        <f t="shared" si="45"/>
        <v>37</v>
      </c>
      <c r="I390">
        <v>3</v>
      </c>
      <c r="J390" s="14">
        <v>3622.13</v>
      </c>
      <c r="K390" t="s">
        <v>11</v>
      </c>
      <c r="L390" t="str">
        <f t="shared" si="46"/>
        <v>tier - 2</v>
      </c>
      <c r="M390" t="s">
        <v>16</v>
      </c>
      <c r="N390" t="str">
        <f t="shared" si="47"/>
        <v>tier - 1</v>
      </c>
      <c r="O390" t="s">
        <v>13</v>
      </c>
      <c r="P390" t="str">
        <f t="shared" si="48"/>
        <v>R1013</v>
      </c>
    </row>
    <row r="391" spans="1:16" x14ac:dyDescent="0.25">
      <c r="A391" t="s">
        <v>422</v>
      </c>
      <c r="B391">
        <v>1992</v>
      </c>
      <c r="C391">
        <f t="shared" si="42"/>
        <v>1992</v>
      </c>
      <c r="D391" t="s">
        <v>15</v>
      </c>
      <c r="E391" t="str">
        <f t="shared" si="43"/>
        <v>Nov</v>
      </c>
      <c r="F391">
        <v>17</v>
      </c>
      <c r="G391" s="10">
        <f t="shared" si="44"/>
        <v>33925</v>
      </c>
      <c r="H391" s="9">
        <f t="shared" si="45"/>
        <v>30</v>
      </c>
      <c r="I391">
        <v>0</v>
      </c>
      <c r="J391" s="14">
        <v>3645.09</v>
      </c>
      <c r="K391" t="s">
        <v>16</v>
      </c>
      <c r="L391" t="str">
        <f t="shared" si="46"/>
        <v>tier - 1</v>
      </c>
      <c r="M391" t="s">
        <v>11</v>
      </c>
      <c r="N391" t="str">
        <f t="shared" si="47"/>
        <v>tier - 2</v>
      </c>
      <c r="O391" t="s">
        <v>276</v>
      </c>
      <c r="P391" t="str">
        <f t="shared" si="48"/>
        <v>R1014</v>
      </c>
    </row>
    <row r="392" spans="1:16" x14ac:dyDescent="0.25">
      <c r="A392" t="s">
        <v>423</v>
      </c>
      <c r="B392">
        <v>1990</v>
      </c>
      <c r="C392">
        <f t="shared" si="42"/>
        <v>1990</v>
      </c>
      <c r="D392" t="s">
        <v>15</v>
      </c>
      <c r="E392" t="str">
        <f t="shared" si="43"/>
        <v>Nov</v>
      </c>
      <c r="F392">
        <v>8</v>
      </c>
      <c r="G392" s="10">
        <f t="shared" si="44"/>
        <v>33185</v>
      </c>
      <c r="H392" s="9">
        <f t="shared" si="45"/>
        <v>32</v>
      </c>
      <c r="I392">
        <v>3</v>
      </c>
      <c r="J392" s="14">
        <v>3653.29</v>
      </c>
      <c r="K392" t="s">
        <v>11</v>
      </c>
      <c r="L392" t="str">
        <f t="shared" si="46"/>
        <v>tier - 2</v>
      </c>
      <c r="M392" t="s">
        <v>12</v>
      </c>
      <c r="N392" t="str">
        <f t="shared" si="47"/>
        <v>tier - 3</v>
      </c>
      <c r="O392" t="s">
        <v>42</v>
      </c>
      <c r="P392" t="str">
        <f t="shared" si="48"/>
        <v>R1011</v>
      </c>
    </row>
    <row r="393" spans="1:16" x14ac:dyDescent="0.25">
      <c r="A393" t="s">
        <v>424</v>
      </c>
      <c r="B393">
        <v>1992</v>
      </c>
      <c r="C393">
        <f t="shared" si="42"/>
        <v>1992</v>
      </c>
      <c r="D393" t="s">
        <v>20</v>
      </c>
      <c r="E393" t="str">
        <f t="shared" si="43"/>
        <v>Sep</v>
      </c>
      <c r="F393">
        <v>14</v>
      </c>
      <c r="G393" s="10">
        <f t="shared" si="44"/>
        <v>33861</v>
      </c>
      <c r="H393" s="9">
        <f t="shared" si="45"/>
        <v>30</v>
      </c>
      <c r="I393">
        <v>1</v>
      </c>
      <c r="J393" s="14">
        <v>3659.35</v>
      </c>
      <c r="K393" t="s">
        <v>12</v>
      </c>
      <c r="L393" t="str">
        <f t="shared" si="46"/>
        <v>tier - 3</v>
      </c>
      <c r="M393" t="s">
        <v>16</v>
      </c>
      <c r="N393" t="str">
        <f t="shared" si="47"/>
        <v>tier - 1</v>
      </c>
      <c r="O393" t="s">
        <v>42</v>
      </c>
      <c r="P393" t="str">
        <f t="shared" si="48"/>
        <v>R1011</v>
      </c>
    </row>
    <row r="394" spans="1:16" x14ac:dyDescent="0.25">
      <c r="A394" t="s">
        <v>425</v>
      </c>
      <c r="B394">
        <v>1984</v>
      </c>
      <c r="C394">
        <f t="shared" si="42"/>
        <v>1984</v>
      </c>
      <c r="D394" t="s">
        <v>10</v>
      </c>
      <c r="E394" t="str">
        <f t="shared" si="43"/>
        <v>Jul</v>
      </c>
      <c r="F394">
        <v>6</v>
      </c>
      <c r="G394" s="10">
        <f t="shared" si="44"/>
        <v>30869</v>
      </c>
      <c r="H394" s="9">
        <f t="shared" si="45"/>
        <v>38</v>
      </c>
      <c r="I394">
        <v>3</v>
      </c>
      <c r="J394" s="14">
        <v>3678.86</v>
      </c>
      <c r="K394" t="s">
        <v>11</v>
      </c>
      <c r="L394" t="str">
        <f t="shared" si="46"/>
        <v>tier - 2</v>
      </c>
      <c r="M394" t="s">
        <v>12</v>
      </c>
      <c r="N394" t="str">
        <f t="shared" si="47"/>
        <v>tier - 3</v>
      </c>
      <c r="O394" t="s">
        <v>13</v>
      </c>
      <c r="P394" t="str">
        <f t="shared" si="48"/>
        <v>R1013</v>
      </c>
    </row>
    <row r="395" spans="1:16" x14ac:dyDescent="0.25">
      <c r="A395" t="s">
        <v>426</v>
      </c>
      <c r="B395">
        <v>2003</v>
      </c>
      <c r="C395">
        <f t="shared" si="42"/>
        <v>2003</v>
      </c>
      <c r="D395" t="s">
        <v>10</v>
      </c>
      <c r="E395" t="str">
        <f t="shared" si="43"/>
        <v>Jul</v>
      </c>
      <c r="F395">
        <v>10</v>
      </c>
      <c r="G395" s="10">
        <f t="shared" si="44"/>
        <v>37812</v>
      </c>
      <c r="H395" s="9">
        <f t="shared" si="45"/>
        <v>19</v>
      </c>
      <c r="I395">
        <v>0</v>
      </c>
      <c r="J395" s="14">
        <v>3688.35</v>
      </c>
      <c r="K395" t="s">
        <v>11</v>
      </c>
      <c r="L395" t="str">
        <f t="shared" si="46"/>
        <v>tier - 2</v>
      </c>
      <c r="M395" t="s">
        <v>11</v>
      </c>
      <c r="N395" t="str">
        <f t="shared" si="47"/>
        <v>tier - 2</v>
      </c>
      <c r="O395" t="s">
        <v>300</v>
      </c>
      <c r="P395" t="str">
        <f t="shared" si="48"/>
        <v>R1021</v>
      </c>
    </row>
    <row r="396" spans="1:16" x14ac:dyDescent="0.25">
      <c r="A396" t="s">
        <v>427</v>
      </c>
      <c r="B396">
        <v>1981</v>
      </c>
      <c r="C396">
        <f t="shared" si="42"/>
        <v>1981</v>
      </c>
      <c r="D396" t="s">
        <v>30</v>
      </c>
      <c r="E396" t="str">
        <f t="shared" si="43"/>
        <v>Dec</v>
      </c>
      <c r="F396">
        <v>14</v>
      </c>
      <c r="G396" s="10">
        <f t="shared" si="44"/>
        <v>29934</v>
      </c>
      <c r="H396" s="9">
        <f t="shared" si="45"/>
        <v>41</v>
      </c>
      <c r="I396">
        <v>1</v>
      </c>
      <c r="J396" s="14">
        <v>3688.38</v>
      </c>
      <c r="K396" t="s">
        <v>11</v>
      </c>
      <c r="L396" t="str">
        <f t="shared" si="46"/>
        <v>tier - 2</v>
      </c>
      <c r="M396" t="s">
        <v>11</v>
      </c>
      <c r="N396" t="str">
        <f t="shared" si="47"/>
        <v>tier - 2</v>
      </c>
      <c r="O396" t="s">
        <v>13</v>
      </c>
      <c r="P396" t="str">
        <f t="shared" si="48"/>
        <v>R1013</v>
      </c>
    </row>
    <row r="397" spans="1:16" x14ac:dyDescent="0.25">
      <c r="A397" t="s">
        <v>428</v>
      </c>
      <c r="B397">
        <v>1995</v>
      </c>
      <c r="C397">
        <f t="shared" si="42"/>
        <v>1995</v>
      </c>
      <c r="D397" t="s">
        <v>37</v>
      </c>
      <c r="E397" t="str">
        <f t="shared" si="43"/>
        <v>Oct</v>
      </c>
      <c r="F397">
        <v>21</v>
      </c>
      <c r="G397" s="10">
        <f t="shared" si="44"/>
        <v>34993</v>
      </c>
      <c r="H397" s="9">
        <f t="shared" si="45"/>
        <v>27</v>
      </c>
      <c r="I397">
        <v>2</v>
      </c>
      <c r="J397" s="14">
        <v>3693.43</v>
      </c>
      <c r="K397" t="s">
        <v>11</v>
      </c>
      <c r="L397" t="str">
        <f t="shared" si="46"/>
        <v>tier - 2</v>
      </c>
      <c r="M397" t="s">
        <v>12</v>
      </c>
      <c r="N397" t="str">
        <f t="shared" si="47"/>
        <v>tier - 3</v>
      </c>
      <c r="O397" t="s">
        <v>42</v>
      </c>
      <c r="P397" t="str">
        <f t="shared" si="48"/>
        <v>R1011</v>
      </c>
    </row>
    <row r="398" spans="1:16" x14ac:dyDescent="0.25">
      <c r="A398" t="s">
        <v>429</v>
      </c>
      <c r="B398">
        <v>1988</v>
      </c>
      <c r="C398">
        <f t="shared" si="42"/>
        <v>1988</v>
      </c>
      <c r="D398" t="s">
        <v>35</v>
      </c>
      <c r="E398" t="str">
        <f t="shared" si="43"/>
        <v>Aug</v>
      </c>
      <c r="F398">
        <v>18</v>
      </c>
      <c r="G398" s="10">
        <f t="shared" si="44"/>
        <v>32373</v>
      </c>
      <c r="H398" s="9">
        <f t="shared" si="45"/>
        <v>34</v>
      </c>
      <c r="I398">
        <v>3</v>
      </c>
      <c r="J398" s="14">
        <v>3699.54</v>
      </c>
      <c r="K398" t="s">
        <v>11</v>
      </c>
      <c r="L398" t="str">
        <f t="shared" si="46"/>
        <v>tier - 2</v>
      </c>
      <c r="M398" t="s">
        <v>12</v>
      </c>
      <c r="N398" t="str">
        <f t="shared" si="47"/>
        <v>tier - 3</v>
      </c>
      <c r="O398" t="s">
        <v>13</v>
      </c>
      <c r="P398" t="str">
        <f t="shared" si="48"/>
        <v>R1013</v>
      </c>
    </row>
    <row r="399" spans="1:16" x14ac:dyDescent="0.25">
      <c r="A399" t="s">
        <v>430</v>
      </c>
      <c r="B399">
        <v>1989</v>
      </c>
      <c r="C399">
        <f t="shared" si="42"/>
        <v>1989</v>
      </c>
      <c r="D399" t="s">
        <v>30</v>
      </c>
      <c r="E399" t="str">
        <f t="shared" si="43"/>
        <v>Dec</v>
      </c>
      <c r="F399">
        <v>2</v>
      </c>
      <c r="G399" s="10">
        <f t="shared" si="44"/>
        <v>32844</v>
      </c>
      <c r="H399" s="9">
        <f t="shared" si="45"/>
        <v>33</v>
      </c>
      <c r="I399">
        <v>0</v>
      </c>
      <c r="J399" s="14">
        <v>3704.35</v>
      </c>
      <c r="K399" t="s">
        <v>11</v>
      </c>
      <c r="L399" t="str">
        <f t="shared" si="46"/>
        <v>tier - 2</v>
      </c>
      <c r="M399" t="s">
        <v>11</v>
      </c>
      <c r="N399" t="str">
        <f t="shared" si="47"/>
        <v>tier - 2</v>
      </c>
      <c r="O399" t="s">
        <v>13</v>
      </c>
      <c r="P399" t="str">
        <f t="shared" si="48"/>
        <v>R1013</v>
      </c>
    </row>
    <row r="400" spans="1:16" x14ac:dyDescent="0.25">
      <c r="A400" t="s">
        <v>431</v>
      </c>
      <c r="B400">
        <v>2004</v>
      </c>
      <c r="C400">
        <f t="shared" si="42"/>
        <v>2004</v>
      </c>
      <c r="D400" t="s">
        <v>15</v>
      </c>
      <c r="E400" t="str">
        <f t="shared" si="43"/>
        <v>Nov</v>
      </c>
      <c r="F400">
        <v>5</v>
      </c>
      <c r="G400" s="10">
        <f t="shared" si="44"/>
        <v>38296</v>
      </c>
      <c r="H400" s="9">
        <f t="shared" si="45"/>
        <v>18</v>
      </c>
      <c r="I400">
        <v>0</v>
      </c>
      <c r="J400" s="14">
        <v>3722.23</v>
      </c>
      <c r="K400" t="s">
        <v>11</v>
      </c>
      <c r="L400" t="str">
        <f t="shared" si="46"/>
        <v>tier - 2</v>
      </c>
      <c r="M400" t="s">
        <v>11</v>
      </c>
      <c r="N400" t="str">
        <f t="shared" si="47"/>
        <v>tier - 2</v>
      </c>
      <c r="O400" t="s">
        <v>200</v>
      </c>
      <c r="P400" t="str">
        <f t="shared" si="48"/>
        <v>R1025</v>
      </c>
    </row>
    <row r="401" spans="1:16" x14ac:dyDescent="0.25">
      <c r="A401" t="s">
        <v>432</v>
      </c>
      <c r="B401">
        <v>1986</v>
      </c>
      <c r="C401">
        <f t="shared" si="42"/>
        <v>1986</v>
      </c>
      <c r="D401" t="s">
        <v>30</v>
      </c>
      <c r="E401" t="str">
        <f t="shared" si="43"/>
        <v>Dec</v>
      </c>
      <c r="F401">
        <v>1</v>
      </c>
      <c r="G401" s="10">
        <f t="shared" si="44"/>
        <v>31747</v>
      </c>
      <c r="H401" s="9">
        <f t="shared" si="45"/>
        <v>36</v>
      </c>
      <c r="I401">
        <v>3</v>
      </c>
      <c r="J401" s="14">
        <v>3731.6</v>
      </c>
      <c r="K401" t="s">
        <v>11</v>
      </c>
      <c r="L401" t="str">
        <f t="shared" si="46"/>
        <v>tier - 2</v>
      </c>
      <c r="M401" t="s">
        <v>11</v>
      </c>
      <c r="N401" t="str">
        <f t="shared" si="47"/>
        <v>tier - 2</v>
      </c>
      <c r="O401" t="s">
        <v>13</v>
      </c>
      <c r="P401" t="str">
        <f t="shared" si="48"/>
        <v>R1013</v>
      </c>
    </row>
    <row r="402" spans="1:16" x14ac:dyDescent="0.25">
      <c r="A402" t="s">
        <v>433</v>
      </c>
      <c r="B402">
        <v>1994</v>
      </c>
      <c r="C402">
        <f t="shared" si="42"/>
        <v>1994</v>
      </c>
      <c r="D402" t="s">
        <v>35</v>
      </c>
      <c r="E402" t="str">
        <f t="shared" si="43"/>
        <v>Aug</v>
      </c>
      <c r="F402">
        <v>22</v>
      </c>
      <c r="G402" s="10">
        <f t="shared" si="44"/>
        <v>34568</v>
      </c>
      <c r="H402" s="9">
        <f t="shared" si="45"/>
        <v>28</v>
      </c>
      <c r="I402">
        <v>0</v>
      </c>
      <c r="J402" s="14">
        <v>3732.63</v>
      </c>
      <c r="K402" t="s">
        <v>11</v>
      </c>
      <c r="L402" t="str">
        <f t="shared" si="46"/>
        <v>tier - 2</v>
      </c>
      <c r="M402" t="s">
        <v>12</v>
      </c>
      <c r="N402" t="str">
        <f t="shared" si="47"/>
        <v>tier - 3</v>
      </c>
      <c r="O402" t="s">
        <v>247</v>
      </c>
      <c r="P402" t="str">
        <f t="shared" si="48"/>
        <v>R1024</v>
      </c>
    </row>
    <row r="403" spans="1:16" x14ac:dyDescent="0.25">
      <c r="A403" t="s">
        <v>434</v>
      </c>
      <c r="B403">
        <v>1993</v>
      </c>
      <c r="C403">
        <f t="shared" si="42"/>
        <v>1993</v>
      </c>
      <c r="D403" t="s">
        <v>18</v>
      </c>
      <c r="E403" t="str">
        <f t="shared" si="43"/>
        <v>Jun</v>
      </c>
      <c r="F403">
        <v>22</v>
      </c>
      <c r="G403" s="10">
        <f t="shared" si="44"/>
        <v>34142</v>
      </c>
      <c r="H403" s="9">
        <f t="shared" si="45"/>
        <v>29</v>
      </c>
      <c r="I403">
        <v>0</v>
      </c>
      <c r="J403" s="14">
        <v>3736.46</v>
      </c>
      <c r="K403" t="s">
        <v>11</v>
      </c>
      <c r="L403" t="str">
        <f t="shared" si="46"/>
        <v>tier - 2</v>
      </c>
      <c r="M403" t="s">
        <v>11</v>
      </c>
      <c r="N403" t="str">
        <f t="shared" si="47"/>
        <v>tier - 2</v>
      </c>
      <c r="O403" t="s">
        <v>23</v>
      </c>
      <c r="P403" t="str">
        <f t="shared" si="48"/>
        <v>R1012</v>
      </c>
    </row>
    <row r="404" spans="1:16" x14ac:dyDescent="0.25">
      <c r="A404" t="s">
        <v>435</v>
      </c>
      <c r="B404">
        <v>1986</v>
      </c>
      <c r="C404">
        <f t="shared" si="42"/>
        <v>1986</v>
      </c>
      <c r="D404" t="s">
        <v>20</v>
      </c>
      <c r="E404" t="str">
        <f t="shared" si="43"/>
        <v>Sep</v>
      </c>
      <c r="F404">
        <v>9</v>
      </c>
      <c r="G404" s="10">
        <f t="shared" si="44"/>
        <v>31664</v>
      </c>
      <c r="H404" s="9">
        <f t="shared" si="45"/>
        <v>36</v>
      </c>
      <c r="I404">
        <v>3</v>
      </c>
      <c r="J404" s="14">
        <v>3748.56</v>
      </c>
      <c r="K404" t="s">
        <v>11</v>
      </c>
      <c r="L404" t="str">
        <f t="shared" si="46"/>
        <v>tier - 2</v>
      </c>
      <c r="M404" t="s">
        <v>11</v>
      </c>
      <c r="N404" t="str">
        <f t="shared" si="47"/>
        <v>tier - 2</v>
      </c>
      <c r="O404" t="s">
        <v>13</v>
      </c>
      <c r="P404" t="str">
        <f t="shared" si="48"/>
        <v>R1013</v>
      </c>
    </row>
    <row r="405" spans="1:16" x14ac:dyDescent="0.25">
      <c r="A405" t="s">
        <v>436</v>
      </c>
      <c r="B405">
        <v>1991</v>
      </c>
      <c r="C405">
        <f t="shared" si="42"/>
        <v>1991</v>
      </c>
      <c r="D405" t="s">
        <v>37</v>
      </c>
      <c r="E405" t="str">
        <f t="shared" si="43"/>
        <v>Oct</v>
      </c>
      <c r="F405">
        <v>28</v>
      </c>
      <c r="G405" s="10">
        <f t="shared" si="44"/>
        <v>33539</v>
      </c>
      <c r="H405" s="9">
        <f t="shared" si="45"/>
        <v>31</v>
      </c>
      <c r="I405">
        <v>0</v>
      </c>
      <c r="J405" s="14">
        <v>3756.62</v>
      </c>
      <c r="K405" t="s">
        <v>11</v>
      </c>
      <c r="L405" t="str">
        <f t="shared" si="46"/>
        <v>tier - 2</v>
      </c>
      <c r="M405" t="s">
        <v>11</v>
      </c>
      <c r="N405" t="str">
        <f t="shared" si="47"/>
        <v>tier - 2</v>
      </c>
      <c r="O405" t="s">
        <v>13</v>
      </c>
      <c r="P405" t="str">
        <f t="shared" si="48"/>
        <v>R1013</v>
      </c>
    </row>
    <row r="406" spans="1:16" x14ac:dyDescent="0.25">
      <c r="A406" t="s">
        <v>437</v>
      </c>
      <c r="B406">
        <v>1991</v>
      </c>
      <c r="C406">
        <f t="shared" si="42"/>
        <v>1991</v>
      </c>
      <c r="D406" t="s">
        <v>35</v>
      </c>
      <c r="E406" t="str">
        <f t="shared" si="43"/>
        <v>Aug</v>
      </c>
      <c r="F406">
        <v>25</v>
      </c>
      <c r="G406" s="10">
        <f t="shared" si="44"/>
        <v>33475</v>
      </c>
      <c r="H406" s="9">
        <f t="shared" si="45"/>
        <v>31</v>
      </c>
      <c r="I406">
        <v>0</v>
      </c>
      <c r="J406" s="14">
        <v>3757.84</v>
      </c>
      <c r="K406" t="s">
        <v>11</v>
      </c>
      <c r="L406" t="str">
        <f t="shared" si="46"/>
        <v>tier - 2</v>
      </c>
      <c r="M406" t="s">
        <v>16</v>
      </c>
      <c r="N406" t="str">
        <f t="shared" si="47"/>
        <v>tier - 1</v>
      </c>
      <c r="O406" t="s">
        <v>13</v>
      </c>
      <c r="P406" t="str">
        <f t="shared" si="48"/>
        <v>R1013</v>
      </c>
    </row>
    <row r="407" spans="1:16" x14ac:dyDescent="0.25">
      <c r="A407" t="s">
        <v>438</v>
      </c>
      <c r="B407">
        <v>1991</v>
      </c>
      <c r="C407">
        <f t="shared" si="42"/>
        <v>1991</v>
      </c>
      <c r="D407" t="s">
        <v>37</v>
      </c>
      <c r="E407" t="str">
        <f t="shared" si="43"/>
        <v>Oct</v>
      </c>
      <c r="F407">
        <v>24</v>
      </c>
      <c r="G407" s="10">
        <f t="shared" si="44"/>
        <v>33535</v>
      </c>
      <c r="H407" s="9">
        <f t="shared" si="45"/>
        <v>31</v>
      </c>
      <c r="I407">
        <v>0</v>
      </c>
      <c r="J407" s="14">
        <v>3761.29</v>
      </c>
      <c r="K407" t="s">
        <v>11</v>
      </c>
      <c r="L407" t="str">
        <f t="shared" si="46"/>
        <v>tier - 2</v>
      </c>
      <c r="M407" t="s">
        <v>12</v>
      </c>
      <c r="N407" t="str">
        <f t="shared" si="47"/>
        <v>tier - 3</v>
      </c>
      <c r="O407" t="s">
        <v>42</v>
      </c>
      <c r="P407" t="str">
        <f t="shared" si="48"/>
        <v>R1011</v>
      </c>
    </row>
    <row r="408" spans="1:16" x14ac:dyDescent="0.25">
      <c r="A408" t="s">
        <v>439</v>
      </c>
      <c r="B408">
        <v>1994</v>
      </c>
      <c r="C408">
        <f t="shared" si="42"/>
        <v>1994</v>
      </c>
      <c r="D408" t="s">
        <v>15</v>
      </c>
      <c r="E408" t="str">
        <f t="shared" si="43"/>
        <v>Nov</v>
      </c>
      <c r="F408">
        <v>21</v>
      </c>
      <c r="G408" s="10">
        <f t="shared" si="44"/>
        <v>34659</v>
      </c>
      <c r="H408" s="9">
        <f t="shared" si="45"/>
        <v>28</v>
      </c>
      <c r="I408">
        <v>1</v>
      </c>
      <c r="J408" s="14">
        <v>3766.88</v>
      </c>
      <c r="K408" t="s">
        <v>11</v>
      </c>
      <c r="L408" t="str">
        <f t="shared" si="46"/>
        <v>tier - 2</v>
      </c>
      <c r="M408" t="s">
        <v>16</v>
      </c>
      <c r="N408" t="str">
        <f t="shared" si="47"/>
        <v>tier - 1</v>
      </c>
      <c r="O408" t="s">
        <v>13</v>
      </c>
      <c r="P408" t="str">
        <f t="shared" si="48"/>
        <v>R1013</v>
      </c>
    </row>
    <row r="409" spans="1:16" x14ac:dyDescent="0.25">
      <c r="A409" t="s">
        <v>440</v>
      </c>
      <c r="B409">
        <v>1987</v>
      </c>
      <c r="C409">
        <f t="shared" si="42"/>
        <v>1987</v>
      </c>
      <c r="D409" t="s">
        <v>37</v>
      </c>
      <c r="E409" t="str">
        <f t="shared" si="43"/>
        <v>Oct</v>
      </c>
      <c r="F409">
        <v>24</v>
      </c>
      <c r="G409" s="10">
        <f t="shared" si="44"/>
        <v>32074</v>
      </c>
      <c r="H409" s="9">
        <f t="shared" si="45"/>
        <v>35</v>
      </c>
      <c r="I409">
        <v>3</v>
      </c>
      <c r="J409" s="14">
        <v>3773.23</v>
      </c>
      <c r="K409" t="s">
        <v>11</v>
      </c>
      <c r="L409" t="str">
        <f t="shared" si="46"/>
        <v>tier - 2</v>
      </c>
      <c r="M409" t="s">
        <v>12</v>
      </c>
      <c r="N409" t="str">
        <f t="shared" si="47"/>
        <v>tier - 3</v>
      </c>
      <c r="O409" t="s">
        <v>13</v>
      </c>
      <c r="P409" t="str">
        <f t="shared" si="48"/>
        <v>R1013</v>
      </c>
    </row>
    <row r="410" spans="1:16" x14ac:dyDescent="0.25">
      <c r="A410" t="s">
        <v>441</v>
      </c>
      <c r="B410">
        <v>1981</v>
      </c>
      <c r="C410">
        <f t="shared" si="42"/>
        <v>1981</v>
      </c>
      <c r="D410" t="s">
        <v>30</v>
      </c>
      <c r="E410" t="str">
        <f t="shared" si="43"/>
        <v>Dec</v>
      </c>
      <c r="F410">
        <v>13</v>
      </c>
      <c r="G410" s="10">
        <f t="shared" si="44"/>
        <v>29933</v>
      </c>
      <c r="H410" s="9">
        <f t="shared" si="45"/>
        <v>41</v>
      </c>
      <c r="I410">
        <v>1</v>
      </c>
      <c r="J410" s="14">
        <v>3785.77</v>
      </c>
      <c r="K410" t="s">
        <v>11</v>
      </c>
      <c r="L410" t="str">
        <f t="shared" si="46"/>
        <v>tier - 2</v>
      </c>
      <c r="M410" t="s">
        <v>16</v>
      </c>
      <c r="N410" t="str">
        <f t="shared" si="47"/>
        <v>tier - 1</v>
      </c>
      <c r="O410" t="s">
        <v>13</v>
      </c>
      <c r="P410" t="str">
        <f t="shared" si="48"/>
        <v>R1013</v>
      </c>
    </row>
    <row r="411" spans="1:16" x14ac:dyDescent="0.25">
      <c r="A411" t="s">
        <v>442</v>
      </c>
      <c r="B411">
        <v>1988</v>
      </c>
      <c r="C411">
        <f t="shared" si="42"/>
        <v>1988</v>
      </c>
      <c r="D411" t="s">
        <v>35</v>
      </c>
      <c r="E411" t="str">
        <f t="shared" si="43"/>
        <v>Aug</v>
      </c>
      <c r="F411">
        <v>28</v>
      </c>
      <c r="G411" s="10">
        <f t="shared" si="44"/>
        <v>32383</v>
      </c>
      <c r="H411" s="9">
        <f t="shared" si="45"/>
        <v>34</v>
      </c>
      <c r="I411">
        <v>3</v>
      </c>
      <c r="J411" s="14">
        <v>3793.55</v>
      </c>
      <c r="K411" t="s">
        <v>11</v>
      </c>
      <c r="L411" t="str">
        <f t="shared" si="46"/>
        <v>tier - 2</v>
      </c>
      <c r="M411" t="s">
        <v>12</v>
      </c>
      <c r="N411" t="str">
        <f t="shared" si="47"/>
        <v>tier - 3</v>
      </c>
      <c r="O411" t="s">
        <v>13</v>
      </c>
      <c r="P411" t="str">
        <f t="shared" si="48"/>
        <v>R1013</v>
      </c>
    </row>
    <row r="412" spans="1:16" x14ac:dyDescent="0.25">
      <c r="A412" t="s">
        <v>443</v>
      </c>
      <c r="B412">
        <v>1999</v>
      </c>
      <c r="C412">
        <f t="shared" si="42"/>
        <v>1999</v>
      </c>
      <c r="D412" t="s">
        <v>18</v>
      </c>
      <c r="E412" t="str">
        <f t="shared" si="43"/>
        <v>Jun</v>
      </c>
      <c r="F412">
        <v>24</v>
      </c>
      <c r="G412" s="10">
        <f t="shared" si="44"/>
        <v>36335</v>
      </c>
      <c r="H412" s="9">
        <f t="shared" si="45"/>
        <v>23</v>
      </c>
      <c r="I412">
        <v>0</v>
      </c>
      <c r="J412" s="14">
        <v>3796.36</v>
      </c>
      <c r="K412" t="s">
        <v>11</v>
      </c>
      <c r="L412" t="str">
        <f t="shared" si="46"/>
        <v>tier - 2</v>
      </c>
      <c r="M412" t="s">
        <v>12</v>
      </c>
      <c r="N412" t="str">
        <f t="shared" si="47"/>
        <v>tier - 3</v>
      </c>
      <c r="O412" t="s">
        <v>23</v>
      </c>
      <c r="P412" t="str">
        <f t="shared" si="48"/>
        <v>R1012</v>
      </c>
    </row>
    <row r="413" spans="1:16" x14ac:dyDescent="0.25">
      <c r="A413" t="s">
        <v>444</v>
      </c>
      <c r="B413">
        <v>1981</v>
      </c>
      <c r="C413">
        <f t="shared" si="42"/>
        <v>1981</v>
      </c>
      <c r="D413" t="s">
        <v>20</v>
      </c>
      <c r="E413" t="str">
        <f t="shared" si="43"/>
        <v>Sep</v>
      </c>
      <c r="F413">
        <v>29</v>
      </c>
      <c r="G413" s="10">
        <f t="shared" si="44"/>
        <v>29858</v>
      </c>
      <c r="H413" s="9">
        <f t="shared" si="45"/>
        <v>41</v>
      </c>
      <c r="I413">
        <v>1</v>
      </c>
      <c r="J413" s="14">
        <v>3797.2</v>
      </c>
      <c r="K413" t="s">
        <v>11</v>
      </c>
      <c r="L413" t="str">
        <f t="shared" si="46"/>
        <v>tier - 2</v>
      </c>
      <c r="M413" t="s">
        <v>12</v>
      </c>
      <c r="N413" t="str">
        <f t="shared" si="47"/>
        <v>tier - 3</v>
      </c>
      <c r="O413" t="s">
        <v>23</v>
      </c>
      <c r="P413" t="str">
        <f t="shared" si="48"/>
        <v>R1012</v>
      </c>
    </row>
    <row r="414" spans="1:16" x14ac:dyDescent="0.25">
      <c r="A414" t="s">
        <v>445</v>
      </c>
      <c r="B414">
        <v>1994</v>
      </c>
      <c r="C414">
        <f t="shared" si="42"/>
        <v>1994</v>
      </c>
      <c r="D414" t="s">
        <v>35</v>
      </c>
      <c r="E414" t="str">
        <f t="shared" si="43"/>
        <v>Aug</v>
      </c>
      <c r="F414">
        <v>12</v>
      </c>
      <c r="G414" s="10">
        <f t="shared" si="44"/>
        <v>34558</v>
      </c>
      <c r="H414" s="9">
        <f t="shared" si="45"/>
        <v>28</v>
      </c>
      <c r="I414">
        <v>2</v>
      </c>
      <c r="J414" s="14">
        <v>3847.67</v>
      </c>
      <c r="K414" t="s">
        <v>12</v>
      </c>
      <c r="L414" t="str">
        <f t="shared" si="46"/>
        <v>tier - 3</v>
      </c>
      <c r="M414" t="s">
        <v>11</v>
      </c>
      <c r="N414" t="str">
        <f t="shared" si="47"/>
        <v>tier - 2</v>
      </c>
      <c r="O414" t="s">
        <v>42</v>
      </c>
      <c r="P414" t="str">
        <f t="shared" si="48"/>
        <v>R1011</v>
      </c>
    </row>
    <row r="415" spans="1:16" x14ac:dyDescent="0.25">
      <c r="A415" t="s">
        <v>446</v>
      </c>
      <c r="B415">
        <v>1991</v>
      </c>
      <c r="C415">
        <f t="shared" si="42"/>
        <v>1991</v>
      </c>
      <c r="D415" t="s">
        <v>35</v>
      </c>
      <c r="E415" t="str">
        <f t="shared" si="43"/>
        <v>Aug</v>
      </c>
      <c r="F415">
        <v>19</v>
      </c>
      <c r="G415" s="10">
        <f t="shared" si="44"/>
        <v>33469</v>
      </c>
      <c r="H415" s="9">
        <f t="shared" si="45"/>
        <v>31</v>
      </c>
      <c r="I415">
        <v>0</v>
      </c>
      <c r="J415" s="14">
        <v>3857.76</v>
      </c>
      <c r="K415" t="s">
        <v>12</v>
      </c>
      <c r="L415" t="str">
        <f t="shared" si="46"/>
        <v>tier - 3</v>
      </c>
      <c r="M415" t="s">
        <v>16</v>
      </c>
      <c r="N415" t="str">
        <f t="shared" si="47"/>
        <v>tier - 1</v>
      </c>
      <c r="O415" t="s">
        <v>168</v>
      </c>
      <c r="P415" t="str">
        <f t="shared" si="48"/>
        <v>R1016</v>
      </c>
    </row>
    <row r="416" spans="1:16" x14ac:dyDescent="0.25">
      <c r="A416" t="s">
        <v>447</v>
      </c>
      <c r="B416">
        <v>2001</v>
      </c>
      <c r="C416">
        <f t="shared" si="42"/>
        <v>2001</v>
      </c>
      <c r="D416" t="s">
        <v>18</v>
      </c>
      <c r="E416" t="str">
        <f t="shared" si="43"/>
        <v>Jun</v>
      </c>
      <c r="F416">
        <v>6</v>
      </c>
      <c r="G416" s="10">
        <f t="shared" si="44"/>
        <v>37048</v>
      </c>
      <c r="H416" s="9">
        <f t="shared" si="45"/>
        <v>22</v>
      </c>
      <c r="I416">
        <v>0</v>
      </c>
      <c r="J416" s="14">
        <v>3858.51</v>
      </c>
      <c r="K416" t="s">
        <v>11</v>
      </c>
      <c r="L416" t="str">
        <f t="shared" si="46"/>
        <v>tier - 2</v>
      </c>
      <c r="M416" t="s">
        <v>12</v>
      </c>
      <c r="N416" t="str">
        <f t="shared" si="47"/>
        <v>tier - 3</v>
      </c>
      <c r="O416" t="s">
        <v>200</v>
      </c>
      <c r="P416" t="str">
        <f t="shared" si="48"/>
        <v>R1025</v>
      </c>
    </row>
    <row r="417" spans="1:16" x14ac:dyDescent="0.25">
      <c r="A417" t="s">
        <v>448</v>
      </c>
      <c r="B417">
        <v>2001</v>
      </c>
      <c r="C417">
        <f t="shared" si="42"/>
        <v>2001</v>
      </c>
      <c r="D417" t="s">
        <v>37</v>
      </c>
      <c r="E417" t="str">
        <f t="shared" si="43"/>
        <v>Oct</v>
      </c>
      <c r="F417">
        <v>18</v>
      </c>
      <c r="G417" s="10">
        <f t="shared" si="44"/>
        <v>37182</v>
      </c>
      <c r="H417" s="9">
        <f t="shared" si="45"/>
        <v>21</v>
      </c>
      <c r="I417">
        <v>3</v>
      </c>
      <c r="J417" s="14">
        <v>3861.21</v>
      </c>
      <c r="K417" t="s">
        <v>11</v>
      </c>
      <c r="L417" t="str">
        <f t="shared" si="46"/>
        <v>tier - 2</v>
      </c>
      <c r="M417" t="s">
        <v>11</v>
      </c>
      <c r="N417" t="str">
        <f t="shared" si="47"/>
        <v>tier - 2</v>
      </c>
      <c r="O417" t="s">
        <v>168</v>
      </c>
      <c r="P417" t="str">
        <f t="shared" si="48"/>
        <v>R1016</v>
      </c>
    </row>
    <row r="418" spans="1:16" x14ac:dyDescent="0.25">
      <c r="A418" t="s">
        <v>449</v>
      </c>
      <c r="B418">
        <v>1990</v>
      </c>
      <c r="C418">
        <f t="shared" si="42"/>
        <v>1990</v>
      </c>
      <c r="D418" t="s">
        <v>18</v>
      </c>
      <c r="E418" t="str">
        <f t="shared" si="43"/>
        <v>Jun</v>
      </c>
      <c r="F418">
        <v>24</v>
      </c>
      <c r="G418" s="10">
        <f t="shared" si="44"/>
        <v>33048</v>
      </c>
      <c r="H418" s="9">
        <f t="shared" si="45"/>
        <v>32</v>
      </c>
      <c r="I418">
        <v>0</v>
      </c>
      <c r="J418" s="14">
        <v>3866.86</v>
      </c>
      <c r="K418" t="s">
        <v>16</v>
      </c>
      <c r="L418" t="str">
        <f t="shared" si="46"/>
        <v>tier - 1</v>
      </c>
      <c r="M418" t="s">
        <v>16</v>
      </c>
      <c r="N418" t="str">
        <f t="shared" si="47"/>
        <v>tier - 1</v>
      </c>
      <c r="O418" t="s">
        <v>23</v>
      </c>
      <c r="P418" t="str">
        <f t="shared" si="48"/>
        <v>R1012</v>
      </c>
    </row>
    <row r="419" spans="1:16" x14ac:dyDescent="0.25">
      <c r="A419" t="s">
        <v>450</v>
      </c>
      <c r="B419">
        <v>1991</v>
      </c>
      <c r="C419">
        <f t="shared" si="42"/>
        <v>1991</v>
      </c>
      <c r="D419" t="s">
        <v>10</v>
      </c>
      <c r="E419" t="str">
        <f t="shared" si="43"/>
        <v>Jul</v>
      </c>
      <c r="F419">
        <v>25</v>
      </c>
      <c r="G419" s="10">
        <f t="shared" si="44"/>
        <v>33444</v>
      </c>
      <c r="H419" s="9">
        <f t="shared" si="45"/>
        <v>31</v>
      </c>
      <c r="I419">
        <v>1</v>
      </c>
      <c r="J419" s="14">
        <v>3875.73</v>
      </c>
      <c r="K419" t="s">
        <v>11</v>
      </c>
      <c r="L419" t="str">
        <f t="shared" si="46"/>
        <v>tier - 2</v>
      </c>
      <c r="M419" t="s">
        <v>12</v>
      </c>
      <c r="N419" t="str">
        <f t="shared" si="47"/>
        <v>tier - 3</v>
      </c>
      <c r="O419" t="s">
        <v>13</v>
      </c>
      <c r="P419" t="str">
        <f t="shared" si="48"/>
        <v>R1013</v>
      </c>
    </row>
    <row r="420" spans="1:16" x14ac:dyDescent="0.25">
      <c r="A420" t="s">
        <v>451</v>
      </c>
      <c r="B420">
        <v>1996</v>
      </c>
      <c r="C420">
        <f t="shared" si="42"/>
        <v>1996</v>
      </c>
      <c r="D420" t="s">
        <v>37</v>
      </c>
      <c r="E420" t="str">
        <f t="shared" si="43"/>
        <v>Oct</v>
      </c>
      <c r="F420">
        <v>23</v>
      </c>
      <c r="G420" s="10">
        <f t="shared" si="44"/>
        <v>35361</v>
      </c>
      <c r="H420" s="9">
        <f t="shared" si="45"/>
        <v>26</v>
      </c>
      <c r="I420">
        <v>2</v>
      </c>
      <c r="J420" s="14">
        <v>3877.3</v>
      </c>
      <c r="K420" t="s">
        <v>16</v>
      </c>
      <c r="L420" t="str">
        <f t="shared" si="46"/>
        <v>tier - 1</v>
      </c>
      <c r="M420" t="s">
        <v>12</v>
      </c>
      <c r="N420" t="str">
        <f t="shared" si="47"/>
        <v>tier - 3</v>
      </c>
      <c r="O420" t="s">
        <v>23</v>
      </c>
      <c r="P420" t="str">
        <f t="shared" si="48"/>
        <v>R1012</v>
      </c>
    </row>
    <row r="421" spans="1:16" x14ac:dyDescent="0.25">
      <c r="A421" t="s">
        <v>452</v>
      </c>
      <c r="B421">
        <v>2004</v>
      </c>
      <c r="C421">
        <f t="shared" si="42"/>
        <v>2004</v>
      </c>
      <c r="D421" t="s">
        <v>10</v>
      </c>
      <c r="E421" t="str">
        <f t="shared" si="43"/>
        <v>Jul</v>
      </c>
      <c r="F421">
        <v>13</v>
      </c>
      <c r="G421" s="10">
        <f t="shared" si="44"/>
        <v>38181</v>
      </c>
      <c r="H421" s="9">
        <f t="shared" si="45"/>
        <v>18</v>
      </c>
      <c r="I421">
        <v>0</v>
      </c>
      <c r="J421" s="14">
        <v>3889.2</v>
      </c>
      <c r="K421" t="s">
        <v>11</v>
      </c>
      <c r="L421" t="str">
        <f t="shared" si="46"/>
        <v>tier - 2</v>
      </c>
      <c r="M421" t="s">
        <v>11</v>
      </c>
      <c r="N421" t="str">
        <f t="shared" si="47"/>
        <v>tier - 2</v>
      </c>
      <c r="O421" t="s">
        <v>23</v>
      </c>
      <c r="P421" t="str">
        <f t="shared" si="48"/>
        <v>R1012</v>
      </c>
    </row>
    <row r="422" spans="1:16" x14ac:dyDescent="0.25">
      <c r="A422" t="s">
        <v>453</v>
      </c>
      <c r="B422">
        <v>1993</v>
      </c>
      <c r="C422">
        <f t="shared" si="42"/>
        <v>1993</v>
      </c>
      <c r="D422" t="s">
        <v>20</v>
      </c>
      <c r="E422" t="str">
        <f t="shared" si="43"/>
        <v>Sep</v>
      </c>
      <c r="F422">
        <v>14</v>
      </c>
      <c r="G422" s="10">
        <f t="shared" si="44"/>
        <v>34226</v>
      </c>
      <c r="H422" s="9">
        <f t="shared" si="45"/>
        <v>29</v>
      </c>
      <c r="I422">
        <v>0</v>
      </c>
      <c r="J422" s="14">
        <v>3898.35</v>
      </c>
      <c r="K422" t="s">
        <v>11</v>
      </c>
      <c r="L422" t="str">
        <f t="shared" si="46"/>
        <v>tier - 2</v>
      </c>
      <c r="M422" t="s">
        <v>11</v>
      </c>
      <c r="N422" t="str">
        <f t="shared" si="47"/>
        <v>tier - 2</v>
      </c>
      <c r="O422" t="s">
        <v>23</v>
      </c>
      <c r="P422" t="str">
        <f t="shared" si="48"/>
        <v>R1012</v>
      </c>
    </row>
    <row r="423" spans="1:16" x14ac:dyDescent="0.25">
      <c r="A423" t="s">
        <v>454</v>
      </c>
      <c r="B423">
        <v>1981</v>
      </c>
      <c r="C423">
        <f t="shared" si="42"/>
        <v>1981</v>
      </c>
      <c r="D423" t="s">
        <v>35</v>
      </c>
      <c r="E423" t="str">
        <f t="shared" si="43"/>
        <v>Aug</v>
      </c>
      <c r="F423">
        <v>27</v>
      </c>
      <c r="G423" s="10">
        <f t="shared" si="44"/>
        <v>29825</v>
      </c>
      <c r="H423" s="9">
        <f t="shared" si="45"/>
        <v>41</v>
      </c>
      <c r="I423">
        <v>1</v>
      </c>
      <c r="J423" s="14">
        <v>3902.07</v>
      </c>
      <c r="K423" t="s">
        <v>11</v>
      </c>
      <c r="L423" t="str">
        <f t="shared" si="46"/>
        <v>tier - 2</v>
      </c>
      <c r="M423" t="s">
        <v>11</v>
      </c>
      <c r="N423" t="str">
        <f t="shared" si="47"/>
        <v>tier - 2</v>
      </c>
      <c r="O423" t="s">
        <v>13</v>
      </c>
      <c r="P423" t="str">
        <f t="shared" si="48"/>
        <v>R1013</v>
      </c>
    </row>
    <row r="424" spans="1:16" x14ac:dyDescent="0.25">
      <c r="A424" t="s">
        <v>455</v>
      </c>
      <c r="B424">
        <v>1997</v>
      </c>
      <c r="C424">
        <f t="shared" si="42"/>
        <v>1997</v>
      </c>
      <c r="D424" t="s">
        <v>15</v>
      </c>
      <c r="E424" t="str">
        <f t="shared" si="43"/>
        <v>Nov</v>
      </c>
      <c r="F424">
        <v>24</v>
      </c>
      <c r="G424" s="10">
        <f t="shared" si="44"/>
        <v>35758</v>
      </c>
      <c r="H424" s="9">
        <f t="shared" si="45"/>
        <v>25</v>
      </c>
      <c r="I424">
        <v>3</v>
      </c>
      <c r="J424" s="14">
        <v>3906.13</v>
      </c>
      <c r="K424" t="s">
        <v>12</v>
      </c>
      <c r="L424" t="str">
        <f t="shared" si="46"/>
        <v>tier - 3</v>
      </c>
      <c r="M424" t="s">
        <v>12</v>
      </c>
      <c r="N424" t="str">
        <f t="shared" si="47"/>
        <v>tier - 3</v>
      </c>
      <c r="O424" t="s">
        <v>42</v>
      </c>
      <c r="P424" t="str">
        <f t="shared" si="48"/>
        <v>R1011</v>
      </c>
    </row>
    <row r="425" spans="1:16" x14ac:dyDescent="0.25">
      <c r="A425" t="s">
        <v>456</v>
      </c>
      <c r="B425">
        <v>1985</v>
      </c>
      <c r="C425">
        <f t="shared" si="42"/>
        <v>1985</v>
      </c>
      <c r="D425" t="s">
        <v>10</v>
      </c>
      <c r="E425" t="str">
        <f t="shared" si="43"/>
        <v>Jul</v>
      </c>
      <c r="F425">
        <v>5</v>
      </c>
      <c r="G425" s="10">
        <f t="shared" si="44"/>
        <v>31233</v>
      </c>
      <c r="H425" s="9">
        <f t="shared" si="45"/>
        <v>37</v>
      </c>
      <c r="I425">
        <v>3</v>
      </c>
      <c r="J425" s="14">
        <v>3910.44</v>
      </c>
      <c r="K425" t="s">
        <v>11</v>
      </c>
      <c r="L425" t="str">
        <f t="shared" si="46"/>
        <v>tier - 2</v>
      </c>
      <c r="M425" t="s">
        <v>11</v>
      </c>
      <c r="N425" t="str">
        <f t="shared" si="47"/>
        <v>tier - 2</v>
      </c>
      <c r="O425" t="s">
        <v>13</v>
      </c>
      <c r="P425" t="str">
        <f t="shared" si="48"/>
        <v>R1013</v>
      </c>
    </row>
    <row r="426" spans="1:16" x14ac:dyDescent="0.25">
      <c r="A426" t="s">
        <v>457</v>
      </c>
      <c r="B426">
        <v>2000</v>
      </c>
      <c r="C426">
        <f t="shared" si="42"/>
        <v>2000</v>
      </c>
      <c r="D426" t="s">
        <v>10</v>
      </c>
      <c r="E426" t="str">
        <f t="shared" si="43"/>
        <v>Jul</v>
      </c>
      <c r="F426">
        <v>10</v>
      </c>
      <c r="G426" s="10">
        <f t="shared" si="44"/>
        <v>36717</v>
      </c>
      <c r="H426" s="9">
        <f t="shared" si="45"/>
        <v>22</v>
      </c>
      <c r="I426">
        <v>2</v>
      </c>
      <c r="J426" s="14">
        <v>3925.76</v>
      </c>
      <c r="K426" t="s">
        <v>11</v>
      </c>
      <c r="L426" t="str">
        <f t="shared" si="46"/>
        <v>tier - 2</v>
      </c>
      <c r="M426" t="s">
        <v>11</v>
      </c>
      <c r="N426" t="str">
        <f t="shared" si="47"/>
        <v>tier - 2</v>
      </c>
      <c r="O426" t="s">
        <v>247</v>
      </c>
      <c r="P426" t="str">
        <f t="shared" si="48"/>
        <v>R1024</v>
      </c>
    </row>
    <row r="427" spans="1:16" x14ac:dyDescent="0.25">
      <c r="A427" t="s">
        <v>458</v>
      </c>
      <c r="B427">
        <v>2002</v>
      </c>
      <c r="C427">
        <f t="shared" si="42"/>
        <v>2002</v>
      </c>
      <c r="D427" t="s">
        <v>18</v>
      </c>
      <c r="E427" t="str">
        <f t="shared" si="43"/>
        <v>Jun</v>
      </c>
      <c r="F427">
        <v>15</v>
      </c>
      <c r="G427" s="10">
        <f t="shared" si="44"/>
        <v>37422</v>
      </c>
      <c r="H427" s="9">
        <f t="shared" si="45"/>
        <v>20</v>
      </c>
      <c r="I427">
        <v>0</v>
      </c>
      <c r="J427" s="14">
        <v>3931.51</v>
      </c>
      <c r="K427" t="s">
        <v>11</v>
      </c>
      <c r="L427" t="str">
        <f t="shared" si="46"/>
        <v>tier - 2</v>
      </c>
      <c r="M427" t="s">
        <v>12</v>
      </c>
      <c r="N427" t="str">
        <f t="shared" si="47"/>
        <v>tier - 3</v>
      </c>
      <c r="O427" t="s">
        <v>42</v>
      </c>
      <c r="P427" t="str">
        <f t="shared" si="48"/>
        <v>R1011</v>
      </c>
    </row>
    <row r="428" spans="1:16" x14ac:dyDescent="0.25">
      <c r="A428" t="s">
        <v>459</v>
      </c>
      <c r="B428">
        <v>1988</v>
      </c>
      <c r="C428">
        <f t="shared" si="42"/>
        <v>1988</v>
      </c>
      <c r="D428" t="s">
        <v>37</v>
      </c>
      <c r="E428" t="str">
        <f t="shared" si="43"/>
        <v>Oct</v>
      </c>
      <c r="F428">
        <v>24</v>
      </c>
      <c r="G428" s="10">
        <f t="shared" si="44"/>
        <v>32440</v>
      </c>
      <c r="H428" s="9">
        <f t="shared" si="45"/>
        <v>34</v>
      </c>
      <c r="I428">
        <v>0</v>
      </c>
      <c r="J428" s="14">
        <v>3935.18</v>
      </c>
      <c r="K428" t="s">
        <v>12</v>
      </c>
      <c r="L428" t="str">
        <f t="shared" si="46"/>
        <v>tier - 3</v>
      </c>
      <c r="M428" t="s">
        <v>16</v>
      </c>
      <c r="N428" t="str">
        <f t="shared" si="47"/>
        <v>tier - 1</v>
      </c>
      <c r="O428" t="s">
        <v>13</v>
      </c>
      <c r="P428" t="str">
        <f t="shared" si="48"/>
        <v>R1013</v>
      </c>
    </row>
    <row r="429" spans="1:16" x14ac:dyDescent="0.25">
      <c r="A429" t="s">
        <v>460</v>
      </c>
      <c r="B429">
        <v>1993</v>
      </c>
      <c r="C429">
        <f t="shared" si="42"/>
        <v>1993</v>
      </c>
      <c r="D429" t="s">
        <v>20</v>
      </c>
      <c r="E429" t="str">
        <f t="shared" si="43"/>
        <v>Sep</v>
      </c>
      <c r="F429">
        <v>29</v>
      </c>
      <c r="G429" s="10">
        <f t="shared" si="44"/>
        <v>34241</v>
      </c>
      <c r="H429" s="9">
        <f t="shared" si="45"/>
        <v>29</v>
      </c>
      <c r="I429">
        <v>0</v>
      </c>
      <c r="J429" s="14">
        <v>3943.6</v>
      </c>
      <c r="K429" t="s">
        <v>11</v>
      </c>
      <c r="L429" t="str">
        <f t="shared" si="46"/>
        <v>tier - 2</v>
      </c>
      <c r="M429" t="s">
        <v>12</v>
      </c>
      <c r="N429" t="str">
        <f t="shared" si="47"/>
        <v>tier - 3</v>
      </c>
      <c r="O429" t="s">
        <v>247</v>
      </c>
      <c r="P429" t="str">
        <f t="shared" si="48"/>
        <v>R1024</v>
      </c>
    </row>
    <row r="430" spans="1:16" x14ac:dyDescent="0.25">
      <c r="A430" t="s">
        <v>461</v>
      </c>
      <c r="B430">
        <v>1993</v>
      </c>
      <c r="C430">
        <f t="shared" si="42"/>
        <v>1993</v>
      </c>
      <c r="D430" t="s">
        <v>15</v>
      </c>
      <c r="E430" t="str">
        <f t="shared" si="43"/>
        <v>Nov</v>
      </c>
      <c r="F430">
        <v>11</v>
      </c>
      <c r="G430" s="10">
        <f t="shared" si="44"/>
        <v>34284</v>
      </c>
      <c r="H430" s="9">
        <f t="shared" si="45"/>
        <v>29</v>
      </c>
      <c r="I430">
        <v>1</v>
      </c>
      <c r="J430" s="14">
        <v>3947.41</v>
      </c>
      <c r="K430" t="s">
        <v>11</v>
      </c>
      <c r="L430" t="str">
        <f t="shared" si="46"/>
        <v>tier - 2</v>
      </c>
      <c r="M430" t="s">
        <v>11</v>
      </c>
      <c r="N430" t="str">
        <f t="shared" si="47"/>
        <v>tier - 2</v>
      </c>
      <c r="O430" t="s">
        <v>13</v>
      </c>
      <c r="P430" t="str">
        <f t="shared" si="48"/>
        <v>R1013</v>
      </c>
    </row>
    <row r="431" spans="1:16" x14ac:dyDescent="0.25">
      <c r="A431" t="s">
        <v>462</v>
      </c>
      <c r="B431">
        <v>1999</v>
      </c>
      <c r="C431">
        <f t="shared" si="42"/>
        <v>1999</v>
      </c>
      <c r="D431" t="s">
        <v>10</v>
      </c>
      <c r="E431" t="str">
        <f t="shared" si="43"/>
        <v>Jul</v>
      </c>
      <c r="F431">
        <v>10</v>
      </c>
      <c r="G431" s="10">
        <f t="shared" si="44"/>
        <v>36351</v>
      </c>
      <c r="H431" s="9">
        <f t="shared" si="45"/>
        <v>23</v>
      </c>
      <c r="I431">
        <v>0</v>
      </c>
      <c r="J431" s="14">
        <v>3955.98</v>
      </c>
      <c r="K431" t="s">
        <v>11</v>
      </c>
      <c r="L431" t="str">
        <f t="shared" si="46"/>
        <v>tier - 2</v>
      </c>
      <c r="M431" t="s">
        <v>12</v>
      </c>
      <c r="N431" t="str">
        <f t="shared" si="47"/>
        <v>tier - 3</v>
      </c>
      <c r="O431" t="s">
        <v>300</v>
      </c>
      <c r="P431" t="str">
        <f t="shared" si="48"/>
        <v>R1021</v>
      </c>
    </row>
    <row r="432" spans="1:16" x14ac:dyDescent="0.25">
      <c r="A432" t="s">
        <v>463</v>
      </c>
      <c r="B432">
        <v>1995</v>
      </c>
      <c r="C432">
        <f t="shared" si="42"/>
        <v>1995</v>
      </c>
      <c r="D432" t="s">
        <v>10</v>
      </c>
      <c r="E432" t="str">
        <f t="shared" si="43"/>
        <v>Jul</v>
      </c>
      <c r="F432">
        <v>11</v>
      </c>
      <c r="G432" s="10">
        <f t="shared" si="44"/>
        <v>34891</v>
      </c>
      <c r="H432" s="9">
        <f t="shared" si="45"/>
        <v>27</v>
      </c>
      <c r="I432">
        <v>1</v>
      </c>
      <c r="J432" s="14">
        <v>3956.07</v>
      </c>
      <c r="K432" t="s">
        <v>11</v>
      </c>
      <c r="L432" t="str">
        <f t="shared" si="46"/>
        <v>tier - 2</v>
      </c>
      <c r="M432" t="s">
        <v>11</v>
      </c>
      <c r="N432" t="str">
        <f t="shared" si="47"/>
        <v>tier - 2</v>
      </c>
      <c r="O432" t="s">
        <v>23</v>
      </c>
      <c r="P432" t="str">
        <f t="shared" si="48"/>
        <v>R1012</v>
      </c>
    </row>
    <row r="433" spans="1:16" x14ac:dyDescent="0.25">
      <c r="A433" t="s">
        <v>464</v>
      </c>
      <c r="B433">
        <v>1990</v>
      </c>
      <c r="C433">
        <f t="shared" si="42"/>
        <v>1990</v>
      </c>
      <c r="D433" t="s">
        <v>10</v>
      </c>
      <c r="E433" t="str">
        <f t="shared" si="43"/>
        <v>Jul</v>
      </c>
      <c r="F433">
        <v>29</v>
      </c>
      <c r="G433" s="10">
        <f t="shared" si="44"/>
        <v>33083</v>
      </c>
      <c r="H433" s="9">
        <f t="shared" si="45"/>
        <v>32</v>
      </c>
      <c r="I433">
        <v>0</v>
      </c>
      <c r="J433" s="14">
        <v>3972.92</v>
      </c>
      <c r="K433" t="s">
        <v>11</v>
      </c>
      <c r="L433" t="str">
        <f t="shared" si="46"/>
        <v>tier - 2</v>
      </c>
      <c r="M433" t="s">
        <v>12</v>
      </c>
      <c r="N433" t="str">
        <f t="shared" si="47"/>
        <v>tier - 3</v>
      </c>
      <c r="O433" t="s">
        <v>13</v>
      </c>
      <c r="P433" t="str">
        <f t="shared" si="48"/>
        <v>R1013</v>
      </c>
    </row>
    <row r="434" spans="1:16" x14ac:dyDescent="0.25">
      <c r="A434" t="s">
        <v>465</v>
      </c>
      <c r="B434">
        <v>1996</v>
      </c>
      <c r="C434">
        <f t="shared" si="42"/>
        <v>1996</v>
      </c>
      <c r="D434" t="s">
        <v>35</v>
      </c>
      <c r="E434" t="str">
        <f t="shared" si="43"/>
        <v>Aug</v>
      </c>
      <c r="F434">
        <v>17</v>
      </c>
      <c r="G434" s="10">
        <f t="shared" si="44"/>
        <v>35294</v>
      </c>
      <c r="H434" s="9">
        <f t="shared" si="45"/>
        <v>26</v>
      </c>
      <c r="I434">
        <v>2</v>
      </c>
      <c r="J434" s="14">
        <v>3981.98</v>
      </c>
      <c r="K434" t="s">
        <v>11</v>
      </c>
      <c r="L434" t="str">
        <f t="shared" si="46"/>
        <v>tier - 2</v>
      </c>
      <c r="M434" t="s">
        <v>11</v>
      </c>
      <c r="N434" t="str">
        <f t="shared" si="47"/>
        <v>tier - 2</v>
      </c>
      <c r="O434" t="s">
        <v>13</v>
      </c>
      <c r="P434" t="str">
        <f t="shared" si="48"/>
        <v>R1013</v>
      </c>
    </row>
    <row r="435" spans="1:16" x14ac:dyDescent="0.25">
      <c r="A435" t="s">
        <v>466</v>
      </c>
      <c r="B435">
        <v>1996</v>
      </c>
      <c r="C435">
        <f t="shared" si="42"/>
        <v>1996</v>
      </c>
      <c r="D435" t="s">
        <v>20</v>
      </c>
      <c r="E435" t="str">
        <f t="shared" si="43"/>
        <v>Sep</v>
      </c>
      <c r="F435">
        <v>8</v>
      </c>
      <c r="G435" s="10">
        <f t="shared" si="44"/>
        <v>35316</v>
      </c>
      <c r="H435" s="9">
        <f t="shared" si="45"/>
        <v>26</v>
      </c>
      <c r="I435">
        <v>2</v>
      </c>
      <c r="J435" s="14">
        <v>3987.93</v>
      </c>
      <c r="K435" t="s">
        <v>11</v>
      </c>
      <c r="L435" t="str">
        <f t="shared" si="46"/>
        <v>tier - 2</v>
      </c>
      <c r="M435" t="s">
        <v>11</v>
      </c>
      <c r="N435" t="str">
        <f t="shared" si="47"/>
        <v>tier - 2</v>
      </c>
      <c r="O435" t="s">
        <v>42</v>
      </c>
      <c r="P435" t="str">
        <f t="shared" si="48"/>
        <v>R1011</v>
      </c>
    </row>
    <row r="436" spans="1:16" x14ac:dyDescent="0.25">
      <c r="A436" t="s">
        <v>467</v>
      </c>
      <c r="B436">
        <v>1990</v>
      </c>
      <c r="C436">
        <f t="shared" si="42"/>
        <v>1990</v>
      </c>
      <c r="D436" t="s">
        <v>15</v>
      </c>
      <c r="E436" t="str">
        <f t="shared" si="43"/>
        <v>Nov</v>
      </c>
      <c r="F436">
        <v>22</v>
      </c>
      <c r="G436" s="10">
        <f t="shared" si="44"/>
        <v>33199</v>
      </c>
      <c r="H436" s="9">
        <f t="shared" si="45"/>
        <v>32</v>
      </c>
      <c r="I436">
        <v>0</v>
      </c>
      <c r="J436" s="14">
        <v>3989.84</v>
      </c>
      <c r="K436" t="s">
        <v>11</v>
      </c>
      <c r="L436" t="str">
        <f t="shared" si="46"/>
        <v>tier - 2</v>
      </c>
      <c r="M436" t="s">
        <v>11</v>
      </c>
      <c r="N436" t="str">
        <f t="shared" si="47"/>
        <v>tier - 2</v>
      </c>
      <c r="O436" t="s">
        <v>42</v>
      </c>
      <c r="P436" t="str">
        <f t="shared" si="48"/>
        <v>R1011</v>
      </c>
    </row>
    <row r="437" spans="1:16" x14ac:dyDescent="0.25">
      <c r="A437" t="s">
        <v>468</v>
      </c>
      <c r="B437">
        <v>1990</v>
      </c>
      <c r="C437">
        <f t="shared" si="42"/>
        <v>1990</v>
      </c>
      <c r="D437" t="s">
        <v>15</v>
      </c>
      <c r="E437" t="str">
        <f t="shared" si="43"/>
        <v>Nov</v>
      </c>
      <c r="F437">
        <v>1</v>
      </c>
      <c r="G437" s="10">
        <f t="shared" si="44"/>
        <v>33178</v>
      </c>
      <c r="H437" s="9">
        <f t="shared" si="45"/>
        <v>32</v>
      </c>
      <c r="I437">
        <v>0</v>
      </c>
      <c r="J437" s="14">
        <v>3994.18</v>
      </c>
      <c r="K437" t="s">
        <v>11</v>
      </c>
      <c r="L437" t="str">
        <f t="shared" si="46"/>
        <v>tier - 2</v>
      </c>
      <c r="M437" t="s">
        <v>11</v>
      </c>
      <c r="N437" t="str">
        <f t="shared" si="47"/>
        <v>tier - 2</v>
      </c>
      <c r="O437" t="s">
        <v>13</v>
      </c>
      <c r="P437" t="str">
        <f t="shared" si="48"/>
        <v>R1013</v>
      </c>
    </row>
    <row r="438" spans="1:16" x14ac:dyDescent="0.25">
      <c r="A438" t="s">
        <v>469</v>
      </c>
      <c r="B438">
        <v>1989</v>
      </c>
      <c r="C438">
        <f t="shared" si="42"/>
        <v>1989</v>
      </c>
      <c r="D438" t="s">
        <v>10</v>
      </c>
      <c r="E438" t="str">
        <f t="shared" si="43"/>
        <v>Jul</v>
      </c>
      <c r="F438">
        <v>10</v>
      </c>
      <c r="G438" s="10">
        <f t="shared" si="44"/>
        <v>32699</v>
      </c>
      <c r="H438" s="9">
        <f t="shared" si="45"/>
        <v>33</v>
      </c>
      <c r="I438">
        <v>3</v>
      </c>
      <c r="J438" s="14">
        <v>4002.36</v>
      </c>
      <c r="K438" t="s">
        <v>11</v>
      </c>
      <c r="L438" t="str">
        <f t="shared" si="46"/>
        <v>tier - 2</v>
      </c>
      <c r="M438" t="s">
        <v>16</v>
      </c>
      <c r="N438" t="str">
        <f t="shared" si="47"/>
        <v>tier - 1</v>
      </c>
      <c r="O438" t="s">
        <v>13</v>
      </c>
      <c r="P438" t="str">
        <f t="shared" si="48"/>
        <v>R1013</v>
      </c>
    </row>
    <row r="439" spans="1:16" x14ac:dyDescent="0.25">
      <c r="A439" t="s">
        <v>470</v>
      </c>
      <c r="B439">
        <v>2000</v>
      </c>
      <c r="C439">
        <f t="shared" si="42"/>
        <v>2000</v>
      </c>
      <c r="D439" t="s">
        <v>20</v>
      </c>
      <c r="E439" t="str">
        <f t="shared" si="43"/>
        <v>Sep</v>
      </c>
      <c r="F439">
        <v>13</v>
      </c>
      <c r="G439" s="10">
        <f t="shared" si="44"/>
        <v>36782</v>
      </c>
      <c r="H439" s="9">
        <f t="shared" si="45"/>
        <v>22</v>
      </c>
      <c r="I439">
        <v>3</v>
      </c>
      <c r="J439" s="14">
        <v>4005.42</v>
      </c>
      <c r="K439" t="s">
        <v>11</v>
      </c>
      <c r="L439" t="str">
        <f t="shared" si="46"/>
        <v>tier - 2</v>
      </c>
      <c r="M439" t="s">
        <v>16</v>
      </c>
      <c r="N439" t="str">
        <f t="shared" si="47"/>
        <v>tier - 1</v>
      </c>
      <c r="O439" t="s">
        <v>164</v>
      </c>
      <c r="P439" t="str">
        <f t="shared" si="48"/>
        <v>R1015</v>
      </c>
    </row>
    <row r="440" spans="1:16" x14ac:dyDescent="0.25">
      <c r="A440" t="s">
        <v>471</v>
      </c>
      <c r="B440">
        <v>1992</v>
      </c>
      <c r="C440">
        <f t="shared" si="42"/>
        <v>1992</v>
      </c>
      <c r="D440" t="s">
        <v>37</v>
      </c>
      <c r="E440" t="str">
        <f t="shared" si="43"/>
        <v>Oct</v>
      </c>
      <c r="F440">
        <v>11</v>
      </c>
      <c r="G440" s="10">
        <f t="shared" si="44"/>
        <v>33888</v>
      </c>
      <c r="H440" s="9">
        <f t="shared" si="45"/>
        <v>30</v>
      </c>
      <c r="I440">
        <v>1</v>
      </c>
      <c r="J440" s="14">
        <v>4032.24</v>
      </c>
      <c r="K440" t="s">
        <v>12</v>
      </c>
      <c r="L440" t="str">
        <f t="shared" si="46"/>
        <v>tier - 3</v>
      </c>
      <c r="M440" t="s">
        <v>12</v>
      </c>
      <c r="N440" t="str">
        <f t="shared" si="47"/>
        <v>tier - 3</v>
      </c>
      <c r="O440" t="s">
        <v>23</v>
      </c>
      <c r="P440" t="str">
        <f t="shared" si="48"/>
        <v>R1012</v>
      </c>
    </row>
    <row r="441" spans="1:16" x14ac:dyDescent="0.25">
      <c r="A441" t="s">
        <v>472</v>
      </c>
      <c r="B441">
        <v>1984</v>
      </c>
      <c r="C441">
        <f t="shared" si="42"/>
        <v>1984</v>
      </c>
      <c r="D441" t="s">
        <v>10</v>
      </c>
      <c r="E441" t="str">
        <f t="shared" si="43"/>
        <v>Jul</v>
      </c>
      <c r="F441">
        <v>7</v>
      </c>
      <c r="G441" s="10">
        <f t="shared" si="44"/>
        <v>30870</v>
      </c>
      <c r="H441" s="9">
        <f t="shared" si="45"/>
        <v>38</v>
      </c>
      <c r="I441">
        <v>3</v>
      </c>
      <c r="J441" s="14">
        <v>4038.41</v>
      </c>
      <c r="K441" t="s">
        <v>11</v>
      </c>
      <c r="L441" t="str">
        <f t="shared" si="46"/>
        <v>tier - 2</v>
      </c>
      <c r="M441" t="s">
        <v>16</v>
      </c>
      <c r="N441" t="str">
        <f t="shared" si="47"/>
        <v>tier - 1</v>
      </c>
      <c r="O441" t="s">
        <v>13</v>
      </c>
      <c r="P441" t="str">
        <f t="shared" si="48"/>
        <v>R1013</v>
      </c>
    </row>
    <row r="442" spans="1:16" x14ac:dyDescent="0.25">
      <c r="A442" t="s">
        <v>473</v>
      </c>
      <c r="B442">
        <v>1983</v>
      </c>
      <c r="C442">
        <f t="shared" si="42"/>
        <v>1983</v>
      </c>
      <c r="D442" t="s">
        <v>15</v>
      </c>
      <c r="E442" t="str">
        <f t="shared" si="43"/>
        <v>Nov</v>
      </c>
      <c r="F442">
        <v>10</v>
      </c>
      <c r="G442" s="10">
        <f t="shared" si="44"/>
        <v>30630</v>
      </c>
      <c r="H442" s="9">
        <f t="shared" si="45"/>
        <v>39</v>
      </c>
      <c r="I442">
        <v>3</v>
      </c>
      <c r="J442" s="14">
        <v>4039.9</v>
      </c>
      <c r="K442" t="s">
        <v>11</v>
      </c>
      <c r="L442" t="str">
        <f t="shared" si="46"/>
        <v>tier - 2</v>
      </c>
      <c r="M442" t="s">
        <v>16</v>
      </c>
      <c r="N442" t="str">
        <f t="shared" si="47"/>
        <v>tier - 1</v>
      </c>
      <c r="O442" t="s">
        <v>13</v>
      </c>
      <c r="P442" t="str">
        <f t="shared" si="48"/>
        <v>R1013</v>
      </c>
    </row>
    <row r="443" spans="1:16" x14ac:dyDescent="0.25">
      <c r="A443" t="s">
        <v>474</v>
      </c>
      <c r="B443">
        <v>1993</v>
      </c>
      <c r="C443">
        <f t="shared" si="42"/>
        <v>1993</v>
      </c>
      <c r="D443" t="s">
        <v>30</v>
      </c>
      <c r="E443" t="str">
        <f t="shared" si="43"/>
        <v>Dec</v>
      </c>
      <c r="F443">
        <v>26</v>
      </c>
      <c r="G443" s="10">
        <f t="shared" si="44"/>
        <v>34329</v>
      </c>
      <c r="H443" s="9">
        <f t="shared" si="45"/>
        <v>29</v>
      </c>
      <c r="I443">
        <v>1</v>
      </c>
      <c r="J443" s="14">
        <v>4040.56</v>
      </c>
      <c r="K443" t="s">
        <v>12</v>
      </c>
      <c r="L443" t="str">
        <f t="shared" si="46"/>
        <v>tier - 3</v>
      </c>
      <c r="M443" t="s">
        <v>12</v>
      </c>
      <c r="N443" t="str">
        <f t="shared" si="47"/>
        <v>tier - 3</v>
      </c>
      <c r="O443" t="s">
        <v>164</v>
      </c>
      <c r="P443" t="str">
        <f t="shared" si="48"/>
        <v>R1015</v>
      </c>
    </row>
    <row r="444" spans="1:16" x14ac:dyDescent="0.25">
      <c r="A444" t="s">
        <v>475</v>
      </c>
      <c r="B444">
        <v>1988</v>
      </c>
      <c r="C444">
        <f t="shared" si="42"/>
        <v>1988</v>
      </c>
      <c r="D444" t="s">
        <v>15</v>
      </c>
      <c r="E444" t="str">
        <f t="shared" si="43"/>
        <v>Nov</v>
      </c>
      <c r="F444">
        <v>30</v>
      </c>
      <c r="G444" s="10">
        <f t="shared" si="44"/>
        <v>32477</v>
      </c>
      <c r="H444" s="9">
        <f t="shared" si="45"/>
        <v>34</v>
      </c>
      <c r="I444">
        <v>3</v>
      </c>
      <c r="J444" s="14">
        <v>4047.94</v>
      </c>
      <c r="K444" t="s">
        <v>11</v>
      </c>
      <c r="L444" t="str">
        <f t="shared" si="46"/>
        <v>tier - 2</v>
      </c>
      <c r="M444" t="s">
        <v>16</v>
      </c>
      <c r="N444" t="str">
        <f t="shared" si="47"/>
        <v>tier - 1</v>
      </c>
      <c r="O444" t="s">
        <v>13</v>
      </c>
      <c r="P444" t="str">
        <f t="shared" si="48"/>
        <v>R1013</v>
      </c>
    </row>
    <row r="445" spans="1:16" x14ac:dyDescent="0.25">
      <c r="A445" t="s">
        <v>476</v>
      </c>
      <c r="B445">
        <v>1993</v>
      </c>
      <c r="C445">
        <f t="shared" si="42"/>
        <v>1993</v>
      </c>
      <c r="D445" t="s">
        <v>35</v>
      </c>
      <c r="E445" t="str">
        <f t="shared" si="43"/>
        <v>Aug</v>
      </c>
      <c r="F445">
        <v>13</v>
      </c>
      <c r="G445" s="10">
        <f t="shared" si="44"/>
        <v>34194</v>
      </c>
      <c r="H445" s="9">
        <f t="shared" si="45"/>
        <v>29</v>
      </c>
      <c r="I445">
        <v>2</v>
      </c>
      <c r="J445" s="14">
        <v>4058.12</v>
      </c>
      <c r="K445" t="s">
        <v>11</v>
      </c>
      <c r="L445" t="str">
        <f t="shared" si="46"/>
        <v>tier - 2</v>
      </c>
      <c r="M445" t="s">
        <v>16</v>
      </c>
      <c r="N445" t="str">
        <f t="shared" si="47"/>
        <v>tier - 1</v>
      </c>
      <c r="O445" t="s">
        <v>13</v>
      </c>
      <c r="P445" t="str">
        <f t="shared" si="48"/>
        <v>R1013</v>
      </c>
    </row>
    <row r="446" spans="1:16" x14ac:dyDescent="0.25">
      <c r="A446" t="s">
        <v>477</v>
      </c>
      <c r="B446">
        <v>1995</v>
      </c>
      <c r="C446">
        <f t="shared" si="42"/>
        <v>1995</v>
      </c>
      <c r="D446" t="s">
        <v>20</v>
      </c>
      <c r="E446" t="str">
        <f t="shared" si="43"/>
        <v>Sep</v>
      </c>
      <c r="F446">
        <v>14</v>
      </c>
      <c r="G446" s="10">
        <f t="shared" si="44"/>
        <v>34956</v>
      </c>
      <c r="H446" s="9">
        <f t="shared" si="45"/>
        <v>27</v>
      </c>
      <c r="I446">
        <v>2</v>
      </c>
      <c r="J446" s="14">
        <v>4058.71</v>
      </c>
      <c r="K446" t="s">
        <v>12</v>
      </c>
      <c r="L446" t="str">
        <f t="shared" si="46"/>
        <v>tier - 3</v>
      </c>
      <c r="M446" t="s">
        <v>12</v>
      </c>
      <c r="N446" t="str">
        <f t="shared" si="47"/>
        <v>tier - 3</v>
      </c>
      <c r="O446" t="s">
        <v>23</v>
      </c>
      <c r="P446" t="str">
        <f t="shared" si="48"/>
        <v>R1012</v>
      </c>
    </row>
    <row r="447" spans="1:16" x14ac:dyDescent="0.25">
      <c r="A447" t="s">
        <v>478</v>
      </c>
      <c r="B447">
        <v>1983</v>
      </c>
      <c r="C447">
        <f t="shared" si="42"/>
        <v>1983</v>
      </c>
      <c r="D447" t="s">
        <v>20</v>
      </c>
      <c r="E447" t="str">
        <f t="shared" si="43"/>
        <v>Sep</v>
      </c>
      <c r="F447">
        <v>16</v>
      </c>
      <c r="G447" s="10">
        <f t="shared" si="44"/>
        <v>30575</v>
      </c>
      <c r="H447" s="9">
        <f t="shared" si="45"/>
        <v>39</v>
      </c>
      <c r="I447">
        <v>3</v>
      </c>
      <c r="J447" s="14">
        <v>4070.42</v>
      </c>
      <c r="K447" t="s">
        <v>11</v>
      </c>
      <c r="L447" t="str">
        <f t="shared" si="46"/>
        <v>tier - 2</v>
      </c>
      <c r="M447" t="s">
        <v>16</v>
      </c>
      <c r="N447" t="str">
        <f t="shared" si="47"/>
        <v>tier - 1</v>
      </c>
      <c r="O447" t="s">
        <v>13</v>
      </c>
      <c r="P447" t="str">
        <f t="shared" si="48"/>
        <v>R1013</v>
      </c>
    </row>
    <row r="448" spans="1:16" x14ac:dyDescent="0.25">
      <c r="A448" t="s">
        <v>479</v>
      </c>
      <c r="B448">
        <v>2002</v>
      </c>
      <c r="C448">
        <f t="shared" si="42"/>
        <v>2002</v>
      </c>
      <c r="D448" t="s">
        <v>37</v>
      </c>
      <c r="E448" t="str">
        <f t="shared" si="43"/>
        <v>Oct</v>
      </c>
      <c r="F448">
        <v>18</v>
      </c>
      <c r="G448" s="10">
        <f t="shared" si="44"/>
        <v>37547</v>
      </c>
      <c r="H448" s="9">
        <f t="shared" si="45"/>
        <v>20</v>
      </c>
      <c r="I448">
        <v>0</v>
      </c>
      <c r="J448" s="14">
        <v>4070.51</v>
      </c>
      <c r="K448" t="s">
        <v>11</v>
      </c>
      <c r="L448" t="str">
        <f t="shared" si="46"/>
        <v>tier - 2</v>
      </c>
      <c r="M448" t="s">
        <v>16</v>
      </c>
      <c r="N448" t="str">
        <f t="shared" si="47"/>
        <v>tier - 1</v>
      </c>
      <c r="O448" t="s">
        <v>23</v>
      </c>
      <c r="P448" t="str">
        <f t="shared" si="48"/>
        <v>R1012</v>
      </c>
    </row>
    <row r="449" spans="1:16" x14ac:dyDescent="0.25">
      <c r="A449" t="s">
        <v>480</v>
      </c>
      <c r="B449">
        <v>1990</v>
      </c>
      <c r="C449">
        <f t="shared" si="42"/>
        <v>1990</v>
      </c>
      <c r="D449" t="s">
        <v>30</v>
      </c>
      <c r="E449" t="str">
        <f t="shared" si="43"/>
        <v>Dec</v>
      </c>
      <c r="F449">
        <v>1</v>
      </c>
      <c r="G449" s="10">
        <f t="shared" si="44"/>
        <v>33208</v>
      </c>
      <c r="H449" s="9">
        <f t="shared" si="45"/>
        <v>32</v>
      </c>
      <c r="I449">
        <v>1</v>
      </c>
      <c r="J449" s="14">
        <v>4074.45</v>
      </c>
      <c r="K449" t="s">
        <v>12</v>
      </c>
      <c r="L449" t="str">
        <f t="shared" si="46"/>
        <v>tier - 3</v>
      </c>
      <c r="M449" t="s">
        <v>11</v>
      </c>
      <c r="N449" t="str">
        <f t="shared" si="47"/>
        <v>tier - 2</v>
      </c>
      <c r="O449" t="s">
        <v>13</v>
      </c>
      <c r="P449" t="str">
        <f t="shared" si="48"/>
        <v>R1013</v>
      </c>
    </row>
    <row r="450" spans="1:16" x14ac:dyDescent="0.25">
      <c r="A450" t="s">
        <v>481</v>
      </c>
      <c r="B450">
        <v>1990</v>
      </c>
      <c r="C450">
        <f t="shared" ref="C450:C513" si="49">IF(B450="?", ROUND(AVERAGEIF(B:B, "&lt;&gt;?"), 0), B450)</f>
        <v>1990</v>
      </c>
      <c r="D450" t="s">
        <v>30</v>
      </c>
      <c r="E450" t="str">
        <f t="shared" ref="E450:E513" si="50">IF(D450="?", "Sep", D450)</f>
        <v>Dec</v>
      </c>
      <c r="F450">
        <v>14</v>
      </c>
      <c r="G450" s="10">
        <f t="shared" ref="G450:G513" si="51">DATE(C450, MONTH(1&amp;E450), F450)</f>
        <v>33221</v>
      </c>
      <c r="H450" s="9">
        <f t="shared" ref="H450:H513" si="52">DATEDIF(G450, DATE(2023,6,8), "Y")</f>
        <v>32</v>
      </c>
      <c r="I450">
        <v>1</v>
      </c>
      <c r="J450" s="14">
        <v>4076.5</v>
      </c>
      <c r="K450" t="s">
        <v>11</v>
      </c>
      <c r="L450" t="str">
        <f t="shared" ref="L450:L513" si="53">IF(K450="?", "tier - 1", K450)</f>
        <v>tier - 2</v>
      </c>
      <c r="M450" t="s">
        <v>12</v>
      </c>
      <c r="N450" t="str">
        <f t="shared" ref="N450:N513" si="54">IF(M450="?", "tier - 2", M450)</f>
        <v>tier - 3</v>
      </c>
      <c r="O450" t="s">
        <v>42</v>
      </c>
      <c r="P450" t="str">
        <f t="shared" ref="P450:P513" si="55">IF(O450="?", "Unknown", O450)</f>
        <v>R1011</v>
      </c>
    </row>
    <row r="451" spans="1:16" x14ac:dyDescent="0.25">
      <c r="A451" t="s">
        <v>482</v>
      </c>
      <c r="B451">
        <v>1994</v>
      </c>
      <c r="C451">
        <f t="shared" si="49"/>
        <v>1994</v>
      </c>
      <c r="D451" t="s">
        <v>35</v>
      </c>
      <c r="E451" t="str">
        <f t="shared" si="50"/>
        <v>Aug</v>
      </c>
      <c r="F451">
        <v>21</v>
      </c>
      <c r="G451" s="10">
        <f t="shared" si="51"/>
        <v>34567</v>
      </c>
      <c r="H451" s="9">
        <f t="shared" si="52"/>
        <v>28</v>
      </c>
      <c r="I451">
        <v>1</v>
      </c>
      <c r="J451" s="14">
        <v>4133.6400000000003</v>
      </c>
      <c r="K451" t="s">
        <v>11</v>
      </c>
      <c r="L451" t="str">
        <f t="shared" si="53"/>
        <v>tier - 2</v>
      </c>
      <c r="M451" t="s">
        <v>12</v>
      </c>
      <c r="N451" t="str">
        <f t="shared" si="54"/>
        <v>tier - 3</v>
      </c>
      <c r="O451" t="s">
        <v>23</v>
      </c>
      <c r="P451" t="str">
        <f t="shared" si="55"/>
        <v>R1012</v>
      </c>
    </row>
    <row r="452" spans="1:16" x14ac:dyDescent="0.25">
      <c r="A452" t="s">
        <v>483</v>
      </c>
      <c r="B452">
        <v>1991</v>
      </c>
      <c r="C452">
        <f t="shared" si="49"/>
        <v>1991</v>
      </c>
      <c r="D452" t="s">
        <v>35</v>
      </c>
      <c r="E452" t="str">
        <f t="shared" si="50"/>
        <v>Aug</v>
      </c>
      <c r="F452">
        <v>6</v>
      </c>
      <c r="G452" s="10">
        <f t="shared" si="51"/>
        <v>33456</v>
      </c>
      <c r="H452" s="9">
        <f t="shared" si="52"/>
        <v>31</v>
      </c>
      <c r="I452">
        <v>0</v>
      </c>
      <c r="J452" s="14">
        <v>4134.08</v>
      </c>
      <c r="K452" t="s">
        <v>11</v>
      </c>
      <c r="L452" t="str">
        <f t="shared" si="53"/>
        <v>tier - 2</v>
      </c>
      <c r="M452" t="s">
        <v>16</v>
      </c>
      <c r="N452" t="str">
        <f t="shared" si="54"/>
        <v>tier - 1</v>
      </c>
      <c r="O452" t="s">
        <v>23</v>
      </c>
      <c r="P452" t="str">
        <f t="shared" si="55"/>
        <v>R1012</v>
      </c>
    </row>
    <row r="453" spans="1:16" x14ac:dyDescent="0.25">
      <c r="A453" t="s">
        <v>484</v>
      </c>
      <c r="B453">
        <v>1992</v>
      </c>
      <c r="C453">
        <f t="shared" si="49"/>
        <v>1992</v>
      </c>
      <c r="D453" t="s">
        <v>18</v>
      </c>
      <c r="E453" t="str">
        <f t="shared" si="50"/>
        <v>Jun</v>
      </c>
      <c r="F453">
        <v>18</v>
      </c>
      <c r="G453" s="10">
        <f t="shared" si="51"/>
        <v>33773</v>
      </c>
      <c r="H453" s="9">
        <f t="shared" si="52"/>
        <v>30</v>
      </c>
      <c r="I453">
        <v>0</v>
      </c>
      <c r="J453" s="14">
        <v>4137.5200000000004</v>
      </c>
      <c r="K453" t="s">
        <v>11</v>
      </c>
      <c r="L453" t="str">
        <f t="shared" si="53"/>
        <v>tier - 2</v>
      </c>
      <c r="M453" t="s">
        <v>12</v>
      </c>
      <c r="N453" t="str">
        <f t="shared" si="54"/>
        <v>tier - 3</v>
      </c>
      <c r="O453" t="s">
        <v>247</v>
      </c>
      <c r="P453" t="str">
        <f t="shared" si="55"/>
        <v>R1024</v>
      </c>
    </row>
    <row r="454" spans="1:16" x14ac:dyDescent="0.25">
      <c r="A454" t="s">
        <v>485</v>
      </c>
      <c r="B454">
        <v>1992</v>
      </c>
      <c r="C454">
        <f t="shared" si="49"/>
        <v>1992</v>
      </c>
      <c r="D454" t="s">
        <v>18</v>
      </c>
      <c r="E454" t="str">
        <f t="shared" si="50"/>
        <v>Jun</v>
      </c>
      <c r="F454">
        <v>28</v>
      </c>
      <c r="G454" s="10">
        <f t="shared" si="51"/>
        <v>33783</v>
      </c>
      <c r="H454" s="9">
        <f t="shared" si="52"/>
        <v>30</v>
      </c>
      <c r="I454">
        <v>1</v>
      </c>
      <c r="J454" s="14">
        <v>4149.74</v>
      </c>
      <c r="K454" t="s">
        <v>11</v>
      </c>
      <c r="L454" t="str">
        <f t="shared" si="53"/>
        <v>tier - 2</v>
      </c>
      <c r="M454" t="s">
        <v>16</v>
      </c>
      <c r="N454" t="str">
        <f t="shared" si="54"/>
        <v>tier - 1</v>
      </c>
      <c r="O454" t="s">
        <v>42</v>
      </c>
      <c r="P454" t="str">
        <f t="shared" si="55"/>
        <v>R1011</v>
      </c>
    </row>
    <row r="455" spans="1:16" x14ac:dyDescent="0.25">
      <c r="A455" t="s">
        <v>486</v>
      </c>
      <c r="B455">
        <v>1992</v>
      </c>
      <c r="C455">
        <f t="shared" si="49"/>
        <v>1992</v>
      </c>
      <c r="D455" t="s">
        <v>35</v>
      </c>
      <c r="E455" t="str">
        <f t="shared" si="50"/>
        <v>Aug</v>
      </c>
      <c r="F455">
        <v>4</v>
      </c>
      <c r="G455" s="10">
        <f t="shared" si="51"/>
        <v>33820</v>
      </c>
      <c r="H455" s="9">
        <f t="shared" si="52"/>
        <v>30</v>
      </c>
      <c r="I455">
        <v>1</v>
      </c>
      <c r="J455" s="14">
        <v>4151.03</v>
      </c>
      <c r="K455" t="s">
        <v>11</v>
      </c>
      <c r="L455" t="str">
        <f t="shared" si="53"/>
        <v>tier - 2</v>
      </c>
      <c r="M455" t="s">
        <v>11</v>
      </c>
      <c r="N455" t="str">
        <f t="shared" si="54"/>
        <v>tier - 2</v>
      </c>
      <c r="O455" t="s">
        <v>13</v>
      </c>
      <c r="P455" t="str">
        <f t="shared" si="55"/>
        <v>R1013</v>
      </c>
    </row>
    <row r="456" spans="1:16" x14ac:dyDescent="0.25">
      <c r="A456" t="s">
        <v>487</v>
      </c>
      <c r="B456">
        <v>1998</v>
      </c>
      <c r="C456">
        <f t="shared" si="49"/>
        <v>1998</v>
      </c>
      <c r="D456" t="s">
        <v>15</v>
      </c>
      <c r="E456" t="str">
        <f t="shared" si="50"/>
        <v>Nov</v>
      </c>
      <c r="F456">
        <v>26</v>
      </c>
      <c r="G456" s="10">
        <f t="shared" si="51"/>
        <v>36125</v>
      </c>
      <c r="H456" s="9">
        <f t="shared" si="52"/>
        <v>24</v>
      </c>
      <c r="I456">
        <v>0</v>
      </c>
      <c r="J456" s="14">
        <v>4154.97</v>
      </c>
      <c r="K456" t="s">
        <v>11</v>
      </c>
      <c r="L456" t="str">
        <f t="shared" si="53"/>
        <v>tier - 2</v>
      </c>
      <c r="M456" t="s">
        <v>16</v>
      </c>
      <c r="N456" t="str">
        <f t="shared" si="54"/>
        <v>tier - 1</v>
      </c>
      <c r="O456" t="s">
        <v>23</v>
      </c>
      <c r="P456" t="str">
        <f t="shared" si="55"/>
        <v>R1012</v>
      </c>
    </row>
    <row r="457" spans="1:16" x14ac:dyDescent="0.25">
      <c r="A457" t="s">
        <v>488</v>
      </c>
      <c r="B457">
        <v>1984</v>
      </c>
      <c r="C457">
        <f t="shared" si="49"/>
        <v>1984</v>
      </c>
      <c r="D457" t="s">
        <v>20</v>
      </c>
      <c r="E457" t="str">
        <f t="shared" si="50"/>
        <v>Sep</v>
      </c>
      <c r="F457">
        <v>16</v>
      </c>
      <c r="G457" s="10">
        <f t="shared" si="51"/>
        <v>30941</v>
      </c>
      <c r="H457" s="9">
        <f t="shared" si="52"/>
        <v>38</v>
      </c>
      <c r="I457">
        <v>3</v>
      </c>
      <c r="J457" s="14">
        <v>4163.21</v>
      </c>
      <c r="K457" t="s">
        <v>11</v>
      </c>
      <c r="L457" t="str">
        <f t="shared" si="53"/>
        <v>tier - 2</v>
      </c>
      <c r="M457" t="s">
        <v>11</v>
      </c>
      <c r="N457" t="str">
        <f t="shared" si="54"/>
        <v>tier - 2</v>
      </c>
      <c r="O457" t="s">
        <v>23</v>
      </c>
      <c r="P457" t="str">
        <f t="shared" si="55"/>
        <v>R1012</v>
      </c>
    </row>
    <row r="458" spans="1:16" x14ac:dyDescent="0.25">
      <c r="A458" t="s">
        <v>489</v>
      </c>
      <c r="B458">
        <v>1989</v>
      </c>
      <c r="C458">
        <f t="shared" si="49"/>
        <v>1989</v>
      </c>
      <c r="D458" t="s">
        <v>18</v>
      </c>
      <c r="E458" t="str">
        <f t="shared" si="50"/>
        <v>Jun</v>
      </c>
      <c r="F458">
        <v>25</v>
      </c>
      <c r="G458" s="10">
        <f t="shared" si="51"/>
        <v>32684</v>
      </c>
      <c r="H458" s="9">
        <f t="shared" si="52"/>
        <v>33</v>
      </c>
      <c r="I458">
        <v>0</v>
      </c>
      <c r="J458" s="14">
        <v>4185.1000000000004</v>
      </c>
      <c r="K458" t="s">
        <v>11</v>
      </c>
      <c r="L458" t="str">
        <f t="shared" si="53"/>
        <v>tier - 2</v>
      </c>
      <c r="M458" t="s">
        <v>12</v>
      </c>
      <c r="N458" t="str">
        <f t="shared" si="54"/>
        <v>tier - 3</v>
      </c>
      <c r="O458" t="s">
        <v>13</v>
      </c>
      <c r="P458" t="str">
        <f t="shared" si="55"/>
        <v>R1013</v>
      </c>
    </row>
    <row r="459" spans="1:16" x14ac:dyDescent="0.25">
      <c r="A459" t="s">
        <v>490</v>
      </c>
      <c r="B459">
        <v>1995</v>
      </c>
      <c r="C459">
        <f t="shared" si="49"/>
        <v>1995</v>
      </c>
      <c r="D459" t="s">
        <v>37</v>
      </c>
      <c r="E459" t="str">
        <f t="shared" si="50"/>
        <v>Oct</v>
      </c>
      <c r="F459">
        <v>3</v>
      </c>
      <c r="G459" s="10">
        <f t="shared" si="51"/>
        <v>34975</v>
      </c>
      <c r="H459" s="9">
        <f t="shared" si="52"/>
        <v>27</v>
      </c>
      <c r="I459">
        <v>0</v>
      </c>
      <c r="J459" s="14">
        <v>4188.7299999999996</v>
      </c>
      <c r="K459" t="s">
        <v>11</v>
      </c>
      <c r="L459" t="str">
        <f t="shared" si="53"/>
        <v>tier - 2</v>
      </c>
      <c r="M459" t="s">
        <v>11</v>
      </c>
      <c r="N459" t="str">
        <f t="shared" si="54"/>
        <v>tier - 2</v>
      </c>
      <c r="O459" t="s">
        <v>200</v>
      </c>
      <c r="P459" t="str">
        <f t="shared" si="55"/>
        <v>R1025</v>
      </c>
    </row>
    <row r="460" spans="1:16" x14ac:dyDescent="0.25">
      <c r="A460" t="s">
        <v>491</v>
      </c>
      <c r="B460">
        <v>1997</v>
      </c>
      <c r="C460">
        <f t="shared" si="49"/>
        <v>1997</v>
      </c>
      <c r="D460" t="s">
        <v>20</v>
      </c>
      <c r="E460" t="str">
        <f t="shared" si="50"/>
        <v>Sep</v>
      </c>
      <c r="F460">
        <v>6</v>
      </c>
      <c r="G460" s="10">
        <f t="shared" si="51"/>
        <v>35679</v>
      </c>
      <c r="H460" s="9">
        <f t="shared" si="52"/>
        <v>25</v>
      </c>
      <c r="I460">
        <v>2</v>
      </c>
      <c r="J460" s="14">
        <v>4189.1099999999997</v>
      </c>
      <c r="K460" t="s">
        <v>11</v>
      </c>
      <c r="L460" t="str">
        <f t="shared" si="53"/>
        <v>tier - 2</v>
      </c>
      <c r="M460" t="s">
        <v>11</v>
      </c>
      <c r="N460" t="str">
        <f t="shared" si="54"/>
        <v>tier - 2</v>
      </c>
      <c r="O460" t="s">
        <v>23</v>
      </c>
      <c r="P460" t="str">
        <f t="shared" si="55"/>
        <v>R1012</v>
      </c>
    </row>
    <row r="461" spans="1:16" x14ac:dyDescent="0.25">
      <c r="A461" t="s">
        <v>492</v>
      </c>
      <c r="B461">
        <v>1998</v>
      </c>
      <c r="C461">
        <f t="shared" si="49"/>
        <v>1998</v>
      </c>
      <c r="D461" t="s">
        <v>30</v>
      </c>
      <c r="E461" t="str">
        <f t="shared" si="50"/>
        <v>Dec</v>
      </c>
      <c r="F461">
        <v>14</v>
      </c>
      <c r="G461" s="10">
        <f t="shared" si="51"/>
        <v>36143</v>
      </c>
      <c r="H461" s="9">
        <f t="shared" si="52"/>
        <v>24</v>
      </c>
      <c r="I461">
        <v>3</v>
      </c>
      <c r="J461" s="14">
        <v>4234.93</v>
      </c>
      <c r="K461" t="s">
        <v>11</v>
      </c>
      <c r="L461" t="str">
        <f t="shared" si="53"/>
        <v>tier - 2</v>
      </c>
      <c r="M461" t="s">
        <v>16</v>
      </c>
      <c r="N461" t="str">
        <f t="shared" si="54"/>
        <v>tier - 1</v>
      </c>
      <c r="O461" t="s">
        <v>42</v>
      </c>
      <c r="P461" t="str">
        <f t="shared" si="55"/>
        <v>R1011</v>
      </c>
    </row>
    <row r="462" spans="1:16" x14ac:dyDescent="0.25">
      <c r="A462" t="s">
        <v>493</v>
      </c>
      <c r="B462">
        <v>1992</v>
      </c>
      <c r="C462">
        <f t="shared" si="49"/>
        <v>1992</v>
      </c>
      <c r="D462" t="s">
        <v>18</v>
      </c>
      <c r="E462" t="str">
        <f t="shared" si="50"/>
        <v>Jun</v>
      </c>
      <c r="F462">
        <v>27</v>
      </c>
      <c r="G462" s="10">
        <f t="shared" si="51"/>
        <v>33782</v>
      </c>
      <c r="H462" s="9">
        <f t="shared" si="52"/>
        <v>30</v>
      </c>
      <c r="I462">
        <v>1</v>
      </c>
      <c r="J462" s="14">
        <v>4237.13</v>
      </c>
      <c r="K462" t="s">
        <v>12</v>
      </c>
      <c r="L462" t="str">
        <f t="shared" si="53"/>
        <v>tier - 3</v>
      </c>
      <c r="M462" t="s">
        <v>16</v>
      </c>
      <c r="N462" t="str">
        <f t="shared" si="54"/>
        <v>tier - 1</v>
      </c>
      <c r="O462" t="s">
        <v>168</v>
      </c>
      <c r="P462" t="str">
        <f t="shared" si="55"/>
        <v>R1016</v>
      </c>
    </row>
    <row r="463" spans="1:16" x14ac:dyDescent="0.25">
      <c r="A463" t="s">
        <v>494</v>
      </c>
      <c r="B463">
        <v>1991</v>
      </c>
      <c r="C463">
        <f t="shared" si="49"/>
        <v>1991</v>
      </c>
      <c r="D463" t="s">
        <v>15</v>
      </c>
      <c r="E463" t="str">
        <f t="shared" si="50"/>
        <v>Nov</v>
      </c>
      <c r="F463">
        <v>3</v>
      </c>
      <c r="G463" s="10">
        <f t="shared" si="51"/>
        <v>33545</v>
      </c>
      <c r="H463" s="9">
        <f t="shared" si="52"/>
        <v>31</v>
      </c>
      <c r="I463">
        <v>1</v>
      </c>
      <c r="J463" s="14">
        <v>4239.8900000000003</v>
      </c>
      <c r="K463" t="s">
        <v>11</v>
      </c>
      <c r="L463" t="str">
        <f t="shared" si="53"/>
        <v>tier - 2</v>
      </c>
      <c r="M463" t="s">
        <v>11</v>
      </c>
      <c r="N463" t="str">
        <f t="shared" si="54"/>
        <v>tier - 2</v>
      </c>
      <c r="O463" t="s">
        <v>23</v>
      </c>
      <c r="P463" t="str">
        <f t="shared" si="55"/>
        <v>R1012</v>
      </c>
    </row>
    <row r="464" spans="1:16" x14ac:dyDescent="0.25">
      <c r="A464" t="s">
        <v>495</v>
      </c>
      <c r="B464">
        <v>1991</v>
      </c>
      <c r="C464">
        <f t="shared" si="49"/>
        <v>1991</v>
      </c>
      <c r="D464" t="s">
        <v>30</v>
      </c>
      <c r="E464" t="str">
        <f t="shared" si="50"/>
        <v>Dec</v>
      </c>
      <c r="F464">
        <v>1</v>
      </c>
      <c r="G464" s="10">
        <f t="shared" si="51"/>
        <v>33573</v>
      </c>
      <c r="H464" s="9">
        <f t="shared" si="52"/>
        <v>31</v>
      </c>
      <c r="I464">
        <v>1</v>
      </c>
      <c r="J464" s="14">
        <v>4243.59</v>
      </c>
      <c r="K464" t="s">
        <v>12</v>
      </c>
      <c r="L464" t="str">
        <f t="shared" si="53"/>
        <v>tier - 3</v>
      </c>
      <c r="M464" t="s">
        <v>16</v>
      </c>
      <c r="N464" t="str">
        <f t="shared" si="54"/>
        <v>tier - 1</v>
      </c>
      <c r="O464" t="s">
        <v>23</v>
      </c>
      <c r="P464" t="str">
        <f t="shared" si="55"/>
        <v>R1012</v>
      </c>
    </row>
    <row r="465" spans="1:16" x14ac:dyDescent="0.25">
      <c r="A465" t="s">
        <v>496</v>
      </c>
      <c r="B465">
        <v>1982</v>
      </c>
      <c r="C465">
        <f t="shared" si="49"/>
        <v>1982</v>
      </c>
      <c r="D465" t="s">
        <v>18</v>
      </c>
      <c r="E465" t="str">
        <f t="shared" si="50"/>
        <v>Jun</v>
      </c>
      <c r="F465">
        <v>16</v>
      </c>
      <c r="G465" s="10">
        <f t="shared" si="51"/>
        <v>30118</v>
      </c>
      <c r="H465" s="9">
        <f t="shared" si="52"/>
        <v>40</v>
      </c>
      <c r="I465">
        <v>3</v>
      </c>
      <c r="J465" s="14">
        <v>4250.24</v>
      </c>
      <c r="K465" t="s">
        <v>11</v>
      </c>
      <c r="L465" t="str">
        <f t="shared" si="53"/>
        <v>tier - 2</v>
      </c>
      <c r="M465" t="s">
        <v>12</v>
      </c>
      <c r="N465" t="str">
        <f t="shared" si="54"/>
        <v>tier - 3</v>
      </c>
      <c r="O465" t="s">
        <v>13</v>
      </c>
      <c r="P465" t="str">
        <f t="shared" si="55"/>
        <v>R1013</v>
      </c>
    </row>
    <row r="466" spans="1:16" x14ac:dyDescent="0.25">
      <c r="A466" t="s">
        <v>497</v>
      </c>
      <c r="B466">
        <v>1995</v>
      </c>
      <c r="C466">
        <f t="shared" si="49"/>
        <v>1995</v>
      </c>
      <c r="D466" t="s">
        <v>37</v>
      </c>
      <c r="E466" t="str">
        <f t="shared" si="50"/>
        <v>Oct</v>
      </c>
      <c r="F466">
        <v>14</v>
      </c>
      <c r="G466" s="10">
        <f t="shared" si="51"/>
        <v>34986</v>
      </c>
      <c r="H466" s="9">
        <f t="shared" si="52"/>
        <v>27</v>
      </c>
      <c r="I466">
        <v>3</v>
      </c>
      <c r="J466" s="14">
        <v>4260.74</v>
      </c>
      <c r="K466" t="s">
        <v>12</v>
      </c>
      <c r="L466" t="str">
        <f t="shared" si="53"/>
        <v>tier - 3</v>
      </c>
      <c r="M466" t="s">
        <v>11</v>
      </c>
      <c r="N466" t="str">
        <f t="shared" si="54"/>
        <v>tier - 2</v>
      </c>
      <c r="O466" t="s">
        <v>42</v>
      </c>
      <c r="P466" t="str">
        <f t="shared" si="55"/>
        <v>R1011</v>
      </c>
    </row>
    <row r="467" spans="1:16" x14ac:dyDescent="0.25">
      <c r="A467" t="s">
        <v>498</v>
      </c>
      <c r="B467">
        <v>1983</v>
      </c>
      <c r="C467">
        <f t="shared" si="49"/>
        <v>1983</v>
      </c>
      <c r="D467" t="s">
        <v>15</v>
      </c>
      <c r="E467" t="str">
        <f t="shared" si="50"/>
        <v>Nov</v>
      </c>
      <c r="F467">
        <v>20</v>
      </c>
      <c r="G467" s="10">
        <f t="shared" si="51"/>
        <v>30640</v>
      </c>
      <c r="H467" s="9">
        <f t="shared" si="52"/>
        <v>39</v>
      </c>
      <c r="I467">
        <v>3</v>
      </c>
      <c r="J467" s="14">
        <v>4265.01</v>
      </c>
      <c r="K467" t="s">
        <v>11</v>
      </c>
      <c r="L467" t="str">
        <f t="shared" si="53"/>
        <v>tier - 2</v>
      </c>
      <c r="M467" t="s">
        <v>16</v>
      </c>
      <c r="N467" t="str">
        <f t="shared" si="54"/>
        <v>tier - 1</v>
      </c>
      <c r="O467" t="s">
        <v>23</v>
      </c>
      <c r="P467" t="str">
        <f t="shared" si="55"/>
        <v>R1012</v>
      </c>
    </row>
    <row r="468" spans="1:16" x14ac:dyDescent="0.25">
      <c r="A468" t="s">
        <v>499</v>
      </c>
      <c r="B468">
        <v>1992</v>
      </c>
      <c r="C468">
        <f t="shared" si="49"/>
        <v>1992</v>
      </c>
      <c r="D468" t="s">
        <v>18</v>
      </c>
      <c r="E468" t="str">
        <f t="shared" si="50"/>
        <v>Jun</v>
      </c>
      <c r="F468">
        <v>18</v>
      </c>
      <c r="G468" s="10">
        <f t="shared" si="51"/>
        <v>33773</v>
      </c>
      <c r="H468" s="9">
        <f t="shared" si="52"/>
        <v>30</v>
      </c>
      <c r="I468">
        <v>2</v>
      </c>
      <c r="J468" s="14">
        <v>4266.17</v>
      </c>
      <c r="K468" t="s">
        <v>12</v>
      </c>
      <c r="L468" t="str">
        <f t="shared" si="53"/>
        <v>tier - 3</v>
      </c>
      <c r="M468" t="s">
        <v>11</v>
      </c>
      <c r="N468" t="str">
        <f t="shared" si="54"/>
        <v>tier - 2</v>
      </c>
      <c r="O468" t="s">
        <v>13</v>
      </c>
      <c r="P468" t="str">
        <f t="shared" si="55"/>
        <v>R1013</v>
      </c>
    </row>
    <row r="469" spans="1:16" x14ac:dyDescent="0.25">
      <c r="A469" t="s">
        <v>500</v>
      </c>
      <c r="B469">
        <v>2003</v>
      </c>
      <c r="C469">
        <f t="shared" si="49"/>
        <v>2003</v>
      </c>
      <c r="D469" t="s">
        <v>18</v>
      </c>
      <c r="E469" t="str">
        <f t="shared" si="50"/>
        <v>Jun</v>
      </c>
      <c r="F469">
        <v>8</v>
      </c>
      <c r="G469" s="10">
        <f t="shared" si="51"/>
        <v>37780</v>
      </c>
      <c r="H469" s="9">
        <f t="shared" si="52"/>
        <v>20</v>
      </c>
      <c r="I469">
        <v>0</v>
      </c>
      <c r="J469" s="14">
        <v>4278.55</v>
      </c>
      <c r="K469" t="s">
        <v>11</v>
      </c>
      <c r="L469" t="str">
        <f t="shared" si="53"/>
        <v>tier - 2</v>
      </c>
      <c r="M469" t="s">
        <v>16</v>
      </c>
      <c r="N469" t="str">
        <f t="shared" si="54"/>
        <v>tier - 1</v>
      </c>
      <c r="O469" t="s">
        <v>300</v>
      </c>
      <c r="P469" t="str">
        <f t="shared" si="55"/>
        <v>R1021</v>
      </c>
    </row>
    <row r="470" spans="1:16" x14ac:dyDescent="0.25">
      <c r="A470" t="s">
        <v>501</v>
      </c>
      <c r="B470">
        <v>2000</v>
      </c>
      <c r="C470">
        <f t="shared" si="49"/>
        <v>2000</v>
      </c>
      <c r="D470" t="s">
        <v>15</v>
      </c>
      <c r="E470" t="str">
        <f t="shared" si="50"/>
        <v>Nov</v>
      </c>
      <c r="F470">
        <v>25</v>
      </c>
      <c r="G470" s="10">
        <f t="shared" si="51"/>
        <v>36855</v>
      </c>
      <c r="H470" s="9">
        <f t="shared" si="52"/>
        <v>22</v>
      </c>
      <c r="I470">
        <v>3</v>
      </c>
      <c r="J470" s="14">
        <v>4296.2700000000004</v>
      </c>
      <c r="K470" t="s">
        <v>11</v>
      </c>
      <c r="L470" t="str">
        <f t="shared" si="53"/>
        <v>tier - 2</v>
      </c>
      <c r="M470" t="s">
        <v>12</v>
      </c>
      <c r="N470" t="str">
        <f t="shared" si="54"/>
        <v>tier - 3</v>
      </c>
      <c r="O470" t="s">
        <v>23</v>
      </c>
      <c r="P470" t="str">
        <f t="shared" si="55"/>
        <v>R1012</v>
      </c>
    </row>
    <row r="471" spans="1:16" x14ac:dyDescent="0.25">
      <c r="A471" t="s">
        <v>502</v>
      </c>
      <c r="B471">
        <v>1988</v>
      </c>
      <c r="C471">
        <f t="shared" si="49"/>
        <v>1988</v>
      </c>
      <c r="D471" t="s">
        <v>30</v>
      </c>
      <c r="E471" t="str">
        <f t="shared" si="50"/>
        <v>Dec</v>
      </c>
      <c r="F471">
        <v>19</v>
      </c>
      <c r="G471" s="10">
        <f t="shared" si="51"/>
        <v>32496</v>
      </c>
      <c r="H471" s="9">
        <f t="shared" si="52"/>
        <v>34</v>
      </c>
      <c r="I471">
        <v>0</v>
      </c>
      <c r="J471" s="14">
        <v>4320.41</v>
      </c>
      <c r="K471" t="s">
        <v>11</v>
      </c>
      <c r="L471" t="str">
        <f t="shared" si="53"/>
        <v>tier - 2</v>
      </c>
      <c r="M471" t="s">
        <v>16</v>
      </c>
      <c r="N471" t="str">
        <f t="shared" si="54"/>
        <v>tier - 1</v>
      </c>
      <c r="O471" t="s">
        <v>23</v>
      </c>
      <c r="P471" t="str">
        <f t="shared" si="55"/>
        <v>R1012</v>
      </c>
    </row>
    <row r="472" spans="1:16" x14ac:dyDescent="0.25">
      <c r="A472" t="s">
        <v>503</v>
      </c>
      <c r="B472">
        <v>1994</v>
      </c>
      <c r="C472">
        <f t="shared" si="49"/>
        <v>1994</v>
      </c>
      <c r="D472" t="s">
        <v>15</v>
      </c>
      <c r="E472" t="str">
        <f t="shared" si="50"/>
        <v>Nov</v>
      </c>
      <c r="F472">
        <v>2</v>
      </c>
      <c r="G472" s="10">
        <f t="shared" si="51"/>
        <v>34640</v>
      </c>
      <c r="H472" s="9">
        <f t="shared" si="52"/>
        <v>28</v>
      </c>
      <c r="I472">
        <v>1</v>
      </c>
      <c r="J472" s="14">
        <v>4337.74</v>
      </c>
      <c r="K472" t="s">
        <v>11</v>
      </c>
      <c r="L472" t="str">
        <f t="shared" si="53"/>
        <v>tier - 2</v>
      </c>
      <c r="M472" t="s">
        <v>16</v>
      </c>
      <c r="N472" t="str">
        <f t="shared" si="54"/>
        <v>tier - 1</v>
      </c>
      <c r="O472" t="s">
        <v>247</v>
      </c>
      <c r="P472" t="str">
        <f t="shared" si="55"/>
        <v>R1024</v>
      </c>
    </row>
    <row r="473" spans="1:16" x14ac:dyDescent="0.25">
      <c r="A473" t="s">
        <v>504</v>
      </c>
      <c r="B473">
        <v>1994</v>
      </c>
      <c r="C473">
        <f t="shared" si="49"/>
        <v>1994</v>
      </c>
      <c r="D473" t="s">
        <v>37</v>
      </c>
      <c r="E473" t="str">
        <f t="shared" si="50"/>
        <v>Oct</v>
      </c>
      <c r="F473">
        <v>26</v>
      </c>
      <c r="G473" s="10">
        <f t="shared" si="51"/>
        <v>34633</v>
      </c>
      <c r="H473" s="9">
        <f t="shared" si="52"/>
        <v>28</v>
      </c>
      <c r="I473">
        <v>2</v>
      </c>
      <c r="J473" s="14">
        <v>4340.4399999999996</v>
      </c>
      <c r="K473" t="s">
        <v>11</v>
      </c>
      <c r="L473" t="str">
        <f t="shared" si="53"/>
        <v>tier - 2</v>
      </c>
      <c r="M473" t="s">
        <v>16</v>
      </c>
      <c r="N473" t="str">
        <f t="shared" si="54"/>
        <v>tier - 1</v>
      </c>
      <c r="O473" t="s">
        <v>13</v>
      </c>
      <c r="P473" t="str">
        <f t="shared" si="55"/>
        <v>R1013</v>
      </c>
    </row>
    <row r="474" spans="1:16" x14ac:dyDescent="0.25">
      <c r="A474" t="s">
        <v>505</v>
      </c>
      <c r="B474">
        <v>1991</v>
      </c>
      <c r="C474">
        <f t="shared" si="49"/>
        <v>1991</v>
      </c>
      <c r="D474" t="s">
        <v>18</v>
      </c>
      <c r="E474" t="str">
        <f t="shared" si="50"/>
        <v>Jun</v>
      </c>
      <c r="F474">
        <v>1</v>
      </c>
      <c r="G474" s="10">
        <f t="shared" si="51"/>
        <v>33390</v>
      </c>
      <c r="H474" s="9">
        <f t="shared" si="52"/>
        <v>32</v>
      </c>
      <c r="I474">
        <v>0</v>
      </c>
      <c r="J474" s="14">
        <v>4347.0200000000004</v>
      </c>
      <c r="K474" t="s">
        <v>11</v>
      </c>
      <c r="L474" t="str">
        <f t="shared" si="53"/>
        <v>tier - 2</v>
      </c>
      <c r="M474" t="s">
        <v>16</v>
      </c>
      <c r="N474" t="str">
        <f t="shared" si="54"/>
        <v>tier - 1</v>
      </c>
      <c r="O474" t="s">
        <v>247</v>
      </c>
      <c r="P474" t="str">
        <f t="shared" si="55"/>
        <v>R1024</v>
      </c>
    </row>
    <row r="475" spans="1:16" x14ac:dyDescent="0.25">
      <c r="A475" t="s">
        <v>506</v>
      </c>
      <c r="B475">
        <v>1994</v>
      </c>
      <c r="C475">
        <f t="shared" si="49"/>
        <v>1994</v>
      </c>
      <c r="D475" t="s">
        <v>15</v>
      </c>
      <c r="E475" t="str">
        <f t="shared" si="50"/>
        <v>Nov</v>
      </c>
      <c r="F475">
        <v>1</v>
      </c>
      <c r="G475" s="10">
        <f t="shared" si="51"/>
        <v>34639</v>
      </c>
      <c r="H475" s="9">
        <f t="shared" si="52"/>
        <v>28</v>
      </c>
      <c r="I475">
        <v>2</v>
      </c>
      <c r="J475" s="14">
        <v>4349.46</v>
      </c>
      <c r="K475" t="s">
        <v>11</v>
      </c>
      <c r="L475" t="str">
        <f t="shared" si="53"/>
        <v>tier - 2</v>
      </c>
      <c r="M475" t="s">
        <v>11</v>
      </c>
      <c r="N475" t="str">
        <f t="shared" si="54"/>
        <v>tier - 2</v>
      </c>
      <c r="O475" t="s">
        <v>13</v>
      </c>
      <c r="P475" t="str">
        <f t="shared" si="55"/>
        <v>R1013</v>
      </c>
    </row>
    <row r="476" spans="1:16" x14ac:dyDescent="0.25">
      <c r="A476" t="s">
        <v>507</v>
      </c>
      <c r="B476">
        <v>1991</v>
      </c>
      <c r="C476">
        <f t="shared" si="49"/>
        <v>1991</v>
      </c>
      <c r="D476" t="s">
        <v>20</v>
      </c>
      <c r="E476" t="str">
        <f t="shared" si="50"/>
        <v>Sep</v>
      </c>
      <c r="F476">
        <v>13</v>
      </c>
      <c r="G476" s="10">
        <f t="shared" si="51"/>
        <v>33494</v>
      </c>
      <c r="H476" s="9">
        <f t="shared" si="52"/>
        <v>31</v>
      </c>
      <c r="I476">
        <v>1</v>
      </c>
      <c r="J476" s="14">
        <v>4350.51</v>
      </c>
      <c r="K476" t="s">
        <v>11</v>
      </c>
      <c r="L476" t="str">
        <f t="shared" si="53"/>
        <v>tier - 2</v>
      </c>
      <c r="M476" t="s">
        <v>11</v>
      </c>
      <c r="N476" t="str">
        <f t="shared" si="54"/>
        <v>tier - 2</v>
      </c>
      <c r="O476" t="s">
        <v>13</v>
      </c>
      <c r="P476" t="str">
        <f t="shared" si="55"/>
        <v>R1013</v>
      </c>
    </row>
    <row r="477" spans="1:16" x14ac:dyDescent="0.25">
      <c r="A477" t="s">
        <v>508</v>
      </c>
      <c r="B477">
        <v>1990</v>
      </c>
      <c r="C477">
        <f t="shared" si="49"/>
        <v>1990</v>
      </c>
      <c r="D477" t="s">
        <v>35</v>
      </c>
      <c r="E477" t="str">
        <f t="shared" si="50"/>
        <v>Aug</v>
      </c>
      <c r="F477">
        <v>28</v>
      </c>
      <c r="G477" s="10">
        <f t="shared" si="51"/>
        <v>33113</v>
      </c>
      <c r="H477" s="9">
        <f t="shared" si="52"/>
        <v>32</v>
      </c>
      <c r="I477">
        <v>0</v>
      </c>
      <c r="J477" s="14">
        <v>4357.04</v>
      </c>
      <c r="K477" t="s">
        <v>11</v>
      </c>
      <c r="L477" t="str">
        <f t="shared" si="53"/>
        <v>tier - 2</v>
      </c>
      <c r="M477" t="s">
        <v>12</v>
      </c>
      <c r="N477" t="str">
        <f t="shared" si="54"/>
        <v>tier - 3</v>
      </c>
      <c r="O477" t="s">
        <v>23</v>
      </c>
      <c r="P477" t="str">
        <f t="shared" si="55"/>
        <v>R1012</v>
      </c>
    </row>
    <row r="478" spans="1:16" x14ac:dyDescent="0.25">
      <c r="A478" t="s">
        <v>509</v>
      </c>
      <c r="B478">
        <v>1997</v>
      </c>
      <c r="C478">
        <f t="shared" si="49"/>
        <v>1997</v>
      </c>
      <c r="D478" t="s">
        <v>15</v>
      </c>
      <c r="E478" t="str">
        <f t="shared" si="50"/>
        <v>Nov</v>
      </c>
      <c r="F478">
        <v>29</v>
      </c>
      <c r="G478" s="10">
        <f t="shared" si="51"/>
        <v>35763</v>
      </c>
      <c r="H478" s="9">
        <f t="shared" si="52"/>
        <v>25</v>
      </c>
      <c r="I478">
        <v>3</v>
      </c>
      <c r="J478" s="14">
        <v>4391.6499999999996</v>
      </c>
      <c r="K478" t="s">
        <v>11</v>
      </c>
      <c r="L478" t="str">
        <f t="shared" si="53"/>
        <v>tier - 2</v>
      </c>
      <c r="M478" t="s">
        <v>11</v>
      </c>
      <c r="N478" t="str">
        <f t="shared" si="54"/>
        <v>tier - 2</v>
      </c>
      <c r="O478" t="s">
        <v>42</v>
      </c>
      <c r="P478" t="str">
        <f t="shared" si="55"/>
        <v>R1011</v>
      </c>
    </row>
    <row r="479" spans="1:16" x14ac:dyDescent="0.25">
      <c r="A479" t="s">
        <v>510</v>
      </c>
      <c r="B479">
        <v>1982</v>
      </c>
      <c r="C479">
        <f t="shared" si="49"/>
        <v>1982</v>
      </c>
      <c r="D479" t="s">
        <v>18</v>
      </c>
      <c r="E479" t="str">
        <f t="shared" si="50"/>
        <v>Jun</v>
      </c>
      <c r="F479">
        <v>29</v>
      </c>
      <c r="G479" s="10">
        <f t="shared" si="51"/>
        <v>30131</v>
      </c>
      <c r="H479" s="9">
        <f t="shared" si="52"/>
        <v>40</v>
      </c>
      <c r="I479">
        <v>3</v>
      </c>
      <c r="J479" s="14">
        <v>4392.7</v>
      </c>
      <c r="K479" t="s">
        <v>11</v>
      </c>
      <c r="L479" t="str">
        <f t="shared" si="53"/>
        <v>tier - 2</v>
      </c>
      <c r="M479" t="s">
        <v>11</v>
      </c>
      <c r="N479" t="str">
        <f t="shared" si="54"/>
        <v>tier - 2</v>
      </c>
      <c r="O479" t="s">
        <v>13</v>
      </c>
      <c r="P479" t="str">
        <f t="shared" si="55"/>
        <v>R1013</v>
      </c>
    </row>
    <row r="480" spans="1:16" x14ac:dyDescent="0.25">
      <c r="A480" t="s">
        <v>511</v>
      </c>
      <c r="B480">
        <v>1988</v>
      </c>
      <c r="C480">
        <f t="shared" si="49"/>
        <v>1988</v>
      </c>
      <c r="D480" t="s">
        <v>10</v>
      </c>
      <c r="E480" t="str">
        <f t="shared" si="50"/>
        <v>Jul</v>
      </c>
      <c r="F480">
        <v>18</v>
      </c>
      <c r="G480" s="10">
        <f t="shared" si="51"/>
        <v>32342</v>
      </c>
      <c r="H480" s="9">
        <f t="shared" si="52"/>
        <v>34</v>
      </c>
      <c r="I480">
        <v>3</v>
      </c>
      <c r="J480" s="14">
        <v>4397.3100000000004</v>
      </c>
      <c r="K480" t="s">
        <v>11</v>
      </c>
      <c r="L480" t="str">
        <f t="shared" si="53"/>
        <v>tier - 2</v>
      </c>
      <c r="M480" t="s">
        <v>11</v>
      </c>
      <c r="N480" t="str">
        <f t="shared" si="54"/>
        <v>tier - 2</v>
      </c>
      <c r="O480" t="s">
        <v>13</v>
      </c>
      <c r="P480" t="str">
        <f t="shared" si="55"/>
        <v>R1013</v>
      </c>
    </row>
    <row r="481" spans="1:16" x14ac:dyDescent="0.25">
      <c r="A481" t="s">
        <v>512</v>
      </c>
      <c r="B481">
        <v>1986</v>
      </c>
      <c r="C481">
        <f t="shared" si="49"/>
        <v>1986</v>
      </c>
      <c r="D481" t="s">
        <v>35</v>
      </c>
      <c r="E481" t="str">
        <f t="shared" si="50"/>
        <v>Aug</v>
      </c>
      <c r="F481">
        <v>11</v>
      </c>
      <c r="G481" s="10">
        <f t="shared" si="51"/>
        <v>31635</v>
      </c>
      <c r="H481" s="9">
        <f t="shared" si="52"/>
        <v>36</v>
      </c>
      <c r="I481">
        <v>0</v>
      </c>
      <c r="J481" s="14">
        <v>4399.7299999999996</v>
      </c>
      <c r="K481" t="s">
        <v>12</v>
      </c>
      <c r="L481" t="str">
        <f t="shared" si="53"/>
        <v>tier - 3</v>
      </c>
      <c r="M481" t="s">
        <v>11</v>
      </c>
      <c r="N481" t="str">
        <f t="shared" si="54"/>
        <v>tier - 2</v>
      </c>
      <c r="O481" t="s">
        <v>13</v>
      </c>
      <c r="P481" t="str">
        <f t="shared" si="55"/>
        <v>R1013</v>
      </c>
    </row>
    <row r="482" spans="1:16" x14ac:dyDescent="0.25">
      <c r="A482" t="s">
        <v>513</v>
      </c>
      <c r="B482">
        <v>1986</v>
      </c>
      <c r="C482">
        <f t="shared" si="49"/>
        <v>1986</v>
      </c>
      <c r="D482" t="s">
        <v>10</v>
      </c>
      <c r="E482" t="str">
        <f t="shared" si="50"/>
        <v>Jul</v>
      </c>
      <c r="F482">
        <v>13</v>
      </c>
      <c r="G482" s="10">
        <f t="shared" si="51"/>
        <v>31606</v>
      </c>
      <c r="H482" s="9">
        <f t="shared" si="52"/>
        <v>36</v>
      </c>
      <c r="I482">
        <v>0</v>
      </c>
      <c r="J482" s="14">
        <v>4402.2299999999996</v>
      </c>
      <c r="K482" t="s">
        <v>11</v>
      </c>
      <c r="L482" t="str">
        <f t="shared" si="53"/>
        <v>tier - 2</v>
      </c>
      <c r="M482" t="s">
        <v>11</v>
      </c>
      <c r="N482" t="str">
        <f t="shared" si="54"/>
        <v>tier - 2</v>
      </c>
      <c r="O482" t="s">
        <v>42</v>
      </c>
      <c r="P482" t="str">
        <f t="shared" si="55"/>
        <v>R1011</v>
      </c>
    </row>
    <row r="483" spans="1:16" x14ac:dyDescent="0.25">
      <c r="A483" t="s">
        <v>514</v>
      </c>
      <c r="B483">
        <v>1988</v>
      </c>
      <c r="C483">
        <f t="shared" si="49"/>
        <v>1988</v>
      </c>
      <c r="D483" t="s">
        <v>20</v>
      </c>
      <c r="E483" t="str">
        <f t="shared" si="50"/>
        <v>Sep</v>
      </c>
      <c r="F483">
        <v>16</v>
      </c>
      <c r="G483" s="10">
        <f t="shared" si="51"/>
        <v>32402</v>
      </c>
      <c r="H483" s="9">
        <f t="shared" si="52"/>
        <v>34</v>
      </c>
      <c r="I483">
        <v>0</v>
      </c>
      <c r="J483" s="14">
        <v>4415.16</v>
      </c>
      <c r="K483" t="s">
        <v>11</v>
      </c>
      <c r="L483" t="str">
        <f t="shared" si="53"/>
        <v>tier - 2</v>
      </c>
      <c r="M483" t="s">
        <v>16</v>
      </c>
      <c r="N483" t="str">
        <f t="shared" si="54"/>
        <v>tier - 1</v>
      </c>
      <c r="O483" t="s">
        <v>13</v>
      </c>
      <c r="P483" t="str">
        <f t="shared" si="55"/>
        <v>R1013</v>
      </c>
    </row>
    <row r="484" spans="1:16" x14ac:dyDescent="0.25">
      <c r="A484" t="s">
        <v>515</v>
      </c>
      <c r="B484">
        <v>1992</v>
      </c>
      <c r="C484">
        <f t="shared" si="49"/>
        <v>1992</v>
      </c>
      <c r="D484" t="s">
        <v>35</v>
      </c>
      <c r="E484" t="str">
        <f t="shared" si="50"/>
        <v>Aug</v>
      </c>
      <c r="F484">
        <v>15</v>
      </c>
      <c r="G484" s="10">
        <f t="shared" si="51"/>
        <v>33831</v>
      </c>
      <c r="H484" s="9">
        <f t="shared" si="52"/>
        <v>30</v>
      </c>
      <c r="I484">
        <v>0</v>
      </c>
      <c r="J484" s="14">
        <v>4420.95</v>
      </c>
      <c r="K484" t="s">
        <v>11</v>
      </c>
      <c r="L484" t="str">
        <f t="shared" si="53"/>
        <v>tier - 2</v>
      </c>
      <c r="M484" t="s">
        <v>12</v>
      </c>
      <c r="N484" t="str">
        <f t="shared" si="54"/>
        <v>tier - 3</v>
      </c>
      <c r="O484" t="s">
        <v>516</v>
      </c>
      <c r="P484" t="str">
        <f t="shared" si="55"/>
        <v>R1020</v>
      </c>
    </row>
    <row r="485" spans="1:16" x14ac:dyDescent="0.25">
      <c r="A485" t="s">
        <v>517</v>
      </c>
      <c r="B485">
        <v>1994</v>
      </c>
      <c r="C485">
        <f t="shared" si="49"/>
        <v>1994</v>
      </c>
      <c r="D485" t="s">
        <v>30</v>
      </c>
      <c r="E485" t="str">
        <f t="shared" si="50"/>
        <v>Dec</v>
      </c>
      <c r="F485">
        <v>29</v>
      </c>
      <c r="G485" s="10">
        <f t="shared" si="51"/>
        <v>34697</v>
      </c>
      <c r="H485" s="9">
        <f t="shared" si="52"/>
        <v>28</v>
      </c>
      <c r="I485">
        <v>2</v>
      </c>
      <c r="J485" s="14">
        <v>4428.8900000000003</v>
      </c>
      <c r="K485" t="s">
        <v>12</v>
      </c>
      <c r="L485" t="str">
        <f t="shared" si="53"/>
        <v>tier - 3</v>
      </c>
      <c r="M485" t="s">
        <v>16</v>
      </c>
      <c r="N485" t="str">
        <f t="shared" si="54"/>
        <v>tier - 1</v>
      </c>
      <c r="O485" t="s">
        <v>356</v>
      </c>
      <c r="P485" t="str">
        <f t="shared" si="55"/>
        <v>R1017</v>
      </c>
    </row>
    <row r="486" spans="1:16" x14ac:dyDescent="0.25">
      <c r="A486" t="s">
        <v>518</v>
      </c>
      <c r="B486">
        <v>1993</v>
      </c>
      <c r="C486">
        <f t="shared" si="49"/>
        <v>1993</v>
      </c>
      <c r="D486" t="s">
        <v>20</v>
      </c>
      <c r="E486" t="str">
        <f t="shared" si="50"/>
        <v>Sep</v>
      </c>
      <c r="F486">
        <v>4</v>
      </c>
      <c r="G486" s="10">
        <f t="shared" si="51"/>
        <v>34216</v>
      </c>
      <c r="H486" s="9">
        <f t="shared" si="52"/>
        <v>29</v>
      </c>
      <c r="I486">
        <v>2</v>
      </c>
      <c r="J486" s="14">
        <v>4433.3900000000003</v>
      </c>
      <c r="K486" t="s">
        <v>11</v>
      </c>
      <c r="L486" t="str">
        <f t="shared" si="53"/>
        <v>tier - 2</v>
      </c>
      <c r="M486" t="s">
        <v>12</v>
      </c>
      <c r="N486" t="str">
        <f t="shared" si="54"/>
        <v>tier - 3</v>
      </c>
      <c r="O486" t="s">
        <v>23</v>
      </c>
      <c r="P486" t="str">
        <f t="shared" si="55"/>
        <v>R1012</v>
      </c>
    </row>
    <row r="487" spans="1:16" x14ac:dyDescent="0.25">
      <c r="A487" t="s">
        <v>519</v>
      </c>
      <c r="B487">
        <v>1993</v>
      </c>
      <c r="C487">
        <f t="shared" si="49"/>
        <v>1993</v>
      </c>
      <c r="D487" t="s">
        <v>30</v>
      </c>
      <c r="E487" t="str">
        <f t="shared" si="50"/>
        <v>Dec</v>
      </c>
      <c r="F487">
        <v>23</v>
      </c>
      <c r="G487" s="10">
        <f t="shared" si="51"/>
        <v>34326</v>
      </c>
      <c r="H487" s="9">
        <f t="shared" si="52"/>
        <v>29</v>
      </c>
      <c r="I487">
        <v>2</v>
      </c>
      <c r="J487" s="14">
        <v>4433.92</v>
      </c>
      <c r="K487" t="s">
        <v>11</v>
      </c>
      <c r="L487" t="str">
        <f t="shared" si="53"/>
        <v>tier - 2</v>
      </c>
      <c r="M487" t="s">
        <v>11</v>
      </c>
      <c r="N487" t="str">
        <f t="shared" si="54"/>
        <v>tier - 2</v>
      </c>
      <c r="O487" t="s">
        <v>23</v>
      </c>
      <c r="P487" t="str">
        <f t="shared" si="55"/>
        <v>R1012</v>
      </c>
    </row>
    <row r="488" spans="1:16" x14ac:dyDescent="0.25">
      <c r="A488" t="s">
        <v>520</v>
      </c>
      <c r="B488">
        <v>1994</v>
      </c>
      <c r="C488">
        <f t="shared" si="49"/>
        <v>1994</v>
      </c>
      <c r="D488" t="s">
        <v>37</v>
      </c>
      <c r="E488" t="str">
        <f t="shared" si="50"/>
        <v>Oct</v>
      </c>
      <c r="F488">
        <v>8</v>
      </c>
      <c r="G488" s="10">
        <f t="shared" si="51"/>
        <v>34615</v>
      </c>
      <c r="H488" s="9">
        <f t="shared" si="52"/>
        <v>28</v>
      </c>
      <c r="I488">
        <v>2</v>
      </c>
      <c r="J488" s="14">
        <v>4435.09</v>
      </c>
      <c r="K488" t="s">
        <v>12</v>
      </c>
      <c r="L488" t="str">
        <f t="shared" si="53"/>
        <v>tier - 3</v>
      </c>
      <c r="M488" t="s">
        <v>11</v>
      </c>
      <c r="N488" t="str">
        <f t="shared" si="54"/>
        <v>tier - 2</v>
      </c>
      <c r="O488" t="s">
        <v>168</v>
      </c>
      <c r="P488" t="str">
        <f t="shared" si="55"/>
        <v>R1016</v>
      </c>
    </row>
    <row r="489" spans="1:16" x14ac:dyDescent="0.25">
      <c r="A489" t="s">
        <v>521</v>
      </c>
      <c r="B489">
        <v>1994</v>
      </c>
      <c r="C489">
        <f t="shared" si="49"/>
        <v>1994</v>
      </c>
      <c r="D489" t="s">
        <v>37</v>
      </c>
      <c r="E489" t="str">
        <f t="shared" si="50"/>
        <v>Oct</v>
      </c>
      <c r="F489">
        <v>24</v>
      </c>
      <c r="G489" s="10">
        <f t="shared" si="51"/>
        <v>34631</v>
      </c>
      <c r="H489" s="9">
        <f t="shared" si="52"/>
        <v>28</v>
      </c>
      <c r="I489">
        <v>2</v>
      </c>
      <c r="J489" s="14">
        <v>4438.26</v>
      </c>
      <c r="K489" t="s">
        <v>11</v>
      </c>
      <c r="L489" t="str">
        <f t="shared" si="53"/>
        <v>tier - 2</v>
      </c>
      <c r="M489" t="s">
        <v>12</v>
      </c>
      <c r="N489" t="str">
        <f t="shared" si="54"/>
        <v>tier - 3</v>
      </c>
      <c r="O489" t="s">
        <v>356</v>
      </c>
      <c r="P489" t="str">
        <f t="shared" si="55"/>
        <v>R1017</v>
      </c>
    </row>
    <row r="490" spans="1:16" x14ac:dyDescent="0.25">
      <c r="A490" t="s">
        <v>522</v>
      </c>
      <c r="B490">
        <v>1991</v>
      </c>
      <c r="C490">
        <f t="shared" si="49"/>
        <v>1991</v>
      </c>
      <c r="D490" t="s">
        <v>20</v>
      </c>
      <c r="E490" t="str">
        <f t="shared" si="50"/>
        <v>Sep</v>
      </c>
      <c r="F490">
        <v>3</v>
      </c>
      <c r="G490" s="10">
        <f t="shared" si="51"/>
        <v>33484</v>
      </c>
      <c r="H490" s="9">
        <f t="shared" si="52"/>
        <v>31</v>
      </c>
      <c r="I490">
        <v>1</v>
      </c>
      <c r="J490" s="14">
        <v>4441.21</v>
      </c>
      <c r="K490" t="s">
        <v>16</v>
      </c>
      <c r="L490" t="str">
        <f t="shared" si="53"/>
        <v>tier - 1</v>
      </c>
      <c r="M490" t="s">
        <v>11</v>
      </c>
      <c r="N490" t="str">
        <f t="shared" si="54"/>
        <v>tier - 2</v>
      </c>
      <c r="O490" t="s">
        <v>276</v>
      </c>
      <c r="P490" t="str">
        <f t="shared" si="55"/>
        <v>R1014</v>
      </c>
    </row>
    <row r="491" spans="1:16" x14ac:dyDescent="0.25">
      <c r="A491" t="s">
        <v>523</v>
      </c>
      <c r="B491">
        <v>1994</v>
      </c>
      <c r="C491">
        <f t="shared" si="49"/>
        <v>1994</v>
      </c>
      <c r="D491" t="s">
        <v>18</v>
      </c>
      <c r="E491" t="str">
        <f t="shared" si="50"/>
        <v>Jun</v>
      </c>
      <c r="F491">
        <v>28</v>
      </c>
      <c r="G491" s="10">
        <f t="shared" si="51"/>
        <v>34513</v>
      </c>
      <c r="H491" s="9">
        <f t="shared" si="52"/>
        <v>28</v>
      </c>
      <c r="I491">
        <v>3</v>
      </c>
      <c r="J491" s="14">
        <v>4449.46</v>
      </c>
      <c r="K491" t="s">
        <v>16</v>
      </c>
      <c r="L491" t="str">
        <f t="shared" si="53"/>
        <v>tier - 1</v>
      </c>
      <c r="M491" t="s">
        <v>11</v>
      </c>
      <c r="N491" t="str">
        <f t="shared" si="54"/>
        <v>tier - 2</v>
      </c>
      <c r="O491" t="s">
        <v>13</v>
      </c>
      <c r="P491" t="str">
        <f t="shared" si="55"/>
        <v>R1013</v>
      </c>
    </row>
    <row r="492" spans="1:16" x14ac:dyDescent="0.25">
      <c r="A492" t="s">
        <v>524</v>
      </c>
      <c r="B492">
        <v>1990</v>
      </c>
      <c r="C492">
        <f t="shared" si="49"/>
        <v>1990</v>
      </c>
      <c r="D492" t="s">
        <v>35</v>
      </c>
      <c r="E492" t="str">
        <f t="shared" si="50"/>
        <v>Aug</v>
      </c>
      <c r="F492">
        <v>8</v>
      </c>
      <c r="G492" s="10">
        <f t="shared" si="51"/>
        <v>33093</v>
      </c>
      <c r="H492" s="9">
        <f t="shared" si="52"/>
        <v>32</v>
      </c>
      <c r="I492">
        <v>1</v>
      </c>
      <c r="J492" s="14">
        <v>4454.3999999999996</v>
      </c>
      <c r="K492" t="s">
        <v>11</v>
      </c>
      <c r="L492" t="str">
        <f t="shared" si="53"/>
        <v>tier - 2</v>
      </c>
      <c r="M492" t="s">
        <v>12</v>
      </c>
      <c r="N492" t="str">
        <f t="shared" si="54"/>
        <v>tier - 3</v>
      </c>
      <c r="O492" t="s">
        <v>23</v>
      </c>
      <c r="P492" t="str">
        <f t="shared" si="55"/>
        <v>R1012</v>
      </c>
    </row>
    <row r="493" spans="1:16" x14ac:dyDescent="0.25">
      <c r="A493" t="s">
        <v>525</v>
      </c>
      <c r="B493">
        <v>1990</v>
      </c>
      <c r="C493">
        <f t="shared" si="49"/>
        <v>1990</v>
      </c>
      <c r="D493" t="s">
        <v>10</v>
      </c>
      <c r="E493" t="str">
        <f t="shared" si="50"/>
        <v>Jul</v>
      </c>
      <c r="F493">
        <v>15</v>
      </c>
      <c r="G493" s="10">
        <f t="shared" si="51"/>
        <v>33069</v>
      </c>
      <c r="H493" s="9">
        <f t="shared" si="52"/>
        <v>32</v>
      </c>
      <c r="I493">
        <v>1</v>
      </c>
      <c r="J493" s="14">
        <v>4462.72</v>
      </c>
      <c r="K493" t="s">
        <v>11</v>
      </c>
      <c r="L493" t="str">
        <f t="shared" si="53"/>
        <v>tier - 2</v>
      </c>
      <c r="M493" t="s">
        <v>12</v>
      </c>
      <c r="N493" t="str">
        <f t="shared" si="54"/>
        <v>tier - 3</v>
      </c>
      <c r="O493" t="s">
        <v>23</v>
      </c>
      <c r="P493" t="str">
        <f t="shared" si="55"/>
        <v>R1012</v>
      </c>
    </row>
    <row r="494" spans="1:16" x14ac:dyDescent="0.25">
      <c r="A494" t="s">
        <v>526</v>
      </c>
      <c r="B494">
        <v>1991</v>
      </c>
      <c r="C494">
        <f t="shared" si="49"/>
        <v>1991</v>
      </c>
      <c r="D494" t="s">
        <v>10</v>
      </c>
      <c r="E494" t="str">
        <f t="shared" si="50"/>
        <v>Jul</v>
      </c>
      <c r="F494">
        <v>4</v>
      </c>
      <c r="G494" s="10">
        <f t="shared" si="51"/>
        <v>33423</v>
      </c>
      <c r="H494" s="9">
        <f t="shared" si="52"/>
        <v>31</v>
      </c>
      <c r="I494">
        <v>2</v>
      </c>
      <c r="J494" s="14">
        <v>4463.21</v>
      </c>
      <c r="K494" t="s">
        <v>12</v>
      </c>
      <c r="L494" t="str">
        <f t="shared" si="53"/>
        <v>tier - 3</v>
      </c>
      <c r="M494" t="s">
        <v>12</v>
      </c>
      <c r="N494" t="str">
        <f t="shared" si="54"/>
        <v>tier - 3</v>
      </c>
      <c r="O494" t="s">
        <v>13</v>
      </c>
      <c r="P494" t="str">
        <f t="shared" si="55"/>
        <v>R1013</v>
      </c>
    </row>
    <row r="495" spans="1:16" x14ac:dyDescent="0.25">
      <c r="A495" t="s">
        <v>527</v>
      </c>
      <c r="B495">
        <v>1999</v>
      </c>
      <c r="C495">
        <f t="shared" si="49"/>
        <v>1999</v>
      </c>
      <c r="D495" t="s">
        <v>15</v>
      </c>
      <c r="E495" t="str">
        <f t="shared" si="50"/>
        <v>Nov</v>
      </c>
      <c r="F495">
        <v>20</v>
      </c>
      <c r="G495" s="10">
        <f t="shared" si="51"/>
        <v>36484</v>
      </c>
      <c r="H495" s="9">
        <f t="shared" si="52"/>
        <v>23</v>
      </c>
      <c r="I495">
        <v>3</v>
      </c>
      <c r="J495" s="14">
        <v>4466.62</v>
      </c>
      <c r="K495" t="s">
        <v>11</v>
      </c>
      <c r="L495" t="str">
        <f t="shared" si="53"/>
        <v>tier - 2</v>
      </c>
      <c r="M495" t="s">
        <v>11</v>
      </c>
      <c r="N495" t="str">
        <f t="shared" si="54"/>
        <v>tier - 2</v>
      </c>
      <c r="O495" t="s">
        <v>23</v>
      </c>
      <c r="P495" t="str">
        <f t="shared" si="55"/>
        <v>R1012</v>
      </c>
    </row>
    <row r="496" spans="1:16" x14ac:dyDescent="0.25">
      <c r="A496" t="s">
        <v>528</v>
      </c>
      <c r="B496">
        <v>2004</v>
      </c>
      <c r="C496">
        <f t="shared" si="49"/>
        <v>2004</v>
      </c>
      <c r="D496" t="s">
        <v>10</v>
      </c>
      <c r="E496" t="str">
        <f t="shared" si="50"/>
        <v>Jul</v>
      </c>
      <c r="F496">
        <v>18</v>
      </c>
      <c r="G496" s="10">
        <f t="shared" si="51"/>
        <v>38186</v>
      </c>
      <c r="H496" s="9">
        <f t="shared" si="52"/>
        <v>18</v>
      </c>
      <c r="I496">
        <v>0</v>
      </c>
      <c r="J496" s="14">
        <v>4468.25</v>
      </c>
      <c r="K496" t="s">
        <v>11</v>
      </c>
      <c r="L496" t="str">
        <f t="shared" si="53"/>
        <v>tier - 2</v>
      </c>
      <c r="M496" t="s">
        <v>11</v>
      </c>
      <c r="N496" t="str">
        <f t="shared" si="54"/>
        <v>tier - 2</v>
      </c>
      <c r="O496" t="s">
        <v>23</v>
      </c>
      <c r="P496" t="str">
        <f t="shared" si="55"/>
        <v>R1012</v>
      </c>
    </row>
    <row r="497" spans="1:16" x14ac:dyDescent="0.25">
      <c r="A497" t="s">
        <v>529</v>
      </c>
      <c r="B497">
        <v>1992</v>
      </c>
      <c r="C497">
        <f t="shared" si="49"/>
        <v>1992</v>
      </c>
      <c r="D497" t="s">
        <v>10</v>
      </c>
      <c r="E497" t="str">
        <f t="shared" si="50"/>
        <v>Jul</v>
      </c>
      <c r="F497">
        <v>12</v>
      </c>
      <c r="G497" s="10">
        <f t="shared" si="51"/>
        <v>33797</v>
      </c>
      <c r="H497" s="9">
        <f t="shared" si="52"/>
        <v>30</v>
      </c>
      <c r="I497">
        <v>0</v>
      </c>
      <c r="J497" s="14">
        <v>4488.58</v>
      </c>
      <c r="K497" t="s">
        <v>11</v>
      </c>
      <c r="L497" t="str">
        <f t="shared" si="53"/>
        <v>tier - 2</v>
      </c>
      <c r="M497" t="s">
        <v>12</v>
      </c>
      <c r="N497" t="str">
        <f t="shared" si="54"/>
        <v>tier - 3</v>
      </c>
      <c r="O497" t="s">
        <v>23</v>
      </c>
      <c r="P497" t="str">
        <f t="shared" si="55"/>
        <v>R1012</v>
      </c>
    </row>
    <row r="498" spans="1:16" x14ac:dyDescent="0.25">
      <c r="A498" t="s">
        <v>530</v>
      </c>
      <c r="B498">
        <v>1988</v>
      </c>
      <c r="C498">
        <f t="shared" si="49"/>
        <v>1988</v>
      </c>
      <c r="D498" t="s">
        <v>18</v>
      </c>
      <c r="E498" t="str">
        <f t="shared" si="50"/>
        <v>Jun</v>
      </c>
      <c r="F498">
        <v>26</v>
      </c>
      <c r="G498" s="10">
        <f t="shared" si="51"/>
        <v>32320</v>
      </c>
      <c r="H498" s="9">
        <f t="shared" si="52"/>
        <v>34</v>
      </c>
      <c r="I498">
        <v>0</v>
      </c>
      <c r="J498" s="14">
        <v>4500.34</v>
      </c>
      <c r="K498" t="s">
        <v>11</v>
      </c>
      <c r="L498" t="str">
        <f t="shared" si="53"/>
        <v>tier - 2</v>
      </c>
      <c r="M498" t="s">
        <v>16</v>
      </c>
      <c r="N498" t="str">
        <f t="shared" si="54"/>
        <v>tier - 1</v>
      </c>
      <c r="O498" t="s">
        <v>356</v>
      </c>
      <c r="P498" t="str">
        <f t="shared" si="55"/>
        <v>R1017</v>
      </c>
    </row>
    <row r="499" spans="1:16" x14ac:dyDescent="0.25">
      <c r="A499" t="s">
        <v>531</v>
      </c>
      <c r="B499">
        <v>1997</v>
      </c>
      <c r="C499">
        <f t="shared" si="49"/>
        <v>1997</v>
      </c>
      <c r="D499" t="s">
        <v>37</v>
      </c>
      <c r="E499" t="str">
        <f t="shared" si="50"/>
        <v>Oct</v>
      </c>
      <c r="F499">
        <v>13</v>
      </c>
      <c r="G499" s="10">
        <f t="shared" si="51"/>
        <v>35716</v>
      </c>
      <c r="H499" s="9">
        <f t="shared" si="52"/>
        <v>25</v>
      </c>
      <c r="I499">
        <v>4</v>
      </c>
      <c r="J499" s="14">
        <v>4504.66</v>
      </c>
      <c r="K499" t="s">
        <v>16</v>
      </c>
      <c r="L499" t="str">
        <f t="shared" si="53"/>
        <v>tier - 1</v>
      </c>
      <c r="M499" t="s">
        <v>11</v>
      </c>
      <c r="N499" t="str">
        <f t="shared" si="54"/>
        <v>tier - 2</v>
      </c>
      <c r="O499" t="s">
        <v>13</v>
      </c>
      <c r="P499" t="str">
        <f t="shared" si="55"/>
        <v>R1013</v>
      </c>
    </row>
    <row r="500" spans="1:16" x14ac:dyDescent="0.25">
      <c r="A500" t="s">
        <v>532</v>
      </c>
      <c r="B500">
        <v>1982</v>
      </c>
      <c r="C500">
        <f t="shared" si="49"/>
        <v>1982</v>
      </c>
      <c r="D500" t="s">
        <v>20</v>
      </c>
      <c r="E500" t="str">
        <f t="shared" si="50"/>
        <v>Sep</v>
      </c>
      <c r="F500">
        <v>27</v>
      </c>
      <c r="G500" s="10">
        <f t="shared" si="51"/>
        <v>30221</v>
      </c>
      <c r="H500" s="9">
        <f t="shared" si="52"/>
        <v>40</v>
      </c>
      <c r="I500">
        <v>3</v>
      </c>
      <c r="J500" s="14">
        <v>4511.41</v>
      </c>
      <c r="K500" t="s">
        <v>11</v>
      </c>
      <c r="L500" t="str">
        <f t="shared" si="53"/>
        <v>tier - 2</v>
      </c>
      <c r="M500" t="s">
        <v>12</v>
      </c>
      <c r="N500" t="str">
        <f t="shared" si="54"/>
        <v>tier - 3</v>
      </c>
      <c r="O500" t="s">
        <v>13</v>
      </c>
      <c r="P500" t="str">
        <f t="shared" si="55"/>
        <v>R1013</v>
      </c>
    </row>
    <row r="501" spans="1:16" x14ac:dyDescent="0.25">
      <c r="A501" t="s">
        <v>533</v>
      </c>
      <c r="B501">
        <v>1980</v>
      </c>
      <c r="C501">
        <f t="shared" si="49"/>
        <v>1980</v>
      </c>
      <c r="D501" t="s">
        <v>18</v>
      </c>
      <c r="E501" t="str">
        <f t="shared" si="50"/>
        <v>Jun</v>
      </c>
      <c r="F501">
        <v>16</v>
      </c>
      <c r="G501" s="10">
        <f t="shared" si="51"/>
        <v>29388</v>
      </c>
      <c r="H501" s="9">
        <f t="shared" si="52"/>
        <v>42</v>
      </c>
      <c r="I501">
        <v>2</v>
      </c>
      <c r="J501" s="14">
        <v>4515.71</v>
      </c>
      <c r="K501" t="s">
        <v>11</v>
      </c>
      <c r="L501" t="str">
        <f t="shared" si="53"/>
        <v>tier - 2</v>
      </c>
      <c r="M501" t="s">
        <v>12</v>
      </c>
      <c r="N501" t="str">
        <f t="shared" si="54"/>
        <v>tier - 3</v>
      </c>
      <c r="O501" t="s">
        <v>13</v>
      </c>
      <c r="P501" t="str">
        <f t="shared" si="55"/>
        <v>R1013</v>
      </c>
    </row>
    <row r="502" spans="1:16" x14ac:dyDescent="0.25">
      <c r="A502" t="s">
        <v>534</v>
      </c>
      <c r="B502">
        <v>2003</v>
      </c>
      <c r="C502">
        <f t="shared" si="49"/>
        <v>2003</v>
      </c>
      <c r="D502" t="s">
        <v>37</v>
      </c>
      <c r="E502" t="str">
        <f t="shared" si="50"/>
        <v>Oct</v>
      </c>
      <c r="F502">
        <v>2</v>
      </c>
      <c r="G502" s="10">
        <f t="shared" si="51"/>
        <v>37896</v>
      </c>
      <c r="H502" s="9">
        <f t="shared" si="52"/>
        <v>19</v>
      </c>
      <c r="I502">
        <v>0</v>
      </c>
      <c r="J502" s="14">
        <v>4518.3999999999996</v>
      </c>
      <c r="K502" t="s">
        <v>11</v>
      </c>
      <c r="L502" t="str">
        <f t="shared" si="53"/>
        <v>tier - 2</v>
      </c>
      <c r="M502" t="s">
        <v>12</v>
      </c>
      <c r="N502" t="str">
        <f t="shared" si="54"/>
        <v>tier - 3</v>
      </c>
      <c r="O502" t="s">
        <v>535</v>
      </c>
      <c r="P502" t="str">
        <f t="shared" si="55"/>
        <v>R1026</v>
      </c>
    </row>
    <row r="503" spans="1:16" x14ac:dyDescent="0.25">
      <c r="A503" t="s">
        <v>536</v>
      </c>
      <c r="B503">
        <v>1987</v>
      </c>
      <c r="C503">
        <f t="shared" si="49"/>
        <v>1987</v>
      </c>
      <c r="D503" t="s">
        <v>30</v>
      </c>
      <c r="E503" t="str">
        <f t="shared" si="50"/>
        <v>Dec</v>
      </c>
      <c r="F503">
        <v>5</v>
      </c>
      <c r="G503" s="10">
        <f t="shared" si="51"/>
        <v>32116</v>
      </c>
      <c r="H503" s="9">
        <f t="shared" si="52"/>
        <v>35</v>
      </c>
      <c r="I503">
        <v>3</v>
      </c>
      <c r="J503" s="14">
        <v>4518.7700000000004</v>
      </c>
      <c r="K503" t="s">
        <v>11</v>
      </c>
      <c r="L503" t="str">
        <f t="shared" si="53"/>
        <v>tier - 2</v>
      </c>
      <c r="M503" t="s">
        <v>12</v>
      </c>
      <c r="N503" t="str">
        <f t="shared" si="54"/>
        <v>tier - 3</v>
      </c>
      <c r="O503" t="s">
        <v>23</v>
      </c>
      <c r="P503" t="str">
        <f t="shared" si="55"/>
        <v>R1012</v>
      </c>
    </row>
    <row r="504" spans="1:16" x14ac:dyDescent="0.25">
      <c r="A504" t="s">
        <v>537</v>
      </c>
      <c r="B504">
        <v>1988</v>
      </c>
      <c r="C504">
        <f t="shared" si="49"/>
        <v>1988</v>
      </c>
      <c r="D504" t="s">
        <v>30</v>
      </c>
      <c r="E504" t="str">
        <f t="shared" si="50"/>
        <v>Dec</v>
      </c>
      <c r="F504">
        <v>21</v>
      </c>
      <c r="G504" s="10">
        <f t="shared" si="51"/>
        <v>32498</v>
      </c>
      <c r="H504" s="9">
        <f t="shared" si="52"/>
        <v>34</v>
      </c>
      <c r="I504">
        <v>0</v>
      </c>
      <c r="J504" s="14">
        <v>4518.83</v>
      </c>
      <c r="K504" t="s">
        <v>11</v>
      </c>
      <c r="L504" t="str">
        <f t="shared" si="53"/>
        <v>tier - 2</v>
      </c>
      <c r="M504" t="s">
        <v>11</v>
      </c>
      <c r="N504" t="str">
        <f t="shared" si="54"/>
        <v>tier - 2</v>
      </c>
      <c r="O504" t="s">
        <v>356</v>
      </c>
      <c r="P504" t="str">
        <f t="shared" si="55"/>
        <v>R1017</v>
      </c>
    </row>
    <row r="505" spans="1:16" x14ac:dyDescent="0.25">
      <c r="A505" t="s">
        <v>538</v>
      </c>
      <c r="B505">
        <v>1992</v>
      </c>
      <c r="C505">
        <f t="shared" si="49"/>
        <v>1992</v>
      </c>
      <c r="D505" t="s">
        <v>35</v>
      </c>
      <c r="E505" t="str">
        <f t="shared" si="50"/>
        <v>Aug</v>
      </c>
      <c r="F505">
        <v>13</v>
      </c>
      <c r="G505" s="10">
        <f t="shared" si="51"/>
        <v>33829</v>
      </c>
      <c r="H505" s="9">
        <f t="shared" si="52"/>
        <v>30</v>
      </c>
      <c r="I505">
        <v>1</v>
      </c>
      <c r="J505" s="14">
        <v>4527.18</v>
      </c>
      <c r="K505" t="s">
        <v>11</v>
      </c>
      <c r="L505" t="str">
        <f t="shared" si="53"/>
        <v>tier - 2</v>
      </c>
      <c r="M505" t="s">
        <v>11</v>
      </c>
      <c r="N505" t="str">
        <f t="shared" si="54"/>
        <v>tier - 2</v>
      </c>
      <c r="O505" t="s">
        <v>23</v>
      </c>
      <c r="P505" t="str">
        <f t="shared" si="55"/>
        <v>R1012</v>
      </c>
    </row>
    <row r="506" spans="1:16" x14ac:dyDescent="0.25">
      <c r="A506" t="s">
        <v>539</v>
      </c>
      <c r="B506">
        <v>1993</v>
      </c>
      <c r="C506">
        <f t="shared" si="49"/>
        <v>1993</v>
      </c>
      <c r="D506" t="s">
        <v>18</v>
      </c>
      <c r="E506" t="str">
        <f t="shared" si="50"/>
        <v>Jun</v>
      </c>
      <c r="F506">
        <v>29</v>
      </c>
      <c r="G506" s="10">
        <f t="shared" si="51"/>
        <v>34149</v>
      </c>
      <c r="H506" s="9">
        <f t="shared" si="52"/>
        <v>29</v>
      </c>
      <c r="I506">
        <v>2</v>
      </c>
      <c r="J506" s="14">
        <v>4529.4799999999996</v>
      </c>
      <c r="K506" t="s">
        <v>11</v>
      </c>
      <c r="L506" t="str">
        <f t="shared" si="53"/>
        <v>tier - 2</v>
      </c>
      <c r="M506" t="s">
        <v>16</v>
      </c>
      <c r="N506" t="str">
        <f t="shared" si="54"/>
        <v>tier - 1</v>
      </c>
      <c r="O506" t="s">
        <v>42</v>
      </c>
      <c r="P506" t="str">
        <f t="shared" si="55"/>
        <v>R1011</v>
      </c>
    </row>
    <row r="507" spans="1:16" x14ac:dyDescent="0.25">
      <c r="A507" t="s">
        <v>540</v>
      </c>
      <c r="B507">
        <v>1988</v>
      </c>
      <c r="C507">
        <f t="shared" si="49"/>
        <v>1988</v>
      </c>
      <c r="D507" t="s">
        <v>18</v>
      </c>
      <c r="E507" t="str">
        <f t="shared" si="50"/>
        <v>Jun</v>
      </c>
      <c r="F507">
        <v>13</v>
      </c>
      <c r="G507" s="10">
        <f t="shared" si="51"/>
        <v>32307</v>
      </c>
      <c r="H507" s="9">
        <f t="shared" si="52"/>
        <v>34</v>
      </c>
      <c r="I507">
        <v>1</v>
      </c>
      <c r="J507" s="14">
        <v>4536.26</v>
      </c>
      <c r="K507" t="s">
        <v>11</v>
      </c>
      <c r="L507" t="str">
        <f t="shared" si="53"/>
        <v>tier - 2</v>
      </c>
      <c r="M507" t="s">
        <v>11</v>
      </c>
      <c r="N507" t="str">
        <f t="shared" si="54"/>
        <v>tier - 2</v>
      </c>
      <c r="O507" t="s">
        <v>42</v>
      </c>
      <c r="P507" t="str">
        <f t="shared" si="55"/>
        <v>R1011</v>
      </c>
    </row>
    <row r="508" spans="1:16" x14ac:dyDescent="0.25">
      <c r="A508" t="s">
        <v>541</v>
      </c>
      <c r="B508">
        <v>1990</v>
      </c>
      <c r="C508">
        <f t="shared" si="49"/>
        <v>1990</v>
      </c>
      <c r="D508" t="s">
        <v>15</v>
      </c>
      <c r="E508" t="str">
        <f t="shared" si="50"/>
        <v>Nov</v>
      </c>
      <c r="F508">
        <v>17</v>
      </c>
      <c r="G508" s="10">
        <f t="shared" si="51"/>
        <v>33194</v>
      </c>
      <c r="H508" s="9">
        <f t="shared" si="52"/>
        <v>32</v>
      </c>
      <c r="I508">
        <v>0</v>
      </c>
      <c r="J508" s="14">
        <v>4544.2299999999996</v>
      </c>
      <c r="K508" t="s">
        <v>11</v>
      </c>
      <c r="L508" t="str">
        <f t="shared" si="53"/>
        <v>tier - 2</v>
      </c>
      <c r="M508" t="s">
        <v>16</v>
      </c>
      <c r="N508" t="str">
        <f t="shared" si="54"/>
        <v>tier - 1</v>
      </c>
      <c r="O508" t="s">
        <v>247</v>
      </c>
      <c r="P508" t="str">
        <f t="shared" si="55"/>
        <v>R1024</v>
      </c>
    </row>
    <row r="509" spans="1:16" x14ac:dyDescent="0.25">
      <c r="A509" t="s">
        <v>542</v>
      </c>
      <c r="B509">
        <v>2004</v>
      </c>
      <c r="C509">
        <f t="shared" si="49"/>
        <v>2004</v>
      </c>
      <c r="D509" t="s">
        <v>30</v>
      </c>
      <c r="E509" t="str">
        <f t="shared" si="50"/>
        <v>Dec</v>
      </c>
      <c r="F509">
        <v>22</v>
      </c>
      <c r="G509" s="10">
        <f t="shared" si="51"/>
        <v>38343</v>
      </c>
      <c r="H509" s="9">
        <f t="shared" si="52"/>
        <v>18</v>
      </c>
      <c r="I509">
        <v>4</v>
      </c>
      <c r="J509" s="14">
        <v>4561.1899999999996</v>
      </c>
      <c r="K509" t="s">
        <v>11</v>
      </c>
      <c r="L509" t="str">
        <f t="shared" si="53"/>
        <v>tier - 2</v>
      </c>
      <c r="M509" t="s">
        <v>11</v>
      </c>
      <c r="N509" t="str">
        <f t="shared" si="54"/>
        <v>tier - 2</v>
      </c>
      <c r="O509" t="s">
        <v>247</v>
      </c>
      <c r="P509" t="str">
        <f t="shared" si="55"/>
        <v>R1024</v>
      </c>
    </row>
    <row r="510" spans="1:16" x14ac:dyDescent="0.25">
      <c r="A510" t="s">
        <v>543</v>
      </c>
      <c r="B510">
        <v>1990</v>
      </c>
      <c r="C510">
        <f t="shared" si="49"/>
        <v>1990</v>
      </c>
      <c r="D510" t="s">
        <v>20</v>
      </c>
      <c r="E510" t="str">
        <f t="shared" si="50"/>
        <v>Sep</v>
      </c>
      <c r="F510">
        <v>20</v>
      </c>
      <c r="G510" s="10">
        <f t="shared" si="51"/>
        <v>33136</v>
      </c>
      <c r="H510" s="9">
        <f t="shared" si="52"/>
        <v>32</v>
      </c>
      <c r="I510">
        <v>1</v>
      </c>
      <c r="J510" s="14">
        <v>4562.84</v>
      </c>
      <c r="K510" t="s">
        <v>11</v>
      </c>
      <c r="L510" t="str">
        <f t="shared" si="53"/>
        <v>tier - 2</v>
      </c>
      <c r="M510" t="s">
        <v>11</v>
      </c>
      <c r="N510" t="str">
        <f t="shared" si="54"/>
        <v>tier - 2</v>
      </c>
      <c r="O510" t="s">
        <v>13</v>
      </c>
      <c r="P510" t="str">
        <f t="shared" si="55"/>
        <v>R1013</v>
      </c>
    </row>
    <row r="511" spans="1:16" x14ac:dyDescent="0.25">
      <c r="A511" t="s">
        <v>544</v>
      </c>
      <c r="B511">
        <v>1996</v>
      </c>
      <c r="C511">
        <f t="shared" si="49"/>
        <v>1996</v>
      </c>
      <c r="D511" t="s">
        <v>30</v>
      </c>
      <c r="E511" t="str">
        <f t="shared" si="50"/>
        <v>Dec</v>
      </c>
      <c r="F511">
        <v>25</v>
      </c>
      <c r="G511" s="10">
        <f t="shared" si="51"/>
        <v>35424</v>
      </c>
      <c r="H511" s="9">
        <f t="shared" si="52"/>
        <v>26</v>
      </c>
      <c r="I511">
        <v>2</v>
      </c>
      <c r="J511" s="14">
        <v>4564.1899999999996</v>
      </c>
      <c r="K511" t="s">
        <v>11</v>
      </c>
      <c r="L511" t="str">
        <f t="shared" si="53"/>
        <v>tier - 2</v>
      </c>
      <c r="M511" t="s">
        <v>11</v>
      </c>
      <c r="N511" t="str">
        <f t="shared" si="54"/>
        <v>tier - 2</v>
      </c>
      <c r="O511" t="s">
        <v>247</v>
      </c>
      <c r="P511" t="str">
        <f t="shared" si="55"/>
        <v>R1024</v>
      </c>
    </row>
    <row r="512" spans="1:16" x14ac:dyDescent="0.25">
      <c r="A512" t="s">
        <v>545</v>
      </c>
      <c r="B512">
        <v>1989</v>
      </c>
      <c r="C512">
        <f t="shared" si="49"/>
        <v>1989</v>
      </c>
      <c r="D512" t="s">
        <v>20</v>
      </c>
      <c r="E512" t="str">
        <f t="shared" si="50"/>
        <v>Sep</v>
      </c>
      <c r="F512">
        <v>18</v>
      </c>
      <c r="G512" s="10">
        <f t="shared" si="51"/>
        <v>32769</v>
      </c>
      <c r="H512" s="9">
        <f t="shared" si="52"/>
        <v>33</v>
      </c>
      <c r="I512">
        <v>0</v>
      </c>
      <c r="J512" s="14">
        <v>4571.41</v>
      </c>
      <c r="K512" t="s">
        <v>11</v>
      </c>
      <c r="L512" t="str">
        <f t="shared" si="53"/>
        <v>tier - 2</v>
      </c>
      <c r="M512" t="s">
        <v>11</v>
      </c>
      <c r="N512" t="str">
        <f t="shared" si="54"/>
        <v>tier - 2</v>
      </c>
      <c r="O512" t="s">
        <v>23</v>
      </c>
      <c r="P512" t="str">
        <f t="shared" si="55"/>
        <v>R1012</v>
      </c>
    </row>
    <row r="513" spans="1:16" x14ac:dyDescent="0.25">
      <c r="A513" t="s">
        <v>546</v>
      </c>
      <c r="B513">
        <v>2000</v>
      </c>
      <c r="C513">
        <f t="shared" si="49"/>
        <v>2000</v>
      </c>
      <c r="D513" t="s">
        <v>10</v>
      </c>
      <c r="E513" t="str">
        <f t="shared" si="50"/>
        <v>Jul</v>
      </c>
      <c r="F513">
        <v>2</v>
      </c>
      <c r="G513" s="10">
        <f t="shared" si="51"/>
        <v>36709</v>
      </c>
      <c r="H513" s="9">
        <f t="shared" si="52"/>
        <v>22</v>
      </c>
      <c r="I513">
        <v>0</v>
      </c>
      <c r="J513" s="14">
        <v>4608.03</v>
      </c>
      <c r="K513" t="s">
        <v>11</v>
      </c>
      <c r="L513" t="str">
        <f t="shared" si="53"/>
        <v>tier - 2</v>
      </c>
      <c r="M513" t="s">
        <v>12</v>
      </c>
      <c r="N513" t="str">
        <f t="shared" si="54"/>
        <v>tier - 3</v>
      </c>
      <c r="O513" t="s">
        <v>42</v>
      </c>
      <c r="P513" t="str">
        <f t="shared" si="55"/>
        <v>R1011</v>
      </c>
    </row>
    <row r="514" spans="1:16" x14ac:dyDescent="0.25">
      <c r="A514" t="s">
        <v>547</v>
      </c>
      <c r="B514">
        <v>1998</v>
      </c>
      <c r="C514">
        <f t="shared" ref="C514:C577" si="56">IF(B514="?", ROUND(AVERAGEIF(B:B, "&lt;&gt;?"), 0), B514)</f>
        <v>1998</v>
      </c>
      <c r="D514" t="s">
        <v>18</v>
      </c>
      <c r="E514" t="str">
        <f t="shared" ref="E514:E577" si="57">IF(D514="?", "Sep", D514)</f>
        <v>Jun</v>
      </c>
      <c r="F514">
        <v>29</v>
      </c>
      <c r="G514" s="10">
        <f t="shared" ref="G514:G577" si="58">DATE(C514, MONTH(1&amp;E514), F514)</f>
        <v>35975</v>
      </c>
      <c r="H514" s="9">
        <f t="shared" ref="H514:H577" si="59">DATEDIF(G514, DATE(2023,6,8), "Y")</f>
        <v>24</v>
      </c>
      <c r="I514">
        <v>3</v>
      </c>
      <c r="J514" s="14">
        <v>4618.08</v>
      </c>
      <c r="K514" t="s">
        <v>11</v>
      </c>
      <c r="L514" t="str">
        <f t="shared" ref="L514:L577" si="60">IF(K514="?", "tier - 1", K514)</f>
        <v>tier - 2</v>
      </c>
      <c r="M514" t="s">
        <v>16</v>
      </c>
      <c r="N514" t="str">
        <f t="shared" ref="N514:N577" si="61">IF(M514="?", "tier - 2", M514)</f>
        <v>tier - 1</v>
      </c>
      <c r="O514" t="s">
        <v>23</v>
      </c>
      <c r="P514" t="str">
        <f t="shared" ref="P514:P577" si="62">IF(O514="?", "Unknown", O514)</f>
        <v>R1012</v>
      </c>
    </row>
    <row r="515" spans="1:16" x14ac:dyDescent="0.25">
      <c r="A515" t="s">
        <v>548</v>
      </c>
      <c r="B515">
        <v>1985</v>
      </c>
      <c r="C515">
        <f t="shared" si="56"/>
        <v>1985</v>
      </c>
      <c r="D515" t="s">
        <v>18</v>
      </c>
      <c r="E515" t="str">
        <f t="shared" si="57"/>
        <v>Jun</v>
      </c>
      <c r="F515">
        <v>22</v>
      </c>
      <c r="G515" s="10">
        <f t="shared" si="58"/>
        <v>31220</v>
      </c>
      <c r="H515" s="9">
        <f t="shared" si="59"/>
        <v>37</v>
      </c>
      <c r="I515">
        <v>0</v>
      </c>
      <c r="J515" s="14">
        <v>4646.76</v>
      </c>
      <c r="K515" t="s">
        <v>16</v>
      </c>
      <c r="L515" t="str">
        <f t="shared" si="60"/>
        <v>tier - 1</v>
      </c>
      <c r="M515" t="s">
        <v>16</v>
      </c>
      <c r="N515" t="str">
        <f t="shared" si="61"/>
        <v>tier - 1</v>
      </c>
      <c r="O515" t="s">
        <v>42</v>
      </c>
      <c r="P515" t="str">
        <f t="shared" si="62"/>
        <v>R1011</v>
      </c>
    </row>
    <row r="516" spans="1:16" x14ac:dyDescent="0.25">
      <c r="A516" t="s">
        <v>549</v>
      </c>
      <c r="B516">
        <v>1996</v>
      </c>
      <c r="C516">
        <f t="shared" si="56"/>
        <v>1996</v>
      </c>
      <c r="D516" t="s">
        <v>37</v>
      </c>
      <c r="E516" t="str">
        <f t="shared" si="57"/>
        <v>Oct</v>
      </c>
      <c r="F516">
        <v>25</v>
      </c>
      <c r="G516" s="10">
        <f t="shared" si="58"/>
        <v>35363</v>
      </c>
      <c r="H516" s="9">
        <f t="shared" si="59"/>
        <v>26</v>
      </c>
      <c r="I516">
        <v>3</v>
      </c>
      <c r="J516" s="14">
        <v>4661.29</v>
      </c>
      <c r="K516" t="s">
        <v>11</v>
      </c>
      <c r="L516" t="str">
        <f t="shared" si="60"/>
        <v>tier - 2</v>
      </c>
      <c r="M516" t="s">
        <v>16</v>
      </c>
      <c r="N516" t="str">
        <f t="shared" si="61"/>
        <v>tier - 1</v>
      </c>
      <c r="O516" t="s">
        <v>356</v>
      </c>
      <c r="P516" t="str">
        <f t="shared" si="62"/>
        <v>R1017</v>
      </c>
    </row>
    <row r="517" spans="1:16" x14ac:dyDescent="0.25">
      <c r="A517" t="s">
        <v>550</v>
      </c>
      <c r="B517">
        <v>1990</v>
      </c>
      <c r="C517">
        <f t="shared" si="56"/>
        <v>1990</v>
      </c>
      <c r="D517" t="s">
        <v>35</v>
      </c>
      <c r="E517" t="str">
        <f t="shared" si="57"/>
        <v>Aug</v>
      </c>
      <c r="F517">
        <v>5</v>
      </c>
      <c r="G517" s="10">
        <f t="shared" si="58"/>
        <v>33090</v>
      </c>
      <c r="H517" s="9">
        <f t="shared" si="59"/>
        <v>32</v>
      </c>
      <c r="I517">
        <v>1</v>
      </c>
      <c r="J517" s="14">
        <v>4667.6099999999997</v>
      </c>
      <c r="K517" t="s">
        <v>12</v>
      </c>
      <c r="L517" t="str">
        <f t="shared" si="60"/>
        <v>tier - 3</v>
      </c>
      <c r="M517" t="s">
        <v>12</v>
      </c>
      <c r="N517" t="str">
        <f t="shared" si="61"/>
        <v>tier - 3</v>
      </c>
      <c r="O517" t="s">
        <v>168</v>
      </c>
      <c r="P517" t="str">
        <f t="shared" si="62"/>
        <v>R1016</v>
      </c>
    </row>
    <row r="518" spans="1:16" x14ac:dyDescent="0.25">
      <c r="A518" t="s">
        <v>551</v>
      </c>
      <c r="B518">
        <v>1990</v>
      </c>
      <c r="C518">
        <f t="shared" si="56"/>
        <v>1990</v>
      </c>
      <c r="D518" t="s">
        <v>20</v>
      </c>
      <c r="E518" t="str">
        <f t="shared" si="57"/>
        <v>Sep</v>
      </c>
      <c r="F518">
        <v>26</v>
      </c>
      <c r="G518" s="10">
        <f t="shared" si="58"/>
        <v>33142</v>
      </c>
      <c r="H518" s="9">
        <f t="shared" si="59"/>
        <v>32</v>
      </c>
      <c r="I518">
        <v>2</v>
      </c>
      <c r="J518" s="14">
        <v>4670.6400000000003</v>
      </c>
      <c r="K518" t="s">
        <v>11</v>
      </c>
      <c r="L518" t="str">
        <f t="shared" si="60"/>
        <v>tier - 2</v>
      </c>
      <c r="M518" t="s">
        <v>11</v>
      </c>
      <c r="N518" t="str">
        <f t="shared" si="61"/>
        <v>tier - 2</v>
      </c>
      <c r="O518" t="s">
        <v>42</v>
      </c>
      <c r="P518" t="str">
        <f t="shared" si="62"/>
        <v>R1011</v>
      </c>
    </row>
    <row r="519" spans="1:16" x14ac:dyDescent="0.25">
      <c r="A519" t="s">
        <v>552</v>
      </c>
      <c r="B519">
        <v>1990</v>
      </c>
      <c r="C519">
        <f t="shared" si="56"/>
        <v>1990</v>
      </c>
      <c r="D519" t="s">
        <v>10</v>
      </c>
      <c r="E519" t="str">
        <f t="shared" si="57"/>
        <v>Jul</v>
      </c>
      <c r="F519">
        <v>13</v>
      </c>
      <c r="G519" s="10">
        <f t="shared" si="58"/>
        <v>33067</v>
      </c>
      <c r="H519" s="9">
        <f t="shared" si="59"/>
        <v>32</v>
      </c>
      <c r="I519">
        <v>2</v>
      </c>
      <c r="J519" s="14">
        <v>4673.3900000000003</v>
      </c>
      <c r="K519" t="s">
        <v>11</v>
      </c>
      <c r="L519" t="str">
        <f t="shared" si="60"/>
        <v>tier - 2</v>
      </c>
      <c r="M519" t="s">
        <v>16</v>
      </c>
      <c r="N519" t="str">
        <f t="shared" si="61"/>
        <v>tier - 1</v>
      </c>
      <c r="O519" t="s">
        <v>13</v>
      </c>
      <c r="P519" t="str">
        <f t="shared" si="62"/>
        <v>R1013</v>
      </c>
    </row>
    <row r="520" spans="1:16" x14ac:dyDescent="0.25">
      <c r="A520" t="s">
        <v>553</v>
      </c>
      <c r="B520">
        <v>1979</v>
      </c>
      <c r="C520">
        <f t="shared" si="56"/>
        <v>1979</v>
      </c>
      <c r="D520" t="s">
        <v>37</v>
      </c>
      <c r="E520" t="str">
        <f t="shared" si="57"/>
        <v>Oct</v>
      </c>
      <c r="F520">
        <v>18</v>
      </c>
      <c r="G520" s="10">
        <f t="shared" si="58"/>
        <v>29146</v>
      </c>
      <c r="H520" s="9">
        <f t="shared" si="59"/>
        <v>43</v>
      </c>
      <c r="I520">
        <v>2</v>
      </c>
      <c r="J520" s="14">
        <v>4674.2</v>
      </c>
      <c r="K520" t="s">
        <v>11</v>
      </c>
      <c r="L520" t="str">
        <f t="shared" si="60"/>
        <v>tier - 2</v>
      </c>
      <c r="M520" t="s">
        <v>16</v>
      </c>
      <c r="N520" t="str">
        <f t="shared" si="61"/>
        <v>tier - 1</v>
      </c>
      <c r="O520" t="s">
        <v>13</v>
      </c>
      <c r="P520" t="str">
        <f t="shared" si="62"/>
        <v>R1013</v>
      </c>
    </row>
    <row r="521" spans="1:16" x14ac:dyDescent="0.25">
      <c r="A521" t="s">
        <v>554</v>
      </c>
      <c r="B521">
        <v>2003</v>
      </c>
      <c r="C521">
        <f t="shared" si="56"/>
        <v>2003</v>
      </c>
      <c r="D521" t="s">
        <v>37</v>
      </c>
      <c r="E521" t="str">
        <f t="shared" si="57"/>
        <v>Oct</v>
      </c>
      <c r="F521">
        <v>4</v>
      </c>
      <c r="G521" s="10">
        <f t="shared" si="58"/>
        <v>37898</v>
      </c>
      <c r="H521" s="9">
        <f t="shared" si="59"/>
        <v>19</v>
      </c>
      <c r="I521">
        <v>0</v>
      </c>
      <c r="J521" s="14">
        <v>4678.8</v>
      </c>
      <c r="K521" t="s">
        <v>11</v>
      </c>
      <c r="L521" t="str">
        <f t="shared" si="60"/>
        <v>tier - 2</v>
      </c>
      <c r="M521" t="s">
        <v>16</v>
      </c>
      <c r="N521" t="str">
        <f t="shared" si="61"/>
        <v>tier - 1</v>
      </c>
      <c r="O521" t="s">
        <v>300</v>
      </c>
      <c r="P521" t="str">
        <f t="shared" si="62"/>
        <v>R1021</v>
      </c>
    </row>
    <row r="522" spans="1:16" x14ac:dyDescent="0.25">
      <c r="A522" t="s">
        <v>555</v>
      </c>
      <c r="B522">
        <v>1990</v>
      </c>
      <c r="C522">
        <f t="shared" si="56"/>
        <v>1990</v>
      </c>
      <c r="D522" t="s">
        <v>20</v>
      </c>
      <c r="E522" t="str">
        <f t="shared" si="57"/>
        <v>Sep</v>
      </c>
      <c r="F522">
        <v>4</v>
      </c>
      <c r="G522" s="10">
        <f t="shared" si="58"/>
        <v>33120</v>
      </c>
      <c r="H522" s="9">
        <f t="shared" si="59"/>
        <v>32</v>
      </c>
      <c r="I522">
        <v>2</v>
      </c>
      <c r="J522" s="14">
        <v>4686.3900000000003</v>
      </c>
      <c r="K522" t="s">
        <v>12</v>
      </c>
      <c r="L522" t="str">
        <f t="shared" si="60"/>
        <v>tier - 3</v>
      </c>
      <c r="M522" t="s">
        <v>12</v>
      </c>
      <c r="N522" t="str">
        <f t="shared" si="61"/>
        <v>tier - 3</v>
      </c>
      <c r="O522" t="s">
        <v>13</v>
      </c>
      <c r="P522" t="str">
        <f t="shared" si="62"/>
        <v>R1013</v>
      </c>
    </row>
    <row r="523" spans="1:16" x14ac:dyDescent="0.25">
      <c r="A523" t="s">
        <v>556</v>
      </c>
      <c r="B523">
        <v>2003</v>
      </c>
      <c r="C523">
        <f t="shared" si="56"/>
        <v>2003</v>
      </c>
      <c r="D523" t="s">
        <v>18</v>
      </c>
      <c r="E523" t="str">
        <f t="shared" si="57"/>
        <v>Jun</v>
      </c>
      <c r="F523">
        <v>22</v>
      </c>
      <c r="G523" s="10">
        <f t="shared" si="58"/>
        <v>37794</v>
      </c>
      <c r="H523" s="9">
        <f t="shared" si="59"/>
        <v>19</v>
      </c>
      <c r="I523">
        <v>5</v>
      </c>
      <c r="J523" s="14">
        <v>4687.8</v>
      </c>
      <c r="K523" t="s">
        <v>11</v>
      </c>
      <c r="L523" t="str">
        <f t="shared" si="60"/>
        <v>tier - 2</v>
      </c>
      <c r="M523" t="s">
        <v>12</v>
      </c>
      <c r="N523" t="str">
        <f t="shared" si="61"/>
        <v>tier - 3</v>
      </c>
      <c r="O523" t="s">
        <v>42</v>
      </c>
      <c r="P523" t="str">
        <f t="shared" si="62"/>
        <v>R1011</v>
      </c>
    </row>
    <row r="524" spans="1:16" x14ac:dyDescent="0.25">
      <c r="A524" t="s">
        <v>557</v>
      </c>
      <c r="B524">
        <v>1977</v>
      </c>
      <c r="C524">
        <f t="shared" si="56"/>
        <v>1977</v>
      </c>
      <c r="D524" t="s">
        <v>30</v>
      </c>
      <c r="E524" t="str">
        <f t="shared" si="57"/>
        <v>Dec</v>
      </c>
      <c r="F524">
        <v>4</v>
      </c>
      <c r="G524" s="10">
        <f t="shared" si="58"/>
        <v>28463</v>
      </c>
      <c r="H524" s="9">
        <f t="shared" si="59"/>
        <v>45</v>
      </c>
      <c r="I524">
        <v>2</v>
      </c>
      <c r="J524" s="14">
        <v>4699.47</v>
      </c>
      <c r="K524" t="s">
        <v>11</v>
      </c>
      <c r="L524" t="str">
        <f t="shared" si="60"/>
        <v>tier - 2</v>
      </c>
      <c r="M524" t="s">
        <v>12</v>
      </c>
      <c r="N524" t="str">
        <f t="shared" si="61"/>
        <v>tier - 3</v>
      </c>
      <c r="O524" t="s">
        <v>13</v>
      </c>
      <c r="P524" t="str">
        <f t="shared" si="62"/>
        <v>R1013</v>
      </c>
    </row>
    <row r="525" spans="1:16" x14ac:dyDescent="0.25">
      <c r="A525" t="s">
        <v>558</v>
      </c>
      <c r="B525">
        <v>1981</v>
      </c>
      <c r="C525">
        <f t="shared" si="56"/>
        <v>1981</v>
      </c>
      <c r="D525" t="s">
        <v>35</v>
      </c>
      <c r="E525" t="str">
        <f t="shared" si="57"/>
        <v>Aug</v>
      </c>
      <c r="F525">
        <v>12</v>
      </c>
      <c r="G525" s="10">
        <f t="shared" si="58"/>
        <v>29810</v>
      </c>
      <c r="H525" s="9">
        <f t="shared" si="59"/>
        <v>41</v>
      </c>
      <c r="I525">
        <v>1</v>
      </c>
      <c r="J525" s="14">
        <v>4712.12</v>
      </c>
      <c r="K525" t="s">
        <v>11</v>
      </c>
      <c r="L525" t="str">
        <f t="shared" si="60"/>
        <v>tier - 2</v>
      </c>
      <c r="M525" t="s">
        <v>12</v>
      </c>
      <c r="N525" t="str">
        <f t="shared" si="61"/>
        <v>tier - 3</v>
      </c>
      <c r="O525" t="s">
        <v>42</v>
      </c>
      <c r="P525" t="str">
        <f t="shared" si="62"/>
        <v>R1011</v>
      </c>
    </row>
    <row r="526" spans="1:16" x14ac:dyDescent="0.25">
      <c r="A526" t="s">
        <v>559</v>
      </c>
      <c r="B526">
        <v>1992</v>
      </c>
      <c r="C526">
        <f t="shared" si="56"/>
        <v>1992</v>
      </c>
      <c r="D526" t="s">
        <v>37</v>
      </c>
      <c r="E526" t="str">
        <f t="shared" si="57"/>
        <v>Oct</v>
      </c>
      <c r="F526">
        <v>9</v>
      </c>
      <c r="G526" s="10">
        <f t="shared" si="58"/>
        <v>33886</v>
      </c>
      <c r="H526" s="9">
        <f t="shared" si="59"/>
        <v>30</v>
      </c>
      <c r="I526">
        <v>1</v>
      </c>
      <c r="J526" s="14">
        <v>4718.2</v>
      </c>
      <c r="K526" t="s">
        <v>11</v>
      </c>
      <c r="L526" t="str">
        <f t="shared" si="60"/>
        <v>tier - 2</v>
      </c>
      <c r="M526" t="s">
        <v>12</v>
      </c>
      <c r="N526" t="str">
        <f t="shared" si="61"/>
        <v>tier - 3</v>
      </c>
      <c r="O526" t="s">
        <v>247</v>
      </c>
      <c r="P526" t="str">
        <f t="shared" si="62"/>
        <v>R1024</v>
      </c>
    </row>
    <row r="527" spans="1:16" x14ac:dyDescent="0.25">
      <c r="A527" t="s">
        <v>560</v>
      </c>
      <c r="B527">
        <v>1992</v>
      </c>
      <c r="C527">
        <f t="shared" si="56"/>
        <v>1992</v>
      </c>
      <c r="D527" t="s">
        <v>20</v>
      </c>
      <c r="E527" t="str">
        <f t="shared" si="57"/>
        <v>Sep</v>
      </c>
      <c r="F527">
        <v>28</v>
      </c>
      <c r="G527" s="10">
        <f t="shared" si="58"/>
        <v>33875</v>
      </c>
      <c r="H527" s="9">
        <f t="shared" si="59"/>
        <v>30</v>
      </c>
      <c r="I527">
        <v>1</v>
      </c>
      <c r="J527" s="14">
        <v>4719.5200000000004</v>
      </c>
      <c r="K527" t="s">
        <v>11</v>
      </c>
      <c r="L527" t="str">
        <f t="shared" si="60"/>
        <v>tier - 2</v>
      </c>
      <c r="M527" t="s">
        <v>11</v>
      </c>
      <c r="N527" t="str">
        <f t="shared" si="61"/>
        <v>tier - 2</v>
      </c>
      <c r="O527" t="s">
        <v>247</v>
      </c>
      <c r="P527" t="str">
        <f t="shared" si="62"/>
        <v>R1024</v>
      </c>
    </row>
    <row r="528" spans="1:16" x14ac:dyDescent="0.25">
      <c r="A528" t="s">
        <v>561</v>
      </c>
      <c r="B528">
        <v>1994</v>
      </c>
      <c r="C528">
        <f t="shared" si="56"/>
        <v>1994</v>
      </c>
      <c r="D528" t="s">
        <v>35</v>
      </c>
      <c r="E528" t="str">
        <f t="shared" si="57"/>
        <v>Aug</v>
      </c>
      <c r="F528">
        <v>12</v>
      </c>
      <c r="G528" s="10">
        <f t="shared" si="58"/>
        <v>34558</v>
      </c>
      <c r="H528" s="9">
        <f t="shared" si="59"/>
        <v>28</v>
      </c>
      <c r="I528">
        <v>2</v>
      </c>
      <c r="J528" s="14">
        <v>4719.74</v>
      </c>
      <c r="K528" t="s">
        <v>11</v>
      </c>
      <c r="L528" t="str">
        <f t="shared" si="60"/>
        <v>tier - 2</v>
      </c>
      <c r="M528" t="s">
        <v>16</v>
      </c>
      <c r="N528" t="str">
        <f t="shared" si="61"/>
        <v>tier - 1</v>
      </c>
      <c r="O528" t="s">
        <v>23</v>
      </c>
      <c r="P528" t="str">
        <f t="shared" si="62"/>
        <v>R1012</v>
      </c>
    </row>
    <row r="529" spans="1:16" x14ac:dyDescent="0.25">
      <c r="A529" t="s">
        <v>562</v>
      </c>
      <c r="B529">
        <v>1980</v>
      </c>
      <c r="C529">
        <f t="shared" si="56"/>
        <v>1980</v>
      </c>
      <c r="D529" t="s">
        <v>10</v>
      </c>
      <c r="E529" t="str">
        <f t="shared" si="57"/>
        <v>Jul</v>
      </c>
      <c r="F529">
        <v>2</v>
      </c>
      <c r="G529" s="10">
        <f t="shared" si="58"/>
        <v>29404</v>
      </c>
      <c r="H529" s="9">
        <f t="shared" si="59"/>
        <v>42</v>
      </c>
      <c r="I529">
        <v>2</v>
      </c>
      <c r="J529" s="14">
        <v>4728.71</v>
      </c>
      <c r="K529" t="s">
        <v>11</v>
      </c>
      <c r="L529" t="str">
        <f t="shared" si="60"/>
        <v>tier - 2</v>
      </c>
      <c r="M529" t="s">
        <v>12</v>
      </c>
      <c r="N529" t="str">
        <f t="shared" si="61"/>
        <v>tier - 3</v>
      </c>
      <c r="O529" t="s">
        <v>23</v>
      </c>
      <c r="P529" t="str">
        <f t="shared" si="62"/>
        <v>R1012</v>
      </c>
    </row>
    <row r="530" spans="1:16" x14ac:dyDescent="0.25">
      <c r="A530" t="s">
        <v>563</v>
      </c>
      <c r="B530">
        <v>1986</v>
      </c>
      <c r="C530">
        <f t="shared" si="56"/>
        <v>1986</v>
      </c>
      <c r="D530" t="s">
        <v>20</v>
      </c>
      <c r="E530" t="str">
        <f t="shared" si="57"/>
        <v>Sep</v>
      </c>
      <c r="F530">
        <v>5</v>
      </c>
      <c r="G530" s="10">
        <f t="shared" si="58"/>
        <v>31660</v>
      </c>
      <c r="H530" s="9">
        <f t="shared" si="59"/>
        <v>36</v>
      </c>
      <c r="I530">
        <v>3</v>
      </c>
      <c r="J530" s="14">
        <v>4734.6400000000003</v>
      </c>
      <c r="K530" t="s">
        <v>11</v>
      </c>
      <c r="L530" t="str">
        <f t="shared" si="60"/>
        <v>tier - 2</v>
      </c>
      <c r="M530" t="s">
        <v>16</v>
      </c>
      <c r="N530" t="str">
        <f t="shared" si="61"/>
        <v>tier - 1</v>
      </c>
      <c r="O530" t="s">
        <v>13</v>
      </c>
      <c r="P530" t="str">
        <f t="shared" si="62"/>
        <v>R1013</v>
      </c>
    </row>
    <row r="531" spans="1:16" x14ac:dyDescent="0.25">
      <c r="A531" t="s">
        <v>564</v>
      </c>
      <c r="B531">
        <v>1991</v>
      </c>
      <c r="C531">
        <f t="shared" si="56"/>
        <v>1991</v>
      </c>
      <c r="D531" t="s">
        <v>37</v>
      </c>
      <c r="E531" t="str">
        <f t="shared" si="57"/>
        <v>Oct</v>
      </c>
      <c r="F531">
        <v>12</v>
      </c>
      <c r="G531" s="10">
        <f t="shared" si="58"/>
        <v>33523</v>
      </c>
      <c r="H531" s="9">
        <f t="shared" si="59"/>
        <v>31</v>
      </c>
      <c r="I531">
        <v>1</v>
      </c>
      <c r="J531" s="14">
        <v>4738.2700000000004</v>
      </c>
      <c r="K531" t="s">
        <v>11</v>
      </c>
      <c r="L531" t="str">
        <f t="shared" si="60"/>
        <v>tier - 2</v>
      </c>
      <c r="M531" t="s">
        <v>12</v>
      </c>
      <c r="N531" t="str">
        <f t="shared" si="61"/>
        <v>tier - 3</v>
      </c>
      <c r="O531" t="s">
        <v>23</v>
      </c>
      <c r="P531" t="str">
        <f t="shared" si="62"/>
        <v>R1012</v>
      </c>
    </row>
    <row r="532" spans="1:16" x14ac:dyDescent="0.25">
      <c r="A532" t="s">
        <v>565</v>
      </c>
      <c r="B532">
        <v>2004</v>
      </c>
      <c r="C532">
        <f t="shared" si="56"/>
        <v>2004</v>
      </c>
      <c r="D532" t="s">
        <v>15</v>
      </c>
      <c r="E532" t="str">
        <f t="shared" si="57"/>
        <v>Nov</v>
      </c>
      <c r="F532">
        <v>24</v>
      </c>
      <c r="G532" s="10">
        <f t="shared" si="58"/>
        <v>38315</v>
      </c>
      <c r="H532" s="9">
        <f t="shared" si="59"/>
        <v>18</v>
      </c>
      <c r="I532">
        <v>0</v>
      </c>
      <c r="J532" s="14">
        <v>4740.78</v>
      </c>
      <c r="K532" t="s">
        <v>11</v>
      </c>
      <c r="L532" t="str">
        <f t="shared" si="60"/>
        <v>tier - 2</v>
      </c>
      <c r="M532" t="s">
        <v>12</v>
      </c>
      <c r="N532" t="str">
        <f t="shared" si="61"/>
        <v>tier - 3</v>
      </c>
      <c r="O532" t="s">
        <v>300</v>
      </c>
      <c r="P532" t="str">
        <f t="shared" si="62"/>
        <v>R1021</v>
      </c>
    </row>
    <row r="533" spans="1:16" x14ac:dyDescent="0.25">
      <c r="A533" t="s">
        <v>566</v>
      </c>
      <c r="B533">
        <v>1987</v>
      </c>
      <c r="C533">
        <f t="shared" si="56"/>
        <v>1987</v>
      </c>
      <c r="D533" t="s">
        <v>18</v>
      </c>
      <c r="E533" t="str">
        <f t="shared" si="57"/>
        <v>Jun</v>
      </c>
      <c r="F533">
        <v>5</v>
      </c>
      <c r="G533" s="10">
        <f t="shared" si="58"/>
        <v>31933</v>
      </c>
      <c r="H533" s="9">
        <f t="shared" si="59"/>
        <v>36</v>
      </c>
      <c r="I533">
        <v>1</v>
      </c>
      <c r="J533" s="14">
        <v>4746.34</v>
      </c>
      <c r="K533" t="s">
        <v>11</v>
      </c>
      <c r="L533" t="str">
        <f t="shared" si="60"/>
        <v>tier - 2</v>
      </c>
      <c r="M533" t="s">
        <v>11</v>
      </c>
      <c r="N533" t="str">
        <f t="shared" si="61"/>
        <v>tier - 2</v>
      </c>
      <c r="O533" t="s">
        <v>42</v>
      </c>
      <c r="P533" t="str">
        <f t="shared" si="62"/>
        <v>R1011</v>
      </c>
    </row>
    <row r="534" spans="1:16" x14ac:dyDescent="0.25">
      <c r="A534" t="s">
        <v>567</v>
      </c>
      <c r="B534">
        <v>1987</v>
      </c>
      <c r="C534">
        <f t="shared" si="56"/>
        <v>1987</v>
      </c>
      <c r="D534" t="s">
        <v>20</v>
      </c>
      <c r="E534" t="str">
        <f t="shared" si="57"/>
        <v>Sep</v>
      </c>
      <c r="F534">
        <v>2</v>
      </c>
      <c r="G534" s="10">
        <f t="shared" si="58"/>
        <v>32022</v>
      </c>
      <c r="H534" s="9">
        <f t="shared" si="59"/>
        <v>35</v>
      </c>
      <c r="I534">
        <v>1</v>
      </c>
      <c r="J534" s="14">
        <v>4747.05</v>
      </c>
      <c r="K534" t="s">
        <v>11</v>
      </c>
      <c r="L534" t="str">
        <f t="shared" si="60"/>
        <v>tier - 2</v>
      </c>
      <c r="M534" t="s">
        <v>11</v>
      </c>
      <c r="N534" t="str">
        <f t="shared" si="61"/>
        <v>tier - 2</v>
      </c>
      <c r="O534" t="s">
        <v>13</v>
      </c>
      <c r="P534" t="str">
        <f t="shared" si="62"/>
        <v>R1013</v>
      </c>
    </row>
    <row r="535" spans="1:16" x14ac:dyDescent="0.25">
      <c r="A535" t="s">
        <v>568</v>
      </c>
      <c r="B535">
        <v>1987</v>
      </c>
      <c r="C535">
        <f t="shared" si="56"/>
        <v>1987</v>
      </c>
      <c r="D535" t="s">
        <v>15</v>
      </c>
      <c r="E535" t="str">
        <f t="shared" si="57"/>
        <v>Nov</v>
      </c>
      <c r="F535">
        <v>22</v>
      </c>
      <c r="G535" s="10">
        <f t="shared" si="58"/>
        <v>32103</v>
      </c>
      <c r="H535" s="9">
        <f t="shared" si="59"/>
        <v>35</v>
      </c>
      <c r="I535">
        <v>1</v>
      </c>
      <c r="J535" s="14">
        <v>4751.07</v>
      </c>
      <c r="K535" t="s">
        <v>12</v>
      </c>
      <c r="L535" t="str">
        <f t="shared" si="60"/>
        <v>tier - 3</v>
      </c>
      <c r="M535" t="s">
        <v>16</v>
      </c>
      <c r="N535" t="str">
        <f t="shared" si="61"/>
        <v>tier - 1</v>
      </c>
      <c r="O535" t="s">
        <v>42</v>
      </c>
      <c r="P535" t="str">
        <f t="shared" si="62"/>
        <v>R1011</v>
      </c>
    </row>
    <row r="536" spans="1:16" x14ac:dyDescent="0.25">
      <c r="A536" t="s">
        <v>569</v>
      </c>
      <c r="B536">
        <v>1992</v>
      </c>
      <c r="C536">
        <f t="shared" si="56"/>
        <v>1992</v>
      </c>
      <c r="D536" t="s">
        <v>35</v>
      </c>
      <c r="E536" t="str">
        <f t="shared" si="57"/>
        <v>Aug</v>
      </c>
      <c r="F536">
        <v>16</v>
      </c>
      <c r="G536" s="10">
        <f t="shared" si="58"/>
        <v>33832</v>
      </c>
      <c r="H536" s="9">
        <f t="shared" si="59"/>
        <v>30</v>
      </c>
      <c r="I536">
        <v>2</v>
      </c>
      <c r="J536" s="14">
        <v>4753.6400000000003</v>
      </c>
      <c r="K536" t="s">
        <v>11</v>
      </c>
      <c r="L536" t="str">
        <f t="shared" si="60"/>
        <v>tier - 2</v>
      </c>
      <c r="M536" t="s">
        <v>12</v>
      </c>
      <c r="N536" t="str">
        <f t="shared" si="61"/>
        <v>tier - 3</v>
      </c>
      <c r="O536" t="s">
        <v>13</v>
      </c>
      <c r="P536" t="str">
        <f t="shared" si="62"/>
        <v>R1013</v>
      </c>
    </row>
    <row r="537" spans="1:16" x14ac:dyDescent="0.25">
      <c r="A537" t="s">
        <v>570</v>
      </c>
      <c r="B537">
        <v>1987</v>
      </c>
      <c r="C537">
        <f t="shared" si="56"/>
        <v>1987</v>
      </c>
      <c r="D537" t="s">
        <v>20</v>
      </c>
      <c r="E537" t="str">
        <f t="shared" si="57"/>
        <v>Sep</v>
      </c>
      <c r="F537">
        <v>27</v>
      </c>
      <c r="G537" s="10">
        <f t="shared" si="58"/>
        <v>32047</v>
      </c>
      <c r="H537" s="9">
        <f t="shared" si="59"/>
        <v>35</v>
      </c>
      <c r="I537">
        <v>1</v>
      </c>
      <c r="J537" s="14">
        <v>4762.33</v>
      </c>
      <c r="K537" t="s">
        <v>12</v>
      </c>
      <c r="L537" t="str">
        <f t="shared" si="60"/>
        <v>tier - 3</v>
      </c>
      <c r="M537" t="s">
        <v>12</v>
      </c>
      <c r="N537" t="str">
        <f t="shared" si="61"/>
        <v>tier - 3</v>
      </c>
      <c r="O537" t="s">
        <v>42</v>
      </c>
      <c r="P537" t="str">
        <f t="shared" si="62"/>
        <v>R1011</v>
      </c>
    </row>
    <row r="538" spans="1:16" x14ac:dyDescent="0.25">
      <c r="A538" t="s">
        <v>571</v>
      </c>
      <c r="B538">
        <v>1989</v>
      </c>
      <c r="C538">
        <f t="shared" si="56"/>
        <v>1989</v>
      </c>
      <c r="D538" t="s">
        <v>35</v>
      </c>
      <c r="E538" t="str">
        <f t="shared" si="57"/>
        <v>Aug</v>
      </c>
      <c r="F538">
        <v>1</v>
      </c>
      <c r="G538" s="10">
        <f t="shared" si="58"/>
        <v>32721</v>
      </c>
      <c r="H538" s="9">
        <f t="shared" si="59"/>
        <v>33</v>
      </c>
      <c r="I538">
        <v>1</v>
      </c>
      <c r="J538" s="14">
        <v>4766.0200000000004</v>
      </c>
      <c r="K538" t="s">
        <v>11</v>
      </c>
      <c r="L538" t="str">
        <f t="shared" si="60"/>
        <v>tier - 2</v>
      </c>
      <c r="M538" t="s">
        <v>12</v>
      </c>
      <c r="N538" t="str">
        <f t="shared" si="61"/>
        <v>tier - 3</v>
      </c>
      <c r="O538" t="s">
        <v>42</v>
      </c>
      <c r="P538" t="str">
        <f t="shared" si="62"/>
        <v>R1011</v>
      </c>
    </row>
    <row r="539" spans="1:16" x14ac:dyDescent="0.25">
      <c r="A539" t="s">
        <v>572</v>
      </c>
      <c r="B539">
        <v>1989</v>
      </c>
      <c r="C539">
        <f t="shared" si="56"/>
        <v>1989</v>
      </c>
      <c r="D539" t="s">
        <v>30</v>
      </c>
      <c r="E539" t="str">
        <f t="shared" si="57"/>
        <v>Dec</v>
      </c>
      <c r="F539">
        <v>9</v>
      </c>
      <c r="G539" s="10">
        <f t="shared" si="58"/>
        <v>32851</v>
      </c>
      <c r="H539" s="9">
        <f t="shared" si="59"/>
        <v>33</v>
      </c>
      <c r="I539">
        <v>1</v>
      </c>
      <c r="J539" s="14">
        <v>4779.6000000000004</v>
      </c>
      <c r="K539" t="s">
        <v>11</v>
      </c>
      <c r="L539" t="str">
        <f t="shared" si="60"/>
        <v>tier - 2</v>
      </c>
      <c r="M539" t="s">
        <v>12</v>
      </c>
      <c r="N539" t="str">
        <f t="shared" si="61"/>
        <v>tier - 3</v>
      </c>
      <c r="O539" t="s">
        <v>13</v>
      </c>
      <c r="P539" t="str">
        <f t="shared" si="62"/>
        <v>R1013</v>
      </c>
    </row>
    <row r="540" spans="1:16" x14ac:dyDescent="0.25">
      <c r="A540" t="s">
        <v>573</v>
      </c>
      <c r="B540">
        <v>1987</v>
      </c>
      <c r="C540">
        <f t="shared" si="56"/>
        <v>1987</v>
      </c>
      <c r="D540" t="s">
        <v>18</v>
      </c>
      <c r="E540" t="str">
        <f t="shared" si="57"/>
        <v>Jun</v>
      </c>
      <c r="F540">
        <v>22</v>
      </c>
      <c r="G540" s="10">
        <f t="shared" si="58"/>
        <v>31950</v>
      </c>
      <c r="H540" s="9">
        <f t="shared" si="59"/>
        <v>35</v>
      </c>
      <c r="I540">
        <v>3</v>
      </c>
      <c r="J540" s="14">
        <v>4787.42</v>
      </c>
      <c r="K540" t="s">
        <v>11</v>
      </c>
      <c r="L540" t="str">
        <f t="shared" si="60"/>
        <v>tier - 2</v>
      </c>
      <c r="M540" t="s">
        <v>12</v>
      </c>
      <c r="N540" t="str">
        <f t="shared" si="61"/>
        <v>tier - 3</v>
      </c>
      <c r="O540" t="s">
        <v>13</v>
      </c>
      <c r="P540" t="str">
        <f t="shared" si="62"/>
        <v>R1013</v>
      </c>
    </row>
    <row r="541" spans="1:16" x14ac:dyDescent="0.25">
      <c r="A541" t="s">
        <v>574</v>
      </c>
      <c r="B541">
        <v>1989</v>
      </c>
      <c r="C541">
        <f t="shared" si="56"/>
        <v>1989</v>
      </c>
      <c r="D541" t="s">
        <v>30</v>
      </c>
      <c r="E541" t="str">
        <f t="shared" si="57"/>
        <v>Dec</v>
      </c>
      <c r="F541">
        <v>16</v>
      </c>
      <c r="G541" s="10">
        <f t="shared" si="58"/>
        <v>32858</v>
      </c>
      <c r="H541" s="9">
        <f t="shared" si="59"/>
        <v>33</v>
      </c>
      <c r="I541">
        <v>1</v>
      </c>
      <c r="J541" s="14">
        <v>4795.66</v>
      </c>
      <c r="K541" t="s">
        <v>11</v>
      </c>
      <c r="L541" t="str">
        <f t="shared" si="60"/>
        <v>tier - 2</v>
      </c>
      <c r="M541" t="s">
        <v>16</v>
      </c>
      <c r="N541" t="str">
        <f t="shared" si="61"/>
        <v>tier - 1</v>
      </c>
      <c r="O541" t="s">
        <v>13</v>
      </c>
      <c r="P541" t="str">
        <f t="shared" si="62"/>
        <v>R1013</v>
      </c>
    </row>
    <row r="542" spans="1:16" x14ac:dyDescent="0.25">
      <c r="A542" t="s">
        <v>575</v>
      </c>
      <c r="B542">
        <v>1978</v>
      </c>
      <c r="C542">
        <f t="shared" si="56"/>
        <v>1978</v>
      </c>
      <c r="D542" t="s">
        <v>37</v>
      </c>
      <c r="E542" t="str">
        <f t="shared" si="57"/>
        <v>Oct</v>
      </c>
      <c r="F542">
        <v>3</v>
      </c>
      <c r="G542" s="10">
        <f t="shared" si="58"/>
        <v>28766</v>
      </c>
      <c r="H542" s="9">
        <f t="shared" si="59"/>
        <v>44</v>
      </c>
      <c r="I542">
        <v>2</v>
      </c>
      <c r="J542" s="14">
        <v>4812.34</v>
      </c>
      <c r="K542" t="s">
        <v>11</v>
      </c>
      <c r="L542" t="str">
        <f t="shared" si="60"/>
        <v>tier - 2</v>
      </c>
      <c r="M542" t="s">
        <v>12</v>
      </c>
      <c r="N542" t="str">
        <f t="shared" si="61"/>
        <v>tier - 3</v>
      </c>
      <c r="O542" t="s">
        <v>13</v>
      </c>
      <c r="P542" t="str">
        <f t="shared" si="62"/>
        <v>R1013</v>
      </c>
    </row>
    <row r="543" spans="1:16" x14ac:dyDescent="0.25">
      <c r="A543" t="s">
        <v>576</v>
      </c>
      <c r="B543">
        <v>1981</v>
      </c>
      <c r="C543">
        <f t="shared" si="56"/>
        <v>1981</v>
      </c>
      <c r="D543" t="s">
        <v>10</v>
      </c>
      <c r="E543" t="str">
        <f t="shared" si="57"/>
        <v>Jul</v>
      </c>
      <c r="F543">
        <v>3</v>
      </c>
      <c r="G543" s="10">
        <f t="shared" si="58"/>
        <v>29770</v>
      </c>
      <c r="H543" s="9">
        <f t="shared" si="59"/>
        <v>41</v>
      </c>
      <c r="I543">
        <v>1</v>
      </c>
      <c r="J543" s="14">
        <v>4827.1000000000004</v>
      </c>
      <c r="K543" t="s">
        <v>11</v>
      </c>
      <c r="L543" t="str">
        <f t="shared" si="60"/>
        <v>tier - 2</v>
      </c>
      <c r="M543" t="s">
        <v>16</v>
      </c>
      <c r="N543" t="str">
        <f t="shared" si="61"/>
        <v>tier - 1</v>
      </c>
      <c r="O543" t="s">
        <v>13</v>
      </c>
      <c r="P543" t="str">
        <f t="shared" si="62"/>
        <v>R1013</v>
      </c>
    </row>
    <row r="544" spans="1:16" x14ac:dyDescent="0.25">
      <c r="A544" t="s">
        <v>577</v>
      </c>
      <c r="B544">
        <v>1995</v>
      </c>
      <c r="C544">
        <f t="shared" si="56"/>
        <v>1995</v>
      </c>
      <c r="D544" t="s">
        <v>30</v>
      </c>
      <c r="E544" t="str">
        <f t="shared" si="57"/>
        <v>Dec</v>
      </c>
      <c r="F544">
        <v>1</v>
      </c>
      <c r="G544" s="10">
        <f t="shared" si="58"/>
        <v>35034</v>
      </c>
      <c r="H544" s="9">
        <f t="shared" si="59"/>
        <v>27</v>
      </c>
      <c r="I544">
        <v>3</v>
      </c>
      <c r="J544" s="14">
        <v>4827.8999999999996</v>
      </c>
      <c r="K544" t="s">
        <v>16</v>
      </c>
      <c r="L544" t="str">
        <f t="shared" si="60"/>
        <v>tier - 1</v>
      </c>
      <c r="M544" t="s">
        <v>11</v>
      </c>
      <c r="N544" t="str">
        <f t="shared" si="61"/>
        <v>tier - 2</v>
      </c>
      <c r="O544" t="s">
        <v>31</v>
      </c>
      <c r="P544" t="str">
        <f t="shared" si="62"/>
        <v>Unknown</v>
      </c>
    </row>
    <row r="545" spans="1:16" x14ac:dyDescent="0.25">
      <c r="A545" t="s">
        <v>578</v>
      </c>
      <c r="B545">
        <v>2002</v>
      </c>
      <c r="C545">
        <f t="shared" si="56"/>
        <v>2002</v>
      </c>
      <c r="D545" t="s">
        <v>18</v>
      </c>
      <c r="E545" t="str">
        <f t="shared" si="57"/>
        <v>Jun</v>
      </c>
      <c r="F545">
        <v>27</v>
      </c>
      <c r="G545" s="10">
        <f t="shared" si="58"/>
        <v>37434</v>
      </c>
      <c r="H545" s="9">
        <f t="shared" si="59"/>
        <v>20</v>
      </c>
      <c r="I545">
        <v>5</v>
      </c>
      <c r="J545" s="14">
        <v>4830.63</v>
      </c>
      <c r="K545" t="s">
        <v>11</v>
      </c>
      <c r="L545" t="str">
        <f t="shared" si="60"/>
        <v>tier - 2</v>
      </c>
      <c r="M545" t="s">
        <v>16</v>
      </c>
      <c r="N545" t="str">
        <f t="shared" si="61"/>
        <v>tier - 1</v>
      </c>
      <c r="O545" t="s">
        <v>42</v>
      </c>
      <c r="P545" t="str">
        <f t="shared" si="62"/>
        <v>R1011</v>
      </c>
    </row>
    <row r="546" spans="1:16" x14ac:dyDescent="0.25">
      <c r="A546" t="s">
        <v>579</v>
      </c>
      <c r="B546">
        <v>2000</v>
      </c>
      <c r="C546">
        <f t="shared" si="56"/>
        <v>2000</v>
      </c>
      <c r="D546" t="s">
        <v>30</v>
      </c>
      <c r="E546" t="str">
        <f t="shared" si="57"/>
        <v>Dec</v>
      </c>
      <c r="F546">
        <v>11</v>
      </c>
      <c r="G546" s="10">
        <f t="shared" si="58"/>
        <v>36871</v>
      </c>
      <c r="H546" s="9">
        <f t="shared" si="59"/>
        <v>22</v>
      </c>
      <c r="I546">
        <v>0</v>
      </c>
      <c r="J546" s="14">
        <v>4835.43</v>
      </c>
      <c r="K546" t="s">
        <v>11</v>
      </c>
      <c r="L546" t="str">
        <f t="shared" si="60"/>
        <v>tier - 2</v>
      </c>
      <c r="M546" t="s">
        <v>11</v>
      </c>
      <c r="N546" t="str">
        <f t="shared" si="61"/>
        <v>tier - 2</v>
      </c>
      <c r="O546" t="s">
        <v>300</v>
      </c>
      <c r="P546" t="str">
        <f t="shared" si="62"/>
        <v>R1021</v>
      </c>
    </row>
    <row r="547" spans="1:16" x14ac:dyDescent="0.25">
      <c r="A547" t="s">
        <v>580</v>
      </c>
      <c r="B547">
        <v>1992</v>
      </c>
      <c r="C547">
        <f t="shared" si="56"/>
        <v>1992</v>
      </c>
      <c r="D547" t="s">
        <v>20</v>
      </c>
      <c r="E547" t="str">
        <f t="shared" si="57"/>
        <v>Sep</v>
      </c>
      <c r="F547">
        <v>10</v>
      </c>
      <c r="G547" s="10">
        <f t="shared" si="58"/>
        <v>33857</v>
      </c>
      <c r="H547" s="9">
        <f t="shared" si="59"/>
        <v>30</v>
      </c>
      <c r="I547">
        <v>3</v>
      </c>
      <c r="J547" s="14">
        <v>4837.58</v>
      </c>
      <c r="K547" t="s">
        <v>12</v>
      </c>
      <c r="L547" t="str">
        <f t="shared" si="60"/>
        <v>tier - 3</v>
      </c>
      <c r="M547" t="s">
        <v>11</v>
      </c>
      <c r="N547" t="str">
        <f t="shared" si="61"/>
        <v>tier - 2</v>
      </c>
      <c r="O547" t="s">
        <v>13</v>
      </c>
      <c r="P547" t="str">
        <f t="shared" si="62"/>
        <v>R1013</v>
      </c>
    </row>
    <row r="548" spans="1:16" x14ac:dyDescent="0.25">
      <c r="A548" t="s">
        <v>581</v>
      </c>
      <c r="B548">
        <v>1984</v>
      </c>
      <c r="C548">
        <f t="shared" si="56"/>
        <v>1984</v>
      </c>
      <c r="D548" t="s">
        <v>37</v>
      </c>
      <c r="E548" t="str">
        <f t="shared" si="57"/>
        <v>Oct</v>
      </c>
      <c r="F548">
        <v>15</v>
      </c>
      <c r="G548" s="10">
        <f t="shared" si="58"/>
        <v>30970</v>
      </c>
      <c r="H548" s="9">
        <f t="shared" si="59"/>
        <v>38</v>
      </c>
      <c r="I548">
        <v>3</v>
      </c>
      <c r="J548" s="14">
        <v>4839.18</v>
      </c>
      <c r="K548" t="s">
        <v>11</v>
      </c>
      <c r="L548" t="str">
        <f t="shared" si="60"/>
        <v>tier - 2</v>
      </c>
      <c r="M548" t="s">
        <v>16</v>
      </c>
      <c r="N548" t="str">
        <f t="shared" si="61"/>
        <v>tier - 1</v>
      </c>
      <c r="O548" t="s">
        <v>23</v>
      </c>
      <c r="P548" t="str">
        <f t="shared" si="62"/>
        <v>R1012</v>
      </c>
    </row>
    <row r="549" spans="1:16" x14ac:dyDescent="0.25">
      <c r="A549" t="s">
        <v>582</v>
      </c>
      <c r="B549">
        <v>1995</v>
      </c>
      <c r="C549">
        <f t="shared" si="56"/>
        <v>1995</v>
      </c>
      <c r="D549" t="s">
        <v>20</v>
      </c>
      <c r="E549" t="str">
        <f t="shared" si="57"/>
        <v>Sep</v>
      </c>
      <c r="F549">
        <v>29</v>
      </c>
      <c r="G549" s="10">
        <f t="shared" si="58"/>
        <v>34971</v>
      </c>
      <c r="H549" s="9">
        <f t="shared" si="59"/>
        <v>27</v>
      </c>
      <c r="I549">
        <v>0</v>
      </c>
      <c r="J549" s="14">
        <v>4840.95</v>
      </c>
      <c r="K549" t="s">
        <v>11</v>
      </c>
      <c r="L549" t="str">
        <f t="shared" si="60"/>
        <v>tier - 2</v>
      </c>
      <c r="M549" t="s">
        <v>16</v>
      </c>
      <c r="N549" t="str">
        <f t="shared" si="61"/>
        <v>tier - 1</v>
      </c>
      <c r="O549" t="s">
        <v>300</v>
      </c>
      <c r="P549" t="str">
        <f t="shared" si="62"/>
        <v>R1021</v>
      </c>
    </row>
    <row r="550" spans="1:16" x14ac:dyDescent="0.25">
      <c r="A550" t="s">
        <v>583</v>
      </c>
      <c r="B550">
        <v>1979</v>
      </c>
      <c r="C550">
        <f t="shared" si="56"/>
        <v>1979</v>
      </c>
      <c r="D550" t="s">
        <v>30</v>
      </c>
      <c r="E550" t="str">
        <f t="shared" si="57"/>
        <v>Dec</v>
      </c>
      <c r="F550">
        <v>13</v>
      </c>
      <c r="G550" s="10">
        <f t="shared" si="58"/>
        <v>29202</v>
      </c>
      <c r="H550" s="9">
        <f t="shared" si="59"/>
        <v>43</v>
      </c>
      <c r="I550">
        <v>2</v>
      </c>
      <c r="J550" s="14">
        <v>4843.79</v>
      </c>
      <c r="K550" t="s">
        <v>11</v>
      </c>
      <c r="L550" t="str">
        <f t="shared" si="60"/>
        <v>tier - 2</v>
      </c>
      <c r="M550" t="s">
        <v>12</v>
      </c>
      <c r="N550" t="str">
        <f t="shared" si="61"/>
        <v>tier - 3</v>
      </c>
      <c r="O550" t="s">
        <v>13</v>
      </c>
      <c r="P550" t="str">
        <f t="shared" si="62"/>
        <v>R1013</v>
      </c>
    </row>
    <row r="551" spans="1:16" x14ac:dyDescent="0.25">
      <c r="A551" t="s">
        <v>584</v>
      </c>
      <c r="B551">
        <v>1974</v>
      </c>
      <c r="C551">
        <f t="shared" si="56"/>
        <v>1974</v>
      </c>
      <c r="D551" t="s">
        <v>20</v>
      </c>
      <c r="E551" t="str">
        <f t="shared" si="57"/>
        <v>Sep</v>
      </c>
      <c r="F551">
        <v>11</v>
      </c>
      <c r="G551" s="10">
        <f t="shared" si="58"/>
        <v>27283</v>
      </c>
      <c r="H551" s="9">
        <f t="shared" si="59"/>
        <v>48</v>
      </c>
      <c r="I551">
        <v>0</v>
      </c>
      <c r="J551" s="14">
        <v>4844.67</v>
      </c>
      <c r="K551" t="s">
        <v>11</v>
      </c>
      <c r="L551" t="str">
        <f t="shared" si="60"/>
        <v>tier - 2</v>
      </c>
      <c r="M551" t="s">
        <v>11</v>
      </c>
      <c r="N551" t="str">
        <f t="shared" si="61"/>
        <v>tier - 2</v>
      </c>
      <c r="O551" t="s">
        <v>13</v>
      </c>
      <c r="P551" t="str">
        <f t="shared" si="62"/>
        <v>R1013</v>
      </c>
    </row>
    <row r="552" spans="1:16" x14ac:dyDescent="0.25">
      <c r="A552" t="s">
        <v>585</v>
      </c>
      <c r="B552">
        <v>2001</v>
      </c>
      <c r="C552">
        <f t="shared" si="56"/>
        <v>2001</v>
      </c>
      <c r="D552" t="s">
        <v>18</v>
      </c>
      <c r="E552" t="str">
        <f t="shared" si="57"/>
        <v>Jun</v>
      </c>
      <c r="F552">
        <v>7</v>
      </c>
      <c r="G552" s="10">
        <f t="shared" si="58"/>
        <v>37049</v>
      </c>
      <c r="H552" s="9">
        <f t="shared" si="59"/>
        <v>22</v>
      </c>
      <c r="I552">
        <v>0</v>
      </c>
      <c r="J552" s="14">
        <v>4846.53</v>
      </c>
      <c r="K552" t="s">
        <v>11</v>
      </c>
      <c r="L552" t="str">
        <f t="shared" si="60"/>
        <v>tier - 2</v>
      </c>
      <c r="M552" t="s">
        <v>12</v>
      </c>
      <c r="N552" t="str">
        <f t="shared" si="61"/>
        <v>tier - 3</v>
      </c>
      <c r="O552" t="s">
        <v>300</v>
      </c>
      <c r="P552" t="str">
        <f t="shared" si="62"/>
        <v>R1021</v>
      </c>
    </row>
    <row r="553" spans="1:16" x14ac:dyDescent="0.25">
      <c r="A553" t="s">
        <v>586</v>
      </c>
      <c r="B553">
        <v>1995</v>
      </c>
      <c r="C553">
        <f t="shared" si="56"/>
        <v>1995</v>
      </c>
      <c r="D553" t="s">
        <v>30</v>
      </c>
      <c r="E553" t="str">
        <f t="shared" si="57"/>
        <v>Dec</v>
      </c>
      <c r="F553">
        <v>27</v>
      </c>
      <c r="G553" s="10">
        <f t="shared" si="58"/>
        <v>35060</v>
      </c>
      <c r="H553" s="9">
        <f t="shared" si="59"/>
        <v>27</v>
      </c>
      <c r="I553">
        <v>3</v>
      </c>
      <c r="J553" s="14">
        <v>4846.92</v>
      </c>
      <c r="K553" t="s">
        <v>11</v>
      </c>
      <c r="L553" t="str">
        <f t="shared" si="60"/>
        <v>tier - 2</v>
      </c>
      <c r="M553" t="s">
        <v>12</v>
      </c>
      <c r="N553" t="str">
        <f t="shared" si="61"/>
        <v>tier - 3</v>
      </c>
      <c r="O553" t="s">
        <v>356</v>
      </c>
      <c r="P553" t="str">
        <f t="shared" si="62"/>
        <v>R1017</v>
      </c>
    </row>
    <row r="554" spans="1:16" x14ac:dyDescent="0.25">
      <c r="A554" t="s">
        <v>587</v>
      </c>
      <c r="B554">
        <v>1989</v>
      </c>
      <c r="C554">
        <f t="shared" si="56"/>
        <v>1989</v>
      </c>
      <c r="D554" t="s">
        <v>20</v>
      </c>
      <c r="E554" t="str">
        <f t="shared" si="57"/>
        <v>Sep</v>
      </c>
      <c r="F554">
        <v>1</v>
      </c>
      <c r="G554" s="10">
        <f t="shared" si="58"/>
        <v>32752</v>
      </c>
      <c r="H554" s="9">
        <f t="shared" si="59"/>
        <v>33</v>
      </c>
      <c r="I554">
        <v>3</v>
      </c>
      <c r="J554" s="14">
        <v>4859.8900000000003</v>
      </c>
      <c r="K554" t="s">
        <v>11</v>
      </c>
      <c r="L554" t="str">
        <f t="shared" si="60"/>
        <v>tier - 2</v>
      </c>
      <c r="M554" t="s">
        <v>12</v>
      </c>
      <c r="N554" t="str">
        <f t="shared" si="61"/>
        <v>tier - 3</v>
      </c>
      <c r="O554" t="s">
        <v>42</v>
      </c>
      <c r="P554" t="str">
        <f t="shared" si="62"/>
        <v>R1011</v>
      </c>
    </row>
    <row r="555" spans="1:16" x14ac:dyDescent="0.25">
      <c r="A555" t="s">
        <v>588</v>
      </c>
      <c r="B555">
        <v>1997</v>
      </c>
      <c r="C555">
        <f t="shared" si="56"/>
        <v>1997</v>
      </c>
      <c r="D555" t="s">
        <v>20</v>
      </c>
      <c r="E555" t="str">
        <f t="shared" si="57"/>
        <v>Sep</v>
      </c>
      <c r="F555">
        <v>29</v>
      </c>
      <c r="G555" s="10">
        <f t="shared" si="58"/>
        <v>35702</v>
      </c>
      <c r="H555" s="9">
        <f t="shared" si="59"/>
        <v>25</v>
      </c>
      <c r="I555">
        <v>4</v>
      </c>
      <c r="J555" s="14">
        <v>4877.9799999999996</v>
      </c>
      <c r="K555" t="s">
        <v>11</v>
      </c>
      <c r="L555" t="str">
        <f t="shared" si="60"/>
        <v>tier - 2</v>
      </c>
      <c r="M555" t="s">
        <v>12</v>
      </c>
      <c r="N555" t="str">
        <f t="shared" si="61"/>
        <v>tier - 3</v>
      </c>
      <c r="O555" t="s">
        <v>23</v>
      </c>
      <c r="P555" t="str">
        <f t="shared" si="62"/>
        <v>R1012</v>
      </c>
    </row>
    <row r="556" spans="1:16" x14ac:dyDescent="0.25">
      <c r="A556" t="s">
        <v>589</v>
      </c>
      <c r="B556">
        <v>1986</v>
      </c>
      <c r="C556">
        <f t="shared" si="56"/>
        <v>1986</v>
      </c>
      <c r="D556" t="s">
        <v>30</v>
      </c>
      <c r="E556" t="str">
        <f t="shared" si="57"/>
        <v>Dec</v>
      </c>
      <c r="F556">
        <v>23</v>
      </c>
      <c r="G556" s="10">
        <f t="shared" si="58"/>
        <v>31769</v>
      </c>
      <c r="H556" s="9">
        <f t="shared" si="59"/>
        <v>36</v>
      </c>
      <c r="I556">
        <v>0</v>
      </c>
      <c r="J556" s="14">
        <v>4883.87</v>
      </c>
      <c r="K556" t="s">
        <v>11</v>
      </c>
      <c r="L556" t="str">
        <f t="shared" si="60"/>
        <v>tier - 2</v>
      </c>
      <c r="M556" t="s">
        <v>16</v>
      </c>
      <c r="N556" t="str">
        <f t="shared" si="61"/>
        <v>tier - 1</v>
      </c>
      <c r="O556" t="s">
        <v>42</v>
      </c>
      <c r="P556" t="str">
        <f t="shared" si="62"/>
        <v>R1011</v>
      </c>
    </row>
    <row r="557" spans="1:16" x14ac:dyDescent="0.25">
      <c r="A557" t="s">
        <v>590</v>
      </c>
      <c r="B557">
        <v>1986</v>
      </c>
      <c r="C557">
        <f t="shared" si="56"/>
        <v>1986</v>
      </c>
      <c r="D557" t="s">
        <v>37</v>
      </c>
      <c r="E557" t="str">
        <f t="shared" si="57"/>
        <v>Oct</v>
      </c>
      <c r="F557">
        <v>27</v>
      </c>
      <c r="G557" s="10">
        <f t="shared" si="58"/>
        <v>31712</v>
      </c>
      <c r="H557" s="9">
        <f t="shared" si="59"/>
        <v>36</v>
      </c>
      <c r="I557">
        <v>0</v>
      </c>
      <c r="J557" s="14">
        <v>4889.04</v>
      </c>
      <c r="K557" t="s">
        <v>11</v>
      </c>
      <c r="L557" t="str">
        <f t="shared" si="60"/>
        <v>tier - 2</v>
      </c>
      <c r="M557" t="s">
        <v>16</v>
      </c>
      <c r="N557" t="str">
        <f t="shared" si="61"/>
        <v>tier - 1</v>
      </c>
      <c r="O557" t="s">
        <v>13</v>
      </c>
      <c r="P557" t="str">
        <f t="shared" si="62"/>
        <v>R1013</v>
      </c>
    </row>
    <row r="558" spans="1:16" x14ac:dyDescent="0.25">
      <c r="A558" t="s">
        <v>591</v>
      </c>
      <c r="B558">
        <v>1989</v>
      </c>
      <c r="C558">
        <f t="shared" si="56"/>
        <v>1989</v>
      </c>
      <c r="D558" t="s">
        <v>10</v>
      </c>
      <c r="E558" t="str">
        <f t="shared" si="57"/>
        <v>Jul</v>
      </c>
      <c r="F558">
        <v>10</v>
      </c>
      <c r="G558" s="10">
        <f t="shared" si="58"/>
        <v>32699</v>
      </c>
      <c r="H558" s="9">
        <f t="shared" si="59"/>
        <v>33</v>
      </c>
      <c r="I558">
        <v>2</v>
      </c>
      <c r="J558" s="14">
        <v>4890</v>
      </c>
      <c r="K558" t="s">
        <v>12</v>
      </c>
      <c r="L558" t="str">
        <f t="shared" si="60"/>
        <v>tier - 3</v>
      </c>
      <c r="M558" t="s">
        <v>11</v>
      </c>
      <c r="N558" t="str">
        <f t="shared" si="61"/>
        <v>tier - 2</v>
      </c>
      <c r="O558" t="s">
        <v>13</v>
      </c>
      <c r="P558" t="str">
        <f t="shared" si="62"/>
        <v>R1013</v>
      </c>
    </row>
    <row r="559" spans="1:16" x14ac:dyDescent="0.25">
      <c r="A559" t="s">
        <v>592</v>
      </c>
      <c r="B559">
        <v>1990</v>
      </c>
      <c r="C559">
        <f t="shared" si="56"/>
        <v>1990</v>
      </c>
      <c r="D559" t="s">
        <v>15</v>
      </c>
      <c r="E559" t="str">
        <f t="shared" si="57"/>
        <v>Nov</v>
      </c>
      <c r="F559">
        <v>28</v>
      </c>
      <c r="G559" s="10">
        <f t="shared" si="58"/>
        <v>33205</v>
      </c>
      <c r="H559" s="9">
        <f t="shared" si="59"/>
        <v>32</v>
      </c>
      <c r="I559">
        <v>3</v>
      </c>
      <c r="J559" s="14">
        <v>4894.3900000000003</v>
      </c>
      <c r="K559" t="s">
        <v>11</v>
      </c>
      <c r="L559" t="str">
        <f t="shared" si="60"/>
        <v>tier - 2</v>
      </c>
      <c r="M559" t="s">
        <v>12</v>
      </c>
      <c r="N559" t="str">
        <f t="shared" si="61"/>
        <v>tier - 3</v>
      </c>
      <c r="O559" t="s">
        <v>13</v>
      </c>
      <c r="P559" t="str">
        <f t="shared" si="62"/>
        <v>R1013</v>
      </c>
    </row>
    <row r="560" spans="1:16" x14ac:dyDescent="0.25">
      <c r="A560" t="s">
        <v>593</v>
      </c>
      <c r="B560">
        <v>1988</v>
      </c>
      <c r="C560">
        <f t="shared" si="56"/>
        <v>1988</v>
      </c>
      <c r="D560" t="s">
        <v>20</v>
      </c>
      <c r="E560" t="str">
        <f t="shared" si="57"/>
        <v>Sep</v>
      </c>
      <c r="F560">
        <v>23</v>
      </c>
      <c r="G560" s="10">
        <f t="shared" si="58"/>
        <v>32409</v>
      </c>
      <c r="H560" s="9">
        <f t="shared" si="59"/>
        <v>34</v>
      </c>
      <c r="I560">
        <v>1</v>
      </c>
      <c r="J560" s="14">
        <v>4894.75</v>
      </c>
      <c r="K560" t="s">
        <v>12</v>
      </c>
      <c r="L560" t="str">
        <f t="shared" si="60"/>
        <v>tier - 3</v>
      </c>
      <c r="M560" t="s">
        <v>12</v>
      </c>
      <c r="N560" t="str">
        <f t="shared" si="61"/>
        <v>tier - 3</v>
      </c>
      <c r="O560" t="s">
        <v>23</v>
      </c>
      <c r="P560" t="str">
        <f t="shared" si="62"/>
        <v>R1012</v>
      </c>
    </row>
    <row r="561" spans="1:16" x14ac:dyDescent="0.25">
      <c r="A561" t="s">
        <v>594</v>
      </c>
      <c r="B561">
        <v>1993</v>
      </c>
      <c r="C561">
        <f t="shared" si="56"/>
        <v>1993</v>
      </c>
      <c r="D561" t="s">
        <v>10</v>
      </c>
      <c r="E561" t="str">
        <f t="shared" si="57"/>
        <v>Jul</v>
      </c>
      <c r="F561">
        <v>10</v>
      </c>
      <c r="G561" s="10">
        <f t="shared" si="58"/>
        <v>34160</v>
      </c>
      <c r="H561" s="9">
        <f t="shared" si="59"/>
        <v>29</v>
      </c>
      <c r="I561">
        <v>2</v>
      </c>
      <c r="J561" s="14">
        <v>4906.41</v>
      </c>
      <c r="K561" t="s">
        <v>11</v>
      </c>
      <c r="L561" t="str">
        <f t="shared" si="60"/>
        <v>tier - 2</v>
      </c>
      <c r="M561" t="s">
        <v>16</v>
      </c>
      <c r="N561" t="str">
        <f t="shared" si="61"/>
        <v>tier - 1</v>
      </c>
      <c r="O561" t="s">
        <v>23</v>
      </c>
      <c r="P561" t="str">
        <f t="shared" si="62"/>
        <v>R1012</v>
      </c>
    </row>
    <row r="562" spans="1:16" x14ac:dyDescent="0.25">
      <c r="A562" t="s">
        <v>595</v>
      </c>
      <c r="B562">
        <v>1981</v>
      </c>
      <c r="C562">
        <f t="shared" si="56"/>
        <v>1981</v>
      </c>
      <c r="D562" t="s">
        <v>37</v>
      </c>
      <c r="E562" t="str">
        <f t="shared" si="57"/>
        <v>Oct</v>
      </c>
      <c r="F562">
        <v>18</v>
      </c>
      <c r="G562" s="10">
        <f t="shared" si="58"/>
        <v>29877</v>
      </c>
      <c r="H562" s="9">
        <f t="shared" si="59"/>
        <v>41</v>
      </c>
      <c r="I562">
        <v>1</v>
      </c>
      <c r="J562" s="14">
        <v>4911.8900000000003</v>
      </c>
      <c r="K562" t="s">
        <v>11</v>
      </c>
      <c r="L562" t="str">
        <f t="shared" si="60"/>
        <v>tier - 2</v>
      </c>
      <c r="M562" t="s">
        <v>12</v>
      </c>
      <c r="N562" t="str">
        <f t="shared" si="61"/>
        <v>tier - 3</v>
      </c>
      <c r="O562" t="s">
        <v>13</v>
      </c>
      <c r="P562" t="str">
        <f t="shared" si="62"/>
        <v>R1013</v>
      </c>
    </row>
    <row r="563" spans="1:16" x14ac:dyDescent="0.25">
      <c r="A563" t="s">
        <v>596</v>
      </c>
      <c r="B563">
        <v>2002</v>
      </c>
      <c r="C563">
        <f t="shared" si="56"/>
        <v>2002</v>
      </c>
      <c r="D563" t="s">
        <v>35</v>
      </c>
      <c r="E563" t="str">
        <f t="shared" si="57"/>
        <v>Aug</v>
      </c>
      <c r="F563">
        <v>21</v>
      </c>
      <c r="G563" s="10">
        <f t="shared" si="58"/>
        <v>37489</v>
      </c>
      <c r="H563" s="9">
        <f t="shared" si="59"/>
        <v>20</v>
      </c>
      <c r="I563">
        <v>5</v>
      </c>
      <c r="J563" s="14">
        <v>4915.0600000000004</v>
      </c>
      <c r="K563" t="s">
        <v>11</v>
      </c>
      <c r="L563" t="str">
        <f t="shared" si="60"/>
        <v>tier - 2</v>
      </c>
      <c r="M563" t="s">
        <v>16</v>
      </c>
      <c r="N563" t="str">
        <f t="shared" si="61"/>
        <v>tier - 1</v>
      </c>
      <c r="O563" t="s">
        <v>356</v>
      </c>
      <c r="P563" t="str">
        <f t="shared" si="62"/>
        <v>R1017</v>
      </c>
    </row>
    <row r="564" spans="1:16" x14ac:dyDescent="0.25">
      <c r="A564" t="s">
        <v>597</v>
      </c>
      <c r="B564">
        <v>1993</v>
      </c>
      <c r="C564">
        <f t="shared" si="56"/>
        <v>1993</v>
      </c>
      <c r="D564" t="s">
        <v>35</v>
      </c>
      <c r="E564" t="str">
        <f t="shared" si="57"/>
        <v>Aug</v>
      </c>
      <c r="F564">
        <v>10</v>
      </c>
      <c r="G564" s="10">
        <f t="shared" si="58"/>
        <v>34191</v>
      </c>
      <c r="H564" s="9">
        <f t="shared" si="59"/>
        <v>29</v>
      </c>
      <c r="I564">
        <v>2</v>
      </c>
      <c r="J564" s="14">
        <v>4922.92</v>
      </c>
      <c r="K564" t="s">
        <v>11</v>
      </c>
      <c r="L564" t="str">
        <f t="shared" si="60"/>
        <v>tier - 2</v>
      </c>
      <c r="M564" t="s">
        <v>11</v>
      </c>
      <c r="N564" t="str">
        <f t="shared" si="61"/>
        <v>tier - 2</v>
      </c>
      <c r="O564" t="s">
        <v>23</v>
      </c>
      <c r="P564" t="str">
        <f t="shared" si="62"/>
        <v>R1012</v>
      </c>
    </row>
    <row r="565" spans="1:16" x14ac:dyDescent="0.25">
      <c r="A565" t="s">
        <v>598</v>
      </c>
      <c r="B565">
        <v>1991</v>
      </c>
      <c r="C565">
        <f t="shared" si="56"/>
        <v>1991</v>
      </c>
      <c r="D565" t="s">
        <v>35</v>
      </c>
      <c r="E565" t="str">
        <f t="shared" si="57"/>
        <v>Aug</v>
      </c>
      <c r="F565">
        <v>23</v>
      </c>
      <c r="G565" s="10">
        <f t="shared" si="58"/>
        <v>33473</v>
      </c>
      <c r="H565" s="9">
        <f t="shared" si="59"/>
        <v>31</v>
      </c>
      <c r="I565">
        <v>2</v>
      </c>
      <c r="J565" s="14">
        <v>4931.6499999999996</v>
      </c>
      <c r="K565" t="s">
        <v>11</v>
      </c>
      <c r="L565" t="str">
        <f t="shared" si="60"/>
        <v>tier - 2</v>
      </c>
      <c r="M565" t="s">
        <v>12</v>
      </c>
      <c r="N565" t="str">
        <f t="shared" si="61"/>
        <v>tier - 3</v>
      </c>
      <c r="O565" t="s">
        <v>42</v>
      </c>
      <c r="P565" t="str">
        <f t="shared" si="62"/>
        <v>R1011</v>
      </c>
    </row>
    <row r="566" spans="1:16" x14ac:dyDescent="0.25">
      <c r="A566" t="s">
        <v>599</v>
      </c>
      <c r="B566">
        <v>1991</v>
      </c>
      <c r="C566">
        <f t="shared" si="56"/>
        <v>1991</v>
      </c>
      <c r="D566" t="s">
        <v>15</v>
      </c>
      <c r="E566" t="str">
        <f t="shared" si="57"/>
        <v>Nov</v>
      </c>
      <c r="F566">
        <v>27</v>
      </c>
      <c r="G566" s="10">
        <f t="shared" si="58"/>
        <v>33569</v>
      </c>
      <c r="H566" s="9">
        <f t="shared" si="59"/>
        <v>31</v>
      </c>
      <c r="I566">
        <v>2</v>
      </c>
      <c r="J566" s="14">
        <v>4934.71</v>
      </c>
      <c r="K566" t="s">
        <v>11</v>
      </c>
      <c r="L566" t="str">
        <f t="shared" si="60"/>
        <v>tier - 2</v>
      </c>
      <c r="M566" t="s">
        <v>12</v>
      </c>
      <c r="N566" t="str">
        <f t="shared" si="61"/>
        <v>tier - 3</v>
      </c>
      <c r="O566" t="s">
        <v>42</v>
      </c>
      <c r="P566" t="str">
        <f t="shared" si="62"/>
        <v>R1011</v>
      </c>
    </row>
    <row r="567" spans="1:16" x14ac:dyDescent="0.25">
      <c r="A567" t="s">
        <v>600</v>
      </c>
      <c r="B567">
        <v>1974</v>
      </c>
      <c r="C567">
        <f t="shared" si="56"/>
        <v>1974</v>
      </c>
      <c r="D567" t="s">
        <v>18</v>
      </c>
      <c r="E567" t="str">
        <f t="shared" si="57"/>
        <v>Jun</v>
      </c>
      <c r="F567">
        <v>26</v>
      </c>
      <c r="G567" s="10">
        <f t="shared" si="58"/>
        <v>27206</v>
      </c>
      <c r="H567" s="9">
        <f t="shared" si="59"/>
        <v>48</v>
      </c>
      <c r="I567">
        <v>0</v>
      </c>
      <c r="J567" s="14">
        <v>4942.0600000000004</v>
      </c>
      <c r="K567" t="s">
        <v>11</v>
      </c>
      <c r="L567" t="str">
        <f t="shared" si="60"/>
        <v>tier - 2</v>
      </c>
      <c r="M567" t="s">
        <v>11</v>
      </c>
      <c r="N567" t="str">
        <f t="shared" si="61"/>
        <v>tier - 2</v>
      </c>
      <c r="O567" t="s">
        <v>13</v>
      </c>
      <c r="P567" t="str">
        <f t="shared" si="62"/>
        <v>R1013</v>
      </c>
    </row>
    <row r="568" spans="1:16" x14ac:dyDescent="0.25">
      <c r="A568" t="s">
        <v>601</v>
      </c>
      <c r="B568">
        <v>1991</v>
      </c>
      <c r="C568">
        <f t="shared" si="56"/>
        <v>1991</v>
      </c>
      <c r="D568" t="s">
        <v>35</v>
      </c>
      <c r="E568" t="str">
        <f t="shared" si="57"/>
        <v>Aug</v>
      </c>
      <c r="F568">
        <v>30</v>
      </c>
      <c r="G568" s="10">
        <f t="shared" si="58"/>
        <v>33480</v>
      </c>
      <c r="H568" s="9">
        <f t="shared" si="59"/>
        <v>31</v>
      </c>
      <c r="I568">
        <v>2</v>
      </c>
      <c r="J568" s="14">
        <v>4949.76</v>
      </c>
      <c r="K568" t="s">
        <v>11</v>
      </c>
      <c r="L568" t="str">
        <f t="shared" si="60"/>
        <v>tier - 2</v>
      </c>
      <c r="M568" t="s">
        <v>16</v>
      </c>
      <c r="N568" t="str">
        <f t="shared" si="61"/>
        <v>tier - 1</v>
      </c>
      <c r="O568" t="s">
        <v>13</v>
      </c>
      <c r="P568" t="str">
        <f t="shared" si="62"/>
        <v>R1013</v>
      </c>
    </row>
    <row r="569" spans="1:16" x14ac:dyDescent="0.25">
      <c r="A569" t="s">
        <v>602</v>
      </c>
      <c r="B569">
        <v>1973</v>
      </c>
      <c r="C569">
        <f t="shared" si="56"/>
        <v>1973</v>
      </c>
      <c r="D569" t="s">
        <v>15</v>
      </c>
      <c r="E569" t="str">
        <f t="shared" si="57"/>
        <v>Nov</v>
      </c>
      <c r="F569">
        <v>7</v>
      </c>
      <c r="G569" s="10">
        <f t="shared" si="58"/>
        <v>26975</v>
      </c>
      <c r="H569" s="9">
        <f t="shared" si="59"/>
        <v>49</v>
      </c>
      <c r="I569">
        <v>0</v>
      </c>
      <c r="J569" s="14">
        <v>4985.22</v>
      </c>
      <c r="K569" t="s">
        <v>11</v>
      </c>
      <c r="L569" t="str">
        <f t="shared" si="60"/>
        <v>tier - 2</v>
      </c>
      <c r="M569" t="s">
        <v>12</v>
      </c>
      <c r="N569" t="str">
        <f t="shared" si="61"/>
        <v>tier - 3</v>
      </c>
      <c r="O569" t="s">
        <v>13</v>
      </c>
      <c r="P569" t="str">
        <f t="shared" si="62"/>
        <v>R1013</v>
      </c>
    </row>
    <row r="570" spans="1:16" x14ac:dyDescent="0.25">
      <c r="A570" t="s">
        <v>603</v>
      </c>
      <c r="B570">
        <v>1988</v>
      </c>
      <c r="C570">
        <f t="shared" si="56"/>
        <v>1988</v>
      </c>
      <c r="D570" t="s">
        <v>18</v>
      </c>
      <c r="E570" t="str">
        <f t="shared" si="57"/>
        <v>Jun</v>
      </c>
      <c r="F570">
        <v>24</v>
      </c>
      <c r="G570" s="10">
        <f t="shared" si="58"/>
        <v>32318</v>
      </c>
      <c r="H570" s="9">
        <f t="shared" si="59"/>
        <v>34</v>
      </c>
      <c r="I570">
        <v>0</v>
      </c>
      <c r="J570" s="14">
        <v>4992.38</v>
      </c>
      <c r="K570" t="s">
        <v>11</v>
      </c>
      <c r="L570" t="str">
        <f t="shared" si="60"/>
        <v>tier - 2</v>
      </c>
      <c r="M570" t="s">
        <v>12</v>
      </c>
      <c r="N570" t="str">
        <f t="shared" si="61"/>
        <v>tier - 3</v>
      </c>
      <c r="O570" t="s">
        <v>247</v>
      </c>
      <c r="P570" t="str">
        <f t="shared" si="62"/>
        <v>R1024</v>
      </c>
    </row>
    <row r="571" spans="1:16" x14ac:dyDescent="0.25">
      <c r="A571" t="s">
        <v>604</v>
      </c>
      <c r="B571">
        <v>2001</v>
      </c>
      <c r="C571">
        <f t="shared" si="56"/>
        <v>2001</v>
      </c>
      <c r="D571" t="s">
        <v>37</v>
      </c>
      <c r="E571" t="str">
        <f t="shared" si="57"/>
        <v>Oct</v>
      </c>
      <c r="F571">
        <v>5</v>
      </c>
      <c r="G571" s="10">
        <f t="shared" si="58"/>
        <v>37169</v>
      </c>
      <c r="H571" s="9">
        <f t="shared" si="59"/>
        <v>21</v>
      </c>
      <c r="I571">
        <v>0</v>
      </c>
      <c r="J571" s="14">
        <v>4999.04</v>
      </c>
      <c r="K571" t="s">
        <v>11</v>
      </c>
      <c r="L571" t="str">
        <f t="shared" si="60"/>
        <v>tier - 2</v>
      </c>
      <c r="M571" t="s">
        <v>11</v>
      </c>
      <c r="N571" t="str">
        <f t="shared" si="61"/>
        <v>tier - 2</v>
      </c>
      <c r="O571" t="s">
        <v>42</v>
      </c>
      <c r="P571" t="str">
        <f t="shared" si="62"/>
        <v>R1011</v>
      </c>
    </row>
    <row r="572" spans="1:16" x14ac:dyDescent="0.25">
      <c r="A572" t="s">
        <v>605</v>
      </c>
      <c r="B572">
        <v>1988</v>
      </c>
      <c r="C572">
        <f t="shared" si="56"/>
        <v>1988</v>
      </c>
      <c r="D572" t="s">
        <v>20</v>
      </c>
      <c r="E572" t="str">
        <f t="shared" si="57"/>
        <v>Sep</v>
      </c>
      <c r="F572">
        <v>4</v>
      </c>
      <c r="G572" s="10">
        <f t="shared" si="58"/>
        <v>32390</v>
      </c>
      <c r="H572" s="9">
        <f t="shared" si="59"/>
        <v>34</v>
      </c>
      <c r="I572">
        <v>1</v>
      </c>
      <c r="J572" s="14">
        <v>5002.78</v>
      </c>
      <c r="K572" t="s">
        <v>11</v>
      </c>
      <c r="L572" t="str">
        <f t="shared" si="60"/>
        <v>tier - 2</v>
      </c>
      <c r="M572" t="s">
        <v>11</v>
      </c>
      <c r="N572" t="str">
        <f t="shared" si="61"/>
        <v>tier - 2</v>
      </c>
      <c r="O572" t="s">
        <v>13</v>
      </c>
      <c r="P572" t="str">
        <f t="shared" si="62"/>
        <v>R1013</v>
      </c>
    </row>
    <row r="573" spans="1:16" x14ac:dyDescent="0.25">
      <c r="A573" t="s">
        <v>606</v>
      </c>
      <c r="B573">
        <v>1977</v>
      </c>
      <c r="C573">
        <f t="shared" si="56"/>
        <v>1977</v>
      </c>
      <c r="D573" t="s">
        <v>18</v>
      </c>
      <c r="E573" t="str">
        <f t="shared" si="57"/>
        <v>Jun</v>
      </c>
      <c r="F573">
        <v>9</v>
      </c>
      <c r="G573" s="10">
        <f t="shared" si="58"/>
        <v>28285</v>
      </c>
      <c r="H573" s="9">
        <f t="shared" si="59"/>
        <v>45</v>
      </c>
      <c r="I573">
        <v>2</v>
      </c>
      <c r="J573" s="14">
        <v>5003.7700000000004</v>
      </c>
      <c r="K573" t="s">
        <v>11</v>
      </c>
      <c r="L573" t="str">
        <f t="shared" si="60"/>
        <v>tier - 2</v>
      </c>
      <c r="M573" t="s">
        <v>12</v>
      </c>
      <c r="N573" t="str">
        <f t="shared" si="61"/>
        <v>tier - 3</v>
      </c>
      <c r="O573" t="s">
        <v>13</v>
      </c>
      <c r="P573" t="str">
        <f t="shared" si="62"/>
        <v>R1013</v>
      </c>
    </row>
    <row r="574" spans="1:16" x14ac:dyDescent="0.25">
      <c r="A574" t="s">
        <v>607</v>
      </c>
      <c r="B574">
        <v>1988</v>
      </c>
      <c r="C574">
        <f t="shared" si="56"/>
        <v>1988</v>
      </c>
      <c r="D574" t="s">
        <v>10</v>
      </c>
      <c r="E574" t="str">
        <f t="shared" si="57"/>
        <v>Jul</v>
      </c>
      <c r="F574">
        <v>8</v>
      </c>
      <c r="G574" s="10">
        <f t="shared" si="58"/>
        <v>32332</v>
      </c>
      <c r="H574" s="9">
        <f t="shared" si="59"/>
        <v>34</v>
      </c>
      <c r="I574">
        <v>1</v>
      </c>
      <c r="J574" s="14">
        <v>5003.8500000000004</v>
      </c>
      <c r="K574" t="s">
        <v>11</v>
      </c>
      <c r="L574" t="str">
        <f t="shared" si="60"/>
        <v>tier - 2</v>
      </c>
      <c r="M574" t="s">
        <v>12</v>
      </c>
      <c r="N574" t="str">
        <f t="shared" si="61"/>
        <v>tier - 3</v>
      </c>
      <c r="O574" t="s">
        <v>42</v>
      </c>
      <c r="P574" t="str">
        <f t="shared" si="62"/>
        <v>R1011</v>
      </c>
    </row>
    <row r="575" spans="1:16" x14ac:dyDescent="0.25">
      <c r="A575" t="s">
        <v>608</v>
      </c>
      <c r="B575">
        <v>1988</v>
      </c>
      <c r="C575">
        <f t="shared" si="56"/>
        <v>1988</v>
      </c>
      <c r="D575" t="s">
        <v>15</v>
      </c>
      <c r="E575" t="str">
        <f t="shared" si="57"/>
        <v>Nov</v>
      </c>
      <c r="F575">
        <v>9</v>
      </c>
      <c r="G575" s="10">
        <f t="shared" si="58"/>
        <v>32456</v>
      </c>
      <c r="H575" s="9">
        <f t="shared" si="59"/>
        <v>34</v>
      </c>
      <c r="I575">
        <v>1</v>
      </c>
      <c r="J575" s="14">
        <v>5012.47</v>
      </c>
      <c r="K575" t="s">
        <v>11</v>
      </c>
      <c r="L575" t="str">
        <f t="shared" si="60"/>
        <v>tier - 2</v>
      </c>
      <c r="M575" t="s">
        <v>12</v>
      </c>
      <c r="N575" t="str">
        <f t="shared" si="61"/>
        <v>tier - 3</v>
      </c>
      <c r="O575" t="s">
        <v>42</v>
      </c>
      <c r="P575" t="str">
        <f t="shared" si="62"/>
        <v>R1011</v>
      </c>
    </row>
    <row r="576" spans="1:16" x14ac:dyDescent="0.25">
      <c r="A576" t="s">
        <v>609</v>
      </c>
      <c r="B576">
        <v>1985</v>
      </c>
      <c r="C576">
        <f t="shared" si="56"/>
        <v>1985</v>
      </c>
      <c r="D576" t="s">
        <v>30</v>
      </c>
      <c r="E576" t="str">
        <f t="shared" si="57"/>
        <v>Dec</v>
      </c>
      <c r="F576">
        <v>28</v>
      </c>
      <c r="G576" s="10">
        <f t="shared" si="58"/>
        <v>31409</v>
      </c>
      <c r="H576" s="9">
        <f t="shared" si="59"/>
        <v>37</v>
      </c>
      <c r="I576">
        <v>0</v>
      </c>
      <c r="J576" s="14">
        <v>5028.1499999999996</v>
      </c>
      <c r="K576" t="s">
        <v>16</v>
      </c>
      <c r="L576" t="str">
        <f t="shared" si="60"/>
        <v>tier - 1</v>
      </c>
      <c r="M576" t="s">
        <v>11</v>
      </c>
      <c r="N576" t="str">
        <f t="shared" si="61"/>
        <v>tier - 2</v>
      </c>
      <c r="O576" t="s">
        <v>23</v>
      </c>
      <c r="P576" t="str">
        <f t="shared" si="62"/>
        <v>R1012</v>
      </c>
    </row>
    <row r="577" spans="1:16" x14ac:dyDescent="0.25">
      <c r="A577" t="s">
        <v>610</v>
      </c>
      <c r="B577">
        <v>1991</v>
      </c>
      <c r="C577">
        <f t="shared" si="56"/>
        <v>1991</v>
      </c>
      <c r="D577" t="s">
        <v>20</v>
      </c>
      <c r="E577" t="str">
        <f t="shared" si="57"/>
        <v>Sep</v>
      </c>
      <c r="F577">
        <v>10</v>
      </c>
      <c r="G577" s="10">
        <f t="shared" si="58"/>
        <v>33491</v>
      </c>
      <c r="H577" s="9">
        <f t="shared" si="59"/>
        <v>31</v>
      </c>
      <c r="I577">
        <v>2</v>
      </c>
      <c r="J577" s="14">
        <v>5031.2700000000004</v>
      </c>
      <c r="K577" t="s">
        <v>12</v>
      </c>
      <c r="L577" t="str">
        <f t="shared" si="60"/>
        <v>tier - 3</v>
      </c>
      <c r="M577" t="s">
        <v>16</v>
      </c>
      <c r="N577" t="str">
        <f t="shared" si="61"/>
        <v>tier - 1</v>
      </c>
      <c r="O577" t="s">
        <v>168</v>
      </c>
      <c r="P577" t="str">
        <f t="shared" si="62"/>
        <v>R1016</v>
      </c>
    </row>
    <row r="578" spans="1:16" x14ac:dyDescent="0.25">
      <c r="A578" t="s">
        <v>611</v>
      </c>
      <c r="B578">
        <v>1986</v>
      </c>
      <c r="C578">
        <f t="shared" ref="C578:C641" si="63">IF(B578="?", ROUND(AVERAGEIF(B:B, "&lt;&gt;?"), 0), B578)</f>
        <v>1986</v>
      </c>
      <c r="D578" t="s">
        <v>18</v>
      </c>
      <c r="E578" t="str">
        <f t="shared" ref="E578:E641" si="64">IF(D578="?", "Sep", D578)</f>
        <v>Jun</v>
      </c>
      <c r="F578">
        <v>29</v>
      </c>
      <c r="G578" s="10">
        <f t="shared" ref="G578:G641" si="65">DATE(C578, MONTH(1&amp;E578), F578)</f>
        <v>31592</v>
      </c>
      <c r="H578" s="9">
        <f t="shared" ref="H578:H641" si="66">DATEDIF(G578, DATE(2023,6,8), "Y")</f>
        <v>36</v>
      </c>
      <c r="I578">
        <v>3</v>
      </c>
      <c r="J578" s="14">
        <v>5034.1000000000004</v>
      </c>
      <c r="K578" t="s">
        <v>11</v>
      </c>
      <c r="L578" t="str">
        <f t="shared" ref="L578:L641" si="67">IF(K578="?", "tier - 1", K578)</f>
        <v>tier - 2</v>
      </c>
      <c r="M578" t="s">
        <v>11</v>
      </c>
      <c r="N578" t="str">
        <f t="shared" ref="N578:N641" si="68">IF(M578="?", "tier - 2", M578)</f>
        <v>tier - 2</v>
      </c>
      <c r="O578" t="s">
        <v>13</v>
      </c>
      <c r="P578" t="str">
        <f t="shared" ref="P578:P641" si="69">IF(O578="?", "Unknown", O578)</f>
        <v>R1013</v>
      </c>
    </row>
    <row r="579" spans="1:16" x14ac:dyDescent="0.25">
      <c r="A579" t="s">
        <v>612</v>
      </c>
      <c r="B579">
        <v>1997</v>
      </c>
      <c r="C579">
        <f t="shared" si="63"/>
        <v>1997</v>
      </c>
      <c r="D579" t="s">
        <v>30</v>
      </c>
      <c r="E579" t="str">
        <f t="shared" si="64"/>
        <v>Dec</v>
      </c>
      <c r="F579">
        <v>4</v>
      </c>
      <c r="G579" s="10">
        <f t="shared" si="65"/>
        <v>35768</v>
      </c>
      <c r="H579" s="9">
        <f t="shared" si="66"/>
        <v>25</v>
      </c>
      <c r="I579">
        <v>0</v>
      </c>
      <c r="J579" s="14">
        <v>5038.57</v>
      </c>
      <c r="K579" t="s">
        <v>11</v>
      </c>
      <c r="L579" t="str">
        <f t="shared" si="67"/>
        <v>tier - 2</v>
      </c>
      <c r="M579" t="s">
        <v>11</v>
      </c>
      <c r="N579" t="str">
        <f t="shared" si="68"/>
        <v>tier - 2</v>
      </c>
      <c r="O579" t="s">
        <v>200</v>
      </c>
      <c r="P579" t="str">
        <f t="shared" si="69"/>
        <v>R1025</v>
      </c>
    </row>
    <row r="580" spans="1:16" x14ac:dyDescent="0.25">
      <c r="A580" t="s">
        <v>613</v>
      </c>
      <c r="B580">
        <v>2001</v>
      </c>
      <c r="C580">
        <f t="shared" si="63"/>
        <v>2001</v>
      </c>
      <c r="D580" t="s">
        <v>37</v>
      </c>
      <c r="E580" t="str">
        <f t="shared" si="64"/>
        <v>Oct</v>
      </c>
      <c r="F580">
        <v>16</v>
      </c>
      <c r="G580" s="10">
        <f t="shared" si="65"/>
        <v>37180</v>
      </c>
      <c r="H580" s="9">
        <f t="shared" si="66"/>
        <v>21</v>
      </c>
      <c r="I580">
        <v>0</v>
      </c>
      <c r="J580" s="14">
        <v>5043.13</v>
      </c>
      <c r="K580" t="s">
        <v>11</v>
      </c>
      <c r="L580" t="str">
        <f t="shared" si="67"/>
        <v>tier - 2</v>
      </c>
      <c r="M580" t="s">
        <v>12</v>
      </c>
      <c r="N580" t="str">
        <f t="shared" si="68"/>
        <v>tier - 3</v>
      </c>
      <c r="O580" t="s">
        <v>42</v>
      </c>
      <c r="P580" t="str">
        <f t="shared" si="69"/>
        <v>R1011</v>
      </c>
    </row>
    <row r="581" spans="1:16" x14ac:dyDescent="0.25">
      <c r="A581" t="s">
        <v>614</v>
      </c>
      <c r="B581">
        <v>1997</v>
      </c>
      <c r="C581">
        <f t="shared" si="63"/>
        <v>1997</v>
      </c>
      <c r="D581" t="s">
        <v>10</v>
      </c>
      <c r="E581" t="str">
        <f t="shared" si="64"/>
        <v>Jul</v>
      </c>
      <c r="F581">
        <v>29</v>
      </c>
      <c r="G581" s="10">
        <f t="shared" si="65"/>
        <v>35640</v>
      </c>
      <c r="H581" s="9">
        <f t="shared" si="66"/>
        <v>25</v>
      </c>
      <c r="I581">
        <v>0</v>
      </c>
      <c r="J581" s="14">
        <v>5045.1499999999996</v>
      </c>
      <c r="K581" t="s">
        <v>11</v>
      </c>
      <c r="L581" t="str">
        <f t="shared" si="67"/>
        <v>tier - 2</v>
      </c>
      <c r="M581" t="s">
        <v>11</v>
      </c>
      <c r="N581" t="str">
        <f t="shared" si="68"/>
        <v>tier - 2</v>
      </c>
      <c r="O581" t="s">
        <v>23</v>
      </c>
      <c r="P581" t="str">
        <f t="shared" si="69"/>
        <v>R1012</v>
      </c>
    </row>
    <row r="582" spans="1:16" x14ac:dyDescent="0.25">
      <c r="A582" t="s">
        <v>615</v>
      </c>
      <c r="B582">
        <v>1980</v>
      </c>
      <c r="C582">
        <f t="shared" si="63"/>
        <v>1980</v>
      </c>
      <c r="D582" t="s">
        <v>20</v>
      </c>
      <c r="E582" t="str">
        <f t="shared" si="64"/>
        <v>Sep</v>
      </c>
      <c r="F582">
        <v>7</v>
      </c>
      <c r="G582" s="10">
        <f t="shared" si="65"/>
        <v>29471</v>
      </c>
      <c r="H582" s="9">
        <f t="shared" si="66"/>
        <v>42</v>
      </c>
      <c r="I582">
        <v>2</v>
      </c>
      <c r="J582" s="14">
        <v>5054.05</v>
      </c>
      <c r="K582" t="s">
        <v>11</v>
      </c>
      <c r="L582" t="str">
        <f t="shared" si="67"/>
        <v>tier - 2</v>
      </c>
      <c r="M582" t="s">
        <v>11</v>
      </c>
      <c r="N582" t="str">
        <f t="shared" si="68"/>
        <v>tier - 2</v>
      </c>
      <c r="O582" t="s">
        <v>13</v>
      </c>
      <c r="P582" t="str">
        <f t="shared" si="69"/>
        <v>R1013</v>
      </c>
    </row>
    <row r="583" spans="1:16" x14ac:dyDescent="0.25">
      <c r="A583" t="s">
        <v>616</v>
      </c>
      <c r="B583">
        <v>1993</v>
      </c>
      <c r="C583">
        <f t="shared" si="63"/>
        <v>1993</v>
      </c>
      <c r="D583" t="s">
        <v>18</v>
      </c>
      <c r="E583" t="str">
        <f t="shared" si="64"/>
        <v>Jun</v>
      </c>
      <c r="F583">
        <v>11</v>
      </c>
      <c r="G583" s="10">
        <f t="shared" si="65"/>
        <v>34131</v>
      </c>
      <c r="H583" s="9">
        <f t="shared" si="66"/>
        <v>29</v>
      </c>
      <c r="I583">
        <v>0</v>
      </c>
      <c r="J583" s="14">
        <v>5059.5600000000004</v>
      </c>
      <c r="K583" t="s">
        <v>11</v>
      </c>
      <c r="L583" t="str">
        <f t="shared" si="67"/>
        <v>tier - 2</v>
      </c>
      <c r="M583" t="s">
        <v>16</v>
      </c>
      <c r="N583" t="str">
        <f t="shared" si="68"/>
        <v>tier - 1</v>
      </c>
      <c r="O583" t="s">
        <v>300</v>
      </c>
      <c r="P583" t="str">
        <f t="shared" si="69"/>
        <v>R1021</v>
      </c>
    </row>
    <row r="584" spans="1:16" x14ac:dyDescent="0.25">
      <c r="A584" t="s">
        <v>617</v>
      </c>
      <c r="B584">
        <v>1978</v>
      </c>
      <c r="C584">
        <f t="shared" si="63"/>
        <v>1978</v>
      </c>
      <c r="D584" t="s">
        <v>15</v>
      </c>
      <c r="E584" t="str">
        <f t="shared" si="64"/>
        <v>Nov</v>
      </c>
      <c r="F584">
        <v>22</v>
      </c>
      <c r="G584" s="10">
        <f t="shared" si="65"/>
        <v>28816</v>
      </c>
      <c r="H584" s="9">
        <f t="shared" si="66"/>
        <v>44</v>
      </c>
      <c r="I584">
        <v>2</v>
      </c>
      <c r="J584" s="14">
        <v>5077.1899999999996</v>
      </c>
      <c r="K584" t="s">
        <v>11</v>
      </c>
      <c r="L584" t="str">
        <f t="shared" si="67"/>
        <v>tier - 2</v>
      </c>
      <c r="M584" t="s">
        <v>12</v>
      </c>
      <c r="N584" t="str">
        <f t="shared" si="68"/>
        <v>tier - 3</v>
      </c>
      <c r="O584" t="s">
        <v>23</v>
      </c>
      <c r="P584" t="str">
        <f t="shared" si="69"/>
        <v>R1012</v>
      </c>
    </row>
    <row r="585" spans="1:16" x14ac:dyDescent="0.25">
      <c r="A585" t="s">
        <v>618</v>
      </c>
      <c r="B585">
        <v>1997</v>
      </c>
      <c r="C585">
        <f t="shared" si="63"/>
        <v>1997</v>
      </c>
      <c r="D585" t="s">
        <v>10</v>
      </c>
      <c r="E585" t="str">
        <f t="shared" si="64"/>
        <v>Jul</v>
      </c>
      <c r="F585">
        <v>14</v>
      </c>
      <c r="G585" s="10">
        <f t="shared" si="65"/>
        <v>35625</v>
      </c>
      <c r="H585" s="9">
        <f t="shared" si="66"/>
        <v>25</v>
      </c>
      <c r="I585">
        <v>5</v>
      </c>
      <c r="J585" s="14">
        <v>5080.1000000000004</v>
      </c>
      <c r="K585" t="s">
        <v>12</v>
      </c>
      <c r="L585" t="str">
        <f t="shared" si="67"/>
        <v>tier - 3</v>
      </c>
      <c r="M585" t="s">
        <v>11</v>
      </c>
      <c r="N585" t="str">
        <f t="shared" si="68"/>
        <v>tier - 2</v>
      </c>
      <c r="O585" t="s">
        <v>42</v>
      </c>
      <c r="P585" t="str">
        <f t="shared" si="69"/>
        <v>R1011</v>
      </c>
    </row>
    <row r="586" spans="1:16" x14ac:dyDescent="0.25">
      <c r="A586" t="s">
        <v>619</v>
      </c>
      <c r="B586">
        <v>1999</v>
      </c>
      <c r="C586">
        <f t="shared" si="63"/>
        <v>1999</v>
      </c>
      <c r="D586" t="s">
        <v>18</v>
      </c>
      <c r="E586" t="str">
        <f t="shared" si="64"/>
        <v>Jun</v>
      </c>
      <c r="F586">
        <v>19</v>
      </c>
      <c r="G586" s="10">
        <f t="shared" si="65"/>
        <v>36330</v>
      </c>
      <c r="H586" s="9">
        <f t="shared" si="66"/>
        <v>23</v>
      </c>
      <c r="I586">
        <v>0</v>
      </c>
      <c r="J586" s="14">
        <v>5087.92</v>
      </c>
      <c r="K586" t="s">
        <v>11</v>
      </c>
      <c r="L586" t="str">
        <f t="shared" si="67"/>
        <v>tier - 2</v>
      </c>
      <c r="M586" t="s">
        <v>11</v>
      </c>
      <c r="N586" t="str">
        <f t="shared" si="68"/>
        <v>tier - 2</v>
      </c>
      <c r="O586" t="s">
        <v>535</v>
      </c>
      <c r="P586" t="str">
        <f t="shared" si="69"/>
        <v>R1026</v>
      </c>
    </row>
    <row r="587" spans="1:16" x14ac:dyDescent="0.25">
      <c r="A587" t="s">
        <v>620</v>
      </c>
      <c r="B587">
        <v>1987</v>
      </c>
      <c r="C587">
        <f t="shared" si="63"/>
        <v>1987</v>
      </c>
      <c r="D587" t="s">
        <v>15</v>
      </c>
      <c r="E587" t="str">
        <f t="shared" si="64"/>
        <v>Nov</v>
      </c>
      <c r="F587">
        <v>18</v>
      </c>
      <c r="G587" s="10">
        <f t="shared" si="65"/>
        <v>32099</v>
      </c>
      <c r="H587" s="9">
        <f t="shared" si="66"/>
        <v>35</v>
      </c>
      <c r="I587">
        <v>1</v>
      </c>
      <c r="J587" s="14">
        <v>5116.5</v>
      </c>
      <c r="K587" t="s">
        <v>11</v>
      </c>
      <c r="L587" t="str">
        <f t="shared" si="67"/>
        <v>tier - 2</v>
      </c>
      <c r="M587" t="s">
        <v>11</v>
      </c>
      <c r="N587" t="str">
        <f t="shared" si="68"/>
        <v>tier - 2</v>
      </c>
      <c r="O587" t="s">
        <v>23</v>
      </c>
      <c r="P587" t="str">
        <f t="shared" si="69"/>
        <v>R1012</v>
      </c>
    </row>
    <row r="588" spans="1:16" x14ac:dyDescent="0.25">
      <c r="A588" t="s">
        <v>621</v>
      </c>
      <c r="B588">
        <v>1988</v>
      </c>
      <c r="C588">
        <f t="shared" si="63"/>
        <v>1988</v>
      </c>
      <c r="D588" t="s">
        <v>15</v>
      </c>
      <c r="E588" t="str">
        <f t="shared" si="64"/>
        <v>Nov</v>
      </c>
      <c r="F588">
        <v>1</v>
      </c>
      <c r="G588" s="10">
        <f t="shared" si="65"/>
        <v>32448</v>
      </c>
      <c r="H588" s="9">
        <f t="shared" si="66"/>
        <v>34</v>
      </c>
      <c r="I588">
        <v>2</v>
      </c>
      <c r="J588" s="14">
        <v>5124.1899999999996</v>
      </c>
      <c r="K588" t="s">
        <v>11</v>
      </c>
      <c r="L588" t="str">
        <f t="shared" si="67"/>
        <v>tier - 2</v>
      </c>
      <c r="M588" t="s">
        <v>12</v>
      </c>
      <c r="N588" t="str">
        <f t="shared" si="68"/>
        <v>tier - 3</v>
      </c>
      <c r="O588" t="s">
        <v>13</v>
      </c>
      <c r="P588" t="str">
        <f t="shared" si="69"/>
        <v>R1013</v>
      </c>
    </row>
    <row r="589" spans="1:16" x14ac:dyDescent="0.25">
      <c r="A589" t="s">
        <v>622</v>
      </c>
      <c r="B589">
        <v>1987</v>
      </c>
      <c r="C589">
        <f t="shared" si="63"/>
        <v>1987</v>
      </c>
      <c r="D589" t="s">
        <v>20</v>
      </c>
      <c r="E589" t="str">
        <f t="shared" si="64"/>
        <v>Sep</v>
      </c>
      <c r="F589">
        <v>13</v>
      </c>
      <c r="G589" s="10">
        <f t="shared" si="65"/>
        <v>32033</v>
      </c>
      <c r="H589" s="9">
        <f t="shared" si="66"/>
        <v>35</v>
      </c>
      <c r="I589">
        <v>1</v>
      </c>
      <c r="J589" s="14">
        <v>5125.22</v>
      </c>
      <c r="K589" t="s">
        <v>16</v>
      </c>
      <c r="L589" t="str">
        <f t="shared" si="67"/>
        <v>tier - 1</v>
      </c>
      <c r="M589" t="s">
        <v>11</v>
      </c>
      <c r="N589" t="str">
        <f t="shared" si="68"/>
        <v>tier - 2</v>
      </c>
      <c r="O589" t="s">
        <v>23</v>
      </c>
      <c r="P589" t="str">
        <f t="shared" si="69"/>
        <v>R1012</v>
      </c>
    </row>
    <row r="590" spans="1:16" x14ac:dyDescent="0.25">
      <c r="A590" t="s">
        <v>623</v>
      </c>
      <c r="B590">
        <v>1988</v>
      </c>
      <c r="C590">
        <f t="shared" si="63"/>
        <v>1988</v>
      </c>
      <c r="D590" t="s">
        <v>20</v>
      </c>
      <c r="E590" t="str">
        <f t="shared" si="64"/>
        <v>Sep</v>
      </c>
      <c r="F590">
        <v>15</v>
      </c>
      <c r="G590" s="10">
        <f t="shared" si="65"/>
        <v>32401</v>
      </c>
      <c r="H590" s="9">
        <f t="shared" si="66"/>
        <v>34</v>
      </c>
      <c r="I590">
        <v>3</v>
      </c>
      <c r="J590" s="14">
        <v>5136.75</v>
      </c>
      <c r="K590" t="s">
        <v>11</v>
      </c>
      <c r="L590" t="str">
        <f t="shared" si="67"/>
        <v>tier - 2</v>
      </c>
      <c r="M590" t="s">
        <v>16</v>
      </c>
      <c r="N590" t="str">
        <f t="shared" si="68"/>
        <v>tier - 1</v>
      </c>
      <c r="O590" t="s">
        <v>13</v>
      </c>
      <c r="P590" t="str">
        <f t="shared" si="69"/>
        <v>R1013</v>
      </c>
    </row>
    <row r="591" spans="1:16" x14ac:dyDescent="0.25">
      <c r="A591" t="s">
        <v>624</v>
      </c>
      <c r="B591">
        <v>1993</v>
      </c>
      <c r="C591">
        <f t="shared" si="63"/>
        <v>1993</v>
      </c>
      <c r="D591" t="s">
        <v>30</v>
      </c>
      <c r="E591" t="str">
        <f t="shared" si="64"/>
        <v>Dec</v>
      </c>
      <c r="F591">
        <v>10</v>
      </c>
      <c r="G591" s="10">
        <f t="shared" si="65"/>
        <v>34313</v>
      </c>
      <c r="H591" s="9">
        <f t="shared" si="66"/>
        <v>29</v>
      </c>
      <c r="I591">
        <v>3</v>
      </c>
      <c r="J591" s="14">
        <v>5138.26</v>
      </c>
      <c r="K591" t="s">
        <v>11</v>
      </c>
      <c r="L591" t="str">
        <f t="shared" si="67"/>
        <v>tier - 2</v>
      </c>
      <c r="M591" t="s">
        <v>11</v>
      </c>
      <c r="N591" t="str">
        <f t="shared" si="68"/>
        <v>tier - 2</v>
      </c>
      <c r="O591" t="s">
        <v>13</v>
      </c>
      <c r="P591" t="str">
        <f t="shared" si="69"/>
        <v>R1013</v>
      </c>
    </row>
    <row r="592" spans="1:16" x14ac:dyDescent="0.25">
      <c r="A592" t="s">
        <v>625</v>
      </c>
      <c r="B592">
        <v>1984</v>
      </c>
      <c r="C592">
        <f t="shared" si="63"/>
        <v>1984</v>
      </c>
      <c r="D592" t="s">
        <v>35</v>
      </c>
      <c r="E592" t="str">
        <f t="shared" si="64"/>
        <v>Aug</v>
      </c>
      <c r="F592">
        <v>22</v>
      </c>
      <c r="G592" s="10">
        <f t="shared" si="65"/>
        <v>30916</v>
      </c>
      <c r="H592" s="9">
        <f t="shared" si="66"/>
        <v>38</v>
      </c>
      <c r="I592">
        <v>3</v>
      </c>
      <c r="J592" s="14">
        <v>5144.18</v>
      </c>
      <c r="K592" t="s">
        <v>11</v>
      </c>
      <c r="L592" t="str">
        <f t="shared" si="67"/>
        <v>tier - 2</v>
      </c>
      <c r="M592" t="s">
        <v>16</v>
      </c>
      <c r="N592" t="str">
        <f t="shared" si="68"/>
        <v>tier - 1</v>
      </c>
      <c r="O592" t="s">
        <v>13</v>
      </c>
      <c r="P592" t="str">
        <f t="shared" si="69"/>
        <v>R1013</v>
      </c>
    </row>
    <row r="593" spans="1:16" x14ac:dyDescent="0.25">
      <c r="A593" t="s">
        <v>626</v>
      </c>
      <c r="B593">
        <v>1990</v>
      </c>
      <c r="C593">
        <f t="shared" si="63"/>
        <v>1990</v>
      </c>
      <c r="D593" t="s">
        <v>35</v>
      </c>
      <c r="E593" t="str">
        <f t="shared" si="64"/>
        <v>Aug</v>
      </c>
      <c r="F593">
        <v>22</v>
      </c>
      <c r="G593" s="10">
        <f t="shared" si="65"/>
        <v>33107</v>
      </c>
      <c r="H593" s="9">
        <f t="shared" si="66"/>
        <v>32</v>
      </c>
      <c r="I593">
        <v>1</v>
      </c>
      <c r="J593" s="14">
        <v>5148.55</v>
      </c>
      <c r="K593" t="s">
        <v>11</v>
      </c>
      <c r="L593" t="str">
        <f t="shared" si="67"/>
        <v>tier - 2</v>
      </c>
      <c r="M593" t="s">
        <v>11</v>
      </c>
      <c r="N593" t="str">
        <f t="shared" si="68"/>
        <v>tier - 2</v>
      </c>
      <c r="O593" t="s">
        <v>247</v>
      </c>
      <c r="P593" t="str">
        <f t="shared" si="69"/>
        <v>R1024</v>
      </c>
    </row>
    <row r="594" spans="1:16" x14ac:dyDescent="0.25">
      <c r="A594" t="s">
        <v>627</v>
      </c>
      <c r="B594">
        <v>1990</v>
      </c>
      <c r="C594">
        <f t="shared" si="63"/>
        <v>1990</v>
      </c>
      <c r="D594" t="s">
        <v>37</v>
      </c>
      <c r="E594" t="str">
        <f t="shared" si="64"/>
        <v>Oct</v>
      </c>
      <c r="F594">
        <v>9</v>
      </c>
      <c r="G594" s="10">
        <f t="shared" si="65"/>
        <v>33155</v>
      </c>
      <c r="H594" s="9">
        <f t="shared" si="66"/>
        <v>32</v>
      </c>
      <c r="I594">
        <v>2</v>
      </c>
      <c r="J594" s="14">
        <v>5152.13</v>
      </c>
      <c r="K594" t="s">
        <v>11</v>
      </c>
      <c r="L594" t="str">
        <f t="shared" si="67"/>
        <v>tier - 2</v>
      </c>
      <c r="M594" t="s">
        <v>11</v>
      </c>
      <c r="N594" t="str">
        <f t="shared" si="68"/>
        <v>tier - 2</v>
      </c>
      <c r="O594" t="s">
        <v>42</v>
      </c>
      <c r="P594" t="str">
        <f t="shared" si="69"/>
        <v>R1011</v>
      </c>
    </row>
    <row r="595" spans="1:16" x14ac:dyDescent="0.25">
      <c r="A595" t="s">
        <v>628</v>
      </c>
      <c r="B595">
        <v>1991</v>
      </c>
      <c r="C595">
        <f t="shared" si="63"/>
        <v>1991</v>
      </c>
      <c r="D595" t="s">
        <v>35</v>
      </c>
      <c r="E595" t="str">
        <f t="shared" si="64"/>
        <v>Aug</v>
      </c>
      <c r="F595">
        <v>29</v>
      </c>
      <c r="G595" s="10">
        <f t="shared" si="65"/>
        <v>33479</v>
      </c>
      <c r="H595" s="9">
        <f t="shared" si="66"/>
        <v>31</v>
      </c>
      <c r="I595">
        <v>3</v>
      </c>
      <c r="J595" s="14">
        <v>5166.96</v>
      </c>
      <c r="K595" t="s">
        <v>11</v>
      </c>
      <c r="L595" t="str">
        <f t="shared" si="67"/>
        <v>tier - 2</v>
      </c>
      <c r="M595" t="s">
        <v>11</v>
      </c>
      <c r="N595" t="str">
        <f t="shared" si="68"/>
        <v>tier - 2</v>
      </c>
      <c r="O595" t="s">
        <v>23</v>
      </c>
      <c r="P595" t="str">
        <f t="shared" si="69"/>
        <v>R1012</v>
      </c>
    </row>
    <row r="596" spans="1:16" x14ac:dyDescent="0.25">
      <c r="A596" t="s">
        <v>629</v>
      </c>
      <c r="B596">
        <v>1984</v>
      </c>
      <c r="C596">
        <f t="shared" si="63"/>
        <v>1984</v>
      </c>
      <c r="D596" t="s">
        <v>37</v>
      </c>
      <c r="E596" t="str">
        <f t="shared" si="64"/>
        <v>Oct</v>
      </c>
      <c r="F596">
        <v>16</v>
      </c>
      <c r="G596" s="10">
        <f t="shared" si="65"/>
        <v>30971</v>
      </c>
      <c r="H596" s="9">
        <f t="shared" si="66"/>
        <v>38</v>
      </c>
      <c r="I596">
        <v>3</v>
      </c>
      <c r="J596" s="14">
        <v>5177.12</v>
      </c>
      <c r="K596" t="s">
        <v>11</v>
      </c>
      <c r="L596" t="str">
        <f t="shared" si="67"/>
        <v>tier - 2</v>
      </c>
      <c r="M596" t="s">
        <v>16</v>
      </c>
      <c r="N596" t="str">
        <f t="shared" si="68"/>
        <v>tier - 1</v>
      </c>
      <c r="O596" t="s">
        <v>13</v>
      </c>
      <c r="P596" t="str">
        <f t="shared" si="69"/>
        <v>R1013</v>
      </c>
    </row>
    <row r="597" spans="1:16" x14ac:dyDescent="0.25">
      <c r="A597" t="s">
        <v>630</v>
      </c>
      <c r="B597">
        <v>1979</v>
      </c>
      <c r="C597">
        <f t="shared" si="63"/>
        <v>1979</v>
      </c>
      <c r="D597" t="s">
        <v>20</v>
      </c>
      <c r="E597" t="str">
        <f t="shared" si="64"/>
        <v>Sep</v>
      </c>
      <c r="F597">
        <v>12</v>
      </c>
      <c r="G597" s="10">
        <f t="shared" si="65"/>
        <v>29110</v>
      </c>
      <c r="H597" s="9">
        <f t="shared" si="66"/>
        <v>43</v>
      </c>
      <c r="I597">
        <v>2</v>
      </c>
      <c r="J597" s="14">
        <v>5195.58</v>
      </c>
      <c r="K597" t="s">
        <v>11</v>
      </c>
      <c r="L597" t="str">
        <f t="shared" si="67"/>
        <v>tier - 2</v>
      </c>
      <c r="M597" t="s">
        <v>11</v>
      </c>
      <c r="N597" t="str">
        <f t="shared" si="68"/>
        <v>tier - 2</v>
      </c>
      <c r="O597" t="s">
        <v>13</v>
      </c>
      <c r="P597" t="str">
        <f t="shared" si="69"/>
        <v>R1013</v>
      </c>
    </row>
    <row r="598" spans="1:16" x14ac:dyDescent="0.25">
      <c r="A598" t="s">
        <v>631</v>
      </c>
      <c r="B598">
        <v>2004</v>
      </c>
      <c r="C598">
        <f t="shared" si="63"/>
        <v>2004</v>
      </c>
      <c r="D598" t="s">
        <v>18</v>
      </c>
      <c r="E598" t="str">
        <f t="shared" si="64"/>
        <v>Jun</v>
      </c>
      <c r="F598">
        <v>6</v>
      </c>
      <c r="G598" s="10">
        <f t="shared" si="65"/>
        <v>38144</v>
      </c>
      <c r="H598" s="9">
        <f t="shared" si="66"/>
        <v>19</v>
      </c>
      <c r="I598">
        <v>0</v>
      </c>
      <c r="J598" s="14">
        <v>5198.6899999999996</v>
      </c>
      <c r="K598" t="s">
        <v>11</v>
      </c>
      <c r="L598" t="str">
        <f t="shared" si="67"/>
        <v>tier - 2</v>
      </c>
      <c r="M598" t="s">
        <v>11</v>
      </c>
      <c r="N598" t="str">
        <f t="shared" si="68"/>
        <v>tier - 2</v>
      </c>
      <c r="O598" t="s">
        <v>632</v>
      </c>
      <c r="P598" t="str">
        <f t="shared" si="69"/>
        <v>R1022</v>
      </c>
    </row>
    <row r="599" spans="1:16" x14ac:dyDescent="0.25">
      <c r="A599" t="s">
        <v>633</v>
      </c>
      <c r="B599">
        <v>1983</v>
      </c>
      <c r="C599">
        <f t="shared" si="63"/>
        <v>1983</v>
      </c>
      <c r="D599" t="s">
        <v>37</v>
      </c>
      <c r="E599" t="str">
        <f t="shared" si="64"/>
        <v>Oct</v>
      </c>
      <c r="F599">
        <v>24</v>
      </c>
      <c r="G599" s="10">
        <f t="shared" si="65"/>
        <v>30613</v>
      </c>
      <c r="H599" s="9">
        <f t="shared" si="66"/>
        <v>39</v>
      </c>
      <c r="I599">
        <v>3</v>
      </c>
      <c r="J599" s="14">
        <v>5207.97</v>
      </c>
      <c r="K599" t="s">
        <v>11</v>
      </c>
      <c r="L599" t="str">
        <f t="shared" si="67"/>
        <v>tier - 2</v>
      </c>
      <c r="M599" t="s">
        <v>11</v>
      </c>
      <c r="N599" t="str">
        <f t="shared" si="68"/>
        <v>tier - 2</v>
      </c>
      <c r="O599" t="s">
        <v>23</v>
      </c>
      <c r="P599" t="str">
        <f t="shared" si="69"/>
        <v>R1012</v>
      </c>
    </row>
    <row r="600" spans="1:16" x14ac:dyDescent="0.25">
      <c r="A600" t="s">
        <v>634</v>
      </c>
      <c r="B600">
        <v>1993</v>
      </c>
      <c r="C600">
        <f t="shared" si="63"/>
        <v>1993</v>
      </c>
      <c r="D600" t="s">
        <v>18</v>
      </c>
      <c r="E600" t="str">
        <f t="shared" si="64"/>
        <v>Jun</v>
      </c>
      <c r="F600">
        <v>17</v>
      </c>
      <c r="G600" s="10">
        <f t="shared" si="65"/>
        <v>34137</v>
      </c>
      <c r="H600" s="9">
        <f t="shared" si="66"/>
        <v>29</v>
      </c>
      <c r="I600">
        <v>3</v>
      </c>
      <c r="J600" s="14">
        <v>5209.58</v>
      </c>
      <c r="K600" t="s">
        <v>12</v>
      </c>
      <c r="L600" t="str">
        <f t="shared" si="67"/>
        <v>tier - 3</v>
      </c>
      <c r="M600" t="s">
        <v>12</v>
      </c>
      <c r="N600" t="str">
        <f t="shared" si="68"/>
        <v>tier - 3</v>
      </c>
      <c r="O600" t="s">
        <v>356</v>
      </c>
      <c r="P600" t="str">
        <f t="shared" si="69"/>
        <v>R1017</v>
      </c>
    </row>
    <row r="601" spans="1:16" x14ac:dyDescent="0.25">
      <c r="A601" t="s">
        <v>635</v>
      </c>
      <c r="B601">
        <v>1999</v>
      </c>
      <c r="C601">
        <f t="shared" si="63"/>
        <v>1999</v>
      </c>
      <c r="D601" t="s">
        <v>30</v>
      </c>
      <c r="E601" t="str">
        <f t="shared" si="64"/>
        <v>Dec</v>
      </c>
      <c r="F601">
        <v>1</v>
      </c>
      <c r="G601" s="10">
        <f t="shared" si="65"/>
        <v>36495</v>
      </c>
      <c r="H601" s="9">
        <f t="shared" si="66"/>
        <v>23</v>
      </c>
      <c r="I601">
        <v>0</v>
      </c>
      <c r="J601" s="14">
        <v>5213.22</v>
      </c>
      <c r="K601" t="s">
        <v>11</v>
      </c>
      <c r="L601" t="str">
        <f t="shared" si="67"/>
        <v>tier - 2</v>
      </c>
      <c r="M601" t="s">
        <v>16</v>
      </c>
      <c r="N601" t="str">
        <f t="shared" si="68"/>
        <v>tier - 1</v>
      </c>
      <c r="O601" t="s">
        <v>23</v>
      </c>
      <c r="P601" t="str">
        <f t="shared" si="69"/>
        <v>R1012</v>
      </c>
    </row>
    <row r="602" spans="1:16" x14ac:dyDescent="0.25">
      <c r="A602" t="s">
        <v>636</v>
      </c>
      <c r="B602">
        <v>1995</v>
      </c>
      <c r="C602">
        <f t="shared" si="63"/>
        <v>1995</v>
      </c>
      <c r="D602" t="s">
        <v>18</v>
      </c>
      <c r="E602" t="str">
        <f t="shared" si="64"/>
        <v>Jun</v>
      </c>
      <c r="F602">
        <v>6</v>
      </c>
      <c r="G602" s="10">
        <f t="shared" si="65"/>
        <v>34856</v>
      </c>
      <c r="H602" s="9">
        <f t="shared" si="66"/>
        <v>28</v>
      </c>
      <c r="I602">
        <v>0</v>
      </c>
      <c r="J602" s="14">
        <v>5216.4799999999996</v>
      </c>
      <c r="K602" t="s">
        <v>11</v>
      </c>
      <c r="L602" t="str">
        <f t="shared" si="67"/>
        <v>tier - 2</v>
      </c>
      <c r="M602" t="s">
        <v>11</v>
      </c>
      <c r="N602" t="str">
        <f t="shared" si="68"/>
        <v>tier - 2</v>
      </c>
      <c r="O602" t="s">
        <v>200</v>
      </c>
      <c r="P602" t="str">
        <f t="shared" si="69"/>
        <v>R1025</v>
      </c>
    </row>
    <row r="603" spans="1:16" x14ac:dyDescent="0.25">
      <c r="A603" t="s">
        <v>637</v>
      </c>
      <c r="B603">
        <v>1987</v>
      </c>
      <c r="C603">
        <f t="shared" si="63"/>
        <v>1987</v>
      </c>
      <c r="D603" t="s">
        <v>18</v>
      </c>
      <c r="E603" t="str">
        <f t="shared" si="64"/>
        <v>Jun</v>
      </c>
      <c r="F603">
        <v>29</v>
      </c>
      <c r="G603" s="10">
        <f t="shared" si="65"/>
        <v>31957</v>
      </c>
      <c r="H603" s="9">
        <f t="shared" si="66"/>
        <v>35</v>
      </c>
      <c r="I603">
        <v>0</v>
      </c>
      <c r="J603" s="14">
        <v>5227.99</v>
      </c>
      <c r="K603" t="s">
        <v>11</v>
      </c>
      <c r="L603" t="str">
        <f t="shared" si="67"/>
        <v>tier - 2</v>
      </c>
      <c r="M603" t="s">
        <v>16</v>
      </c>
      <c r="N603" t="str">
        <f t="shared" si="68"/>
        <v>tier - 1</v>
      </c>
      <c r="O603" t="s">
        <v>247</v>
      </c>
      <c r="P603" t="str">
        <f t="shared" si="69"/>
        <v>R1024</v>
      </c>
    </row>
    <row r="604" spans="1:16" x14ac:dyDescent="0.25">
      <c r="A604" t="s">
        <v>638</v>
      </c>
      <c r="B604">
        <v>1987</v>
      </c>
      <c r="C604">
        <f t="shared" si="63"/>
        <v>1987</v>
      </c>
      <c r="D604" t="s">
        <v>30</v>
      </c>
      <c r="E604" t="str">
        <f t="shared" si="64"/>
        <v>Dec</v>
      </c>
      <c r="F604">
        <v>26</v>
      </c>
      <c r="G604" s="10">
        <f t="shared" si="65"/>
        <v>32137</v>
      </c>
      <c r="H604" s="9">
        <f t="shared" si="66"/>
        <v>35</v>
      </c>
      <c r="I604">
        <v>1</v>
      </c>
      <c r="J604" s="14">
        <v>5240.7700000000004</v>
      </c>
      <c r="K604" t="s">
        <v>11</v>
      </c>
      <c r="L604" t="str">
        <f t="shared" si="67"/>
        <v>tier - 2</v>
      </c>
      <c r="M604" t="s">
        <v>11</v>
      </c>
      <c r="N604" t="str">
        <f t="shared" si="68"/>
        <v>tier - 2</v>
      </c>
      <c r="O604" t="s">
        <v>42</v>
      </c>
      <c r="P604" t="str">
        <f t="shared" si="69"/>
        <v>R1011</v>
      </c>
    </row>
    <row r="605" spans="1:16" x14ac:dyDescent="0.25">
      <c r="A605" t="s">
        <v>639</v>
      </c>
      <c r="B605">
        <v>1987</v>
      </c>
      <c r="C605">
        <f t="shared" si="63"/>
        <v>1987</v>
      </c>
      <c r="D605" t="s">
        <v>10</v>
      </c>
      <c r="E605" t="str">
        <f t="shared" si="64"/>
        <v>Jul</v>
      </c>
      <c r="F605">
        <v>5</v>
      </c>
      <c r="G605" s="10">
        <f t="shared" si="65"/>
        <v>31963</v>
      </c>
      <c r="H605" s="9">
        <f t="shared" si="66"/>
        <v>35</v>
      </c>
      <c r="I605">
        <v>1</v>
      </c>
      <c r="J605" s="14">
        <v>5245.23</v>
      </c>
      <c r="K605" t="s">
        <v>11</v>
      </c>
      <c r="L605" t="str">
        <f t="shared" si="67"/>
        <v>tier - 2</v>
      </c>
      <c r="M605" t="s">
        <v>11</v>
      </c>
      <c r="N605" t="str">
        <f t="shared" si="68"/>
        <v>tier - 2</v>
      </c>
      <c r="O605" t="s">
        <v>13</v>
      </c>
      <c r="P605" t="str">
        <f t="shared" si="69"/>
        <v>R1013</v>
      </c>
    </row>
    <row r="606" spans="1:16" x14ac:dyDescent="0.25">
      <c r="A606" t="s">
        <v>640</v>
      </c>
      <c r="B606">
        <v>1987</v>
      </c>
      <c r="C606">
        <f t="shared" si="63"/>
        <v>1987</v>
      </c>
      <c r="D606" t="s">
        <v>20</v>
      </c>
      <c r="E606" t="str">
        <f t="shared" si="64"/>
        <v>Sep</v>
      </c>
      <c r="F606">
        <v>9</v>
      </c>
      <c r="G606" s="10">
        <f t="shared" si="65"/>
        <v>32029</v>
      </c>
      <c r="H606" s="9">
        <f t="shared" si="66"/>
        <v>35</v>
      </c>
      <c r="I606">
        <v>1</v>
      </c>
      <c r="J606" s="14">
        <v>5246.05</v>
      </c>
      <c r="K606" t="s">
        <v>11</v>
      </c>
      <c r="L606" t="str">
        <f t="shared" si="67"/>
        <v>tier - 2</v>
      </c>
      <c r="M606" t="s">
        <v>12</v>
      </c>
      <c r="N606" t="str">
        <f t="shared" si="68"/>
        <v>tier - 3</v>
      </c>
      <c r="O606" t="s">
        <v>42</v>
      </c>
      <c r="P606" t="str">
        <f t="shared" si="69"/>
        <v>R1011</v>
      </c>
    </row>
    <row r="607" spans="1:16" x14ac:dyDescent="0.25">
      <c r="A607" t="s">
        <v>641</v>
      </c>
      <c r="B607">
        <v>1990</v>
      </c>
      <c r="C607">
        <f t="shared" si="63"/>
        <v>1990</v>
      </c>
      <c r="D607" t="s">
        <v>10</v>
      </c>
      <c r="E607" t="str">
        <f t="shared" si="64"/>
        <v>Jul</v>
      </c>
      <c r="F607">
        <v>6</v>
      </c>
      <c r="G607" s="10">
        <f t="shared" si="65"/>
        <v>33060</v>
      </c>
      <c r="H607" s="9">
        <f t="shared" si="66"/>
        <v>32</v>
      </c>
      <c r="I607">
        <v>3</v>
      </c>
      <c r="J607" s="14">
        <v>5253.52</v>
      </c>
      <c r="K607" t="s">
        <v>12</v>
      </c>
      <c r="L607" t="str">
        <f t="shared" si="67"/>
        <v>tier - 3</v>
      </c>
      <c r="M607" t="s">
        <v>12</v>
      </c>
      <c r="N607" t="str">
        <f t="shared" si="68"/>
        <v>tier - 3</v>
      </c>
      <c r="O607" t="s">
        <v>42</v>
      </c>
      <c r="P607" t="str">
        <f t="shared" si="69"/>
        <v>R1011</v>
      </c>
    </row>
    <row r="608" spans="1:16" x14ac:dyDescent="0.25">
      <c r="A608" t="s">
        <v>642</v>
      </c>
      <c r="B608">
        <v>1989</v>
      </c>
      <c r="C608">
        <f t="shared" si="63"/>
        <v>1989</v>
      </c>
      <c r="D608" t="s">
        <v>15</v>
      </c>
      <c r="E608" t="str">
        <f t="shared" si="64"/>
        <v>Nov</v>
      </c>
      <c r="F608">
        <v>25</v>
      </c>
      <c r="G608" s="10">
        <f t="shared" si="65"/>
        <v>32837</v>
      </c>
      <c r="H608" s="9">
        <f t="shared" si="66"/>
        <v>33</v>
      </c>
      <c r="I608">
        <v>2</v>
      </c>
      <c r="J608" s="14">
        <v>5257.51</v>
      </c>
      <c r="K608" t="s">
        <v>11</v>
      </c>
      <c r="L608" t="str">
        <f t="shared" si="67"/>
        <v>tier - 2</v>
      </c>
      <c r="M608" t="s">
        <v>11</v>
      </c>
      <c r="N608" t="str">
        <f t="shared" si="68"/>
        <v>tier - 2</v>
      </c>
      <c r="O608" t="s">
        <v>23</v>
      </c>
      <c r="P608" t="str">
        <f t="shared" si="69"/>
        <v>R1012</v>
      </c>
    </row>
    <row r="609" spans="1:16" x14ac:dyDescent="0.25">
      <c r="A609" t="s">
        <v>643</v>
      </c>
      <c r="B609">
        <v>1989</v>
      </c>
      <c r="C609">
        <f t="shared" si="63"/>
        <v>1989</v>
      </c>
      <c r="D609" t="s">
        <v>10</v>
      </c>
      <c r="E609" t="str">
        <f t="shared" si="64"/>
        <v>Jul</v>
      </c>
      <c r="F609">
        <v>19</v>
      </c>
      <c r="G609" s="10">
        <f t="shared" si="65"/>
        <v>32708</v>
      </c>
      <c r="H609" s="9">
        <f t="shared" si="66"/>
        <v>33</v>
      </c>
      <c r="I609">
        <v>2</v>
      </c>
      <c r="J609" s="14">
        <v>5261.47</v>
      </c>
      <c r="K609" t="s">
        <v>11</v>
      </c>
      <c r="L609" t="str">
        <f t="shared" si="67"/>
        <v>tier - 2</v>
      </c>
      <c r="M609" t="s">
        <v>11</v>
      </c>
      <c r="N609" t="str">
        <f t="shared" si="68"/>
        <v>tier - 2</v>
      </c>
      <c r="O609" t="s">
        <v>23</v>
      </c>
      <c r="P609" t="str">
        <f t="shared" si="69"/>
        <v>R1012</v>
      </c>
    </row>
    <row r="610" spans="1:16" x14ac:dyDescent="0.25">
      <c r="A610" t="s">
        <v>644</v>
      </c>
      <c r="B610">
        <v>1986</v>
      </c>
      <c r="C610">
        <f t="shared" si="63"/>
        <v>1986</v>
      </c>
      <c r="D610" t="s">
        <v>37</v>
      </c>
      <c r="E610" t="str">
        <f t="shared" si="64"/>
        <v>Oct</v>
      </c>
      <c r="F610">
        <v>25</v>
      </c>
      <c r="G610" s="10">
        <f t="shared" si="65"/>
        <v>31710</v>
      </c>
      <c r="H610" s="9">
        <f t="shared" si="66"/>
        <v>36</v>
      </c>
      <c r="I610">
        <v>0</v>
      </c>
      <c r="J610" s="14">
        <v>5266.37</v>
      </c>
      <c r="K610" t="s">
        <v>11</v>
      </c>
      <c r="L610" t="str">
        <f t="shared" si="67"/>
        <v>tier - 2</v>
      </c>
      <c r="M610" t="s">
        <v>11</v>
      </c>
      <c r="N610" t="str">
        <f t="shared" si="68"/>
        <v>tier - 2</v>
      </c>
      <c r="O610" t="s">
        <v>23</v>
      </c>
      <c r="P610" t="str">
        <f t="shared" si="69"/>
        <v>R1012</v>
      </c>
    </row>
    <row r="611" spans="1:16" x14ac:dyDescent="0.25">
      <c r="A611" t="s">
        <v>645</v>
      </c>
      <c r="B611">
        <v>1986</v>
      </c>
      <c r="C611">
        <f t="shared" si="63"/>
        <v>1986</v>
      </c>
      <c r="D611" t="s">
        <v>20</v>
      </c>
      <c r="E611" t="str">
        <f t="shared" si="64"/>
        <v>Sep</v>
      </c>
      <c r="F611">
        <v>20</v>
      </c>
      <c r="G611" s="10">
        <f t="shared" si="65"/>
        <v>31675</v>
      </c>
      <c r="H611" s="9">
        <f t="shared" si="66"/>
        <v>36</v>
      </c>
      <c r="I611">
        <v>0</v>
      </c>
      <c r="J611" s="14">
        <v>5267.82</v>
      </c>
      <c r="K611" t="s">
        <v>11</v>
      </c>
      <c r="L611" t="str">
        <f t="shared" si="67"/>
        <v>tier - 2</v>
      </c>
      <c r="M611" t="s">
        <v>11</v>
      </c>
      <c r="N611" t="str">
        <f t="shared" si="68"/>
        <v>tier - 2</v>
      </c>
      <c r="O611" t="s">
        <v>23</v>
      </c>
      <c r="P611" t="str">
        <f t="shared" si="69"/>
        <v>R1012</v>
      </c>
    </row>
    <row r="612" spans="1:16" x14ac:dyDescent="0.25">
      <c r="A612" t="s">
        <v>646</v>
      </c>
      <c r="B612">
        <v>1986</v>
      </c>
      <c r="C612">
        <f t="shared" si="63"/>
        <v>1986</v>
      </c>
      <c r="D612" t="s">
        <v>37</v>
      </c>
      <c r="E612" t="str">
        <f t="shared" si="64"/>
        <v>Oct</v>
      </c>
      <c r="F612">
        <v>20</v>
      </c>
      <c r="G612" s="10">
        <f t="shared" si="65"/>
        <v>31705</v>
      </c>
      <c r="H612" s="9">
        <f t="shared" si="66"/>
        <v>36</v>
      </c>
      <c r="I612">
        <v>0</v>
      </c>
      <c r="J612" s="14">
        <v>5272.18</v>
      </c>
      <c r="K612" t="s">
        <v>11</v>
      </c>
      <c r="L612" t="str">
        <f t="shared" si="67"/>
        <v>tier - 2</v>
      </c>
      <c r="M612" t="s">
        <v>12</v>
      </c>
      <c r="N612" t="str">
        <f t="shared" si="68"/>
        <v>tier - 3</v>
      </c>
      <c r="O612" t="s">
        <v>23</v>
      </c>
      <c r="P612" t="str">
        <f t="shared" si="69"/>
        <v>R1012</v>
      </c>
    </row>
    <row r="613" spans="1:16" x14ac:dyDescent="0.25">
      <c r="A613" t="s">
        <v>647</v>
      </c>
      <c r="B613">
        <v>1987</v>
      </c>
      <c r="C613">
        <f t="shared" si="63"/>
        <v>1987</v>
      </c>
      <c r="D613" t="s">
        <v>20</v>
      </c>
      <c r="E613" t="str">
        <f t="shared" si="64"/>
        <v>Sep</v>
      </c>
      <c r="F613">
        <v>1</v>
      </c>
      <c r="G613" s="10">
        <f t="shared" si="65"/>
        <v>32021</v>
      </c>
      <c r="H613" s="9">
        <f t="shared" si="66"/>
        <v>35</v>
      </c>
      <c r="I613">
        <v>3</v>
      </c>
      <c r="J613" s="14">
        <v>5275.86</v>
      </c>
      <c r="K613" t="s">
        <v>11</v>
      </c>
      <c r="L613" t="str">
        <f t="shared" si="67"/>
        <v>tier - 2</v>
      </c>
      <c r="M613" t="s">
        <v>11</v>
      </c>
      <c r="N613" t="str">
        <f t="shared" si="68"/>
        <v>tier - 2</v>
      </c>
      <c r="O613" t="s">
        <v>13</v>
      </c>
      <c r="P613" t="str">
        <f t="shared" si="69"/>
        <v>R1013</v>
      </c>
    </row>
    <row r="614" spans="1:16" x14ac:dyDescent="0.25">
      <c r="A614" t="s">
        <v>648</v>
      </c>
      <c r="B614">
        <v>1974</v>
      </c>
      <c r="C614">
        <f t="shared" si="63"/>
        <v>1974</v>
      </c>
      <c r="D614" t="s">
        <v>15</v>
      </c>
      <c r="E614" t="str">
        <f t="shared" si="64"/>
        <v>Nov</v>
      </c>
      <c r="F614">
        <v>12</v>
      </c>
      <c r="G614" s="10">
        <f t="shared" si="65"/>
        <v>27345</v>
      </c>
      <c r="H614" s="9">
        <f t="shared" si="66"/>
        <v>48</v>
      </c>
      <c r="I614">
        <v>0</v>
      </c>
      <c r="J614" s="14">
        <v>5291.71</v>
      </c>
      <c r="K614" t="s">
        <v>11</v>
      </c>
      <c r="L614" t="str">
        <f t="shared" si="67"/>
        <v>tier - 2</v>
      </c>
      <c r="M614" t="s">
        <v>11</v>
      </c>
      <c r="N614" t="str">
        <f t="shared" si="68"/>
        <v>tier - 2</v>
      </c>
      <c r="O614" t="s">
        <v>23</v>
      </c>
      <c r="P614" t="str">
        <f t="shared" si="69"/>
        <v>R1012</v>
      </c>
    </row>
    <row r="615" spans="1:16" x14ac:dyDescent="0.25">
      <c r="A615" t="s">
        <v>649</v>
      </c>
      <c r="B615">
        <v>2004</v>
      </c>
      <c r="C615">
        <f t="shared" si="63"/>
        <v>2004</v>
      </c>
      <c r="D615" t="s">
        <v>35</v>
      </c>
      <c r="E615" t="str">
        <f t="shared" si="64"/>
        <v>Aug</v>
      </c>
      <c r="F615">
        <v>22</v>
      </c>
      <c r="G615" s="10">
        <f t="shared" si="65"/>
        <v>38221</v>
      </c>
      <c r="H615" s="9">
        <f t="shared" si="66"/>
        <v>18</v>
      </c>
      <c r="I615">
        <v>0</v>
      </c>
      <c r="J615" s="14">
        <v>5293.67</v>
      </c>
      <c r="K615" t="s">
        <v>11</v>
      </c>
      <c r="L615" t="str">
        <f t="shared" si="67"/>
        <v>tier - 2</v>
      </c>
      <c r="M615" t="s">
        <v>11</v>
      </c>
      <c r="N615" t="str">
        <f t="shared" si="68"/>
        <v>tier - 2</v>
      </c>
      <c r="O615" t="s">
        <v>632</v>
      </c>
      <c r="P615" t="str">
        <f t="shared" si="69"/>
        <v>R1022</v>
      </c>
    </row>
    <row r="616" spans="1:16" x14ac:dyDescent="0.25">
      <c r="A616" t="s">
        <v>650</v>
      </c>
      <c r="B616">
        <v>2000</v>
      </c>
      <c r="C616">
        <f t="shared" si="63"/>
        <v>2000</v>
      </c>
      <c r="D616" t="s">
        <v>20</v>
      </c>
      <c r="E616" t="str">
        <f t="shared" si="64"/>
        <v>Sep</v>
      </c>
      <c r="F616">
        <v>9</v>
      </c>
      <c r="G616" s="10">
        <f t="shared" si="65"/>
        <v>36778</v>
      </c>
      <c r="H616" s="9">
        <f t="shared" si="66"/>
        <v>22</v>
      </c>
      <c r="I616">
        <v>0</v>
      </c>
      <c r="J616" s="14">
        <v>5306.7</v>
      </c>
      <c r="K616" t="s">
        <v>11</v>
      </c>
      <c r="L616" t="str">
        <f t="shared" si="67"/>
        <v>tier - 2</v>
      </c>
      <c r="M616" t="s">
        <v>12</v>
      </c>
      <c r="N616" t="str">
        <f t="shared" si="68"/>
        <v>tier - 3</v>
      </c>
      <c r="O616" t="s">
        <v>23</v>
      </c>
      <c r="P616" t="str">
        <f t="shared" si="69"/>
        <v>R1012</v>
      </c>
    </row>
    <row r="617" spans="1:16" x14ac:dyDescent="0.25">
      <c r="A617" t="s">
        <v>651</v>
      </c>
      <c r="B617">
        <v>1994</v>
      </c>
      <c r="C617">
        <f t="shared" si="63"/>
        <v>1994</v>
      </c>
      <c r="D617" t="s">
        <v>15</v>
      </c>
      <c r="E617" t="str">
        <f t="shared" si="64"/>
        <v>Nov</v>
      </c>
      <c r="F617">
        <v>13</v>
      </c>
      <c r="G617" s="10">
        <f t="shared" si="65"/>
        <v>34651</v>
      </c>
      <c r="H617" s="9">
        <f t="shared" si="66"/>
        <v>28</v>
      </c>
      <c r="I617">
        <v>3</v>
      </c>
      <c r="J617" s="14">
        <v>5312.17</v>
      </c>
      <c r="K617" t="s">
        <v>11</v>
      </c>
      <c r="L617" t="str">
        <f t="shared" si="67"/>
        <v>tier - 2</v>
      </c>
      <c r="M617" t="s">
        <v>11</v>
      </c>
      <c r="N617" t="str">
        <f t="shared" si="68"/>
        <v>tier - 2</v>
      </c>
      <c r="O617" t="s">
        <v>23</v>
      </c>
      <c r="P617" t="str">
        <f t="shared" si="69"/>
        <v>R1012</v>
      </c>
    </row>
    <row r="618" spans="1:16" x14ac:dyDescent="0.25">
      <c r="A618" t="s">
        <v>652</v>
      </c>
      <c r="B618">
        <v>1974</v>
      </c>
      <c r="C618">
        <f t="shared" si="63"/>
        <v>1974</v>
      </c>
      <c r="D618" t="s">
        <v>20</v>
      </c>
      <c r="E618" t="str">
        <f t="shared" si="64"/>
        <v>Sep</v>
      </c>
      <c r="F618">
        <v>2</v>
      </c>
      <c r="G618" s="10">
        <f t="shared" si="65"/>
        <v>27274</v>
      </c>
      <c r="H618" s="9">
        <f t="shared" si="66"/>
        <v>48</v>
      </c>
      <c r="I618">
        <v>0</v>
      </c>
      <c r="J618" s="14">
        <v>5322.24</v>
      </c>
      <c r="K618" t="s">
        <v>11</v>
      </c>
      <c r="L618" t="str">
        <f t="shared" si="67"/>
        <v>tier - 2</v>
      </c>
      <c r="M618" t="s">
        <v>16</v>
      </c>
      <c r="N618" t="str">
        <f t="shared" si="68"/>
        <v>tier - 1</v>
      </c>
      <c r="O618" t="s">
        <v>23</v>
      </c>
      <c r="P618" t="str">
        <f t="shared" si="69"/>
        <v>R1012</v>
      </c>
    </row>
    <row r="619" spans="1:16" x14ac:dyDescent="0.25">
      <c r="A619" t="s">
        <v>653</v>
      </c>
      <c r="B619">
        <v>1992</v>
      </c>
      <c r="C619">
        <f t="shared" si="63"/>
        <v>1992</v>
      </c>
      <c r="D619" t="s">
        <v>18</v>
      </c>
      <c r="E619" t="str">
        <f t="shared" si="64"/>
        <v>Jun</v>
      </c>
      <c r="F619">
        <v>18</v>
      </c>
      <c r="G619" s="10">
        <f t="shared" si="65"/>
        <v>33773</v>
      </c>
      <c r="H619" s="9">
        <f t="shared" si="66"/>
        <v>30</v>
      </c>
      <c r="I619">
        <v>3</v>
      </c>
      <c r="J619" s="14">
        <v>5325.65</v>
      </c>
      <c r="K619" t="s">
        <v>11</v>
      </c>
      <c r="L619" t="str">
        <f t="shared" si="67"/>
        <v>tier - 2</v>
      </c>
      <c r="M619" t="s">
        <v>16</v>
      </c>
      <c r="N619" t="str">
        <f t="shared" si="68"/>
        <v>tier - 1</v>
      </c>
      <c r="O619" t="s">
        <v>42</v>
      </c>
      <c r="P619" t="str">
        <f t="shared" si="69"/>
        <v>R1011</v>
      </c>
    </row>
    <row r="620" spans="1:16" x14ac:dyDescent="0.25">
      <c r="A620" t="s">
        <v>654</v>
      </c>
      <c r="B620">
        <v>1991</v>
      </c>
      <c r="C620">
        <f t="shared" si="63"/>
        <v>1991</v>
      </c>
      <c r="D620" t="s">
        <v>35</v>
      </c>
      <c r="E620" t="str">
        <f t="shared" si="64"/>
        <v>Aug</v>
      </c>
      <c r="F620">
        <v>28</v>
      </c>
      <c r="G620" s="10">
        <f t="shared" si="65"/>
        <v>33478</v>
      </c>
      <c r="H620" s="9">
        <f t="shared" si="66"/>
        <v>31</v>
      </c>
      <c r="I620">
        <v>2</v>
      </c>
      <c r="J620" s="14">
        <v>5327.4</v>
      </c>
      <c r="K620" t="s">
        <v>11</v>
      </c>
      <c r="L620" t="str">
        <f t="shared" si="67"/>
        <v>tier - 2</v>
      </c>
      <c r="M620" t="s">
        <v>16</v>
      </c>
      <c r="N620" t="str">
        <f t="shared" si="68"/>
        <v>tier - 1</v>
      </c>
      <c r="O620" t="s">
        <v>23</v>
      </c>
      <c r="P620" t="str">
        <f t="shared" si="69"/>
        <v>R1012</v>
      </c>
    </row>
    <row r="621" spans="1:16" x14ac:dyDescent="0.25">
      <c r="A621" t="s">
        <v>655</v>
      </c>
      <c r="B621">
        <v>1972</v>
      </c>
      <c r="C621">
        <f t="shared" si="63"/>
        <v>1972</v>
      </c>
      <c r="D621" t="s">
        <v>30</v>
      </c>
      <c r="E621" t="str">
        <f t="shared" si="64"/>
        <v>Dec</v>
      </c>
      <c r="F621">
        <v>15</v>
      </c>
      <c r="G621" s="10">
        <f t="shared" si="65"/>
        <v>26648</v>
      </c>
      <c r="H621" s="9">
        <f t="shared" si="66"/>
        <v>50</v>
      </c>
      <c r="I621">
        <v>0</v>
      </c>
      <c r="J621" s="14">
        <v>5344.81</v>
      </c>
      <c r="K621" t="s">
        <v>11</v>
      </c>
      <c r="L621" t="str">
        <f t="shared" si="67"/>
        <v>tier - 2</v>
      </c>
      <c r="M621" t="s">
        <v>12</v>
      </c>
      <c r="N621" t="str">
        <f t="shared" si="68"/>
        <v>tier - 3</v>
      </c>
      <c r="O621" t="s">
        <v>13</v>
      </c>
      <c r="P621" t="str">
        <f t="shared" si="69"/>
        <v>R1013</v>
      </c>
    </row>
    <row r="622" spans="1:16" x14ac:dyDescent="0.25">
      <c r="A622" t="s">
        <v>656</v>
      </c>
      <c r="B622">
        <v>1989</v>
      </c>
      <c r="C622">
        <f t="shared" si="63"/>
        <v>1989</v>
      </c>
      <c r="D622" t="s">
        <v>15</v>
      </c>
      <c r="E622" t="str">
        <f t="shared" si="64"/>
        <v>Nov</v>
      </c>
      <c r="F622">
        <v>7</v>
      </c>
      <c r="G622" s="10">
        <f t="shared" si="65"/>
        <v>32819</v>
      </c>
      <c r="H622" s="9">
        <f t="shared" si="66"/>
        <v>33</v>
      </c>
      <c r="I622">
        <v>1</v>
      </c>
      <c r="J622" s="14">
        <v>5354.07</v>
      </c>
      <c r="K622" t="s">
        <v>11</v>
      </c>
      <c r="L622" t="str">
        <f t="shared" si="67"/>
        <v>tier - 2</v>
      </c>
      <c r="M622" t="s">
        <v>12</v>
      </c>
      <c r="N622" t="str">
        <f t="shared" si="68"/>
        <v>tier - 3</v>
      </c>
      <c r="O622" t="s">
        <v>247</v>
      </c>
      <c r="P622" t="str">
        <f t="shared" si="69"/>
        <v>R1024</v>
      </c>
    </row>
    <row r="623" spans="1:16" x14ac:dyDescent="0.25">
      <c r="A623" t="s">
        <v>657</v>
      </c>
      <c r="B623">
        <v>1994</v>
      </c>
      <c r="C623">
        <f t="shared" si="63"/>
        <v>1994</v>
      </c>
      <c r="D623" t="s">
        <v>30</v>
      </c>
      <c r="E623" t="str">
        <f t="shared" si="64"/>
        <v>Dec</v>
      </c>
      <c r="F623">
        <v>7</v>
      </c>
      <c r="G623" s="10">
        <f t="shared" si="65"/>
        <v>34675</v>
      </c>
      <c r="H623" s="9">
        <f t="shared" si="66"/>
        <v>28</v>
      </c>
      <c r="I623">
        <v>0</v>
      </c>
      <c r="J623" s="14">
        <v>5364.66</v>
      </c>
      <c r="K623" t="s">
        <v>11</v>
      </c>
      <c r="L623" t="str">
        <f t="shared" si="67"/>
        <v>tier - 2</v>
      </c>
      <c r="M623" t="s">
        <v>16</v>
      </c>
      <c r="N623" t="str">
        <f t="shared" si="68"/>
        <v>tier - 1</v>
      </c>
      <c r="O623" t="s">
        <v>42</v>
      </c>
      <c r="P623" t="str">
        <f t="shared" si="69"/>
        <v>R1011</v>
      </c>
    </row>
    <row r="624" spans="1:16" x14ac:dyDescent="0.25">
      <c r="A624" t="s">
        <v>658</v>
      </c>
      <c r="B624">
        <v>1986</v>
      </c>
      <c r="C624">
        <f t="shared" si="63"/>
        <v>1986</v>
      </c>
      <c r="D624" t="s">
        <v>18</v>
      </c>
      <c r="E624" t="str">
        <f t="shared" si="64"/>
        <v>Jun</v>
      </c>
      <c r="F624">
        <v>1</v>
      </c>
      <c r="G624" s="10">
        <f t="shared" si="65"/>
        <v>31564</v>
      </c>
      <c r="H624" s="9">
        <f t="shared" si="66"/>
        <v>37</v>
      </c>
      <c r="I624">
        <v>1</v>
      </c>
      <c r="J624" s="14">
        <v>5373.36</v>
      </c>
      <c r="K624" t="s">
        <v>11</v>
      </c>
      <c r="L624" t="str">
        <f t="shared" si="67"/>
        <v>tier - 2</v>
      </c>
      <c r="M624" t="s">
        <v>11</v>
      </c>
      <c r="N624" t="str">
        <f t="shared" si="68"/>
        <v>tier - 2</v>
      </c>
      <c r="O624" t="s">
        <v>23</v>
      </c>
      <c r="P624" t="str">
        <f t="shared" si="69"/>
        <v>R1012</v>
      </c>
    </row>
    <row r="625" spans="1:16" x14ac:dyDescent="0.25">
      <c r="A625" t="s">
        <v>659</v>
      </c>
      <c r="B625">
        <v>1989</v>
      </c>
      <c r="C625">
        <f t="shared" si="63"/>
        <v>1989</v>
      </c>
      <c r="D625" t="s">
        <v>15</v>
      </c>
      <c r="E625" t="str">
        <f t="shared" si="64"/>
        <v>Nov</v>
      </c>
      <c r="F625">
        <v>18</v>
      </c>
      <c r="G625" s="10">
        <f t="shared" si="65"/>
        <v>32830</v>
      </c>
      <c r="H625" s="9">
        <f t="shared" si="66"/>
        <v>33</v>
      </c>
      <c r="I625">
        <v>2</v>
      </c>
      <c r="J625" s="14">
        <v>5375.04</v>
      </c>
      <c r="K625" t="s">
        <v>11</v>
      </c>
      <c r="L625" t="str">
        <f t="shared" si="67"/>
        <v>tier - 2</v>
      </c>
      <c r="M625" t="s">
        <v>16</v>
      </c>
      <c r="N625" t="str">
        <f t="shared" si="68"/>
        <v>tier - 1</v>
      </c>
      <c r="O625" t="s">
        <v>42</v>
      </c>
      <c r="P625" t="str">
        <f t="shared" si="69"/>
        <v>R1011</v>
      </c>
    </row>
    <row r="626" spans="1:16" x14ac:dyDescent="0.25">
      <c r="A626" t="s">
        <v>660</v>
      </c>
      <c r="B626">
        <v>1986</v>
      </c>
      <c r="C626">
        <f t="shared" si="63"/>
        <v>1986</v>
      </c>
      <c r="D626" t="s">
        <v>10</v>
      </c>
      <c r="E626" t="str">
        <f t="shared" si="64"/>
        <v>Jul</v>
      </c>
      <c r="F626">
        <v>22</v>
      </c>
      <c r="G626" s="10">
        <f t="shared" si="65"/>
        <v>31615</v>
      </c>
      <c r="H626" s="9">
        <f t="shared" si="66"/>
        <v>36</v>
      </c>
      <c r="I626">
        <v>1</v>
      </c>
      <c r="J626" s="14">
        <v>5377.46</v>
      </c>
      <c r="K626" t="s">
        <v>11</v>
      </c>
      <c r="L626" t="str">
        <f t="shared" si="67"/>
        <v>tier - 2</v>
      </c>
      <c r="M626" t="s">
        <v>12</v>
      </c>
      <c r="N626" t="str">
        <f t="shared" si="68"/>
        <v>tier - 3</v>
      </c>
      <c r="O626" t="s">
        <v>23</v>
      </c>
      <c r="P626" t="str">
        <f t="shared" si="69"/>
        <v>R1012</v>
      </c>
    </row>
    <row r="627" spans="1:16" x14ac:dyDescent="0.25">
      <c r="A627" t="s">
        <v>661</v>
      </c>
      <c r="B627">
        <v>1984</v>
      </c>
      <c r="C627">
        <f t="shared" si="63"/>
        <v>1984</v>
      </c>
      <c r="D627" t="s">
        <v>18</v>
      </c>
      <c r="E627" t="str">
        <f t="shared" si="64"/>
        <v>Jun</v>
      </c>
      <c r="F627">
        <v>1</v>
      </c>
      <c r="G627" s="10">
        <f t="shared" si="65"/>
        <v>30834</v>
      </c>
      <c r="H627" s="9">
        <f t="shared" si="66"/>
        <v>39</v>
      </c>
      <c r="I627">
        <v>0</v>
      </c>
      <c r="J627" s="14">
        <v>5383.54</v>
      </c>
      <c r="K627" t="s">
        <v>11</v>
      </c>
      <c r="L627" t="str">
        <f t="shared" si="67"/>
        <v>tier - 2</v>
      </c>
      <c r="M627" t="s">
        <v>12</v>
      </c>
      <c r="N627" t="str">
        <f t="shared" si="68"/>
        <v>tier - 3</v>
      </c>
      <c r="O627" t="s">
        <v>42</v>
      </c>
      <c r="P627" t="str">
        <f t="shared" si="69"/>
        <v>R1011</v>
      </c>
    </row>
    <row r="628" spans="1:16" x14ac:dyDescent="0.25">
      <c r="A628" t="s">
        <v>662</v>
      </c>
      <c r="B628">
        <v>1988</v>
      </c>
      <c r="C628">
        <f t="shared" si="63"/>
        <v>1988</v>
      </c>
      <c r="D628" t="s">
        <v>35</v>
      </c>
      <c r="E628" t="str">
        <f t="shared" si="64"/>
        <v>Aug</v>
      </c>
      <c r="F628">
        <v>8</v>
      </c>
      <c r="G628" s="10">
        <f t="shared" si="65"/>
        <v>32363</v>
      </c>
      <c r="H628" s="9">
        <f t="shared" si="66"/>
        <v>34</v>
      </c>
      <c r="I628">
        <v>1</v>
      </c>
      <c r="J628" s="14">
        <v>5385.34</v>
      </c>
      <c r="K628" t="s">
        <v>11</v>
      </c>
      <c r="L628" t="str">
        <f t="shared" si="67"/>
        <v>tier - 2</v>
      </c>
      <c r="M628" t="s">
        <v>12</v>
      </c>
      <c r="N628" t="str">
        <f t="shared" si="68"/>
        <v>tier - 3</v>
      </c>
      <c r="O628" t="s">
        <v>23</v>
      </c>
      <c r="P628" t="str">
        <f t="shared" si="69"/>
        <v>R1012</v>
      </c>
    </row>
    <row r="629" spans="1:16" x14ac:dyDescent="0.25">
      <c r="A629" t="s">
        <v>663</v>
      </c>
      <c r="B629">
        <v>1989</v>
      </c>
      <c r="C629">
        <f t="shared" si="63"/>
        <v>1989</v>
      </c>
      <c r="D629" t="s">
        <v>15</v>
      </c>
      <c r="E629" t="str">
        <f t="shared" si="64"/>
        <v>Nov</v>
      </c>
      <c r="F629">
        <v>6</v>
      </c>
      <c r="G629" s="10">
        <f t="shared" si="65"/>
        <v>32818</v>
      </c>
      <c r="H629" s="9">
        <f t="shared" si="66"/>
        <v>33</v>
      </c>
      <c r="I629">
        <v>3</v>
      </c>
      <c r="J629" s="14">
        <v>5396.44</v>
      </c>
      <c r="K629" t="s">
        <v>11</v>
      </c>
      <c r="L629" t="str">
        <f t="shared" si="67"/>
        <v>tier - 2</v>
      </c>
      <c r="M629" t="s">
        <v>12</v>
      </c>
      <c r="N629" t="str">
        <f t="shared" si="68"/>
        <v>tier - 3</v>
      </c>
      <c r="O629" t="s">
        <v>13</v>
      </c>
      <c r="P629" t="str">
        <f t="shared" si="69"/>
        <v>R1013</v>
      </c>
    </row>
    <row r="630" spans="1:16" x14ac:dyDescent="0.25">
      <c r="A630" t="s">
        <v>664</v>
      </c>
      <c r="B630">
        <v>1984</v>
      </c>
      <c r="C630">
        <f t="shared" si="63"/>
        <v>1984</v>
      </c>
      <c r="D630" t="s">
        <v>20</v>
      </c>
      <c r="E630" t="str">
        <f t="shared" si="64"/>
        <v>Sep</v>
      </c>
      <c r="F630">
        <v>3</v>
      </c>
      <c r="G630" s="10">
        <f t="shared" si="65"/>
        <v>30928</v>
      </c>
      <c r="H630" s="9">
        <f t="shared" si="66"/>
        <v>38</v>
      </c>
      <c r="I630">
        <v>0</v>
      </c>
      <c r="J630" s="14">
        <v>5397.62</v>
      </c>
      <c r="K630" t="s">
        <v>11</v>
      </c>
      <c r="L630" t="str">
        <f t="shared" si="67"/>
        <v>tier - 2</v>
      </c>
      <c r="M630" t="s">
        <v>11</v>
      </c>
      <c r="N630" t="str">
        <f t="shared" si="68"/>
        <v>tier - 2</v>
      </c>
      <c r="O630" t="s">
        <v>13</v>
      </c>
      <c r="P630" t="str">
        <f t="shared" si="69"/>
        <v>R1013</v>
      </c>
    </row>
    <row r="631" spans="1:16" x14ac:dyDescent="0.25">
      <c r="A631" t="s">
        <v>665</v>
      </c>
      <c r="B631">
        <v>1984</v>
      </c>
      <c r="C631">
        <f t="shared" si="63"/>
        <v>1984</v>
      </c>
      <c r="D631" t="s">
        <v>35</v>
      </c>
      <c r="E631" t="str">
        <f t="shared" si="64"/>
        <v>Aug</v>
      </c>
      <c r="F631">
        <v>1</v>
      </c>
      <c r="G631" s="10">
        <f t="shared" si="65"/>
        <v>30895</v>
      </c>
      <c r="H631" s="9">
        <f t="shared" si="66"/>
        <v>38</v>
      </c>
      <c r="I631">
        <v>0</v>
      </c>
      <c r="J631" s="14">
        <v>5400.98</v>
      </c>
      <c r="K631" t="s">
        <v>11</v>
      </c>
      <c r="L631" t="str">
        <f t="shared" si="67"/>
        <v>tier - 2</v>
      </c>
      <c r="M631" t="s">
        <v>11</v>
      </c>
      <c r="N631" t="str">
        <f t="shared" si="68"/>
        <v>tier - 2</v>
      </c>
      <c r="O631" t="s">
        <v>13</v>
      </c>
      <c r="P631" t="str">
        <f t="shared" si="69"/>
        <v>R1013</v>
      </c>
    </row>
    <row r="632" spans="1:16" x14ac:dyDescent="0.25">
      <c r="A632" t="s">
        <v>666</v>
      </c>
      <c r="B632">
        <v>1985</v>
      </c>
      <c r="C632">
        <f t="shared" si="63"/>
        <v>1985</v>
      </c>
      <c r="D632" t="s">
        <v>30</v>
      </c>
      <c r="E632" t="str">
        <f t="shared" si="64"/>
        <v>Dec</v>
      </c>
      <c r="F632">
        <v>23</v>
      </c>
      <c r="G632" s="10">
        <f t="shared" si="65"/>
        <v>31404</v>
      </c>
      <c r="H632" s="9">
        <f t="shared" si="66"/>
        <v>37</v>
      </c>
      <c r="I632">
        <v>3</v>
      </c>
      <c r="J632" s="14">
        <v>5402.89</v>
      </c>
      <c r="K632" t="s">
        <v>11</v>
      </c>
      <c r="L632" t="str">
        <f t="shared" si="67"/>
        <v>tier - 2</v>
      </c>
      <c r="M632" t="s">
        <v>16</v>
      </c>
      <c r="N632" t="str">
        <f t="shared" si="68"/>
        <v>tier - 1</v>
      </c>
      <c r="O632" t="s">
        <v>13</v>
      </c>
      <c r="P632" t="str">
        <f t="shared" si="69"/>
        <v>R1013</v>
      </c>
    </row>
    <row r="633" spans="1:16" x14ac:dyDescent="0.25">
      <c r="A633" t="s">
        <v>667</v>
      </c>
      <c r="B633">
        <v>1975</v>
      </c>
      <c r="C633">
        <f t="shared" si="63"/>
        <v>1975</v>
      </c>
      <c r="D633" t="s">
        <v>20</v>
      </c>
      <c r="E633" t="str">
        <f t="shared" si="64"/>
        <v>Sep</v>
      </c>
      <c r="F633">
        <v>27</v>
      </c>
      <c r="G633" s="10">
        <f t="shared" si="65"/>
        <v>27664</v>
      </c>
      <c r="H633" s="9">
        <f t="shared" si="66"/>
        <v>47</v>
      </c>
      <c r="I633">
        <v>1</v>
      </c>
      <c r="J633" s="14">
        <v>5411.99</v>
      </c>
      <c r="K633" t="s">
        <v>11</v>
      </c>
      <c r="L633" t="str">
        <f t="shared" si="67"/>
        <v>tier - 2</v>
      </c>
      <c r="M633" t="s">
        <v>12</v>
      </c>
      <c r="N633" t="str">
        <f t="shared" si="68"/>
        <v>tier - 3</v>
      </c>
      <c r="O633" t="s">
        <v>23</v>
      </c>
      <c r="P633" t="str">
        <f t="shared" si="69"/>
        <v>R1012</v>
      </c>
    </row>
    <row r="634" spans="1:16" x14ac:dyDescent="0.25">
      <c r="A634" t="s">
        <v>668</v>
      </c>
      <c r="B634">
        <v>1982</v>
      </c>
      <c r="C634">
        <f t="shared" si="63"/>
        <v>1982</v>
      </c>
      <c r="D634" t="s">
        <v>20</v>
      </c>
      <c r="E634" t="str">
        <f t="shared" si="64"/>
        <v>Sep</v>
      </c>
      <c r="F634">
        <v>27</v>
      </c>
      <c r="G634" s="10">
        <f t="shared" si="65"/>
        <v>30221</v>
      </c>
      <c r="H634" s="9">
        <f t="shared" si="66"/>
        <v>40</v>
      </c>
      <c r="I634">
        <v>0</v>
      </c>
      <c r="J634" s="14">
        <v>5415.66</v>
      </c>
      <c r="K634" t="s">
        <v>11</v>
      </c>
      <c r="L634" t="str">
        <f t="shared" si="67"/>
        <v>tier - 2</v>
      </c>
      <c r="M634" t="s">
        <v>12</v>
      </c>
      <c r="N634" t="str">
        <f t="shared" si="68"/>
        <v>tier - 3</v>
      </c>
      <c r="O634" t="s">
        <v>13</v>
      </c>
      <c r="P634" t="str">
        <f t="shared" si="69"/>
        <v>R1013</v>
      </c>
    </row>
    <row r="635" spans="1:16" x14ac:dyDescent="0.25">
      <c r="A635" t="s">
        <v>669</v>
      </c>
      <c r="B635">
        <v>1991</v>
      </c>
      <c r="C635">
        <f t="shared" si="63"/>
        <v>1991</v>
      </c>
      <c r="D635" t="s">
        <v>10</v>
      </c>
      <c r="E635" t="str">
        <f t="shared" si="64"/>
        <v>Jul</v>
      </c>
      <c r="F635">
        <v>6</v>
      </c>
      <c r="G635" s="10">
        <f t="shared" si="65"/>
        <v>33425</v>
      </c>
      <c r="H635" s="9">
        <f t="shared" si="66"/>
        <v>31</v>
      </c>
      <c r="I635">
        <v>3</v>
      </c>
      <c r="J635" s="14">
        <v>5425.02</v>
      </c>
      <c r="K635" t="s">
        <v>11</v>
      </c>
      <c r="L635" t="str">
        <f t="shared" si="67"/>
        <v>tier - 2</v>
      </c>
      <c r="M635" t="s">
        <v>16</v>
      </c>
      <c r="N635" t="str">
        <f t="shared" si="68"/>
        <v>tier - 1</v>
      </c>
      <c r="O635" t="s">
        <v>23</v>
      </c>
      <c r="P635" t="str">
        <f t="shared" si="69"/>
        <v>R1012</v>
      </c>
    </row>
    <row r="636" spans="1:16" x14ac:dyDescent="0.25">
      <c r="A636" t="s">
        <v>670</v>
      </c>
      <c r="B636">
        <v>1992</v>
      </c>
      <c r="C636">
        <f t="shared" si="63"/>
        <v>1992</v>
      </c>
      <c r="D636" t="s">
        <v>20</v>
      </c>
      <c r="E636" t="str">
        <f t="shared" si="64"/>
        <v>Sep</v>
      </c>
      <c r="F636">
        <v>17</v>
      </c>
      <c r="G636" s="10">
        <f t="shared" si="65"/>
        <v>33864</v>
      </c>
      <c r="H636" s="9">
        <f t="shared" si="66"/>
        <v>30</v>
      </c>
      <c r="I636">
        <v>3</v>
      </c>
      <c r="J636" s="14">
        <v>5428.73</v>
      </c>
      <c r="K636" t="s">
        <v>12</v>
      </c>
      <c r="L636" t="str">
        <f t="shared" si="67"/>
        <v>tier - 3</v>
      </c>
      <c r="M636" t="s">
        <v>16</v>
      </c>
      <c r="N636" t="str">
        <f t="shared" si="68"/>
        <v>tier - 1</v>
      </c>
      <c r="O636" t="s">
        <v>356</v>
      </c>
      <c r="P636" t="str">
        <f t="shared" si="69"/>
        <v>R1017</v>
      </c>
    </row>
    <row r="637" spans="1:16" x14ac:dyDescent="0.25">
      <c r="A637" t="s">
        <v>671</v>
      </c>
      <c r="B637">
        <v>1978</v>
      </c>
      <c r="C637">
        <f t="shared" si="63"/>
        <v>1978</v>
      </c>
      <c r="D637" t="s">
        <v>18</v>
      </c>
      <c r="E637" t="str">
        <f t="shared" si="64"/>
        <v>Jun</v>
      </c>
      <c r="F637">
        <v>8</v>
      </c>
      <c r="G637" s="10">
        <f t="shared" si="65"/>
        <v>28649</v>
      </c>
      <c r="H637" s="9">
        <f t="shared" si="66"/>
        <v>45</v>
      </c>
      <c r="I637">
        <v>2</v>
      </c>
      <c r="J637" s="14">
        <v>5428.98</v>
      </c>
      <c r="K637" t="s">
        <v>11</v>
      </c>
      <c r="L637" t="str">
        <f t="shared" si="67"/>
        <v>tier - 2</v>
      </c>
      <c r="M637" t="s">
        <v>11</v>
      </c>
      <c r="N637" t="str">
        <f t="shared" si="68"/>
        <v>tier - 2</v>
      </c>
      <c r="O637" t="s">
        <v>23</v>
      </c>
      <c r="P637" t="str">
        <f t="shared" si="69"/>
        <v>R1012</v>
      </c>
    </row>
    <row r="638" spans="1:16" x14ac:dyDescent="0.25">
      <c r="A638" t="s">
        <v>672</v>
      </c>
      <c r="B638">
        <v>1982</v>
      </c>
      <c r="C638">
        <f t="shared" si="63"/>
        <v>1982</v>
      </c>
      <c r="D638" t="s">
        <v>35</v>
      </c>
      <c r="E638" t="str">
        <f t="shared" si="64"/>
        <v>Aug</v>
      </c>
      <c r="F638">
        <v>25</v>
      </c>
      <c r="G638" s="10">
        <f t="shared" si="65"/>
        <v>30188</v>
      </c>
      <c r="H638" s="9">
        <f t="shared" si="66"/>
        <v>40</v>
      </c>
      <c r="I638">
        <v>0</v>
      </c>
      <c r="J638" s="14">
        <v>5438.75</v>
      </c>
      <c r="K638" t="s">
        <v>12</v>
      </c>
      <c r="L638" t="str">
        <f t="shared" si="67"/>
        <v>tier - 3</v>
      </c>
      <c r="M638" t="s">
        <v>11</v>
      </c>
      <c r="N638" t="str">
        <f t="shared" si="68"/>
        <v>tier - 2</v>
      </c>
      <c r="O638" t="s">
        <v>13</v>
      </c>
      <c r="P638" t="str">
        <f t="shared" si="69"/>
        <v>R1013</v>
      </c>
    </row>
    <row r="639" spans="1:16" x14ac:dyDescent="0.25">
      <c r="A639" t="s">
        <v>673</v>
      </c>
      <c r="B639">
        <v>1986</v>
      </c>
      <c r="C639">
        <f t="shared" si="63"/>
        <v>1986</v>
      </c>
      <c r="D639" t="s">
        <v>30</v>
      </c>
      <c r="E639" t="str">
        <f t="shared" si="64"/>
        <v>Dec</v>
      </c>
      <c r="F639">
        <v>25</v>
      </c>
      <c r="G639" s="10">
        <f t="shared" si="65"/>
        <v>31771</v>
      </c>
      <c r="H639" s="9">
        <f t="shared" si="66"/>
        <v>36</v>
      </c>
      <c r="I639">
        <v>0</v>
      </c>
      <c r="J639" s="14">
        <v>5458.05</v>
      </c>
      <c r="K639" t="s">
        <v>11</v>
      </c>
      <c r="L639" t="str">
        <f t="shared" si="67"/>
        <v>tier - 2</v>
      </c>
      <c r="M639" t="s">
        <v>11</v>
      </c>
      <c r="N639" t="str">
        <f t="shared" si="68"/>
        <v>tier - 2</v>
      </c>
      <c r="O639" t="s">
        <v>247</v>
      </c>
      <c r="P639" t="str">
        <f t="shared" si="69"/>
        <v>R1024</v>
      </c>
    </row>
    <row r="640" spans="1:16" x14ac:dyDescent="0.25">
      <c r="A640" t="s">
        <v>674</v>
      </c>
      <c r="B640">
        <v>1973</v>
      </c>
      <c r="C640">
        <f t="shared" si="63"/>
        <v>1973</v>
      </c>
      <c r="D640" t="s">
        <v>37</v>
      </c>
      <c r="E640" t="str">
        <f t="shared" si="64"/>
        <v>Oct</v>
      </c>
      <c r="F640">
        <v>24</v>
      </c>
      <c r="G640" s="10">
        <f t="shared" si="65"/>
        <v>26961</v>
      </c>
      <c r="H640" s="9">
        <f t="shared" si="66"/>
        <v>49</v>
      </c>
      <c r="I640">
        <v>0</v>
      </c>
      <c r="J640" s="14">
        <v>5466.88</v>
      </c>
      <c r="K640" t="s">
        <v>11</v>
      </c>
      <c r="L640" t="str">
        <f t="shared" si="67"/>
        <v>tier - 2</v>
      </c>
      <c r="M640" t="s">
        <v>11</v>
      </c>
      <c r="N640" t="str">
        <f t="shared" si="68"/>
        <v>tier - 2</v>
      </c>
      <c r="O640" t="s">
        <v>13</v>
      </c>
      <c r="P640" t="str">
        <f t="shared" si="69"/>
        <v>R1013</v>
      </c>
    </row>
    <row r="641" spans="1:16" x14ac:dyDescent="0.25">
      <c r="A641" t="s">
        <v>675</v>
      </c>
      <c r="B641">
        <v>1986</v>
      </c>
      <c r="C641">
        <f t="shared" si="63"/>
        <v>1986</v>
      </c>
      <c r="D641" t="s">
        <v>30</v>
      </c>
      <c r="E641" t="str">
        <f t="shared" si="64"/>
        <v>Dec</v>
      </c>
      <c r="F641">
        <v>2</v>
      </c>
      <c r="G641" s="10">
        <f t="shared" si="65"/>
        <v>31748</v>
      </c>
      <c r="H641" s="9">
        <f t="shared" si="66"/>
        <v>36</v>
      </c>
      <c r="I641">
        <v>0</v>
      </c>
      <c r="J641" s="14">
        <v>5469.01</v>
      </c>
      <c r="K641" t="s">
        <v>11</v>
      </c>
      <c r="L641" t="str">
        <f t="shared" si="67"/>
        <v>tier - 2</v>
      </c>
      <c r="M641" t="s">
        <v>11</v>
      </c>
      <c r="N641" t="str">
        <f t="shared" si="68"/>
        <v>tier - 2</v>
      </c>
      <c r="O641" t="s">
        <v>247</v>
      </c>
      <c r="P641" t="str">
        <f t="shared" si="69"/>
        <v>R1024</v>
      </c>
    </row>
    <row r="642" spans="1:16" x14ac:dyDescent="0.25">
      <c r="A642" t="s">
        <v>676</v>
      </c>
      <c r="B642">
        <v>1986</v>
      </c>
      <c r="C642">
        <f t="shared" ref="C642:C705" si="70">IF(B642="?", ROUND(AVERAGEIF(B:B, "&lt;&gt;?"), 0), B642)</f>
        <v>1986</v>
      </c>
      <c r="D642" t="s">
        <v>10</v>
      </c>
      <c r="E642" t="str">
        <f t="shared" ref="E642:E705" si="71">IF(D642="?", "Sep", D642)</f>
        <v>Jul</v>
      </c>
      <c r="F642">
        <v>12</v>
      </c>
      <c r="G642" s="10">
        <f t="shared" ref="G642:G705" si="72">DATE(C642, MONTH(1&amp;E642), F642)</f>
        <v>31605</v>
      </c>
      <c r="H642" s="9">
        <f t="shared" ref="H642:H705" si="73">DATEDIF(G642, DATE(2023,6,8), "Y")</f>
        <v>36</v>
      </c>
      <c r="I642">
        <v>1</v>
      </c>
      <c r="J642" s="14">
        <v>5472.45</v>
      </c>
      <c r="K642" t="s">
        <v>11</v>
      </c>
      <c r="L642" t="str">
        <f t="shared" ref="L642:L705" si="74">IF(K642="?", "tier - 1", K642)</f>
        <v>tier - 2</v>
      </c>
      <c r="M642" t="s">
        <v>12</v>
      </c>
      <c r="N642" t="str">
        <f t="shared" ref="N642:N705" si="75">IF(M642="?", "tier - 2", M642)</f>
        <v>tier - 3</v>
      </c>
      <c r="O642" t="s">
        <v>42</v>
      </c>
      <c r="P642" t="str">
        <f t="shared" ref="P642:P705" si="76">IF(O642="?", "Unknown", O642)</f>
        <v>R1011</v>
      </c>
    </row>
    <row r="643" spans="1:16" x14ac:dyDescent="0.25">
      <c r="A643" t="s">
        <v>677</v>
      </c>
      <c r="B643">
        <v>1986</v>
      </c>
      <c r="C643">
        <f t="shared" si="70"/>
        <v>1986</v>
      </c>
      <c r="D643" t="s">
        <v>20</v>
      </c>
      <c r="E643" t="str">
        <f t="shared" si="71"/>
        <v>Sep</v>
      </c>
      <c r="F643">
        <v>30</v>
      </c>
      <c r="G643" s="10">
        <f t="shared" si="72"/>
        <v>31685</v>
      </c>
      <c r="H643" s="9">
        <f t="shared" si="73"/>
        <v>36</v>
      </c>
      <c r="I643">
        <v>1</v>
      </c>
      <c r="J643" s="14">
        <v>5478.04</v>
      </c>
      <c r="K643" t="s">
        <v>11</v>
      </c>
      <c r="L643" t="str">
        <f t="shared" si="74"/>
        <v>tier - 2</v>
      </c>
      <c r="M643" t="s">
        <v>12</v>
      </c>
      <c r="N643" t="str">
        <f t="shared" si="75"/>
        <v>tier - 3</v>
      </c>
      <c r="O643" t="s">
        <v>13</v>
      </c>
      <c r="P643" t="str">
        <f t="shared" si="76"/>
        <v>R1013</v>
      </c>
    </row>
    <row r="644" spans="1:16" x14ac:dyDescent="0.25">
      <c r="A644" t="s">
        <v>678</v>
      </c>
      <c r="B644">
        <v>1984</v>
      </c>
      <c r="C644">
        <f t="shared" si="70"/>
        <v>1984</v>
      </c>
      <c r="D644" t="s">
        <v>35</v>
      </c>
      <c r="E644" t="str">
        <f t="shared" si="71"/>
        <v>Aug</v>
      </c>
      <c r="F644">
        <v>26</v>
      </c>
      <c r="G644" s="10">
        <f t="shared" si="72"/>
        <v>30920</v>
      </c>
      <c r="H644" s="9">
        <f t="shared" si="73"/>
        <v>38</v>
      </c>
      <c r="I644">
        <v>1</v>
      </c>
      <c r="J644" s="14">
        <v>5484.47</v>
      </c>
      <c r="K644" t="s">
        <v>11</v>
      </c>
      <c r="L644" t="str">
        <f t="shared" si="74"/>
        <v>tier - 2</v>
      </c>
      <c r="M644" t="s">
        <v>11</v>
      </c>
      <c r="N644" t="str">
        <f t="shared" si="75"/>
        <v>tier - 2</v>
      </c>
      <c r="O644" t="s">
        <v>13</v>
      </c>
      <c r="P644" t="str">
        <f t="shared" si="76"/>
        <v>R1013</v>
      </c>
    </row>
    <row r="645" spans="1:16" x14ac:dyDescent="0.25">
      <c r="A645" t="s">
        <v>679</v>
      </c>
      <c r="B645">
        <v>1984</v>
      </c>
      <c r="C645">
        <f t="shared" si="70"/>
        <v>1984</v>
      </c>
      <c r="D645" t="s">
        <v>35</v>
      </c>
      <c r="E645" t="str">
        <f t="shared" si="71"/>
        <v>Aug</v>
      </c>
      <c r="F645">
        <v>17</v>
      </c>
      <c r="G645" s="10">
        <f t="shared" si="72"/>
        <v>30911</v>
      </c>
      <c r="H645" s="9">
        <f t="shared" si="73"/>
        <v>38</v>
      </c>
      <c r="I645">
        <v>1</v>
      </c>
      <c r="J645" s="14">
        <v>5488.26</v>
      </c>
      <c r="K645" t="s">
        <v>11</v>
      </c>
      <c r="L645" t="str">
        <f t="shared" si="74"/>
        <v>tier - 2</v>
      </c>
      <c r="M645" t="s">
        <v>12</v>
      </c>
      <c r="N645" t="str">
        <f t="shared" si="75"/>
        <v>tier - 3</v>
      </c>
      <c r="O645" t="s">
        <v>42</v>
      </c>
      <c r="P645" t="str">
        <f t="shared" si="76"/>
        <v>R1011</v>
      </c>
    </row>
    <row r="646" spans="1:16" x14ac:dyDescent="0.25">
      <c r="A646" t="s">
        <v>680</v>
      </c>
      <c r="B646">
        <v>1988</v>
      </c>
      <c r="C646">
        <f t="shared" si="70"/>
        <v>1988</v>
      </c>
      <c r="D646" t="s">
        <v>10</v>
      </c>
      <c r="E646" t="str">
        <f t="shared" si="71"/>
        <v>Jul</v>
      </c>
      <c r="F646">
        <v>29</v>
      </c>
      <c r="G646" s="10">
        <f t="shared" si="72"/>
        <v>32353</v>
      </c>
      <c r="H646" s="9">
        <f t="shared" si="73"/>
        <v>34</v>
      </c>
      <c r="I646">
        <v>3</v>
      </c>
      <c r="J646" s="14">
        <v>5503.36</v>
      </c>
      <c r="K646" t="s">
        <v>11</v>
      </c>
      <c r="L646" t="str">
        <f t="shared" si="74"/>
        <v>tier - 2</v>
      </c>
      <c r="M646" t="s">
        <v>11</v>
      </c>
      <c r="N646" t="str">
        <f t="shared" si="75"/>
        <v>tier - 2</v>
      </c>
      <c r="O646" t="s">
        <v>23</v>
      </c>
      <c r="P646" t="str">
        <f t="shared" si="76"/>
        <v>R1012</v>
      </c>
    </row>
    <row r="647" spans="1:16" x14ac:dyDescent="0.25">
      <c r="A647" t="s">
        <v>681</v>
      </c>
      <c r="B647">
        <v>1981</v>
      </c>
      <c r="C647">
        <f t="shared" si="70"/>
        <v>1981</v>
      </c>
      <c r="D647" t="s">
        <v>15</v>
      </c>
      <c r="E647" t="str">
        <f t="shared" si="71"/>
        <v>Nov</v>
      </c>
      <c r="F647">
        <v>7</v>
      </c>
      <c r="G647" s="10">
        <f t="shared" si="72"/>
        <v>29897</v>
      </c>
      <c r="H647" s="9">
        <f t="shared" si="73"/>
        <v>41</v>
      </c>
      <c r="I647">
        <v>1</v>
      </c>
      <c r="J647" s="14">
        <v>5539.4</v>
      </c>
      <c r="K647" t="s">
        <v>11</v>
      </c>
      <c r="L647" t="str">
        <f t="shared" si="74"/>
        <v>tier - 2</v>
      </c>
      <c r="M647" t="s">
        <v>11</v>
      </c>
      <c r="N647" t="str">
        <f t="shared" si="75"/>
        <v>tier - 2</v>
      </c>
      <c r="O647" t="s">
        <v>13</v>
      </c>
      <c r="P647" t="str">
        <f t="shared" si="76"/>
        <v>R1013</v>
      </c>
    </row>
    <row r="648" spans="1:16" x14ac:dyDescent="0.25">
      <c r="A648" t="s">
        <v>682</v>
      </c>
      <c r="B648">
        <v>1980</v>
      </c>
      <c r="C648">
        <f t="shared" si="70"/>
        <v>1980</v>
      </c>
      <c r="D648" t="s">
        <v>30</v>
      </c>
      <c r="E648" t="str">
        <f t="shared" si="71"/>
        <v>Dec</v>
      </c>
      <c r="F648">
        <v>7</v>
      </c>
      <c r="G648" s="10">
        <f t="shared" si="72"/>
        <v>29562</v>
      </c>
      <c r="H648" s="9">
        <f t="shared" si="73"/>
        <v>42</v>
      </c>
      <c r="I648">
        <v>2</v>
      </c>
      <c r="J648" s="14">
        <v>5540.35</v>
      </c>
      <c r="K648" t="s">
        <v>11</v>
      </c>
      <c r="L648" t="str">
        <f t="shared" si="74"/>
        <v>tier - 2</v>
      </c>
      <c r="M648" t="s">
        <v>11</v>
      </c>
      <c r="N648" t="str">
        <f t="shared" si="75"/>
        <v>tier - 2</v>
      </c>
      <c r="O648" t="s">
        <v>23</v>
      </c>
      <c r="P648" t="str">
        <f t="shared" si="76"/>
        <v>R1012</v>
      </c>
    </row>
    <row r="649" spans="1:16" x14ac:dyDescent="0.25">
      <c r="A649" t="s">
        <v>683</v>
      </c>
      <c r="B649">
        <v>1999</v>
      </c>
      <c r="C649">
        <f t="shared" si="70"/>
        <v>1999</v>
      </c>
      <c r="D649" t="s">
        <v>20</v>
      </c>
      <c r="E649" t="str">
        <f t="shared" si="71"/>
        <v>Sep</v>
      </c>
      <c r="F649">
        <v>22</v>
      </c>
      <c r="G649" s="10">
        <f t="shared" si="72"/>
        <v>36425</v>
      </c>
      <c r="H649" s="9">
        <f t="shared" si="73"/>
        <v>23</v>
      </c>
      <c r="I649">
        <v>0</v>
      </c>
      <c r="J649" s="14">
        <v>5552.61</v>
      </c>
      <c r="K649" t="s">
        <v>11</v>
      </c>
      <c r="L649" t="str">
        <f t="shared" si="74"/>
        <v>tier - 2</v>
      </c>
      <c r="M649" t="s">
        <v>12</v>
      </c>
      <c r="N649" t="str">
        <f t="shared" si="75"/>
        <v>tier - 3</v>
      </c>
      <c r="O649" t="s">
        <v>535</v>
      </c>
      <c r="P649" t="str">
        <f t="shared" si="76"/>
        <v>R1026</v>
      </c>
    </row>
    <row r="650" spans="1:16" x14ac:dyDescent="0.25">
      <c r="A650" t="s">
        <v>684</v>
      </c>
      <c r="B650">
        <v>1974</v>
      </c>
      <c r="C650">
        <f t="shared" si="70"/>
        <v>1974</v>
      </c>
      <c r="D650" t="s">
        <v>20</v>
      </c>
      <c r="E650" t="str">
        <f t="shared" si="71"/>
        <v>Sep</v>
      </c>
      <c r="F650">
        <v>18</v>
      </c>
      <c r="G650" s="10">
        <f t="shared" si="72"/>
        <v>27290</v>
      </c>
      <c r="H650" s="9">
        <f t="shared" si="73"/>
        <v>48</v>
      </c>
      <c r="I650">
        <v>0</v>
      </c>
      <c r="J650" s="14">
        <v>5576.35</v>
      </c>
      <c r="K650" t="s">
        <v>11</v>
      </c>
      <c r="L650" t="str">
        <f t="shared" si="74"/>
        <v>tier - 2</v>
      </c>
      <c r="M650" t="s">
        <v>12</v>
      </c>
      <c r="N650" t="str">
        <f t="shared" si="75"/>
        <v>tier - 3</v>
      </c>
      <c r="O650" t="s">
        <v>13</v>
      </c>
      <c r="P650" t="str">
        <f t="shared" si="76"/>
        <v>R1013</v>
      </c>
    </row>
    <row r="651" spans="1:16" x14ac:dyDescent="0.25">
      <c r="A651" t="s">
        <v>685</v>
      </c>
      <c r="B651">
        <v>1985</v>
      </c>
      <c r="C651">
        <f t="shared" si="70"/>
        <v>1985</v>
      </c>
      <c r="D651" t="s">
        <v>20</v>
      </c>
      <c r="E651" t="str">
        <f t="shared" si="71"/>
        <v>Sep</v>
      </c>
      <c r="F651">
        <v>5</v>
      </c>
      <c r="G651" s="10">
        <f t="shared" si="72"/>
        <v>31295</v>
      </c>
      <c r="H651" s="9">
        <f t="shared" si="73"/>
        <v>37</v>
      </c>
      <c r="I651">
        <v>3</v>
      </c>
      <c r="J651" s="14">
        <v>5582.95</v>
      </c>
      <c r="K651" t="s">
        <v>11</v>
      </c>
      <c r="L651" t="str">
        <f t="shared" si="74"/>
        <v>tier - 2</v>
      </c>
      <c r="M651" t="s">
        <v>16</v>
      </c>
      <c r="N651" t="str">
        <f t="shared" si="75"/>
        <v>tier - 1</v>
      </c>
      <c r="O651" t="s">
        <v>23</v>
      </c>
      <c r="P651" t="str">
        <f t="shared" si="76"/>
        <v>R1012</v>
      </c>
    </row>
    <row r="652" spans="1:16" x14ac:dyDescent="0.25">
      <c r="A652" t="s">
        <v>686</v>
      </c>
      <c r="B652">
        <v>1986</v>
      </c>
      <c r="C652">
        <f t="shared" si="70"/>
        <v>1986</v>
      </c>
      <c r="D652" t="s">
        <v>15</v>
      </c>
      <c r="E652" t="str">
        <f t="shared" si="71"/>
        <v>Nov</v>
      </c>
      <c r="F652">
        <v>21</v>
      </c>
      <c r="G652" s="10">
        <f t="shared" si="72"/>
        <v>31737</v>
      </c>
      <c r="H652" s="9">
        <f t="shared" si="73"/>
        <v>36</v>
      </c>
      <c r="I652">
        <v>2</v>
      </c>
      <c r="J652" s="14">
        <v>5584.31</v>
      </c>
      <c r="K652" t="s">
        <v>12</v>
      </c>
      <c r="L652" t="str">
        <f t="shared" si="74"/>
        <v>tier - 3</v>
      </c>
      <c r="M652" t="s">
        <v>16</v>
      </c>
      <c r="N652" t="str">
        <f t="shared" si="75"/>
        <v>tier - 1</v>
      </c>
      <c r="O652" t="s">
        <v>13</v>
      </c>
      <c r="P652" t="str">
        <f t="shared" si="76"/>
        <v>R1013</v>
      </c>
    </row>
    <row r="653" spans="1:16" x14ac:dyDescent="0.25">
      <c r="A653" t="s">
        <v>687</v>
      </c>
      <c r="B653">
        <v>1983</v>
      </c>
      <c r="C653">
        <f t="shared" si="70"/>
        <v>1983</v>
      </c>
      <c r="D653" t="s">
        <v>37</v>
      </c>
      <c r="E653" t="str">
        <f t="shared" si="71"/>
        <v>Oct</v>
      </c>
      <c r="F653">
        <v>3</v>
      </c>
      <c r="G653" s="10">
        <f t="shared" si="72"/>
        <v>30592</v>
      </c>
      <c r="H653" s="9">
        <f t="shared" si="73"/>
        <v>39</v>
      </c>
      <c r="I653">
        <v>3</v>
      </c>
      <c r="J653" s="14">
        <v>5587.59</v>
      </c>
      <c r="K653" t="s">
        <v>11</v>
      </c>
      <c r="L653" t="str">
        <f t="shared" si="74"/>
        <v>tier - 2</v>
      </c>
      <c r="M653" t="s">
        <v>16</v>
      </c>
      <c r="N653" t="str">
        <f t="shared" si="75"/>
        <v>tier - 1</v>
      </c>
      <c r="O653" t="s">
        <v>13</v>
      </c>
      <c r="P653" t="str">
        <f t="shared" si="76"/>
        <v>R1013</v>
      </c>
    </row>
    <row r="654" spans="1:16" x14ac:dyDescent="0.25">
      <c r="A654" t="s">
        <v>688</v>
      </c>
      <c r="B654">
        <v>1988</v>
      </c>
      <c r="C654">
        <f t="shared" si="70"/>
        <v>1988</v>
      </c>
      <c r="D654" t="s">
        <v>15</v>
      </c>
      <c r="E654" t="str">
        <f t="shared" si="71"/>
        <v>Nov</v>
      </c>
      <c r="F654">
        <v>18</v>
      </c>
      <c r="G654" s="10">
        <f t="shared" si="72"/>
        <v>32465</v>
      </c>
      <c r="H654" s="9">
        <f t="shared" si="73"/>
        <v>34</v>
      </c>
      <c r="I654">
        <v>1</v>
      </c>
      <c r="J654" s="14">
        <v>5594.85</v>
      </c>
      <c r="K654" t="s">
        <v>11</v>
      </c>
      <c r="L654" t="str">
        <f t="shared" si="74"/>
        <v>tier - 2</v>
      </c>
      <c r="M654" t="s">
        <v>12</v>
      </c>
      <c r="N654" t="str">
        <f t="shared" si="75"/>
        <v>tier - 3</v>
      </c>
      <c r="O654" t="s">
        <v>247</v>
      </c>
      <c r="P654" t="str">
        <f t="shared" si="76"/>
        <v>R1024</v>
      </c>
    </row>
    <row r="655" spans="1:16" x14ac:dyDescent="0.25">
      <c r="A655" t="s">
        <v>689</v>
      </c>
      <c r="B655">
        <v>1978</v>
      </c>
      <c r="C655">
        <f t="shared" si="70"/>
        <v>1978</v>
      </c>
      <c r="D655" t="s">
        <v>20</v>
      </c>
      <c r="E655" t="str">
        <f t="shared" si="71"/>
        <v>Sep</v>
      </c>
      <c r="F655">
        <v>11</v>
      </c>
      <c r="G655" s="10">
        <f t="shared" si="72"/>
        <v>28744</v>
      </c>
      <c r="H655" s="9">
        <f t="shared" si="73"/>
        <v>44</v>
      </c>
      <c r="I655">
        <v>2</v>
      </c>
      <c r="J655" s="14">
        <v>5612.83</v>
      </c>
      <c r="K655" t="s">
        <v>11</v>
      </c>
      <c r="L655" t="str">
        <f t="shared" si="74"/>
        <v>tier - 2</v>
      </c>
      <c r="M655" t="s">
        <v>12</v>
      </c>
      <c r="N655" t="str">
        <f t="shared" si="75"/>
        <v>tier - 3</v>
      </c>
      <c r="O655" t="s">
        <v>13</v>
      </c>
      <c r="P655" t="str">
        <f t="shared" si="76"/>
        <v>R1013</v>
      </c>
    </row>
    <row r="656" spans="1:16" x14ac:dyDescent="0.25">
      <c r="A656" t="s">
        <v>690</v>
      </c>
      <c r="B656">
        <v>1994</v>
      </c>
      <c r="C656">
        <f t="shared" si="70"/>
        <v>1994</v>
      </c>
      <c r="D656" t="s">
        <v>15</v>
      </c>
      <c r="E656" t="str">
        <f t="shared" si="71"/>
        <v>Nov</v>
      </c>
      <c r="F656">
        <v>15</v>
      </c>
      <c r="G656" s="10">
        <f t="shared" si="72"/>
        <v>34653</v>
      </c>
      <c r="H656" s="9">
        <f t="shared" si="73"/>
        <v>28</v>
      </c>
      <c r="I656">
        <v>5</v>
      </c>
      <c r="J656" s="14">
        <v>5615.37</v>
      </c>
      <c r="K656" t="s">
        <v>11</v>
      </c>
      <c r="L656" t="str">
        <f t="shared" si="74"/>
        <v>tier - 2</v>
      </c>
      <c r="M656" t="s">
        <v>12</v>
      </c>
      <c r="N656" t="str">
        <f t="shared" si="75"/>
        <v>tier - 3</v>
      </c>
      <c r="O656" t="s">
        <v>42</v>
      </c>
      <c r="P656" t="str">
        <f t="shared" si="76"/>
        <v>R1011</v>
      </c>
    </row>
    <row r="657" spans="1:16" x14ac:dyDescent="0.25">
      <c r="A657" t="s">
        <v>691</v>
      </c>
      <c r="B657">
        <v>1987</v>
      </c>
      <c r="C657">
        <f t="shared" si="70"/>
        <v>1987</v>
      </c>
      <c r="D657" t="s">
        <v>30</v>
      </c>
      <c r="E657" t="str">
        <f t="shared" si="71"/>
        <v>Dec</v>
      </c>
      <c r="F657">
        <v>9</v>
      </c>
      <c r="G657" s="10">
        <f t="shared" si="72"/>
        <v>32120</v>
      </c>
      <c r="H657" s="9">
        <f t="shared" si="73"/>
        <v>35</v>
      </c>
      <c r="I657">
        <v>1</v>
      </c>
      <c r="J657" s="14">
        <v>5630.46</v>
      </c>
      <c r="K657" t="s">
        <v>11</v>
      </c>
      <c r="L657" t="str">
        <f t="shared" si="74"/>
        <v>tier - 2</v>
      </c>
      <c r="M657" t="s">
        <v>12</v>
      </c>
      <c r="N657" t="str">
        <f t="shared" si="75"/>
        <v>tier - 3</v>
      </c>
      <c r="O657" t="s">
        <v>23</v>
      </c>
      <c r="P657" t="str">
        <f t="shared" si="76"/>
        <v>R1012</v>
      </c>
    </row>
    <row r="658" spans="1:16" x14ac:dyDescent="0.25">
      <c r="A658" t="s">
        <v>692</v>
      </c>
      <c r="B658">
        <v>1983</v>
      </c>
      <c r="C658">
        <f t="shared" si="70"/>
        <v>1983</v>
      </c>
      <c r="D658" t="s">
        <v>18</v>
      </c>
      <c r="E658" t="str">
        <f t="shared" si="71"/>
        <v>Jun</v>
      </c>
      <c r="F658">
        <v>8</v>
      </c>
      <c r="G658" s="10">
        <f t="shared" si="72"/>
        <v>30475</v>
      </c>
      <c r="H658" s="9">
        <f t="shared" si="73"/>
        <v>40</v>
      </c>
      <c r="I658">
        <v>0</v>
      </c>
      <c r="J658" s="14">
        <v>5649.72</v>
      </c>
      <c r="K658" t="s">
        <v>11</v>
      </c>
      <c r="L658" t="str">
        <f t="shared" si="74"/>
        <v>tier - 2</v>
      </c>
      <c r="M658" t="s">
        <v>12</v>
      </c>
      <c r="N658" t="str">
        <f t="shared" si="75"/>
        <v>tier - 3</v>
      </c>
      <c r="O658" t="s">
        <v>42</v>
      </c>
      <c r="P658" t="str">
        <f t="shared" si="76"/>
        <v>R1011</v>
      </c>
    </row>
    <row r="659" spans="1:16" x14ac:dyDescent="0.25">
      <c r="A659" t="s">
        <v>693</v>
      </c>
      <c r="B659">
        <v>1978</v>
      </c>
      <c r="C659">
        <f t="shared" si="70"/>
        <v>1978</v>
      </c>
      <c r="D659" t="s">
        <v>20</v>
      </c>
      <c r="E659" t="str">
        <f t="shared" si="71"/>
        <v>Sep</v>
      </c>
      <c r="F659">
        <v>27</v>
      </c>
      <c r="G659" s="10">
        <f t="shared" si="72"/>
        <v>28760</v>
      </c>
      <c r="H659" s="9">
        <f t="shared" si="73"/>
        <v>44</v>
      </c>
      <c r="I659">
        <v>2</v>
      </c>
      <c r="J659" s="14">
        <v>5650.14</v>
      </c>
      <c r="K659" t="s">
        <v>11</v>
      </c>
      <c r="L659" t="str">
        <f t="shared" si="74"/>
        <v>tier - 2</v>
      </c>
      <c r="M659" t="s">
        <v>16</v>
      </c>
      <c r="N659" t="str">
        <f t="shared" si="75"/>
        <v>tier - 1</v>
      </c>
      <c r="O659" t="s">
        <v>13</v>
      </c>
      <c r="P659" t="str">
        <f t="shared" si="76"/>
        <v>R1013</v>
      </c>
    </row>
    <row r="660" spans="1:16" x14ac:dyDescent="0.25">
      <c r="A660" t="s">
        <v>694</v>
      </c>
      <c r="B660">
        <v>1983</v>
      </c>
      <c r="C660">
        <f t="shared" si="70"/>
        <v>1983</v>
      </c>
      <c r="D660" t="s">
        <v>20</v>
      </c>
      <c r="E660" t="str">
        <f t="shared" si="71"/>
        <v>Sep</v>
      </c>
      <c r="F660">
        <v>3</v>
      </c>
      <c r="G660" s="10">
        <f t="shared" si="72"/>
        <v>30562</v>
      </c>
      <c r="H660" s="9">
        <f t="shared" si="73"/>
        <v>39</v>
      </c>
      <c r="I660">
        <v>0</v>
      </c>
      <c r="J660" s="14">
        <v>5662.23</v>
      </c>
      <c r="K660" t="s">
        <v>11</v>
      </c>
      <c r="L660" t="str">
        <f t="shared" si="74"/>
        <v>tier - 2</v>
      </c>
      <c r="M660" t="s">
        <v>16</v>
      </c>
      <c r="N660" t="str">
        <f t="shared" si="75"/>
        <v>tier - 1</v>
      </c>
      <c r="O660" t="s">
        <v>13</v>
      </c>
      <c r="P660" t="str">
        <f t="shared" si="76"/>
        <v>R1013</v>
      </c>
    </row>
    <row r="661" spans="1:16" x14ac:dyDescent="0.25">
      <c r="A661" t="s">
        <v>695</v>
      </c>
      <c r="B661">
        <v>1984</v>
      </c>
      <c r="C661">
        <f t="shared" si="70"/>
        <v>1984</v>
      </c>
      <c r="D661" t="s">
        <v>35</v>
      </c>
      <c r="E661" t="str">
        <f t="shared" si="71"/>
        <v>Aug</v>
      </c>
      <c r="F661">
        <v>12</v>
      </c>
      <c r="G661" s="10">
        <f t="shared" si="72"/>
        <v>30906</v>
      </c>
      <c r="H661" s="9">
        <f t="shared" si="73"/>
        <v>38</v>
      </c>
      <c r="I661">
        <v>3</v>
      </c>
      <c r="J661" s="14">
        <v>5679.13</v>
      </c>
      <c r="K661" t="s">
        <v>11</v>
      </c>
      <c r="L661" t="str">
        <f t="shared" si="74"/>
        <v>tier - 2</v>
      </c>
      <c r="M661" t="s">
        <v>11</v>
      </c>
      <c r="N661" t="str">
        <f t="shared" si="75"/>
        <v>tier - 2</v>
      </c>
      <c r="O661" t="s">
        <v>13</v>
      </c>
      <c r="P661" t="str">
        <f t="shared" si="76"/>
        <v>R1013</v>
      </c>
    </row>
    <row r="662" spans="1:16" x14ac:dyDescent="0.25">
      <c r="A662" t="s">
        <v>696</v>
      </c>
      <c r="B662">
        <v>1972</v>
      </c>
      <c r="C662">
        <f t="shared" si="70"/>
        <v>1972</v>
      </c>
      <c r="D662" t="s">
        <v>37</v>
      </c>
      <c r="E662" t="str">
        <f t="shared" si="71"/>
        <v>Oct</v>
      </c>
      <c r="F662">
        <v>28</v>
      </c>
      <c r="G662" s="10">
        <f t="shared" si="72"/>
        <v>26600</v>
      </c>
      <c r="H662" s="9">
        <f t="shared" si="73"/>
        <v>50</v>
      </c>
      <c r="I662">
        <v>0</v>
      </c>
      <c r="J662" s="14">
        <v>5690.79</v>
      </c>
      <c r="K662" t="s">
        <v>11</v>
      </c>
      <c r="L662" t="str">
        <f t="shared" si="74"/>
        <v>tier - 2</v>
      </c>
      <c r="M662" t="s">
        <v>16</v>
      </c>
      <c r="N662" t="str">
        <f t="shared" si="75"/>
        <v>tier - 1</v>
      </c>
      <c r="O662" t="s">
        <v>13</v>
      </c>
      <c r="P662" t="str">
        <f t="shared" si="76"/>
        <v>R1013</v>
      </c>
    </row>
    <row r="663" spans="1:16" x14ac:dyDescent="0.25">
      <c r="A663" t="s">
        <v>697</v>
      </c>
      <c r="B663">
        <v>1992</v>
      </c>
      <c r="C663">
        <f t="shared" si="70"/>
        <v>1992</v>
      </c>
      <c r="D663" t="s">
        <v>15</v>
      </c>
      <c r="E663" t="str">
        <f t="shared" si="71"/>
        <v>Nov</v>
      </c>
      <c r="F663">
        <v>3</v>
      </c>
      <c r="G663" s="10">
        <f t="shared" si="72"/>
        <v>33911</v>
      </c>
      <c r="H663" s="9">
        <f t="shared" si="73"/>
        <v>30</v>
      </c>
      <c r="I663">
        <v>3</v>
      </c>
      <c r="J663" s="14">
        <v>5693.43</v>
      </c>
      <c r="K663" t="s">
        <v>11</v>
      </c>
      <c r="L663" t="str">
        <f t="shared" si="74"/>
        <v>tier - 2</v>
      </c>
      <c r="M663" t="s">
        <v>12</v>
      </c>
      <c r="N663" t="str">
        <f t="shared" si="75"/>
        <v>tier - 3</v>
      </c>
      <c r="O663" t="s">
        <v>23</v>
      </c>
      <c r="P663" t="str">
        <f t="shared" si="76"/>
        <v>R1012</v>
      </c>
    </row>
    <row r="664" spans="1:16" x14ac:dyDescent="0.25">
      <c r="A664" t="s">
        <v>698</v>
      </c>
      <c r="B664">
        <v>1974</v>
      </c>
      <c r="C664">
        <f t="shared" si="70"/>
        <v>1974</v>
      </c>
      <c r="D664" t="s">
        <v>10</v>
      </c>
      <c r="E664" t="str">
        <f t="shared" si="71"/>
        <v>Jul</v>
      </c>
      <c r="F664">
        <v>6</v>
      </c>
      <c r="G664" s="10">
        <f t="shared" si="72"/>
        <v>27216</v>
      </c>
      <c r="H664" s="9">
        <f t="shared" si="73"/>
        <v>48</v>
      </c>
      <c r="I664">
        <v>0</v>
      </c>
      <c r="J664" s="14">
        <v>5698.74</v>
      </c>
      <c r="K664" t="s">
        <v>11</v>
      </c>
      <c r="L664" t="str">
        <f t="shared" si="74"/>
        <v>tier - 2</v>
      </c>
      <c r="M664" t="s">
        <v>11</v>
      </c>
      <c r="N664" t="str">
        <f t="shared" si="75"/>
        <v>tier - 2</v>
      </c>
      <c r="O664" t="s">
        <v>23</v>
      </c>
      <c r="P664" t="str">
        <f t="shared" si="76"/>
        <v>R1012</v>
      </c>
    </row>
    <row r="665" spans="1:16" x14ac:dyDescent="0.25">
      <c r="A665" t="s">
        <v>699</v>
      </c>
      <c r="B665">
        <v>1981</v>
      </c>
      <c r="C665">
        <f t="shared" si="70"/>
        <v>1981</v>
      </c>
      <c r="D665" t="s">
        <v>18</v>
      </c>
      <c r="E665" t="str">
        <f t="shared" si="71"/>
        <v>Jun</v>
      </c>
      <c r="F665">
        <v>15</v>
      </c>
      <c r="G665" s="10">
        <f t="shared" si="72"/>
        <v>29752</v>
      </c>
      <c r="H665" s="9">
        <f t="shared" si="73"/>
        <v>41</v>
      </c>
      <c r="I665">
        <v>0</v>
      </c>
      <c r="J665" s="14">
        <v>5699.84</v>
      </c>
      <c r="K665" t="s">
        <v>11</v>
      </c>
      <c r="L665" t="str">
        <f t="shared" si="74"/>
        <v>tier - 2</v>
      </c>
      <c r="M665" t="s">
        <v>12</v>
      </c>
      <c r="N665" t="str">
        <f t="shared" si="75"/>
        <v>tier - 3</v>
      </c>
      <c r="O665" t="s">
        <v>13</v>
      </c>
      <c r="P665" t="str">
        <f t="shared" si="76"/>
        <v>R1013</v>
      </c>
    </row>
    <row r="666" spans="1:16" x14ac:dyDescent="0.25">
      <c r="A666" t="s">
        <v>700</v>
      </c>
      <c r="B666">
        <v>1993</v>
      </c>
      <c r="C666">
        <f t="shared" si="70"/>
        <v>1993</v>
      </c>
      <c r="D666" t="s">
        <v>15</v>
      </c>
      <c r="E666" t="str">
        <f t="shared" si="71"/>
        <v>Nov</v>
      </c>
      <c r="F666">
        <v>3</v>
      </c>
      <c r="G666" s="10">
        <f t="shared" si="72"/>
        <v>34276</v>
      </c>
      <c r="H666" s="9">
        <f t="shared" si="73"/>
        <v>29</v>
      </c>
      <c r="I666">
        <v>4</v>
      </c>
      <c r="J666" s="14">
        <v>5708.87</v>
      </c>
      <c r="K666" t="s">
        <v>11</v>
      </c>
      <c r="L666" t="str">
        <f t="shared" si="74"/>
        <v>tier - 2</v>
      </c>
      <c r="M666" t="s">
        <v>16</v>
      </c>
      <c r="N666" t="str">
        <f t="shared" si="75"/>
        <v>tier - 1</v>
      </c>
      <c r="O666" t="s">
        <v>42</v>
      </c>
      <c r="P666" t="str">
        <f t="shared" si="76"/>
        <v>R1011</v>
      </c>
    </row>
    <row r="667" spans="1:16" x14ac:dyDescent="0.25">
      <c r="A667" t="s">
        <v>701</v>
      </c>
      <c r="B667">
        <v>1981</v>
      </c>
      <c r="C667">
        <f t="shared" si="70"/>
        <v>1981</v>
      </c>
      <c r="D667" t="s">
        <v>35</v>
      </c>
      <c r="E667" t="str">
        <f t="shared" si="71"/>
        <v>Aug</v>
      </c>
      <c r="F667">
        <v>30</v>
      </c>
      <c r="G667" s="10">
        <f t="shared" si="72"/>
        <v>29828</v>
      </c>
      <c r="H667" s="9">
        <f t="shared" si="73"/>
        <v>41</v>
      </c>
      <c r="I667">
        <v>0</v>
      </c>
      <c r="J667" s="14">
        <v>5709.16</v>
      </c>
      <c r="K667" t="s">
        <v>12</v>
      </c>
      <c r="L667" t="str">
        <f t="shared" si="74"/>
        <v>tier - 3</v>
      </c>
      <c r="M667" t="s">
        <v>12</v>
      </c>
      <c r="N667" t="str">
        <f t="shared" si="75"/>
        <v>tier - 3</v>
      </c>
      <c r="O667" t="s">
        <v>13</v>
      </c>
      <c r="P667" t="str">
        <f t="shared" si="76"/>
        <v>R1013</v>
      </c>
    </row>
    <row r="668" spans="1:16" x14ac:dyDescent="0.25">
      <c r="A668" t="s">
        <v>702</v>
      </c>
      <c r="B668">
        <v>1971</v>
      </c>
      <c r="C668">
        <f t="shared" si="70"/>
        <v>1971</v>
      </c>
      <c r="D668" t="s">
        <v>30</v>
      </c>
      <c r="E668" t="str">
        <f t="shared" si="71"/>
        <v>Dec</v>
      </c>
      <c r="F668">
        <v>18</v>
      </c>
      <c r="G668" s="10">
        <f t="shared" si="72"/>
        <v>26285</v>
      </c>
      <c r="H668" s="9">
        <f t="shared" si="73"/>
        <v>51</v>
      </c>
      <c r="I668">
        <v>0</v>
      </c>
      <c r="J668" s="14">
        <v>5720.38</v>
      </c>
      <c r="K668" t="s">
        <v>11</v>
      </c>
      <c r="L668" t="str">
        <f t="shared" si="74"/>
        <v>tier - 2</v>
      </c>
      <c r="M668" t="s">
        <v>16</v>
      </c>
      <c r="N668" t="str">
        <f t="shared" si="75"/>
        <v>tier - 1</v>
      </c>
      <c r="O668" t="s">
        <v>13</v>
      </c>
      <c r="P668" t="str">
        <f t="shared" si="76"/>
        <v>R1013</v>
      </c>
    </row>
    <row r="669" spans="1:16" x14ac:dyDescent="0.25">
      <c r="A669" t="s">
        <v>703</v>
      </c>
      <c r="B669">
        <v>1987</v>
      </c>
      <c r="C669">
        <f t="shared" si="70"/>
        <v>1987</v>
      </c>
      <c r="D669" t="s">
        <v>37</v>
      </c>
      <c r="E669" t="str">
        <f t="shared" si="71"/>
        <v>Oct</v>
      </c>
      <c r="F669">
        <v>19</v>
      </c>
      <c r="G669" s="10">
        <f t="shared" si="72"/>
        <v>32069</v>
      </c>
      <c r="H669" s="9">
        <f t="shared" si="73"/>
        <v>35</v>
      </c>
      <c r="I669">
        <v>2</v>
      </c>
      <c r="J669" s="14">
        <v>5729.01</v>
      </c>
      <c r="K669" t="s">
        <v>16</v>
      </c>
      <c r="L669" t="str">
        <f t="shared" si="74"/>
        <v>tier - 1</v>
      </c>
      <c r="M669" t="s">
        <v>11</v>
      </c>
      <c r="N669" t="str">
        <f t="shared" si="75"/>
        <v>tier - 2</v>
      </c>
      <c r="O669" t="s">
        <v>23</v>
      </c>
      <c r="P669" t="str">
        <f t="shared" si="76"/>
        <v>R1012</v>
      </c>
    </row>
    <row r="670" spans="1:16" x14ac:dyDescent="0.25">
      <c r="A670" t="s">
        <v>704</v>
      </c>
      <c r="B670">
        <v>1972</v>
      </c>
      <c r="C670">
        <f t="shared" si="70"/>
        <v>1972</v>
      </c>
      <c r="D670" t="s">
        <v>35</v>
      </c>
      <c r="E670" t="str">
        <f t="shared" si="71"/>
        <v>Aug</v>
      </c>
      <c r="F670">
        <v>21</v>
      </c>
      <c r="G670" s="10">
        <f t="shared" si="72"/>
        <v>26532</v>
      </c>
      <c r="H670" s="9">
        <f t="shared" si="73"/>
        <v>50</v>
      </c>
      <c r="I670">
        <v>0</v>
      </c>
      <c r="J670" s="14">
        <v>5741.67</v>
      </c>
      <c r="K670" t="s">
        <v>11</v>
      </c>
      <c r="L670" t="str">
        <f t="shared" si="74"/>
        <v>tier - 2</v>
      </c>
      <c r="M670" t="s">
        <v>12</v>
      </c>
      <c r="N670" t="str">
        <f t="shared" si="75"/>
        <v>tier - 3</v>
      </c>
      <c r="O670" t="s">
        <v>13</v>
      </c>
      <c r="P670" t="str">
        <f t="shared" si="76"/>
        <v>R1013</v>
      </c>
    </row>
    <row r="671" spans="1:16" x14ac:dyDescent="0.25">
      <c r="A671" t="s">
        <v>705</v>
      </c>
      <c r="B671">
        <v>1993</v>
      </c>
      <c r="C671">
        <f t="shared" si="70"/>
        <v>1993</v>
      </c>
      <c r="D671" t="s">
        <v>18</v>
      </c>
      <c r="E671" t="str">
        <f t="shared" si="71"/>
        <v>Jun</v>
      </c>
      <c r="F671">
        <v>10</v>
      </c>
      <c r="G671" s="10">
        <f t="shared" si="72"/>
        <v>34130</v>
      </c>
      <c r="H671" s="9">
        <f t="shared" si="73"/>
        <v>29</v>
      </c>
      <c r="I671">
        <v>0</v>
      </c>
      <c r="J671" s="14">
        <v>5748.13</v>
      </c>
      <c r="K671" t="s">
        <v>11</v>
      </c>
      <c r="L671" t="str">
        <f t="shared" si="74"/>
        <v>tier - 2</v>
      </c>
      <c r="M671" t="s">
        <v>16</v>
      </c>
      <c r="N671" t="str">
        <f t="shared" si="75"/>
        <v>tier - 1</v>
      </c>
      <c r="O671" t="s">
        <v>300</v>
      </c>
      <c r="P671" t="str">
        <f t="shared" si="76"/>
        <v>R1021</v>
      </c>
    </row>
    <row r="672" spans="1:16" x14ac:dyDescent="0.25">
      <c r="A672" t="s">
        <v>706</v>
      </c>
      <c r="B672">
        <v>1983</v>
      </c>
      <c r="C672">
        <f t="shared" si="70"/>
        <v>1983</v>
      </c>
      <c r="D672" t="s">
        <v>35</v>
      </c>
      <c r="E672" t="str">
        <f t="shared" si="71"/>
        <v>Aug</v>
      </c>
      <c r="F672">
        <v>30</v>
      </c>
      <c r="G672" s="10">
        <f t="shared" si="72"/>
        <v>30558</v>
      </c>
      <c r="H672" s="9">
        <f t="shared" si="73"/>
        <v>39</v>
      </c>
      <c r="I672">
        <v>0</v>
      </c>
      <c r="J672" s="14">
        <v>5757.41</v>
      </c>
      <c r="K672" t="s">
        <v>11</v>
      </c>
      <c r="L672" t="str">
        <f t="shared" si="74"/>
        <v>tier - 2</v>
      </c>
      <c r="M672" t="s">
        <v>12</v>
      </c>
      <c r="N672" t="str">
        <f t="shared" si="75"/>
        <v>tier - 3</v>
      </c>
      <c r="O672" t="s">
        <v>166</v>
      </c>
      <c r="P672" t="str">
        <f t="shared" si="76"/>
        <v>R1019</v>
      </c>
    </row>
    <row r="673" spans="1:16" x14ac:dyDescent="0.25">
      <c r="A673" t="s">
        <v>707</v>
      </c>
      <c r="B673">
        <v>2004</v>
      </c>
      <c r="C673">
        <f t="shared" si="70"/>
        <v>2004</v>
      </c>
      <c r="D673" t="s">
        <v>15</v>
      </c>
      <c r="E673" t="str">
        <f t="shared" si="71"/>
        <v>Nov</v>
      </c>
      <c r="F673">
        <v>1</v>
      </c>
      <c r="G673" s="10">
        <f t="shared" si="72"/>
        <v>38292</v>
      </c>
      <c r="H673" s="9">
        <f t="shared" si="73"/>
        <v>18</v>
      </c>
      <c r="I673">
        <v>0</v>
      </c>
      <c r="J673" s="14">
        <v>5778.71</v>
      </c>
      <c r="K673" t="s">
        <v>11</v>
      </c>
      <c r="L673" t="str">
        <f t="shared" si="74"/>
        <v>tier - 2</v>
      </c>
      <c r="M673" t="s">
        <v>12</v>
      </c>
      <c r="N673" t="str">
        <f t="shared" si="75"/>
        <v>tier - 3</v>
      </c>
      <c r="O673" t="s">
        <v>632</v>
      </c>
      <c r="P673" t="str">
        <f t="shared" si="76"/>
        <v>R1022</v>
      </c>
    </row>
    <row r="674" spans="1:16" x14ac:dyDescent="0.25">
      <c r="A674" t="s">
        <v>708</v>
      </c>
      <c r="B674">
        <v>1980</v>
      </c>
      <c r="C674">
        <f t="shared" si="70"/>
        <v>1980</v>
      </c>
      <c r="D674" t="s">
        <v>20</v>
      </c>
      <c r="E674" t="str">
        <f t="shared" si="71"/>
        <v>Sep</v>
      </c>
      <c r="F674">
        <v>18</v>
      </c>
      <c r="G674" s="10">
        <f t="shared" si="72"/>
        <v>29482</v>
      </c>
      <c r="H674" s="9">
        <f t="shared" si="73"/>
        <v>42</v>
      </c>
      <c r="I674">
        <v>2</v>
      </c>
      <c r="J674" s="14">
        <v>5807.06</v>
      </c>
      <c r="K674" t="s">
        <v>11</v>
      </c>
      <c r="L674" t="str">
        <f t="shared" si="74"/>
        <v>tier - 2</v>
      </c>
      <c r="M674" t="s">
        <v>12</v>
      </c>
      <c r="N674" t="str">
        <f t="shared" si="75"/>
        <v>tier - 3</v>
      </c>
      <c r="O674" t="s">
        <v>13</v>
      </c>
      <c r="P674" t="str">
        <f t="shared" si="76"/>
        <v>R1013</v>
      </c>
    </row>
    <row r="675" spans="1:16" x14ac:dyDescent="0.25">
      <c r="A675" t="s">
        <v>709</v>
      </c>
      <c r="B675">
        <v>1972</v>
      </c>
      <c r="C675">
        <f t="shared" si="70"/>
        <v>1972</v>
      </c>
      <c r="D675" t="s">
        <v>15</v>
      </c>
      <c r="E675" t="str">
        <f t="shared" si="71"/>
        <v>Nov</v>
      </c>
      <c r="F675">
        <v>2</v>
      </c>
      <c r="G675" s="10">
        <f t="shared" si="72"/>
        <v>26605</v>
      </c>
      <c r="H675" s="9">
        <f t="shared" si="73"/>
        <v>50</v>
      </c>
      <c r="I675">
        <v>0</v>
      </c>
      <c r="J675" s="14">
        <v>5812.9</v>
      </c>
      <c r="K675" t="s">
        <v>11</v>
      </c>
      <c r="L675" t="str">
        <f t="shared" si="74"/>
        <v>tier - 2</v>
      </c>
      <c r="M675" t="s">
        <v>11</v>
      </c>
      <c r="N675" t="str">
        <f t="shared" si="75"/>
        <v>tier - 2</v>
      </c>
      <c r="O675" t="s">
        <v>13</v>
      </c>
      <c r="P675" t="str">
        <f t="shared" si="76"/>
        <v>R1013</v>
      </c>
    </row>
    <row r="676" spans="1:16" x14ac:dyDescent="0.25">
      <c r="A676" t="s">
        <v>710</v>
      </c>
      <c r="B676">
        <v>2002</v>
      </c>
      <c r="C676">
        <f t="shared" si="70"/>
        <v>2002</v>
      </c>
      <c r="D676" t="s">
        <v>10</v>
      </c>
      <c r="E676" t="str">
        <f t="shared" si="71"/>
        <v>Jul</v>
      </c>
      <c r="F676">
        <v>22</v>
      </c>
      <c r="G676" s="10">
        <f t="shared" si="72"/>
        <v>37459</v>
      </c>
      <c r="H676" s="9">
        <f t="shared" si="73"/>
        <v>20</v>
      </c>
      <c r="I676">
        <v>0</v>
      </c>
      <c r="J676" s="14">
        <v>5816.58</v>
      </c>
      <c r="K676" t="s">
        <v>11</v>
      </c>
      <c r="L676" t="str">
        <f t="shared" si="74"/>
        <v>tier - 2</v>
      </c>
      <c r="M676" t="s">
        <v>11</v>
      </c>
      <c r="N676" t="str">
        <f t="shared" si="75"/>
        <v>tier - 2</v>
      </c>
      <c r="O676" t="s">
        <v>535</v>
      </c>
      <c r="P676" t="str">
        <f t="shared" si="76"/>
        <v>R1026</v>
      </c>
    </row>
    <row r="677" spans="1:16" x14ac:dyDescent="0.25">
      <c r="A677" t="s">
        <v>711</v>
      </c>
      <c r="B677">
        <v>1971</v>
      </c>
      <c r="C677">
        <f t="shared" si="70"/>
        <v>1971</v>
      </c>
      <c r="D677" t="s">
        <v>20</v>
      </c>
      <c r="E677" t="str">
        <f t="shared" si="71"/>
        <v>Sep</v>
      </c>
      <c r="F677">
        <v>27</v>
      </c>
      <c r="G677" s="10">
        <f t="shared" si="72"/>
        <v>26203</v>
      </c>
      <c r="H677" s="9">
        <f t="shared" si="73"/>
        <v>51</v>
      </c>
      <c r="I677">
        <v>0</v>
      </c>
      <c r="J677" s="14">
        <v>5832.6</v>
      </c>
      <c r="K677" t="s">
        <v>11</v>
      </c>
      <c r="L677" t="str">
        <f t="shared" si="74"/>
        <v>tier - 2</v>
      </c>
      <c r="M677" t="s">
        <v>12</v>
      </c>
      <c r="N677" t="str">
        <f t="shared" si="75"/>
        <v>tier - 3</v>
      </c>
      <c r="O677" t="s">
        <v>23</v>
      </c>
      <c r="P677" t="str">
        <f t="shared" si="76"/>
        <v>R1012</v>
      </c>
    </row>
    <row r="678" spans="1:16" x14ac:dyDescent="0.25">
      <c r="A678" t="s">
        <v>712</v>
      </c>
      <c r="B678">
        <v>1987</v>
      </c>
      <c r="C678">
        <f t="shared" si="70"/>
        <v>1987</v>
      </c>
      <c r="D678" t="s">
        <v>10</v>
      </c>
      <c r="E678" t="str">
        <f t="shared" si="71"/>
        <v>Jul</v>
      </c>
      <c r="F678">
        <v>27</v>
      </c>
      <c r="G678" s="10">
        <f t="shared" si="72"/>
        <v>31985</v>
      </c>
      <c r="H678" s="9">
        <f t="shared" si="73"/>
        <v>35</v>
      </c>
      <c r="I678">
        <v>2</v>
      </c>
      <c r="J678" s="14">
        <v>5836.52</v>
      </c>
      <c r="K678" t="s">
        <v>11</v>
      </c>
      <c r="L678" t="str">
        <f t="shared" si="74"/>
        <v>tier - 2</v>
      </c>
      <c r="M678" t="s">
        <v>12</v>
      </c>
      <c r="N678" t="str">
        <f t="shared" si="75"/>
        <v>tier - 3</v>
      </c>
      <c r="O678" t="s">
        <v>13</v>
      </c>
      <c r="P678" t="str">
        <f t="shared" si="76"/>
        <v>R1013</v>
      </c>
    </row>
    <row r="679" spans="1:16" x14ac:dyDescent="0.25">
      <c r="A679" t="s">
        <v>713</v>
      </c>
      <c r="B679">
        <v>1995</v>
      </c>
      <c r="C679">
        <f t="shared" si="70"/>
        <v>1995</v>
      </c>
      <c r="D679" t="s">
        <v>35</v>
      </c>
      <c r="E679" t="str">
        <f t="shared" si="71"/>
        <v>Aug</v>
      </c>
      <c r="F679">
        <v>20</v>
      </c>
      <c r="G679" s="10">
        <f t="shared" si="72"/>
        <v>34931</v>
      </c>
      <c r="H679" s="9">
        <f t="shared" si="73"/>
        <v>27</v>
      </c>
      <c r="I679">
        <v>0</v>
      </c>
      <c r="J679" s="14">
        <v>5843.99</v>
      </c>
      <c r="K679" t="s">
        <v>11</v>
      </c>
      <c r="L679" t="str">
        <f t="shared" si="74"/>
        <v>tier - 2</v>
      </c>
      <c r="M679" t="s">
        <v>11</v>
      </c>
      <c r="N679" t="str">
        <f t="shared" si="75"/>
        <v>tier - 2</v>
      </c>
      <c r="O679" t="s">
        <v>200</v>
      </c>
      <c r="P679" t="str">
        <f t="shared" si="76"/>
        <v>R1025</v>
      </c>
    </row>
    <row r="680" spans="1:16" x14ac:dyDescent="0.25">
      <c r="A680" t="s">
        <v>714</v>
      </c>
      <c r="B680">
        <v>1987</v>
      </c>
      <c r="C680">
        <f t="shared" si="70"/>
        <v>1987</v>
      </c>
      <c r="D680" t="s">
        <v>20</v>
      </c>
      <c r="E680" t="str">
        <f t="shared" si="71"/>
        <v>Sep</v>
      </c>
      <c r="F680">
        <v>30</v>
      </c>
      <c r="G680" s="10">
        <f t="shared" si="72"/>
        <v>32050</v>
      </c>
      <c r="H680" s="9">
        <f t="shared" si="73"/>
        <v>35</v>
      </c>
      <c r="I680">
        <v>2</v>
      </c>
      <c r="J680" s="14">
        <v>5846.92</v>
      </c>
      <c r="K680" t="s">
        <v>11</v>
      </c>
      <c r="L680" t="str">
        <f t="shared" si="74"/>
        <v>tier - 2</v>
      </c>
      <c r="M680" t="s">
        <v>11</v>
      </c>
      <c r="N680" t="str">
        <f t="shared" si="75"/>
        <v>tier - 2</v>
      </c>
      <c r="O680" t="s">
        <v>13</v>
      </c>
      <c r="P680" t="str">
        <f t="shared" si="76"/>
        <v>R1013</v>
      </c>
    </row>
    <row r="681" spans="1:16" x14ac:dyDescent="0.25">
      <c r="A681" t="s">
        <v>715</v>
      </c>
      <c r="B681">
        <v>1985</v>
      </c>
      <c r="C681">
        <f t="shared" si="70"/>
        <v>1985</v>
      </c>
      <c r="D681" t="s">
        <v>18</v>
      </c>
      <c r="E681" t="str">
        <f t="shared" si="71"/>
        <v>Jun</v>
      </c>
      <c r="F681">
        <v>18</v>
      </c>
      <c r="G681" s="10">
        <f t="shared" si="72"/>
        <v>31216</v>
      </c>
      <c r="H681" s="9">
        <f t="shared" si="73"/>
        <v>37</v>
      </c>
      <c r="I681">
        <v>3</v>
      </c>
      <c r="J681" s="14">
        <v>5847.24</v>
      </c>
      <c r="K681" t="s">
        <v>11</v>
      </c>
      <c r="L681" t="str">
        <f t="shared" si="74"/>
        <v>tier - 2</v>
      </c>
      <c r="M681" t="s">
        <v>16</v>
      </c>
      <c r="N681" t="str">
        <f t="shared" si="75"/>
        <v>tier - 1</v>
      </c>
      <c r="O681" t="s">
        <v>13</v>
      </c>
      <c r="P681" t="str">
        <f t="shared" si="76"/>
        <v>R1013</v>
      </c>
    </row>
    <row r="682" spans="1:16" x14ac:dyDescent="0.25">
      <c r="A682" t="s">
        <v>716</v>
      </c>
      <c r="B682">
        <v>1984</v>
      </c>
      <c r="C682">
        <f t="shared" si="70"/>
        <v>1984</v>
      </c>
      <c r="D682" t="s">
        <v>15</v>
      </c>
      <c r="E682" t="str">
        <f t="shared" si="71"/>
        <v>Nov</v>
      </c>
      <c r="F682">
        <v>22</v>
      </c>
      <c r="G682" s="10">
        <f t="shared" si="72"/>
        <v>31008</v>
      </c>
      <c r="H682" s="9">
        <f t="shared" si="73"/>
        <v>38</v>
      </c>
      <c r="I682">
        <v>1</v>
      </c>
      <c r="J682" s="14">
        <v>5855.9</v>
      </c>
      <c r="K682" t="s">
        <v>11</v>
      </c>
      <c r="L682" t="str">
        <f t="shared" si="74"/>
        <v>tier - 2</v>
      </c>
      <c r="M682" t="s">
        <v>12</v>
      </c>
      <c r="N682" t="str">
        <f t="shared" si="75"/>
        <v>tier - 3</v>
      </c>
      <c r="O682" t="s">
        <v>23</v>
      </c>
      <c r="P682" t="str">
        <f t="shared" si="76"/>
        <v>R1012</v>
      </c>
    </row>
    <row r="683" spans="1:16" x14ac:dyDescent="0.25">
      <c r="A683" t="s">
        <v>717</v>
      </c>
      <c r="B683">
        <v>1993</v>
      </c>
      <c r="C683">
        <f t="shared" si="70"/>
        <v>1993</v>
      </c>
      <c r="D683" t="s">
        <v>37</v>
      </c>
      <c r="E683" t="str">
        <f t="shared" si="71"/>
        <v>Oct</v>
      </c>
      <c r="F683">
        <v>19</v>
      </c>
      <c r="G683" s="10">
        <f t="shared" si="72"/>
        <v>34261</v>
      </c>
      <c r="H683" s="9">
        <f t="shared" si="73"/>
        <v>29</v>
      </c>
      <c r="I683">
        <v>0</v>
      </c>
      <c r="J683" s="14">
        <v>5877.02</v>
      </c>
      <c r="K683" t="s">
        <v>11</v>
      </c>
      <c r="L683" t="str">
        <f t="shared" si="74"/>
        <v>tier - 2</v>
      </c>
      <c r="M683" t="s">
        <v>11</v>
      </c>
      <c r="N683" t="str">
        <f t="shared" si="75"/>
        <v>tier - 2</v>
      </c>
      <c r="O683" t="s">
        <v>300</v>
      </c>
      <c r="P683" t="str">
        <f t="shared" si="76"/>
        <v>R1021</v>
      </c>
    </row>
    <row r="684" spans="1:16" x14ac:dyDescent="0.25">
      <c r="A684" t="s">
        <v>718</v>
      </c>
      <c r="B684">
        <v>1982</v>
      </c>
      <c r="C684">
        <f t="shared" si="70"/>
        <v>1982</v>
      </c>
      <c r="D684" t="s">
        <v>10</v>
      </c>
      <c r="E684" t="str">
        <f t="shared" si="71"/>
        <v>Jul</v>
      </c>
      <c r="F684">
        <v>8</v>
      </c>
      <c r="G684" s="10">
        <f t="shared" si="72"/>
        <v>30140</v>
      </c>
      <c r="H684" s="9">
        <f t="shared" si="73"/>
        <v>40</v>
      </c>
      <c r="I684">
        <v>0</v>
      </c>
      <c r="J684" s="14">
        <v>5910.94</v>
      </c>
      <c r="K684" t="s">
        <v>11</v>
      </c>
      <c r="L684" t="str">
        <f t="shared" si="74"/>
        <v>tier - 2</v>
      </c>
      <c r="M684" t="s">
        <v>16</v>
      </c>
      <c r="N684" t="str">
        <f t="shared" si="75"/>
        <v>tier - 1</v>
      </c>
      <c r="O684" t="s">
        <v>42</v>
      </c>
      <c r="P684" t="str">
        <f t="shared" si="76"/>
        <v>R1011</v>
      </c>
    </row>
    <row r="685" spans="1:16" x14ac:dyDescent="0.25">
      <c r="A685" t="s">
        <v>719</v>
      </c>
      <c r="B685">
        <v>1982</v>
      </c>
      <c r="C685">
        <f t="shared" si="70"/>
        <v>1982</v>
      </c>
      <c r="D685" t="s">
        <v>30</v>
      </c>
      <c r="E685" t="str">
        <f t="shared" si="71"/>
        <v>Dec</v>
      </c>
      <c r="F685">
        <v>21</v>
      </c>
      <c r="G685" s="10">
        <f t="shared" si="72"/>
        <v>30306</v>
      </c>
      <c r="H685" s="9">
        <f t="shared" si="73"/>
        <v>40</v>
      </c>
      <c r="I685">
        <v>0</v>
      </c>
      <c r="J685" s="14">
        <v>5920.1</v>
      </c>
      <c r="K685" t="s">
        <v>11</v>
      </c>
      <c r="L685" t="str">
        <f t="shared" si="74"/>
        <v>tier - 2</v>
      </c>
      <c r="M685" t="s">
        <v>16</v>
      </c>
      <c r="N685" t="str">
        <f t="shared" si="75"/>
        <v>tier - 1</v>
      </c>
      <c r="O685" t="s">
        <v>13</v>
      </c>
      <c r="P685" t="str">
        <f t="shared" si="76"/>
        <v>R1013</v>
      </c>
    </row>
    <row r="686" spans="1:16" x14ac:dyDescent="0.25">
      <c r="A686" t="s">
        <v>720</v>
      </c>
      <c r="B686">
        <v>1987</v>
      </c>
      <c r="C686">
        <f t="shared" si="70"/>
        <v>1987</v>
      </c>
      <c r="D686" t="s">
        <v>10</v>
      </c>
      <c r="E686" t="str">
        <f t="shared" si="71"/>
        <v>Jul</v>
      </c>
      <c r="F686">
        <v>29</v>
      </c>
      <c r="G686" s="10">
        <f t="shared" si="72"/>
        <v>31987</v>
      </c>
      <c r="H686" s="9">
        <f t="shared" si="73"/>
        <v>35</v>
      </c>
      <c r="I686">
        <v>3</v>
      </c>
      <c r="J686" s="14">
        <v>5926.85</v>
      </c>
      <c r="K686" t="s">
        <v>12</v>
      </c>
      <c r="L686" t="str">
        <f t="shared" si="74"/>
        <v>tier - 3</v>
      </c>
      <c r="M686" t="s">
        <v>12</v>
      </c>
      <c r="N686" t="str">
        <f t="shared" si="75"/>
        <v>tier - 3</v>
      </c>
      <c r="O686" t="s">
        <v>42</v>
      </c>
      <c r="P686" t="str">
        <f t="shared" si="76"/>
        <v>R1011</v>
      </c>
    </row>
    <row r="687" spans="1:16" x14ac:dyDescent="0.25">
      <c r="A687" t="s">
        <v>721</v>
      </c>
      <c r="B687">
        <v>1993</v>
      </c>
      <c r="C687">
        <f t="shared" si="70"/>
        <v>1993</v>
      </c>
      <c r="D687" t="s">
        <v>35</v>
      </c>
      <c r="E687" t="str">
        <f t="shared" si="71"/>
        <v>Aug</v>
      </c>
      <c r="F687">
        <v>13</v>
      </c>
      <c r="G687" s="10">
        <f t="shared" si="72"/>
        <v>34194</v>
      </c>
      <c r="H687" s="9">
        <f t="shared" si="73"/>
        <v>29</v>
      </c>
      <c r="I687">
        <v>0</v>
      </c>
      <c r="J687" s="14">
        <v>5926.93</v>
      </c>
      <c r="K687" t="s">
        <v>11</v>
      </c>
      <c r="L687" t="str">
        <f t="shared" si="74"/>
        <v>tier - 2</v>
      </c>
      <c r="M687" t="s">
        <v>11</v>
      </c>
      <c r="N687" t="str">
        <f t="shared" si="75"/>
        <v>tier - 2</v>
      </c>
      <c r="O687" t="s">
        <v>200</v>
      </c>
      <c r="P687" t="str">
        <f t="shared" si="76"/>
        <v>R1025</v>
      </c>
    </row>
    <row r="688" spans="1:16" x14ac:dyDescent="0.25">
      <c r="A688" t="s">
        <v>722</v>
      </c>
      <c r="B688">
        <v>1994</v>
      </c>
      <c r="C688">
        <f t="shared" si="70"/>
        <v>1994</v>
      </c>
      <c r="D688" t="s">
        <v>10</v>
      </c>
      <c r="E688" t="str">
        <f t="shared" si="71"/>
        <v>Jul</v>
      </c>
      <c r="F688">
        <v>30</v>
      </c>
      <c r="G688" s="10">
        <f t="shared" si="72"/>
        <v>34545</v>
      </c>
      <c r="H688" s="9">
        <f t="shared" si="73"/>
        <v>28</v>
      </c>
      <c r="I688">
        <v>0</v>
      </c>
      <c r="J688" s="14">
        <v>5927.65</v>
      </c>
      <c r="K688" t="s">
        <v>11</v>
      </c>
      <c r="L688" t="str">
        <f t="shared" si="74"/>
        <v>tier - 2</v>
      </c>
      <c r="M688" t="s">
        <v>16</v>
      </c>
      <c r="N688" t="str">
        <f t="shared" si="75"/>
        <v>tier - 1</v>
      </c>
      <c r="O688" t="s">
        <v>23</v>
      </c>
      <c r="P688" t="str">
        <f t="shared" si="76"/>
        <v>R1012</v>
      </c>
    </row>
    <row r="689" spans="1:16" x14ac:dyDescent="0.25">
      <c r="A689" t="s">
        <v>723</v>
      </c>
      <c r="B689">
        <v>1987</v>
      </c>
      <c r="C689">
        <f t="shared" si="70"/>
        <v>1987</v>
      </c>
      <c r="D689" t="s">
        <v>10</v>
      </c>
      <c r="E689" t="str">
        <f t="shared" si="71"/>
        <v>Jul</v>
      </c>
      <c r="F689">
        <v>14</v>
      </c>
      <c r="G689" s="10">
        <f t="shared" si="72"/>
        <v>31972</v>
      </c>
      <c r="H689" s="9">
        <f t="shared" si="73"/>
        <v>35</v>
      </c>
      <c r="I689">
        <v>3</v>
      </c>
      <c r="J689" s="14">
        <v>5934.38</v>
      </c>
      <c r="K689" t="s">
        <v>12</v>
      </c>
      <c r="L689" t="str">
        <f t="shared" si="74"/>
        <v>tier - 3</v>
      </c>
      <c r="M689" t="s">
        <v>11</v>
      </c>
      <c r="N689" t="str">
        <f t="shared" si="75"/>
        <v>tier - 2</v>
      </c>
      <c r="O689" t="s">
        <v>13</v>
      </c>
      <c r="P689" t="str">
        <f t="shared" si="76"/>
        <v>R1013</v>
      </c>
    </row>
    <row r="690" spans="1:16" x14ac:dyDescent="0.25">
      <c r="A690" t="s">
        <v>724</v>
      </c>
      <c r="B690">
        <v>2003</v>
      </c>
      <c r="C690">
        <f t="shared" si="70"/>
        <v>2003</v>
      </c>
      <c r="D690" t="s">
        <v>35</v>
      </c>
      <c r="E690" t="str">
        <f t="shared" si="71"/>
        <v>Aug</v>
      </c>
      <c r="F690">
        <v>13</v>
      </c>
      <c r="G690" s="10">
        <f t="shared" si="72"/>
        <v>37846</v>
      </c>
      <c r="H690" s="9">
        <f t="shared" si="73"/>
        <v>19</v>
      </c>
      <c r="I690">
        <v>0</v>
      </c>
      <c r="J690" s="14">
        <v>5957.35</v>
      </c>
      <c r="K690" t="s">
        <v>11</v>
      </c>
      <c r="L690" t="str">
        <f t="shared" si="74"/>
        <v>tier - 2</v>
      </c>
      <c r="M690" t="s">
        <v>11</v>
      </c>
      <c r="N690" t="str">
        <f t="shared" si="75"/>
        <v>tier - 2</v>
      </c>
      <c r="O690" t="s">
        <v>23</v>
      </c>
      <c r="P690" t="str">
        <f t="shared" si="76"/>
        <v>R1012</v>
      </c>
    </row>
    <row r="691" spans="1:16" x14ac:dyDescent="0.25">
      <c r="A691" t="s">
        <v>725</v>
      </c>
      <c r="B691">
        <v>2004</v>
      </c>
      <c r="C691">
        <f t="shared" si="70"/>
        <v>2004</v>
      </c>
      <c r="D691" t="s">
        <v>10</v>
      </c>
      <c r="E691" t="str">
        <f t="shared" si="71"/>
        <v>Jul</v>
      </c>
      <c r="F691">
        <v>15</v>
      </c>
      <c r="G691" s="10">
        <f t="shared" si="72"/>
        <v>38183</v>
      </c>
      <c r="H691" s="9">
        <f t="shared" si="73"/>
        <v>18</v>
      </c>
      <c r="I691">
        <v>0</v>
      </c>
      <c r="J691" s="14">
        <v>5960.91</v>
      </c>
      <c r="K691" t="s">
        <v>11</v>
      </c>
      <c r="L691" t="str">
        <f t="shared" si="74"/>
        <v>tier - 2</v>
      </c>
      <c r="M691" t="s">
        <v>16</v>
      </c>
      <c r="N691" t="str">
        <f t="shared" si="75"/>
        <v>tier - 1</v>
      </c>
      <c r="O691" t="s">
        <v>535</v>
      </c>
      <c r="P691" t="str">
        <f t="shared" si="76"/>
        <v>R1026</v>
      </c>
    </row>
    <row r="692" spans="1:16" x14ac:dyDescent="0.25">
      <c r="A692" t="s">
        <v>726</v>
      </c>
      <c r="B692">
        <v>1980</v>
      </c>
      <c r="C692">
        <f t="shared" si="70"/>
        <v>1980</v>
      </c>
      <c r="D692" t="s">
        <v>35</v>
      </c>
      <c r="E692" t="str">
        <f t="shared" si="71"/>
        <v>Aug</v>
      </c>
      <c r="F692">
        <v>5</v>
      </c>
      <c r="G692" s="10">
        <f t="shared" si="72"/>
        <v>29438</v>
      </c>
      <c r="H692" s="9">
        <f t="shared" si="73"/>
        <v>42</v>
      </c>
      <c r="I692">
        <v>0</v>
      </c>
      <c r="J692" s="14">
        <v>5966.89</v>
      </c>
      <c r="K692" t="s">
        <v>11</v>
      </c>
      <c r="L692" t="str">
        <f t="shared" si="74"/>
        <v>tier - 2</v>
      </c>
      <c r="M692" t="s">
        <v>12</v>
      </c>
      <c r="N692" t="str">
        <f t="shared" si="75"/>
        <v>tier - 3</v>
      </c>
      <c r="O692" t="s">
        <v>13</v>
      </c>
      <c r="P692" t="str">
        <f t="shared" si="76"/>
        <v>R1013</v>
      </c>
    </row>
    <row r="693" spans="1:16" x14ac:dyDescent="0.25">
      <c r="A693" t="s">
        <v>727</v>
      </c>
      <c r="B693">
        <v>1980</v>
      </c>
      <c r="C693">
        <f t="shared" si="70"/>
        <v>1980</v>
      </c>
      <c r="D693" t="s">
        <v>10</v>
      </c>
      <c r="E693" t="str">
        <f t="shared" si="71"/>
        <v>Jul</v>
      </c>
      <c r="F693">
        <v>21</v>
      </c>
      <c r="G693" s="10">
        <f t="shared" si="72"/>
        <v>29423</v>
      </c>
      <c r="H693" s="9">
        <f t="shared" si="73"/>
        <v>42</v>
      </c>
      <c r="I693">
        <v>0</v>
      </c>
      <c r="J693" s="14">
        <v>5969.72</v>
      </c>
      <c r="K693" t="s">
        <v>12</v>
      </c>
      <c r="L693" t="str">
        <f t="shared" si="74"/>
        <v>tier - 3</v>
      </c>
      <c r="M693" t="s">
        <v>12</v>
      </c>
      <c r="N693" t="str">
        <f t="shared" si="75"/>
        <v>tier - 3</v>
      </c>
      <c r="O693" t="s">
        <v>42</v>
      </c>
      <c r="P693" t="str">
        <f t="shared" si="76"/>
        <v>R1011</v>
      </c>
    </row>
    <row r="694" spans="1:16" x14ac:dyDescent="0.25">
      <c r="A694" t="s">
        <v>728</v>
      </c>
      <c r="B694">
        <v>1989</v>
      </c>
      <c r="C694">
        <f t="shared" si="70"/>
        <v>1989</v>
      </c>
      <c r="D694" t="s">
        <v>10</v>
      </c>
      <c r="E694" t="str">
        <f t="shared" si="71"/>
        <v>Jul</v>
      </c>
      <c r="F694">
        <v>22</v>
      </c>
      <c r="G694" s="10">
        <f t="shared" si="72"/>
        <v>32711</v>
      </c>
      <c r="H694" s="9">
        <f t="shared" si="73"/>
        <v>33</v>
      </c>
      <c r="I694">
        <v>3</v>
      </c>
      <c r="J694" s="14">
        <v>5972.38</v>
      </c>
      <c r="K694" t="s">
        <v>11</v>
      </c>
      <c r="L694" t="str">
        <f t="shared" si="74"/>
        <v>tier - 2</v>
      </c>
      <c r="M694" t="s">
        <v>11</v>
      </c>
      <c r="N694" t="str">
        <f t="shared" si="75"/>
        <v>tier - 2</v>
      </c>
      <c r="O694" t="s">
        <v>42</v>
      </c>
      <c r="P694" t="str">
        <f t="shared" si="76"/>
        <v>R1011</v>
      </c>
    </row>
    <row r="695" spans="1:16" x14ac:dyDescent="0.25">
      <c r="A695" t="s">
        <v>729</v>
      </c>
      <c r="B695">
        <v>1984</v>
      </c>
      <c r="C695">
        <f t="shared" si="70"/>
        <v>1984</v>
      </c>
      <c r="D695" t="s">
        <v>20</v>
      </c>
      <c r="E695" t="str">
        <f t="shared" si="71"/>
        <v>Sep</v>
      </c>
      <c r="F695">
        <v>19</v>
      </c>
      <c r="G695" s="10">
        <f t="shared" si="72"/>
        <v>30944</v>
      </c>
      <c r="H695" s="9">
        <f t="shared" si="73"/>
        <v>38</v>
      </c>
      <c r="I695">
        <v>1</v>
      </c>
      <c r="J695" s="14">
        <v>5974.38</v>
      </c>
      <c r="K695" t="s">
        <v>11</v>
      </c>
      <c r="L695" t="str">
        <f t="shared" si="74"/>
        <v>tier - 2</v>
      </c>
      <c r="M695" t="s">
        <v>12</v>
      </c>
      <c r="N695" t="str">
        <f t="shared" si="75"/>
        <v>tier - 3</v>
      </c>
      <c r="O695" t="s">
        <v>13</v>
      </c>
      <c r="P695" t="str">
        <f t="shared" si="76"/>
        <v>R1013</v>
      </c>
    </row>
    <row r="696" spans="1:16" x14ac:dyDescent="0.25">
      <c r="A696" t="s">
        <v>730</v>
      </c>
      <c r="B696">
        <v>1984</v>
      </c>
      <c r="C696">
        <f t="shared" si="70"/>
        <v>1984</v>
      </c>
      <c r="D696" t="s">
        <v>15</v>
      </c>
      <c r="E696" t="str">
        <f t="shared" si="71"/>
        <v>Nov</v>
      </c>
      <c r="F696">
        <v>11</v>
      </c>
      <c r="G696" s="10">
        <f t="shared" si="72"/>
        <v>30997</v>
      </c>
      <c r="H696" s="9">
        <f t="shared" si="73"/>
        <v>38</v>
      </c>
      <c r="I696">
        <v>1</v>
      </c>
      <c r="J696" s="14">
        <v>5976.83</v>
      </c>
      <c r="K696" t="s">
        <v>11</v>
      </c>
      <c r="L696" t="str">
        <f t="shared" si="74"/>
        <v>tier - 2</v>
      </c>
      <c r="M696" t="s">
        <v>11</v>
      </c>
      <c r="N696" t="str">
        <f t="shared" si="75"/>
        <v>tier - 2</v>
      </c>
      <c r="O696" t="s">
        <v>13</v>
      </c>
      <c r="P696" t="str">
        <f t="shared" si="76"/>
        <v>R1013</v>
      </c>
    </row>
    <row r="697" spans="1:16" x14ac:dyDescent="0.25">
      <c r="A697" t="s">
        <v>731</v>
      </c>
      <c r="B697">
        <v>1970</v>
      </c>
      <c r="C697">
        <f t="shared" si="70"/>
        <v>1970</v>
      </c>
      <c r="D697" t="s">
        <v>18</v>
      </c>
      <c r="E697" t="str">
        <f t="shared" si="71"/>
        <v>Jun</v>
      </c>
      <c r="F697">
        <v>25</v>
      </c>
      <c r="G697" s="10">
        <f t="shared" si="72"/>
        <v>25744</v>
      </c>
      <c r="H697" s="9">
        <f t="shared" si="73"/>
        <v>52</v>
      </c>
      <c r="I697">
        <v>0</v>
      </c>
      <c r="J697" s="14">
        <v>5979.66</v>
      </c>
      <c r="K697" t="s">
        <v>11</v>
      </c>
      <c r="L697" t="str">
        <f t="shared" si="74"/>
        <v>tier - 2</v>
      </c>
      <c r="M697" t="s">
        <v>12</v>
      </c>
      <c r="N697" t="str">
        <f t="shared" si="75"/>
        <v>tier - 3</v>
      </c>
      <c r="O697" t="s">
        <v>13</v>
      </c>
      <c r="P697" t="str">
        <f t="shared" si="76"/>
        <v>R1013</v>
      </c>
    </row>
    <row r="698" spans="1:16" x14ac:dyDescent="0.25">
      <c r="A698" t="s">
        <v>732</v>
      </c>
      <c r="B698">
        <v>1980</v>
      </c>
      <c r="C698">
        <f t="shared" si="70"/>
        <v>1980</v>
      </c>
      <c r="D698" t="s">
        <v>37</v>
      </c>
      <c r="E698" t="str">
        <f t="shared" si="71"/>
        <v>Oct</v>
      </c>
      <c r="F698">
        <v>10</v>
      </c>
      <c r="G698" s="10">
        <f t="shared" si="72"/>
        <v>29504</v>
      </c>
      <c r="H698" s="9">
        <f t="shared" si="73"/>
        <v>42</v>
      </c>
      <c r="I698">
        <v>0</v>
      </c>
      <c r="J698" s="14">
        <v>5979.73</v>
      </c>
      <c r="K698" t="s">
        <v>11</v>
      </c>
      <c r="L698" t="str">
        <f t="shared" si="74"/>
        <v>tier - 2</v>
      </c>
      <c r="M698" t="s">
        <v>11</v>
      </c>
      <c r="N698" t="str">
        <f t="shared" si="75"/>
        <v>tier - 2</v>
      </c>
      <c r="O698" t="s">
        <v>42</v>
      </c>
      <c r="P698" t="str">
        <f t="shared" si="76"/>
        <v>R1011</v>
      </c>
    </row>
    <row r="699" spans="1:16" x14ac:dyDescent="0.25">
      <c r="A699" t="s">
        <v>733</v>
      </c>
      <c r="B699">
        <v>1974</v>
      </c>
      <c r="C699">
        <f t="shared" si="70"/>
        <v>1974</v>
      </c>
      <c r="D699" t="s">
        <v>37</v>
      </c>
      <c r="E699" t="str">
        <f t="shared" si="71"/>
        <v>Oct</v>
      </c>
      <c r="F699">
        <v>11</v>
      </c>
      <c r="G699" s="10">
        <f t="shared" si="72"/>
        <v>27313</v>
      </c>
      <c r="H699" s="9">
        <f t="shared" si="73"/>
        <v>48</v>
      </c>
      <c r="I699">
        <v>0</v>
      </c>
      <c r="J699" s="14">
        <v>5979.99</v>
      </c>
      <c r="K699" t="s">
        <v>11</v>
      </c>
      <c r="L699" t="str">
        <f t="shared" si="74"/>
        <v>tier - 2</v>
      </c>
      <c r="M699" t="s">
        <v>12</v>
      </c>
      <c r="N699" t="str">
        <f t="shared" si="75"/>
        <v>tier - 3</v>
      </c>
      <c r="O699" t="s">
        <v>13</v>
      </c>
      <c r="P699" t="str">
        <f t="shared" si="76"/>
        <v>R1013</v>
      </c>
    </row>
    <row r="700" spans="1:16" x14ac:dyDescent="0.25">
      <c r="A700" t="s">
        <v>734</v>
      </c>
      <c r="B700">
        <v>1988</v>
      </c>
      <c r="C700">
        <f t="shared" si="70"/>
        <v>1988</v>
      </c>
      <c r="D700" t="s">
        <v>18</v>
      </c>
      <c r="E700" t="str">
        <f t="shared" si="71"/>
        <v>Jun</v>
      </c>
      <c r="F700">
        <v>10</v>
      </c>
      <c r="G700" s="10">
        <f t="shared" si="72"/>
        <v>32304</v>
      </c>
      <c r="H700" s="9">
        <f t="shared" si="73"/>
        <v>34</v>
      </c>
      <c r="I700">
        <v>2</v>
      </c>
      <c r="J700" s="14">
        <v>5989.52</v>
      </c>
      <c r="K700" t="s">
        <v>11</v>
      </c>
      <c r="L700" t="str">
        <f t="shared" si="74"/>
        <v>tier - 2</v>
      </c>
      <c r="M700" t="s">
        <v>16</v>
      </c>
      <c r="N700" t="str">
        <f t="shared" si="75"/>
        <v>tier - 1</v>
      </c>
      <c r="O700" t="s">
        <v>23</v>
      </c>
      <c r="P700" t="str">
        <f t="shared" si="76"/>
        <v>R1012</v>
      </c>
    </row>
    <row r="701" spans="1:16" x14ac:dyDescent="0.25">
      <c r="A701" t="s">
        <v>735</v>
      </c>
      <c r="B701">
        <v>1974</v>
      </c>
      <c r="C701">
        <f t="shared" si="70"/>
        <v>1974</v>
      </c>
      <c r="D701" t="s">
        <v>35</v>
      </c>
      <c r="E701" t="str">
        <f t="shared" si="71"/>
        <v>Aug</v>
      </c>
      <c r="F701">
        <v>17</v>
      </c>
      <c r="G701" s="10">
        <f t="shared" si="72"/>
        <v>27258</v>
      </c>
      <c r="H701" s="9">
        <f t="shared" si="73"/>
        <v>48</v>
      </c>
      <c r="I701">
        <v>0</v>
      </c>
      <c r="J701" s="14">
        <v>5990.17</v>
      </c>
      <c r="K701" t="s">
        <v>11</v>
      </c>
      <c r="L701" t="str">
        <f t="shared" si="74"/>
        <v>tier - 2</v>
      </c>
      <c r="M701" t="s">
        <v>11</v>
      </c>
      <c r="N701" t="str">
        <f t="shared" si="75"/>
        <v>tier - 2</v>
      </c>
      <c r="O701" t="s">
        <v>13</v>
      </c>
      <c r="P701" t="str">
        <f t="shared" si="76"/>
        <v>R1013</v>
      </c>
    </row>
    <row r="702" spans="1:16" x14ac:dyDescent="0.25">
      <c r="A702" t="s">
        <v>736</v>
      </c>
      <c r="B702">
        <v>1980</v>
      </c>
      <c r="C702">
        <f t="shared" si="70"/>
        <v>1980</v>
      </c>
      <c r="D702" t="s">
        <v>35</v>
      </c>
      <c r="E702" t="str">
        <f t="shared" si="71"/>
        <v>Aug</v>
      </c>
      <c r="F702">
        <v>8</v>
      </c>
      <c r="G702" s="10">
        <f t="shared" si="72"/>
        <v>29441</v>
      </c>
      <c r="H702" s="9">
        <f t="shared" si="73"/>
        <v>42</v>
      </c>
      <c r="I702">
        <v>2</v>
      </c>
      <c r="J702" s="14">
        <v>5993.62</v>
      </c>
      <c r="K702" t="s">
        <v>11</v>
      </c>
      <c r="L702" t="str">
        <f t="shared" si="74"/>
        <v>tier - 2</v>
      </c>
      <c r="M702" t="s">
        <v>12</v>
      </c>
      <c r="N702" t="str">
        <f t="shared" si="75"/>
        <v>tier - 3</v>
      </c>
      <c r="O702" t="s">
        <v>13</v>
      </c>
      <c r="P702" t="str">
        <f t="shared" si="76"/>
        <v>R1013</v>
      </c>
    </row>
    <row r="703" spans="1:16" x14ac:dyDescent="0.25">
      <c r="A703" t="s">
        <v>737</v>
      </c>
      <c r="B703">
        <v>1989</v>
      </c>
      <c r="C703">
        <f t="shared" si="70"/>
        <v>1989</v>
      </c>
      <c r="D703" t="s">
        <v>35</v>
      </c>
      <c r="E703" t="str">
        <f t="shared" si="71"/>
        <v>Aug</v>
      </c>
      <c r="F703">
        <v>16</v>
      </c>
      <c r="G703" s="10">
        <f t="shared" si="72"/>
        <v>32736</v>
      </c>
      <c r="H703" s="9">
        <f t="shared" si="73"/>
        <v>33</v>
      </c>
      <c r="I703">
        <v>4</v>
      </c>
      <c r="J703" s="14">
        <v>6059.17</v>
      </c>
      <c r="K703" t="s">
        <v>11</v>
      </c>
      <c r="L703" t="str">
        <f t="shared" si="74"/>
        <v>tier - 2</v>
      </c>
      <c r="M703" t="s">
        <v>16</v>
      </c>
      <c r="N703" t="str">
        <f t="shared" si="75"/>
        <v>tier - 1</v>
      </c>
      <c r="O703" t="s">
        <v>42</v>
      </c>
      <c r="P703" t="str">
        <f t="shared" si="76"/>
        <v>R1011</v>
      </c>
    </row>
    <row r="704" spans="1:16" x14ac:dyDescent="0.25">
      <c r="A704" t="s">
        <v>738</v>
      </c>
      <c r="B704">
        <v>1996</v>
      </c>
      <c r="C704">
        <f t="shared" si="70"/>
        <v>1996</v>
      </c>
      <c r="D704" t="s">
        <v>10</v>
      </c>
      <c r="E704" t="str">
        <f t="shared" si="71"/>
        <v>Jul</v>
      </c>
      <c r="F704">
        <v>28</v>
      </c>
      <c r="G704" s="10">
        <f t="shared" si="72"/>
        <v>35274</v>
      </c>
      <c r="H704" s="9">
        <f t="shared" si="73"/>
        <v>26</v>
      </c>
      <c r="I704">
        <v>0</v>
      </c>
      <c r="J704" s="14">
        <v>6061.8</v>
      </c>
      <c r="K704" t="s">
        <v>11</v>
      </c>
      <c r="L704" t="str">
        <f t="shared" si="74"/>
        <v>tier - 2</v>
      </c>
      <c r="M704" t="s">
        <v>12</v>
      </c>
      <c r="N704" t="str">
        <f t="shared" si="75"/>
        <v>tier - 3</v>
      </c>
      <c r="O704" t="s">
        <v>23</v>
      </c>
      <c r="P704" t="str">
        <f t="shared" si="76"/>
        <v>R1012</v>
      </c>
    </row>
    <row r="705" spans="1:16" x14ac:dyDescent="0.25">
      <c r="A705" t="s">
        <v>739</v>
      </c>
      <c r="B705">
        <v>1994</v>
      </c>
      <c r="C705">
        <f t="shared" si="70"/>
        <v>1994</v>
      </c>
      <c r="D705" t="s">
        <v>15</v>
      </c>
      <c r="E705" t="str">
        <f t="shared" si="71"/>
        <v>Nov</v>
      </c>
      <c r="F705">
        <v>8</v>
      </c>
      <c r="G705" s="10">
        <f t="shared" si="72"/>
        <v>34646</v>
      </c>
      <c r="H705" s="9">
        <f t="shared" si="73"/>
        <v>28</v>
      </c>
      <c r="I705">
        <v>0</v>
      </c>
      <c r="J705" s="14">
        <v>6064.37</v>
      </c>
      <c r="K705" t="s">
        <v>11</v>
      </c>
      <c r="L705" t="str">
        <f t="shared" si="74"/>
        <v>tier - 2</v>
      </c>
      <c r="M705" t="s">
        <v>11</v>
      </c>
      <c r="N705" t="str">
        <f t="shared" si="75"/>
        <v>tier - 2</v>
      </c>
      <c r="O705" t="s">
        <v>42</v>
      </c>
      <c r="P705" t="str">
        <f t="shared" si="76"/>
        <v>R1011</v>
      </c>
    </row>
    <row r="706" spans="1:16" x14ac:dyDescent="0.25">
      <c r="A706" t="s">
        <v>740</v>
      </c>
      <c r="B706">
        <v>1984</v>
      </c>
      <c r="C706">
        <f t="shared" ref="C706:C769" si="77">IF(B706="?", ROUND(AVERAGEIF(B:B, "&lt;&gt;?"), 0), B706)</f>
        <v>1984</v>
      </c>
      <c r="D706" t="s">
        <v>20</v>
      </c>
      <c r="E706" t="str">
        <f t="shared" ref="E706:E769" si="78">IF(D706="?", "Sep", D706)</f>
        <v>Sep</v>
      </c>
      <c r="F706">
        <v>21</v>
      </c>
      <c r="G706" s="10">
        <f t="shared" ref="G706:G769" si="79">DATE(C706, MONTH(1&amp;E706), F706)</f>
        <v>30946</v>
      </c>
      <c r="H706" s="9">
        <f t="shared" ref="H706:H769" si="80">DATEDIF(G706, DATE(2023,6,8), "Y")</f>
        <v>38</v>
      </c>
      <c r="I706">
        <v>1</v>
      </c>
      <c r="J706" s="14">
        <v>6067.13</v>
      </c>
      <c r="K706" t="s">
        <v>12</v>
      </c>
      <c r="L706" t="str">
        <f t="shared" ref="L706:L769" si="81">IF(K706="?", "tier - 1", K706)</f>
        <v>tier - 3</v>
      </c>
      <c r="M706" t="s">
        <v>16</v>
      </c>
      <c r="N706" t="str">
        <f t="shared" ref="N706:N769" si="82">IF(M706="?", "tier - 2", M706)</f>
        <v>tier - 1</v>
      </c>
      <c r="O706" t="s">
        <v>168</v>
      </c>
      <c r="P706" t="str">
        <f t="shared" ref="P706:P769" si="83">IF(O706="?", "Unknown", O706)</f>
        <v>R1016</v>
      </c>
    </row>
    <row r="707" spans="1:16" x14ac:dyDescent="0.25">
      <c r="A707" t="s">
        <v>741</v>
      </c>
      <c r="B707">
        <v>1979</v>
      </c>
      <c r="C707">
        <f t="shared" si="77"/>
        <v>1979</v>
      </c>
      <c r="D707" t="s">
        <v>35</v>
      </c>
      <c r="E707" t="str">
        <f t="shared" si="78"/>
        <v>Aug</v>
      </c>
      <c r="F707">
        <v>8</v>
      </c>
      <c r="G707" s="10">
        <f t="shared" si="79"/>
        <v>29075</v>
      </c>
      <c r="H707" s="9">
        <f t="shared" si="80"/>
        <v>43</v>
      </c>
      <c r="I707">
        <v>2</v>
      </c>
      <c r="J707" s="14">
        <v>6074.37</v>
      </c>
      <c r="K707" t="s">
        <v>11</v>
      </c>
      <c r="L707" t="str">
        <f t="shared" si="81"/>
        <v>tier - 2</v>
      </c>
      <c r="M707" t="s">
        <v>11</v>
      </c>
      <c r="N707" t="str">
        <f t="shared" si="82"/>
        <v>tier - 2</v>
      </c>
      <c r="O707" t="s">
        <v>23</v>
      </c>
      <c r="P707" t="str">
        <f t="shared" si="83"/>
        <v>R1012</v>
      </c>
    </row>
    <row r="708" spans="1:16" x14ac:dyDescent="0.25">
      <c r="A708" t="s">
        <v>742</v>
      </c>
      <c r="B708">
        <v>1984</v>
      </c>
      <c r="C708">
        <f t="shared" si="77"/>
        <v>1984</v>
      </c>
      <c r="D708" t="s">
        <v>37</v>
      </c>
      <c r="E708" t="str">
        <f t="shared" si="78"/>
        <v>Oct</v>
      </c>
      <c r="F708">
        <v>14</v>
      </c>
      <c r="G708" s="10">
        <f t="shared" si="79"/>
        <v>30969</v>
      </c>
      <c r="H708" s="9">
        <f t="shared" si="80"/>
        <v>38</v>
      </c>
      <c r="I708">
        <v>1</v>
      </c>
      <c r="J708" s="14">
        <v>6079.67</v>
      </c>
      <c r="K708" t="s">
        <v>16</v>
      </c>
      <c r="L708" t="str">
        <f t="shared" si="81"/>
        <v>tier - 1</v>
      </c>
      <c r="M708" t="s">
        <v>16</v>
      </c>
      <c r="N708" t="str">
        <f t="shared" si="82"/>
        <v>tier - 1</v>
      </c>
      <c r="O708" t="s">
        <v>276</v>
      </c>
      <c r="P708" t="str">
        <f t="shared" si="83"/>
        <v>R1014</v>
      </c>
    </row>
    <row r="709" spans="1:16" x14ac:dyDescent="0.25">
      <c r="A709" t="s">
        <v>743</v>
      </c>
      <c r="B709">
        <v>1984</v>
      </c>
      <c r="C709">
        <f t="shared" si="77"/>
        <v>1984</v>
      </c>
      <c r="D709" t="s">
        <v>10</v>
      </c>
      <c r="E709" t="str">
        <f t="shared" si="78"/>
        <v>Jul</v>
      </c>
      <c r="F709">
        <v>25</v>
      </c>
      <c r="G709" s="10">
        <f t="shared" si="79"/>
        <v>30888</v>
      </c>
      <c r="H709" s="9">
        <f t="shared" si="80"/>
        <v>38</v>
      </c>
      <c r="I709">
        <v>2</v>
      </c>
      <c r="J709" s="14">
        <v>6082.41</v>
      </c>
      <c r="K709" t="s">
        <v>16</v>
      </c>
      <c r="L709" t="str">
        <f t="shared" si="81"/>
        <v>tier - 1</v>
      </c>
      <c r="M709" t="s">
        <v>11</v>
      </c>
      <c r="N709" t="str">
        <f t="shared" si="82"/>
        <v>tier - 2</v>
      </c>
      <c r="O709" t="s">
        <v>42</v>
      </c>
      <c r="P709" t="str">
        <f t="shared" si="83"/>
        <v>R1011</v>
      </c>
    </row>
    <row r="710" spans="1:16" x14ac:dyDescent="0.25">
      <c r="A710" t="s">
        <v>744</v>
      </c>
      <c r="B710">
        <v>1970</v>
      </c>
      <c r="C710">
        <f t="shared" si="77"/>
        <v>1970</v>
      </c>
      <c r="D710" t="s">
        <v>18</v>
      </c>
      <c r="E710" t="str">
        <f t="shared" si="78"/>
        <v>Jun</v>
      </c>
      <c r="F710">
        <v>9</v>
      </c>
      <c r="G710" s="10">
        <f t="shared" si="79"/>
        <v>25728</v>
      </c>
      <c r="H710" s="9">
        <f t="shared" si="80"/>
        <v>52</v>
      </c>
      <c r="I710">
        <v>0</v>
      </c>
      <c r="J710" s="14">
        <v>6098.38</v>
      </c>
      <c r="K710" t="s">
        <v>11</v>
      </c>
      <c r="L710" t="str">
        <f t="shared" si="81"/>
        <v>tier - 2</v>
      </c>
      <c r="M710" t="s">
        <v>11</v>
      </c>
      <c r="N710" t="str">
        <f t="shared" si="82"/>
        <v>tier - 2</v>
      </c>
      <c r="O710" t="s">
        <v>13</v>
      </c>
      <c r="P710" t="str">
        <f t="shared" si="83"/>
        <v>R1013</v>
      </c>
    </row>
    <row r="711" spans="1:16" x14ac:dyDescent="0.25">
      <c r="A711" t="s">
        <v>745</v>
      </c>
      <c r="B711">
        <v>1995</v>
      </c>
      <c r="C711">
        <f t="shared" si="77"/>
        <v>1995</v>
      </c>
      <c r="D711" t="s">
        <v>20</v>
      </c>
      <c r="E711" t="str">
        <f t="shared" si="78"/>
        <v>Sep</v>
      </c>
      <c r="F711">
        <v>9</v>
      </c>
      <c r="G711" s="10">
        <f t="shared" si="79"/>
        <v>34951</v>
      </c>
      <c r="H711" s="9">
        <f t="shared" si="80"/>
        <v>27</v>
      </c>
      <c r="I711">
        <v>0</v>
      </c>
      <c r="J711" s="14">
        <v>6111.95</v>
      </c>
      <c r="K711" t="s">
        <v>11</v>
      </c>
      <c r="L711" t="str">
        <f t="shared" si="81"/>
        <v>tier - 2</v>
      </c>
      <c r="M711" t="s">
        <v>12</v>
      </c>
      <c r="N711" t="str">
        <f t="shared" si="82"/>
        <v>tier - 3</v>
      </c>
      <c r="O711" t="s">
        <v>535</v>
      </c>
      <c r="P711" t="str">
        <f t="shared" si="83"/>
        <v>R1026</v>
      </c>
    </row>
    <row r="712" spans="1:16" x14ac:dyDescent="0.25">
      <c r="A712" t="s">
        <v>746</v>
      </c>
      <c r="B712">
        <v>1985</v>
      </c>
      <c r="C712">
        <f t="shared" si="77"/>
        <v>1985</v>
      </c>
      <c r="D712" t="s">
        <v>10</v>
      </c>
      <c r="E712" t="str">
        <f t="shared" si="78"/>
        <v>Jul</v>
      </c>
      <c r="F712">
        <v>21</v>
      </c>
      <c r="G712" s="10">
        <f t="shared" si="79"/>
        <v>31249</v>
      </c>
      <c r="H712" s="9">
        <f t="shared" si="80"/>
        <v>37</v>
      </c>
      <c r="I712">
        <v>1</v>
      </c>
      <c r="J712" s="14">
        <v>6112.35</v>
      </c>
      <c r="K712" t="s">
        <v>11</v>
      </c>
      <c r="L712" t="str">
        <f t="shared" si="81"/>
        <v>tier - 2</v>
      </c>
      <c r="M712" t="s">
        <v>16</v>
      </c>
      <c r="N712" t="str">
        <f t="shared" si="82"/>
        <v>tier - 1</v>
      </c>
      <c r="O712" t="s">
        <v>23</v>
      </c>
      <c r="P712" t="str">
        <f t="shared" si="83"/>
        <v>R1012</v>
      </c>
    </row>
    <row r="713" spans="1:16" x14ac:dyDescent="0.25">
      <c r="A713" t="s">
        <v>747</v>
      </c>
      <c r="B713">
        <v>1991</v>
      </c>
      <c r="C713">
        <f t="shared" si="77"/>
        <v>1991</v>
      </c>
      <c r="D713" t="s">
        <v>10</v>
      </c>
      <c r="E713" t="str">
        <f t="shared" si="78"/>
        <v>Jul</v>
      </c>
      <c r="F713">
        <v>25</v>
      </c>
      <c r="G713" s="10">
        <f t="shared" si="79"/>
        <v>33444</v>
      </c>
      <c r="H713" s="9">
        <f t="shared" si="80"/>
        <v>31</v>
      </c>
      <c r="I713">
        <v>3</v>
      </c>
      <c r="J713" s="14">
        <v>6113.23</v>
      </c>
      <c r="K713" t="s">
        <v>11</v>
      </c>
      <c r="L713" t="str">
        <f t="shared" si="81"/>
        <v>tier - 2</v>
      </c>
      <c r="M713" t="s">
        <v>11</v>
      </c>
      <c r="N713" t="str">
        <f t="shared" si="82"/>
        <v>tier - 2</v>
      </c>
      <c r="O713" t="s">
        <v>247</v>
      </c>
      <c r="P713" t="str">
        <f t="shared" si="83"/>
        <v>R1024</v>
      </c>
    </row>
    <row r="714" spans="1:16" x14ac:dyDescent="0.25">
      <c r="A714" t="s">
        <v>748</v>
      </c>
      <c r="B714">
        <v>1983</v>
      </c>
      <c r="C714">
        <f t="shared" si="77"/>
        <v>1983</v>
      </c>
      <c r="D714" t="s">
        <v>35</v>
      </c>
      <c r="E714" t="str">
        <f t="shared" si="78"/>
        <v>Aug</v>
      </c>
      <c r="F714">
        <v>11</v>
      </c>
      <c r="G714" s="10">
        <f t="shared" si="79"/>
        <v>30539</v>
      </c>
      <c r="H714" s="9">
        <f t="shared" si="80"/>
        <v>39</v>
      </c>
      <c r="I714">
        <v>1</v>
      </c>
      <c r="J714" s="14">
        <v>6117.49</v>
      </c>
      <c r="K714" t="s">
        <v>11</v>
      </c>
      <c r="L714" t="str">
        <f t="shared" si="81"/>
        <v>tier - 2</v>
      </c>
      <c r="M714" t="s">
        <v>12</v>
      </c>
      <c r="N714" t="str">
        <f t="shared" si="82"/>
        <v>tier - 3</v>
      </c>
      <c r="O714" t="s">
        <v>23</v>
      </c>
      <c r="P714" t="str">
        <f t="shared" si="83"/>
        <v>R1012</v>
      </c>
    </row>
    <row r="715" spans="1:16" x14ac:dyDescent="0.25">
      <c r="A715" t="s">
        <v>749</v>
      </c>
      <c r="B715">
        <v>1983</v>
      </c>
      <c r="C715">
        <f t="shared" si="77"/>
        <v>1983</v>
      </c>
      <c r="D715" t="s">
        <v>15</v>
      </c>
      <c r="E715" t="str">
        <f t="shared" si="78"/>
        <v>Nov</v>
      </c>
      <c r="F715">
        <v>16</v>
      </c>
      <c r="G715" s="10">
        <f t="shared" si="79"/>
        <v>30636</v>
      </c>
      <c r="H715" s="9">
        <f t="shared" si="80"/>
        <v>39</v>
      </c>
      <c r="I715">
        <v>1</v>
      </c>
      <c r="J715" s="14">
        <v>6123.57</v>
      </c>
      <c r="K715" t="s">
        <v>12</v>
      </c>
      <c r="L715" t="str">
        <f t="shared" si="81"/>
        <v>tier - 3</v>
      </c>
      <c r="M715" t="s">
        <v>11</v>
      </c>
      <c r="N715" t="str">
        <f t="shared" si="82"/>
        <v>tier - 2</v>
      </c>
      <c r="O715" t="s">
        <v>23</v>
      </c>
      <c r="P715" t="str">
        <f t="shared" si="83"/>
        <v>R1012</v>
      </c>
    </row>
    <row r="716" spans="1:16" x14ac:dyDescent="0.25">
      <c r="A716" t="s">
        <v>750</v>
      </c>
      <c r="B716">
        <v>1990</v>
      </c>
      <c r="C716">
        <f t="shared" si="77"/>
        <v>1990</v>
      </c>
      <c r="D716" t="s">
        <v>35</v>
      </c>
      <c r="E716" t="str">
        <f t="shared" si="78"/>
        <v>Aug</v>
      </c>
      <c r="F716">
        <v>18</v>
      </c>
      <c r="G716" s="10">
        <f t="shared" si="79"/>
        <v>33103</v>
      </c>
      <c r="H716" s="9">
        <f t="shared" si="80"/>
        <v>32</v>
      </c>
      <c r="I716">
        <v>3</v>
      </c>
      <c r="J716" s="14">
        <v>6128.8</v>
      </c>
      <c r="K716" t="s">
        <v>11</v>
      </c>
      <c r="L716" t="str">
        <f t="shared" si="81"/>
        <v>tier - 2</v>
      </c>
      <c r="M716" t="s">
        <v>12</v>
      </c>
      <c r="N716" t="str">
        <f t="shared" si="82"/>
        <v>tier - 3</v>
      </c>
      <c r="O716" t="s">
        <v>23</v>
      </c>
      <c r="P716" t="str">
        <f t="shared" si="83"/>
        <v>R1012</v>
      </c>
    </row>
    <row r="717" spans="1:16" x14ac:dyDescent="0.25">
      <c r="A717" t="s">
        <v>751</v>
      </c>
      <c r="B717">
        <v>1969</v>
      </c>
      <c r="C717">
        <f t="shared" si="77"/>
        <v>1969</v>
      </c>
      <c r="D717" t="s">
        <v>15</v>
      </c>
      <c r="E717" t="str">
        <f t="shared" si="78"/>
        <v>Nov</v>
      </c>
      <c r="F717">
        <v>9</v>
      </c>
      <c r="G717" s="10">
        <f t="shared" si="79"/>
        <v>25516</v>
      </c>
      <c r="H717" s="9">
        <f t="shared" si="80"/>
        <v>53</v>
      </c>
      <c r="I717">
        <v>0</v>
      </c>
      <c r="J717" s="14">
        <v>6138.5</v>
      </c>
      <c r="K717" t="s">
        <v>11</v>
      </c>
      <c r="L717" t="str">
        <f t="shared" si="81"/>
        <v>tier - 2</v>
      </c>
      <c r="M717" t="s">
        <v>11</v>
      </c>
      <c r="N717" t="str">
        <f t="shared" si="82"/>
        <v>tier - 2</v>
      </c>
      <c r="O717" t="s">
        <v>42</v>
      </c>
      <c r="P717" t="str">
        <f t="shared" si="83"/>
        <v>R1011</v>
      </c>
    </row>
    <row r="718" spans="1:16" x14ac:dyDescent="0.25">
      <c r="A718" t="s">
        <v>752</v>
      </c>
      <c r="B718">
        <v>1978</v>
      </c>
      <c r="C718">
        <f t="shared" si="77"/>
        <v>1978</v>
      </c>
      <c r="D718" t="s">
        <v>20</v>
      </c>
      <c r="E718" t="str">
        <f t="shared" si="78"/>
        <v>Sep</v>
      </c>
      <c r="F718">
        <v>5</v>
      </c>
      <c r="G718" s="10">
        <f t="shared" si="79"/>
        <v>28738</v>
      </c>
      <c r="H718" s="9">
        <f t="shared" si="80"/>
        <v>44</v>
      </c>
      <c r="I718">
        <v>2</v>
      </c>
      <c r="J718" s="14">
        <v>6138.58</v>
      </c>
      <c r="K718" t="s">
        <v>11</v>
      </c>
      <c r="L718" t="str">
        <f t="shared" si="81"/>
        <v>tier - 2</v>
      </c>
      <c r="M718" t="s">
        <v>16</v>
      </c>
      <c r="N718" t="str">
        <f t="shared" si="82"/>
        <v>tier - 1</v>
      </c>
      <c r="O718" t="s">
        <v>13</v>
      </c>
      <c r="P718" t="str">
        <f t="shared" si="83"/>
        <v>R1013</v>
      </c>
    </row>
    <row r="719" spans="1:16" x14ac:dyDescent="0.25">
      <c r="A719" t="s">
        <v>753</v>
      </c>
      <c r="B719">
        <v>1976</v>
      </c>
      <c r="C719">
        <f t="shared" si="77"/>
        <v>1976</v>
      </c>
      <c r="D719" t="s">
        <v>30</v>
      </c>
      <c r="E719" t="str">
        <f t="shared" si="78"/>
        <v>Dec</v>
      </c>
      <c r="F719">
        <v>12</v>
      </c>
      <c r="G719" s="10">
        <f t="shared" si="79"/>
        <v>28106</v>
      </c>
      <c r="H719" s="9">
        <f t="shared" si="80"/>
        <v>46</v>
      </c>
      <c r="I719">
        <v>2</v>
      </c>
      <c r="J719" s="14">
        <v>6139.14</v>
      </c>
      <c r="K719" t="s">
        <v>11</v>
      </c>
      <c r="L719" t="str">
        <f t="shared" si="81"/>
        <v>tier - 2</v>
      </c>
      <c r="M719" t="s">
        <v>12</v>
      </c>
      <c r="N719" t="str">
        <f t="shared" si="82"/>
        <v>tier - 3</v>
      </c>
      <c r="O719" t="s">
        <v>13</v>
      </c>
      <c r="P719" t="str">
        <f t="shared" si="83"/>
        <v>R1013</v>
      </c>
    </row>
    <row r="720" spans="1:16" x14ac:dyDescent="0.25">
      <c r="A720" t="s">
        <v>754</v>
      </c>
      <c r="B720">
        <v>1970</v>
      </c>
      <c r="C720">
        <f t="shared" si="77"/>
        <v>1970</v>
      </c>
      <c r="D720" t="s">
        <v>37</v>
      </c>
      <c r="E720" t="str">
        <f t="shared" si="78"/>
        <v>Oct</v>
      </c>
      <c r="F720">
        <v>14</v>
      </c>
      <c r="G720" s="10">
        <f t="shared" si="79"/>
        <v>25855</v>
      </c>
      <c r="H720" s="9">
        <f t="shared" si="80"/>
        <v>52</v>
      </c>
      <c r="I720">
        <v>0</v>
      </c>
      <c r="J720" s="14">
        <v>6147.12</v>
      </c>
      <c r="K720" t="s">
        <v>11</v>
      </c>
      <c r="L720" t="str">
        <f t="shared" si="81"/>
        <v>tier - 2</v>
      </c>
      <c r="M720" t="s">
        <v>12</v>
      </c>
      <c r="N720" t="str">
        <f t="shared" si="82"/>
        <v>tier - 3</v>
      </c>
      <c r="O720" t="s">
        <v>23</v>
      </c>
      <c r="P720" t="str">
        <f t="shared" si="83"/>
        <v>R1012</v>
      </c>
    </row>
    <row r="721" spans="1:16" x14ac:dyDescent="0.25">
      <c r="A721" t="s">
        <v>755</v>
      </c>
      <c r="B721">
        <v>1973</v>
      </c>
      <c r="C721">
        <f t="shared" si="77"/>
        <v>1973</v>
      </c>
      <c r="D721" t="s">
        <v>15</v>
      </c>
      <c r="E721" t="str">
        <f t="shared" si="78"/>
        <v>Nov</v>
      </c>
      <c r="F721">
        <v>6</v>
      </c>
      <c r="G721" s="10">
        <f t="shared" si="79"/>
        <v>26974</v>
      </c>
      <c r="H721" s="9">
        <f t="shared" si="80"/>
        <v>49</v>
      </c>
      <c r="I721">
        <v>0</v>
      </c>
      <c r="J721" s="14">
        <v>6152.05</v>
      </c>
      <c r="K721" t="s">
        <v>11</v>
      </c>
      <c r="L721" t="str">
        <f t="shared" si="81"/>
        <v>tier - 2</v>
      </c>
      <c r="M721" t="s">
        <v>12</v>
      </c>
      <c r="N721" t="str">
        <f t="shared" si="82"/>
        <v>tier - 3</v>
      </c>
      <c r="O721" t="s">
        <v>13</v>
      </c>
      <c r="P721" t="str">
        <f t="shared" si="83"/>
        <v>R1013</v>
      </c>
    </row>
    <row r="722" spans="1:16" x14ac:dyDescent="0.25">
      <c r="A722" t="s">
        <v>756</v>
      </c>
      <c r="B722">
        <v>1985</v>
      </c>
      <c r="C722">
        <f t="shared" si="77"/>
        <v>1985</v>
      </c>
      <c r="D722" t="s">
        <v>37</v>
      </c>
      <c r="E722" t="str">
        <f t="shared" si="78"/>
        <v>Oct</v>
      </c>
      <c r="F722">
        <v>15</v>
      </c>
      <c r="G722" s="10">
        <f t="shared" si="79"/>
        <v>31335</v>
      </c>
      <c r="H722" s="9">
        <f t="shared" si="80"/>
        <v>37</v>
      </c>
      <c r="I722">
        <v>3</v>
      </c>
      <c r="J722" s="14">
        <v>6159.57</v>
      </c>
      <c r="K722" t="s">
        <v>11</v>
      </c>
      <c r="L722" t="str">
        <f t="shared" si="81"/>
        <v>tier - 2</v>
      </c>
      <c r="M722" t="s">
        <v>16</v>
      </c>
      <c r="N722" t="str">
        <f t="shared" si="82"/>
        <v>tier - 1</v>
      </c>
      <c r="O722" t="s">
        <v>23</v>
      </c>
      <c r="P722" t="str">
        <f t="shared" si="83"/>
        <v>R1012</v>
      </c>
    </row>
    <row r="723" spans="1:16" x14ac:dyDescent="0.25">
      <c r="A723" t="s">
        <v>757</v>
      </c>
      <c r="B723">
        <v>1984</v>
      </c>
      <c r="C723">
        <f t="shared" si="77"/>
        <v>1984</v>
      </c>
      <c r="D723" t="s">
        <v>37</v>
      </c>
      <c r="E723" t="str">
        <f t="shared" si="78"/>
        <v>Oct</v>
      </c>
      <c r="F723">
        <v>6</v>
      </c>
      <c r="G723" s="10">
        <f t="shared" si="79"/>
        <v>30961</v>
      </c>
      <c r="H723" s="9">
        <f t="shared" si="80"/>
        <v>38</v>
      </c>
      <c r="I723">
        <v>3</v>
      </c>
      <c r="J723" s="14">
        <v>6170.96</v>
      </c>
      <c r="K723" t="s">
        <v>11</v>
      </c>
      <c r="L723" t="str">
        <f t="shared" si="81"/>
        <v>tier - 2</v>
      </c>
      <c r="M723" t="s">
        <v>16</v>
      </c>
      <c r="N723" t="str">
        <f t="shared" si="82"/>
        <v>tier - 1</v>
      </c>
      <c r="O723" t="s">
        <v>13</v>
      </c>
      <c r="P723" t="str">
        <f t="shared" si="83"/>
        <v>R1013</v>
      </c>
    </row>
    <row r="724" spans="1:16" x14ac:dyDescent="0.25">
      <c r="A724" t="s">
        <v>758</v>
      </c>
      <c r="B724">
        <v>1985</v>
      </c>
      <c r="C724">
        <f t="shared" si="77"/>
        <v>1985</v>
      </c>
      <c r="D724" t="s">
        <v>35</v>
      </c>
      <c r="E724" t="str">
        <f t="shared" si="78"/>
        <v>Aug</v>
      </c>
      <c r="F724">
        <v>9</v>
      </c>
      <c r="G724" s="10">
        <f t="shared" si="79"/>
        <v>31268</v>
      </c>
      <c r="H724" s="9">
        <f t="shared" si="80"/>
        <v>37</v>
      </c>
      <c r="I724">
        <v>3</v>
      </c>
      <c r="J724" s="14">
        <v>6183.32</v>
      </c>
      <c r="K724" t="s">
        <v>11</v>
      </c>
      <c r="L724" t="str">
        <f t="shared" si="81"/>
        <v>tier - 2</v>
      </c>
      <c r="M724" t="s">
        <v>11</v>
      </c>
      <c r="N724" t="str">
        <f t="shared" si="82"/>
        <v>tier - 2</v>
      </c>
      <c r="O724" t="s">
        <v>23</v>
      </c>
      <c r="P724" t="str">
        <f t="shared" si="83"/>
        <v>R1012</v>
      </c>
    </row>
    <row r="725" spans="1:16" x14ac:dyDescent="0.25">
      <c r="A725" t="s">
        <v>759</v>
      </c>
      <c r="B725">
        <v>1970</v>
      </c>
      <c r="C725">
        <f t="shared" si="77"/>
        <v>1970</v>
      </c>
      <c r="D725" t="s">
        <v>37</v>
      </c>
      <c r="E725" t="str">
        <f t="shared" si="78"/>
        <v>Oct</v>
      </c>
      <c r="F725">
        <v>5</v>
      </c>
      <c r="G725" s="10">
        <f t="shared" si="79"/>
        <v>25846</v>
      </c>
      <c r="H725" s="9">
        <f t="shared" si="80"/>
        <v>52</v>
      </c>
      <c r="I725">
        <v>0</v>
      </c>
      <c r="J725" s="14">
        <v>6183.46</v>
      </c>
      <c r="K725" t="s">
        <v>11</v>
      </c>
      <c r="L725" t="str">
        <f t="shared" si="81"/>
        <v>tier - 2</v>
      </c>
      <c r="M725" t="s">
        <v>11</v>
      </c>
      <c r="N725" t="str">
        <f t="shared" si="82"/>
        <v>tier - 2</v>
      </c>
      <c r="O725" t="s">
        <v>23</v>
      </c>
      <c r="P725" t="str">
        <f t="shared" si="83"/>
        <v>R1012</v>
      </c>
    </row>
    <row r="726" spans="1:16" x14ac:dyDescent="0.25">
      <c r="A726" t="s">
        <v>760</v>
      </c>
      <c r="B726">
        <v>1988</v>
      </c>
      <c r="C726">
        <f t="shared" si="77"/>
        <v>1988</v>
      </c>
      <c r="D726" t="s">
        <v>15</v>
      </c>
      <c r="E726" t="str">
        <f t="shared" si="78"/>
        <v>Nov</v>
      </c>
      <c r="F726">
        <v>1</v>
      </c>
      <c r="G726" s="10">
        <f t="shared" si="79"/>
        <v>32448</v>
      </c>
      <c r="H726" s="9">
        <f t="shared" si="80"/>
        <v>34</v>
      </c>
      <c r="I726">
        <v>3</v>
      </c>
      <c r="J726" s="14">
        <v>6184.3</v>
      </c>
      <c r="K726" t="s">
        <v>11</v>
      </c>
      <c r="L726" t="str">
        <f t="shared" si="81"/>
        <v>tier - 2</v>
      </c>
      <c r="M726" t="s">
        <v>12</v>
      </c>
      <c r="N726" t="str">
        <f t="shared" si="82"/>
        <v>tier - 3</v>
      </c>
      <c r="O726" t="s">
        <v>13</v>
      </c>
      <c r="P726" t="str">
        <f t="shared" si="83"/>
        <v>R1013</v>
      </c>
    </row>
    <row r="727" spans="1:16" x14ac:dyDescent="0.25">
      <c r="A727" t="s">
        <v>761</v>
      </c>
      <c r="B727">
        <v>1981</v>
      </c>
      <c r="C727">
        <f t="shared" si="77"/>
        <v>1981</v>
      </c>
      <c r="D727" t="s">
        <v>15</v>
      </c>
      <c r="E727" t="str">
        <f t="shared" si="78"/>
        <v>Nov</v>
      </c>
      <c r="F727">
        <v>22</v>
      </c>
      <c r="G727" s="10">
        <f t="shared" si="79"/>
        <v>29912</v>
      </c>
      <c r="H727" s="9">
        <f t="shared" si="80"/>
        <v>41</v>
      </c>
      <c r="I727">
        <v>0</v>
      </c>
      <c r="J727" s="14">
        <v>6185.32</v>
      </c>
      <c r="K727" t="s">
        <v>11</v>
      </c>
      <c r="L727" t="str">
        <f t="shared" si="81"/>
        <v>tier - 2</v>
      </c>
      <c r="M727" t="s">
        <v>16</v>
      </c>
      <c r="N727" t="str">
        <f t="shared" si="82"/>
        <v>tier - 1</v>
      </c>
      <c r="O727" t="s">
        <v>13</v>
      </c>
      <c r="P727" t="str">
        <f t="shared" si="83"/>
        <v>R1013</v>
      </c>
    </row>
    <row r="728" spans="1:16" x14ac:dyDescent="0.25">
      <c r="A728" t="s">
        <v>762</v>
      </c>
      <c r="B728">
        <v>1981</v>
      </c>
      <c r="C728">
        <f t="shared" si="77"/>
        <v>1981</v>
      </c>
      <c r="D728" t="s">
        <v>37</v>
      </c>
      <c r="E728" t="str">
        <f t="shared" si="78"/>
        <v>Oct</v>
      </c>
      <c r="F728">
        <v>1</v>
      </c>
      <c r="G728" s="10">
        <f t="shared" si="79"/>
        <v>29860</v>
      </c>
      <c r="H728" s="9">
        <f t="shared" si="80"/>
        <v>41</v>
      </c>
      <c r="I728">
        <v>0</v>
      </c>
      <c r="J728" s="14">
        <v>6186.13</v>
      </c>
      <c r="K728" t="s">
        <v>11</v>
      </c>
      <c r="L728" t="str">
        <f t="shared" si="81"/>
        <v>tier - 2</v>
      </c>
      <c r="M728" t="s">
        <v>12</v>
      </c>
      <c r="N728" t="str">
        <f t="shared" si="82"/>
        <v>tier - 3</v>
      </c>
      <c r="O728" t="s">
        <v>42</v>
      </c>
      <c r="P728" t="str">
        <f t="shared" si="83"/>
        <v>R1011</v>
      </c>
    </row>
    <row r="729" spans="1:16" x14ac:dyDescent="0.25">
      <c r="A729" t="s">
        <v>763</v>
      </c>
      <c r="B729">
        <v>1988</v>
      </c>
      <c r="C729">
        <f t="shared" si="77"/>
        <v>1988</v>
      </c>
      <c r="D729" t="s">
        <v>37</v>
      </c>
      <c r="E729" t="str">
        <f t="shared" si="78"/>
        <v>Oct</v>
      </c>
      <c r="F729">
        <v>23</v>
      </c>
      <c r="G729" s="10">
        <f t="shared" si="79"/>
        <v>32439</v>
      </c>
      <c r="H729" s="9">
        <f t="shared" si="80"/>
        <v>34</v>
      </c>
      <c r="I729">
        <v>3</v>
      </c>
      <c r="J729" s="14">
        <v>6196.45</v>
      </c>
      <c r="K729" t="s">
        <v>11</v>
      </c>
      <c r="L729" t="str">
        <f t="shared" si="81"/>
        <v>tier - 2</v>
      </c>
      <c r="M729" t="s">
        <v>16</v>
      </c>
      <c r="N729" t="str">
        <f t="shared" si="82"/>
        <v>tier - 1</v>
      </c>
      <c r="O729" t="s">
        <v>42</v>
      </c>
      <c r="P729" t="str">
        <f t="shared" si="83"/>
        <v>R1011</v>
      </c>
    </row>
    <row r="730" spans="1:16" x14ac:dyDescent="0.25">
      <c r="A730" t="s">
        <v>764</v>
      </c>
      <c r="B730">
        <v>1985</v>
      </c>
      <c r="C730">
        <f t="shared" si="77"/>
        <v>1985</v>
      </c>
      <c r="D730" t="s">
        <v>10</v>
      </c>
      <c r="E730" t="str">
        <f t="shared" si="78"/>
        <v>Jul</v>
      </c>
      <c r="F730">
        <v>22</v>
      </c>
      <c r="G730" s="10">
        <f t="shared" si="79"/>
        <v>31250</v>
      </c>
      <c r="H730" s="9">
        <f t="shared" si="80"/>
        <v>37</v>
      </c>
      <c r="I730">
        <v>2</v>
      </c>
      <c r="J730" s="14">
        <v>6198.75</v>
      </c>
      <c r="K730" t="s">
        <v>11</v>
      </c>
      <c r="L730" t="str">
        <f t="shared" si="81"/>
        <v>tier - 2</v>
      </c>
      <c r="M730" t="s">
        <v>16</v>
      </c>
      <c r="N730" t="str">
        <f t="shared" si="82"/>
        <v>tier - 1</v>
      </c>
      <c r="O730" t="s">
        <v>23</v>
      </c>
      <c r="P730" t="str">
        <f t="shared" si="83"/>
        <v>R1012</v>
      </c>
    </row>
    <row r="731" spans="1:16" x14ac:dyDescent="0.25">
      <c r="A731" t="s">
        <v>765</v>
      </c>
      <c r="B731">
        <v>1985</v>
      </c>
      <c r="C731">
        <f t="shared" si="77"/>
        <v>1985</v>
      </c>
      <c r="D731" t="s">
        <v>20</v>
      </c>
      <c r="E731" t="str">
        <f t="shared" si="78"/>
        <v>Sep</v>
      </c>
      <c r="F731">
        <v>22</v>
      </c>
      <c r="G731" s="10">
        <f t="shared" si="79"/>
        <v>31312</v>
      </c>
      <c r="H731" s="9">
        <f t="shared" si="80"/>
        <v>37</v>
      </c>
      <c r="I731">
        <v>2</v>
      </c>
      <c r="J731" s="14">
        <v>6203.9</v>
      </c>
      <c r="K731" t="s">
        <v>11</v>
      </c>
      <c r="L731" t="str">
        <f t="shared" si="81"/>
        <v>tier - 2</v>
      </c>
      <c r="M731" t="s">
        <v>11</v>
      </c>
      <c r="N731" t="str">
        <f t="shared" si="82"/>
        <v>tier - 2</v>
      </c>
      <c r="O731" t="s">
        <v>23</v>
      </c>
      <c r="P731" t="str">
        <f t="shared" si="83"/>
        <v>R1012</v>
      </c>
    </row>
    <row r="732" spans="1:16" x14ac:dyDescent="0.25">
      <c r="A732" t="s">
        <v>766</v>
      </c>
      <c r="B732">
        <v>1999</v>
      </c>
      <c r="C732">
        <f t="shared" si="77"/>
        <v>1999</v>
      </c>
      <c r="D732" t="s">
        <v>20</v>
      </c>
      <c r="E732" t="str">
        <f t="shared" si="78"/>
        <v>Sep</v>
      </c>
      <c r="F732">
        <v>10</v>
      </c>
      <c r="G732" s="10">
        <f t="shared" si="79"/>
        <v>36413</v>
      </c>
      <c r="H732" s="9">
        <f t="shared" si="80"/>
        <v>23</v>
      </c>
      <c r="I732">
        <v>0</v>
      </c>
      <c r="J732" s="14">
        <v>6207.26</v>
      </c>
      <c r="K732" t="s">
        <v>11</v>
      </c>
      <c r="L732" t="str">
        <f t="shared" si="81"/>
        <v>tier - 2</v>
      </c>
      <c r="M732" t="s">
        <v>11</v>
      </c>
      <c r="N732" t="str">
        <f t="shared" si="82"/>
        <v>tier - 2</v>
      </c>
      <c r="O732" t="s">
        <v>535</v>
      </c>
      <c r="P732" t="str">
        <f t="shared" si="83"/>
        <v>R1026</v>
      </c>
    </row>
    <row r="733" spans="1:16" x14ac:dyDescent="0.25">
      <c r="A733" t="s">
        <v>767</v>
      </c>
      <c r="B733">
        <v>1992</v>
      </c>
      <c r="C733">
        <f t="shared" si="77"/>
        <v>1992</v>
      </c>
      <c r="D733" t="s">
        <v>35</v>
      </c>
      <c r="E733" t="str">
        <f t="shared" si="78"/>
        <v>Aug</v>
      </c>
      <c r="F733">
        <v>12</v>
      </c>
      <c r="G733" s="10">
        <f t="shared" si="79"/>
        <v>33828</v>
      </c>
      <c r="H733" s="9">
        <f t="shared" si="80"/>
        <v>30</v>
      </c>
      <c r="I733">
        <v>0</v>
      </c>
      <c r="J733" s="14">
        <v>6208.5</v>
      </c>
      <c r="K733" t="s">
        <v>11</v>
      </c>
      <c r="L733" t="str">
        <f t="shared" si="81"/>
        <v>tier - 2</v>
      </c>
      <c r="M733" t="s">
        <v>16</v>
      </c>
      <c r="N733" t="str">
        <f t="shared" si="82"/>
        <v>tier - 1</v>
      </c>
      <c r="O733" t="s">
        <v>300</v>
      </c>
      <c r="P733" t="str">
        <f t="shared" si="83"/>
        <v>R1021</v>
      </c>
    </row>
    <row r="734" spans="1:16" x14ac:dyDescent="0.25">
      <c r="A734" t="s">
        <v>768</v>
      </c>
      <c r="B734">
        <v>1972</v>
      </c>
      <c r="C734">
        <f t="shared" si="77"/>
        <v>1972</v>
      </c>
      <c r="D734" t="s">
        <v>18</v>
      </c>
      <c r="E734" t="str">
        <f t="shared" si="78"/>
        <v>Jun</v>
      </c>
      <c r="F734">
        <v>29</v>
      </c>
      <c r="G734" s="10">
        <f t="shared" si="79"/>
        <v>26479</v>
      </c>
      <c r="H734" s="9">
        <f t="shared" si="80"/>
        <v>50</v>
      </c>
      <c r="I734">
        <v>0</v>
      </c>
      <c r="J734" s="14">
        <v>6219.93</v>
      </c>
      <c r="K734" t="s">
        <v>11</v>
      </c>
      <c r="L734" t="str">
        <f t="shared" si="81"/>
        <v>tier - 2</v>
      </c>
      <c r="M734" t="s">
        <v>11</v>
      </c>
      <c r="N734" t="str">
        <f t="shared" si="82"/>
        <v>tier - 2</v>
      </c>
      <c r="O734" t="s">
        <v>13</v>
      </c>
      <c r="P734" t="str">
        <f t="shared" si="83"/>
        <v>R1013</v>
      </c>
    </row>
    <row r="735" spans="1:16" x14ac:dyDescent="0.25">
      <c r="A735" t="s">
        <v>769</v>
      </c>
      <c r="B735">
        <v>1978</v>
      </c>
      <c r="C735">
        <f t="shared" si="77"/>
        <v>1978</v>
      </c>
      <c r="D735" t="s">
        <v>20</v>
      </c>
      <c r="E735" t="str">
        <f t="shared" si="78"/>
        <v>Sep</v>
      </c>
      <c r="F735">
        <v>19</v>
      </c>
      <c r="G735" s="10">
        <f t="shared" si="79"/>
        <v>28752</v>
      </c>
      <c r="H735" s="9">
        <f t="shared" si="80"/>
        <v>44</v>
      </c>
      <c r="I735">
        <v>2</v>
      </c>
      <c r="J735" s="14">
        <v>6236.95</v>
      </c>
      <c r="K735" t="s">
        <v>11</v>
      </c>
      <c r="L735" t="str">
        <f t="shared" si="81"/>
        <v>tier - 2</v>
      </c>
      <c r="M735" t="s">
        <v>11</v>
      </c>
      <c r="N735" t="str">
        <f t="shared" si="82"/>
        <v>tier - 2</v>
      </c>
      <c r="O735" t="s">
        <v>13</v>
      </c>
      <c r="P735" t="str">
        <f t="shared" si="83"/>
        <v>R1013</v>
      </c>
    </row>
    <row r="736" spans="1:16" x14ac:dyDescent="0.25">
      <c r="A736" t="s">
        <v>770</v>
      </c>
      <c r="B736">
        <v>1983</v>
      </c>
      <c r="C736">
        <f t="shared" si="77"/>
        <v>1983</v>
      </c>
      <c r="D736" t="s">
        <v>35</v>
      </c>
      <c r="E736" t="str">
        <f t="shared" si="78"/>
        <v>Aug</v>
      </c>
      <c r="F736">
        <v>11</v>
      </c>
      <c r="G736" s="10">
        <f t="shared" si="79"/>
        <v>30539</v>
      </c>
      <c r="H736" s="9">
        <f t="shared" si="80"/>
        <v>39</v>
      </c>
      <c r="I736">
        <v>1</v>
      </c>
      <c r="J736" s="14">
        <v>6238.3</v>
      </c>
      <c r="K736" t="s">
        <v>11</v>
      </c>
      <c r="L736" t="str">
        <f t="shared" si="81"/>
        <v>tier - 2</v>
      </c>
      <c r="M736" t="s">
        <v>16</v>
      </c>
      <c r="N736" t="str">
        <f t="shared" si="82"/>
        <v>tier - 1</v>
      </c>
      <c r="O736" t="s">
        <v>42</v>
      </c>
      <c r="P736" t="str">
        <f t="shared" si="83"/>
        <v>R1011</v>
      </c>
    </row>
    <row r="737" spans="1:16" x14ac:dyDescent="0.25">
      <c r="A737" t="s">
        <v>771</v>
      </c>
      <c r="B737">
        <v>1979</v>
      </c>
      <c r="C737">
        <f t="shared" si="77"/>
        <v>1979</v>
      </c>
      <c r="D737" t="s">
        <v>37</v>
      </c>
      <c r="E737" t="str">
        <f t="shared" si="78"/>
        <v>Oct</v>
      </c>
      <c r="F737">
        <v>10</v>
      </c>
      <c r="G737" s="10">
        <f t="shared" si="79"/>
        <v>29138</v>
      </c>
      <c r="H737" s="9">
        <f t="shared" si="80"/>
        <v>43</v>
      </c>
      <c r="I737">
        <v>0</v>
      </c>
      <c r="J737" s="14">
        <v>6250.44</v>
      </c>
      <c r="K737" t="s">
        <v>11</v>
      </c>
      <c r="L737" t="str">
        <f t="shared" si="81"/>
        <v>tier - 2</v>
      </c>
      <c r="M737" t="s">
        <v>16</v>
      </c>
      <c r="N737" t="str">
        <f t="shared" si="82"/>
        <v>tier - 1</v>
      </c>
      <c r="O737" t="s">
        <v>42</v>
      </c>
      <c r="P737" t="str">
        <f t="shared" si="83"/>
        <v>R1011</v>
      </c>
    </row>
    <row r="738" spans="1:16" x14ac:dyDescent="0.25">
      <c r="A738" t="s">
        <v>772</v>
      </c>
      <c r="B738">
        <v>1972</v>
      </c>
      <c r="C738">
        <f t="shared" si="77"/>
        <v>1972</v>
      </c>
      <c r="D738" t="s">
        <v>15</v>
      </c>
      <c r="E738" t="str">
        <f t="shared" si="78"/>
        <v>Nov</v>
      </c>
      <c r="F738">
        <v>11</v>
      </c>
      <c r="G738" s="10">
        <f t="shared" si="79"/>
        <v>26614</v>
      </c>
      <c r="H738" s="9">
        <f t="shared" si="80"/>
        <v>50</v>
      </c>
      <c r="I738">
        <v>0</v>
      </c>
      <c r="J738" s="14">
        <v>6253.85</v>
      </c>
      <c r="K738" t="s">
        <v>11</v>
      </c>
      <c r="L738" t="str">
        <f t="shared" si="81"/>
        <v>tier - 2</v>
      </c>
      <c r="M738" t="s">
        <v>11</v>
      </c>
      <c r="N738" t="str">
        <f t="shared" si="82"/>
        <v>tier - 2</v>
      </c>
      <c r="O738" t="s">
        <v>13</v>
      </c>
      <c r="P738" t="str">
        <f t="shared" si="83"/>
        <v>R1013</v>
      </c>
    </row>
    <row r="739" spans="1:16" x14ac:dyDescent="0.25">
      <c r="A739" t="s">
        <v>773</v>
      </c>
      <c r="B739">
        <v>1972</v>
      </c>
      <c r="C739">
        <f t="shared" si="77"/>
        <v>1972</v>
      </c>
      <c r="D739" t="s">
        <v>20</v>
      </c>
      <c r="E739" t="str">
        <f t="shared" si="78"/>
        <v>Sep</v>
      </c>
      <c r="F739">
        <v>8</v>
      </c>
      <c r="G739" s="10">
        <f t="shared" si="79"/>
        <v>26550</v>
      </c>
      <c r="H739" s="9">
        <f t="shared" si="80"/>
        <v>50</v>
      </c>
      <c r="I739">
        <v>0</v>
      </c>
      <c r="J739" s="14">
        <v>6254.13</v>
      </c>
      <c r="K739" t="s">
        <v>11</v>
      </c>
      <c r="L739" t="str">
        <f t="shared" si="81"/>
        <v>tier - 2</v>
      </c>
      <c r="M739" t="s">
        <v>11</v>
      </c>
      <c r="N739" t="str">
        <f t="shared" si="82"/>
        <v>tier - 2</v>
      </c>
      <c r="O739" t="s">
        <v>23</v>
      </c>
      <c r="P739" t="str">
        <f t="shared" si="83"/>
        <v>R1012</v>
      </c>
    </row>
    <row r="740" spans="1:16" x14ac:dyDescent="0.25">
      <c r="A740" t="s">
        <v>774</v>
      </c>
      <c r="B740">
        <v>1970</v>
      </c>
      <c r="C740">
        <f t="shared" si="77"/>
        <v>1970</v>
      </c>
      <c r="D740" t="s">
        <v>37</v>
      </c>
      <c r="E740" t="str">
        <f t="shared" si="78"/>
        <v>Oct</v>
      </c>
      <c r="F740">
        <v>11</v>
      </c>
      <c r="G740" s="10">
        <f t="shared" si="79"/>
        <v>25852</v>
      </c>
      <c r="H740" s="9">
        <f t="shared" si="80"/>
        <v>52</v>
      </c>
      <c r="I740">
        <v>0</v>
      </c>
      <c r="J740" s="14">
        <v>6255.38</v>
      </c>
      <c r="K740" t="s">
        <v>11</v>
      </c>
      <c r="L740" t="str">
        <f t="shared" si="81"/>
        <v>tier - 2</v>
      </c>
      <c r="M740" t="s">
        <v>11</v>
      </c>
      <c r="N740" t="str">
        <f t="shared" si="82"/>
        <v>tier - 2</v>
      </c>
      <c r="O740" t="s">
        <v>13</v>
      </c>
      <c r="P740" t="str">
        <f t="shared" si="83"/>
        <v>R1013</v>
      </c>
    </row>
    <row r="741" spans="1:16" x14ac:dyDescent="0.25">
      <c r="A741" t="s">
        <v>775</v>
      </c>
      <c r="B741">
        <v>1995</v>
      </c>
      <c r="C741">
        <f t="shared" si="77"/>
        <v>1995</v>
      </c>
      <c r="D741" t="s">
        <v>37</v>
      </c>
      <c r="E741" t="str">
        <f t="shared" si="78"/>
        <v>Oct</v>
      </c>
      <c r="F741">
        <v>17</v>
      </c>
      <c r="G741" s="10">
        <f t="shared" si="79"/>
        <v>34989</v>
      </c>
      <c r="H741" s="9">
        <f t="shared" si="80"/>
        <v>27</v>
      </c>
      <c r="I741">
        <v>0</v>
      </c>
      <c r="J741" s="14">
        <v>6261.2</v>
      </c>
      <c r="K741" t="s">
        <v>11</v>
      </c>
      <c r="L741" t="str">
        <f t="shared" si="81"/>
        <v>tier - 2</v>
      </c>
      <c r="M741" t="s">
        <v>16</v>
      </c>
      <c r="N741" t="str">
        <f t="shared" si="82"/>
        <v>tier - 1</v>
      </c>
      <c r="O741" t="s">
        <v>535</v>
      </c>
      <c r="P741" t="str">
        <f t="shared" si="83"/>
        <v>R1026</v>
      </c>
    </row>
    <row r="742" spans="1:16" x14ac:dyDescent="0.25">
      <c r="A742" t="s">
        <v>776</v>
      </c>
      <c r="B742">
        <v>1984</v>
      </c>
      <c r="C742">
        <f t="shared" si="77"/>
        <v>1984</v>
      </c>
      <c r="D742" t="s">
        <v>20</v>
      </c>
      <c r="E742" t="str">
        <f t="shared" si="78"/>
        <v>Sep</v>
      </c>
      <c r="F742">
        <v>25</v>
      </c>
      <c r="G742" s="10">
        <f t="shared" si="79"/>
        <v>30950</v>
      </c>
      <c r="H742" s="9">
        <f t="shared" si="80"/>
        <v>38</v>
      </c>
      <c r="I742">
        <v>3</v>
      </c>
      <c r="J742" s="14">
        <v>6269.33</v>
      </c>
      <c r="K742" t="s">
        <v>11</v>
      </c>
      <c r="L742" t="str">
        <f t="shared" si="81"/>
        <v>tier - 2</v>
      </c>
      <c r="M742" t="s">
        <v>16</v>
      </c>
      <c r="N742" t="str">
        <f t="shared" si="82"/>
        <v>tier - 1</v>
      </c>
      <c r="O742" t="s">
        <v>13</v>
      </c>
      <c r="P742" t="str">
        <f t="shared" si="83"/>
        <v>R1013</v>
      </c>
    </row>
    <row r="743" spans="1:16" x14ac:dyDescent="0.25">
      <c r="A743" t="s">
        <v>777</v>
      </c>
      <c r="B743">
        <v>1981</v>
      </c>
      <c r="C743">
        <f t="shared" si="77"/>
        <v>1981</v>
      </c>
      <c r="D743" t="s">
        <v>18</v>
      </c>
      <c r="E743" t="str">
        <f t="shared" si="78"/>
        <v>Jun</v>
      </c>
      <c r="F743">
        <v>30</v>
      </c>
      <c r="G743" s="10">
        <f t="shared" si="79"/>
        <v>29767</v>
      </c>
      <c r="H743" s="9">
        <f t="shared" si="80"/>
        <v>41</v>
      </c>
      <c r="I743">
        <v>1</v>
      </c>
      <c r="J743" s="14">
        <v>6272.48</v>
      </c>
      <c r="K743" t="s">
        <v>16</v>
      </c>
      <c r="L743" t="str">
        <f t="shared" si="81"/>
        <v>tier - 1</v>
      </c>
      <c r="M743" t="s">
        <v>12</v>
      </c>
      <c r="N743" t="str">
        <f t="shared" si="82"/>
        <v>tier - 3</v>
      </c>
      <c r="O743" t="s">
        <v>13</v>
      </c>
      <c r="P743" t="str">
        <f t="shared" si="83"/>
        <v>R1013</v>
      </c>
    </row>
    <row r="744" spans="1:16" x14ac:dyDescent="0.25">
      <c r="A744" t="s">
        <v>778</v>
      </c>
      <c r="B744">
        <v>1993</v>
      </c>
      <c r="C744">
        <f t="shared" si="77"/>
        <v>1993</v>
      </c>
      <c r="D744" t="s">
        <v>37</v>
      </c>
      <c r="E744" t="str">
        <f t="shared" si="78"/>
        <v>Oct</v>
      </c>
      <c r="F744">
        <v>16</v>
      </c>
      <c r="G744" s="10">
        <f t="shared" si="79"/>
        <v>34258</v>
      </c>
      <c r="H744" s="9">
        <f t="shared" si="80"/>
        <v>29</v>
      </c>
      <c r="I744">
        <v>0</v>
      </c>
      <c r="J744" s="14">
        <v>6276.3</v>
      </c>
      <c r="K744" t="s">
        <v>11</v>
      </c>
      <c r="L744" t="str">
        <f t="shared" si="81"/>
        <v>tier - 2</v>
      </c>
      <c r="M744" t="s">
        <v>16</v>
      </c>
      <c r="N744" t="str">
        <f t="shared" si="82"/>
        <v>tier - 1</v>
      </c>
      <c r="O744" t="s">
        <v>200</v>
      </c>
      <c r="P744" t="str">
        <f t="shared" si="83"/>
        <v>R1025</v>
      </c>
    </row>
    <row r="745" spans="1:16" x14ac:dyDescent="0.25">
      <c r="A745" t="s">
        <v>779</v>
      </c>
      <c r="B745">
        <v>1981</v>
      </c>
      <c r="C745">
        <f t="shared" si="77"/>
        <v>1981</v>
      </c>
      <c r="D745" t="s">
        <v>15</v>
      </c>
      <c r="E745" t="str">
        <f t="shared" si="78"/>
        <v>Nov</v>
      </c>
      <c r="F745">
        <v>24</v>
      </c>
      <c r="G745" s="10">
        <f t="shared" si="79"/>
        <v>29914</v>
      </c>
      <c r="H745" s="9">
        <f t="shared" si="80"/>
        <v>41</v>
      </c>
      <c r="I745">
        <v>1</v>
      </c>
      <c r="J745" s="14">
        <v>6282.24</v>
      </c>
      <c r="K745" t="s">
        <v>11</v>
      </c>
      <c r="L745" t="str">
        <f t="shared" si="81"/>
        <v>tier - 2</v>
      </c>
      <c r="M745" t="s">
        <v>16</v>
      </c>
      <c r="N745" t="str">
        <f t="shared" si="82"/>
        <v>tier - 1</v>
      </c>
      <c r="O745" t="s">
        <v>42</v>
      </c>
      <c r="P745" t="str">
        <f t="shared" si="83"/>
        <v>R1011</v>
      </c>
    </row>
    <row r="746" spans="1:16" x14ac:dyDescent="0.25">
      <c r="A746" t="s">
        <v>780</v>
      </c>
      <c r="B746">
        <v>1981</v>
      </c>
      <c r="C746">
        <f t="shared" si="77"/>
        <v>1981</v>
      </c>
      <c r="D746" t="s">
        <v>35</v>
      </c>
      <c r="E746" t="str">
        <f t="shared" si="78"/>
        <v>Aug</v>
      </c>
      <c r="F746">
        <v>26</v>
      </c>
      <c r="G746" s="10">
        <f t="shared" si="79"/>
        <v>29824</v>
      </c>
      <c r="H746" s="9">
        <f t="shared" si="80"/>
        <v>41</v>
      </c>
      <c r="I746">
        <v>1</v>
      </c>
      <c r="J746" s="14">
        <v>6289.75</v>
      </c>
      <c r="K746" t="s">
        <v>11</v>
      </c>
      <c r="L746" t="str">
        <f t="shared" si="81"/>
        <v>tier - 2</v>
      </c>
      <c r="M746" t="s">
        <v>12</v>
      </c>
      <c r="N746" t="str">
        <f t="shared" si="82"/>
        <v>tier - 3</v>
      </c>
      <c r="O746" t="s">
        <v>13</v>
      </c>
      <c r="P746" t="str">
        <f t="shared" si="83"/>
        <v>R1013</v>
      </c>
    </row>
    <row r="747" spans="1:16" x14ac:dyDescent="0.25">
      <c r="A747" t="s">
        <v>781</v>
      </c>
      <c r="B747">
        <v>1996</v>
      </c>
      <c r="C747">
        <f t="shared" si="77"/>
        <v>1996</v>
      </c>
      <c r="D747" t="s">
        <v>10</v>
      </c>
      <c r="E747" t="str">
        <f t="shared" si="78"/>
        <v>Jul</v>
      </c>
      <c r="F747">
        <v>4</v>
      </c>
      <c r="G747" s="10">
        <f t="shared" si="79"/>
        <v>35250</v>
      </c>
      <c r="H747" s="9">
        <f t="shared" si="80"/>
        <v>26</v>
      </c>
      <c r="I747">
        <v>0</v>
      </c>
      <c r="J747" s="14">
        <v>6293.63</v>
      </c>
      <c r="K747" t="s">
        <v>11</v>
      </c>
      <c r="L747" t="str">
        <f t="shared" si="81"/>
        <v>tier - 2</v>
      </c>
      <c r="M747" t="s">
        <v>12</v>
      </c>
      <c r="N747" t="str">
        <f t="shared" si="82"/>
        <v>tier - 3</v>
      </c>
      <c r="O747" t="s">
        <v>300</v>
      </c>
      <c r="P747" t="str">
        <f t="shared" si="83"/>
        <v>R1021</v>
      </c>
    </row>
    <row r="748" spans="1:16" x14ac:dyDescent="0.25">
      <c r="A748" t="s">
        <v>782</v>
      </c>
      <c r="B748">
        <v>1974</v>
      </c>
      <c r="C748">
        <f t="shared" si="77"/>
        <v>1974</v>
      </c>
      <c r="D748" t="s">
        <v>20</v>
      </c>
      <c r="E748" t="str">
        <f t="shared" si="78"/>
        <v>Sep</v>
      </c>
      <c r="F748">
        <v>17</v>
      </c>
      <c r="G748" s="10">
        <f t="shared" si="79"/>
        <v>27289</v>
      </c>
      <c r="H748" s="9">
        <f t="shared" si="80"/>
        <v>48</v>
      </c>
      <c r="I748">
        <v>0</v>
      </c>
      <c r="J748" s="14">
        <v>6302.23</v>
      </c>
      <c r="K748" t="s">
        <v>11</v>
      </c>
      <c r="L748" t="str">
        <f t="shared" si="81"/>
        <v>tier - 2</v>
      </c>
      <c r="M748" t="s">
        <v>16</v>
      </c>
      <c r="N748" t="str">
        <f t="shared" si="82"/>
        <v>tier - 1</v>
      </c>
      <c r="O748" t="s">
        <v>13</v>
      </c>
      <c r="P748" t="str">
        <f t="shared" si="83"/>
        <v>R1013</v>
      </c>
    </row>
    <row r="749" spans="1:16" x14ac:dyDescent="0.25">
      <c r="A749" t="s">
        <v>783</v>
      </c>
      <c r="B749">
        <v>1969</v>
      </c>
      <c r="C749">
        <f t="shared" si="77"/>
        <v>1969</v>
      </c>
      <c r="D749" t="s">
        <v>20</v>
      </c>
      <c r="E749" t="str">
        <f t="shared" si="78"/>
        <v>Sep</v>
      </c>
      <c r="F749">
        <v>4</v>
      </c>
      <c r="G749" s="10">
        <f t="shared" si="79"/>
        <v>25450</v>
      </c>
      <c r="H749" s="9">
        <f t="shared" si="80"/>
        <v>53</v>
      </c>
      <c r="I749">
        <v>0</v>
      </c>
      <c r="J749" s="14">
        <v>6305.61</v>
      </c>
      <c r="K749" t="s">
        <v>11</v>
      </c>
      <c r="L749" t="str">
        <f t="shared" si="81"/>
        <v>tier - 2</v>
      </c>
      <c r="M749" t="s">
        <v>11</v>
      </c>
      <c r="N749" t="str">
        <f t="shared" si="82"/>
        <v>tier - 2</v>
      </c>
      <c r="O749" t="s">
        <v>23</v>
      </c>
      <c r="P749" t="str">
        <f t="shared" si="83"/>
        <v>R1012</v>
      </c>
    </row>
    <row r="750" spans="1:16" x14ac:dyDescent="0.25">
      <c r="A750" t="s">
        <v>784</v>
      </c>
      <c r="B750">
        <v>2004</v>
      </c>
      <c r="C750">
        <f t="shared" si="77"/>
        <v>2004</v>
      </c>
      <c r="D750" t="s">
        <v>10</v>
      </c>
      <c r="E750" t="str">
        <f t="shared" si="78"/>
        <v>Jul</v>
      </c>
      <c r="F750">
        <v>27</v>
      </c>
      <c r="G750" s="10">
        <f t="shared" si="79"/>
        <v>38195</v>
      </c>
      <c r="H750" s="9">
        <f t="shared" si="80"/>
        <v>18</v>
      </c>
      <c r="I750">
        <v>0</v>
      </c>
      <c r="J750" s="14">
        <v>6311.11</v>
      </c>
      <c r="K750" t="s">
        <v>11</v>
      </c>
      <c r="L750" t="str">
        <f t="shared" si="81"/>
        <v>tier - 2</v>
      </c>
      <c r="M750" t="s">
        <v>11</v>
      </c>
      <c r="N750" t="str">
        <f t="shared" si="82"/>
        <v>tier - 2</v>
      </c>
      <c r="O750" t="s">
        <v>42</v>
      </c>
      <c r="P750" t="str">
        <f t="shared" si="83"/>
        <v>R1011</v>
      </c>
    </row>
    <row r="751" spans="1:16" x14ac:dyDescent="0.25">
      <c r="A751" t="s">
        <v>785</v>
      </c>
      <c r="B751">
        <v>1985</v>
      </c>
      <c r="C751">
        <f t="shared" si="77"/>
        <v>1985</v>
      </c>
      <c r="D751" t="s">
        <v>15</v>
      </c>
      <c r="E751" t="str">
        <f t="shared" si="78"/>
        <v>Nov</v>
      </c>
      <c r="F751">
        <v>19</v>
      </c>
      <c r="G751" s="10">
        <f t="shared" si="79"/>
        <v>31370</v>
      </c>
      <c r="H751" s="9">
        <f t="shared" si="80"/>
        <v>37</v>
      </c>
      <c r="I751">
        <v>2</v>
      </c>
      <c r="J751" s="14">
        <v>6311.95</v>
      </c>
      <c r="K751" t="s">
        <v>11</v>
      </c>
      <c r="L751" t="str">
        <f t="shared" si="81"/>
        <v>tier - 2</v>
      </c>
      <c r="M751" t="s">
        <v>16</v>
      </c>
      <c r="N751" t="str">
        <f t="shared" si="82"/>
        <v>tier - 1</v>
      </c>
      <c r="O751" t="s">
        <v>42</v>
      </c>
      <c r="P751" t="str">
        <f t="shared" si="83"/>
        <v>R1011</v>
      </c>
    </row>
    <row r="752" spans="1:16" x14ac:dyDescent="0.25">
      <c r="A752" t="s">
        <v>786</v>
      </c>
      <c r="B752">
        <v>1985</v>
      </c>
      <c r="C752">
        <f t="shared" si="77"/>
        <v>1985</v>
      </c>
      <c r="D752" t="s">
        <v>30</v>
      </c>
      <c r="E752" t="str">
        <f t="shared" si="78"/>
        <v>Dec</v>
      </c>
      <c r="F752">
        <v>15</v>
      </c>
      <c r="G752" s="10">
        <f t="shared" si="79"/>
        <v>31396</v>
      </c>
      <c r="H752" s="9">
        <f t="shared" si="80"/>
        <v>37</v>
      </c>
      <c r="I752">
        <v>2</v>
      </c>
      <c r="J752" s="14">
        <v>6313.76</v>
      </c>
      <c r="K752" t="s">
        <v>11</v>
      </c>
      <c r="L752" t="str">
        <f t="shared" si="81"/>
        <v>tier - 2</v>
      </c>
      <c r="M752" t="s">
        <v>16</v>
      </c>
      <c r="N752" t="str">
        <f t="shared" si="82"/>
        <v>tier - 1</v>
      </c>
      <c r="O752" t="s">
        <v>13</v>
      </c>
      <c r="P752" t="str">
        <f t="shared" si="83"/>
        <v>R1013</v>
      </c>
    </row>
    <row r="753" spans="1:16" x14ac:dyDescent="0.25">
      <c r="A753" t="s">
        <v>787</v>
      </c>
      <c r="B753">
        <v>1990</v>
      </c>
      <c r="C753">
        <f t="shared" si="77"/>
        <v>1990</v>
      </c>
      <c r="D753" t="s">
        <v>35</v>
      </c>
      <c r="E753" t="str">
        <f t="shared" si="78"/>
        <v>Aug</v>
      </c>
      <c r="F753">
        <v>13</v>
      </c>
      <c r="G753" s="10">
        <f t="shared" si="79"/>
        <v>33098</v>
      </c>
      <c r="H753" s="9">
        <f t="shared" si="80"/>
        <v>32</v>
      </c>
      <c r="I753">
        <v>3</v>
      </c>
      <c r="J753" s="14">
        <v>6334.34</v>
      </c>
      <c r="K753" t="s">
        <v>11</v>
      </c>
      <c r="L753" t="str">
        <f t="shared" si="81"/>
        <v>tier - 2</v>
      </c>
      <c r="M753" t="s">
        <v>11</v>
      </c>
      <c r="N753" t="str">
        <f t="shared" si="82"/>
        <v>tier - 2</v>
      </c>
      <c r="O753" t="s">
        <v>247</v>
      </c>
      <c r="P753" t="str">
        <f t="shared" si="83"/>
        <v>R1024</v>
      </c>
    </row>
    <row r="754" spans="1:16" x14ac:dyDescent="0.25">
      <c r="A754" t="s">
        <v>788</v>
      </c>
      <c r="B754">
        <v>1986</v>
      </c>
      <c r="C754">
        <f t="shared" si="77"/>
        <v>1986</v>
      </c>
      <c r="D754" t="s">
        <v>20</v>
      </c>
      <c r="E754" t="str">
        <f t="shared" si="78"/>
        <v>Sep</v>
      </c>
      <c r="F754">
        <v>25</v>
      </c>
      <c r="G754" s="10">
        <f t="shared" si="79"/>
        <v>31680</v>
      </c>
      <c r="H754" s="9">
        <f t="shared" si="80"/>
        <v>36</v>
      </c>
      <c r="I754">
        <v>3</v>
      </c>
      <c r="J754" s="14">
        <v>6335.64</v>
      </c>
      <c r="K754" t="s">
        <v>11</v>
      </c>
      <c r="L754" t="str">
        <f t="shared" si="81"/>
        <v>tier - 2</v>
      </c>
      <c r="M754" t="s">
        <v>11</v>
      </c>
      <c r="N754" t="str">
        <f t="shared" si="82"/>
        <v>tier - 2</v>
      </c>
      <c r="O754" t="s">
        <v>13</v>
      </c>
      <c r="P754" t="str">
        <f t="shared" si="83"/>
        <v>R1013</v>
      </c>
    </row>
    <row r="755" spans="1:16" x14ac:dyDescent="0.25">
      <c r="A755" t="s">
        <v>789</v>
      </c>
      <c r="B755">
        <v>1983</v>
      </c>
      <c r="C755">
        <f t="shared" si="77"/>
        <v>1983</v>
      </c>
      <c r="D755" t="s">
        <v>37</v>
      </c>
      <c r="E755" t="str">
        <f t="shared" si="78"/>
        <v>Oct</v>
      </c>
      <c r="F755">
        <v>21</v>
      </c>
      <c r="G755" s="10">
        <f t="shared" si="79"/>
        <v>30610</v>
      </c>
      <c r="H755" s="9">
        <f t="shared" si="80"/>
        <v>39</v>
      </c>
      <c r="I755">
        <v>2</v>
      </c>
      <c r="J755" s="14">
        <v>6338.08</v>
      </c>
      <c r="K755" t="s">
        <v>11</v>
      </c>
      <c r="L755" t="str">
        <f t="shared" si="81"/>
        <v>tier - 2</v>
      </c>
      <c r="M755" t="s">
        <v>16</v>
      </c>
      <c r="N755" t="str">
        <f t="shared" si="82"/>
        <v>tier - 1</v>
      </c>
      <c r="O755" t="s">
        <v>13</v>
      </c>
      <c r="P755" t="str">
        <f t="shared" si="83"/>
        <v>R1013</v>
      </c>
    </row>
    <row r="756" spans="1:16" x14ac:dyDescent="0.25">
      <c r="A756" t="s">
        <v>790</v>
      </c>
      <c r="B756">
        <v>1983</v>
      </c>
      <c r="C756">
        <f t="shared" si="77"/>
        <v>1983</v>
      </c>
      <c r="D756" t="s">
        <v>35</v>
      </c>
      <c r="E756" t="str">
        <f t="shared" si="78"/>
        <v>Aug</v>
      </c>
      <c r="F756">
        <v>19</v>
      </c>
      <c r="G756" s="10">
        <f t="shared" si="79"/>
        <v>30547</v>
      </c>
      <c r="H756" s="9">
        <f t="shared" si="80"/>
        <v>39</v>
      </c>
      <c r="I756">
        <v>2</v>
      </c>
      <c r="J756" s="14">
        <v>6356.27</v>
      </c>
      <c r="K756" t="s">
        <v>12</v>
      </c>
      <c r="L756" t="str">
        <f t="shared" si="81"/>
        <v>tier - 3</v>
      </c>
      <c r="M756" t="s">
        <v>11</v>
      </c>
      <c r="N756" t="str">
        <f t="shared" si="82"/>
        <v>tier - 2</v>
      </c>
      <c r="O756" t="s">
        <v>13</v>
      </c>
      <c r="P756" t="str">
        <f t="shared" si="83"/>
        <v>R1013</v>
      </c>
    </row>
    <row r="757" spans="1:16" x14ac:dyDescent="0.25">
      <c r="A757" t="s">
        <v>791</v>
      </c>
      <c r="B757">
        <v>1980</v>
      </c>
      <c r="C757">
        <f t="shared" si="77"/>
        <v>1980</v>
      </c>
      <c r="D757" t="s">
        <v>37</v>
      </c>
      <c r="E757" t="str">
        <f t="shared" si="78"/>
        <v>Oct</v>
      </c>
      <c r="F757">
        <v>30</v>
      </c>
      <c r="G757" s="10">
        <f t="shared" si="79"/>
        <v>29524</v>
      </c>
      <c r="H757" s="9">
        <f t="shared" si="80"/>
        <v>42</v>
      </c>
      <c r="I757">
        <v>0</v>
      </c>
      <c r="J757" s="14">
        <v>6358.78</v>
      </c>
      <c r="K757" t="s">
        <v>11</v>
      </c>
      <c r="L757" t="str">
        <f t="shared" si="81"/>
        <v>tier - 2</v>
      </c>
      <c r="M757" t="s">
        <v>16</v>
      </c>
      <c r="N757" t="str">
        <f t="shared" si="82"/>
        <v>tier - 1</v>
      </c>
      <c r="O757" t="s">
        <v>23</v>
      </c>
      <c r="P757" t="str">
        <f t="shared" si="83"/>
        <v>R1012</v>
      </c>
    </row>
    <row r="758" spans="1:16" x14ac:dyDescent="0.25">
      <c r="A758" t="s">
        <v>792</v>
      </c>
      <c r="B758">
        <v>1989</v>
      </c>
      <c r="C758">
        <f t="shared" si="77"/>
        <v>1989</v>
      </c>
      <c r="D758" t="s">
        <v>18</v>
      </c>
      <c r="E758" t="str">
        <f t="shared" si="78"/>
        <v>Jun</v>
      </c>
      <c r="F758">
        <v>24</v>
      </c>
      <c r="G758" s="10">
        <f t="shared" si="79"/>
        <v>32683</v>
      </c>
      <c r="H758" s="9">
        <f t="shared" si="80"/>
        <v>33</v>
      </c>
      <c r="I758">
        <v>3</v>
      </c>
      <c r="J758" s="14">
        <v>6360.99</v>
      </c>
      <c r="K758" t="s">
        <v>11</v>
      </c>
      <c r="L758" t="str">
        <f t="shared" si="81"/>
        <v>tier - 2</v>
      </c>
      <c r="M758" t="s">
        <v>11</v>
      </c>
      <c r="N758" t="str">
        <f t="shared" si="82"/>
        <v>tier - 2</v>
      </c>
      <c r="O758" t="s">
        <v>23</v>
      </c>
      <c r="P758" t="str">
        <f t="shared" si="83"/>
        <v>R1012</v>
      </c>
    </row>
    <row r="759" spans="1:16" x14ac:dyDescent="0.25">
      <c r="A759" t="s">
        <v>793</v>
      </c>
      <c r="B759">
        <v>1996</v>
      </c>
      <c r="C759">
        <f t="shared" si="77"/>
        <v>1996</v>
      </c>
      <c r="D759" t="s">
        <v>10</v>
      </c>
      <c r="E759" t="str">
        <f t="shared" si="78"/>
        <v>Jul</v>
      </c>
      <c r="F759">
        <v>7</v>
      </c>
      <c r="G759" s="10">
        <f t="shared" si="79"/>
        <v>35253</v>
      </c>
      <c r="H759" s="9">
        <f t="shared" si="80"/>
        <v>26</v>
      </c>
      <c r="I759">
        <v>0</v>
      </c>
      <c r="J759" s="14">
        <v>6361.47</v>
      </c>
      <c r="K759" t="s">
        <v>11</v>
      </c>
      <c r="L759" t="str">
        <f t="shared" si="81"/>
        <v>tier - 2</v>
      </c>
      <c r="M759" t="s">
        <v>12</v>
      </c>
      <c r="N759" t="str">
        <f t="shared" si="82"/>
        <v>tier - 3</v>
      </c>
      <c r="O759" t="s">
        <v>300</v>
      </c>
      <c r="P759" t="str">
        <f t="shared" si="83"/>
        <v>R1021</v>
      </c>
    </row>
    <row r="760" spans="1:16" x14ac:dyDescent="0.25">
      <c r="A760" t="s">
        <v>794</v>
      </c>
      <c r="B760">
        <v>1970</v>
      </c>
      <c r="C760">
        <f t="shared" si="77"/>
        <v>1970</v>
      </c>
      <c r="D760" t="s">
        <v>15</v>
      </c>
      <c r="E760" t="str">
        <f t="shared" si="78"/>
        <v>Nov</v>
      </c>
      <c r="F760">
        <v>9</v>
      </c>
      <c r="G760" s="10">
        <f t="shared" si="79"/>
        <v>25881</v>
      </c>
      <c r="H760" s="9">
        <f t="shared" si="80"/>
        <v>52</v>
      </c>
      <c r="I760">
        <v>0</v>
      </c>
      <c r="J760" s="14">
        <v>6367.31</v>
      </c>
      <c r="K760" t="s">
        <v>11</v>
      </c>
      <c r="L760" t="str">
        <f t="shared" si="81"/>
        <v>tier - 2</v>
      </c>
      <c r="M760" t="s">
        <v>16</v>
      </c>
      <c r="N760" t="str">
        <f t="shared" si="82"/>
        <v>tier - 1</v>
      </c>
      <c r="O760" t="s">
        <v>13</v>
      </c>
      <c r="P760" t="str">
        <f t="shared" si="83"/>
        <v>R1013</v>
      </c>
    </row>
    <row r="761" spans="1:16" x14ac:dyDescent="0.25">
      <c r="A761" t="s">
        <v>795</v>
      </c>
      <c r="B761">
        <v>1984</v>
      </c>
      <c r="C761">
        <f t="shared" si="77"/>
        <v>1984</v>
      </c>
      <c r="D761" t="s">
        <v>35</v>
      </c>
      <c r="E761" t="str">
        <f t="shared" si="78"/>
        <v>Aug</v>
      </c>
      <c r="F761">
        <v>13</v>
      </c>
      <c r="G761" s="10">
        <f t="shared" si="79"/>
        <v>30907</v>
      </c>
      <c r="H761" s="9">
        <f t="shared" si="80"/>
        <v>38</v>
      </c>
      <c r="I761">
        <v>1</v>
      </c>
      <c r="J761" s="14">
        <v>6373.56</v>
      </c>
      <c r="K761" t="s">
        <v>11</v>
      </c>
      <c r="L761" t="str">
        <f t="shared" si="81"/>
        <v>tier - 2</v>
      </c>
      <c r="M761" t="s">
        <v>16</v>
      </c>
      <c r="N761" t="str">
        <f t="shared" si="82"/>
        <v>tier - 1</v>
      </c>
      <c r="O761" t="s">
        <v>23</v>
      </c>
      <c r="P761" t="str">
        <f t="shared" si="83"/>
        <v>R1012</v>
      </c>
    </row>
    <row r="762" spans="1:16" x14ac:dyDescent="0.25">
      <c r="A762" t="s">
        <v>796</v>
      </c>
      <c r="B762">
        <v>1976</v>
      </c>
      <c r="C762">
        <f t="shared" si="77"/>
        <v>1976</v>
      </c>
      <c r="D762" t="s">
        <v>15</v>
      </c>
      <c r="E762" t="str">
        <f t="shared" si="78"/>
        <v>Nov</v>
      </c>
      <c r="F762">
        <v>18</v>
      </c>
      <c r="G762" s="10">
        <f t="shared" si="79"/>
        <v>28082</v>
      </c>
      <c r="H762" s="9">
        <f t="shared" si="80"/>
        <v>46</v>
      </c>
      <c r="I762">
        <v>2</v>
      </c>
      <c r="J762" s="14">
        <v>6374.16</v>
      </c>
      <c r="K762" t="s">
        <v>11</v>
      </c>
      <c r="L762" t="str">
        <f t="shared" si="81"/>
        <v>tier - 2</v>
      </c>
      <c r="M762" t="s">
        <v>11</v>
      </c>
      <c r="N762" t="str">
        <f t="shared" si="82"/>
        <v>tier - 2</v>
      </c>
      <c r="O762" t="s">
        <v>13</v>
      </c>
      <c r="P762" t="str">
        <f t="shared" si="83"/>
        <v>R1013</v>
      </c>
    </row>
    <row r="763" spans="1:16" x14ac:dyDescent="0.25">
      <c r="A763" t="s">
        <v>797</v>
      </c>
      <c r="B763">
        <v>1982</v>
      </c>
      <c r="C763">
        <f t="shared" si="77"/>
        <v>1982</v>
      </c>
      <c r="D763" t="s">
        <v>35</v>
      </c>
      <c r="E763" t="str">
        <f t="shared" si="78"/>
        <v>Aug</v>
      </c>
      <c r="F763">
        <v>6</v>
      </c>
      <c r="G763" s="10">
        <f t="shared" si="79"/>
        <v>30169</v>
      </c>
      <c r="H763" s="9">
        <f t="shared" si="80"/>
        <v>40</v>
      </c>
      <c r="I763">
        <v>1</v>
      </c>
      <c r="J763" s="14">
        <v>6389.38</v>
      </c>
      <c r="K763" t="s">
        <v>16</v>
      </c>
      <c r="L763" t="str">
        <f t="shared" si="81"/>
        <v>tier - 1</v>
      </c>
      <c r="M763" t="s">
        <v>11</v>
      </c>
      <c r="N763" t="str">
        <f t="shared" si="82"/>
        <v>tier - 2</v>
      </c>
      <c r="O763" t="s">
        <v>23</v>
      </c>
      <c r="P763" t="str">
        <f t="shared" si="83"/>
        <v>R1012</v>
      </c>
    </row>
    <row r="764" spans="1:16" x14ac:dyDescent="0.25">
      <c r="A764" t="s">
        <v>798</v>
      </c>
      <c r="B764">
        <v>1997</v>
      </c>
      <c r="C764">
        <f t="shared" si="77"/>
        <v>1997</v>
      </c>
      <c r="D764" t="s">
        <v>35</v>
      </c>
      <c r="E764" t="str">
        <f t="shared" si="78"/>
        <v>Aug</v>
      </c>
      <c r="F764">
        <v>16</v>
      </c>
      <c r="G764" s="10">
        <f t="shared" si="79"/>
        <v>35658</v>
      </c>
      <c r="H764" s="9">
        <f t="shared" si="80"/>
        <v>25</v>
      </c>
      <c r="I764">
        <v>0</v>
      </c>
      <c r="J764" s="14">
        <v>6389.53</v>
      </c>
      <c r="K764" t="s">
        <v>11</v>
      </c>
      <c r="L764" t="str">
        <f t="shared" si="81"/>
        <v>tier - 2</v>
      </c>
      <c r="M764" t="s">
        <v>11</v>
      </c>
      <c r="N764" t="str">
        <f t="shared" si="82"/>
        <v>tier - 2</v>
      </c>
      <c r="O764" t="s">
        <v>300</v>
      </c>
      <c r="P764" t="str">
        <f t="shared" si="83"/>
        <v>R1021</v>
      </c>
    </row>
    <row r="765" spans="1:16" x14ac:dyDescent="0.25">
      <c r="A765" t="s">
        <v>799</v>
      </c>
      <c r="B765">
        <v>1982</v>
      </c>
      <c r="C765">
        <f t="shared" si="77"/>
        <v>1982</v>
      </c>
      <c r="D765" t="s">
        <v>37</v>
      </c>
      <c r="E765" t="str">
        <f t="shared" si="78"/>
        <v>Oct</v>
      </c>
      <c r="F765">
        <v>28</v>
      </c>
      <c r="G765" s="10">
        <f t="shared" si="79"/>
        <v>30252</v>
      </c>
      <c r="H765" s="9">
        <f t="shared" si="80"/>
        <v>40</v>
      </c>
      <c r="I765">
        <v>1</v>
      </c>
      <c r="J765" s="14">
        <v>6393.6</v>
      </c>
      <c r="K765" t="s">
        <v>11</v>
      </c>
      <c r="L765" t="str">
        <f t="shared" si="81"/>
        <v>tier - 2</v>
      </c>
      <c r="M765" t="s">
        <v>16</v>
      </c>
      <c r="N765" t="str">
        <f t="shared" si="82"/>
        <v>tier - 1</v>
      </c>
      <c r="O765" t="s">
        <v>23</v>
      </c>
      <c r="P765" t="str">
        <f t="shared" si="83"/>
        <v>R1012</v>
      </c>
    </row>
    <row r="766" spans="1:16" x14ac:dyDescent="0.25">
      <c r="A766" t="s">
        <v>800</v>
      </c>
      <c r="B766">
        <v>1987</v>
      </c>
      <c r="C766">
        <f t="shared" si="77"/>
        <v>1987</v>
      </c>
      <c r="D766" t="s">
        <v>20</v>
      </c>
      <c r="E766" t="str">
        <f t="shared" si="78"/>
        <v>Sep</v>
      </c>
      <c r="F766">
        <v>9</v>
      </c>
      <c r="G766" s="10">
        <f t="shared" si="79"/>
        <v>32029</v>
      </c>
      <c r="H766" s="9">
        <f t="shared" si="80"/>
        <v>35</v>
      </c>
      <c r="I766">
        <v>2</v>
      </c>
      <c r="J766" s="14">
        <v>6402.29</v>
      </c>
      <c r="K766" t="s">
        <v>11</v>
      </c>
      <c r="L766" t="str">
        <f t="shared" si="81"/>
        <v>tier - 2</v>
      </c>
      <c r="M766" t="s">
        <v>12</v>
      </c>
      <c r="N766" t="str">
        <f t="shared" si="82"/>
        <v>tier - 3</v>
      </c>
      <c r="O766" t="s">
        <v>247</v>
      </c>
      <c r="P766" t="str">
        <f t="shared" si="83"/>
        <v>R1024</v>
      </c>
    </row>
    <row r="767" spans="1:16" x14ac:dyDescent="0.25">
      <c r="A767" t="s">
        <v>801</v>
      </c>
      <c r="B767">
        <v>1985</v>
      </c>
      <c r="C767">
        <f t="shared" si="77"/>
        <v>1985</v>
      </c>
      <c r="D767" t="s">
        <v>30</v>
      </c>
      <c r="E767" t="str">
        <f t="shared" si="78"/>
        <v>Dec</v>
      </c>
      <c r="F767">
        <v>10</v>
      </c>
      <c r="G767" s="10">
        <f t="shared" si="79"/>
        <v>31391</v>
      </c>
      <c r="H767" s="9">
        <f t="shared" si="80"/>
        <v>37</v>
      </c>
      <c r="I767">
        <v>2</v>
      </c>
      <c r="J767" s="14">
        <v>6406.41</v>
      </c>
      <c r="K767" t="s">
        <v>16</v>
      </c>
      <c r="L767" t="str">
        <f t="shared" si="81"/>
        <v>tier - 1</v>
      </c>
      <c r="M767" t="s">
        <v>12</v>
      </c>
      <c r="N767" t="str">
        <f t="shared" si="82"/>
        <v>tier - 3</v>
      </c>
      <c r="O767" t="s">
        <v>276</v>
      </c>
      <c r="P767" t="str">
        <f t="shared" si="83"/>
        <v>R1014</v>
      </c>
    </row>
    <row r="768" spans="1:16" x14ac:dyDescent="0.25">
      <c r="A768" t="s">
        <v>802</v>
      </c>
      <c r="B768">
        <v>1970</v>
      </c>
      <c r="C768">
        <f t="shared" si="77"/>
        <v>1970</v>
      </c>
      <c r="D768" t="s">
        <v>35</v>
      </c>
      <c r="E768" t="str">
        <f t="shared" si="78"/>
        <v>Aug</v>
      </c>
      <c r="F768">
        <v>20</v>
      </c>
      <c r="G768" s="10">
        <f t="shared" si="79"/>
        <v>25800</v>
      </c>
      <c r="H768" s="9">
        <f t="shared" si="80"/>
        <v>52</v>
      </c>
      <c r="I768">
        <v>0</v>
      </c>
      <c r="J768" s="14">
        <v>6407.05</v>
      </c>
      <c r="K768" t="s">
        <v>11</v>
      </c>
      <c r="L768" t="str">
        <f t="shared" si="81"/>
        <v>tier - 2</v>
      </c>
      <c r="M768" t="s">
        <v>16</v>
      </c>
      <c r="N768" t="str">
        <f t="shared" si="82"/>
        <v>tier - 1</v>
      </c>
      <c r="O768" t="s">
        <v>13</v>
      </c>
      <c r="P768" t="str">
        <f t="shared" si="83"/>
        <v>R1013</v>
      </c>
    </row>
    <row r="769" spans="1:16" x14ac:dyDescent="0.25">
      <c r="A769" t="s">
        <v>803</v>
      </c>
      <c r="B769">
        <v>1971</v>
      </c>
      <c r="C769">
        <f t="shared" si="77"/>
        <v>1971</v>
      </c>
      <c r="D769" t="s">
        <v>35</v>
      </c>
      <c r="E769" t="str">
        <f t="shared" si="78"/>
        <v>Aug</v>
      </c>
      <c r="F769">
        <v>22</v>
      </c>
      <c r="G769" s="10">
        <f t="shared" si="79"/>
        <v>26167</v>
      </c>
      <c r="H769" s="9">
        <f t="shared" si="80"/>
        <v>51</v>
      </c>
      <c r="I769">
        <v>0</v>
      </c>
      <c r="J769" s="14">
        <v>6412.34</v>
      </c>
      <c r="K769" t="s">
        <v>11</v>
      </c>
      <c r="L769" t="str">
        <f t="shared" si="81"/>
        <v>tier - 2</v>
      </c>
      <c r="M769" t="s">
        <v>12</v>
      </c>
      <c r="N769" t="str">
        <f t="shared" si="82"/>
        <v>tier - 3</v>
      </c>
      <c r="O769" t="s">
        <v>13</v>
      </c>
      <c r="P769" t="str">
        <f t="shared" si="83"/>
        <v>R1013</v>
      </c>
    </row>
    <row r="770" spans="1:16" x14ac:dyDescent="0.25">
      <c r="A770" t="s">
        <v>804</v>
      </c>
      <c r="B770">
        <v>1987</v>
      </c>
      <c r="C770">
        <f t="shared" ref="C770:C833" si="84">IF(B770="?", ROUND(AVERAGEIF(B:B, "&lt;&gt;?"), 0), B770)</f>
        <v>1987</v>
      </c>
      <c r="D770" t="s">
        <v>20</v>
      </c>
      <c r="E770" t="str">
        <f t="shared" ref="E770:E833" si="85">IF(D770="?", "Sep", D770)</f>
        <v>Sep</v>
      </c>
      <c r="F770">
        <v>4</v>
      </c>
      <c r="G770" s="10">
        <f t="shared" ref="G770:G833" si="86">DATE(C770, MONTH(1&amp;E770), F770)</f>
        <v>32024</v>
      </c>
      <c r="H770" s="9">
        <f t="shared" ref="H770:H833" si="87">DATEDIF(G770, DATE(2023,6,8), "Y")</f>
        <v>35</v>
      </c>
      <c r="I770">
        <v>3</v>
      </c>
      <c r="J770" s="14">
        <v>6414.18</v>
      </c>
      <c r="K770" t="s">
        <v>11</v>
      </c>
      <c r="L770" t="str">
        <f t="shared" ref="L770:L833" si="88">IF(K770="?", "tier - 1", K770)</f>
        <v>tier - 2</v>
      </c>
      <c r="M770" t="s">
        <v>11</v>
      </c>
      <c r="N770" t="str">
        <f t="shared" ref="N770:N833" si="89">IF(M770="?", "tier - 2", M770)</f>
        <v>tier - 2</v>
      </c>
      <c r="O770" t="s">
        <v>42</v>
      </c>
      <c r="P770" t="str">
        <f t="shared" ref="P770:P833" si="90">IF(O770="?", "Unknown", O770)</f>
        <v>R1011</v>
      </c>
    </row>
    <row r="771" spans="1:16" x14ac:dyDescent="0.25">
      <c r="A771" t="s">
        <v>805</v>
      </c>
      <c r="B771">
        <v>1976</v>
      </c>
      <c r="C771">
        <f t="shared" si="84"/>
        <v>1976</v>
      </c>
      <c r="D771" t="s">
        <v>30</v>
      </c>
      <c r="E771" t="str">
        <f t="shared" si="85"/>
        <v>Dec</v>
      </c>
      <c r="F771">
        <v>30</v>
      </c>
      <c r="G771" s="10">
        <f t="shared" si="86"/>
        <v>28124</v>
      </c>
      <c r="H771" s="9">
        <f t="shared" si="87"/>
        <v>46</v>
      </c>
      <c r="I771">
        <v>2</v>
      </c>
      <c r="J771" s="14">
        <v>6417.28</v>
      </c>
      <c r="K771" t="s">
        <v>11</v>
      </c>
      <c r="L771" t="str">
        <f t="shared" si="88"/>
        <v>tier - 2</v>
      </c>
      <c r="M771" t="s">
        <v>12</v>
      </c>
      <c r="N771" t="str">
        <f t="shared" si="89"/>
        <v>tier - 3</v>
      </c>
      <c r="O771" t="s">
        <v>13</v>
      </c>
      <c r="P771" t="str">
        <f t="shared" si="90"/>
        <v>R1013</v>
      </c>
    </row>
    <row r="772" spans="1:16" x14ac:dyDescent="0.25">
      <c r="A772" t="s">
        <v>806</v>
      </c>
      <c r="B772">
        <v>1975</v>
      </c>
      <c r="C772">
        <f t="shared" si="84"/>
        <v>1975</v>
      </c>
      <c r="D772" t="s">
        <v>35</v>
      </c>
      <c r="E772" t="str">
        <f t="shared" si="85"/>
        <v>Aug</v>
      </c>
      <c r="F772">
        <v>5</v>
      </c>
      <c r="G772" s="10">
        <f t="shared" si="86"/>
        <v>27611</v>
      </c>
      <c r="H772" s="9">
        <f t="shared" si="87"/>
        <v>47</v>
      </c>
      <c r="I772">
        <v>1</v>
      </c>
      <c r="J772" s="14">
        <v>6423.48</v>
      </c>
      <c r="K772" t="s">
        <v>11</v>
      </c>
      <c r="L772" t="str">
        <f t="shared" si="88"/>
        <v>tier - 2</v>
      </c>
      <c r="M772" t="s">
        <v>12</v>
      </c>
      <c r="N772" t="str">
        <f t="shared" si="89"/>
        <v>tier - 3</v>
      </c>
      <c r="O772" t="s">
        <v>13</v>
      </c>
      <c r="P772" t="str">
        <f t="shared" si="90"/>
        <v>R1013</v>
      </c>
    </row>
    <row r="773" spans="1:16" x14ac:dyDescent="0.25">
      <c r="A773" t="s">
        <v>807</v>
      </c>
      <c r="B773">
        <v>1985</v>
      </c>
      <c r="C773">
        <f t="shared" si="84"/>
        <v>1985</v>
      </c>
      <c r="D773" t="s">
        <v>10</v>
      </c>
      <c r="E773" t="str">
        <f t="shared" si="85"/>
        <v>Jul</v>
      </c>
      <c r="F773">
        <v>22</v>
      </c>
      <c r="G773" s="10">
        <f t="shared" si="86"/>
        <v>31250</v>
      </c>
      <c r="H773" s="9">
        <f t="shared" si="87"/>
        <v>37</v>
      </c>
      <c r="I773">
        <v>3</v>
      </c>
      <c r="J773" s="14">
        <v>6435.62</v>
      </c>
      <c r="K773" t="s">
        <v>12</v>
      </c>
      <c r="L773" t="str">
        <f t="shared" si="88"/>
        <v>tier - 3</v>
      </c>
      <c r="M773" t="s">
        <v>11</v>
      </c>
      <c r="N773" t="str">
        <f t="shared" si="89"/>
        <v>tier - 2</v>
      </c>
      <c r="O773" t="s">
        <v>13</v>
      </c>
      <c r="P773" t="str">
        <f t="shared" si="90"/>
        <v>R1013</v>
      </c>
    </row>
    <row r="774" spans="1:16" x14ac:dyDescent="0.25">
      <c r="A774" t="s">
        <v>808</v>
      </c>
      <c r="B774">
        <v>1984</v>
      </c>
      <c r="C774">
        <f t="shared" si="84"/>
        <v>1984</v>
      </c>
      <c r="D774" t="s">
        <v>35</v>
      </c>
      <c r="E774" t="str">
        <f t="shared" si="85"/>
        <v>Aug</v>
      </c>
      <c r="F774">
        <v>26</v>
      </c>
      <c r="G774" s="10">
        <f t="shared" si="86"/>
        <v>30920</v>
      </c>
      <c r="H774" s="9">
        <f t="shared" si="87"/>
        <v>38</v>
      </c>
      <c r="I774">
        <v>2</v>
      </c>
      <c r="J774" s="14">
        <v>6455.86</v>
      </c>
      <c r="K774" t="s">
        <v>12</v>
      </c>
      <c r="L774" t="str">
        <f t="shared" si="88"/>
        <v>tier - 3</v>
      </c>
      <c r="M774" t="s">
        <v>12</v>
      </c>
      <c r="N774" t="str">
        <f t="shared" si="89"/>
        <v>tier - 3</v>
      </c>
      <c r="O774" t="s">
        <v>23</v>
      </c>
      <c r="P774" t="str">
        <f t="shared" si="90"/>
        <v>R1012</v>
      </c>
    </row>
    <row r="775" spans="1:16" x14ac:dyDescent="0.25">
      <c r="A775" t="s">
        <v>809</v>
      </c>
      <c r="B775">
        <v>1984</v>
      </c>
      <c r="C775">
        <f t="shared" si="84"/>
        <v>1984</v>
      </c>
      <c r="D775" t="s">
        <v>15</v>
      </c>
      <c r="E775" t="str">
        <f t="shared" si="85"/>
        <v>Nov</v>
      </c>
      <c r="F775">
        <v>1</v>
      </c>
      <c r="G775" s="10">
        <f t="shared" si="86"/>
        <v>30987</v>
      </c>
      <c r="H775" s="9">
        <f t="shared" si="87"/>
        <v>38</v>
      </c>
      <c r="I775">
        <v>2</v>
      </c>
      <c r="J775" s="14">
        <v>6457.84</v>
      </c>
      <c r="K775" t="s">
        <v>11</v>
      </c>
      <c r="L775" t="str">
        <f t="shared" si="88"/>
        <v>tier - 2</v>
      </c>
      <c r="M775" t="s">
        <v>12</v>
      </c>
      <c r="N775" t="str">
        <f t="shared" si="89"/>
        <v>tier - 3</v>
      </c>
      <c r="O775" t="s">
        <v>23</v>
      </c>
      <c r="P775" t="str">
        <f t="shared" si="90"/>
        <v>R1012</v>
      </c>
    </row>
    <row r="776" spans="1:16" x14ac:dyDescent="0.25">
      <c r="A776" t="s">
        <v>810</v>
      </c>
      <c r="B776">
        <v>1981</v>
      </c>
      <c r="C776">
        <f t="shared" si="84"/>
        <v>1981</v>
      </c>
      <c r="D776" t="s">
        <v>10</v>
      </c>
      <c r="E776" t="str">
        <f t="shared" si="85"/>
        <v>Jul</v>
      </c>
      <c r="F776">
        <v>27</v>
      </c>
      <c r="G776" s="10">
        <f t="shared" si="86"/>
        <v>29794</v>
      </c>
      <c r="H776" s="9">
        <f t="shared" si="87"/>
        <v>41</v>
      </c>
      <c r="I776">
        <v>1</v>
      </c>
      <c r="J776" s="14">
        <v>6473.15</v>
      </c>
      <c r="K776" t="s">
        <v>11</v>
      </c>
      <c r="L776" t="str">
        <f t="shared" si="88"/>
        <v>tier - 2</v>
      </c>
      <c r="M776" t="s">
        <v>11</v>
      </c>
      <c r="N776" t="str">
        <f t="shared" si="89"/>
        <v>tier - 2</v>
      </c>
      <c r="O776" t="s">
        <v>13</v>
      </c>
      <c r="P776" t="str">
        <f t="shared" si="90"/>
        <v>R1013</v>
      </c>
    </row>
    <row r="777" spans="1:16" x14ac:dyDescent="0.25">
      <c r="A777" t="s">
        <v>811</v>
      </c>
      <c r="B777">
        <v>1980</v>
      </c>
      <c r="C777">
        <f t="shared" si="84"/>
        <v>1980</v>
      </c>
      <c r="D777" t="s">
        <v>18</v>
      </c>
      <c r="E777" t="str">
        <f t="shared" si="85"/>
        <v>Jun</v>
      </c>
      <c r="F777">
        <v>8</v>
      </c>
      <c r="G777" s="10">
        <f t="shared" si="86"/>
        <v>29380</v>
      </c>
      <c r="H777" s="9">
        <f t="shared" si="87"/>
        <v>43</v>
      </c>
      <c r="I777">
        <v>0</v>
      </c>
      <c r="J777" s="14">
        <v>6474.01</v>
      </c>
      <c r="K777" t="s">
        <v>11</v>
      </c>
      <c r="L777" t="str">
        <f t="shared" si="88"/>
        <v>tier - 2</v>
      </c>
      <c r="M777" t="s">
        <v>12</v>
      </c>
      <c r="N777" t="str">
        <f t="shared" si="89"/>
        <v>tier - 3</v>
      </c>
      <c r="O777" t="s">
        <v>42</v>
      </c>
      <c r="P777" t="str">
        <f t="shared" si="90"/>
        <v>R1011</v>
      </c>
    </row>
    <row r="778" spans="1:16" x14ac:dyDescent="0.25">
      <c r="A778" t="s">
        <v>812</v>
      </c>
      <c r="B778">
        <v>1970</v>
      </c>
      <c r="C778">
        <f t="shared" si="84"/>
        <v>1970</v>
      </c>
      <c r="D778" t="s">
        <v>30</v>
      </c>
      <c r="E778" t="str">
        <f t="shared" si="85"/>
        <v>Dec</v>
      </c>
      <c r="F778">
        <v>1</v>
      </c>
      <c r="G778" s="10">
        <f t="shared" si="86"/>
        <v>25903</v>
      </c>
      <c r="H778" s="9">
        <f t="shared" si="87"/>
        <v>52</v>
      </c>
      <c r="I778">
        <v>0</v>
      </c>
      <c r="J778" s="14">
        <v>6481.67</v>
      </c>
      <c r="K778" t="s">
        <v>11</v>
      </c>
      <c r="L778" t="str">
        <f t="shared" si="88"/>
        <v>tier - 2</v>
      </c>
      <c r="M778" t="s">
        <v>11</v>
      </c>
      <c r="N778" t="str">
        <f t="shared" si="89"/>
        <v>tier - 2</v>
      </c>
      <c r="O778" t="s">
        <v>13</v>
      </c>
      <c r="P778" t="str">
        <f t="shared" si="90"/>
        <v>R1013</v>
      </c>
    </row>
    <row r="779" spans="1:16" x14ac:dyDescent="0.25">
      <c r="A779" t="s">
        <v>813</v>
      </c>
      <c r="B779">
        <v>1982</v>
      </c>
      <c r="C779">
        <f t="shared" si="84"/>
        <v>1982</v>
      </c>
      <c r="D779" t="s">
        <v>37</v>
      </c>
      <c r="E779" t="str">
        <f t="shared" si="85"/>
        <v>Oct</v>
      </c>
      <c r="F779">
        <v>9</v>
      </c>
      <c r="G779" s="10">
        <f t="shared" si="86"/>
        <v>30233</v>
      </c>
      <c r="H779" s="9">
        <f t="shared" si="87"/>
        <v>40</v>
      </c>
      <c r="I779">
        <v>1</v>
      </c>
      <c r="J779" s="14">
        <v>6496.89</v>
      </c>
      <c r="K779" t="s">
        <v>11</v>
      </c>
      <c r="L779" t="str">
        <f t="shared" si="88"/>
        <v>tier - 2</v>
      </c>
      <c r="M779" t="s">
        <v>12</v>
      </c>
      <c r="N779" t="str">
        <f t="shared" si="89"/>
        <v>tier - 3</v>
      </c>
      <c r="O779" t="s">
        <v>42</v>
      </c>
      <c r="P779" t="str">
        <f t="shared" si="90"/>
        <v>R1011</v>
      </c>
    </row>
    <row r="780" spans="1:16" x14ac:dyDescent="0.25">
      <c r="A780" t="s">
        <v>814</v>
      </c>
      <c r="B780">
        <v>1982</v>
      </c>
      <c r="C780">
        <f t="shared" si="84"/>
        <v>1982</v>
      </c>
      <c r="D780" t="s">
        <v>35</v>
      </c>
      <c r="E780" t="str">
        <f t="shared" si="85"/>
        <v>Aug</v>
      </c>
      <c r="F780">
        <v>28</v>
      </c>
      <c r="G780" s="10">
        <f t="shared" si="86"/>
        <v>30191</v>
      </c>
      <c r="H780" s="9">
        <f t="shared" si="87"/>
        <v>40</v>
      </c>
      <c r="I780">
        <v>1</v>
      </c>
      <c r="J780" s="14">
        <v>6500.24</v>
      </c>
      <c r="K780" t="s">
        <v>11</v>
      </c>
      <c r="L780" t="str">
        <f t="shared" si="88"/>
        <v>tier - 2</v>
      </c>
      <c r="M780" t="s">
        <v>11</v>
      </c>
      <c r="N780" t="str">
        <f t="shared" si="89"/>
        <v>tier - 2</v>
      </c>
      <c r="O780" t="s">
        <v>13</v>
      </c>
      <c r="P780" t="str">
        <f t="shared" si="90"/>
        <v>R1013</v>
      </c>
    </row>
    <row r="781" spans="1:16" x14ac:dyDescent="0.25">
      <c r="A781" t="s">
        <v>815</v>
      </c>
      <c r="B781">
        <v>1994</v>
      </c>
      <c r="C781">
        <f t="shared" si="84"/>
        <v>1994</v>
      </c>
      <c r="D781" t="s">
        <v>10</v>
      </c>
      <c r="E781" t="str">
        <f t="shared" si="85"/>
        <v>Jul</v>
      </c>
      <c r="F781">
        <v>7</v>
      </c>
      <c r="G781" s="10">
        <f t="shared" si="86"/>
        <v>34522</v>
      </c>
      <c r="H781" s="9">
        <f t="shared" si="87"/>
        <v>28</v>
      </c>
      <c r="I781">
        <v>0</v>
      </c>
      <c r="J781" s="14">
        <v>6512.24</v>
      </c>
      <c r="K781" t="s">
        <v>11</v>
      </c>
      <c r="L781" t="str">
        <f t="shared" si="88"/>
        <v>tier - 2</v>
      </c>
      <c r="M781" t="s">
        <v>16</v>
      </c>
      <c r="N781" t="str">
        <f t="shared" si="89"/>
        <v>tier - 1</v>
      </c>
      <c r="O781" t="s">
        <v>300</v>
      </c>
      <c r="P781" t="str">
        <f t="shared" si="90"/>
        <v>R1021</v>
      </c>
    </row>
    <row r="782" spans="1:16" x14ac:dyDescent="0.25">
      <c r="A782" t="s">
        <v>816</v>
      </c>
      <c r="B782">
        <v>1976</v>
      </c>
      <c r="C782">
        <f t="shared" si="84"/>
        <v>1976</v>
      </c>
      <c r="D782" t="s">
        <v>37</v>
      </c>
      <c r="E782" t="str">
        <f t="shared" si="85"/>
        <v>Oct</v>
      </c>
      <c r="F782">
        <v>23</v>
      </c>
      <c r="G782" s="10">
        <f t="shared" si="86"/>
        <v>28056</v>
      </c>
      <c r="H782" s="9">
        <f t="shared" si="87"/>
        <v>46</v>
      </c>
      <c r="I782">
        <v>2</v>
      </c>
      <c r="J782" s="14">
        <v>6529.21</v>
      </c>
      <c r="K782" t="s">
        <v>11</v>
      </c>
      <c r="L782" t="str">
        <f t="shared" si="88"/>
        <v>tier - 2</v>
      </c>
      <c r="M782" t="s">
        <v>16</v>
      </c>
      <c r="N782" t="str">
        <f t="shared" si="89"/>
        <v>tier - 1</v>
      </c>
      <c r="O782" t="s">
        <v>13</v>
      </c>
      <c r="P782" t="str">
        <f t="shared" si="90"/>
        <v>R1013</v>
      </c>
    </row>
    <row r="783" spans="1:16" x14ac:dyDescent="0.25">
      <c r="A783" t="s">
        <v>817</v>
      </c>
      <c r="B783">
        <v>1982</v>
      </c>
      <c r="C783">
        <f t="shared" si="84"/>
        <v>1982</v>
      </c>
      <c r="D783" t="s">
        <v>35</v>
      </c>
      <c r="E783" t="str">
        <f t="shared" si="85"/>
        <v>Aug</v>
      </c>
      <c r="F783">
        <v>12</v>
      </c>
      <c r="G783" s="10">
        <f t="shared" si="86"/>
        <v>30175</v>
      </c>
      <c r="H783" s="9">
        <f t="shared" si="87"/>
        <v>40</v>
      </c>
      <c r="I783">
        <v>3</v>
      </c>
      <c r="J783" s="14">
        <v>6532.04</v>
      </c>
      <c r="K783" t="s">
        <v>11</v>
      </c>
      <c r="L783" t="str">
        <f t="shared" si="88"/>
        <v>tier - 2</v>
      </c>
      <c r="M783" t="s">
        <v>16</v>
      </c>
      <c r="N783" t="str">
        <f t="shared" si="89"/>
        <v>tier - 1</v>
      </c>
      <c r="O783" t="s">
        <v>13</v>
      </c>
      <c r="P783" t="str">
        <f t="shared" si="90"/>
        <v>R1013</v>
      </c>
    </row>
    <row r="784" spans="1:16" x14ac:dyDescent="0.25">
      <c r="A784" t="s">
        <v>818</v>
      </c>
      <c r="B784">
        <v>1982</v>
      </c>
      <c r="C784">
        <f t="shared" si="84"/>
        <v>1982</v>
      </c>
      <c r="D784" t="s">
        <v>37</v>
      </c>
      <c r="E784" t="str">
        <f t="shared" si="85"/>
        <v>Oct</v>
      </c>
      <c r="F784">
        <v>2</v>
      </c>
      <c r="G784" s="10">
        <f t="shared" si="86"/>
        <v>30226</v>
      </c>
      <c r="H784" s="9">
        <f t="shared" si="87"/>
        <v>40</v>
      </c>
      <c r="I784">
        <v>3</v>
      </c>
      <c r="J784" s="14">
        <v>6536.68</v>
      </c>
      <c r="K784" t="s">
        <v>11</v>
      </c>
      <c r="L784" t="str">
        <f t="shared" si="88"/>
        <v>tier - 2</v>
      </c>
      <c r="M784" t="s">
        <v>11</v>
      </c>
      <c r="N784" t="str">
        <f t="shared" si="89"/>
        <v>tier - 2</v>
      </c>
      <c r="O784" t="s">
        <v>23</v>
      </c>
      <c r="P784" t="str">
        <f t="shared" si="90"/>
        <v>R1012</v>
      </c>
    </row>
    <row r="785" spans="1:16" x14ac:dyDescent="0.25">
      <c r="A785" t="s">
        <v>819</v>
      </c>
      <c r="B785">
        <v>1969</v>
      </c>
      <c r="C785">
        <f t="shared" si="84"/>
        <v>1969</v>
      </c>
      <c r="D785" t="s">
        <v>30</v>
      </c>
      <c r="E785" t="str">
        <f t="shared" si="85"/>
        <v>Dec</v>
      </c>
      <c r="F785">
        <v>3</v>
      </c>
      <c r="G785" s="10">
        <f t="shared" si="86"/>
        <v>25540</v>
      </c>
      <c r="H785" s="9">
        <f t="shared" si="87"/>
        <v>53</v>
      </c>
      <c r="I785">
        <v>0</v>
      </c>
      <c r="J785" s="14">
        <v>6546.16</v>
      </c>
      <c r="K785" t="s">
        <v>11</v>
      </c>
      <c r="L785" t="str">
        <f t="shared" si="88"/>
        <v>tier - 2</v>
      </c>
      <c r="M785" t="s">
        <v>12</v>
      </c>
      <c r="N785" t="str">
        <f t="shared" si="89"/>
        <v>tier - 3</v>
      </c>
      <c r="O785" t="s">
        <v>13</v>
      </c>
      <c r="P785" t="str">
        <f t="shared" si="90"/>
        <v>R1013</v>
      </c>
    </row>
    <row r="786" spans="1:16" x14ac:dyDescent="0.25">
      <c r="A786" t="s">
        <v>820</v>
      </c>
      <c r="B786">
        <v>1986</v>
      </c>
      <c r="C786">
        <f t="shared" si="84"/>
        <v>1986</v>
      </c>
      <c r="D786" t="s">
        <v>30</v>
      </c>
      <c r="E786" t="str">
        <f t="shared" si="85"/>
        <v>Dec</v>
      </c>
      <c r="F786">
        <v>18</v>
      </c>
      <c r="G786" s="10">
        <f t="shared" si="86"/>
        <v>31764</v>
      </c>
      <c r="H786" s="9">
        <f t="shared" si="87"/>
        <v>36</v>
      </c>
      <c r="I786">
        <v>3</v>
      </c>
      <c r="J786" s="14">
        <v>6548.2</v>
      </c>
      <c r="K786" t="s">
        <v>11</v>
      </c>
      <c r="L786" t="str">
        <f t="shared" si="88"/>
        <v>tier - 2</v>
      </c>
      <c r="M786" t="s">
        <v>12</v>
      </c>
      <c r="N786" t="str">
        <f t="shared" si="89"/>
        <v>tier - 3</v>
      </c>
      <c r="O786" t="s">
        <v>23</v>
      </c>
      <c r="P786" t="str">
        <f t="shared" si="90"/>
        <v>R1012</v>
      </c>
    </row>
    <row r="787" spans="1:16" x14ac:dyDescent="0.25">
      <c r="A787" t="s">
        <v>821</v>
      </c>
      <c r="B787">
        <v>1989</v>
      </c>
      <c r="C787">
        <f t="shared" si="84"/>
        <v>1989</v>
      </c>
      <c r="D787" t="s">
        <v>35</v>
      </c>
      <c r="E787" t="str">
        <f t="shared" si="85"/>
        <v>Aug</v>
      </c>
      <c r="F787">
        <v>6</v>
      </c>
      <c r="G787" s="10">
        <f t="shared" si="86"/>
        <v>32726</v>
      </c>
      <c r="H787" s="9">
        <f t="shared" si="87"/>
        <v>33</v>
      </c>
      <c r="I787">
        <v>3</v>
      </c>
      <c r="J787" s="14">
        <v>6551.75</v>
      </c>
      <c r="K787" t="s">
        <v>11</v>
      </c>
      <c r="L787" t="str">
        <f t="shared" si="88"/>
        <v>tier - 2</v>
      </c>
      <c r="M787" t="s">
        <v>11</v>
      </c>
      <c r="N787" t="str">
        <f t="shared" si="89"/>
        <v>tier - 2</v>
      </c>
      <c r="O787" t="s">
        <v>247</v>
      </c>
      <c r="P787" t="str">
        <f t="shared" si="90"/>
        <v>R1024</v>
      </c>
    </row>
    <row r="788" spans="1:16" x14ac:dyDescent="0.25">
      <c r="A788" t="s">
        <v>822</v>
      </c>
      <c r="B788">
        <v>1968</v>
      </c>
      <c r="C788">
        <f t="shared" si="84"/>
        <v>1968</v>
      </c>
      <c r="D788" t="s">
        <v>30</v>
      </c>
      <c r="E788" t="str">
        <f t="shared" si="85"/>
        <v>Dec</v>
      </c>
      <c r="F788">
        <v>11</v>
      </c>
      <c r="G788" s="10">
        <f t="shared" si="86"/>
        <v>25183</v>
      </c>
      <c r="H788" s="9">
        <f t="shared" si="87"/>
        <v>54</v>
      </c>
      <c r="I788">
        <v>0</v>
      </c>
      <c r="J788" s="14">
        <v>6552.01</v>
      </c>
      <c r="K788" t="s">
        <v>12</v>
      </c>
      <c r="L788" t="str">
        <f t="shared" si="88"/>
        <v>tier - 3</v>
      </c>
      <c r="M788" t="s">
        <v>11</v>
      </c>
      <c r="N788" t="str">
        <f t="shared" si="89"/>
        <v>tier - 2</v>
      </c>
      <c r="O788" t="s">
        <v>13</v>
      </c>
      <c r="P788" t="str">
        <f t="shared" si="90"/>
        <v>R1013</v>
      </c>
    </row>
    <row r="789" spans="1:16" x14ac:dyDescent="0.25">
      <c r="A789" t="s">
        <v>823</v>
      </c>
      <c r="B789">
        <v>1984</v>
      </c>
      <c r="C789">
        <f t="shared" si="84"/>
        <v>1984</v>
      </c>
      <c r="D789" t="s">
        <v>20</v>
      </c>
      <c r="E789" t="str">
        <f t="shared" si="85"/>
        <v>Sep</v>
      </c>
      <c r="F789">
        <v>20</v>
      </c>
      <c r="G789" s="10">
        <f t="shared" si="86"/>
        <v>30945</v>
      </c>
      <c r="H789" s="9">
        <f t="shared" si="87"/>
        <v>38</v>
      </c>
      <c r="I789">
        <v>1</v>
      </c>
      <c r="J789" s="14">
        <v>6555.07</v>
      </c>
      <c r="K789" t="s">
        <v>11</v>
      </c>
      <c r="L789" t="str">
        <f t="shared" si="88"/>
        <v>tier - 2</v>
      </c>
      <c r="M789" t="s">
        <v>11</v>
      </c>
      <c r="N789" t="str">
        <f t="shared" si="89"/>
        <v>tier - 2</v>
      </c>
      <c r="O789" t="s">
        <v>247</v>
      </c>
      <c r="P789" t="str">
        <f t="shared" si="90"/>
        <v>R1024</v>
      </c>
    </row>
    <row r="790" spans="1:16" x14ac:dyDescent="0.25">
      <c r="A790" t="s">
        <v>824</v>
      </c>
      <c r="B790">
        <v>1981</v>
      </c>
      <c r="C790">
        <f t="shared" si="84"/>
        <v>1981</v>
      </c>
      <c r="D790" t="s">
        <v>10</v>
      </c>
      <c r="E790" t="str">
        <f t="shared" si="85"/>
        <v>Jul</v>
      </c>
      <c r="F790">
        <v>20</v>
      </c>
      <c r="G790" s="10">
        <f t="shared" si="86"/>
        <v>29787</v>
      </c>
      <c r="H790" s="9">
        <f t="shared" si="87"/>
        <v>41</v>
      </c>
      <c r="I790">
        <v>0</v>
      </c>
      <c r="J790" s="14">
        <v>6571.02</v>
      </c>
      <c r="K790" t="s">
        <v>11</v>
      </c>
      <c r="L790" t="str">
        <f t="shared" si="88"/>
        <v>tier - 2</v>
      </c>
      <c r="M790" t="s">
        <v>16</v>
      </c>
      <c r="N790" t="str">
        <f t="shared" si="89"/>
        <v>tier - 1</v>
      </c>
      <c r="O790" t="s">
        <v>23</v>
      </c>
      <c r="P790" t="str">
        <f t="shared" si="90"/>
        <v>R1012</v>
      </c>
    </row>
    <row r="791" spans="1:16" x14ac:dyDescent="0.25">
      <c r="A791" t="s">
        <v>825</v>
      </c>
      <c r="B791">
        <v>1984</v>
      </c>
      <c r="C791">
        <f t="shared" si="84"/>
        <v>1984</v>
      </c>
      <c r="D791" t="s">
        <v>37</v>
      </c>
      <c r="E791" t="str">
        <f t="shared" si="85"/>
        <v>Oct</v>
      </c>
      <c r="F791">
        <v>5</v>
      </c>
      <c r="G791" s="10">
        <f t="shared" si="86"/>
        <v>30960</v>
      </c>
      <c r="H791" s="9">
        <f t="shared" si="87"/>
        <v>38</v>
      </c>
      <c r="I791">
        <v>2</v>
      </c>
      <c r="J791" s="14">
        <v>6571.54</v>
      </c>
      <c r="K791" t="s">
        <v>11</v>
      </c>
      <c r="L791" t="str">
        <f t="shared" si="88"/>
        <v>tier - 2</v>
      </c>
      <c r="M791" t="s">
        <v>12</v>
      </c>
      <c r="N791" t="str">
        <f t="shared" si="89"/>
        <v>tier - 3</v>
      </c>
      <c r="O791" t="s">
        <v>42</v>
      </c>
      <c r="P791" t="str">
        <f t="shared" si="90"/>
        <v>R1011</v>
      </c>
    </row>
    <row r="792" spans="1:16" x14ac:dyDescent="0.25">
      <c r="A792" t="s">
        <v>826</v>
      </c>
      <c r="B792">
        <v>1982</v>
      </c>
      <c r="C792">
        <f t="shared" si="84"/>
        <v>1982</v>
      </c>
      <c r="D792" t="s">
        <v>15</v>
      </c>
      <c r="E792" t="str">
        <f t="shared" si="85"/>
        <v>Nov</v>
      </c>
      <c r="F792">
        <v>22</v>
      </c>
      <c r="G792" s="10">
        <f t="shared" si="86"/>
        <v>30277</v>
      </c>
      <c r="H792" s="9">
        <f t="shared" si="87"/>
        <v>40</v>
      </c>
      <c r="I792">
        <v>2</v>
      </c>
      <c r="J792" s="14">
        <v>6593.51</v>
      </c>
      <c r="K792" t="s">
        <v>11</v>
      </c>
      <c r="L792" t="str">
        <f t="shared" si="88"/>
        <v>tier - 2</v>
      </c>
      <c r="M792" t="s">
        <v>16</v>
      </c>
      <c r="N792" t="str">
        <f t="shared" si="89"/>
        <v>tier - 1</v>
      </c>
      <c r="O792" t="s">
        <v>13</v>
      </c>
      <c r="P792" t="str">
        <f t="shared" si="90"/>
        <v>R1013</v>
      </c>
    </row>
    <row r="793" spans="1:16" x14ac:dyDescent="0.25">
      <c r="A793" t="s">
        <v>827</v>
      </c>
      <c r="B793">
        <v>1982</v>
      </c>
      <c r="C793">
        <f t="shared" si="84"/>
        <v>1982</v>
      </c>
      <c r="D793" t="s">
        <v>30</v>
      </c>
      <c r="E793" t="str">
        <f t="shared" si="85"/>
        <v>Dec</v>
      </c>
      <c r="F793">
        <v>29</v>
      </c>
      <c r="G793" s="10">
        <f t="shared" si="86"/>
        <v>30314</v>
      </c>
      <c r="H793" s="9">
        <f t="shared" si="87"/>
        <v>40</v>
      </c>
      <c r="I793">
        <v>1</v>
      </c>
      <c r="J793" s="14">
        <v>6600.21</v>
      </c>
      <c r="K793" t="s">
        <v>12</v>
      </c>
      <c r="L793" t="str">
        <f t="shared" si="88"/>
        <v>tier - 3</v>
      </c>
      <c r="M793" t="s">
        <v>11</v>
      </c>
      <c r="N793" t="str">
        <f t="shared" si="89"/>
        <v>tier - 2</v>
      </c>
      <c r="O793" t="s">
        <v>168</v>
      </c>
      <c r="P793" t="str">
        <f t="shared" si="90"/>
        <v>R1016</v>
      </c>
    </row>
    <row r="794" spans="1:16" x14ac:dyDescent="0.25">
      <c r="A794" t="s">
        <v>828</v>
      </c>
      <c r="B794">
        <v>1982</v>
      </c>
      <c r="C794">
        <f t="shared" si="84"/>
        <v>1982</v>
      </c>
      <c r="D794" t="s">
        <v>15</v>
      </c>
      <c r="E794" t="str">
        <f t="shared" si="85"/>
        <v>Nov</v>
      </c>
      <c r="F794">
        <v>7</v>
      </c>
      <c r="G794" s="10">
        <f t="shared" si="86"/>
        <v>30262</v>
      </c>
      <c r="H794" s="9">
        <f t="shared" si="87"/>
        <v>40</v>
      </c>
      <c r="I794">
        <v>2</v>
      </c>
      <c r="J794" s="14">
        <v>6600.36</v>
      </c>
      <c r="K794" t="s">
        <v>11</v>
      </c>
      <c r="L794" t="str">
        <f t="shared" si="88"/>
        <v>tier - 2</v>
      </c>
      <c r="M794" t="s">
        <v>12</v>
      </c>
      <c r="N794" t="str">
        <f t="shared" si="89"/>
        <v>tier - 3</v>
      </c>
      <c r="O794" t="s">
        <v>42</v>
      </c>
      <c r="P794" t="str">
        <f t="shared" si="90"/>
        <v>R1011</v>
      </c>
    </row>
    <row r="795" spans="1:16" x14ac:dyDescent="0.25">
      <c r="A795" t="s">
        <v>829</v>
      </c>
      <c r="B795">
        <v>1982</v>
      </c>
      <c r="C795">
        <f t="shared" si="84"/>
        <v>1982</v>
      </c>
      <c r="D795" t="s">
        <v>35</v>
      </c>
      <c r="E795" t="str">
        <f t="shared" si="85"/>
        <v>Aug</v>
      </c>
      <c r="F795">
        <v>28</v>
      </c>
      <c r="G795" s="10">
        <f t="shared" si="86"/>
        <v>30191</v>
      </c>
      <c r="H795" s="9">
        <f t="shared" si="87"/>
        <v>40</v>
      </c>
      <c r="I795">
        <v>1</v>
      </c>
      <c r="J795" s="14">
        <v>6610.11</v>
      </c>
      <c r="K795" t="s">
        <v>12</v>
      </c>
      <c r="L795" t="str">
        <f t="shared" si="88"/>
        <v>tier - 3</v>
      </c>
      <c r="M795" t="s">
        <v>11</v>
      </c>
      <c r="N795" t="str">
        <f t="shared" si="89"/>
        <v>tier - 2</v>
      </c>
      <c r="O795" t="s">
        <v>164</v>
      </c>
      <c r="P795" t="str">
        <f t="shared" si="90"/>
        <v>R1015</v>
      </c>
    </row>
    <row r="796" spans="1:16" x14ac:dyDescent="0.25">
      <c r="A796" t="s">
        <v>830</v>
      </c>
      <c r="B796">
        <v>1973</v>
      </c>
      <c r="C796">
        <f t="shared" si="84"/>
        <v>1973</v>
      </c>
      <c r="D796" t="s">
        <v>35</v>
      </c>
      <c r="E796" t="str">
        <f t="shared" si="85"/>
        <v>Aug</v>
      </c>
      <c r="F796">
        <v>29</v>
      </c>
      <c r="G796" s="10">
        <f t="shared" si="86"/>
        <v>26905</v>
      </c>
      <c r="H796" s="9">
        <f t="shared" si="87"/>
        <v>49</v>
      </c>
      <c r="I796">
        <v>0</v>
      </c>
      <c r="J796" s="14">
        <v>6630.31</v>
      </c>
      <c r="K796" t="s">
        <v>11</v>
      </c>
      <c r="L796" t="str">
        <f t="shared" si="88"/>
        <v>tier - 2</v>
      </c>
      <c r="M796" t="s">
        <v>16</v>
      </c>
      <c r="N796" t="str">
        <f t="shared" si="89"/>
        <v>tier - 1</v>
      </c>
      <c r="O796" t="s">
        <v>13</v>
      </c>
      <c r="P796" t="str">
        <f t="shared" si="90"/>
        <v>R1013</v>
      </c>
    </row>
    <row r="797" spans="1:16" x14ac:dyDescent="0.25">
      <c r="A797" t="s">
        <v>831</v>
      </c>
      <c r="B797">
        <v>2003</v>
      </c>
      <c r="C797">
        <f t="shared" si="84"/>
        <v>2003</v>
      </c>
      <c r="D797" t="s">
        <v>20</v>
      </c>
      <c r="E797" t="str">
        <f t="shared" si="85"/>
        <v>Sep</v>
      </c>
      <c r="F797">
        <v>4</v>
      </c>
      <c r="G797" s="10">
        <f t="shared" si="86"/>
        <v>37868</v>
      </c>
      <c r="H797" s="9">
        <f t="shared" si="87"/>
        <v>19</v>
      </c>
      <c r="I797">
        <v>0</v>
      </c>
      <c r="J797" s="14">
        <v>6638.16</v>
      </c>
      <c r="K797" t="s">
        <v>11</v>
      </c>
      <c r="L797" t="str">
        <f t="shared" si="88"/>
        <v>tier - 2</v>
      </c>
      <c r="M797" t="s">
        <v>16</v>
      </c>
      <c r="N797" t="str">
        <f t="shared" si="89"/>
        <v>tier - 1</v>
      </c>
      <c r="O797" t="s">
        <v>23</v>
      </c>
      <c r="P797" t="str">
        <f t="shared" si="90"/>
        <v>R1012</v>
      </c>
    </row>
    <row r="798" spans="1:16" x14ac:dyDescent="0.25">
      <c r="A798" t="s">
        <v>832</v>
      </c>
      <c r="B798">
        <v>1990</v>
      </c>
      <c r="C798">
        <f t="shared" si="84"/>
        <v>1990</v>
      </c>
      <c r="D798" t="s">
        <v>18</v>
      </c>
      <c r="E798" t="str">
        <f t="shared" si="85"/>
        <v>Jun</v>
      </c>
      <c r="F798">
        <v>6</v>
      </c>
      <c r="G798" s="10">
        <f t="shared" si="86"/>
        <v>33030</v>
      </c>
      <c r="H798" s="9">
        <f t="shared" si="87"/>
        <v>33</v>
      </c>
      <c r="I798">
        <v>3</v>
      </c>
      <c r="J798" s="14">
        <v>6639.3</v>
      </c>
      <c r="K798" t="s">
        <v>11</v>
      </c>
      <c r="L798" t="str">
        <f t="shared" si="88"/>
        <v>tier - 2</v>
      </c>
      <c r="M798" t="s">
        <v>11</v>
      </c>
      <c r="N798" t="str">
        <f t="shared" si="89"/>
        <v>tier - 2</v>
      </c>
      <c r="O798" t="s">
        <v>300</v>
      </c>
      <c r="P798" t="str">
        <f t="shared" si="90"/>
        <v>R1021</v>
      </c>
    </row>
    <row r="799" spans="1:16" x14ac:dyDescent="0.25">
      <c r="A799" t="s">
        <v>833</v>
      </c>
      <c r="B799">
        <v>1984</v>
      </c>
      <c r="C799">
        <f t="shared" si="84"/>
        <v>1984</v>
      </c>
      <c r="D799" t="s">
        <v>30</v>
      </c>
      <c r="E799" t="str">
        <f t="shared" si="85"/>
        <v>Dec</v>
      </c>
      <c r="F799">
        <v>8</v>
      </c>
      <c r="G799" s="10">
        <f t="shared" si="86"/>
        <v>31024</v>
      </c>
      <c r="H799" s="9">
        <f t="shared" si="87"/>
        <v>38</v>
      </c>
      <c r="I799">
        <v>2</v>
      </c>
      <c r="J799" s="14">
        <v>6640.54</v>
      </c>
      <c r="K799" t="s">
        <v>11</v>
      </c>
      <c r="L799" t="str">
        <f t="shared" si="88"/>
        <v>tier - 2</v>
      </c>
      <c r="M799" t="s">
        <v>12</v>
      </c>
      <c r="N799" t="str">
        <f t="shared" si="89"/>
        <v>tier - 3</v>
      </c>
      <c r="O799" t="s">
        <v>166</v>
      </c>
      <c r="P799" t="str">
        <f t="shared" si="90"/>
        <v>R1019</v>
      </c>
    </row>
    <row r="800" spans="1:16" x14ac:dyDescent="0.25">
      <c r="A800" t="s">
        <v>834</v>
      </c>
      <c r="B800">
        <v>1970</v>
      </c>
      <c r="C800">
        <f t="shared" si="84"/>
        <v>1970</v>
      </c>
      <c r="D800" t="s">
        <v>15</v>
      </c>
      <c r="E800" t="str">
        <f t="shared" si="85"/>
        <v>Nov</v>
      </c>
      <c r="F800">
        <v>8</v>
      </c>
      <c r="G800" s="10">
        <f t="shared" si="86"/>
        <v>25880</v>
      </c>
      <c r="H800" s="9">
        <f t="shared" si="87"/>
        <v>52</v>
      </c>
      <c r="I800">
        <v>0</v>
      </c>
      <c r="J800" s="14">
        <v>6651.26</v>
      </c>
      <c r="K800" t="s">
        <v>11</v>
      </c>
      <c r="L800" t="str">
        <f t="shared" si="88"/>
        <v>tier - 2</v>
      </c>
      <c r="M800" t="s">
        <v>12</v>
      </c>
      <c r="N800" t="str">
        <f t="shared" si="89"/>
        <v>tier - 3</v>
      </c>
      <c r="O800" t="s">
        <v>13</v>
      </c>
      <c r="P800" t="str">
        <f t="shared" si="90"/>
        <v>R1013</v>
      </c>
    </row>
    <row r="801" spans="1:16" x14ac:dyDescent="0.25">
      <c r="A801" t="s">
        <v>835</v>
      </c>
      <c r="B801">
        <v>1984</v>
      </c>
      <c r="C801">
        <f t="shared" si="84"/>
        <v>1984</v>
      </c>
      <c r="D801" t="s">
        <v>10</v>
      </c>
      <c r="E801" t="str">
        <f t="shared" si="85"/>
        <v>Jul</v>
      </c>
      <c r="F801">
        <v>1</v>
      </c>
      <c r="G801" s="10">
        <f t="shared" si="86"/>
        <v>30864</v>
      </c>
      <c r="H801" s="9">
        <f t="shared" si="87"/>
        <v>38</v>
      </c>
      <c r="I801">
        <v>3</v>
      </c>
      <c r="J801" s="14">
        <v>6652.53</v>
      </c>
      <c r="K801" t="s">
        <v>12</v>
      </c>
      <c r="L801" t="str">
        <f t="shared" si="88"/>
        <v>tier - 3</v>
      </c>
      <c r="M801" t="s">
        <v>11</v>
      </c>
      <c r="N801" t="str">
        <f t="shared" si="89"/>
        <v>tier - 2</v>
      </c>
      <c r="O801" t="s">
        <v>13</v>
      </c>
      <c r="P801" t="str">
        <f t="shared" si="90"/>
        <v>R1013</v>
      </c>
    </row>
    <row r="802" spans="1:16" x14ac:dyDescent="0.25">
      <c r="A802" t="s">
        <v>836</v>
      </c>
      <c r="B802">
        <v>1989</v>
      </c>
      <c r="C802">
        <f t="shared" si="84"/>
        <v>1989</v>
      </c>
      <c r="D802" t="s">
        <v>15</v>
      </c>
      <c r="E802" t="str">
        <f t="shared" si="85"/>
        <v>Nov</v>
      </c>
      <c r="F802">
        <v>19</v>
      </c>
      <c r="G802" s="10">
        <f t="shared" si="86"/>
        <v>32831</v>
      </c>
      <c r="H802" s="9">
        <f t="shared" si="87"/>
        <v>33</v>
      </c>
      <c r="I802">
        <v>5</v>
      </c>
      <c r="J802" s="14">
        <v>6653.79</v>
      </c>
      <c r="K802" t="s">
        <v>11</v>
      </c>
      <c r="L802" t="str">
        <f t="shared" si="88"/>
        <v>tier - 2</v>
      </c>
      <c r="M802" t="s">
        <v>16</v>
      </c>
      <c r="N802" t="str">
        <f t="shared" si="89"/>
        <v>tier - 1</v>
      </c>
      <c r="O802" t="s">
        <v>13</v>
      </c>
      <c r="P802" t="str">
        <f t="shared" si="90"/>
        <v>R1013</v>
      </c>
    </row>
    <row r="803" spans="1:16" x14ac:dyDescent="0.25">
      <c r="A803" t="s">
        <v>837</v>
      </c>
      <c r="B803">
        <v>1982</v>
      </c>
      <c r="C803">
        <f t="shared" si="84"/>
        <v>1982</v>
      </c>
      <c r="D803" t="s">
        <v>20</v>
      </c>
      <c r="E803" t="str">
        <f t="shared" si="85"/>
        <v>Sep</v>
      </c>
      <c r="F803">
        <v>27</v>
      </c>
      <c r="G803" s="10">
        <f t="shared" si="86"/>
        <v>30221</v>
      </c>
      <c r="H803" s="9">
        <f t="shared" si="87"/>
        <v>40</v>
      </c>
      <c r="I803">
        <v>3</v>
      </c>
      <c r="J803" s="14">
        <v>6664.32</v>
      </c>
      <c r="K803" t="s">
        <v>11</v>
      </c>
      <c r="L803" t="str">
        <f t="shared" si="88"/>
        <v>tier - 2</v>
      </c>
      <c r="M803" t="s">
        <v>11</v>
      </c>
      <c r="N803" t="str">
        <f t="shared" si="89"/>
        <v>tier - 2</v>
      </c>
      <c r="O803" t="s">
        <v>13</v>
      </c>
      <c r="P803" t="str">
        <f t="shared" si="90"/>
        <v>R1013</v>
      </c>
    </row>
    <row r="804" spans="1:16" x14ac:dyDescent="0.25">
      <c r="A804" t="s">
        <v>838</v>
      </c>
      <c r="B804">
        <v>1981</v>
      </c>
      <c r="C804">
        <f t="shared" si="84"/>
        <v>1981</v>
      </c>
      <c r="D804" t="s">
        <v>20</v>
      </c>
      <c r="E804" t="str">
        <f t="shared" si="85"/>
        <v>Sep</v>
      </c>
      <c r="F804">
        <v>17</v>
      </c>
      <c r="G804" s="10">
        <f t="shared" si="86"/>
        <v>29846</v>
      </c>
      <c r="H804" s="9">
        <f t="shared" si="87"/>
        <v>41</v>
      </c>
      <c r="I804">
        <v>1</v>
      </c>
      <c r="J804" s="14">
        <v>6664.69</v>
      </c>
      <c r="K804" t="s">
        <v>12</v>
      </c>
      <c r="L804" t="str">
        <f t="shared" si="88"/>
        <v>tier - 3</v>
      </c>
      <c r="M804" t="s">
        <v>16</v>
      </c>
      <c r="N804" t="str">
        <f t="shared" si="89"/>
        <v>tier - 1</v>
      </c>
      <c r="O804" t="s">
        <v>23</v>
      </c>
      <c r="P804" t="str">
        <f t="shared" si="90"/>
        <v>R1012</v>
      </c>
    </row>
    <row r="805" spans="1:16" x14ac:dyDescent="0.25">
      <c r="A805" t="s">
        <v>839</v>
      </c>
      <c r="B805">
        <v>1989</v>
      </c>
      <c r="C805">
        <f t="shared" si="84"/>
        <v>1989</v>
      </c>
      <c r="D805" t="s">
        <v>37</v>
      </c>
      <c r="E805" t="str">
        <f t="shared" si="85"/>
        <v>Oct</v>
      </c>
      <c r="F805">
        <v>20</v>
      </c>
      <c r="G805" s="10">
        <f t="shared" si="86"/>
        <v>32801</v>
      </c>
      <c r="H805" s="9">
        <f t="shared" si="87"/>
        <v>33</v>
      </c>
      <c r="I805">
        <v>5</v>
      </c>
      <c r="J805" s="14">
        <v>6666.24</v>
      </c>
      <c r="K805" t="s">
        <v>12</v>
      </c>
      <c r="L805" t="str">
        <f t="shared" si="88"/>
        <v>tier - 3</v>
      </c>
      <c r="M805" t="s">
        <v>16</v>
      </c>
      <c r="N805" t="str">
        <f t="shared" si="89"/>
        <v>tier - 1</v>
      </c>
      <c r="O805" t="s">
        <v>42</v>
      </c>
      <c r="P805" t="str">
        <f t="shared" si="90"/>
        <v>R1011</v>
      </c>
    </row>
    <row r="806" spans="1:16" x14ac:dyDescent="0.25">
      <c r="A806" t="s">
        <v>840</v>
      </c>
      <c r="B806">
        <v>1985</v>
      </c>
      <c r="C806">
        <f t="shared" si="84"/>
        <v>1985</v>
      </c>
      <c r="D806" t="s">
        <v>10</v>
      </c>
      <c r="E806" t="str">
        <f t="shared" si="85"/>
        <v>Jul</v>
      </c>
      <c r="F806">
        <v>9</v>
      </c>
      <c r="G806" s="10">
        <f t="shared" si="86"/>
        <v>31237</v>
      </c>
      <c r="H806" s="9">
        <f t="shared" si="87"/>
        <v>37</v>
      </c>
      <c r="I806">
        <v>2</v>
      </c>
      <c r="J806" s="14">
        <v>6686.43</v>
      </c>
      <c r="K806" t="s">
        <v>11</v>
      </c>
      <c r="L806" t="str">
        <f t="shared" si="88"/>
        <v>tier - 2</v>
      </c>
      <c r="M806" t="s">
        <v>12</v>
      </c>
      <c r="N806" t="str">
        <f t="shared" si="89"/>
        <v>tier - 3</v>
      </c>
      <c r="O806" t="s">
        <v>23</v>
      </c>
      <c r="P806" t="str">
        <f t="shared" si="90"/>
        <v>R1012</v>
      </c>
    </row>
    <row r="807" spans="1:16" x14ac:dyDescent="0.25">
      <c r="A807" t="s">
        <v>841</v>
      </c>
      <c r="B807">
        <v>1968</v>
      </c>
      <c r="C807">
        <f t="shared" si="84"/>
        <v>1968</v>
      </c>
      <c r="D807" t="s">
        <v>10</v>
      </c>
      <c r="E807" t="str">
        <f t="shared" si="85"/>
        <v>Jul</v>
      </c>
      <c r="F807">
        <v>13</v>
      </c>
      <c r="G807" s="10">
        <f t="shared" si="86"/>
        <v>25032</v>
      </c>
      <c r="H807" s="9">
        <f t="shared" si="87"/>
        <v>54</v>
      </c>
      <c r="I807">
        <v>0</v>
      </c>
      <c r="J807" s="14">
        <v>6700.56</v>
      </c>
      <c r="K807" t="s">
        <v>12</v>
      </c>
      <c r="L807" t="str">
        <f t="shared" si="88"/>
        <v>tier - 3</v>
      </c>
      <c r="M807" t="s">
        <v>16</v>
      </c>
      <c r="N807" t="str">
        <f t="shared" si="89"/>
        <v>tier - 1</v>
      </c>
      <c r="O807" t="s">
        <v>23</v>
      </c>
      <c r="P807" t="str">
        <f t="shared" si="90"/>
        <v>R1012</v>
      </c>
    </row>
    <row r="808" spans="1:16" x14ac:dyDescent="0.25">
      <c r="A808" t="s">
        <v>842</v>
      </c>
      <c r="B808">
        <v>1971</v>
      </c>
      <c r="C808">
        <f t="shared" si="84"/>
        <v>1971</v>
      </c>
      <c r="D808" t="s">
        <v>30</v>
      </c>
      <c r="E808" t="str">
        <f t="shared" si="85"/>
        <v>Dec</v>
      </c>
      <c r="F808">
        <v>12</v>
      </c>
      <c r="G808" s="10">
        <f t="shared" si="86"/>
        <v>26279</v>
      </c>
      <c r="H808" s="9">
        <f t="shared" si="87"/>
        <v>51</v>
      </c>
      <c r="I808">
        <v>0</v>
      </c>
      <c r="J808" s="14">
        <v>6706.47</v>
      </c>
      <c r="K808" t="s">
        <v>11</v>
      </c>
      <c r="L808" t="str">
        <f t="shared" si="88"/>
        <v>tier - 2</v>
      </c>
      <c r="M808" t="s">
        <v>16</v>
      </c>
      <c r="N808" t="str">
        <f t="shared" si="89"/>
        <v>tier - 1</v>
      </c>
      <c r="O808" t="s">
        <v>13</v>
      </c>
      <c r="P808" t="str">
        <f t="shared" si="90"/>
        <v>R1013</v>
      </c>
    </row>
    <row r="809" spans="1:16" x14ac:dyDescent="0.25">
      <c r="A809" t="s">
        <v>843</v>
      </c>
      <c r="B809">
        <v>1983</v>
      </c>
      <c r="C809">
        <f t="shared" si="84"/>
        <v>1983</v>
      </c>
      <c r="D809" t="s">
        <v>18</v>
      </c>
      <c r="E809" t="str">
        <f t="shared" si="85"/>
        <v>Jun</v>
      </c>
      <c r="F809">
        <v>12</v>
      </c>
      <c r="G809" s="10">
        <f t="shared" si="86"/>
        <v>30479</v>
      </c>
      <c r="H809" s="9">
        <f t="shared" si="87"/>
        <v>39</v>
      </c>
      <c r="I809">
        <v>2</v>
      </c>
      <c r="J809" s="14">
        <v>6710.19</v>
      </c>
      <c r="K809" t="s">
        <v>12</v>
      </c>
      <c r="L809" t="str">
        <f t="shared" si="88"/>
        <v>tier - 3</v>
      </c>
      <c r="M809" t="s">
        <v>12</v>
      </c>
      <c r="N809" t="str">
        <f t="shared" si="89"/>
        <v>tier - 3</v>
      </c>
      <c r="O809" t="s">
        <v>23</v>
      </c>
      <c r="P809" t="str">
        <f t="shared" si="90"/>
        <v>R1012</v>
      </c>
    </row>
    <row r="810" spans="1:16" x14ac:dyDescent="0.25">
      <c r="A810" t="s">
        <v>844</v>
      </c>
      <c r="B810">
        <v>1994</v>
      </c>
      <c r="C810">
        <f t="shared" si="84"/>
        <v>1994</v>
      </c>
      <c r="D810" t="s">
        <v>18</v>
      </c>
      <c r="E810" t="str">
        <f t="shared" si="85"/>
        <v>Jun</v>
      </c>
      <c r="F810">
        <v>13</v>
      </c>
      <c r="G810" s="10">
        <f t="shared" si="86"/>
        <v>34498</v>
      </c>
      <c r="H810" s="9">
        <f t="shared" si="87"/>
        <v>28</v>
      </c>
      <c r="I810">
        <v>0</v>
      </c>
      <c r="J810" s="14">
        <v>6721.37</v>
      </c>
      <c r="K810" t="s">
        <v>11</v>
      </c>
      <c r="L810" t="str">
        <f t="shared" si="88"/>
        <v>tier - 2</v>
      </c>
      <c r="M810" t="s">
        <v>16</v>
      </c>
      <c r="N810" t="str">
        <f t="shared" si="89"/>
        <v>tier - 1</v>
      </c>
      <c r="O810" t="s">
        <v>23</v>
      </c>
      <c r="P810" t="str">
        <f t="shared" si="90"/>
        <v>R1012</v>
      </c>
    </row>
    <row r="811" spans="1:16" x14ac:dyDescent="0.25">
      <c r="A811" t="s">
        <v>845</v>
      </c>
      <c r="B811">
        <v>1978</v>
      </c>
      <c r="C811">
        <f t="shared" si="84"/>
        <v>1978</v>
      </c>
      <c r="D811" t="s">
        <v>37</v>
      </c>
      <c r="E811" t="str">
        <f t="shared" si="85"/>
        <v>Oct</v>
      </c>
      <c r="F811">
        <v>21</v>
      </c>
      <c r="G811" s="10">
        <f t="shared" si="86"/>
        <v>28784</v>
      </c>
      <c r="H811" s="9">
        <f t="shared" si="87"/>
        <v>44</v>
      </c>
      <c r="I811">
        <v>2</v>
      </c>
      <c r="J811" s="14">
        <v>6737.98</v>
      </c>
      <c r="K811" t="s">
        <v>11</v>
      </c>
      <c r="L811" t="str">
        <f t="shared" si="88"/>
        <v>tier - 2</v>
      </c>
      <c r="M811" t="s">
        <v>12</v>
      </c>
      <c r="N811" t="str">
        <f t="shared" si="89"/>
        <v>tier - 3</v>
      </c>
      <c r="O811" t="s">
        <v>13</v>
      </c>
      <c r="P811" t="str">
        <f t="shared" si="90"/>
        <v>R1013</v>
      </c>
    </row>
    <row r="812" spans="1:16" x14ac:dyDescent="0.25">
      <c r="A812" t="s">
        <v>846</v>
      </c>
      <c r="B812">
        <v>1968</v>
      </c>
      <c r="C812">
        <f t="shared" si="84"/>
        <v>1968</v>
      </c>
      <c r="D812" t="s">
        <v>10</v>
      </c>
      <c r="E812" t="str">
        <f t="shared" si="85"/>
        <v>Jul</v>
      </c>
      <c r="F812">
        <v>18</v>
      </c>
      <c r="G812" s="10">
        <f t="shared" si="86"/>
        <v>25037</v>
      </c>
      <c r="H812" s="9">
        <f t="shared" si="87"/>
        <v>54</v>
      </c>
      <c r="I812">
        <v>0</v>
      </c>
      <c r="J812" s="14">
        <v>6738.84</v>
      </c>
      <c r="K812" t="s">
        <v>12</v>
      </c>
      <c r="L812" t="str">
        <f t="shared" si="88"/>
        <v>tier - 3</v>
      </c>
      <c r="M812" t="s">
        <v>16</v>
      </c>
      <c r="N812" t="str">
        <f t="shared" si="89"/>
        <v>tier - 1</v>
      </c>
      <c r="O812" t="s">
        <v>23</v>
      </c>
      <c r="P812" t="str">
        <f t="shared" si="90"/>
        <v>R1012</v>
      </c>
    </row>
    <row r="813" spans="1:16" x14ac:dyDescent="0.25">
      <c r="A813" t="s">
        <v>847</v>
      </c>
      <c r="B813">
        <v>1986</v>
      </c>
      <c r="C813">
        <f t="shared" si="84"/>
        <v>1986</v>
      </c>
      <c r="D813" t="s">
        <v>35</v>
      </c>
      <c r="E813" t="str">
        <f t="shared" si="85"/>
        <v>Aug</v>
      </c>
      <c r="F813">
        <v>7</v>
      </c>
      <c r="G813" s="10">
        <f t="shared" si="86"/>
        <v>31631</v>
      </c>
      <c r="H813" s="9">
        <f t="shared" si="87"/>
        <v>36</v>
      </c>
      <c r="I813">
        <v>3</v>
      </c>
      <c r="J813" s="14">
        <v>6746.74</v>
      </c>
      <c r="K813" t="s">
        <v>12</v>
      </c>
      <c r="L813" t="str">
        <f t="shared" si="88"/>
        <v>tier - 3</v>
      </c>
      <c r="M813" t="s">
        <v>11</v>
      </c>
      <c r="N813" t="str">
        <f t="shared" si="89"/>
        <v>tier - 2</v>
      </c>
      <c r="O813" t="s">
        <v>168</v>
      </c>
      <c r="P813" t="str">
        <f t="shared" si="90"/>
        <v>R1016</v>
      </c>
    </row>
    <row r="814" spans="1:16" x14ac:dyDescent="0.25">
      <c r="A814" t="s">
        <v>848</v>
      </c>
      <c r="B814">
        <v>1986</v>
      </c>
      <c r="C814">
        <f t="shared" si="84"/>
        <v>1986</v>
      </c>
      <c r="D814" t="s">
        <v>18</v>
      </c>
      <c r="E814" t="str">
        <f t="shared" si="85"/>
        <v>Jun</v>
      </c>
      <c r="F814">
        <v>5</v>
      </c>
      <c r="G814" s="10">
        <f t="shared" si="86"/>
        <v>31568</v>
      </c>
      <c r="H814" s="9">
        <f t="shared" si="87"/>
        <v>37</v>
      </c>
      <c r="I814">
        <v>3</v>
      </c>
      <c r="J814" s="14">
        <v>6748.59</v>
      </c>
      <c r="K814" t="s">
        <v>12</v>
      </c>
      <c r="L814" t="str">
        <f t="shared" si="88"/>
        <v>tier - 3</v>
      </c>
      <c r="M814" t="s">
        <v>16</v>
      </c>
      <c r="N814" t="str">
        <f t="shared" si="89"/>
        <v>tier - 1</v>
      </c>
      <c r="O814" t="s">
        <v>168</v>
      </c>
      <c r="P814" t="str">
        <f t="shared" si="90"/>
        <v>R1016</v>
      </c>
    </row>
    <row r="815" spans="1:16" x14ac:dyDescent="0.25">
      <c r="A815" t="s">
        <v>849</v>
      </c>
      <c r="B815">
        <v>1970</v>
      </c>
      <c r="C815">
        <f t="shared" si="84"/>
        <v>1970</v>
      </c>
      <c r="D815" t="s">
        <v>18</v>
      </c>
      <c r="E815" t="str">
        <f t="shared" si="85"/>
        <v>Jun</v>
      </c>
      <c r="F815">
        <v>17</v>
      </c>
      <c r="G815" s="10">
        <f t="shared" si="86"/>
        <v>25736</v>
      </c>
      <c r="H815" s="9">
        <f t="shared" si="87"/>
        <v>52</v>
      </c>
      <c r="I815">
        <v>0</v>
      </c>
      <c r="J815" s="14">
        <v>6749.63</v>
      </c>
      <c r="K815" t="s">
        <v>11</v>
      </c>
      <c r="L815" t="str">
        <f t="shared" si="88"/>
        <v>tier - 2</v>
      </c>
      <c r="M815" t="s">
        <v>16</v>
      </c>
      <c r="N815" t="str">
        <f t="shared" si="89"/>
        <v>tier - 1</v>
      </c>
      <c r="O815" t="s">
        <v>13</v>
      </c>
      <c r="P815" t="str">
        <f t="shared" si="90"/>
        <v>R1013</v>
      </c>
    </row>
    <row r="816" spans="1:16" x14ac:dyDescent="0.25">
      <c r="A816" t="s">
        <v>850</v>
      </c>
      <c r="B816">
        <v>1966</v>
      </c>
      <c r="C816">
        <f t="shared" si="84"/>
        <v>1966</v>
      </c>
      <c r="D816" t="s">
        <v>30</v>
      </c>
      <c r="E816" t="str">
        <f t="shared" si="85"/>
        <v>Dec</v>
      </c>
      <c r="F816">
        <v>9</v>
      </c>
      <c r="G816" s="10">
        <f t="shared" si="86"/>
        <v>24450</v>
      </c>
      <c r="H816" s="9">
        <f t="shared" si="87"/>
        <v>56</v>
      </c>
      <c r="I816">
        <v>0</v>
      </c>
      <c r="J816" s="14">
        <v>6750.27</v>
      </c>
      <c r="K816" t="s">
        <v>12</v>
      </c>
      <c r="L816" t="str">
        <f t="shared" si="88"/>
        <v>tier - 3</v>
      </c>
      <c r="M816" t="s">
        <v>11</v>
      </c>
      <c r="N816" t="str">
        <f t="shared" si="89"/>
        <v>tier - 2</v>
      </c>
      <c r="O816" t="s">
        <v>13</v>
      </c>
      <c r="P816" t="str">
        <f t="shared" si="90"/>
        <v>R1013</v>
      </c>
    </row>
    <row r="817" spans="1:16" x14ac:dyDescent="0.25">
      <c r="A817" t="s">
        <v>851</v>
      </c>
      <c r="B817">
        <v>1988</v>
      </c>
      <c r="C817">
        <f t="shared" si="84"/>
        <v>1988</v>
      </c>
      <c r="D817" t="s">
        <v>37</v>
      </c>
      <c r="E817" t="str">
        <f t="shared" si="85"/>
        <v>Oct</v>
      </c>
      <c r="F817">
        <v>10</v>
      </c>
      <c r="G817" s="10">
        <f t="shared" si="86"/>
        <v>32426</v>
      </c>
      <c r="H817" s="9">
        <f t="shared" si="87"/>
        <v>34</v>
      </c>
      <c r="I817">
        <v>3</v>
      </c>
      <c r="J817" s="14">
        <v>6753.04</v>
      </c>
      <c r="K817" t="s">
        <v>11</v>
      </c>
      <c r="L817" t="str">
        <f t="shared" si="88"/>
        <v>tier - 2</v>
      </c>
      <c r="M817" t="s">
        <v>11</v>
      </c>
      <c r="N817" t="str">
        <f t="shared" si="89"/>
        <v>tier - 2</v>
      </c>
      <c r="O817" t="s">
        <v>247</v>
      </c>
      <c r="P817" t="str">
        <f t="shared" si="90"/>
        <v>R1024</v>
      </c>
    </row>
    <row r="818" spans="1:16" x14ac:dyDescent="0.25">
      <c r="A818" t="s">
        <v>852</v>
      </c>
      <c r="B818">
        <v>1981</v>
      </c>
      <c r="C818">
        <f t="shared" si="84"/>
        <v>1981</v>
      </c>
      <c r="D818" t="s">
        <v>20</v>
      </c>
      <c r="E818" t="str">
        <f t="shared" si="85"/>
        <v>Sep</v>
      </c>
      <c r="F818">
        <v>21</v>
      </c>
      <c r="G818" s="10">
        <f t="shared" si="86"/>
        <v>29850</v>
      </c>
      <c r="H818" s="9">
        <f t="shared" si="87"/>
        <v>41</v>
      </c>
      <c r="I818">
        <v>1</v>
      </c>
      <c r="J818" s="14">
        <v>6770.19</v>
      </c>
      <c r="K818" t="s">
        <v>11</v>
      </c>
      <c r="L818" t="str">
        <f t="shared" si="88"/>
        <v>tier - 2</v>
      </c>
      <c r="M818" t="s">
        <v>12</v>
      </c>
      <c r="N818" t="str">
        <f t="shared" si="89"/>
        <v>tier - 3</v>
      </c>
      <c r="O818" t="s">
        <v>13</v>
      </c>
      <c r="P818" t="str">
        <f t="shared" si="90"/>
        <v>R1013</v>
      </c>
    </row>
    <row r="819" spans="1:16" x14ac:dyDescent="0.25">
      <c r="A819" t="s">
        <v>853</v>
      </c>
      <c r="B819">
        <v>1981</v>
      </c>
      <c r="C819">
        <f t="shared" si="84"/>
        <v>1981</v>
      </c>
      <c r="D819" t="s">
        <v>20</v>
      </c>
      <c r="E819" t="str">
        <f t="shared" si="85"/>
        <v>Sep</v>
      </c>
      <c r="F819">
        <v>3</v>
      </c>
      <c r="G819" s="10">
        <f t="shared" si="86"/>
        <v>29832</v>
      </c>
      <c r="H819" s="9">
        <f t="shared" si="87"/>
        <v>41</v>
      </c>
      <c r="I819">
        <v>1</v>
      </c>
      <c r="J819" s="14">
        <v>6775.96</v>
      </c>
      <c r="K819" t="s">
        <v>11</v>
      </c>
      <c r="L819" t="str">
        <f t="shared" si="88"/>
        <v>tier - 2</v>
      </c>
      <c r="M819" t="s">
        <v>12</v>
      </c>
      <c r="N819" t="str">
        <f t="shared" si="89"/>
        <v>tier - 3</v>
      </c>
      <c r="O819" t="s">
        <v>42</v>
      </c>
      <c r="P819" t="str">
        <f t="shared" si="90"/>
        <v>R1011</v>
      </c>
    </row>
    <row r="820" spans="1:16" x14ac:dyDescent="0.25">
      <c r="A820" t="s">
        <v>854</v>
      </c>
      <c r="B820">
        <v>1981</v>
      </c>
      <c r="C820">
        <f t="shared" si="84"/>
        <v>1981</v>
      </c>
      <c r="D820" t="s">
        <v>37</v>
      </c>
      <c r="E820" t="str">
        <f t="shared" si="85"/>
        <v>Oct</v>
      </c>
      <c r="F820">
        <v>8</v>
      </c>
      <c r="G820" s="10">
        <f t="shared" si="86"/>
        <v>29867</v>
      </c>
      <c r="H820" s="9">
        <f t="shared" si="87"/>
        <v>41</v>
      </c>
      <c r="I820">
        <v>1</v>
      </c>
      <c r="J820" s="14">
        <v>6781.35</v>
      </c>
      <c r="K820" t="s">
        <v>11</v>
      </c>
      <c r="L820" t="str">
        <f t="shared" si="88"/>
        <v>tier - 2</v>
      </c>
      <c r="M820" t="s">
        <v>16</v>
      </c>
      <c r="N820" t="str">
        <f t="shared" si="89"/>
        <v>tier - 1</v>
      </c>
      <c r="O820" t="s">
        <v>13</v>
      </c>
      <c r="P820" t="str">
        <f t="shared" si="90"/>
        <v>R1013</v>
      </c>
    </row>
    <row r="821" spans="1:16" x14ac:dyDescent="0.25">
      <c r="A821" t="s">
        <v>855</v>
      </c>
      <c r="B821">
        <v>1980</v>
      </c>
      <c r="C821">
        <f t="shared" si="84"/>
        <v>1980</v>
      </c>
      <c r="D821" t="s">
        <v>15</v>
      </c>
      <c r="E821" t="str">
        <f t="shared" si="85"/>
        <v>Nov</v>
      </c>
      <c r="F821">
        <v>23</v>
      </c>
      <c r="G821" s="10">
        <f t="shared" si="86"/>
        <v>29548</v>
      </c>
      <c r="H821" s="9">
        <f t="shared" si="87"/>
        <v>42</v>
      </c>
      <c r="I821">
        <v>2</v>
      </c>
      <c r="J821" s="14">
        <v>6781.52</v>
      </c>
      <c r="K821" t="s">
        <v>11</v>
      </c>
      <c r="L821" t="str">
        <f t="shared" si="88"/>
        <v>tier - 2</v>
      </c>
      <c r="M821" t="s">
        <v>11</v>
      </c>
      <c r="N821" t="str">
        <f t="shared" si="89"/>
        <v>tier - 2</v>
      </c>
      <c r="O821" t="s">
        <v>13</v>
      </c>
      <c r="P821" t="str">
        <f t="shared" si="90"/>
        <v>R1013</v>
      </c>
    </row>
    <row r="822" spans="1:16" x14ac:dyDescent="0.25">
      <c r="A822" t="s">
        <v>856</v>
      </c>
      <c r="B822">
        <v>1985</v>
      </c>
      <c r="C822">
        <f t="shared" si="84"/>
        <v>1985</v>
      </c>
      <c r="D822" t="s">
        <v>30</v>
      </c>
      <c r="E822" t="str">
        <f t="shared" si="85"/>
        <v>Dec</v>
      </c>
      <c r="F822">
        <v>24</v>
      </c>
      <c r="G822" s="10">
        <f t="shared" si="86"/>
        <v>31405</v>
      </c>
      <c r="H822" s="9">
        <f t="shared" si="87"/>
        <v>37</v>
      </c>
      <c r="I822">
        <v>3</v>
      </c>
      <c r="J822" s="14">
        <v>6796.86</v>
      </c>
      <c r="K822" t="s">
        <v>12</v>
      </c>
      <c r="L822" t="str">
        <f t="shared" si="88"/>
        <v>tier - 3</v>
      </c>
      <c r="M822" t="s">
        <v>12</v>
      </c>
      <c r="N822" t="str">
        <f t="shared" si="89"/>
        <v>tier - 3</v>
      </c>
      <c r="O822" t="s">
        <v>23</v>
      </c>
      <c r="P822" t="str">
        <f t="shared" si="90"/>
        <v>R1012</v>
      </c>
    </row>
    <row r="823" spans="1:16" x14ac:dyDescent="0.25">
      <c r="A823" t="s">
        <v>857</v>
      </c>
      <c r="B823">
        <v>1991</v>
      </c>
      <c r="C823">
        <f t="shared" si="84"/>
        <v>1991</v>
      </c>
      <c r="D823" t="s">
        <v>18</v>
      </c>
      <c r="E823" t="str">
        <f t="shared" si="85"/>
        <v>Jun</v>
      </c>
      <c r="F823">
        <v>29</v>
      </c>
      <c r="G823" s="10">
        <f t="shared" si="86"/>
        <v>33418</v>
      </c>
      <c r="H823" s="9">
        <f t="shared" si="87"/>
        <v>31</v>
      </c>
      <c r="I823">
        <v>5</v>
      </c>
      <c r="J823" s="14">
        <v>6799.46</v>
      </c>
      <c r="K823" t="s">
        <v>16</v>
      </c>
      <c r="L823" t="str">
        <f t="shared" si="88"/>
        <v>tier - 1</v>
      </c>
      <c r="M823" t="s">
        <v>11</v>
      </c>
      <c r="N823" t="str">
        <f t="shared" si="89"/>
        <v>tier - 2</v>
      </c>
      <c r="O823" t="s">
        <v>276</v>
      </c>
      <c r="P823" t="str">
        <f t="shared" si="90"/>
        <v>R1014</v>
      </c>
    </row>
    <row r="824" spans="1:16" x14ac:dyDescent="0.25">
      <c r="A824" t="s">
        <v>858</v>
      </c>
      <c r="B824">
        <v>1975</v>
      </c>
      <c r="C824">
        <f t="shared" si="84"/>
        <v>1975</v>
      </c>
      <c r="D824" t="s">
        <v>35</v>
      </c>
      <c r="E824" t="str">
        <f t="shared" si="85"/>
        <v>Aug</v>
      </c>
      <c r="F824">
        <v>17</v>
      </c>
      <c r="G824" s="10">
        <f t="shared" si="86"/>
        <v>27623</v>
      </c>
      <c r="H824" s="9">
        <f t="shared" si="87"/>
        <v>47</v>
      </c>
      <c r="I824">
        <v>1</v>
      </c>
      <c r="J824" s="14">
        <v>6809.46</v>
      </c>
      <c r="K824" t="s">
        <v>11</v>
      </c>
      <c r="L824" t="str">
        <f t="shared" si="88"/>
        <v>tier - 2</v>
      </c>
      <c r="M824" t="s">
        <v>16</v>
      </c>
      <c r="N824" t="str">
        <f t="shared" si="89"/>
        <v>tier - 1</v>
      </c>
      <c r="O824" t="s">
        <v>23</v>
      </c>
      <c r="P824" t="str">
        <f t="shared" si="90"/>
        <v>R1012</v>
      </c>
    </row>
    <row r="825" spans="1:16" x14ac:dyDescent="0.25">
      <c r="A825" t="s">
        <v>859</v>
      </c>
      <c r="B825">
        <v>1994</v>
      </c>
      <c r="C825">
        <f t="shared" si="84"/>
        <v>1994</v>
      </c>
      <c r="D825" t="s">
        <v>10</v>
      </c>
      <c r="E825" t="str">
        <f t="shared" si="85"/>
        <v>Jul</v>
      </c>
      <c r="F825">
        <v>8</v>
      </c>
      <c r="G825" s="10">
        <f t="shared" si="86"/>
        <v>34523</v>
      </c>
      <c r="H825" s="9">
        <f t="shared" si="87"/>
        <v>28</v>
      </c>
      <c r="I825">
        <v>0</v>
      </c>
      <c r="J825" s="14">
        <v>6827.69</v>
      </c>
      <c r="K825" t="s">
        <v>11</v>
      </c>
      <c r="L825" t="str">
        <f t="shared" si="88"/>
        <v>tier - 2</v>
      </c>
      <c r="M825" t="s">
        <v>11</v>
      </c>
      <c r="N825" t="str">
        <f t="shared" si="89"/>
        <v>tier - 2</v>
      </c>
      <c r="O825" t="s">
        <v>300</v>
      </c>
      <c r="P825" t="str">
        <f t="shared" si="90"/>
        <v>R1021</v>
      </c>
    </row>
    <row r="826" spans="1:16" x14ac:dyDescent="0.25">
      <c r="A826" t="s">
        <v>860</v>
      </c>
      <c r="B826">
        <v>1979</v>
      </c>
      <c r="C826">
        <f t="shared" si="84"/>
        <v>1979</v>
      </c>
      <c r="D826" t="s">
        <v>10</v>
      </c>
      <c r="E826" t="str">
        <f t="shared" si="85"/>
        <v>Jul</v>
      </c>
      <c r="F826">
        <v>15</v>
      </c>
      <c r="G826" s="10">
        <f t="shared" si="86"/>
        <v>29051</v>
      </c>
      <c r="H826" s="9">
        <f t="shared" si="87"/>
        <v>43</v>
      </c>
      <c r="I826">
        <v>0</v>
      </c>
      <c r="J826" s="14">
        <v>6837.37</v>
      </c>
      <c r="K826" t="s">
        <v>12</v>
      </c>
      <c r="L826" t="str">
        <f t="shared" si="88"/>
        <v>tier - 3</v>
      </c>
      <c r="M826" t="s">
        <v>16</v>
      </c>
      <c r="N826" t="str">
        <f t="shared" si="89"/>
        <v>tier - 1</v>
      </c>
      <c r="O826" t="s">
        <v>168</v>
      </c>
      <c r="P826" t="str">
        <f t="shared" si="90"/>
        <v>R1016</v>
      </c>
    </row>
    <row r="827" spans="1:16" x14ac:dyDescent="0.25">
      <c r="A827" t="s">
        <v>861</v>
      </c>
      <c r="B827">
        <v>2000</v>
      </c>
      <c r="C827">
        <f t="shared" si="84"/>
        <v>2000</v>
      </c>
      <c r="D827" t="s">
        <v>15</v>
      </c>
      <c r="E827" t="str">
        <f t="shared" si="85"/>
        <v>Nov</v>
      </c>
      <c r="F827">
        <v>30</v>
      </c>
      <c r="G827" s="10">
        <f t="shared" si="86"/>
        <v>36860</v>
      </c>
      <c r="H827" s="9">
        <f t="shared" si="87"/>
        <v>22</v>
      </c>
      <c r="I827">
        <v>0</v>
      </c>
      <c r="J827" s="14">
        <v>6842.28</v>
      </c>
      <c r="K827" t="s">
        <v>11</v>
      </c>
      <c r="L827" t="str">
        <f t="shared" si="88"/>
        <v>tier - 2</v>
      </c>
      <c r="M827" t="s">
        <v>16</v>
      </c>
      <c r="N827" t="str">
        <f t="shared" si="89"/>
        <v>tier - 1</v>
      </c>
      <c r="O827" t="s">
        <v>23</v>
      </c>
      <c r="P827" t="str">
        <f t="shared" si="90"/>
        <v>R1012</v>
      </c>
    </row>
    <row r="828" spans="1:16" x14ac:dyDescent="0.25">
      <c r="A828" t="s">
        <v>862</v>
      </c>
      <c r="B828">
        <v>1977</v>
      </c>
      <c r="C828">
        <f t="shared" si="84"/>
        <v>1977</v>
      </c>
      <c r="D828" t="s">
        <v>18</v>
      </c>
      <c r="E828" t="str">
        <f t="shared" si="85"/>
        <v>Jun</v>
      </c>
      <c r="F828">
        <v>15</v>
      </c>
      <c r="G828" s="10">
        <f t="shared" si="86"/>
        <v>28291</v>
      </c>
      <c r="H828" s="9">
        <f t="shared" si="87"/>
        <v>45</v>
      </c>
      <c r="I828">
        <v>2</v>
      </c>
      <c r="J828" s="14">
        <v>6843.17</v>
      </c>
      <c r="K828" t="s">
        <v>11</v>
      </c>
      <c r="L828" t="str">
        <f t="shared" si="88"/>
        <v>tier - 2</v>
      </c>
      <c r="M828" t="s">
        <v>16</v>
      </c>
      <c r="N828" t="str">
        <f t="shared" si="89"/>
        <v>tier - 1</v>
      </c>
      <c r="O828" t="s">
        <v>13</v>
      </c>
      <c r="P828" t="str">
        <f t="shared" si="90"/>
        <v>R1013</v>
      </c>
    </row>
    <row r="829" spans="1:16" x14ac:dyDescent="0.25">
      <c r="A829" t="s">
        <v>863</v>
      </c>
      <c r="B829">
        <v>1979</v>
      </c>
      <c r="C829">
        <f t="shared" si="84"/>
        <v>1979</v>
      </c>
      <c r="D829" t="s">
        <v>15</v>
      </c>
      <c r="E829" t="str">
        <f t="shared" si="85"/>
        <v>Nov</v>
      </c>
      <c r="F829">
        <v>4</v>
      </c>
      <c r="G829" s="10">
        <f t="shared" si="86"/>
        <v>29163</v>
      </c>
      <c r="H829" s="9">
        <f t="shared" si="87"/>
        <v>43</v>
      </c>
      <c r="I829">
        <v>1</v>
      </c>
      <c r="J829" s="14">
        <v>6849.03</v>
      </c>
      <c r="K829" t="s">
        <v>11</v>
      </c>
      <c r="L829" t="str">
        <f t="shared" si="88"/>
        <v>tier - 2</v>
      </c>
      <c r="M829" t="s">
        <v>11</v>
      </c>
      <c r="N829" t="str">
        <f t="shared" si="89"/>
        <v>tier - 2</v>
      </c>
      <c r="O829" t="s">
        <v>42</v>
      </c>
      <c r="P829" t="str">
        <f t="shared" si="90"/>
        <v>R1011</v>
      </c>
    </row>
    <row r="830" spans="1:16" x14ac:dyDescent="0.25">
      <c r="A830" t="s">
        <v>864</v>
      </c>
      <c r="B830">
        <v>1981</v>
      </c>
      <c r="C830">
        <f t="shared" si="84"/>
        <v>1981</v>
      </c>
      <c r="D830" t="s">
        <v>18</v>
      </c>
      <c r="E830" t="str">
        <f t="shared" si="85"/>
        <v>Jun</v>
      </c>
      <c r="F830">
        <v>19</v>
      </c>
      <c r="G830" s="10">
        <f t="shared" si="86"/>
        <v>29756</v>
      </c>
      <c r="H830" s="9">
        <f t="shared" si="87"/>
        <v>41</v>
      </c>
      <c r="I830">
        <v>1</v>
      </c>
      <c r="J830" s="14">
        <v>6858.48</v>
      </c>
      <c r="K830" t="s">
        <v>11</v>
      </c>
      <c r="L830" t="str">
        <f t="shared" si="88"/>
        <v>tier - 2</v>
      </c>
      <c r="M830" t="s">
        <v>11</v>
      </c>
      <c r="N830" t="str">
        <f t="shared" si="89"/>
        <v>tier - 2</v>
      </c>
      <c r="O830" t="s">
        <v>166</v>
      </c>
      <c r="P830" t="str">
        <f t="shared" si="90"/>
        <v>R1019</v>
      </c>
    </row>
    <row r="831" spans="1:16" x14ac:dyDescent="0.25">
      <c r="A831" t="s">
        <v>865</v>
      </c>
      <c r="B831">
        <v>1978</v>
      </c>
      <c r="C831">
        <f t="shared" si="84"/>
        <v>1978</v>
      </c>
      <c r="D831" t="s">
        <v>35</v>
      </c>
      <c r="E831" t="str">
        <f t="shared" si="85"/>
        <v>Aug</v>
      </c>
      <c r="F831">
        <v>5</v>
      </c>
      <c r="G831" s="10">
        <f t="shared" si="86"/>
        <v>28707</v>
      </c>
      <c r="H831" s="9">
        <f t="shared" si="87"/>
        <v>44</v>
      </c>
      <c r="I831">
        <v>2</v>
      </c>
      <c r="J831" s="14">
        <v>6863.49</v>
      </c>
      <c r="K831" t="s">
        <v>11</v>
      </c>
      <c r="L831" t="str">
        <f t="shared" si="88"/>
        <v>tier - 2</v>
      </c>
      <c r="M831" t="s">
        <v>16</v>
      </c>
      <c r="N831" t="str">
        <f t="shared" si="89"/>
        <v>tier - 1</v>
      </c>
      <c r="O831" t="s">
        <v>13</v>
      </c>
      <c r="P831" t="str">
        <f t="shared" si="90"/>
        <v>R1013</v>
      </c>
    </row>
    <row r="832" spans="1:16" x14ac:dyDescent="0.25">
      <c r="A832" t="s">
        <v>866</v>
      </c>
      <c r="B832">
        <v>1969</v>
      </c>
      <c r="C832">
        <f t="shared" si="84"/>
        <v>1969</v>
      </c>
      <c r="D832" t="s">
        <v>37</v>
      </c>
      <c r="E832" t="str">
        <f t="shared" si="85"/>
        <v>Oct</v>
      </c>
      <c r="F832">
        <v>23</v>
      </c>
      <c r="G832" s="10">
        <f t="shared" si="86"/>
        <v>25499</v>
      </c>
      <c r="H832" s="9">
        <f t="shared" si="87"/>
        <v>53</v>
      </c>
      <c r="I832">
        <v>0</v>
      </c>
      <c r="J832" s="14">
        <v>6868.39</v>
      </c>
      <c r="K832" t="s">
        <v>11</v>
      </c>
      <c r="L832" t="str">
        <f t="shared" si="88"/>
        <v>tier - 2</v>
      </c>
      <c r="M832" t="s">
        <v>11</v>
      </c>
      <c r="N832" t="str">
        <f t="shared" si="89"/>
        <v>tier - 2</v>
      </c>
      <c r="O832" t="s">
        <v>13</v>
      </c>
      <c r="P832" t="str">
        <f t="shared" si="90"/>
        <v>R1013</v>
      </c>
    </row>
    <row r="833" spans="1:16" x14ac:dyDescent="0.25">
      <c r="A833" t="s">
        <v>867</v>
      </c>
      <c r="B833">
        <v>1981</v>
      </c>
      <c r="C833">
        <f t="shared" si="84"/>
        <v>1981</v>
      </c>
      <c r="D833" t="s">
        <v>18</v>
      </c>
      <c r="E833" t="str">
        <f t="shared" si="85"/>
        <v>Jun</v>
      </c>
      <c r="F833">
        <v>23</v>
      </c>
      <c r="G833" s="10">
        <f t="shared" si="86"/>
        <v>29760</v>
      </c>
      <c r="H833" s="9">
        <f t="shared" si="87"/>
        <v>41</v>
      </c>
      <c r="I833">
        <v>2</v>
      </c>
      <c r="J833" s="14">
        <v>6875.96</v>
      </c>
      <c r="K833" t="s">
        <v>11</v>
      </c>
      <c r="L833" t="str">
        <f t="shared" si="88"/>
        <v>tier - 2</v>
      </c>
      <c r="M833" t="s">
        <v>11</v>
      </c>
      <c r="N833" t="str">
        <f t="shared" si="89"/>
        <v>tier - 2</v>
      </c>
      <c r="O833" t="s">
        <v>42</v>
      </c>
      <c r="P833" t="str">
        <f t="shared" si="90"/>
        <v>R1011</v>
      </c>
    </row>
    <row r="834" spans="1:16" x14ac:dyDescent="0.25">
      <c r="A834" t="s">
        <v>868</v>
      </c>
      <c r="B834">
        <v>2004</v>
      </c>
      <c r="C834">
        <f t="shared" ref="C834:C897" si="91">IF(B834="?", ROUND(AVERAGEIF(B:B, "&lt;&gt;?"), 0), B834)</f>
        <v>2004</v>
      </c>
      <c r="D834" t="s">
        <v>30</v>
      </c>
      <c r="E834" t="str">
        <f t="shared" ref="E834:E897" si="92">IF(D834="?", "Sep", D834)</f>
        <v>Dec</v>
      </c>
      <c r="F834">
        <v>24</v>
      </c>
      <c r="G834" s="10">
        <f t="shared" ref="G834:G897" si="93">DATE(C834, MONTH(1&amp;E834), F834)</f>
        <v>38345</v>
      </c>
      <c r="H834" s="9">
        <f t="shared" ref="H834:H897" si="94">DATEDIF(G834, DATE(2023,6,8), "Y")</f>
        <v>18</v>
      </c>
      <c r="I834">
        <v>0</v>
      </c>
      <c r="J834" s="14">
        <v>6876.53</v>
      </c>
      <c r="K834" t="s">
        <v>11</v>
      </c>
      <c r="L834" t="str">
        <f t="shared" ref="L834:L897" si="95">IF(K834="?", "tier - 1", K834)</f>
        <v>tier - 2</v>
      </c>
      <c r="M834" t="s">
        <v>16</v>
      </c>
      <c r="N834" t="str">
        <f t="shared" ref="N834:N897" si="96">IF(M834="?", "tier - 2", M834)</f>
        <v>tier - 1</v>
      </c>
      <c r="O834" t="s">
        <v>23</v>
      </c>
      <c r="P834" t="str">
        <f t="shared" ref="P834:P897" si="97">IF(O834="?", "Unknown", O834)</f>
        <v>R1012</v>
      </c>
    </row>
    <row r="835" spans="1:16" x14ac:dyDescent="0.25">
      <c r="A835" t="s">
        <v>869</v>
      </c>
      <c r="B835">
        <v>1985</v>
      </c>
      <c r="C835">
        <f t="shared" si="91"/>
        <v>1985</v>
      </c>
      <c r="D835" t="s">
        <v>20</v>
      </c>
      <c r="E835" t="str">
        <f t="shared" si="92"/>
        <v>Sep</v>
      </c>
      <c r="F835">
        <v>10</v>
      </c>
      <c r="G835" s="10">
        <f t="shared" si="93"/>
        <v>31300</v>
      </c>
      <c r="H835" s="9">
        <f t="shared" si="94"/>
        <v>37</v>
      </c>
      <c r="I835">
        <v>2</v>
      </c>
      <c r="J835" s="14">
        <v>6877.98</v>
      </c>
      <c r="K835" t="s">
        <v>11</v>
      </c>
      <c r="L835" t="str">
        <f t="shared" si="95"/>
        <v>tier - 2</v>
      </c>
      <c r="M835" t="s">
        <v>16</v>
      </c>
      <c r="N835" t="str">
        <f t="shared" si="96"/>
        <v>tier - 1</v>
      </c>
      <c r="O835" t="s">
        <v>247</v>
      </c>
      <c r="P835" t="str">
        <f t="shared" si="97"/>
        <v>R1024</v>
      </c>
    </row>
    <row r="836" spans="1:16" x14ac:dyDescent="0.25">
      <c r="A836" t="s">
        <v>870</v>
      </c>
      <c r="B836">
        <v>1989</v>
      </c>
      <c r="C836">
        <f t="shared" si="91"/>
        <v>1989</v>
      </c>
      <c r="D836" t="s">
        <v>30</v>
      </c>
      <c r="E836" t="str">
        <f t="shared" si="92"/>
        <v>Dec</v>
      </c>
      <c r="F836">
        <v>21</v>
      </c>
      <c r="G836" s="10">
        <f t="shared" si="93"/>
        <v>32863</v>
      </c>
      <c r="H836" s="9">
        <f t="shared" si="94"/>
        <v>33</v>
      </c>
      <c r="I836">
        <v>3</v>
      </c>
      <c r="J836" s="14">
        <v>6895.19</v>
      </c>
      <c r="K836" t="s">
        <v>11</v>
      </c>
      <c r="L836" t="str">
        <f t="shared" si="95"/>
        <v>tier - 2</v>
      </c>
      <c r="M836" t="s">
        <v>12</v>
      </c>
      <c r="N836" t="str">
        <f t="shared" si="96"/>
        <v>tier - 3</v>
      </c>
      <c r="O836" t="s">
        <v>247</v>
      </c>
      <c r="P836" t="str">
        <f t="shared" si="97"/>
        <v>R1024</v>
      </c>
    </row>
    <row r="837" spans="1:16" x14ac:dyDescent="0.25">
      <c r="A837" t="s">
        <v>871</v>
      </c>
      <c r="B837">
        <v>1984</v>
      </c>
      <c r="C837">
        <f t="shared" si="91"/>
        <v>1984</v>
      </c>
      <c r="D837" t="s">
        <v>20</v>
      </c>
      <c r="E837" t="str">
        <f t="shared" si="92"/>
        <v>Sep</v>
      </c>
      <c r="F837">
        <v>5</v>
      </c>
      <c r="G837" s="10">
        <f t="shared" si="93"/>
        <v>30930</v>
      </c>
      <c r="H837" s="9">
        <f t="shared" si="94"/>
        <v>38</v>
      </c>
      <c r="I837">
        <v>2</v>
      </c>
      <c r="J837" s="14">
        <v>6933.24</v>
      </c>
      <c r="K837" t="s">
        <v>11</v>
      </c>
      <c r="L837" t="str">
        <f t="shared" si="95"/>
        <v>tier - 2</v>
      </c>
      <c r="M837" t="s">
        <v>12</v>
      </c>
      <c r="N837" t="str">
        <f t="shared" si="96"/>
        <v>tier - 3</v>
      </c>
      <c r="O837" t="s">
        <v>23</v>
      </c>
      <c r="P837" t="str">
        <f t="shared" si="97"/>
        <v>R1012</v>
      </c>
    </row>
    <row r="838" spans="1:16" x14ac:dyDescent="0.25">
      <c r="A838" t="s">
        <v>872</v>
      </c>
      <c r="B838">
        <v>1978</v>
      </c>
      <c r="C838">
        <f t="shared" si="91"/>
        <v>1978</v>
      </c>
      <c r="D838" t="s">
        <v>15</v>
      </c>
      <c r="E838" t="str">
        <f t="shared" si="92"/>
        <v>Nov</v>
      </c>
      <c r="F838">
        <v>29</v>
      </c>
      <c r="G838" s="10">
        <f t="shared" si="93"/>
        <v>28823</v>
      </c>
      <c r="H838" s="9">
        <f t="shared" si="94"/>
        <v>44</v>
      </c>
      <c r="I838">
        <v>2</v>
      </c>
      <c r="J838" s="14">
        <v>6938.11</v>
      </c>
      <c r="K838" t="s">
        <v>11</v>
      </c>
      <c r="L838" t="str">
        <f t="shared" si="95"/>
        <v>tier - 2</v>
      </c>
      <c r="M838" t="s">
        <v>11</v>
      </c>
      <c r="N838" t="str">
        <f t="shared" si="96"/>
        <v>tier - 2</v>
      </c>
      <c r="O838" t="s">
        <v>13</v>
      </c>
      <c r="P838" t="str">
        <f t="shared" si="97"/>
        <v>R1013</v>
      </c>
    </row>
    <row r="839" spans="1:16" x14ac:dyDescent="0.25">
      <c r="A839" t="s">
        <v>873</v>
      </c>
      <c r="B839">
        <v>1980</v>
      </c>
      <c r="C839">
        <f t="shared" si="91"/>
        <v>1980</v>
      </c>
      <c r="D839" t="s">
        <v>35</v>
      </c>
      <c r="E839" t="str">
        <f t="shared" si="92"/>
        <v>Aug</v>
      </c>
      <c r="F839">
        <v>30</v>
      </c>
      <c r="G839" s="10">
        <f t="shared" si="93"/>
        <v>29463</v>
      </c>
      <c r="H839" s="9">
        <f t="shared" si="94"/>
        <v>42</v>
      </c>
      <c r="I839">
        <v>1</v>
      </c>
      <c r="J839" s="14">
        <v>6940.91</v>
      </c>
      <c r="K839" t="s">
        <v>11</v>
      </c>
      <c r="L839" t="str">
        <f t="shared" si="95"/>
        <v>tier - 2</v>
      </c>
      <c r="M839" t="s">
        <v>11</v>
      </c>
      <c r="N839" t="str">
        <f t="shared" si="96"/>
        <v>tier - 2</v>
      </c>
      <c r="O839" t="s">
        <v>23</v>
      </c>
      <c r="P839" t="str">
        <f t="shared" si="97"/>
        <v>R1012</v>
      </c>
    </row>
    <row r="840" spans="1:16" x14ac:dyDescent="0.25">
      <c r="A840" t="s">
        <v>874</v>
      </c>
      <c r="B840">
        <v>1980</v>
      </c>
      <c r="C840">
        <f t="shared" si="91"/>
        <v>1980</v>
      </c>
      <c r="D840" t="s">
        <v>37</v>
      </c>
      <c r="E840" t="str">
        <f t="shared" si="92"/>
        <v>Oct</v>
      </c>
      <c r="F840">
        <v>5</v>
      </c>
      <c r="G840" s="10">
        <f t="shared" si="93"/>
        <v>29499</v>
      </c>
      <c r="H840" s="9">
        <f t="shared" si="94"/>
        <v>42</v>
      </c>
      <c r="I840">
        <v>2</v>
      </c>
      <c r="J840" s="14">
        <v>6940.94</v>
      </c>
      <c r="K840" t="s">
        <v>11</v>
      </c>
      <c r="L840" t="str">
        <f t="shared" si="95"/>
        <v>tier - 2</v>
      </c>
      <c r="M840" t="s">
        <v>12</v>
      </c>
      <c r="N840" t="str">
        <f t="shared" si="96"/>
        <v>tier - 3</v>
      </c>
      <c r="O840" t="s">
        <v>13</v>
      </c>
      <c r="P840" t="str">
        <f t="shared" si="97"/>
        <v>R1013</v>
      </c>
    </row>
    <row r="841" spans="1:16" x14ac:dyDescent="0.25">
      <c r="A841" t="s">
        <v>875</v>
      </c>
      <c r="B841">
        <v>1978</v>
      </c>
      <c r="C841">
        <f t="shared" si="91"/>
        <v>1978</v>
      </c>
      <c r="D841" t="s">
        <v>30</v>
      </c>
      <c r="E841" t="str">
        <f t="shared" si="92"/>
        <v>Dec</v>
      </c>
      <c r="F841">
        <v>15</v>
      </c>
      <c r="G841" s="10">
        <f t="shared" si="93"/>
        <v>28839</v>
      </c>
      <c r="H841" s="9">
        <f t="shared" si="94"/>
        <v>44</v>
      </c>
      <c r="I841">
        <v>0</v>
      </c>
      <c r="J841" s="14">
        <v>6948.7</v>
      </c>
      <c r="K841" t="s">
        <v>16</v>
      </c>
      <c r="L841" t="str">
        <f t="shared" si="95"/>
        <v>tier - 1</v>
      </c>
      <c r="M841" t="s">
        <v>11</v>
      </c>
      <c r="N841" t="str">
        <f t="shared" si="96"/>
        <v>tier - 2</v>
      </c>
      <c r="O841" t="s">
        <v>23</v>
      </c>
      <c r="P841" t="str">
        <f t="shared" si="97"/>
        <v>R1012</v>
      </c>
    </row>
    <row r="842" spans="1:16" x14ac:dyDescent="0.25">
      <c r="A842" t="s">
        <v>876</v>
      </c>
      <c r="B842">
        <v>1980</v>
      </c>
      <c r="C842">
        <f t="shared" si="91"/>
        <v>1980</v>
      </c>
      <c r="D842" t="s">
        <v>35</v>
      </c>
      <c r="E842" t="str">
        <f t="shared" si="92"/>
        <v>Aug</v>
      </c>
      <c r="F842">
        <v>18</v>
      </c>
      <c r="G842" s="10">
        <f t="shared" si="93"/>
        <v>29451</v>
      </c>
      <c r="H842" s="9">
        <f t="shared" si="94"/>
        <v>42</v>
      </c>
      <c r="I842">
        <v>2</v>
      </c>
      <c r="J842" s="14">
        <v>6951.12</v>
      </c>
      <c r="K842" t="s">
        <v>11</v>
      </c>
      <c r="L842" t="str">
        <f t="shared" si="95"/>
        <v>tier - 2</v>
      </c>
      <c r="M842" t="s">
        <v>11</v>
      </c>
      <c r="N842" t="str">
        <f t="shared" si="96"/>
        <v>tier - 2</v>
      </c>
      <c r="O842" t="s">
        <v>13</v>
      </c>
      <c r="P842" t="str">
        <f t="shared" si="97"/>
        <v>R1013</v>
      </c>
    </row>
    <row r="843" spans="1:16" x14ac:dyDescent="0.25">
      <c r="A843" t="s">
        <v>877</v>
      </c>
      <c r="B843">
        <v>1975</v>
      </c>
      <c r="C843">
        <f t="shared" si="91"/>
        <v>1975</v>
      </c>
      <c r="D843" t="s">
        <v>18</v>
      </c>
      <c r="E843" t="str">
        <f t="shared" si="92"/>
        <v>Jun</v>
      </c>
      <c r="F843">
        <v>3</v>
      </c>
      <c r="G843" s="10">
        <f t="shared" si="93"/>
        <v>27548</v>
      </c>
      <c r="H843" s="9">
        <f t="shared" si="94"/>
        <v>48</v>
      </c>
      <c r="I843">
        <v>1</v>
      </c>
      <c r="J843" s="14">
        <v>6965.21</v>
      </c>
      <c r="K843" t="s">
        <v>11</v>
      </c>
      <c r="L843" t="str">
        <f t="shared" si="95"/>
        <v>tier - 2</v>
      </c>
      <c r="M843" t="s">
        <v>12</v>
      </c>
      <c r="N843" t="str">
        <f t="shared" si="96"/>
        <v>tier - 3</v>
      </c>
      <c r="O843" t="s">
        <v>13</v>
      </c>
      <c r="P843" t="str">
        <f t="shared" si="97"/>
        <v>R1013</v>
      </c>
    </row>
    <row r="844" spans="1:16" x14ac:dyDescent="0.25">
      <c r="A844" t="s">
        <v>878</v>
      </c>
      <c r="B844">
        <v>1985</v>
      </c>
      <c r="C844">
        <f t="shared" si="91"/>
        <v>1985</v>
      </c>
      <c r="D844" t="s">
        <v>30</v>
      </c>
      <c r="E844" t="str">
        <f t="shared" si="92"/>
        <v>Dec</v>
      </c>
      <c r="F844">
        <v>10</v>
      </c>
      <c r="G844" s="10">
        <f t="shared" si="93"/>
        <v>31391</v>
      </c>
      <c r="H844" s="9">
        <f t="shared" si="94"/>
        <v>37</v>
      </c>
      <c r="I844">
        <v>3</v>
      </c>
      <c r="J844" s="14">
        <v>6985.51</v>
      </c>
      <c r="K844" t="s">
        <v>11</v>
      </c>
      <c r="L844" t="str">
        <f t="shared" si="95"/>
        <v>tier - 2</v>
      </c>
      <c r="M844" t="s">
        <v>11</v>
      </c>
      <c r="N844" t="str">
        <f t="shared" si="96"/>
        <v>tier - 2</v>
      </c>
      <c r="O844" t="s">
        <v>166</v>
      </c>
      <c r="P844" t="str">
        <f t="shared" si="97"/>
        <v>R1019</v>
      </c>
    </row>
    <row r="845" spans="1:16" x14ac:dyDescent="0.25">
      <c r="A845" t="s">
        <v>879</v>
      </c>
      <c r="B845">
        <v>1982</v>
      </c>
      <c r="C845">
        <f t="shared" si="91"/>
        <v>1982</v>
      </c>
      <c r="D845" t="s">
        <v>37</v>
      </c>
      <c r="E845" t="str">
        <f t="shared" si="92"/>
        <v>Oct</v>
      </c>
      <c r="F845">
        <v>18</v>
      </c>
      <c r="G845" s="10">
        <f t="shared" si="93"/>
        <v>30242</v>
      </c>
      <c r="H845" s="9">
        <f t="shared" si="94"/>
        <v>40</v>
      </c>
      <c r="I845">
        <v>2</v>
      </c>
      <c r="J845" s="14">
        <v>6986.7</v>
      </c>
      <c r="K845" t="s">
        <v>12</v>
      </c>
      <c r="L845" t="str">
        <f t="shared" si="95"/>
        <v>tier - 3</v>
      </c>
      <c r="M845" t="s">
        <v>16</v>
      </c>
      <c r="N845" t="str">
        <f t="shared" si="96"/>
        <v>tier - 1</v>
      </c>
      <c r="O845" t="s">
        <v>23</v>
      </c>
      <c r="P845" t="str">
        <f t="shared" si="97"/>
        <v>R1012</v>
      </c>
    </row>
    <row r="846" spans="1:16" x14ac:dyDescent="0.25">
      <c r="A846" t="s">
        <v>880</v>
      </c>
      <c r="B846">
        <v>1982</v>
      </c>
      <c r="C846">
        <f t="shared" si="91"/>
        <v>1982</v>
      </c>
      <c r="D846" t="s">
        <v>20</v>
      </c>
      <c r="E846" t="str">
        <f t="shared" si="92"/>
        <v>Sep</v>
      </c>
      <c r="F846">
        <v>1</v>
      </c>
      <c r="G846" s="10">
        <f t="shared" si="93"/>
        <v>30195</v>
      </c>
      <c r="H846" s="9">
        <f t="shared" si="94"/>
        <v>40</v>
      </c>
      <c r="I846">
        <v>3</v>
      </c>
      <c r="J846" s="14">
        <v>6989.95</v>
      </c>
      <c r="K846" t="s">
        <v>11</v>
      </c>
      <c r="L846" t="str">
        <f t="shared" si="95"/>
        <v>tier - 2</v>
      </c>
      <c r="M846" t="s">
        <v>16</v>
      </c>
      <c r="N846" t="str">
        <f t="shared" si="96"/>
        <v>tier - 1</v>
      </c>
      <c r="O846" t="s">
        <v>13</v>
      </c>
      <c r="P846" t="str">
        <f t="shared" si="97"/>
        <v>R1013</v>
      </c>
    </row>
    <row r="847" spans="1:16" x14ac:dyDescent="0.25">
      <c r="A847" t="s">
        <v>881</v>
      </c>
      <c r="B847">
        <v>1969</v>
      </c>
      <c r="C847">
        <f t="shared" si="91"/>
        <v>1969</v>
      </c>
      <c r="D847" t="s">
        <v>10</v>
      </c>
      <c r="E847" t="str">
        <f t="shared" si="92"/>
        <v>Jul</v>
      </c>
      <c r="F847">
        <v>6</v>
      </c>
      <c r="G847" s="10">
        <f t="shared" si="93"/>
        <v>25390</v>
      </c>
      <c r="H847" s="9">
        <f t="shared" si="94"/>
        <v>53</v>
      </c>
      <c r="I847">
        <v>0</v>
      </c>
      <c r="J847" s="14">
        <v>7003.1</v>
      </c>
      <c r="K847" t="s">
        <v>11</v>
      </c>
      <c r="L847" t="str">
        <f t="shared" si="95"/>
        <v>tier - 2</v>
      </c>
      <c r="M847" t="s">
        <v>12</v>
      </c>
      <c r="N847" t="str">
        <f t="shared" si="96"/>
        <v>tier - 3</v>
      </c>
      <c r="O847" t="s">
        <v>13</v>
      </c>
      <c r="P847" t="str">
        <f t="shared" si="97"/>
        <v>R1013</v>
      </c>
    </row>
    <row r="848" spans="1:16" x14ac:dyDescent="0.25">
      <c r="A848" t="s">
        <v>882</v>
      </c>
      <c r="B848">
        <v>1978</v>
      </c>
      <c r="C848">
        <f t="shared" si="91"/>
        <v>1978</v>
      </c>
      <c r="D848" t="s">
        <v>18</v>
      </c>
      <c r="E848" t="str">
        <f t="shared" si="92"/>
        <v>Jun</v>
      </c>
      <c r="F848">
        <v>2</v>
      </c>
      <c r="G848" s="10">
        <f t="shared" si="93"/>
        <v>28643</v>
      </c>
      <c r="H848" s="9">
        <f t="shared" si="94"/>
        <v>45</v>
      </c>
      <c r="I848">
        <v>2</v>
      </c>
      <c r="J848" s="14">
        <v>7033.08</v>
      </c>
      <c r="K848" t="s">
        <v>11</v>
      </c>
      <c r="L848" t="str">
        <f t="shared" si="95"/>
        <v>tier - 2</v>
      </c>
      <c r="M848" t="s">
        <v>11</v>
      </c>
      <c r="N848" t="str">
        <f t="shared" si="96"/>
        <v>tier - 2</v>
      </c>
      <c r="O848" t="s">
        <v>13</v>
      </c>
      <c r="P848" t="str">
        <f t="shared" si="97"/>
        <v>R1013</v>
      </c>
    </row>
    <row r="849" spans="1:16" x14ac:dyDescent="0.25">
      <c r="A849" t="s">
        <v>883</v>
      </c>
      <c r="B849">
        <v>1995</v>
      </c>
      <c r="C849">
        <f t="shared" si="91"/>
        <v>1995</v>
      </c>
      <c r="D849" t="s">
        <v>37</v>
      </c>
      <c r="E849" t="str">
        <f t="shared" si="92"/>
        <v>Oct</v>
      </c>
      <c r="F849">
        <v>29</v>
      </c>
      <c r="G849" s="10">
        <f t="shared" si="93"/>
        <v>35001</v>
      </c>
      <c r="H849" s="9">
        <f t="shared" si="94"/>
        <v>27</v>
      </c>
      <c r="I849">
        <v>0</v>
      </c>
      <c r="J849" s="14">
        <v>7042.11</v>
      </c>
      <c r="K849" t="s">
        <v>11</v>
      </c>
      <c r="L849" t="str">
        <f t="shared" si="95"/>
        <v>tier - 2</v>
      </c>
      <c r="M849" t="s">
        <v>12</v>
      </c>
      <c r="N849" t="str">
        <f t="shared" si="96"/>
        <v>tier - 3</v>
      </c>
      <c r="O849" t="s">
        <v>23</v>
      </c>
      <c r="P849" t="str">
        <f t="shared" si="97"/>
        <v>R1012</v>
      </c>
    </row>
    <row r="850" spans="1:16" x14ac:dyDescent="0.25">
      <c r="A850" t="s">
        <v>884</v>
      </c>
      <c r="B850">
        <v>1980</v>
      </c>
      <c r="C850">
        <f t="shared" si="91"/>
        <v>1980</v>
      </c>
      <c r="D850" t="s">
        <v>10</v>
      </c>
      <c r="E850" t="str">
        <f t="shared" si="92"/>
        <v>Jul</v>
      </c>
      <c r="F850">
        <v>26</v>
      </c>
      <c r="G850" s="10">
        <f t="shared" si="93"/>
        <v>29428</v>
      </c>
      <c r="H850" s="9">
        <f t="shared" si="94"/>
        <v>42</v>
      </c>
      <c r="I850">
        <v>1</v>
      </c>
      <c r="J850" s="14">
        <v>7045.5</v>
      </c>
      <c r="K850" t="s">
        <v>11</v>
      </c>
      <c r="L850" t="str">
        <f t="shared" si="95"/>
        <v>tier - 2</v>
      </c>
      <c r="M850" t="s">
        <v>16</v>
      </c>
      <c r="N850" t="str">
        <f t="shared" si="96"/>
        <v>tier - 1</v>
      </c>
      <c r="O850" t="s">
        <v>42</v>
      </c>
      <c r="P850" t="str">
        <f t="shared" si="97"/>
        <v>R1011</v>
      </c>
    </row>
    <row r="851" spans="1:16" x14ac:dyDescent="0.25">
      <c r="A851" t="s">
        <v>885</v>
      </c>
      <c r="B851">
        <v>1980</v>
      </c>
      <c r="C851">
        <f t="shared" si="91"/>
        <v>1980</v>
      </c>
      <c r="D851" t="s">
        <v>37</v>
      </c>
      <c r="E851" t="str">
        <f t="shared" si="92"/>
        <v>Oct</v>
      </c>
      <c r="F851">
        <v>22</v>
      </c>
      <c r="G851" s="10">
        <f t="shared" si="93"/>
        <v>29516</v>
      </c>
      <c r="H851" s="9">
        <f t="shared" si="94"/>
        <v>42</v>
      </c>
      <c r="I851">
        <v>1</v>
      </c>
      <c r="J851" s="14">
        <v>7046.72</v>
      </c>
      <c r="K851" t="s">
        <v>11</v>
      </c>
      <c r="L851" t="str">
        <f t="shared" si="95"/>
        <v>tier - 2</v>
      </c>
      <c r="M851" t="s">
        <v>12</v>
      </c>
      <c r="N851" t="str">
        <f t="shared" si="96"/>
        <v>tier - 3</v>
      </c>
      <c r="O851" t="s">
        <v>13</v>
      </c>
      <c r="P851" t="str">
        <f t="shared" si="97"/>
        <v>R1013</v>
      </c>
    </row>
    <row r="852" spans="1:16" x14ac:dyDescent="0.25">
      <c r="A852" t="s">
        <v>886</v>
      </c>
      <c r="B852">
        <v>1980</v>
      </c>
      <c r="C852">
        <f t="shared" si="91"/>
        <v>1980</v>
      </c>
      <c r="D852" t="s">
        <v>10</v>
      </c>
      <c r="E852" t="str">
        <f t="shared" si="92"/>
        <v>Jul</v>
      </c>
      <c r="F852">
        <v>21</v>
      </c>
      <c r="G852" s="10">
        <f t="shared" si="93"/>
        <v>29423</v>
      </c>
      <c r="H852" s="9">
        <f t="shared" si="94"/>
        <v>42</v>
      </c>
      <c r="I852">
        <v>0</v>
      </c>
      <c r="J852" s="14">
        <v>7050.02</v>
      </c>
      <c r="K852" t="s">
        <v>11</v>
      </c>
      <c r="L852" t="str">
        <f t="shared" si="95"/>
        <v>tier - 2</v>
      </c>
      <c r="M852" t="s">
        <v>16</v>
      </c>
      <c r="N852" t="str">
        <f t="shared" si="96"/>
        <v>tier - 1</v>
      </c>
      <c r="O852" t="s">
        <v>247</v>
      </c>
      <c r="P852" t="str">
        <f t="shared" si="97"/>
        <v>R1024</v>
      </c>
    </row>
    <row r="853" spans="1:16" x14ac:dyDescent="0.25">
      <c r="A853" t="s">
        <v>887</v>
      </c>
      <c r="B853">
        <v>1980</v>
      </c>
      <c r="C853">
        <f t="shared" si="91"/>
        <v>1980</v>
      </c>
      <c r="D853" t="s">
        <v>18</v>
      </c>
      <c r="E853" t="str">
        <f t="shared" si="92"/>
        <v>Jun</v>
      </c>
      <c r="F853">
        <v>28</v>
      </c>
      <c r="G853" s="10">
        <f t="shared" si="93"/>
        <v>29400</v>
      </c>
      <c r="H853" s="9">
        <f t="shared" si="94"/>
        <v>42</v>
      </c>
      <c r="I853">
        <v>1</v>
      </c>
      <c r="J853" s="14">
        <v>7050.64</v>
      </c>
      <c r="K853" t="s">
        <v>11</v>
      </c>
      <c r="L853" t="str">
        <f t="shared" si="95"/>
        <v>tier - 2</v>
      </c>
      <c r="M853" t="s">
        <v>12</v>
      </c>
      <c r="N853" t="str">
        <f t="shared" si="96"/>
        <v>tier - 3</v>
      </c>
      <c r="O853" t="s">
        <v>42</v>
      </c>
      <c r="P853" t="str">
        <f t="shared" si="97"/>
        <v>R1011</v>
      </c>
    </row>
    <row r="854" spans="1:16" x14ac:dyDescent="0.25">
      <c r="A854" t="s">
        <v>888</v>
      </c>
      <c r="B854">
        <v>1978</v>
      </c>
      <c r="C854">
        <f t="shared" si="91"/>
        <v>1978</v>
      </c>
      <c r="D854" t="s">
        <v>18</v>
      </c>
      <c r="E854" t="str">
        <f t="shared" si="92"/>
        <v>Jun</v>
      </c>
      <c r="F854">
        <v>24</v>
      </c>
      <c r="G854" s="10">
        <f t="shared" si="93"/>
        <v>28665</v>
      </c>
      <c r="H854" s="9">
        <f t="shared" si="94"/>
        <v>44</v>
      </c>
      <c r="I854">
        <v>2</v>
      </c>
      <c r="J854" s="14">
        <v>7054.41</v>
      </c>
      <c r="K854" t="s">
        <v>11</v>
      </c>
      <c r="L854" t="str">
        <f t="shared" si="95"/>
        <v>tier - 2</v>
      </c>
      <c r="M854" t="s">
        <v>11</v>
      </c>
      <c r="N854" t="str">
        <f t="shared" si="96"/>
        <v>tier - 2</v>
      </c>
      <c r="O854" t="s">
        <v>13</v>
      </c>
      <c r="P854" t="str">
        <f t="shared" si="97"/>
        <v>R1013</v>
      </c>
    </row>
    <row r="855" spans="1:16" x14ac:dyDescent="0.25">
      <c r="A855" t="s">
        <v>889</v>
      </c>
      <c r="B855">
        <v>1982</v>
      </c>
      <c r="C855">
        <f t="shared" si="91"/>
        <v>1982</v>
      </c>
      <c r="D855" t="s">
        <v>37</v>
      </c>
      <c r="E855" t="str">
        <f t="shared" si="92"/>
        <v>Oct</v>
      </c>
      <c r="F855">
        <v>6</v>
      </c>
      <c r="G855" s="10">
        <f t="shared" si="93"/>
        <v>30230</v>
      </c>
      <c r="H855" s="9">
        <f t="shared" si="94"/>
        <v>40</v>
      </c>
      <c r="I855">
        <v>1</v>
      </c>
      <c r="J855" s="14">
        <v>7077.19</v>
      </c>
      <c r="K855" t="s">
        <v>11</v>
      </c>
      <c r="L855" t="str">
        <f t="shared" si="95"/>
        <v>tier - 2</v>
      </c>
      <c r="M855" t="s">
        <v>12</v>
      </c>
      <c r="N855" t="str">
        <f t="shared" si="96"/>
        <v>tier - 3</v>
      </c>
      <c r="O855" t="s">
        <v>247</v>
      </c>
      <c r="P855" t="str">
        <f t="shared" si="97"/>
        <v>R1024</v>
      </c>
    </row>
    <row r="856" spans="1:16" x14ac:dyDescent="0.25">
      <c r="A856" t="s">
        <v>890</v>
      </c>
      <c r="B856">
        <v>1992</v>
      </c>
      <c r="C856">
        <f t="shared" si="91"/>
        <v>1992</v>
      </c>
      <c r="D856" t="s">
        <v>18</v>
      </c>
      <c r="E856" t="str">
        <f t="shared" si="92"/>
        <v>Jun</v>
      </c>
      <c r="F856">
        <v>18</v>
      </c>
      <c r="G856" s="10">
        <f t="shared" si="93"/>
        <v>33773</v>
      </c>
      <c r="H856" s="9">
        <f t="shared" si="94"/>
        <v>30</v>
      </c>
      <c r="I856">
        <v>0</v>
      </c>
      <c r="J856" s="14">
        <v>7096.98</v>
      </c>
      <c r="K856" t="s">
        <v>11</v>
      </c>
      <c r="L856" t="str">
        <f t="shared" si="95"/>
        <v>tier - 2</v>
      </c>
      <c r="M856" t="s">
        <v>11</v>
      </c>
      <c r="N856" t="str">
        <f t="shared" si="96"/>
        <v>tier - 2</v>
      </c>
      <c r="O856" t="s">
        <v>23</v>
      </c>
      <c r="P856" t="str">
        <f t="shared" si="97"/>
        <v>R1012</v>
      </c>
    </row>
    <row r="857" spans="1:16" x14ac:dyDescent="0.25">
      <c r="A857" t="s">
        <v>891</v>
      </c>
      <c r="B857">
        <v>1987</v>
      </c>
      <c r="C857">
        <f t="shared" si="91"/>
        <v>1987</v>
      </c>
      <c r="D857" t="s">
        <v>35</v>
      </c>
      <c r="E857" t="str">
        <f t="shared" si="92"/>
        <v>Aug</v>
      </c>
      <c r="F857">
        <v>11</v>
      </c>
      <c r="G857" s="10">
        <f t="shared" si="93"/>
        <v>32000</v>
      </c>
      <c r="H857" s="9">
        <f t="shared" si="94"/>
        <v>35</v>
      </c>
      <c r="I857">
        <v>3</v>
      </c>
      <c r="J857" s="14">
        <v>7106.81</v>
      </c>
      <c r="K857" t="s">
        <v>11</v>
      </c>
      <c r="L857" t="str">
        <f t="shared" si="95"/>
        <v>tier - 2</v>
      </c>
      <c r="M857" t="s">
        <v>16</v>
      </c>
      <c r="N857" t="str">
        <f t="shared" si="96"/>
        <v>tier - 1</v>
      </c>
      <c r="O857" t="s">
        <v>23</v>
      </c>
      <c r="P857" t="str">
        <f t="shared" si="97"/>
        <v>R1012</v>
      </c>
    </row>
    <row r="858" spans="1:16" x14ac:dyDescent="0.25">
      <c r="A858" t="s">
        <v>892</v>
      </c>
      <c r="B858">
        <v>1968</v>
      </c>
      <c r="C858">
        <f t="shared" si="91"/>
        <v>1968</v>
      </c>
      <c r="D858" t="s">
        <v>18</v>
      </c>
      <c r="E858" t="str">
        <f t="shared" si="92"/>
        <v>Jun</v>
      </c>
      <c r="F858">
        <v>29</v>
      </c>
      <c r="G858" s="10">
        <f t="shared" si="93"/>
        <v>25018</v>
      </c>
      <c r="H858" s="9">
        <f t="shared" si="94"/>
        <v>54</v>
      </c>
      <c r="I858">
        <v>0</v>
      </c>
      <c r="J858" s="14">
        <v>7125.25</v>
      </c>
      <c r="K858" t="s">
        <v>12</v>
      </c>
      <c r="L858" t="str">
        <f t="shared" si="95"/>
        <v>tier - 3</v>
      </c>
      <c r="M858" t="s">
        <v>11</v>
      </c>
      <c r="N858" t="str">
        <f t="shared" si="96"/>
        <v>tier - 2</v>
      </c>
      <c r="O858" t="s">
        <v>13</v>
      </c>
      <c r="P858" t="str">
        <f t="shared" si="97"/>
        <v>R1013</v>
      </c>
    </row>
    <row r="859" spans="1:16" x14ac:dyDescent="0.25">
      <c r="A859" t="s">
        <v>893</v>
      </c>
      <c r="B859">
        <v>1993</v>
      </c>
      <c r="C859">
        <f t="shared" si="91"/>
        <v>1993</v>
      </c>
      <c r="D859" t="s">
        <v>35</v>
      </c>
      <c r="E859" t="str">
        <f t="shared" si="92"/>
        <v>Aug</v>
      </c>
      <c r="F859">
        <v>1</v>
      </c>
      <c r="G859" s="10">
        <f t="shared" si="93"/>
        <v>34182</v>
      </c>
      <c r="H859" s="9">
        <f t="shared" si="94"/>
        <v>29</v>
      </c>
      <c r="I859">
        <v>0</v>
      </c>
      <c r="J859" s="14">
        <v>7128.64</v>
      </c>
      <c r="K859" t="s">
        <v>11</v>
      </c>
      <c r="L859" t="str">
        <f t="shared" si="95"/>
        <v>tier - 2</v>
      </c>
      <c r="M859" t="s">
        <v>11</v>
      </c>
      <c r="N859" t="str">
        <f t="shared" si="96"/>
        <v>tier - 2</v>
      </c>
      <c r="O859" t="s">
        <v>300</v>
      </c>
      <c r="P859" t="str">
        <f t="shared" si="97"/>
        <v>R1021</v>
      </c>
    </row>
    <row r="860" spans="1:16" x14ac:dyDescent="0.25">
      <c r="A860" t="s">
        <v>894</v>
      </c>
      <c r="B860">
        <v>1984</v>
      </c>
      <c r="C860">
        <f t="shared" si="91"/>
        <v>1984</v>
      </c>
      <c r="D860" t="s">
        <v>10</v>
      </c>
      <c r="E860" t="str">
        <f t="shared" si="92"/>
        <v>Jul</v>
      </c>
      <c r="F860">
        <v>7</v>
      </c>
      <c r="G860" s="10">
        <f t="shared" si="93"/>
        <v>30870</v>
      </c>
      <c r="H860" s="9">
        <f t="shared" si="94"/>
        <v>38</v>
      </c>
      <c r="I860">
        <v>2</v>
      </c>
      <c r="J860" s="14">
        <v>7133.9</v>
      </c>
      <c r="K860" t="s">
        <v>11</v>
      </c>
      <c r="L860" t="str">
        <f t="shared" si="95"/>
        <v>tier - 2</v>
      </c>
      <c r="M860" t="s">
        <v>16</v>
      </c>
      <c r="N860" t="str">
        <f t="shared" si="96"/>
        <v>tier - 1</v>
      </c>
      <c r="O860" t="s">
        <v>247</v>
      </c>
      <c r="P860" t="str">
        <f t="shared" si="97"/>
        <v>R1024</v>
      </c>
    </row>
    <row r="861" spans="1:16" x14ac:dyDescent="0.25">
      <c r="A861" t="s">
        <v>895</v>
      </c>
      <c r="B861">
        <v>1999</v>
      </c>
      <c r="C861">
        <f t="shared" si="91"/>
        <v>1999</v>
      </c>
      <c r="D861" t="s">
        <v>35</v>
      </c>
      <c r="E861" t="str">
        <f t="shared" si="92"/>
        <v>Aug</v>
      </c>
      <c r="F861">
        <v>8</v>
      </c>
      <c r="G861" s="10">
        <f t="shared" si="93"/>
        <v>36380</v>
      </c>
      <c r="H861" s="9">
        <f t="shared" si="94"/>
        <v>23</v>
      </c>
      <c r="I861">
        <v>0</v>
      </c>
      <c r="J861" s="14">
        <v>7144.4</v>
      </c>
      <c r="K861" t="s">
        <v>11</v>
      </c>
      <c r="L861" t="str">
        <f t="shared" si="95"/>
        <v>tier - 2</v>
      </c>
      <c r="M861" t="s">
        <v>16</v>
      </c>
      <c r="N861" t="str">
        <f t="shared" si="96"/>
        <v>tier - 1</v>
      </c>
      <c r="O861" t="s">
        <v>632</v>
      </c>
      <c r="P861" t="str">
        <f t="shared" si="97"/>
        <v>R1022</v>
      </c>
    </row>
    <row r="862" spans="1:16" x14ac:dyDescent="0.25">
      <c r="A862" t="s">
        <v>896</v>
      </c>
      <c r="B862">
        <v>1984</v>
      </c>
      <c r="C862">
        <f t="shared" si="91"/>
        <v>1984</v>
      </c>
      <c r="D862" t="s">
        <v>15</v>
      </c>
      <c r="E862" t="str">
        <f t="shared" si="92"/>
        <v>Nov</v>
      </c>
      <c r="F862">
        <v>21</v>
      </c>
      <c r="G862" s="10">
        <f t="shared" si="93"/>
        <v>31007</v>
      </c>
      <c r="H862" s="9">
        <f t="shared" si="94"/>
        <v>38</v>
      </c>
      <c r="I862">
        <v>2</v>
      </c>
      <c r="J862" s="14">
        <v>7144.86</v>
      </c>
      <c r="K862" t="s">
        <v>11</v>
      </c>
      <c r="L862" t="str">
        <f t="shared" si="95"/>
        <v>tier - 2</v>
      </c>
      <c r="M862" t="s">
        <v>11</v>
      </c>
      <c r="N862" t="str">
        <f t="shared" si="96"/>
        <v>tier - 2</v>
      </c>
      <c r="O862" t="s">
        <v>247</v>
      </c>
      <c r="P862" t="str">
        <f t="shared" si="97"/>
        <v>R1024</v>
      </c>
    </row>
    <row r="863" spans="1:16" x14ac:dyDescent="0.25">
      <c r="A863" t="s">
        <v>897</v>
      </c>
      <c r="B863">
        <v>1976</v>
      </c>
      <c r="C863">
        <f t="shared" si="91"/>
        <v>1976</v>
      </c>
      <c r="D863" t="s">
        <v>18</v>
      </c>
      <c r="E863" t="str">
        <f t="shared" si="92"/>
        <v>Jun</v>
      </c>
      <c r="F863">
        <v>24</v>
      </c>
      <c r="G863" s="10">
        <f t="shared" si="93"/>
        <v>27935</v>
      </c>
      <c r="H863" s="9">
        <f t="shared" si="94"/>
        <v>46</v>
      </c>
      <c r="I863">
        <v>0</v>
      </c>
      <c r="J863" s="14">
        <v>7147.11</v>
      </c>
      <c r="K863" t="s">
        <v>12</v>
      </c>
      <c r="L863" t="str">
        <f t="shared" si="95"/>
        <v>tier - 3</v>
      </c>
      <c r="M863" t="s">
        <v>11</v>
      </c>
      <c r="N863" t="str">
        <f t="shared" si="96"/>
        <v>tier - 2</v>
      </c>
      <c r="O863" t="s">
        <v>42</v>
      </c>
      <c r="P863" t="str">
        <f t="shared" si="97"/>
        <v>R1011</v>
      </c>
    </row>
    <row r="864" spans="1:16" x14ac:dyDescent="0.25">
      <c r="A864" t="s">
        <v>898</v>
      </c>
      <c r="B864">
        <v>1978</v>
      </c>
      <c r="C864">
        <f t="shared" si="91"/>
        <v>1978</v>
      </c>
      <c r="D864" t="s">
        <v>10</v>
      </c>
      <c r="E864" t="str">
        <f t="shared" si="92"/>
        <v>Jul</v>
      </c>
      <c r="F864">
        <v>30</v>
      </c>
      <c r="G864" s="10">
        <f t="shared" si="93"/>
        <v>28701</v>
      </c>
      <c r="H864" s="9">
        <f t="shared" si="94"/>
        <v>44</v>
      </c>
      <c r="I864">
        <v>1</v>
      </c>
      <c r="J864" s="14">
        <v>7147.47</v>
      </c>
      <c r="K864" t="s">
        <v>11</v>
      </c>
      <c r="L864" t="str">
        <f t="shared" si="95"/>
        <v>tier - 2</v>
      </c>
      <c r="M864" t="s">
        <v>12</v>
      </c>
      <c r="N864" t="str">
        <f t="shared" si="96"/>
        <v>tier - 3</v>
      </c>
      <c r="O864" t="s">
        <v>13</v>
      </c>
      <c r="P864" t="str">
        <f t="shared" si="97"/>
        <v>R1013</v>
      </c>
    </row>
    <row r="865" spans="1:16" x14ac:dyDescent="0.25">
      <c r="A865" t="s">
        <v>899</v>
      </c>
      <c r="B865">
        <v>1984</v>
      </c>
      <c r="C865">
        <f t="shared" si="91"/>
        <v>1984</v>
      </c>
      <c r="D865" t="s">
        <v>18</v>
      </c>
      <c r="E865" t="str">
        <f t="shared" si="92"/>
        <v>Jun</v>
      </c>
      <c r="F865">
        <v>29</v>
      </c>
      <c r="G865" s="10">
        <f t="shared" si="93"/>
        <v>30862</v>
      </c>
      <c r="H865" s="9">
        <f t="shared" si="94"/>
        <v>38</v>
      </c>
      <c r="I865">
        <v>3</v>
      </c>
      <c r="J865" s="14">
        <v>7151.09</v>
      </c>
      <c r="K865" t="s">
        <v>11</v>
      </c>
      <c r="L865" t="str">
        <f t="shared" si="95"/>
        <v>tier - 2</v>
      </c>
      <c r="M865" t="s">
        <v>11</v>
      </c>
      <c r="N865" t="str">
        <f t="shared" si="96"/>
        <v>tier - 2</v>
      </c>
      <c r="O865" t="s">
        <v>42</v>
      </c>
      <c r="P865" t="str">
        <f t="shared" si="97"/>
        <v>R1011</v>
      </c>
    </row>
    <row r="866" spans="1:16" x14ac:dyDescent="0.25">
      <c r="A866" t="s">
        <v>900</v>
      </c>
      <c r="B866">
        <v>1978</v>
      </c>
      <c r="C866">
        <f t="shared" si="91"/>
        <v>1978</v>
      </c>
      <c r="D866" t="s">
        <v>20</v>
      </c>
      <c r="E866" t="str">
        <f t="shared" si="92"/>
        <v>Sep</v>
      </c>
      <c r="F866">
        <v>6</v>
      </c>
      <c r="G866" s="10">
        <f t="shared" si="93"/>
        <v>28739</v>
      </c>
      <c r="H866" s="9">
        <f t="shared" si="94"/>
        <v>44</v>
      </c>
      <c r="I866">
        <v>1</v>
      </c>
      <c r="J866" s="14">
        <v>7152.67</v>
      </c>
      <c r="K866" t="s">
        <v>12</v>
      </c>
      <c r="L866" t="str">
        <f t="shared" si="95"/>
        <v>tier - 3</v>
      </c>
      <c r="M866" t="s">
        <v>11</v>
      </c>
      <c r="N866" t="str">
        <f t="shared" si="96"/>
        <v>tier - 2</v>
      </c>
      <c r="O866" t="s">
        <v>13</v>
      </c>
      <c r="P866" t="str">
        <f t="shared" si="97"/>
        <v>R1013</v>
      </c>
    </row>
    <row r="867" spans="1:16" x14ac:dyDescent="0.25">
      <c r="A867" t="s">
        <v>901</v>
      </c>
      <c r="B867">
        <v>1981</v>
      </c>
      <c r="C867">
        <f t="shared" si="91"/>
        <v>1981</v>
      </c>
      <c r="D867" t="s">
        <v>10</v>
      </c>
      <c r="E867" t="str">
        <f t="shared" si="92"/>
        <v>Jul</v>
      </c>
      <c r="F867">
        <v>17</v>
      </c>
      <c r="G867" s="10">
        <f t="shared" si="93"/>
        <v>29784</v>
      </c>
      <c r="H867" s="9">
        <f t="shared" si="94"/>
        <v>41</v>
      </c>
      <c r="I867">
        <v>1</v>
      </c>
      <c r="J867" s="14">
        <v>7153.55</v>
      </c>
      <c r="K867" t="s">
        <v>11</v>
      </c>
      <c r="L867" t="str">
        <f t="shared" si="95"/>
        <v>tier - 2</v>
      </c>
      <c r="M867" t="s">
        <v>16</v>
      </c>
      <c r="N867" t="str">
        <f t="shared" si="96"/>
        <v>tier - 1</v>
      </c>
      <c r="O867" t="s">
        <v>23</v>
      </c>
      <c r="P867" t="str">
        <f t="shared" si="97"/>
        <v>R1012</v>
      </c>
    </row>
    <row r="868" spans="1:16" x14ac:dyDescent="0.25">
      <c r="A868" t="s">
        <v>902</v>
      </c>
      <c r="B868">
        <v>1980</v>
      </c>
      <c r="C868">
        <f t="shared" si="91"/>
        <v>1980</v>
      </c>
      <c r="D868" t="s">
        <v>18</v>
      </c>
      <c r="E868" t="str">
        <f t="shared" si="92"/>
        <v>Jun</v>
      </c>
      <c r="F868">
        <v>22</v>
      </c>
      <c r="G868" s="10">
        <f t="shared" si="93"/>
        <v>29394</v>
      </c>
      <c r="H868" s="9">
        <f t="shared" si="94"/>
        <v>42</v>
      </c>
      <c r="I868">
        <v>2</v>
      </c>
      <c r="J868" s="14">
        <v>7160.09</v>
      </c>
      <c r="K868" t="s">
        <v>11</v>
      </c>
      <c r="L868" t="str">
        <f t="shared" si="95"/>
        <v>tier - 2</v>
      </c>
      <c r="M868" t="s">
        <v>11</v>
      </c>
      <c r="N868" t="str">
        <f t="shared" si="96"/>
        <v>tier - 2</v>
      </c>
      <c r="O868" t="s">
        <v>42</v>
      </c>
      <c r="P868" t="str">
        <f t="shared" si="97"/>
        <v>R1011</v>
      </c>
    </row>
    <row r="869" spans="1:16" x14ac:dyDescent="0.25">
      <c r="A869" t="s">
        <v>903</v>
      </c>
      <c r="B869">
        <v>1980</v>
      </c>
      <c r="C869">
        <f t="shared" si="91"/>
        <v>1980</v>
      </c>
      <c r="D869" t="s">
        <v>37</v>
      </c>
      <c r="E869" t="str">
        <f t="shared" si="92"/>
        <v>Oct</v>
      </c>
      <c r="F869">
        <v>7</v>
      </c>
      <c r="G869" s="10">
        <f t="shared" si="93"/>
        <v>29501</v>
      </c>
      <c r="H869" s="9">
        <f t="shared" si="94"/>
        <v>42</v>
      </c>
      <c r="I869">
        <v>2</v>
      </c>
      <c r="J869" s="14">
        <v>7160.33</v>
      </c>
      <c r="K869" t="s">
        <v>11</v>
      </c>
      <c r="L869" t="str">
        <f t="shared" si="95"/>
        <v>tier - 2</v>
      </c>
      <c r="M869" t="s">
        <v>16</v>
      </c>
      <c r="N869" t="str">
        <f t="shared" si="96"/>
        <v>tier - 1</v>
      </c>
      <c r="O869" t="s">
        <v>13</v>
      </c>
      <c r="P869" t="str">
        <f t="shared" si="97"/>
        <v>R1013</v>
      </c>
    </row>
    <row r="870" spans="1:16" x14ac:dyDescent="0.25">
      <c r="A870" t="s">
        <v>904</v>
      </c>
      <c r="B870">
        <v>1980</v>
      </c>
      <c r="C870">
        <f t="shared" si="91"/>
        <v>1980</v>
      </c>
      <c r="D870" t="s">
        <v>20</v>
      </c>
      <c r="E870" t="str">
        <f t="shared" si="92"/>
        <v>Sep</v>
      </c>
      <c r="F870">
        <v>30</v>
      </c>
      <c r="G870" s="10">
        <f t="shared" si="93"/>
        <v>29494</v>
      </c>
      <c r="H870" s="9">
        <f t="shared" si="94"/>
        <v>42</v>
      </c>
      <c r="I870">
        <v>2</v>
      </c>
      <c r="J870" s="14">
        <v>7162.01</v>
      </c>
      <c r="K870" t="s">
        <v>11</v>
      </c>
      <c r="L870" t="str">
        <f t="shared" si="95"/>
        <v>tier - 2</v>
      </c>
      <c r="M870" t="s">
        <v>12</v>
      </c>
      <c r="N870" t="str">
        <f t="shared" si="96"/>
        <v>tier - 3</v>
      </c>
      <c r="O870" t="s">
        <v>13</v>
      </c>
      <c r="P870" t="str">
        <f t="shared" si="97"/>
        <v>R1013</v>
      </c>
    </row>
    <row r="871" spans="1:16" x14ac:dyDescent="0.25">
      <c r="A871" t="s">
        <v>905</v>
      </c>
      <c r="B871">
        <v>1982</v>
      </c>
      <c r="C871">
        <f t="shared" si="91"/>
        <v>1982</v>
      </c>
      <c r="D871" t="s">
        <v>35</v>
      </c>
      <c r="E871" t="str">
        <f t="shared" si="92"/>
        <v>Aug</v>
      </c>
      <c r="F871">
        <v>16</v>
      </c>
      <c r="G871" s="10">
        <f t="shared" si="93"/>
        <v>30179</v>
      </c>
      <c r="H871" s="9">
        <f t="shared" si="94"/>
        <v>40</v>
      </c>
      <c r="I871">
        <v>2</v>
      </c>
      <c r="J871" s="14">
        <v>7173.36</v>
      </c>
      <c r="K871" t="s">
        <v>12</v>
      </c>
      <c r="L871" t="str">
        <f t="shared" si="95"/>
        <v>tier - 3</v>
      </c>
      <c r="M871" t="s">
        <v>11</v>
      </c>
      <c r="N871" t="str">
        <f t="shared" si="96"/>
        <v>tier - 2</v>
      </c>
      <c r="O871" t="s">
        <v>168</v>
      </c>
      <c r="P871" t="str">
        <f t="shared" si="97"/>
        <v>R1016</v>
      </c>
    </row>
    <row r="872" spans="1:16" x14ac:dyDescent="0.25">
      <c r="A872" t="s">
        <v>906</v>
      </c>
      <c r="B872">
        <v>1975</v>
      </c>
      <c r="C872">
        <f t="shared" si="91"/>
        <v>1975</v>
      </c>
      <c r="D872" t="s">
        <v>10</v>
      </c>
      <c r="E872" t="str">
        <f t="shared" si="92"/>
        <v>Jul</v>
      </c>
      <c r="F872">
        <v>19</v>
      </c>
      <c r="G872" s="10">
        <f t="shared" si="93"/>
        <v>27594</v>
      </c>
      <c r="H872" s="9">
        <f t="shared" si="94"/>
        <v>47</v>
      </c>
      <c r="I872">
        <v>1</v>
      </c>
      <c r="J872" s="14">
        <v>7175.51</v>
      </c>
      <c r="K872" t="s">
        <v>11</v>
      </c>
      <c r="L872" t="str">
        <f t="shared" si="95"/>
        <v>tier - 2</v>
      </c>
      <c r="M872" t="s">
        <v>12</v>
      </c>
      <c r="N872" t="str">
        <f t="shared" si="96"/>
        <v>tier - 3</v>
      </c>
      <c r="O872" t="s">
        <v>13</v>
      </c>
      <c r="P872" t="str">
        <f t="shared" si="97"/>
        <v>R1013</v>
      </c>
    </row>
    <row r="873" spans="1:16" x14ac:dyDescent="0.25">
      <c r="A873" t="s">
        <v>907</v>
      </c>
      <c r="B873">
        <v>1968</v>
      </c>
      <c r="C873">
        <f t="shared" si="91"/>
        <v>1968</v>
      </c>
      <c r="D873" t="s">
        <v>35</v>
      </c>
      <c r="E873" t="str">
        <f t="shared" si="92"/>
        <v>Aug</v>
      </c>
      <c r="F873">
        <v>26</v>
      </c>
      <c r="G873" s="10">
        <f t="shared" si="93"/>
        <v>25076</v>
      </c>
      <c r="H873" s="9">
        <f t="shared" si="94"/>
        <v>54</v>
      </c>
      <c r="I873">
        <v>0</v>
      </c>
      <c r="J873" s="14">
        <v>7179.52</v>
      </c>
      <c r="K873" t="s">
        <v>12</v>
      </c>
      <c r="L873" t="str">
        <f t="shared" si="95"/>
        <v>tier - 3</v>
      </c>
      <c r="M873" t="s">
        <v>12</v>
      </c>
      <c r="N873" t="str">
        <f t="shared" si="96"/>
        <v>tier - 3</v>
      </c>
      <c r="O873" t="s">
        <v>13</v>
      </c>
      <c r="P873" t="str">
        <f t="shared" si="97"/>
        <v>R1013</v>
      </c>
    </row>
    <row r="874" spans="1:16" x14ac:dyDescent="0.25">
      <c r="A874" t="s">
        <v>908</v>
      </c>
      <c r="B874">
        <v>1982</v>
      </c>
      <c r="C874">
        <f t="shared" si="91"/>
        <v>1982</v>
      </c>
      <c r="D874" t="s">
        <v>20</v>
      </c>
      <c r="E874" t="str">
        <f t="shared" si="92"/>
        <v>Sep</v>
      </c>
      <c r="F874">
        <v>14</v>
      </c>
      <c r="G874" s="10">
        <f t="shared" si="93"/>
        <v>30208</v>
      </c>
      <c r="H874" s="9">
        <f t="shared" si="94"/>
        <v>40</v>
      </c>
      <c r="I874">
        <v>3</v>
      </c>
      <c r="J874" s="14">
        <v>7196.87</v>
      </c>
      <c r="K874" t="s">
        <v>12</v>
      </c>
      <c r="L874" t="str">
        <f t="shared" si="95"/>
        <v>tier - 3</v>
      </c>
      <c r="M874" t="s">
        <v>11</v>
      </c>
      <c r="N874" t="str">
        <f t="shared" si="96"/>
        <v>tier - 2</v>
      </c>
      <c r="O874" t="s">
        <v>42</v>
      </c>
      <c r="P874" t="str">
        <f t="shared" si="97"/>
        <v>R1011</v>
      </c>
    </row>
    <row r="875" spans="1:16" x14ac:dyDescent="0.25">
      <c r="A875" t="s">
        <v>909</v>
      </c>
      <c r="B875">
        <v>1983</v>
      </c>
      <c r="C875">
        <f t="shared" si="91"/>
        <v>1983</v>
      </c>
      <c r="D875" t="s">
        <v>35</v>
      </c>
      <c r="E875" t="str">
        <f t="shared" si="92"/>
        <v>Aug</v>
      </c>
      <c r="F875">
        <v>11</v>
      </c>
      <c r="G875" s="10">
        <f t="shared" si="93"/>
        <v>30539</v>
      </c>
      <c r="H875" s="9">
        <f t="shared" si="94"/>
        <v>39</v>
      </c>
      <c r="I875">
        <v>2</v>
      </c>
      <c r="J875" s="14">
        <v>7201.7</v>
      </c>
      <c r="K875" t="s">
        <v>11</v>
      </c>
      <c r="L875" t="str">
        <f t="shared" si="95"/>
        <v>tier - 2</v>
      </c>
      <c r="M875" t="s">
        <v>12</v>
      </c>
      <c r="N875" t="str">
        <f t="shared" si="96"/>
        <v>tier - 3</v>
      </c>
      <c r="O875" t="s">
        <v>23</v>
      </c>
      <c r="P875" t="str">
        <f t="shared" si="97"/>
        <v>R1012</v>
      </c>
    </row>
    <row r="876" spans="1:16" x14ac:dyDescent="0.25">
      <c r="A876" t="s">
        <v>910</v>
      </c>
      <c r="B876">
        <v>1983</v>
      </c>
      <c r="C876">
        <f t="shared" si="91"/>
        <v>1983</v>
      </c>
      <c r="D876" t="s">
        <v>15</v>
      </c>
      <c r="E876" t="str">
        <f t="shared" si="92"/>
        <v>Nov</v>
      </c>
      <c r="F876">
        <v>21</v>
      </c>
      <c r="G876" s="10">
        <f t="shared" si="93"/>
        <v>30641</v>
      </c>
      <c r="H876" s="9">
        <f t="shared" si="94"/>
        <v>39</v>
      </c>
      <c r="I876">
        <v>2</v>
      </c>
      <c r="J876" s="14">
        <v>7209.49</v>
      </c>
      <c r="K876" t="s">
        <v>11</v>
      </c>
      <c r="L876" t="str">
        <f t="shared" si="95"/>
        <v>tier - 2</v>
      </c>
      <c r="M876" t="s">
        <v>12</v>
      </c>
      <c r="N876" t="str">
        <f t="shared" si="96"/>
        <v>tier - 3</v>
      </c>
      <c r="O876" t="s">
        <v>23</v>
      </c>
      <c r="P876" t="str">
        <f t="shared" si="97"/>
        <v>R1012</v>
      </c>
    </row>
    <row r="877" spans="1:16" x14ac:dyDescent="0.25">
      <c r="A877" t="s">
        <v>911</v>
      </c>
      <c r="B877">
        <v>1991</v>
      </c>
      <c r="C877">
        <f t="shared" si="91"/>
        <v>1991</v>
      </c>
      <c r="D877" t="s">
        <v>18</v>
      </c>
      <c r="E877" t="str">
        <f t="shared" si="92"/>
        <v>Jun</v>
      </c>
      <c r="F877">
        <v>28</v>
      </c>
      <c r="G877" s="10">
        <f t="shared" si="93"/>
        <v>33417</v>
      </c>
      <c r="H877" s="9">
        <f t="shared" si="94"/>
        <v>31</v>
      </c>
      <c r="I877">
        <v>3</v>
      </c>
      <c r="J877" s="14">
        <v>7220.25</v>
      </c>
      <c r="K877" t="s">
        <v>11</v>
      </c>
      <c r="L877" t="str">
        <f t="shared" si="95"/>
        <v>tier - 2</v>
      </c>
      <c r="M877" t="s">
        <v>11</v>
      </c>
      <c r="N877" t="str">
        <f t="shared" si="96"/>
        <v>tier - 2</v>
      </c>
      <c r="O877" t="s">
        <v>300</v>
      </c>
      <c r="P877" t="str">
        <f t="shared" si="97"/>
        <v>R1021</v>
      </c>
    </row>
    <row r="878" spans="1:16" x14ac:dyDescent="0.25">
      <c r="A878" t="s">
        <v>912</v>
      </c>
      <c r="B878">
        <v>1977</v>
      </c>
      <c r="C878">
        <f t="shared" si="91"/>
        <v>1977</v>
      </c>
      <c r="D878" t="s">
        <v>20</v>
      </c>
      <c r="E878" t="str">
        <f t="shared" si="92"/>
        <v>Sep</v>
      </c>
      <c r="F878">
        <v>15</v>
      </c>
      <c r="G878" s="10">
        <f t="shared" si="93"/>
        <v>28383</v>
      </c>
      <c r="H878" s="9">
        <f t="shared" si="94"/>
        <v>45</v>
      </c>
      <c r="I878">
        <v>0</v>
      </c>
      <c r="J878" s="14">
        <v>7222.79</v>
      </c>
      <c r="K878" t="s">
        <v>12</v>
      </c>
      <c r="L878" t="str">
        <f t="shared" si="95"/>
        <v>tier - 3</v>
      </c>
      <c r="M878" t="s">
        <v>12</v>
      </c>
      <c r="N878" t="str">
        <f t="shared" si="96"/>
        <v>tier - 3</v>
      </c>
      <c r="O878" t="s">
        <v>23</v>
      </c>
      <c r="P878" t="str">
        <f t="shared" si="97"/>
        <v>R1012</v>
      </c>
    </row>
    <row r="879" spans="1:16" x14ac:dyDescent="0.25">
      <c r="A879" t="s">
        <v>913</v>
      </c>
      <c r="B879">
        <v>1986</v>
      </c>
      <c r="C879">
        <f t="shared" si="91"/>
        <v>1986</v>
      </c>
      <c r="D879" t="s">
        <v>10</v>
      </c>
      <c r="E879" t="str">
        <f t="shared" si="92"/>
        <v>Jul</v>
      </c>
      <c r="F879">
        <v>13</v>
      </c>
      <c r="G879" s="10">
        <f t="shared" si="93"/>
        <v>31606</v>
      </c>
      <c r="H879" s="9">
        <f t="shared" si="94"/>
        <v>36</v>
      </c>
      <c r="I879">
        <v>3</v>
      </c>
      <c r="J879" s="14">
        <v>7228.22</v>
      </c>
      <c r="K879" t="s">
        <v>11</v>
      </c>
      <c r="L879" t="str">
        <f t="shared" si="95"/>
        <v>tier - 2</v>
      </c>
      <c r="M879" t="s">
        <v>16</v>
      </c>
      <c r="N879" t="str">
        <f t="shared" si="96"/>
        <v>tier - 1</v>
      </c>
      <c r="O879" t="s">
        <v>247</v>
      </c>
      <c r="P879" t="str">
        <f t="shared" si="97"/>
        <v>R1024</v>
      </c>
    </row>
    <row r="880" spans="1:16" x14ac:dyDescent="0.25">
      <c r="A880" t="s">
        <v>914</v>
      </c>
      <c r="B880">
        <v>1986</v>
      </c>
      <c r="C880">
        <f t="shared" si="91"/>
        <v>1986</v>
      </c>
      <c r="D880" t="s">
        <v>20</v>
      </c>
      <c r="E880" t="str">
        <f t="shared" si="92"/>
        <v>Sep</v>
      </c>
      <c r="F880">
        <v>2</v>
      </c>
      <c r="G880" s="10">
        <f t="shared" si="93"/>
        <v>31657</v>
      </c>
      <c r="H880" s="9">
        <f t="shared" si="94"/>
        <v>36</v>
      </c>
      <c r="I880">
        <v>4</v>
      </c>
      <c r="J880" s="14">
        <v>7243.81</v>
      </c>
      <c r="K880" t="s">
        <v>11</v>
      </c>
      <c r="L880" t="str">
        <f t="shared" si="95"/>
        <v>tier - 2</v>
      </c>
      <c r="M880" t="s">
        <v>12</v>
      </c>
      <c r="N880" t="str">
        <f t="shared" si="96"/>
        <v>tier - 3</v>
      </c>
      <c r="O880" t="s">
        <v>13</v>
      </c>
      <c r="P880" t="str">
        <f t="shared" si="97"/>
        <v>R1013</v>
      </c>
    </row>
    <row r="881" spans="1:16" x14ac:dyDescent="0.25">
      <c r="A881" t="s">
        <v>915</v>
      </c>
      <c r="B881">
        <v>1982</v>
      </c>
      <c r="C881">
        <f t="shared" si="91"/>
        <v>1982</v>
      </c>
      <c r="D881" t="s">
        <v>10</v>
      </c>
      <c r="E881" t="str">
        <f t="shared" si="92"/>
        <v>Jul</v>
      </c>
      <c r="F881">
        <v>24</v>
      </c>
      <c r="G881" s="10">
        <f t="shared" si="93"/>
        <v>30156</v>
      </c>
      <c r="H881" s="9">
        <f t="shared" si="94"/>
        <v>40</v>
      </c>
      <c r="I881">
        <v>3</v>
      </c>
      <c r="J881" s="14">
        <v>7248.71</v>
      </c>
      <c r="K881" t="s">
        <v>11</v>
      </c>
      <c r="L881" t="str">
        <f t="shared" si="95"/>
        <v>tier - 2</v>
      </c>
      <c r="M881" t="s">
        <v>16</v>
      </c>
      <c r="N881" t="str">
        <f t="shared" si="96"/>
        <v>tier - 1</v>
      </c>
      <c r="O881" t="s">
        <v>13</v>
      </c>
      <c r="P881" t="str">
        <f t="shared" si="97"/>
        <v>R1013</v>
      </c>
    </row>
    <row r="882" spans="1:16" x14ac:dyDescent="0.25">
      <c r="A882" t="s">
        <v>916</v>
      </c>
      <c r="B882">
        <v>1981</v>
      </c>
      <c r="C882">
        <f t="shared" si="91"/>
        <v>1981</v>
      </c>
      <c r="D882" t="s">
        <v>35</v>
      </c>
      <c r="E882" t="str">
        <f t="shared" si="92"/>
        <v>Aug</v>
      </c>
      <c r="F882">
        <v>14</v>
      </c>
      <c r="G882" s="10">
        <f t="shared" si="93"/>
        <v>29812</v>
      </c>
      <c r="H882" s="9">
        <f t="shared" si="94"/>
        <v>41</v>
      </c>
      <c r="I882">
        <v>2</v>
      </c>
      <c r="J882" s="14">
        <v>7256.72</v>
      </c>
      <c r="K882" t="s">
        <v>12</v>
      </c>
      <c r="L882" t="str">
        <f t="shared" si="95"/>
        <v>tier - 3</v>
      </c>
      <c r="M882" t="s">
        <v>11</v>
      </c>
      <c r="N882" t="str">
        <f t="shared" si="96"/>
        <v>tier - 2</v>
      </c>
      <c r="O882" t="s">
        <v>23</v>
      </c>
      <c r="P882" t="str">
        <f t="shared" si="97"/>
        <v>R1012</v>
      </c>
    </row>
    <row r="883" spans="1:16" x14ac:dyDescent="0.25">
      <c r="A883" t="s">
        <v>917</v>
      </c>
      <c r="B883">
        <v>1981</v>
      </c>
      <c r="C883">
        <f t="shared" si="91"/>
        <v>1981</v>
      </c>
      <c r="D883" t="s">
        <v>18</v>
      </c>
      <c r="E883" t="str">
        <f t="shared" si="92"/>
        <v>Jun</v>
      </c>
      <c r="F883">
        <v>13</v>
      </c>
      <c r="G883" s="10">
        <f t="shared" si="93"/>
        <v>29750</v>
      </c>
      <c r="H883" s="9">
        <f t="shared" si="94"/>
        <v>41</v>
      </c>
      <c r="I883">
        <v>2</v>
      </c>
      <c r="J883" s="14">
        <v>7261.74</v>
      </c>
      <c r="K883" t="s">
        <v>12</v>
      </c>
      <c r="L883" t="str">
        <f t="shared" si="95"/>
        <v>tier - 3</v>
      </c>
      <c r="M883" t="s">
        <v>12</v>
      </c>
      <c r="N883" t="str">
        <f t="shared" si="96"/>
        <v>tier - 3</v>
      </c>
      <c r="O883" t="s">
        <v>23</v>
      </c>
      <c r="P883" t="str">
        <f t="shared" si="97"/>
        <v>R1012</v>
      </c>
    </row>
    <row r="884" spans="1:16" x14ac:dyDescent="0.25">
      <c r="A884" t="s">
        <v>918</v>
      </c>
      <c r="B884">
        <v>1973</v>
      </c>
      <c r="C884">
        <f t="shared" si="91"/>
        <v>1973</v>
      </c>
      <c r="D884" t="s">
        <v>37</v>
      </c>
      <c r="E884" t="str">
        <f t="shared" si="92"/>
        <v>Oct</v>
      </c>
      <c r="F884">
        <v>25</v>
      </c>
      <c r="G884" s="10">
        <f t="shared" si="93"/>
        <v>26962</v>
      </c>
      <c r="H884" s="9">
        <f t="shared" si="94"/>
        <v>49</v>
      </c>
      <c r="I884">
        <v>0</v>
      </c>
      <c r="J884" s="14">
        <v>7265.58</v>
      </c>
      <c r="K884" t="s">
        <v>11</v>
      </c>
      <c r="L884" t="str">
        <f t="shared" si="95"/>
        <v>tier - 2</v>
      </c>
      <c r="M884" t="s">
        <v>11</v>
      </c>
      <c r="N884" t="str">
        <f t="shared" si="96"/>
        <v>tier - 2</v>
      </c>
      <c r="O884" t="s">
        <v>13</v>
      </c>
      <c r="P884" t="str">
        <f t="shared" si="97"/>
        <v>R1013</v>
      </c>
    </row>
    <row r="885" spans="1:16" x14ac:dyDescent="0.25">
      <c r="A885" t="s">
        <v>919</v>
      </c>
      <c r="B885">
        <v>1981</v>
      </c>
      <c r="C885">
        <f t="shared" si="91"/>
        <v>1981</v>
      </c>
      <c r="D885" t="s">
        <v>35</v>
      </c>
      <c r="E885" t="str">
        <f t="shared" si="92"/>
        <v>Aug</v>
      </c>
      <c r="F885">
        <v>4</v>
      </c>
      <c r="G885" s="10">
        <f t="shared" si="93"/>
        <v>29802</v>
      </c>
      <c r="H885" s="9">
        <f t="shared" si="94"/>
        <v>41</v>
      </c>
      <c r="I885">
        <v>2</v>
      </c>
      <c r="J885" s="14">
        <v>7265.7</v>
      </c>
      <c r="K885" t="s">
        <v>12</v>
      </c>
      <c r="L885" t="str">
        <f t="shared" si="95"/>
        <v>tier - 3</v>
      </c>
      <c r="M885" t="s">
        <v>12</v>
      </c>
      <c r="N885" t="str">
        <f t="shared" si="96"/>
        <v>tier - 3</v>
      </c>
      <c r="O885" t="s">
        <v>23</v>
      </c>
      <c r="P885" t="str">
        <f t="shared" si="97"/>
        <v>R1012</v>
      </c>
    </row>
    <row r="886" spans="1:16" x14ac:dyDescent="0.25">
      <c r="A886" t="s">
        <v>920</v>
      </c>
      <c r="B886">
        <v>1976</v>
      </c>
      <c r="C886">
        <f t="shared" si="91"/>
        <v>1976</v>
      </c>
      <c r="D886" t="s">
        <v>30</v>
      </c>
      <c r="E886" t="str">
        <f t="shared" si="92"/>
        <v>Dec</v>
      </c>
      <c r="F886">
        <v>18</v>
      </c>
      <c r="G886" s="10">
        <f t="shared" si="93"/>
        <v>28112</v>
      </c>
      <c r="H886" s="9">
        <f t="shared" si="94"/>
        <v>46</v>
      </c>
      <c r="I886">
        <v>2</v>
      </c>
      <c r="J886" s="14">
        <v>7273.02</v>
      </c>
      <c r="K886" t="s">
        <v>11</v>
      </c>
      <c r="L886" t="str">
        <f t="shared" si="95"/>
        <v>tier - 2</v>
      </c>
      <c r="M886" t="s">
        <v>16</v>
      </c>
      <c r="N886" t="str">
        <f t="shared" si="96"/>
        <v>tier - 1</v>
      </c>
      <c r="O886" t="s">
        <v>13</v>
      </c>
      <c r="P886" t="str">
        <f t="shared" si="97"/>
        <v>R1013</v>
      </c>
    </row>
    <row r="887" spans="1:16" x14ac:dyDescent="0.25">
      <c r="A887" t="s">
        <v>921</v>
      </c>
      <c r="B887">
        <v>1985</v>
      </c>
      <c r="C887">
        <f t="shared" si="91"/>
        <v>1985</v>
      </c>
      <c r="D887" t="s">
        <v>15</v>
      </c>
      <c r="E887" t="str">
        <f t="shared" si="92"/>
        <v>Nov</v>
      </c>
      <c r="F887">
        <v>2</v>
      </c>
      <c r="G887" s="10">
        <f t="shared" si="93"/>
        <v>31353</v>
      </c>
      <c r="H887" s="9">
        <f t="shared" si="94"/>
        <v>37</v>
      </c>
      <c r="I887">
        <v>3</v>
      </c>
      <c r="J887" s="14">
        <v>7281.51</v>
      </c>
      <c r="K887" t="s">
        <v>11</v>
      </c>
      <c r="L887" t="str">
        <f t="shared" si="95"/>
        <v>tier - 2</v>
      </c>
      <c r="M887" t="s">
        <v>16</v>
      </c>
      <c r="N887" t="str">
        <f t="shared" si="96"/>
        <v>tier - 1</v>
      </c>
      <c r="O887" t="s">
        <v>23</v>
      </c>
      <c r="P887" t="str">
        <f t="shared" si="97"/>
        <v>R1012</v>
      </c>
    </row>
    <row r="888" spans="1:16" x14ac:dyDescent="0.25">
      <c r="A888" t="s">
        <v>922</v>
      </c>
      <c r="B888">
        <v>1966</v>
      </c>
      <c r="C888">
        <f t="shared" si="91"/>
        <v>1966</v>
      </c>
      <c r="D888" t="s">
        <v>30</v>
      </c>
      <c r="E888" t="str">
        <f t="shared" si="92"/>
        <v>Dec</v>
      </c>
      <c r="F888">
        <v>26</v>
      </c>
      <c r="G888" s="10">
        <f t="shared" si="93"/>
        <v>24467</v>
      </c>
      <c r="H888" s="9">
        <f t="shared" si="94"/>
        <v>56</v>
      </c>
      <c r="I888">
        <v>0</v>
      </c>
      <c r="J888" s="14">
        <v>7302.46</v>
      </c>
      <c r="K888" t="s">
        <v>12</v>
      </c>
      <c r="L888" t="str">
        <f t="shared" si="95"/>
        <v>tier - 3</v>
      </c>
      <c r="M888" t="s">
        <v>16</v>
      </c>
      <c r="N888" t="str">
        <f t="shared" si="96"/>
        <v>tier - 1</v>
      </c>
      <c r="O888" t="s">
        <v>23</v>
      </c>
      <c r="P888" t="str">
        <f t="shared" si="97"/>
        <v>R1012</v>
      </c>
    </row>
    <row r="889" spans="1:16" x14ac:dyDescent="0.25">
      <c r="A889" t="s">
        <v>923</v>
      </c>
      <c r="B889">
        <v>1965</v>
      </c>
      <c r="C889">
        <f t="shared" si="91"/>
        <v>1965</v>
      </c>
      <c r="D889" t="s">
        <v>18</v>
      </c>
      <c r="E889" t="str">
        <f t="shared" si="92"/>
        <v>Jun</v>
      </c>
      <c r="F889">
        <v>6</v>
      </c>
      <c r="G889" s="10">
        <f t="shared" si="93"/>
        <v>23899</v>
      </c>
      <c r="H889" s="9">
        <f t="shared" si="94"/>
        <v>58</v>
      </c>
      <c r="I889">
        <v>0</v>
      </c>
      <c r="J889" s="14">
        <v>7304.65</v>
      </c>
      <c r="K889" t="s">
        <v>12</v>
      </c>
      <c r="L889" t="str">
        <f t="shared" si="95"/>
        <v>tier - 3</v>
      </c>
      <c r="M889" t="s">
        <v>12</v>
      </c>
      <c r="N889" t="str">
        <f t="shared" si="96"/>
        <v>tier - 3</v>
      </c>
      <c r="O889" t="s">
        <v>13</v>
      </c>
      <c r="P889" t="str">
        <f t="shared" si="97"/>
        <v>R1013</v>
      </c>
    </row>
    <row r="890" spans="1:16" x14ac:dyDescent="0.25">
      <c r="A890" t="s">
        <v>924</v>
      </c>
      <c r="B890">
        <v>1965</v>
      </c>
      <c r="C890">
        <f t="shared" si="91"/>
        <v>1965</v>
      </c>
      <c r="D890" t="s">
        <v>18</v>
      </c>
      <c r="E890" t="str">
        <f t="shared" si="92"/>
        <v>Jun</v>
      </c>
      <c r="F890">
        <v>25</v>
      </c>
      <c r="G890" s="10">
        <f t="shared" si="93"/>
        <v>23918</v>
      </c>
      <c r="H890" s="9">
        <f t="shared" si="94"/>
        <v>57</v>
      </c>
      <c r="I890">
        <v>0</v>
      </c>
      <c r="J890" s="14">
        <v>7318.21</v>
      </c>
      <c r="K890" t="s">
        <v>12</v>
      </c>
      <c r="L890" t="str">
        <f t="shared" si="95"/>
        <v>tier - 3</v>
      </c>
      <c r="M890" t="s">
        <v>16</v>
      </c>
      <c r="N890" t="str">
        <f t="shared" si="96"/>
        <v>tier - 1</v>
      </c>
      <c r="O890" t="s">
        <v>13</v>
      </c>
      <c r="P890" t="str">
        <f t="shared" si="97"/>
        <v>R1013</v>
      </c>
    </row>
    <row r="891" spans="1:16" x14ac:dyDescent="0.25">
      <c r="A891" t="s">
        <v>925</v>
      </c>
      <c r="B891">
        <v>1972</v>
      </c>
      <c r="C891">
        <f t="shared" si="91"/>
        <v>1972</v>
      </c>
      <c r="D891" t="s">
        <v>35</v>
      </c>
      <c r="E891" t="str">
        <f t="shared" si="92"/>
        <v>Aug</v>
      </c>
      <c r="F891">
        <v>11</v>
      </c>
      <c r="G891" s="10">
        <f t="shared" si="93"/>
        <v>26522</v>
      </c>
      <c r="H891" s="9">
        <f t="shared" si="94"/>
        <v>50</v>
      </c>
      <c r="I891">
        <v>0</v>
      </c>
      <c r="J891" s="14">
        <v>7318.22</v>
      </c>
      <c r="K891" t="s">
        <v>11</v>
      </c>
      <c r="L891" t="str">
        <f t="shared" si="95"/>
        <v>tier - 2</v>
      </c>
      <c r="M891" t="s">
        <v>12</v>
      </c>
      <c r="N891" t="str">
        <f t="shared" si="96"/>
        <v>tier - 3</v>
      </c>
      <c r="O891" t="s">
        <v>23</v>
      </c>
      <c r="P891" t="str">
        <f t="shared" si="97"/>
        <v>R1012</v>
      </c>
    </row>
    <row r="892" spans="1:16" x14ac:dyDescent="0.25">
      <c r="A892" t="s">
        <v>926</v>
      </c>
      <c r="B892">
        <v>1965</v>
      </c>
      <c r="C892">
        <f t="shared" si="91"/>
        <v>1965</v>
      </c>
      <c r="D892" t="s">
        <v>10</v>
      </c>
      <c r="E892" t="str">
        <f t="shared" si="92"/>
        <v>Jul</v>
      </c>
      <c r="F892">
        <v>11</v>
      </c>
      <c r="G892" s="10">
        <f t="shared" si="93"/>
        <v>23934</v>
      </c>
      <c r="H892" s="9">
        <f t="shared" si="94"/>
        <v>57</v>
      </c>
      <c r="I892">
        <v>0</v>
      </c>
      <c r="J892" s="14">
        <v>7322.86</v>
      </c>
      <c r="K892" t="s">
        <v>12</v>
      </c>
      <c r="L892" t="str">
        <f t="shared" si="95"/>
        <v>tier - 3</v>
      </c>
      <c r="M892" t="s">
        <v>12</v>
      </c>
      <c r="N892" t="str">
        <f t="shared" si="96"/>
        <v>tier - 3</v>
      </c>
      <c r="O892" t="s">
        <v>23</v>
      </c>
      <c r="P892" t="str">
        <f t="shared" si="97"/>
        <v>R1012</v>
      </c>
    </row>
    <row r="893" spans="1:16" x14ac:dyDescent="0.25">
      <c r="A893" t="s">
        <v>927</v>
      </c>
      <c r="B893">
        <v>2004</v>
      </c>
      <c r="C893">
        <f t="shared" si="91"/>
        <v>2004</v>
      </c>
      <c r="D893" t="s">
        <v>15</v>
      </c>
      <c r="E893" t="str">
        <f t="shared" si="92"/>
        <v>Nov</v>
      </c>
      <c r="F893">
        <v>15</v>
      </c>
      <c r="G893" s="10">
        <f t="shared" si="93"/>
        <v>38306</v>
      </c>
      <c r="H893" s="9">
        <f t="shared" si="94"/>
        <v>18</v>
      </c>
      <c r="I893">
        <v>0</v>
      </c>
      <c r="J893" s="14">
        <v>7323.73</v>
      </c>
      <c r="K893" t="s">
        <v>11</v>
      </c>
      <c r="L893" t="str">
        <f t="shared" si="95"/>
        <v>tier - 2</v>
      </c>
      <c r="M893" t="s">
        <v>11</v>
      </c>
      <c r="N893" t="str">
        <f t="shared" si="96"/>
        <v>tier - 2</v>
      </c>
      <c r="O893" t="s">
        <v>247</v>
      </c>
      <c r="P893" t="str">
        <f t="shared" si="97"/>
        <v>R1024</v>
      </c>
    </row>
    <row r="894" spans="1:16" x14ac:dyDescent="0.25">
      <c r="A894" t="s">
        <v>928</v>
      </c>
      <c r="B894">
        <v>1979</v>
      </c>
      <c r="C894">
        <f t="shared" si="91"/>
        <v>1979</v>
      </c>
      <c r="D894" t="s">
        <v>18</v>
      </c>
      <c r="E894" t="str">
        <f t="shared" si="92"/>
        <v>Jun</v>
      </c>
      <c r="F894">
        <v>19</v>
      </c>
      <c r="G894" s="10">
        <f t="shared" si="93"/>
        <v>29025</v>
      </c>
      <c r="H894" s="9">
        <f t="shared" si="94"/>
        <v>43</v>
      </c>
      <c r="I894">
        <v>0</v>
      </c>
      <c r="J894" s="14">
        <v>7325.05</v>
      </c>
      <c r="K894" t="s">
        <v>11</v>
      </c>
      <c r="L894" t="str">
        <f t="shared" si="95"/>
        <v>tier - 2</v>
      </c>
      <c r="M894" t="s">
        <v>12</v>
      </c>
      <c r="N894" t="str">
        <f t="shared" si="96"/>
        <v>tier - 3</v>
      </c>
      <c r="O894" t="s">
        <v>247</v>
      </c>
      <c r="P894" t="str">
        <f t="shared" si="97"/>
        <v>R1024</v>
      </c>
    </row>
    <row r="895" spans="1:16" x14ac:dyDescent="0.25">
      <c r="A895" t="s">
        <v>929</v>
      </c>
      <c r="B895">
        <v>1984</v>
      </c>
      <c r="C895">
        <f t="shared" si="91"/>
        <v>1984</v>
      </c>
      <c r="D895" t="s">
        <v>10</v>
      </c>
      <c r="E895" t="str">
        <f t="shared" si="92"/>
        <v>Jul</v>
      </c>
      <c r="F895">
        <v>25</v>
      </c>
      <c r="G895" s="10">
        <f t="shared" si="93"/>
        <v>30888</v>
      </c>
      <c r="H895" s="9">
        <f t="shared" si="94"/>
        <v>38</v>
      </c>
      <c r="I895">
        <v>3</v>
      </c>
      <c r="J895" s="14">
        <v>7325.47</v>
      </c>
      <c r="K895" t="s">
        <v>11</v>
      </c>
      <c r="L895" t="str">
        <f t="shared" si="95"/>
        <v>tier - 2</v>
      </c>
      <c r="M895" t="s">
        <v>16</v>
      </c>
      <c r="N895" t="str">
        <f t="shared" si="96"/>
        <v>tier - 1</v>
      </c>
      <c r="O895" t="s">
        <v>23</v>
      </c>
      <c r="P895" t="str">
        <f t="shared" si="97"/>
        <v>R1012</v>
      </c>
    </row>
    <row r="896" spans="1:16" x14ac:dyDescent="0.25">
      <c r="A896" t="s">
        <v>930</v>
      </c>
      <c r="B896">
        <v>1979</v>
      </c>
      <c r="C896">
        <f t="shared" si="91"/>
        <v>1979</v>
      </c>
      <c r="D896" t="s">
        <v>20</v>
      </c>
      <c r="E896" t="str">
        <f t="shared" si="92"/>
        <v>Sep</v>
      </c>
      <c r="F896">
        <v>19</v>
      </c>
      <c r="G896" s="10">
        <f t="shared" si="93"/>
        <v>29117</v>
      </c>
      <c r="H896" s="9">
        <f t="shared" si="94"/>
        <v>43</v>
      </c>
      <c r="I896">
        <v>1</v>
      </c>
      <c r="J896" s="14">
        <v>7337.75</v>
      </c>
      <c r="K896" t="s">
        <v>11</v>
      </c>
      <c r="L896" t="str">
        <f t="shared" si="95"/>
        <v>tier - 2</v>
      </c>
      <c r="M896" t="s">
        <v>12</v>
      </c>
      <c r="N896" t="str">
        <f t="shared" si="96"/>
        <v>tier - 3</v>
      </c>
      <c r="O896" t="s">
        <v>42</v>
      </c>
      <c r="P896" t="str">
        <f t="shared" si="97"/>
        <v>R1011</v>
      </c>
    </row>
    <row r="897" spans="1:16" x14ac:dyDescent="0.25">
      <c r="A897" t="s">
        <v>931</v>
      </c>
      <c r="B897">
        <v>1986</v>
      </c>
      <c r="C897">
        <f t="shared" si="91"/>
        <v>1986</v>
      </c>
      <c r="D897" t="s">
        <v>18</v>
      </c>
      <c r="E897" t="str">
        <f t="shared" si="92"/>
        <v>Jun</v>
      </c>
      <c r="F897">
        <v>15</v>
      </c>
      <c r="G897" s="10">
        <f t="shared" si="93"/>
        <v>31578</v>
      </c>
      <c r="H897" s="9">
        <f t="shared" si="94"/>
        <v>36</v>
      </c>
      <c r="I897">
        <v>3</v>
      </c>
      <c r="J897" s="14">
        <v>7339.93</v>
      </c>
      <c r="K897" t="s">
        <v>11</v>
      </c>
      <c r="L897" t="str">
        <f t="shared" si="95"/>
        <v>tier - 2</v>
      </c>
      <c r="M897" t="s">
        <v>11</v>
      </c>
      <c r="N897" t="str">
        <f t="shared" si="96"/>
        <v>tier - 2</v>
      </c>
      <c r="O897" t="s">
        <v>23</v>
      </c>
      <c r="P897" t="str">
        <f t="shared" si="97"/>
        <v>R1012</v>
      </c>
    </row>
    <row r="898" spans="1:16" x14ac:dyDescent="0.25">
      <c r="A898" t="s">
        <v>932</v>
      </c>
      <c r="B898">
        <v>1977</v>
      </c>
      <c r="C898">
        <f t="shared" ref="C898:C961" si="98">IF(B898="?", ROUND(AVERAGEIF(B:B, "&lt;&gt;?"), 0), B898)</f>
        <v>1977</v>
      </c>
      <c r="D898" t="s">
        <v>30</v>
      </c>
      <c r="E898" t="str">
        <f t="shared" ref="E898:E961" si="99">IF(D898="?", "Sep", D898)</f>
        <v>Dec</v>
      </c>
      <c r="F898">
        <v>18</v>
      </c>
      <c r="G898" s="10">
        <f t="shared" ref="G898:G961" si="100">DATE(C898, MONTH(1&amp;E898), F898)</f>
        <v>28477</v>
      </c>
      <c r="H898" s="9">
        <f t="shared" ref="H898:H961" si="101">DATEDIF(G898, DATE(2023,6,8), "Y")</f>
        <v>45</v>
      </c>
      <c r="I898">
        <v>0</v>
      </c>
      <c r="J898" s="14">
        <v>7345.08</v>
      </c>
      <c r="K898" t="s">
        <v>11</v>
      </c>
      <c r="L898" t="str">
        <f t="shared" ref="L898:L961" si="102">IF(K898="?", "tier - 1", K898)</f>
        <v>tier - 2</v>
      </c>
      <c r="M898" t="s">
        <v>16</v>
      </c>
      <c r="N898" t="str">
        <f t="shared" ref="N898:N961" si="103">IF(M898="?", "tier - 2", M898)</f>
        <v>tier - 1</v>
      </c>
      <c r="O898" t="s">
        <v>42</v>
      </c>
      <c r="P898" t="str">
        <f t="shared" ref="P898:P961" si="104">IF(O898="?", "Unknown", O898)</f>
        <v>R1011</v>
      </c>
    </row>
    <row r="899" spans="1:16" x14ac:dyDescent="0.25">
      <c r="A899" t="s">
        <v>933</v>
      </c>
      <c r="B899">
        <v>1979</v>
      </c>
      <c r="C899">
        <f t="shared" si="98"/>
        <v>1979</v>
      </c>
      <c r="D899" t="s">
        <v>18</v>
      </c>
      <c r="E899" t="str">
        <f t="shared" si="99"/>
        <v>Jun</v>
      </c>
      <c r="F899">
        <v>26</v>
      </c>
      <c r="G899" s="10">
        <f t="shared" si="100"/>
        <v>29032</v>
      </c>
      <c r="H899" s="9">
        <f t="shared" si="101"/>
        <v>43</v>
      </c>
      <c r="I899">
        <v>1</v>
      </c>
      <c r="J899" s="14">
        <v>7345.73</v>
      </c>
      <c r="K899" t="s">
        <v>11</v>
      </c>
      <c r="L899" t="str">
        <f t="shared" si="102"/>
        <v>tier - 2</v>
      </c>
      <c r="M899" t="s">
        <v>16</v>
      </c>
      <c r="N899" t="str">
        <f t="shared" si="103"/>
        <v>tier - 1</v>
      </c>
      <c r="O899" t="s">
        <v>13</v>
      </c>
      <c r="P899" t="str">
        <f t="shared" si="104"/>
        <v>R1013</v>
      </c>
    </row>
    <row r="900" spans="1:16" x14ac:dyDescent="0.25">
      <c r="A900" t="s">
        <v>934</v>
      </c>
      <c r="B900">
        <v>1977</v>
      </c>
      <c r="C900">
        <f t="shared" si="98"/>
        <v>1977</v>
      </c>
      <c r="D900" t="s">
        <v>30</v>
      </c>
      <c r="E900" t="str">
        <f t="shared" si="99"/>
        <v>Dec</v>
      </c>
      <c r="F900">
        <v>1</v>
      </c>
      <c r="G900" s="10">
        <f t="shared" si="100"/>
        <v>28460</v>
      </c>
      <c r="H900" s="9">
        <f t="shared" si="101"/>
        <v>45</v>
      </c>
      <c r="I900">
        <v>0</v>
      </c>
      <c r="J900" s="14">
        <v>7348.14</v>
      </c>
      <c r="K900" t="s">
        <v>11</v>
      </c>
      <c r="L900" t="str">
        <f t="shared" si="102"/>
        <v>tier - 2</v>
      </c>
      <c r="M900" t="s">
        <v>16</v>
      </c>
      <c r="N900" t="str">
        <f t="shared" si="103"/>
        <v>tier - 1</v>
      </c>
      <c r="O900" t="s">
        <v>42</v>
      </c>
      <c r="P900" t="str">
        <f t="shared" si="104"/>
        <v>R1011</v>
      </c>
    </row>
    <row r="901" spans="1:16" x14ac:dyDescent="0.25">
      <c r="A901" t="s">
        <v>935</v>
      </c>
      <c r="B901">
        <v>1993</v>
      </c>
      <c r="C901">
        <f t="shared" si="98"/>
        <v>1993</v>
      </c>
      <c r="D901" t="s">
        <v>37</v>
      </c>
      <c r="E901" t="str">
        <f t="shared" si="99"/>
        <v>Oct</v>
      </c>
      <c r="F901">
        <v>5</v>
      </c>
      <c r="G901" s="10">
        <f t="shared" si="100"/>
        <v>34247</v>
      </c>
      <c r="H901" s="9">
        <f t="shared" si="101"/>
        <v>29</v>
      </c>
      <c r="I901">
        <v>0</v>
      </c>
      <c r="J901" s="14">
        <v>7349.12</v>
      </c>
      <c r="K901" t="s">
        <v>11</v>
      </c>
      <c r="L901" t="str">
        <f t="shared" si="102"/>
        <v>tier - 2</v>
      </c>
      <c r="M901" t="s">
        <v>11</v>
      </c>
      <c r="N901" t="str">
        <f t="shared" si="103"/>
        <v>tier - 2</v>
      </c>
      <c r="O901" t="s">
        <v>300</v>
      </c>
      <c r="P901" t="str">
        <f t="shared" si="104"/>
        <v>R1021</v>
      </c>
    </row>
    <row r="902" spans="1:16" x14ac:dyDescent="0.25">
      <c r="A902" t="s">
        <v>936</v>
      </c>
      <c r="B902">
        <v>1983</v>
      </c>
      <c r="C902">
        <f t="shared" si="98"/>
        <v>1983</v>
      </c>
      <c r="D902" t="s">
        <v>18</v>
      </c>
      <c r="E902" t="str">
        <f t="shared" si="99"/>
        <v>Jun</v>
      </c>
      <c r="F902">
        <v>21</v>
      </c>
      <c r="G902" s="10">
        <f t="shared" si="100"/>
        <v>30488</v>
      </c>
      <c r="H902" s="9">
        <f t="shared" si="101"/>
        <v>39</v>
      </c>
      <c r="I902">
        <v>3</v>
      </c>
      <c r="J902" s="14">
        <v>7357.49</v>
      </c>
      <c r="K902" t="s">
        <v>11</v>
      </c>
      <c r="L902" t="str">
        <f t="shared" si="102"/>
        <v>tier - 2</v>
      </c>
      <c r="M902" t="s">
        <v>11</v>
      </c>
      <c r="N902" t="str">
        <f t="shared" si="103"/>
        <v>tier - 2</v>
      </c>
      <c r="O902" t="s">
        <v>23</v>
      </c>
      <c r="P902" t="str">
        <f t="shared" si="104"/>
        <v>R1012</v>
      </c>
    </row>
    <row r="903" spans="1:16" x14ac:dyDescent="0.25">
      <c r="A903" t="s">
        <v>937</v>
      </c>
      <c r="B903">
        <v>1981</v>
      </c>
      <c r="C903">
        <f t="shared" si="98"/>
        <v>1981</v>
      </c>
      <c r="D903" t="s">
        <v>10</v>
      </c>
      <c r="E903" t="str">
        <f t="shared" si="99"/>
        <v>Jul</v>
      </c>
      <c r="F903">
        <v>16</v>
      </c>
      <c r="G903" s="10">
        <f t="shared" si="100"/>
        <v>29783</v>
      </c>
      <c r="H903" s="9">
        <f t="shared" si="101"/>
        <v>41</v>
      </c>
      <c r="I903">
        <v>1</v>
      </c>
      <c r="J903" s="14">
        <v>7358.18</v>
      </c>
      <c r="K903" t="s">
        <v>11</v>
      </c>
      <c r="L903" t="str">
        <f t="shared" si="102"/>
        <v>tier - 2</v>
      </c>
      <c r="M903" t="s">
        <v>12</v>
      </c>
      <c r="N903" t="str">
        <f t="shared" si="103"/>
        <v>tier - 3</v>
      </c>
      <c r="O903" t="s">
        <v>247</v>
      </c>
      <c r="P903" t="str">
        <f t="shared" si="104"/>
        <v>R1024</v>
      </c>
    </row>
    <row r="904" spans="1:16" x14ac:dyDescent="0.25">
      <c r="A904" t="s">
        <v>938</v>
      </c>
      <c r="B904">
        <v>1965</v>
      </c>
      <c r="C904">
        <f t="shared" si="98"/>
        <v>1965</v>
      </c>
      <c r="D904" t="s">
        <v>30</v>
      </c>
      <c r="E904" t="str">
        <f t="shared" si="99"/>
        <v>Dec</v>
      </c>
      <c r="F904">
        <v>9</v>
      </c>
      <c r="G904" s="10">
        <f t="shared" si="100"/>
        <v>24085</v>
      </c>
      <c r="H904" s="9">
        <f t="shared" si="101"/>
        <v>57</v>
      </c>
      <c r="I904">
        <v>0</v>
      </c>
      <c r="J904" s="14">
        <v>7362.31</v>
      </c>
      <c r="K904" t="s">
        <v>12</v>
      </c>
      <c r="L904" t="str">
        <f t="shared" si="102"/>
        <v>tier - 3</v>
      </c>
      <c r="M904" t="s">
        <v>12</v>
      </c>
      <c r="N904" t="str">
        <f t="shared" si="103"/>
        <v>tier - 3</v>
      </c>
      <c r="O904" t="s">
        <v>13</v>
      </c>
      <c r="P904" t="str">
        <f t="shared" si="104"/>
        <v>R1013</v>
      </c>
    </row>
    <row r="905" spans="1:16" x14ac:dyDescent="0.25">
      <c r="A905" t="s">
        <v>939</v>
      </c>
      <c r="B905">
        <v>1981</v>
      </c>
      <c r="C905">
        <f t="shared" si="98"/>
        <v>1981</v>
      </c>
      <c r="D905" t="s">
        <v>15</v>
      </c>
      <c r="E905" t="str">
        <f t="shared" si="99"/>
        <v>Nov</v>
      </c>
      <c r="F905">
        <v>24</v>
      </c>
      <c r="G905" s="10">
        <f t="shared" si="100"/>
        <v>29914</v>
      </c>
      <c r="H905" s="9">
        <f t="shared" si="101"/>
        <v>41</v>
      </c>
      <c r="I905">
        <v>2</v>
      </c>
      <c r="J905" s="14">
        <v>7371.77</v>
      </c>
      <c r="K905" t="s">
        <v>11</v>
      </c>
      <c r="L905" t="str">
        <f t="shared" si="102"/>
        <v>tier - 2</v>
      </c>
      <c r="M905" t="s">
        <v>16</v>
      </c>
      <c r="N905" t="str">
        <f t="shared" si="103"/>
        <v>tier - 1</v>
      </c>
      <c r="O905" t="s">
        <v>42</v>
      </c>
      <c r="P905" t="str">
        <f t="shared" si="104"/>
        <v>R1011</v>
      </c>
    </row>
    <row r="906" spans="1:16" x14ac:dyDescent="0.25">
      <c r="A906" t="s">
        <v>940</v>
      </c>
      <c r="B906">
        <v>1993</v>
      </c>
      <c r="C906">
        <f t="shared" si="98"/>
        <v>1993</v>
      </c>
      <c r="D906" t="s">
        <v>10</v>
      </c>
      <c r="E906" t="str">
        <f t="shared" si="99"/>
        <v>Jul</v>
      </c>
      <c r="F906">
        <v>22</v>
      </c>
      <c r="G906" s="10">
        <f t="shared" si="100"/>
        <v>34172</v>
      </c>
      <c r="H906" s="9">
        <f t="shared" si="101"/>
        <v>29</v>
      </c>
      <c r="I906">
        <v>0</v>
      </c>
      <c r="J906" s="14">
        <v>7388.85</v>
      </c>
      <c r="K906" t="s">
        <v>11</v>
      </c>
      <c r="L906" t="str">
        <f t="shared" si="102"/>
        <v>tier - 2</v>
      </c>
      <c r="M906" t="s">
        <v>11</v>
      </c>
      <c r="N906" t="str">
        <f t="shared" si="103"/>
        <v>tier - 2</v>
      </c>
      <c r="O906" t="s">
        <v>535</v>
      </c>
      <c r="P906" t="str">
        <f t="shared" si="104"/>
        <v>R1026</v>
      </c>
    </row>
    <row r="907" spans="1:16" x14ac:dyDescent="0.25">
      <c r="A907" t="s">
        <v>941</v>
      </c>
      <c r="B907">
        <v>1965</v>
      </c>
      <c r="C907">
        <f t="shared" si="98"/>
        <v>1965</v>
      </c>
      <c r="D907" t="s">
        <v>30</v>
      </c>
      <c r="E907" t="str">
        <f t="shared" si="99"/>
        <v>Dec</v>
      </c>
      <c r="F907">
        <v>5</v>
      </c>
      <c r="G907" s="10">
        <f t="shared" si="100"/>
        <v>24081</v>
      </c>
      <c r="H907" s="9">
        <f t="shared" si="101"/>
        <v>57</v>
      </c>
      <c r="I907">
        <v>0</v>
      </c>
      <c r="J907" s="14">
        <v>7403.98</v>
      </c>
      <c r="K907" t="s">
        <v>12</v>
      </c>
      <c r="L907" t="str">
        <f t="shared" si="102"/>
        <v>tier - 3</v>
      </c>
      <c r="M907" t="s">
        <v>11</v>
      </c>
      <c r="N907" t="str">
        <f t="shared" si="103"/>
        <v>tier - 2</v>
      </c>
      <c r="O907" t="s">
        <v>13</v>
      </c>
      <c r="P907" t="str">
        <f t="shared" si="104"/>
        <v>R1013</v>
      </c>
    </row>
    <row r="908" spans="1:16" x14ac:dyDescent="0.25">
      <c r="A908" t="s">
        <v>942</v>
      </c>
      <c r="B908">
        <v>1983</v>
      </c>
      <c r="C908">
        <f t="shared" si="98"/>
        <v>1983</v>
      </c>
      <c r="D908" t="s">
        <v>20</v>
      </c>
      <c r="E908" t="str">
        <f t="shared" si="99"/>
        <v>Sep</v>
      </c>
      <c r="F908">
        <v>19</v>
      </c>
      <c r="G908" s="10">
        <f t="shared" si="100"/>
        <v>30578</v>
      </c>
      <c r="H908" s="9">
        <f t="shared" si="101"/>
        <v>39</v>
      </c>
      <c r="I908">
        <v>3</v>
      </c>
      <c r="J908" s="14">
        <v>7418.52</v>
      </c>
      <c r="K908" t="s">
        <v>11</v>
      </c>
      <c r="L908" t="str">
        <f t="shared" si="102"/>
        <v>tier - 2</v>
      </c>
      <c r="M908" t="s">
        <v>11</v>
      </c>
      <c r="N908" t="str">
        <f t="shared" si="103"/>
        <v>tier - 2</v>
      </c>
      <c r="O908" t="s">
        <v>42</v>
      </c>
      <c r="P908" t="str">
        <f t="shared" si="104"/>
        <v>R1011</v>
      </c>
    </row>
    <row r="909" spans="1:16" x14ac:dyDescent="0.25">
      <c r="A909" t="s">
        <v>943</v>
      </c>
      <c r="B909">
        <v>1978</v>
      </c>
      <c r="C909">
        <f t="shared" si="98"/>
        <v>1978</v>
      </c>
      <c r="D909" t="s">
        <v>15</v>
      </c>
      <c r="E909" t="str">
        <f t="shared" si="99"/>
        <v>Nov</v>
      </c>
      <c r="F909">
        <v>12</v>
      </c>
      <c r="G909" s="10">
        <f t="shared" si="100"/>
        <v>28806</v>
      </c>
      <c r="H909" s="9">
        <f t="shared" si="101"/>
        <v>44</v>
      </c>
      <c r="I909">
        <v>0</v>
      </c>
      <c r="J909" s="14">
        <v>7419.48</v>
      </c>
      <c r="K909" t="s">
        <v>11</v>
      </c>
      <c r="L909" t="str">
        <f t="shared" si="102"/>
        <v>tier - 2</v>
      </c>
      <c r="M909" t="s">
        <v>11</v>
      </c>
      <c r="N909" t="str">
        <f t="shared" si="103"/>
        <v>tier - 2</v>
      </c>
      <c r="O909" t="s">
        <v>23</v>
      </c>
      <c r="P909" t="str">
        <f t="shared" si="104"/>
        <v>R1012</v>
      </c>
    </row>
    <row r="910" spans="1:16" x14ac:dyDescent="0.25">
      <c r="A910" t="s">
        <v>944</v>
      </c>
      <c r="B910">
        <v>1978</v>
      </c>
      <c r="C910">
        <f t="shared" si="98"/>
        <v>1978</v>
      </c>
      <c r="D910" t="s">
        <v>30</v>
      </c>
      <c r="E910" t="str">
        <f t="shared" si="99"/>
        <v>Dec</v>
      </c>
      <c r="F910">
        <v>2</v>
      </c>
      <c r="G910" s="10">
        <f t="shared" si="100"/>
        <v>28826</v>
      </c>
      <c r="H910" s="9">
        <f t="shared" si="101"/>
        <v>44</v>
      </c>
      <c r="I910">
        <v>0</v>
      </c>
      <c r="J910" s="14">
        <v>7421.19</v>
      </c>
      <c r="K910" t="s">
        <v>11</v>
      </c>
      <c r="L910" t="str">
        <f t="shared" si="102"/>
        <v>tier - 2</v>
      </c>
      <c r="M910" t="s">
        <v>12</v>
      </c>
      <c r="N910" t="str">
        <f t="shared" si="103"/>
        <v>tier - 3</v>
      </c>
      <c r="O910" t="s">
        <v>23</v>
      </c>
      <c r="P910" t="str">
        <f t="shared" si="104"/>
        <v>R1012</v>
      </c>
    </row>
    <row r="911" spans="1:16" x14ac:dyDescent="0.25">
      <c r="A911" t="s">
        <v>945</v>
      </c>
      <c r="B911">
        <v>1977</v>
      </c>
      <c r="C911">
        <f t="shared" si="98"/>
        <v>1977</v>
      </c>
      <c r="D911" t="s">
        <v>35</v>
      </c>
      <c r="E911" t="str">
        <f t="shared" si="99"/>
        <v>Aug</v>
      </c>
      <c r="F911">
        <v>25</v>
      </c>
      <c r="G911" s="10">
        <f t="shared" si="100"/>
        <v>28362</v>
      </c>
      <c r="H911" s="9">
        <f t="shared" si="101"/>
        <v>45</v>
      </c>
      <c r="I911">
        <v>1</v>
      </c>
      <c r="J911" s="14">
        <v>7441.05</v>
      </c>
      <c r="K911" t="s">
        <v>12</v>
      </c>
      <c r="L911" t="str">
        <f t="shared" si="102"/>
        <v>tier - 3</v>
      </c>
      <c r="M911" t="s">
        <v>11</v>
      </c>
      <c r="N911" t="str">
        <f t="shared" si="103"/>
        <v>tier - 2</v>
      </c>
      <c r="O911" t="s">
        <v>42</v>
      </c>
      <c r="P911" t="str">
        <f t="shared" si="104"/>
        <v>R1011</v>
      </c>
    </row>
    <row r="912" spans="1:16" x14ac:dyDescent="0.25">
      <c r="A912" t="s">
        <v>946</v>
      </c>
      <c r="B912">
        <v>1979</v>
      </c>
      <c r="C912">
        <f t="shared" si="98"/>
        <v>1979</v>
      </c>
      <c r="D912" t="s">
        <v>20</v>
      </c>
      <c r="E912" t="str">
        <f t="shared" si="99"/>
        <v>Sep</v>
      </c>
      <c r="F912">
        <v>1</v>
      </c>
      <c r="G912" s="10">
        <f t="shared" si="100"/>
        <v>29099</v>
      </c>
      <c r="H912" s="9">
        <f t="shared" si="101"/>
        <v>43</v>
      </c>
      <c r="I912">
        <v>2</v>
      </c>
      <c r="J912" s="14">
        <v>7441.5</v>
      </c>
      <c r="K912" t="s">
        <v>12</v>
      </c>
      <c r="L912" t="str">
        <f t="shared" si="102"/>
        <v>tier - 3</v>
      </c>
      <c r="M912" t="s">
        <v>11</v>
      </c>
      <c r="N912" t="str">
        <f t="shared" si="103"/>
        <v>tier - 2</v>
      </c>
      <c r="O912" t="s">
        <v>42</v>
      </c>
      <c r="P912" t="str">
        <f t="shared" si="104"/>
        <v>R1011</v>
      </c>
    </row>
    <row r="913" spans="1:16" x14ac:dyDescent="0.25">
      <c r="A913" t="s">
        <v>947</v>
      </c>
      <c r="B913">
        <v>1980</v>
      </c>
      <c r="C913">
        <f t="shared" si="98"/>
        <v>1980</v>
      </c>
      <c r="D913" t="s">
        <v>10</v>
      </c>
      <c r="E913" t="str">
        <f t="shared" si="99"/>
        <v>Jul</v>
      </c>
      <c r="F913">
        <v>7</v>
      </c>
      <c r="G913" s="10">
        <f t="shared" si="100"/>
        <v>29409</v>
      </c>
      <c r="H913" s="9">
        <f t="shared" si="101"/>
        <v>42</v>
      </c>
      <c r="I913">
        <v>1</v>
      </c>
      <c r="J913" s="14">
        <v>7443.64</v>
      </c>
      <c r="K913" t="s">
        <v>11</v>
      </c>
      <c r="L913" t="str">
        <f t="shared" si="102"/>
        <v>tier - 2</v>
      </c>
      <c r="M913" t="s">
        <v>12</v>
      </c>
      <c r="N913" t="str">
        <f t="shared" si="103"/>
        <v>tier - 3</v>
      </c>
      <c r="O913" t="s">
        <v>23</v>
      </c>
      <c r="P913" t="str">
        <f t="shared" si="104"/>
        <v>R1012</v>
      </c>
    </row>
    <row r="914" spans="1:16" x14ac:dyDescent="0.25">
      <c r="A914" t="s">
        <v>948</v>
      </c>
      <c r="B914">
        <v>1977</v>
      </c>
      <c r="C914">
        <f t="shared" si="98"/>
        <v>1977</v>
      </c>
      <c r="D914" t="s">
        <v>20</v>
      </c>
      <c r="E914" t="str">
        <f t="shared" si="99"/>
        <v>Sep</v>
      </c>
      <c r="F914">
        <v>25</v>
      </c>
      <c r="G914" s="10">
        <f t="shared" si="100"/>
        <v>28393</v>
      </c>
      <c r="H914" s="9">
        <f t="shared" si="101"/>
        <v>45</v>
      </c>
      <c r="I914">
        <v>1</v>
      </c>
      <c r="J914" s="14">
        <v>7445.92</v>
      </c>
      <c r="K914" t="s">
        <v>12</v>
      </c>
      <c r="L914" t="str">
        <f t="shared" si="102"/>
        <v>tier - 3</v>
      </c>
      <c r="M914" t="s">
        <v>16</v>
      </c>
      <c r="N914" t="str">
        <f t="shared" si="103"/>
        <v>tier - 1</v>
      </c>
      <c r="O914" t="s">
        <v>42</v>
      </c>
      <c r="P914" t="str">
        <f t="shared" si="104"/>
        <v>R1011</v>
      </c>
    </row>
    <row r="915" spans="1:16" x14ac:dyDescent="0.25">
      <c r="A915" t="s">
        <v>949</v>
      </c>
      <c r="B915">
        <v>1977</v>
      </c>
      <c r="C915">
        <f t="shared" si="98"/>
        <v>1977</v>
      </c>
      <c r="D915" t="s">
        <v>20</v>
      </c>
      <c r="E915" t="str">
        <f t="shared" si="99"/>
        <v>Sep</v>
      </c>
      <c r="F915">
        <v>30</v>
      </c>
      <c r="G915" s="10">
        <f t="shared" si="100"/>
        <v>28398</v>
      </c>
      <c r="H915" s="9">
        <f t="shared" si="101"/>
        <v>45</v>
      </c>
      <c r="I915">
        <v>0</v>
      </c>
      <c r="J915" s="14">
        <v>7448.4</v>
      </c>
      <c r="K915" t="s">
        <v>12</v>
      </c>
      <c r="L915" t="str">
        <f t="shared" si="102"/>
        <v>tier - 3</v>
      </c>
      <c r="M915" t="s">
        <v>12</v>
      </c>
      <c r="N915" t="str">
        <f t="shared" si="103"/>
        <v>tier - 3</v>
      </c>
      <c r="O915" t="s">
        <v>356</v>
      </c>
      <c r="P915" t="str">
        <f t="shared" si="104"/>
        <v>R1017</v>
      </c>
    </row>
    <row r="916" spans="1:16" x14ac:dyDescent="0.25">
      <c r="A916" t="s">
        <v>950</v>
      </c>
      <c r="B916">
        <v>2001</v>
      </c>
      <c r="C916">
        <f t="shared" si="98"/>
        <v>2001</v>
      </c>
      <c r="D916" t="s">
        <v>18</v>
      </c>
      <c r="E916" t="str">
        <f t="shared" si="99"/>
        <v>Jun</v>
      </c>
      <c r="F916">
        <v>1</v>
      </c>
      <c r="G916" s="10">
        <f t="shared" si="100"/>
        <v>37043</v>
      </c>
      <c r="H916" s="9">
        <f t="shared" si="101"/>
        <v>22</v>
      </c>
      <c r="I916">
        <v>0</v>
      </c>
      <c r="J916" s="14">
        <v>7450.36</v>
      </c>
      <c r="K916" t="s">
        <v>11</v>
      </c>
      <c r="L916" t="str">
        <f t="shared" si="102"/>
        <v>tier - 2</v>
      </c>
      <c r="M916" t="s">
        <v>11</v>
      </c>
      <c r="N916" t="str">
        <f t="shared" si="103"/>
        <v>tier - 2</v>
      </c>
      <c r="O916" t="s">
        <v>23</v>
      </c>
      <c r="P916" t="str">
        <f t="shared" si="104"/>
        <v>R1012</v>
      </c>
    </row>
    <row r="917" spans="1:16" x14ac:dyDescent="0.25">
      <c r="A917" t="s">
        <v>951</v>
      </c>
      <c r="B917">
        <v>1967</v>
      </c>
      <c r="C917">
        <f t="shared" si="98"/>
        <v>1967</v>
      </c>
      <c r="D917" t="s">
        <v>35</v>
      </c>
      <c r="E917" t="str">
        <f t="shared" si="99"/>
        <v>Aug</v>
      </c>
      <c r="F917">
        <v>4</v>
      </c>
      <c r="G917" s="10">
        <f t="shared" si="100"/>
        <v>24688</v>
      </c>
      <c r="H917" s="9">
        <f t="shared" si="101"/>
        <v>55</v>
      </c>
      <c r="I917">
        <v>0</v>
      </c>
      <c r="J917" s="14">
        <v>7463.51</v>
      </c>
      <c r="K917" t="s">
        <v>12</v>
      </c>
      <c r="L917" t="str">
        <f t="shared" si="102"/>
        <v>tier - 3</v>
      </c>
      <c r="M917" t="s">
        <v>12</v>
      </c>
      <c r="N917" t="str">
        <f t="shared" si="103"/>
        <v>tier - 3</v>
      </c>
      <c r="O917" t="s">
        <v>13</v>
      </c>
      <c r="P917" t="str">
        <f t="shared" si="104"/>
        <v>R1013</v>
      </c>
    </row>
    <row r="918" spans="1:16" x14ac:dyDescent="0.25">
      <c r="A918" t="s">
        <v>952</v>
      </c>
      <c r="B918">
        <v>1996</v>
      </c>
      <c r="C918">
        <f t="shared" si="98"/>
        <v>1996</v>
      </c>
      <c r="D918" t="s">
        <v>18</v>
      </c>
      <c r="E918" t="str">
        <f t="shared" si="99"/>
        <v>Jun</v>
      </c>
      <c r="F918">
        <v>14</v>
      </c>
      <c r="G918" s="10">
        <f t="shared" si="100"/>
        <v>35230</v>
      </c>
      <c r="H918" s="9">
        <f t="shared" si="101"/>
        <v>26</v>
      </c>
      <c r="I918">
        <v>0</v>
      </c>
      <c r="J918" s="14">
        <v>7487.38</v>
      </c>
      <c r="K918" t="s">
        <v>11</v>
      </c>
      <c r="L918" t="str">
        <f t="shared" si="102"/>
        <v>tier - 2</v>
      </c>
      <c r="M918" t="s">
        <v>12</v>
      </c>
      <c r="N918" t="str">
        <f t="shared" si="103"/>
        <v>tier - 3</v>
      </c>
      <c r="O918" t="s">
        <v>23</v>
      </c>
      <c r="P918" t="str">
        <f t="shared" si="104"/>
        <v>R1012</v>
      </c>
    </row>
    <row r="919" spans="1:16" x14ac:dyDescent="0.25">
      <c r="A919" t="s">
        <v>953</v>
      </c>
      <c r="B919">
        <v>1988</v>
      </c>
      <c r="C919">
        <f t="shared" si="98"/>
        <v>1988</v>
      </c>
      <c r="D919" t="s">
        <v>30</v>
      </c>
      <c r="E919" t="str">
        <f t="shared" si="99"/>
        <v>Dec</v>
      </c>
      <c r="F919">
        <v>15</v>
      </c>
      <c r="G919" s="10">
        <f t="shared" si="100"/>
        <v>32492</v>
      </c>
      <c r="H919" s="9">
        <f t="shared" si="101"/>
        <v>34</v>
      </c>
      <c r="I919">
        <v>3</v>
      </c>
      <c r="J919" s="14">
        <v>7494.63</v>
      </c>
      <c r="K919" t="s">
        <v>11</v>
      </c>
      <c r="L919" t="str">
        <f t="shared" si="102"/>
        <v>tier - 2</v>
      </c>
      <c r="M919" t="s">
        <v>12</v>
      </c>
      <c r="N919" t="str">
        <f t="shared" si="103"/>
        <v>tier - 3</v>
      </c>
      <c r="O919" t="s">
        <v>200</v>
      </c>
      <c r="P919" t="str">
        <f t="shared" si="104"/>
        <v>R1025</v>
      </c>
    </row>
    <row r="920" spans="1:16" x14ac:dyDescent="0.25">
      <c r="A920" t="s">
        <v>954</v>
      </c>
      <c r="B920">
        <v>1997</v>
      </c>
      <c r="C920">
        <f t="shared" si="98"/>
        <v>1997</v>
      </c>
      <c r="D920" t="s">
        <v>37</v>
      </c>
      <c r="E920" t="str">
        <f t="shared" si="99"/>
        <v>Oct</v>
      </c>
      <c r="F920">
        <v>28</v>
      </c>
      <c r="G920" s="10">
        <f t="shared" si="100"/>
        <v>35731</v>
      </c>
      <c r="H920" s="9">
        <f t="shared" si="101"/>
        <v>25</v>
      </c>
      <c r="I920">
        <v>0</v>
      </c>
      <c r="J920" s="14">
        <v>7504.3</v>
      </c>
      <c r="K920" t="s">
        <v>11</v>
      </c>
      <c r="L920" t="str">
        <f t="shared" si="102"/>
        <v>tier - 2</v>
      </c>
      <c r="M920" t="s">
        <v>16</v>
      </c>
      <c r="N920" t="str">
        <f t="shared" si="103"/>
        <v>tier - 1</v>
      </c>
      <c r="O920" t="s">
        <v>23</v>
      </c>
      <c r="P920" t="str">
        <f t="shared" si="104"/>
        <v>R1012</v>
      </c>
    </row>
    <row r="921" spans="1:16" x14ac:dyDescent="0.25">
      <c r="A921" t="s">
        <v>955</v>
      </c>
      <c r="B921">
        <v>1983</v>
      </c>
      <c r="C921">
        <f t="shared" si="98"/>
        <v>1983</v>
      </c>
      <c r="D921" t="s">
        <v>10</v>
      </c>
      <c r="E921" t="str">
        <f t="shared" si="99"/>
        <v>Jul</v>
      </c>
      <c r="F921">
        <v>10</v>
      </c>
      <c r="G921" s="10">
        <f t="shared" si="100"/>
        <v>30507</v>
      </c>
      <c r="H921" s="9">
        <f t="shared" si="101"/>
        <v>39</v>
      </c>
      <c r="I921">
        <v>4</v>
      </c>
      <c r="J921" s="14">
        <v>7512.27</v>
      </c>
      <c r="K921" t="s">
        <v>12</v>
      </c>
      <c r="L921" t="str">
        <f t="shared" si="102"/>
        <v>tier - 3</v>
      </c>
      <c r="M921" t="s">
        <v>11</v>
      </c>
      <c r="N921" t="str">
        <f t="shared" si="103"/>
        <v>tier - 2</v>
      </c>
      <c r="O921" t="s">
        <v>42</v>
      </c>
      <c r="P921" t="str">
        <f t="shared" si="104"/>
        <v>R1011</v>
      </c>
    </row>
    <row r="922" spans="1:16" x14ac:dyDescent="0.25">
      <c r="A922" t="s">
        <v>956</v>
      </c>
      <c r="B922">
        <v>1978</v>
      </c>
      <c r="C922">
        <f t="shared" si="98"/>
        <v>1978</v>
      </c>
      <c r="D922" t="s">
        <v>37</v>
      </c>
      <c r="E922" t="str">
        <f t="shared" si="99"/>
        <v>Oct</v>
      </c>
      <c r="F922">
        <v>18</v>
      </c>
      <c r="G922" s="10">
        <f t="shared" si="100"/>
        <v>28781</v>
      </c>
      <c r="H922" s="9">
        <f t="shared" si="101"/>
        <v>44</v>
      </c>
      <c r="I922">
        <v>1</v>
      </c>
      <c r="J922" s="14">
        <v>7518.03</v>
      </c>
      <c r="K922" t="s">
        <v>11</v>
      </c>
      <c r="L922" t="str">
        <f t="shared" si="102"/>
        <v>tier - 2</v>
      </c>
      <c r="M922" t="s">
        <v>12</v>
      </c>
      <c r="N922" t="str">
        <f t="shared" si="103"/>
        <v>tier - 3</v>
      </c>
      <c r="O922" t="s">
        <v>23</v>
      </c>
      <c r="P922" t="str">
        <f t="shared" si="104"/>
        <v>R1012</v>
      </c>
    </row>
    <row r="923" spans="1:16" x14ac:dyDescent="0.25">
      <c r="A923" t="s">
        <v>957</v>
      </c>
      <c r="B923">
        <v>1976</v>
      </c>
      <c r="C923">
        <f t="shared" si="98"/>
        <v>1976</v>
      </c>
      <c r="D923" t="s">
        <v>37</v>
      </c>
      <c r="E923" t="str">
        <f t="shared" si="99"/>
        <v>Oct</v>
      </c>
      <c r="F923">
        <v>10</v>
      </c>
      <c r="G923" s="10">
        <f t="shared" si="100"/>
        <v>28043</v>
      </c>
      <c r="H923" s="9">
        <f t="shared" si="101"/>
        <v>46</v>
      </c>
      <c r="I923">
        <v>0</v>
      </c>
      <c r="J923" s="14">
        <v>7526.71</v>
      </c>
      <c r="K923" t="s">
        <v>12</v>
      </c>
      <c r="L923" t="str">
        <f t="shared" si="102"/>
        <v>tier - 3</v>
      </c>
      <c r="M923" t="s">
        <v>16</v>
      </c>
      <c r="N923" t="str">
        <f t="shared" si="103"/>
        <v>tier - 1</v>
      </c>
      <c r="O923" t="s">
        <v>23</v>
      </c>
      <c r="P923" t="str">
        <f t="shared" si="104"/>
        <v>R1012</v>
      </c>
    </row>
    <row r="924" spans="1:16" x14ac:dyDescent="0.25">
      <c r="A924" t="s">
        <v>958</v>
      </c>
      <c r="B924">
        <v>1978</v>
      </c>
      <c r="C924">
        <f t="shared" si="98"/>
        <v>1978</v>
      </c>
      <c r="D924" t="s">
        <v>30</v>
      </c>
      <c r="E924" t="str">
        <f t="shared" si="99"/>
        <v>Dec</v>
      </c>
      <c r="F924">
        <v>14</v>
      </c>
      <c r="G924" s="10">
        <f t="shared" si="100"/>
        <v>28838</v>
      </c>
      <c r="H924" s="9">
        <f t="shared" si="101"/>
        <v>44</v>
      </c>
      <c r="I924">
        <v>2</v>
      </c>
      <c r="J924" s="14">
        <v>7531.7</v>
      </c>
      <c r="K924" t="s">
        <v>11</v>
      </c>
      <c r="L924" t="str">
        <f t="shared" si="102"/>
        <v>tier - 2</v>
      </c>
      <c r="M924" t="s">
        <v>16</v>
      </c>
      <c r="N924" t="str">
        <f t="shared" si="103"/>
        <v>tier - 1</v>
      </c>
      <c r="O924" t="s">
        <v>13</v>
      </c>
      <c r="P924" t="str">
        <f t="shared" si="104"/>
        <v>R1013</v>
      </c>
    </row>
    <row r="925" spans="1:16" x14ac:dyDescent="0.25">
      <c r="A925" t="s">
        <v>959</v>
      </c>
      <c r="B925">
        <v>1984</v>
      </c>
      <c r="C925">
        <f t="shared" si="98"/>
        <v>1984</v>
      </c>
      <c r="D925" t="s">
        <v>35</v>
      </c>
      <c r="E925" t="str">
        <f t="shared" si="99"/>
        <v>Aug</v>
      </c>
      <c r="F925">
        <v>22</v>
      </c>
      <c r="G925" s="10">
        <f t="shared" si="100"/>
        <v>30916</v>
      </c>
      <c r="H925" s="9">
        <f t="shared" si="101"/>
        <v>38</v>
      </c>
      <c r="I925">
        <v>3</v>
      </c>
      <c r="J925" s="14">
        <v>7537.16</v>
      </c>
      <c r="K925" t="s">
        <v>11</v>
      </c>
      <c r="L925" t="str">
        <f t="shared" si="102"/>
        <v>tier - 2</v>
      </c>
      <c r="M925" t="s">
        <v>11</v>
      </c>
      <c r="N925" t="str">
        <f t="shared" si="103"/>
        <v>tier - 2</v>
      </c>
      <c r="O925" t="s">
        <v>23</v>
      </c>
      <c r="P925" t="str">
        <f t="shared" si="104"/>
        <v>R1012</v>
      </c>
    </row>
    <row r="926" spans="1:16" x14ac:dyDescent="0.25">
      <c r="A926" t="s">
        <v>960</v>
      </c>
      <c r="B926">
        <v>1988</v>
      </c>
      <c r="C926">
        <f t="shared" si="98"/>
        <v>1988</v>
      </c>
      <c r="D926" t="s">
        <v>30</v>
      </c>
      <c r="E926" t="str">
        <f t="shared" si="99"/>
        <v>Dec</v>
      </c>
      <c r="F926">
        <v>15</v>
      </c>
      <c r="G926" s="10">
        <f t="shared" si="100"/>
        <v>32492</v>
      </c>
      <c r="H926" s="9">
        <f t="shared" si="101"/>
        <v>34</v>
      </c>
      <c r="I926">
        <v>3</v>
      </c>
      <c r="J926" s="14">
        <v>7538.52</v>
      </c>
      <c r="K926" t="s">
        <v>11</v>
      </c>
      <c r="L926" t="str">
        <f t="shared" si="102"/>
        <v>tier - 2</v>
      </c>
      <c r="M926" t="s">
        <v>11</v>
      </c>
      <c r="N926" t="str">
        <f t="shared" si="103"/>
        <v>tier - 2</v>
      </c>
      <c r="O926" t="s">
        <v>23</v>
      </c>
      <c r="P926" t="str">
        <f t="shared" si="104"/>
        <v>R1012</v>
      </c>
    </row>
    <row r="927" spans="1:16" x14ac:dyDescent="0.25">
      <c r="A927" t="s">
        <v>961</v>
      </c>
      <c r="B927">
        <v>1994</v>
      </c>
      <c r="C927">
        <f t="shared" si="98"/>
        <v>1994</v>
      </c>
      <c r="D927" t="s">
        <v>35</v>
      </c>
      <c r="E927" t="str">
        <f t="shared" si="99"/>
        <v>Aug</v>
      </c>
      <c r="F927">
        <v>14</v>
      </c>
      <c r="G927" s="10">
        <f t="shared" si="100"/>
        <v>34560</v>
      </c>
      <c r="H927" s="9">
        <f t="shared" si="101"/>
        <v>28</v>
      </c>
      <c r="I927">
        <v>0</v>
      </c>
      <c r="J927" s="14">
        <v>7567.13</v>
      </c>
      <c r="K927" t="s">
        <v>11</v>
      </c>
      <c r="L927" t="str">
        <f t="shared" si="102"/>
        <v>tier - 2</v>
      </c>
      <c r="M927" t="s">
        <v>11</v>
      </c>
      <c r="N927" t="str">
        <f t="shared" si="103"/>
        <v>tier - 2</v>
      </c>
      <c r="O927" t="s">
        <v>300</v>
      </c>
      <c r="P927" t="str">
        <f t="shared" si="104"/>
        <v>R1021</v>
      </c>
    </row>
    <row r="928" spans="1:16" x14ac:dyDescent="0.25">
      <c r="A928" t="s">
        <v>962</v>
      </c>
      <c r="B928">
        <v>1967</v>
      </c>
      <c r="C928">
        <f t="shared" si="98"/>
        <v>1967</v>
      </c>
      <c r="D928" t="s">
        <v>10</v>
      </c>
      <c r="E928" t="str">
        <f t="shared" si="99"/>
        <v>Jul</v>
      </c>
      <c r="F928">
        <v>17</v>
      </c>
      <c r="G928" s="10">
        <f t="shared" si="100"/>
        <v>24670</v>
      </c>
      <c r="H928" s="9">
        <f t="shared" si="101"/>
        <v>55</v>
      </c>
      <c r="I928">
        <v>0</v>
      </c>
      <c r="J928" s="14">
        <v>7585.62</v>
      </c>
      <c r="K928" t="s">
        <v>12</v>
      </c>
      <c r="L928" t="str">
        <f t="shared" si="102"/>
        <v>tier - 3</v>
      </c>
      <c r="M928" t="s">
        <v>11</v>
      </c>
      <c r="N928" t="str">
        <f t="shared" si="103"/>
        <v>tier - 2</v>
      </c>
      <c r="O928" t="s">
        <v>13</v>
      </c>
      <c r="P928" t="str">
        <f t="shared" si="104"/>
        <v>R1013</v>
      </c>
    </row>
    <row r="929" spans="1:16" x14ac:dyDescent="0.25">
      <c r="A929" t="s">
        <v>963</v>
      </c>
      <c r="B929">
        <v>1997</v>
      </c>
      <c r="C929">
        <f t="shared" si="98"/>
        <v>1997</v>
      </c>
      <c r="D929" t="s">
        <v>20</v>
      </c>
      <c r="E929" t="str">
        <f t="shared" si="99"/>
        <v>Sep</v>
      </c>
      <c r="F929">
        <v>30</v>
      </c>
      <c r="G929" s="10">
        <f t="shared" si="100"/>
        <v>35703</v>
      </c>
      <c r="H929" s="9">
        <f t="shared" si="101"/>
        <v>25</v>
      </c>
      <c r="I929">
        <v>0</v>
      </c>
      <c r="J929" s="14">
        <v>7607.03</v>
      </c>
      <c r="K929" t="s">
        <v>11</v>
      </c>
      <c r="L929" t="str">
        <f t="shared" si="102"/>
        <v>tier - 2</v>
      </c>
      <c r="M929" t="s">
        <v>11</v>
      </c>
      <c r="N929" t="str">
        <f t="shared" si="103"/>
        <v>tier - 2</v>
      </c>
      <c r="O929" t="s">
        <v>23</v>
      </c>
      <c r="P929" t="str">
        <f t="shared" si="104"/>
        <v>R1012</v>
      </c>
    </row>
    <row r="930" spans="1:16" x14ac:dyDescent="0.25">
      <c r="A930" t="s">
        <v>964</v>
      </c>
      <c r="B930">
        <v>1968</v>
      </c>
      <c r="C930">
        <f t="shared" si="98"/>
        <v>1968</v>
      </c>
      <c r="D930" t="s">
        <v>10</v>
      </c>
      <c r="E930" t="str">
        <f t="shared" si="99"/>
        <v>Jul</v>
      </c>
      <c r="F930">
        <v>3</v>
      </c>
      <c r="G930" s="10">
        <f t="shared" si="100"/>
        <v>25022</v>
      </c>
      <c r="H930" s="9">
        <f t="shared" si="101"/>
        <v>54</v>
      </c>
      <c r="I930">
        <v>0</v>
      </c>
      <c r="J930" s="14">
        <v>7609.6</v>
      </c>
      <c r="K930" t="s">
        <v>12</v>
      </c>
      <c r="L930" t="str">
        <f t="shared" si="102"/>
        <v>tier - 3</v>
      </c>
      <c r="M930" t="s">
        <v>11</v>
      </c>
      <c r="N930" t="str">
        <f t="shared" si="103"/>
        <v>tier - 2</v>
      </c>
      <c r="O930" t="s">
        <v>23</v>
      </c>
      <c r="P930" t="str">
        <f t="shared" si="104"/>
        <v>R1012</v>
      </c>
    </row>
    <row r="931" spans="1:16" x14ac:dyDescent="0.25">
      <c r="A931" t="s">
        <v>965</v>
      </c>
      <c r="B931">
        <v>1996</v>
      </c>
      <c r="C931">
        <f t="shared" si="98"/>
        <v>1996</v>
      </c>
      <c r="D931" t="s">
        <v>20</v>
      </c>
      <c r="E931" t="str">
        <f t="shared" si="99"/>
        <v>Sep</v>
      </c>
      <c r="F931">
        <v>17</v>
      </c>
      <c r="G931" s="10">
        <f t="shared" si="100"/>
        <v>35325</v>
      </c>
      <c r="H931" s="9">
        <f t="shared" si="101"/>
        <v>26</v>
      </c>
      <c r="I931">
        <v>0</v>
      </c>
      <c r="J931" s="14">
        <v>7623.13</v>
      </c>
      <c r="K931" t="s">
        <v>11</v>
      </c>
      <c r="L931" t="str">
        <f t="shared" si="102"/>
        <v>tier - 2</v>
      </c>
      <c r="M931" t="s">
        <v>12</v>
      </c>
      <c r="N931" t="str">
        <f t="shared" si="103"/>
        <v>tier - 3</v>
      </c>
      <c r="O931" t="s">
        <v>42</v>
      </c>
      <c r="P931" t="str">
        <f t="shared" si="104"/>
        <v>R1011</v>
      </c>
    </row>
    <row r="932" spans="1:16" x14ac:dyDescent="0.25">
      <c r="A932" t="s">
        <v>966</v>
      </c>
      <c r="B932">
        <v>1978</v>
      </c>
      <c r="C932">
        <f t="shared" si="98"/>
        <v>1978</v>
      </c>
      <c r="D932" t="s">
        <v>15</v>
      </c>
      <c r="E932" t="str">
        <f t="shared" si="99"/>
        <v>Nov</v>
      </c>
      <c r="F932">
        <v>28</v>
      </c>
      <c r="G932" s="10">
        <f t="shared" si="100"/>
        <v>28822</v>
      </c>
      <c r="H932" s="9">
        <f t="shared" si="101"/>
        <v>44</v>
      </c>
      <c r="I932">
        <v>1</v>
      </c>
      <c r="J932" s="14">
        <v>7623.52</v>
      </c>
      <c r="K932" t="s">
        <v>11</v>
      </c>
      <c r="L932" t="str">
        <f t="shared" si="102"/>
        <v>tier - 2</v>
      </c>
      <c r="M932" t="s">
        <v>16</v>
      </c>
      <c r="N932" t="str">
        <f t="shared" si="103"/>
        <v>tier - 1</v>
      </c>
      <c r="O932" t="s">
        <v>42</v>
      </c>
      <c r="P932" t="str">
        <f t="shared" si="104"/>
        <v>R1011</v>
      </c>
    </row>
    <row r="933" spans="1:16" x14ac:dyDescent="0.25">
      <c r="A933" t="s">
        <v>967</v>
      </c>
      <c r="B933">
        <v>1978</v>
      </c>
      <c r="C933">
        <f t="shared" si="98"/>
        <v>1978</v>
      </c>
      <c r="D933" t="s">
        <v>15</v>
      </c>
      <c r="E933" t="str">
        <f t="shared" si="99"/>
        <v>Nov</v>
      </c>
      <c r="F933">
        <v>6</v>
      </c>
      <c r="G933" s="10">
        <f t="shared" si="100"/>
        <v>28800</v>
      </c>
      <c r="H933" s="9">
        <f t="shared" si="101"/>
        <v>44</v>
      </c>
      <c r="I933">
        <v>1</v>
      </c>
      <c r="J933" s="14">
        <v>7624.63</v>
      </c>
      <c r="K933" t="s">
        <v>11</v>
      </c>
      <c r="L933" t="str">
        <f t="shared" si="102"/>
        <v>tier - 2</v>
      </c>
      <c r="M933" t="s">
        <v>16</v>
      </c>
      <c r="N933" t="str">
        <f t="shared" si="103"/>
        <v>tier - 1</v>
      </c>
      <c r="O933" t="s">
        <v>42</v>
      </c>
      <c r="P933" t="str">
        <f t="shared" si="104"/>
        <v>R1011</v>
      </c>
    </row>
    <row r="934" spans="1:16" x14ac:dyDescent="0.25">
      <c r="A934" t="s">
        <v>968</v>
      </c>
      <c r="B934">
        <v>1978</v>
      </c>
      <c r="C934">
        <f t="shared" si="98"/>
        <v>1978</v>
      </c>
      <c r="D934" t="s">
        <v>15</v>
      </c>
      <c r="E934" t="str">
        <f t="shared" si="99"/>
        <v>Nov</v>
      </c>
      <c r="F934">
        <v>29</v>
      </c>
      <c r="G934" s="10">
        <f t="shared" si="100"/>
        <v>28823</v>
      </c>
      <c r="H934" s="9">
        <f t="shared" si="101"/>
        <v>44</v>
      </c>
      <c r="I934">
        <v>1</v>
      </c>
      <c r="J934" s="14">
        <v>7626.99</v>
      </c>
      <c r="K934" t="s">
        <v>11</v>
      </c>
      <c r="L934" t="str">
        <f t="shared" si="102"/>
        <v>tier - 2</v>
      </c>
      <c r="M934" t="s">
        <v>11</v>
      </c>
      <c r="N934" t="str">
        <f t="shared" si="103"/>
        <v>tier - 2</v>
      </c>
      <c r="O934" t="s">
        <v>42</v>
      </c>
      <c r="P934" t="str">
        <f t="shared" si="104"/>
        <v>R1011</v>
      </c>
    </row>
    <row r="935" spans="1:16" x14ac:dyDescent="0.25">
      <c r="A935" t="s">
        <v>969</v>
      </c>
      <c r="B935">
        <v>1978</v>
      </c>
      <c r="C935">
        <f t="shared" si="98"/>
        <v>1978</v>
      </c>
      <c r="D935" t="s">
        <v>35</v>
      </c>
      <c r="E935" t="str">
        <f t="shared" si="99"/>
        <v>Aug</v>
      </c>
      <c r="F935">
        <v>24</v>
      </c>
      <c r="G935" s="10">
        <f t="shared" si="100"/>
        <v>28726</v>
      </c>
      <c r="H935" s="9">
        <f t="shared" si="101"/>
        <v>44</v>
      </c>
      <c r="I935">
        <v>1</v>
      </c>
      <c r="J935" s="14">
        <v>7633.72</v>
      </c>
      <c r="K935" t="s">
        <v>11</v>
      </c>
      <c r="L935" t="str">
        <f t="shared" si="102"/>
        <v>tier - 2</v>
      </c>
      <c r="M935" t="s">
        <v>16</v>
      </c>
      <c r="N935" t="str">
        <f t="shared" si="103"/>
        <v>tier - 1</v>
      </c>
      <c r="O935" t="s">
        <v>13</v>
      </c>
      <c r="P935" t="str">
        <f t="shared" si="104"/>
        <v>R1013</v>
      </c>
    </row>
    <row r="936" spans="1:16" x14ac:dyDescent="0.25">
      <c r="A936" t="s">
        <v>970</v>
      </c>
      <c r="B936">
        <v>2001</v>
      </c>
      <c r="C936">
        <f t="shared" si="98"/>
        <v>2001</v>
      </c>
      <c r="D936" t="s">
        <v>30</v>
      </c>
      <c r="E936" t="str">
        <f t="shared" si="99"/>
        <v>Dec</v>
      </c>
      <c r="F936">
        <v>13</v>
      </c>
      <c r="G936" s="10">
        <f t="shared" si="100"/>
        <v>37238</v>
      </c>
      <c r="H936" s="9">
        <f t="shared" si="101"/>
        <v>21</v>
      </c>
      <c r="I936">
        <v>0</v>
      </c>
      <c r="J936" s="14">
        <v>7636.92</v>
      </c>
      <c r="K936" t="s">
        <v>11</v>
      </c>
      <c r="L936" t="str">
        <f t="shared" si="102"/>
        <v>tier - 2</v>
      </c>
      <c r="M936" t="s">
        <v>12</v>
      </c>
      <c r="N936" t="str">
        <f t="shared" si="103"/>
        <v>tier - 3</v>
      </c>
      <c r="O936" t="s">
        <v>23</v>
      </c>
      <c r="P936" t="str">
        <f t="shared" si="104"/>
        <v>R1012</v>
      </c>
    </row>
    <row r="937" spans="1:16" x14ac:dyDescent="0.25">
      <c r="A937" t="s">
        <v>971</v>
      </c>
      <c r="B937">
        <v>1980</v>
      </c>
      <c r="C937">
        <f t="shared" si="98"/>
        <v>1980</v>
      </c>
      <c r="D937" t="s">
        <v>18</v>
      </c>
      <c r="E937" t="str">
        <f t="shared" si="99"/>
        <v>Jun</v>
      </c>
      <c r="F937">
        <v>20</v>
      </c>
      <c r="G937" s="10">
        <f t="shared" si="100"/>
        <v>29392</v>
      </c>
      <c r="H937" s="9">
        <f t="shared" si="101"/>
        <v>42</v>
      </c>
      <c r="I937">
        <v>1</v>
      </c>
      <c r="J937" s="14">
        <v>7639.42</v>
      </c>
      <c r="K937" t="s">
        <v>11</v>
      </c>
      <c r="L937" t="str">
        <f t="shared" si="102"/>
        <v>tier - 2</v>
      </c>
      <c r="M937" t="s">
        <v>11</v>
      </c>
      <c r="N937" t="str">
        <f t="shared" si="103"/>
        <v>tier - 2</v>
      </c>
      <c r="O937" t="s">
        <v>247</v>
      </c>
      <c r="P937" t="str">
        <f t="shared" si="104"/>
        <v>R1024</v>
      </c>
    </row>
    <row r="938" spans="1:16" x14ac:dyDescent="0.25">
      <c r="A938" t="s">
        <v>972</v>
      </c>
      <c r="B938">
        <v>1980</v>
      </c>
      <c r="C938">
        <f t="shared" si="98"/>
        <v>1980</v>
      </c>
      <c r="D938" t="s">
        <v>10</v>
      </c>
      <c r="E938" t="str">
        <f t="shared" si="99"/>
        <v>Jul</v>
      </c>
      <c r="F938">
        <v>24</v>
      </c>
      <c r="G938" s="10">
        <f t="shared" si="100"/>
        <v>29426</v>
      </c>
      <c r="H938" s="9">
        <f t="shared" si="101"/>
        <v>42</v>
      </c>
      <c r="I938">
        <v>2</v>
      </c>
      <c r="J938" s="14">
        <v>7640.31</v>
      </c>
      <c r="K938" t="s">
        <v>11</v>
      </c>
      <c r="L938" t="str">
        <f t="shared" si="102"/>
        <v>tier - 2</v>
      </c>
      <c r="M938" t="s">
        <v>16</v>
      </c>
      <c r="N938" t="str">
        <f t="shared" si="103"/>
        <v>tier - 1</v>
      </c>
      <c r="O938" t="s">
        <v>13</v>
      </c>
      <c r="P938" t="str">
        <f t="shared" si="104"/>
        <v>R1013</v>
      </c>
    </row>
    <row r="939" spans="1:16" x14ac:dyDescent="0.25">
      <c r="A939" t="s">
        <v>973</v>
      </c>
      <c r="B939">
        <v>1999</v>
      </c>
      <c r="C939">
        <f t="shared" si="98"/>
        <v>1999</v>
      </c>
      <c r="D939" t="s">
        <v>18</v>
      </c>
      <c r="E939" t="str">
        <f t="shared" si="99"/>
        <v>Jun</v>
      </c>
      <c r="F939">
        <v>15</v>
      </c>
      <c r="G939" s="10">
        <f t="shared" si="100"/>
        <v>36326</v>
      </c>
      <c r="H939" s="9">
        <f t="shared" si="101"/>
        <v>23</v>
      </c>
      <c r="I939">
        <v>0</v>
      </c>
      <c r="J939" s="14">
        <v>7642.05</v>
      </c>
      <c r="K939" t="s">
        <v>11</v>
      </c>
      <c r="L939" t="str">
        <f t="shared" si="102"/>
        <v>tier - 2</v>
      </c>
      <c r="M939" t="s">
        <v>11</v>
      </c>
      <c r="N939" t="str">
        <f t="shared" si="103"/>
        <v>tier - 2</v>
      </c>
      <c r="O939" t="s">
        <v>535</v>
      </c>
      <c r="P939" t="str">
        <f t="shared" si="104"/>
        <v>R1026</v>
      </c>
    </row>
    <row r="940" spans="1:16" x14ac:dyDescent="0.25">
      <c r="A940" t="s">
        <v>974</v>
      </c>
      <c r="B940">
        <v>1980</v>
      </c>
      <c r="C940">
        <f t="shared" si="98"/>
        <v>1980</v>
      </c>
      <c r="D940" t="s">
        <v>37</v>
      </c>
      <c r="E940" t="str">
        <f t="shared" si="99"/>
        <v>Oct</v>
      </c>
      <c r="F940">
        <v>16</v>
      </c>
      <c r="G940" s="10">
        <f t="shared" si="100"/>
        <v>29510</v>
      </c>
      <c r="H940" s="9">
        <f t="shared" si="101"/>
        <v>42</v>
      </c>
      <c r="I940">
        <v>1</v>
      </c>
      <c r="J940" s="14">
        <v>7650.77</v>
      </c>
      <c r="K940" t="s">
        <v>11</v>
      </c>
      <c r="L940" t="str">
        <f t="shared" si="102"/>
        <v>tier - 2</v>
      </c>
      <c r="M940" t="s">
        <v>11</v>
      </c>
      <c r="N940" t="str">
        <f t="shared" si="103"/>
        <v>tier - 2</v>
      </c>
      <c r="O940" t="s">
        <v>247</v>
      </c>
      <c r="P940" t="str">
        <f t="shared" si="104"/>
        <v>R1024</v>
      </c>
    </row>
    <row r="941" spans="1:16" x14ac:dyDescent="0.25">
      <c r="A941" t="s">
        <v>975</v>
      </c>
      <c r="B941">
        <v>1993</v>
      </c>
      <c r="C941">
        <f t="shared" si="98"/>
        <v>1993</v>
      </c>
      <c r="D941" t="s">
        <v>35</v>
      </c>
      <c r="E941" t="str">
        <f t="shared" si="99"/>
        <v>Aug</v>
      </c>
      <c r="F941">
        <v>10</v>
      </c>
      <c r="G941" s="10">
        <f t="shared" si="100"/>
        <v>34191</v>
      </c>
      <c r="H941" s="9">
        <f t="shared" si="101"/>
        <v>29</v>
      </c>
      <c r="I941">
        <v>0</v>
      </c>
      <c r="J941" s="14">
        <v>7650.8</v>
      </c>
      <c r="K941" t="s">
        <v>11</v>
      </c>
      <c r="L941" t="str">
        <f t="shared" si="102"/>
        <v>tier - 2</v>
      </c>
      <c r="M941" t="s">
        <v>11</v>
      </c>
      <c r="N941" t="str">
        <f t="shared" si="103"/>
        <v>tier - 2</v>
      </c>
      <c r="O941" t="s">
        <v>23</v>
      </c>
      <c r="P941" t="str">
        <f t="shared" si="104"/>
        <v>R1012</v>
      </c>
    </row>
    <row r="942" spans="1:16" x14ac:dyDescent="0.25">
      <c r="A942" t="s">
        <v>976</v>
      </c>
      <c r="B942">
        <v>1998</v>
      </c>
      <c r="C942">
        <f t="shared" si="98"/>
        <v>1998</v>
      </c>
      <c r="D942" t="s">
        <v>20</v>
      </c>
      <c r="E942" t="str">
        <f t="shared" si="99"/>
        <v>Sep</v>
      </c>
      <c r="F942">
        <v>30</v>
      </c>
      <c r="G942" s="10">
        <f t="shared" si="100"/>
        <v>36068</v>
      </c>
      <c r="H942" s="9">
        <f t="shared" si="101"/>
        <v>24</v>
      </c>
      <c r="I942">
        <v>0</v>
      </c>
      <c r="J942" s="14">
        <v>7652.26</v>
      </c>
      <c r="K942" t="s">
        <v>11</v>
      </c>
      <c r="L942" t="str">
        <f t="shared" si="102"/>
        <v>tier - 2</v>
      </c>
      <c r="M942" t="s">
        <v>12</v>
      </c>
      <c r="N942" t="str">
        <f t="shared" si="103"/>
        <v>tier - 3</v>
      </c>
      <c r="O942" t="s">
        <v>249</v>
      </c>
      <c r="P942" t="str">
        <f t="shared" si="104"/>
        <v>R1023</v>
      </c>
    </row>
    <row r="943" spans="1:16" x14ac:dyDescent="0.25">
      <c r="A943" t="s">
        <v>977</v>
      </c>
      <c r="B943">
        <v>1965</v>
      </c>
      <c r="C943">
        <f t="shared" si="98"/>
        <v>1965</v>
      </c>
      <c r="D943" t="s">
        <v>30</v>
      </c>
      <c r="E943" t="str">
        <f t="shared" si="99"/>
        <v>Dec</v>
      </c>
      <c r="F943">
        <v>27</v>
      </c>
      <c r="G943" s="10">
        <f t="shared" si="100"/>
        <v>24103</v>
      </c>
      <c r="H943" s="9">
        <f t="shared" si="101"/>
        <v>57</v>
      </c>
      <c r="I943">
        <v>0</v>
      </c>
      <c r="J943" s="14">
        <v>7657.69</v>
      </c>
      <c r="K943" t="s">
        <v>12</v>
      </c>
      <c r="L943" t="str">
        <f t="shared" si="102"/>
        <v>tier - 3</v>
      </c>
      <c r="M943" t="s">
        <v>12</v>
      </c>
      <c r="N943" t="str">
        <f t="shared" si="103"/>
        <v>tier - 3</v>
      </c>
      <c r="O943" t="s">
        <v>23</v>
      </c>
      <c r="P943" t="str">
        <f t="shared" si="104"/>
        <v>R1012</v>
      </c>
    </row>
    <row r="944" spans="1:16" x14ac:dyDescent="0.25">
      <c r="A944" t="s">
        <v>978</v>
      </c>
      <c r="B944">
        <v>1976</v>
      </c>
      <c r="C944">
        <f t="shared" si="98"/>
        <v>1976</v>
      </c>
      <c r="D944" t="s">
        <v>37</v>
      </c>
      <c r="E944" t="str">
        <f t="shared" si="99"/>
        <v>Oct</v>
      </c>
      <c r="F944">
        <v>9</v>
      </c>
      <c r="G944" s="10">
        <f t="shared" si="100"/>
        <v>28042</v>
      </c>
      <c r="H944" s="9">
        <f t="shared" si="101"/>
        <v>46</v>
      </c>
      <c r="I944">
        <v>2</v>
      </c>
      <c r="J944" s="14">
        <v>7662.47</v>
      </c>
      <c r="K944" t="s">
        <v>11</v>
      </c>
      <c r="L944" t="str">
        <f t="shared" si="102"/>
        <v>tier - 2</v>
      </c>
      <c r="M944" t="s">
        <v>16</v>
      </c>
      <c r="N944" t="str">
        <f t="shared" si="103"/>
        <v>tier - 1</v>
      </c>
      <c r="O944" t="s">
        <v>42</v>
      </c>
      <c r="P944" t="str">
        <f t="shared" si="104"/>
        <v>R1011</v>
      </c>
    </row>
    <row r="945" spans="1:16" x14ac:dyDescent="0.25">
      <c r="A945" t="s">
        <v>979</v>
      </c>
      <c r="B945">
        <v>1996</v>
      </c>
      <c r="C945">
        <f t="shared" si="98"/>
        <v>1996</v>
      </c>
      <c r="D945" t="s">
        <v>15</v>
      </c>
      <c r="E945" t="str">
        <f t="shared" si="99"/>
        <v>Nov</v>
      </c>
      <c r="F945">
        <v>24</v>
      </c>
      <c r="G945" s="10">
        <f t="shared" si="100"/>
        <v>35393</v>
      </c>
      <c r="H945" s="9">
        <f t="shared" si="101"/>
        <v>26</v>
      </c>
      <c r="I945">
        <v>0</v>
      </c>
      <c r="J945" s="14">
        <v>7670.75</v>
      </c>
      <c r="K945" t="s">
        <v>11</v>
      </c>
      <c r="L945" t="str">
        <f t="shared" si="102"/>
        <v>tier - 2</v>
      </c>
      <c r="M945" t="s">
        <v>11</v>
      </c>
      <c r="N945" t="str">
        <f t="shared" si="103"/>
        <v>tier - 2</v>
      </c>
      <c r="O945" t="s">
        <v>632</v>
      </c>
      <c r="P945" t="str">
        <f t="shared" si="104"/>
        <v>R1022</v>
      </c>
    </row>
    <row r="946" spans="1:16" x14ac:dyDescent="0.25">
      <c r="A946" t="s">
        <v>980</v>
      </c>
      <c r="B946">
        <v>1995</v>
      </c>
      <c r="C946">
        <f t="shared" si="98"/>
        <v>1995</v>
      </c>
      <c r="D946" t="s">
        <v>20</v>
      </c>
      <c r="E946" t="str">
        <f t="shared" si="99"/>
        <v>Sep</v>
      </c>
      <c r="F946">
        <v>13</v>
      </c>
      <c r="G946" s="10">
        <f t="shared" si="100"/>
        <v>34955</v>
      </c>
      <c r="H946" s="9">
        <f t="shared" si="101"/>
        <v>27</v>
      </c>
      <c r="I946">
        <v>0</v>
      </c>
      <c r="J946" s="14">
        <v>7676.4</v>
      </c>
      <c r="K946" t="s">
        <v>11</v>
      </c>
      <c r="L946" t="str">
        <f t="shared" si="102"/>
        <v>tier - 2</v>
      </c>
      <c r="M946" t="s">
        <v>16</v>
      </c>
      <c r="N946" t="str">
        <f t="shared" si="103"/>
        <v>tier - 1</v>
      </c>
      <c r="O946" t="s">
        <v>23</v>
      </c>
      <c r="P946" t="str">
        <f t="shared" si="104"/>
        <v>R1012</v>
      </c>
    </row>
    <row r="947" spans="1:16" x14ac:dyDescent="0.25">
      <c r="A947" t="s">
        <v>981</v>
      </c>
      <c r="B947">
        <v>1971</v>
      </c>
      <c r="C947">
        <f t="shared" si="98"/>
        <v>1971</v>
      </c>
      <c r="D947" t="s">
        <v>37</v>
      </c>
      <c r="E947" t="str">
        <f t="shared" si="99"/>
        <v>Oct</v>
      </c>
      <c r="F947">
        <v>11</v>
      </c>
      <c r="G947" s="10">
        <f t="shared" si="100"/>
        <v>26217</v>
      </c>
      <c r="H947" s="9">
        <f t="shared" si="101"/>
        <v>51</v>
      </c>
      <c r="I947">
        <v>0</v>
      </c>
      <c r="J947" s="14">
        <v>7680.92</v>
      </c>
      <c r="K947" t="s">
        <v>11</v>
      </c>
      <c r="L947" t="str">
        <f t="shared" si="102"/>
        <v>tier - 2</v>
      </c>
      <c r="M947" t="s">
        <v>16</v>
      </c>
      <c r="N947" t="str">
        <f t="shared" si="103"/>
        <v>tier - 1</v>
      </c>
      <c r="O947" t="s">
        <v>13</v>
      </c>
      <c r="P947" t="str">
        <f t="shared" si="104"/>
        <v>R1013</v>
      </c>
    </row>
    <row r="948" spans="1:16" x14ac:dyDescent="0.25">
      <c r="A948" t="s">
        <v>982</v>
      </c>
      <c r="B948">
        <v>1981</v>
      </c>
      <c r="C948">
        <f t="shared" si="98"/>
        <v>1981</v>
      </c>
      <c r="D948" t="s">
        <v>30</v>
      </c>
      <c r="E948" t="str">
        <f t="shared" si="99"/>
        <v>Dec</v>
      </c>
      <c r="F948">
        <v>19</v>
      </c>
      <c r="G948" s="10">
        <f t="shared" si="100"/>
        <v>29939</v>
      </c>
      <c r="H948" s="9">
        <f t="shared" si="101"/>
        <v>41</v>
      </c>
      <c r="I948">
        <v>1</v>
      </c>
      <c r="J948" s="14">
        <v>7681.17</v>
      </c>
      <c r="K948" t="s">
        <v>11</v>
      </c>
      <c r="L948" t="str">
        <f t="shared" si="102"/>
        <v>tier - 2</v>
      </c>
      <c r="M948" t="s">
        <v>11</v>
      </c>
      <c r="N948" t="str">
        <f t="shared" si="103"/>
        <v>tier - 2</v>
      </c>
      <c r="O948" t="s">
        <v>516</v>
      </c>
      <c r="P948" t="str">
        <f t="shared" si="104"/>
        <v>R1020</v>
      </c>
    </row>
    <row r="949" spans="1:16" x14ac:dyDescent="0.25">
      <c r="A949" t="s">
        <v>983</v>
      </c>
      <c r="B949">
        <v>1982</v>
      </c>
      <c r="C949">
        <f t="shared" si="98"/>
        <v>1982</v>
      </c>
      <c r="D949" t="s">
        <v>30</v>
      </c>
      <c r="E949" t="str">
        <f t="shared" si="99"/>
        <v>Dec</v>
      </c>
      <c r="F949">
        <v>18</v>
      </c>
      <c r="G949" s="10">
        <f t="shared" si="100"/>
        <v>30303</v>
      </c>
      <c r="H949" s="9">
        <f t="shared" si="101"/>
        <v>40</v>
      </c>
      <c r="I949">
        <v>3</v>
      </c>
      <c r="J949" s="14">
        <v>7682.67</v>
      </c>
      <c r="K949" t="s">
        <v>11</v>
      </c>
      <c r="L949" t="str">
        <f t="shared" si="102"/>
        <v>tier - 2</v>
      </c>
      <c r="M949" t="s">
        <v>16</v>
      </c>
      <c r="N949" t="str">
        <f t="shared" si="103"/>
        <v>tier - 1</v>
      </c>
      <c r="O949" t="s">
        <v>13</v>
      </c>
      <c r="P949" t="str">
        <f t="shared" si="104"/>
        <v>R1013</v>
      </c>
    </row>
    <row r="950" spans="1:16" x14ac:dyDescent="0.25">
      <c r="A950" t="s">
        <v>984</v>
      </c>
      <c r="B950">
        <v>1987</v>
      </c>
      <c r="C950">
        <f t="shared" si="98"/>
        <v>1987</v>
      </c>
      <c r="D950" t="s">
        <v>10</v>
      </c>
      <c r="E950" t="str">
        <f t="shared" si="99"/>
        <v>Jul</v>
      </c>
      <c r="F950">
        <v>12</v>
      </c>
      <c r="G950" s="10">
        <f t="shared" si="100"/>
        <v>31970</v>
      </c>
      <c r="H950" s="9">
        <f t="shared" si="101"/>
        <v>35</v>
      </c>
      <c r="I950">
        <v>3</v>
      </c>
      <c r="J950" s="14">
        <v>7684.62</v>
      </c>
      <c r="K950" t="s">
        <v>11</v>
      </c>
      <c r="L950" t="str">
        <f t="shared" si="102"/>
        <v>tier - 2</v>
      </c>
      <c r="M950" t="s">
        <v>12</v>
      </c>
      <c r="N950" t="str">
        <f t="shared" si="103"/>
        <v>tier - 3</v>
      </c>
      <c r="O950" t="s">
        <v>300</v>
      </c>
      <c r="P950" t="str">
        <f t="shared" si="104"/>
        <v>R1021</v>
      </c>
    </row>
    <row r="951" spans="1:16" x14ac:dyDescent="0.25">
      <c r="A951" t="s">
        <v>985</v>
      </c>
      <c r="B951">
        <v>1978</v>
      </c>
      <c r="C951">
        <f t="shared" si="98"/>
        <v>1978</v>
      </c>
      <c r="D951" t="s">
        <v>30</v>
      </c>
      <c r="E951" t="str">
        <f t="shared" si="99"/>
        <v>Dec</v>
      </c>
      <c r="F951">
        <v>29</v>
      </c>
      <c r="G951" s="10">
        <f t="shared" si="100"/>
        <v>28853</v>
      </c>
      <c r="H951" s="9">
        <f t="shared" si="101"/>
        <v>44</v>
      </c>
      <c r="I951">
        <v>2</v>
      </c>
      <c r="J951" s="14">
        <v>7726.85</v>
      </c>
      <c r="K951" t="s">
        <v>16</v>
      </c>
      <c r="L951" t="str">
        <f t="shared" si="102"/>
        <v>tier - 1</v>
      </c>
      <c r="M951" t="s">
        <v>11</v>
      </c>
      <c r="N951" t="str">
        <f t="shared" si="103"/>
        <v>tier - 2</v>
      </c>
      <c r="O951" t="s">
        <v>42</v>
      </c>
      <c r="P951" t="str">
        <f t="shared" si="104"/>
        <v>R1011</v>
      </c>
    </row>
    <row r="952" spans="1:16" x14ac:dyDescent="0.25">
      <c r="A952" t="s">
        <v>986</v>
      </c>
      <c r="B952">
        <v>1979</v>
      </c>
      <c r="C952">
        <f t="shared" si="98"/>
        <v>1979</v>
      </c>
      <c r="D952" t="s">
        <v>18</v>
      </c>
      <c r="E952" t="str">
        <f t="shared" si="99"/>
        <v>Jun</v>
      </c>
      <c r="F952">
        <v>2</v>
      </c>
      <c r="G952" s="10">
        <f t="shared" si="100"/>
        <v>29008</v>
      </c>
      <c r="H952" s="9">
        <f t="shared" si="101"/>
        <v>44</v>
      </c>
      <c r="I952">
        <v>1</v>
      </c>
      <c r="J952" s="14">
        <v>7727.25</v>
      </c>
      <c r="K952" t="s">
        <v>11</v>
      </c>
      <c r="L952" t="str">
        <f t="shared" si="102"/>
        <v>tier - 2</v>
      </c>
      <c r="M952" t="s">
        <v>12</v>
      </c>
      <c r="N952" t="str">
        <f t="shared" si="103"/>
        <v>tier - 3</v>
      </c>
      <c r="O952" t="s">
        <v>23</v>
      </c>
      <c r="P952" t="str">
        <f t="shared" si="104"/>
        <v>R1012</v>
      </c>
    </row>
    <row r="953" spans="1:16" x14ac:dyDescent="0.25">
      <c r="A953" t="s">
        <v>987</v>
      </c>
      <c r="B953">
        <v>1980</v>
      </c>
      <c r="C953">
        <f t="shared" si="98"/>
        <v>1980</v>
      </c>
      <c r="D953" t="s">
        <v>20</v>
      </c>
      <c r="E953" t="str">
        <f t="shared" si="99"/>
        <v>Sep</v>
      </c>
      <c r="F953">
        <v>10</v>
      </c>
      <c r="G953" s="10">
        <f t="shared" si="100"/>
        <v>29474</v>
      </c>
      <c r="H953" s="9">
        <f t="shared" si="101"/>
        <v>42</v>
      </c>
      <c r="I953">
        <v>2</v>
      </c>
      <c r="J953" s="14">
        <v>7729.65</v>
      </c>
      <c r="K953" t="s">
        <v>12</v>
      </c>
      <c r="L953" t="str">
        <f t="shared" si="102"/>
        <v>tier - 3</v>
      </c>
      <c r="M953" t="s">
        <v>16</v>
      </c>
      <c r="N953" t="str">
        <f t="shared" si="103"/>
        <v>tier - 1</v>
      </c>
      <c r="O953" t="s">
        <v>168</v>
      </c>
      <c r="P953" t="str">
        <f t="shared" si="104"/>
        <v>R1016</v>
      </c>
    </row>
    <row r="954" spans="1:16" x14ac:dyDescent="0.25">
      <c r="A954" t="s">
        <v>988</v>
      </c>
      <c r="B954">
        <v>1978</v>
      </c>
      <c r="C954">
        <f t="shared" si="98"/>
        <v>1978</v>
      </c>
      <c r="D954" t="s">
        <v>30</v>
      </c>
      <c r="E954" t="str">
        <f t="shared" si="99"/>
        <v>Dec</v>
      </c>
      <c r="F954">
        <v>4</v>
      </c>
      <c r="G954" s="10">
        <f t="shared" si="100"/>
        <v>28828</v>
      </c>
      <c r="H954" s="9">
        <f t="shared" si="101"/>
        <v>44</v>
      </c>
      <c r="I954">
        <v>2</v>
      </c>
      <c r="J954" s="14">
        <v>7731.43</v>
      </c>
      <c r="K954" t="s">
        <v>12</v>
      </c>
      <c r="L954" t="str">
        <f t="shared" si="102"/>
        <v>tier - 3</v>
      </c>
      <c r="M954" t="s">
        <v>11</v>
      </c>
      <c r="N954" t="str">
        <f t="shared" si="103"/>
        <v>tier - 2</v>
      </c>
      <c r="O954" t="s">
        <v>13</v>
      </c>
      <c r="P954" t="str">
        <f t="shared" si="104"/>
        <v>R1013</v>
      </c>
    </row>
    <row r="955" spans="1:16" x14ac:dyDescent="0.25">
      <c r="A955" t="s">
        <v>989</v>
      </c>
      <c r="B955">
        <v>1977</v>
      </c>
      <c r="C955">
        <f t="shared" si="98"/>
        <v>1977</v>
      </c>
      <c r="D955" t="s">
        <v>35</v>
      </c>
      <c r="E955" t="str">
        <f t="shared" si="99"/>
        <v>Aug</v>
      </c>
      <c r="F955">
        <v>29</v>
      </c>
      <c r="G955" s="10">
        <f t="shared" si="100"/>
        <v>28366</v>
      </c>
      <c r="H955" s="9">
        <f t="shared" si="101"/>
        <v>45</v>
      </c>
      <c r="I955">
        <v>0</v>
      </c>
      <c r="J955" s="14">
        <v>7731.86</v>
      </c>
      <c r="K955" t="s">
        <v>11</v>
      </c>
      <c r="L955" t="str">
        <f t="shared" si="102"/>
        <v>tier - 2</v>
      </c>
      <c r="M955" t="s">
        <v>12</v>
      </c>
      <c r="N955" t="str">
        <f t="shared" si="103"/>
        <v>tier - 3</v>
      </c>
      <c r="O955" t="s">
        <v>23</v>
      </c>
      <c r="P955" t="str">
        <f t="shared" si="104"/>
        <v>R1012</v>
      </c>
    </row>
    <row r="956" spans="1:16" x14ac:dyDescent="0.25">
      <c r="A956" t="s">
        <v>990</v>
      </c>
      <c r="B956">
        <v>1965</v>
      </c>
      <c r="C956">
        <f t="shared" si="98"/>
        <v>1965</v>
      </c>
      <c r="D956" t="s">
        <v>10</v>
      </c>
      <c r="E956" t="str">
        <f t="shared" si="99"/>
        <v>Jul</v>
      </c>
      <c r="F956">
        <v>18</v>
      </c>
      <c r="G956" s="10">
        <f t="shared" si="100"/>
        <v>23941</v>
      </c>
      <c r="H956" s="9">
        <f t="shared" si="101"/>
        <v>57</v>
      </c>
      <c r="I956">
        <v>0</v>
      </c>
      <c r="J956" s="14">
        <v>7736.39</v>
      </c>
      <c r="K956" t="s">
        <v>12</v>
      </c>
      <c r="L956" t="str">
        <f t="shared" si="102"/>
        <v>tier - 3</v>
      </c>
      <c r="M956" t="s">
        <v>11</v>
      </c>
      <c r="N956" t="str">
        <f t="shared" si="103"/>
        <v>tier - 2</v>
      </c>
      <c r="O956" t="s">
        <v>13</v>
      </c>
      <c r="P956" t="str">
        <f t="shared" si="104"/>
        <v>R1013</v>
      </c>
    </row>
    <row r="957" spans="1:16" x14ac:dyDescent="0.25">
      <c r="A957" t="s">
        <v>991</v>
      </c>
      <c r="B957">
        <v>1978</v>
      </c>
      <c r="C957">
        <f t="shared" si="98"/>
        <v>1978</v>
      </c>
      <c r="D957" t="s">
        <v>20</v>
      </c>
      <c r="E957" t="str">
        <f t="shared" si="99"/>
        <v>Sep</v>
      </c>
      <c r="F957">
        <v>4</v>
      </c>
      <c r="G957" s="10">
        <f t="shared" si="100"/>
        <v>28737</v>
      </c>
      <c r="H957" s="9">
        <f t="shared" si="101"/>
        <v>44</v>
      </c>
      <c r="I957">
        <v>2</v>
      </c>
      <c r="J957" s="14">
        <v>7740.34</v>
      </c>
      <c r="K957" t="s">
        <v>16</v>
      </c>
      <c r="L957" t="str">
        <f t="shared" si="102"/>
        <v>tier - 1</v>
      </c>
      <c r="M957" t="s">
        <v>16</v>
      </c>
      <c r="N957" t="str">
        <f t="shared" si="103"/>
        <v>tier - 1</v>
      </c>
      <c r="O957" t="s">
        <v>42</v>
      </c>
      <c r="P957" t="str">
        <f t="shared" si="104"/>
        <v>R1011</v>
      </c>
    </row>
    <row r="958" spans="1:16" x14ac:dyDescent="0.25">
      <c r="A958" t="s">
        <v>992</v>
      </c>
      <c r="B958">
        <v>1976</v>
      </c>
      <c r="C958">
        <f t="shared" si="98"/>
        <v>1976</v>
      </c>
      <c r="D958" t="s">
        <v>30</v>
      </c>
      <c r="E958" t="str">
        <f t="shared" si="99"/>
        <v>Dec</v>
      </c>
      <c r="F958">
        <v>12</v>
      </c>
      <c r="G958" s="10">
        <f t="shared" si="100"/>
        <v>28106</v>
      </c>
      <c r="H958" s="9">
        <f t="shared" si="101"/>
        <v>46</v>
      </c>
      <c r="I958">
        <v>1</v>
      </c>
      <c r="J958" s="14">
        <v>7742.11</v>
      </c>
      <c r="K958" t="s">
        <v>12</v>
      </c>
      <c r="L958" t="str">
        <f t="shared" si="102"/>
        <v>tier - 3</v>
      </c>
      <c r="M958" t="s">
        <v>11</v>
      </c>
      <c r="N958" t="str">
        <f t="shared" si="103"/>
        <v>tier - 2</v>
      </c>
      <c r="O958" t="s">
        <v>13</v>
      </c>
      <c r="P958" t="str">
        <f t="shared" si="104"/>
        <v>R1013</v>
      </c>
    </row>
    <row r="959" spans="1:16" x14ac:dyDescent="0.25">
      <c r="A959" t="s">
        <v>993</v>
      </c>
      <c r="B959">
        <v>1981</v>
      </c>
      <c r="C959">
        <f t="shared" si="98"/>
        <v>1981</v>
      </c>
      <c r="D959" t="s">
        <v>18</v>
      </c>
      <c r="E959" t="str">
        <f t="shared" si="99"/>
        <v>Jun</v>
      </c>
      <c r="F959">
        <v>30</v>
      </c>
      <c r="G959" s="10">
        <f t="shared" si="100"/>
        <v>29767</v>
      </c>
      <c r="H959" s="9">
        <f t="shared" si="101"/>
        <v>41</v>
      </c>
      <c r="I959">
        <v>2</v>
      </c>
      <c r="J959" s="14">
        <v>7749.16</v>
      </c>
      <c r="K959" t="s">
        <v>11</v>
      </c>
      <c r="L959" t="str">
        <f t="shared" si="102"/>
        <v>tier - 2</v>
      </c>
      <c r="M959" t="s">
        <v>16</v>
      </c>
      <c r="N959" t="str">
        <f t="shared" si="103"/>
        <v>tier - 1</v>
      </c>
      <c r="O959" t="s">
        <v>23</v>
      </c>
      <c r="P959" t="str">
        <f t="shared" si="104"/>
        <v>R1012</v>
      </c>
    </row>
    <row r="960" spans="1:16" x14ac:dyDescent="0.25">
      <c r="A960" t="s">
        <v>994</v>
      </c>
      <c r="B960">
        <v>1997</v>
      </c>
      <c r="C960">
        <f t="shared" si="98"/>
        <v>1997</v>
      </c>
      <c r="D960" t="s">
        <v>30</v>
      </c>
      <c r="E960" t="str">
        <f t="shared" si="99"/>
        <v>Dec</v>
      </c>
      <c r="F960">
        <v>21</v>
      </c>
      <c r="G960" s="10">
        <f t="shared" si="100"/>
        <v>35785</v>
      </c>
      <c r="H960" s="9">
        <f t="shared" si="101"/>
        <v>25</v>
      </c>
      <c r="I960">
        <v>0</v>
      </c>
      <c r="J960" s="14">
        <v>7763.06</v>
      </c>
      <c r="K960" t="s">
        <v>11</v>
      </c>
      <c r="L960" t="str">
        <f t="shared" si="102"/>
        <v>tier - 2</v>
      </c>
      <c r="M960" t="s">
        <v>16</v>
      </c>
      <c r="N960" t="str">
        <f t="shared" si="103"/>
        <v>tier - 1</v>
      </c>
      <c r="O960" t="s">
        <v>23</v>
      </c>
      <c r="P960" t="str">
        <f t="shared" si="104"/>
        <v>R1012</v>
      </c>
    </row>
    <row r="961" spans="1:16" x14ac:dyDescent="0.25">
      <c r="A961" t="s">
        <v>995</v>
      </c>
      <c r="B961">
        <v>1974</v>
      </c>
      <c r="C961">
        <f t="shared" si="98"/>
        <v>1974</v>
      </c>
      <c r="D961" t="s">
        <v>30</v>
      </c>
      <c r="E961" t="str">
        <f t="shared" si="99"/>
        <v>Dec</v>
      </c>
      <c r="F961">
        <v>6</v>
      </c>
      <c r="G961" s="10">
        <f t="shared" si="100"/>
        <v>27369</v>
      </c>
      <c r="H961" s="9">
        <f t="shared" si="101"/>
        <v>48</v>
      </c>
      <c r="I961">
        <v>0</v>
      </c>
      <c r="J961" s="14">
        <v>7789.64</v>
      </c>
      <c r="K961" t="s">
        <v>16</v>
      </c>
      <c r="L961" t="str">
        <f t="shared" si="102"/>
        <v>tier - 1</v>
      </c>
      <c r="M961" t="s">
        <v>12</v>
      </c>
      <c r="N961" t="str">
        <f t="shared" si="103"/>
        <v>tier - 3</v>
      </c>
      <c r="O961" t="s">
        <v>13</v>
      </c>
      <c r="P961" t="str">
        <f t="shared" si="104"/>
        <v>R1013</v>
      </c>
    </row>
    <row r="962" spans="1:16" x14ac:dyDescent="0.25">
      <c r="A962" t="s">
        <v>996</v>
      </c>
      <c r="B962">
        <v>1999</v>
      </c>
      <c r="C962">
        <f t="shared" ref="C962:C1025" si="105">IF(B962="?", ROUND(AVERAGEIF(B:B, "&lt;&gt;?"), 0), B962)</f>
        <v>1999</v>
      </c>
      <c r="D962" t="s">
        <v>30</v>
      </c>
      <c r="E962" t="str">
        <f t="shared" ref="E962:E1025" si="106">IF(D962="?", "Sep", D962)</f>
        <v>Dec</v>
      </c>
      <c r="F962">
        <v>25</v>
      </c>
      <c r="G962" s="10">
        <f t="shared" ref="G962:G1025" si="107">DATE(C962, MONTH(1&amp;E962), F962)</f>
        <v>36519</v>
      </c>
      <c r="H962" s="9">
        <f t="shared" ref="H962:H1025" si="108">DATEDIF(G962, DATE(2023,6,8), "Y")</f>
        <v>23</v>
      </c>
      <c r="I962">
        <v>0</v>
      </c>
      <c r="J962" s="14">
        <v>7794.68</v>
      </c>
      <c r="K962" t="s">
        <v>11</v>
      </c>
      <c r="L962" t="str">
        <f t="shared" ref="L962:L1025" si="109">IF(K962="?", "tier - 1", K962)</f>
        <v>tier - 2</v>
      </c>
      <c r="M962" t="s">
        <v>11</v>
      </c>
      <c r="N962" t="str">
        <f t="shared" ref="N962:N1025" si="110">IF(M962="?", "tier - 2", M962)</f>
        <v>tier - 2</v>
      </c>
      <c r="O962" t="s">
        <v>535</v>
      </c>
      <c r="P962" t="str">
        <f t="shared" ref="P962:P1025" si="111">IF(O962="?", "Unknown", O962)</f>
        <v>R1026</v>
      </c>
    </row>
    <row r="963" spans="1:16" x14ac:dyDescent="0.25">
      <c r="A963" t="s">
        <v>997</v>
      </c>
      <c r="B963">
        <v>1997</v>
      </c>
      <c r="C963">
        <f t="shared" si="105"/>
        <v>1997</v>
      </c>
      <c r="D963" t="s">
        <v>30</v>
      </c>
      <c r="E963" t="str">
        <f t="shared" si="106"/>
        <v>Dec</v>
      </c>
      <c r="F963">
        <v>2</v>
      </c>
      <c r="G963" s="10">
        <f t="shared" si="107"/>
        <v>35766</v>
      </c>
      <c r="H963" s="9">
        <f t="shared" si="108"/>
        <v>25</v>
      </c>
      <c r="I963">
        <v>0</v>
      </c>
      <c r="J963" s="14">
        <v>7803.77</v>
      </c>
      <c r="K963" t="s">
        <v>11</v>
      </c>
      <c r="L963" t="str">
        <f t="shared" si="109"/>
        <v>tier - 2</v>
      </c>
      <c r="M963" t="s">
        <v>12</v>
      </c>
      <c r="N963" t="str">
        <f t="shared" si="110"/>
        <v>tier - 3</v>
      </c>
      <c r="O963" t="s">
        <v>23</v>
      </c>
      <c r="P963" t="str">
        <f t="shared" si="111"/>
        <v>R1012</v>
      </c>
    </row>
    <row r="964" spans="1:16" x14ac:dyDescent="0.25">
      <c r="A964" t="s">
        <v>998</v>
      </c>
      <c r="B964">
        <v>1974</v>
      </c>
      <c r="C964">
        <f t="shared" si="105"/>
        <v>1974</v>
      </c>
      <c r="D964" t="s">
        <v>15</v>
      </c>
      <c r="E964" t="str">
        <f t="shared" si="106"/>
        <v>Nov</v>
      </c>
      <c r="F964">
        <v>9</v>
      </c>
      <c r="G964" s="10">
        <f t="shared" si="107"/>
        <v>27342</v>
      </c>
      <c r="H964" s="9">
        <f t="shared" si="108"/>
        <v>48</v>
      </c>
      <c r="I964">
        <v>0</v>
      </c>
      <c r="J964" s="14">
        <v>7804.16</v>
      </c>
      <c r="K964" t="s">
        <v>11</v>
      </c>
      <c r="L964" t="str">
        <f t="shared" si="109"/>
        <v>tier - 2</v>
      </c>
      <c r="M964" t="s">
        <v>12</v>
      </c>
      <c r="N964" t="str">
        <f t="shared" si="110"/>
        <v>tier - 3</v>
      </c>
      <c r="O964" t="s">
        <v>13</v>
      </c>
      <c r="P964" t="str">
        <f t="shared" si="111"/>
        <v>R1013</v>
      </c>
    </row>
    <row r="965" spans="1:16" x14ac:dyDescent="0.25">
      <c r="A965" t="s">
        <v>999</v>
      </c>
      <c r="B965">
        <v>1991</v>
      </c>
      <c r="C965">
        <f t="shared" si="105"/>
        <v>1991</v>
      </c>
      <c r="D965" t="s">
        <v>30</v>
      </c>
      <c r="E965" t="str">
        <f t="shared" si="106"/>
        <v>Dec</v>
      </c>
      <c r="F965">
        <v>21</v>
      </c>
      <c r="G965" s="10">
        <f t="shared" si="107"/>
        <v>33593</v>
      </c>
      <c r="H965" s="9">
        <f t="shared" si="108"/>
        <v>31</v>
      </c>
      <c r="I965">
        <v>3</v>
      </c>
      <c r="J965" s="14">
        <v>7812.67</v>
      </c>
      <c r="K965" t="s">
        <v>11</v>
      </c>
      <c r="L965" t="str">
        <f t="shared" si="109"/>
        <v>tier - 2</v>
      </c>
      <c r="M965" t="s">
        <v>16</v>
      </c>
      <c r="N965" t="str">
        <f t="shared" si="110"/>
        <v>tier - 1</v>
      </c>
      <c r="O965" t="s">
        <v>23</v>
      </c>
      <c r="P965" t="str">
        <f t="shared" si="111"/>
        <v>R1012</v>
      </c>
    </row>
    <row r="966" spans="1:16" x14ac:dyDescent="0.25">
      <c r="A966" t="s">
        <v>1000</v>
      </c>
      <c r="B966">
        <v>1989</v>
      </c>
      <c r="C966">
        <f t="shared" si="105"/>
        <v>1989</v>
      </c>
      <c r="D966" t="s">
        <v>37</v>
      </c>
      <c r="E966" t="str">
        <f t="shared" si="106"/>
        <v>Oct</v>
      </c>
      <c r="F966">
        <v>12</v>
      </c>
      <c r="G966" s="10">
        <f t="shared" si="107"/>
        <v>32793</v>
      </c>
      <c r="H966" s="9">
        <f t="shared" si="108"/>
        <v>33</v>
      </c>
      <c r="I966">
        <v>3</v>
      </c>
      <c r="J966" s="14">
        <v>7824.37</v>
      </c>
      <c r="K966" t="s">
        <v>11</v>
      </c>
      <c r="L966" t="str">
        <f t="shared" si="109"/>
        <v>tier - 2</v>
      </c>
      <c r="M966" t="s">
        <v>11</v>
      </c>
      <c r="N966" t="str">
        <f t="shared" si="110"/>
        <v>tier - 2</v>
      </c>
      <c r="O966" t="s">
        <v>23</v>
      </c>
      <c r="P966" t="str">
        <f t="shared" si="111"/>
        <v>R1012</v>
      </c>
    </row>
    <row r="967" spans="1:16" x14ac:dyDescent="0.25">
      <c r="A967" t="s">
        <v>1001</v>
      </c>
      <c r="B967">
        <v>2001</v>
      </c>
      <c r="C967">
        <f t="shared" si="105"/>
        <v>2001</v>
      </c>
      <c r="D967" t="s">
        <v>37</v>
      </c>
      <c r="E967" t="str">
        <f t="shared" si="106"/>
        <v>Oct</v>
      </c>
      <c r="F967">
        <v>5</v>
      </c>
      <c r="G967" s="10">
        <f t="shared" si="107"/>
        <v>37169</v>
      </c>
      <c r="H967" s="9">
        <f t="shared" si="108"/>
        <v>21</v>
      </c>
      <c r="I967">
        <v>0</v>
      </c>
      <c r="J967" s="14">
        <v>7844.8</v>
      </c>
      <c r="K967" t="s">
        <v>11</v>
      </c>
      <c r="L967" t="str">
        <f t="shared" si="109"/>
        <v>tier - 2</v>
      </c>
      <c r="M967" t="s">
        <v>11</v>
      </c>
      <c r="N967" t="str">
        <f t="shared" si="110"/>
        <v>tier - 2</v>
      </c>
      <c r="O967" t="s">
        <v>23</v>
      </c>
      <c r="P967" t="str">
        <f t="shared" si="111"/>
        <v>R1012</v>
      </c>
    </row>
    <row r="968" spans="1:16" x14ac:dyDescent="0.25">
      <c r="A968" t="s">
        <v>1002</v>
      </c>
      <c r="B968">
        <v>1994</v>
      </c>
      <c r="C968">
        <f t="shared" si="105"/>
        <v>1994</v>
      </c>
      <c r="D968" t="s">
        <v>15</v>
      </c>
      <c r="E968" t="str">
        <f t="shared" si="106"/>
        <v>Nov</v>
      </c>
      <c r="F968">
        <v>17</v>
      </c>
      <c r="G968" s="10">
        <f t="shared" si="107"/>
        <v>34655</v>
      </c>
      <c r="H968" s="9">
        <f t="shared" si="108"/>
        <v>28</v>
      </c>
      <c r="I968">
        <v>0</v>
      </c>
      <c r="J968" s="14">
        <v>7851.85</v>
      </c>
      <c r="K968" t="s">
        <v>11</v>
      </c>
      <c r="L968" t="str">
        <f t="shared" si="109"/>
        <v>tier - 2</v>
      </c>
      <c r="M968" t="s">
        <v>12</v>
      </c>
      <c r="N968" t="str">
        <f t="shared" si="110"/>
        <v>tier - 3</v>
      </c>
      <c r="O968" t="s">
        <v>23</v>
      </c>
      <c r="P968" t="str">
        <f t="shared" si="111"/>
        <v>R1012</v>
      </c>
    </row>
    <row r="969" spans="1:16" x14ac:dyDescent="0.25">
      <c r="A969" t="s">
        <v>1003</v>
      </c>
      <c r="B969">
        <v>1962</v>
      </c>
      <c r="C969">
        <f t="shared" si="105"/>
        <v>1962</v>
      </c>
      <c r="D969" t="s">
        <v>37</v>
      </c>
      <c r="E969" t="str">
        <f t="shared" si="106"/>
        <v>Oct</v>
      </c>
      <c r="F969">
        <v>10</v>
      </c>
      <c r="G969" s="10">
        <f t="shared" si="107"/>
        <v>22929</v>
      </c>
      <c r="H969" s="9">
        <f t="shared" si="108"/>
        <v>60</v>
      </c>
      <c r="I969">
        <v>0</v>
      </c>
      <c r="J969" s="14">
        <v>7896.41</v>
      </c>
      <c r="K969" t="s">
        <v>12</v>
      </c>
      <c r="L969" t="str">
        <f t="shared" si="109"/>
        <v>tier - 3</v>
      </c>
      <c r="M969" t="s">
        <v>11</v>
      </c>
      <c r="N969" t="str">
        <f t="shared" si="110"/>
        <v>tier - 2</v>
      </c>
      <c r="O969" t="s">
        <v>13</v>
      </c>
      <c r="P969" t="str">
        <f t="shared" si="111"/>
        <v>R1013</v>
      </c>
    </row>
    <row r="970" spans="1:16" x14ac:dyDescent="0.25">
      <c r="A970" t="s">
        <v>1004</v>
      </c>
      <c r="B970">
        <v>1977</v>
      </c>
      <c r="C970">
        <f t="shared" si="105"/>
        <v>1977</v>
      </c>
      <c r="D970" t="s">
        <v>10</v>
      </c>
      <c r="E970" t="str">
        <f t="shared" si="106"/>
        <v>Jul</v>
      </c>
      <c r="F970">
        <v>20</v>
      </c>
      <c r="G970" s="10">
        <f t="shared" si="107"/>
        <v>28326</v>
      </c>
      <c r="H970" s="9">
        <f t="shared" si="108"/>
        <v>45</v>
      </c>
      <c r="I970">
        <v>0</v>
      </c>
      <c r="J970" s="14">
        <v>7935.29</v>
      </c>
      <c r="K970" t="s">
        <v>11</v>
      </c>
      <c r="L970" t="str">
        <f t="shared" si="109"/>
        <v>tier - 2</v>
      </c>
      <c r="M970" t="s">
        <v>16</v>
      </c>
      <c r="N970" t="str">
        <f t="shared" si="110"/>
        <v>tier - 1</v>
      </c>
      <c r="O970" t="s">
        <v>247</v>
      </c>
      <c r="P970" t="str">
        <f t="shared" si="111"/>
        <v>R1024</v>
      </c>
    </row>
    <row r="971" spans="1:16" x14ac:dyDescent="0.25">
      <c r="A971" t="s">
        <v>1005</v>
      </c>
      <c r="B971">
        <v>1987</v>
      </c>
      <c r="C971">
        <f t="shared" si="105"/>
        <v>1987</v>
      </c>
      <c r="D971" t="s">
        <v>37</v>
      </c>
      <c r="E971" t="str">
        <f t="shared" si="106"/>
        <v>Oct</v>
      </c>
      <c r="F971">
        <v>29</v>
      </c>
      <c r="G971" s="10">
        <f t="shared" si="107"/>
        <v>32079</v>
      </c>
      <c r="H971" s="9">
        <f t="shared" si="108"/>
        <v>35</v>
      </c>
      <c r="I971">
        <v>3</v>
      </c>
      <c r="J971" s="14">
        <v>7948.22</v>
      </c>
      <c r="K971" t="s">
        <v>11</v>
      </c>
      <c r="L971" t="str">
        <f t="shared" si="109"/>
        <v>tier - 2</v>
      </c>
      <c r="M971" t="s">
        <v>12</v>
      </c>
      <c r="N971" t="str">
        <f t="shared" si="110"/>
        <v>tier - 3</v>
      </c>
      <c r="O971" t="s">
        <v>200</v>
      </c>
      <c r="P971" t="str">
        <f t="shared" si="111"/>
        <v>R1025</v>
      </c>
    </row>
    <row r="972" spans="1:16" x14ac:dyDescent="0.25">
      <c r="A972" t="s">
        <v>1006</v>
      </c>
      <c r="B972">
        <v>1966</v>
      </c>
      <c r="C972">
        <f t="shared" si="105"/>
        <v>1966</v>
      </c>
      <c r="D972" t="s">
        <v>10</v>
      </c>
      <c r="E972" t="str">
        <f t="shared" si="106"/>
        <v>Jul</v>
      </c>
      <c r="F972">
        <v>9</v>
      </c>
      <c r="G972" s="10">
        <f t="shared" si="107"/>
        <v>24297</v>
      </c>
      <c r="H972" s="9">
        <f t="shared" si="108"/>
        <v>56</v>
      </c>
      <c r="I972">
        <v>0</v>
      </c>
      <c r="J972" s="14">
        <v>7953.72</v>
      </c>
      <c r="K972" t="s">
        <v>12</v>
      </c>
      <c r="L972" t="str">
        <f t="shared" si="109"/>
        <v>tier - 3</v>
      </c>
      <c r="M972" t="s">
        <v>12</v>
      </c>
      <c r="N972" t="str">
        <f t="shared" si="110"/>
        <v>tier - 3</v>
      </c>
      <c r="O972" t="s">
        <v>23</v>
      </c>
      <c r="P972" t="str">
        <f t="shared" si="111"/>
        <v>R1012</v>
      </c>
    </row>
    <row r="973" spans="1:16" x14ac:dyDescent="0.25">
      <c r="A973" t="s">
        <v>1007</v>
      </c>
      <c r="B973">
        <v>1981</v>
      </c>
      <c r="C973">
        <f t="shared" si="105"/>
        <v>1981</v>
      </c>
      <c r="D973" t="s">
        <v>30</v>
      </c>
      <c r="E973" t="str">
        <f t="shared" si="106"/>
        <v>Dec</v>
      </c>
      <c r="F973">
        <v>28</v>
      </c>
      <c r="G973" s="10">
        <f t="shared" si="107"/>
        <v>29948</v>
      </c>
      <c r="H973" s="9">
        <f t="shared" si="108"/>
        <v>41</v>
      </c>
      <c r="I973">
        <v>3</v>
      </c>
      <c r="J973" s="14">
        <v>7954.52</v>
      </c>
      <c r="K973" t="s">
        <v>11</v>
      </c>
      <c r="L973" t="str">
        <f t="shared" si="109"/>
        <v>tier - 2</v>
      </c>
      <c r="M973" t="s">
        <v>11</v>
      </c>
      <c r="N973" t="str">
        <f t="shared" si="110"/>
        <v>tier - 2</v>
      </c>
      <c r="O973" t="s">
        <v>42</v>
      </c>
      <c r="P973" t="str">
        <f t="shared" si="111"/>
        <v>R1011</v>
      </c>
    </row>
    <row r="974" spans="1:16" x14ac:dyDescent="0.25">
      <c r="A974" t="s">
        <v>1008</v>
      </c>
      <c r="B974">
        <v>1970</v>
      </c>
      <c r="C974">
        <f t="shared" si="105"/>
        <v>1970</v>
      </c>
      <c r="D974" t="s">
        <v>18</v>
      </c>
      <c r="E974" t="str">
        <f t="shared" si="106"/>
        <v>Jun</v>
      </c>
      <c r="F974">
        <v>19</v>
      </c>
      <c r="G974" s="10">
        <f t="shared" si="107"/>
        <v>25738</v>
      </c>
      <c r="H974" s="9">
        <f t="shared" si="108"/>
        <v>52</v>
      </c>
      <c r="I974">
        <v>0</v>
      </c>
      <c r="J974" s="14">
        <v>7958.13</v>
      </c>
      <c r="K974" t="s">
        <v>11</v>
      </c>
      <c r="L974" t="str">
        <f t="shared" si="109"/>
        <v>tier - 2</v>
      </c>
      <c r="M974" t="s">
        <v>11</v>
      </c>
      <c r="N974" t="str">
        <f t="shared" si="110"/>
        <v>tier - 2</v>
      </c>
      <c r="O974" t="s">
        <v>13</v>
      </c>
      <c r="P974" t="str">
        <f t="shared" si="111"/>
        <v>R1013</v>
      </c>
    </row>
    <row r="975" spans="1:16" x14ac:dyDescent="0.25">
      <c r="A975" t="s">
        <v>1009</v>
      </c>
      <c r="B975">
        <v>1975</v>
      </c>
      <c r="C975">
        <f t="shared" si="105"/>
        <v>1975</v>
      </c>
      <c r="D975" t="s">
        <v>35</v>
      </c>
      <c r="E975" t="str">
        <f t="shared" si="106"/>
        <v>Aug</v>
      </c>
      <c r="F975">
        <v>10</v>
      </c>
      <c r="G975" s="10">
        <f t="shared" si="107"/>
        <v>27616</v>
      </c>
      <c r="H975" s="9">
        <f t="shared" si="108"/>
        <v>47</v>
      </c>
      <c r="I975">
        <v>1</v>
      </c>
      <c r="J975" s="14">
        <v>7966.81</v>
      </c>
      <c r="K975" t="s">
        <v>11</v>
      </c>
      <c r="L975" t="str">
        <f t="shared" si="109"/>
        <v>tier - 2</v>
      </c>
      <c r="M975" t="s">
        <v>11</v>
      </c>
      <c r="N975" t="str">
        <f t="shared" si="110"/>
        <v>tier - 2</v>
      </c>
      <c r="O975" t="s">
        <v>13</v>
      </c>
      <c r="P975" t="str">
        <f t="shared" si="111"/>
        <v>R1013</v>
      </c>
    </row>
    <row r="976" spans="1:16" x14ac:dyDescent="0.25">
      <c r="A976" t="s">
        <v>1010</v>
      </c>
      <c r="B976">
        <v>1972</v>
      </c>
      <c r="C976">
        <f t="shared" si="105"/>
        <v>1972</v>
      </c>
      <c r="D976" t="s">
        <v>15</v>
      </c>
      <c r="E976" t="str">
        <f t="shared" si="106"/>
        <v>Nov</v>
      </c>
      <c r="F976">
        <v>23</v>
      </c>
      <c r="G976" s="10">
        <f t="shared" si="107"/>
        <v>26626</v>
      </c>
      <c r="H976" s="9">
        <f t="shared" si="108"/>
        <v>50</v>
      </c>
      <c r="I976">
        <v>0</v>
      </c>
      <c r="J976" s="14">
        <v>7980.34</v>
      </c>
      <c r="K976" t="s">
        <v>11</v>
      </c>
      <c r="L976" t="str">
        <f t="shared" si="109"/>
        <v>tier - 2</v>
      </c>
      <c r="M976" t="s">
        <v>11</v>
      </c>
      <c r="N976" t="str">
        <f t="shared" si="110"/>
        <v>tier - 2</v>
      </c>
      <c r="O976" t="s">
        <v>13</v>
      </c>
      <c r="P976" t="str">
        <f t="shared" si="111"/>
        <v>R1013</v>
      </c>
    </row>
    <row r="977" spans="1:16" x14ac:dyDescent="0.25">
      <c r="A977" t="s">
        <v>1011</v>
      </c>
      <c r="B977">
        <v>1983</v>
      </c>
      <c r="C977">
        <f t="shared" si="105"/>
        <v>1983</v>
      </c>
      <c r="D977" t="s">
        <v>35</v>
      </c>
      <c r="E977" t="str">
        <f t="shared" si="106"/>
        <v>Aug</v>
      </c>
      <c r="F977">
        <v>28</v>
      </c>
      <c r="G977" s="10">
        <f t="shared" si="107"/>
        <v>30556</v>
      </c>
      <c r="H977" s="9">
        <f t="shared" si="108"/>
        <v>39</v>
      </c>
      <c r="I977">
        <v>3</v>
      </c>
      <c r="J977" s="14">
        <v>7985.82</v>
      </c>
      <c r="K977" t="s">
        <v>11</v>
      </c>
      <c r="L977" t="str">
        <f t="shared" si="109"/>
        <v>tier - 2</v>
      </c>
      <c r="M977" t="s">
        <v>16</v>
      </c>
      <c r="N977" t="str">
        <f t="shared" si="110"/>
        <v>tier - 1</v>
      </c>
      <c r="O977" t="s">
        <v>247</v>
      </c>
      <c r="P977" t="str">
        <f t="shared" si="111"/>
        <v>R1024</v>
      </c>
    </row>
    <row r="978" spans="1:16" x14ac:dyDescent="0.25">
      <c r="A978" t="s">
        <v>1012</v>
      </c>
      <c r="B978">
        <v>1983</v>
      </c>
      <c r="C978">
        <f t="shared" si="105"/>
        <v>1983</v>
      </c>
      <c r="D978" t="s">
        <v>35</v>
      </c>
      <c r="E978" t="str">
        <f t="shared" si="106"/>
        <v>Aug</v>
      </c>
      <c r="F978">
        <v>20</v>
      </c>
      <c r="G978" s="10">
        <f t="shared" si="107"/>
        <v>30548</v>
      </c>
      <c r="H978" s="9">
        <f t="shared" si="108"/>
        <v>39</v>
      </c>
      <c r="I978">
        <v>3</v>
      </c>
      <c r="J978" s="14">
        <v>7986.48</v>
      </c>
      <c r="K978" t="s">
        <v>11</v>
      </c>
      <c r="L978" t="str">
        <f t="shared" si="109"/>
        <v>tier - 2</v>
      </c>
      <c r="M978" t="s">
        <v>12</v>
      </c>
      <c r="N978" t="str">
        <f t="shared" si="110"/>
        <v>tier - 3</v>
      </c>
      <c r="O978" t="s">
        <v>247</v>
      </c>
      <c r="P978" t="str">
        <f t="shared" si="111"/>
        <v>R1024</v>
      </c>
    </row>
    <row r="979" spans="1:16" x14ac:dyDescent="0.25">
      <c r="A979" t="s">
        <v>1013</v>
      </c>
      <c r="B979">
        <v>1962</v>
      </c>
      <c r="C979">
        <f t="shared" si="105"/>
        <v>1962</v>
      </c>
      <c r="D979" t="s">
        <v>35</v>
      </c>
      <c r="E979" t="str">
        <f t="shared" si="106"/>
        <v>Aug</v>
      </c>
      <c r="F979">
        <v>22</v>
      </c>
      <c r="G979" s="10">
        <f t="shared" si="107"/>
        <v>22880</v>
      </c>
      <c r="H979" s="9">
        <f t="shared" si="108"/>
        <v>60</v>
      </c>
      <c r="I979">
        <v>0</v>
      </c>
      <c r="J979" s="14">
        <v>8004.96</v>
      </c>
      <c r="K979" t="s">
        <v>12</v>
      </c>
      <c r="L979" t="str">
        <f t="shared" si="109"/>
        <v>tier - 3</v>
      </c>
      <c r="M979" t="s">
        <v>16</v>
      </c>
      <c r="N979" t="str">
        <f t="shared" si="110"/>
        <v>tier - 1</v>
      </c>
      <c r="O979" t="s">
        <v>13</v>
      </c>
      <c r="P979" t="str">
        <f t="shared" si="111"/>
        <v>R1013</v>
      </c>
    </row>
    <row r="980" spans="1:16" x14ac:dyDescent="0.25">
      <c r="A980" t="s">
        <v>1014</v>
      </c>
      <c r="B980">
        <v>1995</v>
      </c>
      <c r="C980">
        <f t="shared" si="105"/>
        <v>1995</v>
      </c>
      <c r="D980" t="s">
        <v>20</v>
      </c>
      <c r="E980" t="str">
        <f t="shared" si="106"/>
        <v>Sep</v>
      </c>
      <c r="F980">
        <v>18</v>
      </c>
      <c r="G980" s="10">
        <f t="shared" si="107"/>
        <v>34960</v>
      </c>
      <c r="H980" s="9">
        <f t="shared" si="108"/>
        <v>27</v>
      </c>
      <c r="I980">
        <v>0</v>
      </c>
      <c r="J980" s="14">
        <v>8014.62</v>
      </c>
      <c r="K980" t="s">
        <v>11</v>
      </c>
      <c r="L980" t="str">
        <f t="shared" si="109"/>
        <v>tier - 2</v>
      </c>
      <c r="M980" t="s">
        <v>12</v>
      </c>
      <c r="N980" t="str">
        <f t="shared" si="110"/>
        <v>tier - 3</v>
      </c>
      <c r="O980" t="s">
        <v>23</v>
      </c>
      <c r="P980" t="str">
        <f t="shared" si="111"/>
        <v>R1012</v>
      </c>
    </row>
    <row r="981" spans="1:16" x14ac:dyDescent="0.25">
      <c r="A981" t="s">
        <v>1015</v>
      </c>
      <c r="B981">
        <v>1980</v>
      </c>
      <c r="C981">
        <f t="shared" si="105"/>
        <v>1980</v>
      </c>
      <c r="D981" t="s">
        <v>15</v>
      </c>
      <c r="E981" t="str">
        <f t="shared" si="106"/>
        <v>Nov</v>
      </c>
      <c r="F981">
        <v>8</v>
      </c>
      <c r="G981" s="10">
        <f t="shared" si="107"/>
        <v>29533</v>
      </c>
      <c r="H981" s="9">
        <f t="shared" si="108"/>
        <v>42</v>
      </c>
      <c r="I981">
        <v>2</v>
      </c>
      <c r="J981" s="14">
        <v>8017.06</v>
      </c>
      <c r="K981" t="s">
        <v>11</v>
      </c>
      <c r="L981" t="str">
        <f t="shared" si="109"/>
        <v>tier - 2</v>
      </c>
      <c r="M981" t="s">
        <v>11</v>
      </c>
      <c r="N981" t="str">
        <f t="shared" si="110"/>
        <v>tier - 2</v>
      </c>
      <c r="O981" t="s">
        <v>23</v>
      </c>
      <c r="P981" t="str">
        <f t="shared" si="111"/>
        <v>R1012</v>
      </c>
    </row>
    <row r="982" spans="1:16" x14ac:dyDescent="0.25">
      <c r="A982" t="s">
        <v>1016</v>
      </c>
      <c r="B982">
        <v>1989</v>
      </c>
      <c r="C982">
        <f t="shared" si="105"/>
        <v>1989</v>
      </c>
      <c r="D982" t="s">
        <v>15</v>
      </c>
      <c r="E982" t="str">
        <f t="shared" si="106"/>
        <v>Nov</v>
      </c>
      <c r="F982">
        <v>3</v>
      </c>
      <c r="G982" s="10">
        <f t="shared" si="107"/>
        <v>32815</v>
      </c>
      <c r="H982" s="9">
        <f t="shared" si="108"/>
        <v>33</v>
      </c>
      <c r="I982">
        <v>3</v>
      </c>
      <c r="J982" s="14">
        <v>8021.11</v>
      </c>
      <c r="K982" t="s">
        <v>11</v>
      </c>
      <c r="L982" t="str">
        <f t="shared" si="109"/>
        <v>tier - 2</v>
      </c>
      <c r="M982" t="s">
        <v>16</v>
      </c>
      <c r="N982" t="str">
        <f t="shared" si="110"/>
        <v>tier - 1</v>
      </c>
      <c r="O982" t="s">
        <v>23</v>
      </c>
      <c r="P982" t="str">
        <f t="shared" si="111"/>
        <v>R1012</v>
      </c>
    </row>
    <row r="983" spans="1:16" x14ac:dyDescent="0.25">
      <c r="A983" t="s">
        <v>1017</v>
      </c>
      <c r="B983">
        <v>1978</v>
      </c>
      <c r="C983">
        <f t="shared" si="105"/>
        <v>1978</v>
      </c>
      <c r="D983" t="s">
        <v>10</v>
      </c>
      <c r="E983" t="str">
        <f t="shared" si="106"/>
        <v>Jul</v>
      </c>
      <c r="F983">
        <v>17</v>
      </c>
      <c r="G983" s="10">
        <f t="shared" si="107"/>
        <v>28688</v>
      </c>
      <c r="H983" s="9">
        <f t="shared" si="108"/>
        <v>44</v>
      </c>
      <c r="I983">
        <v>1</v>
      </c>
      <c r="J983" s="14">
        <v>8023.14</v>
      </c>
      <c r="K983" t="s">
        <v>11</v>
      </c>
      <c r="L983" t="str">
        <f t="shared" si="109"/>
        <v>tier - 2</v>
      </c>
      <c r="M983" t="s">
        <v>12</v>
      </c>
      <c r="N983" t="str">
        <f t="shared" si="110"/>
        <v>tier - 3</v>
      </c>
      <c r="O983" t="s">
        <v>23</v>
      </c>
      <c r="P983" t="str">
        <f t="shared" si="111"/>
        <v>R1012</v>
      </c>
    </row>
    <row r="984" spans="1:16" x14ac:dyDescent="0.25">
      <c r="A984" t="s">
        <v>1018</v>
      </c>
      <c r="B984">
        <v>1976</v>
      </c>
      <c r="C984">
        <f t="shared" si="105"/>
        <v>1976</v>
      </c>
      <c r="D984" t="s">
        <v>30</v>
      </c>
      <c r="E984" t="str">
        <f t="shared" si="106"/>
        <v>Dec</v>
      </c>
      <c r="F984">
        <v>20</v>
      </c>
      <c r="G984" s="10">
        <f t="shared" si="107"/>
        <v>28114</v>
      </c>
      <c r="H984" s="9">
        <f t="shared" si="108"/>
        <v>46</v>
      </c>
      <c r="I984">
        <v>0</v>
      </c>
      <c r="J984" s="14">
        <v>8026.67</v>
      </c>
      <c r="K984" t="s">
        <v>11</v>
      </c>
      <c r="L984" t="str">
        <f t="shared" si="109"/>
        <v>tier - 2</v>
      </c>
      <c r="M984" t="s">
        <v>11</v>
      </c>
      <c r="N984" t="str">
        <f t="shared" si="110"/>
        <v>tier - 2</v>
      </c>
      <c r="O984" t="s">
        <v>23</v>
      </c>
      <c r="P984" t="str">
        <f t="shared" si="111"/>
        <v>R1012</v>
      </c>
    </row>
    <row r="985" spans="1:16" x14ac:dyDescent="0.25">
      <c r="A985" t="s">
        <v>1019</v>
      </c>
      <c r="B985">
        <v>1977</v>
      </c>
      <c r="C985">
        <f t="shared" si="105"/>
        <v>1977</v>
      </c>
      <c r="D985" t="s">
        <v>15</v>
      </c>
      <c r="E985" t="str">
        <f t="shared" si="106"/>
        <v>Nov</v>
      </c>
      <c r="F985">
        <v>6</v>
      </c>
      <c r="G985" s="10">
        <f t="shared" si="107"/>
        <v>28435</v>
      </c>
      <c r="H985" s="9">
        <f t="shared" si="108"/>
        <v>45</v>
      </c>
      <c r="I985">
        <v>2</v>
      </c>
      <c r="J985" s="14">
        <v>8027.97</v>
      </c>
      <c r="K985" t="s">
        <v>12</v>
      </c>
      <c r="L985" t="str">
        <f t="shared" si="109"/>
        <v>tier - 3</v>
      </c>
      <c r="M985" t="s">
        <v>11</v>
      </c>
      <c r="N985" t="str">
        <f t="shared" si="110"/>
        <v>tier - 2</v>
      </c>
      <c r="O985" t="s">
        <v>42</v>
      </c>
      <c r="P985" t="str">
        <f t="shared" si="111"/>
        <v>R1011</v>
      </c>
    </row>
    <row r="986" spans="1:16" x14ac:dyDescent="0.25">
      <c r="A986" t="s">
        <v>1020</v>
      </c>
      <c r="B986">
        <v>2003</v>
      </c>
      <c r="C986">
        <f t="shared" si="105"/>
        <v>2003</v>
      </c>
      <c r="D986" t="s">
        <v>30</v>
      </c>
      <c r="E986" t="str">
        <f t="shared" si="106"/>
        <v>Dec</v>
      </c>
      <c r="F986">
        <v>12</v>
      </c>
      <c r="G986" s="10">
        <f t="shared" si="107"/>
        <v>37967</v>
      </c>
      <c r="H986" s="9">
        <f t="shared" si="108"/>
        <v>19</v>
      </c>
      <c r="I986">
        <v>0</v>
      </c>
      <c r="J986" s="14">
        <v>8035.64</v>
      </c>
      <c r="K986" t="s">
        <v>11</v>
      </c>
      <c r="L986" t="str">
        <f t="shared" si="109"/>
        <v>tier - 2</v>
      </c>
      <c r="M986" t="s">
        <v>11</v>
      </c>
      <c r="N986" t="str">
        <f t="shared" si="110"/>
        <v>tier - 2</v>
      </c>
      <c r="O986" t="s">
        <v>23</v>
      </c>
      <c r="P986" t="str">
        <f t="shared" si="111"/>
        <v>R1012</v>
      </c>
    </row>
    <row r="987" spans="1:16" x14ac:dyDescent="0.25">
      <c r="A987" t="s">
        <v>1021</v>
      </c>
      <c r="B987">
        <v>1985</v>
      </c>
      <c r="C987">
        <f t="shared" si="105"/>
        <v>1985</v>
      </c>
      <c r="D987" t="s">
        <v>15</v>
      </c>
      <c r="E987" t="str">
        <f t="shared" si="106"/>
        <v>Nov</v>
      </c>
      <c r="F987">
        <v>28</v>
      </c>
      <c r="G987" s="10">
        <f t="shared" si="107"/>
        <v>31379</v>
      </c>
      <c r="H987" s="9">
        <f t="shared" si="108"/>
        <v>37</v>
      </c>
      <c r="I987">
        <v>3</v>
      </c>
      <c r="J987" s="14">
        <v>8059.06</v>
      </c>
      <c r="K987" t="s">
        <v>11</v>
      </c>
      <c r="L987" t="str">
        <f t="shared" si="109"/>
        <v>tier - 2</v>
      </c>
      <c r="M987" t="s">
        <v>12</v>
      </c>
      <c r="N987" t="str">
        <f t="shared" si="110"/>
        <v>tier - 3</v>
      </c>
      <c r="O987" t="s">
        <v>23</v>
      </c>
      <c r="P987" t="str">
        <f t="shared" si="111"/>
        <v>R1012</v>
      </c>
    </row>
    <row r="988" spans="1:16" x14ac:dyDescent="0.25">
      <c r="A988" t="s">
        <v>1022</v>
      </c>
      <c r="B988">
        <v>1982</v>
      </c>
      <c r="C988">
        <f t="shared" si="105"/>
        <v>1982</v>
      </c>
      <c r="D988" t="s">
        <v>30</v>
      </c>
      <c r="E988" t="str">
        <f t="shared" si="106"/>
        <v>Dec</v>
      </c>
      <c r="F988">
        <v>27</v>
      </c>
      <c r="G988" s="10">
        <f t="shared" si="107"/>
        <v>30312</v>
      </c>
      <c r="H988" s="9">
        <f t="shared" si="108"/>
        <v>40</v>
      </c>
      <c r="I988">
        <v>3</v>
      </c>
      <c r="J988" s="14">
        <v>8059.68</v>
      </c>
      <c r="K988" t="s">
        <v>11</v>
      </c>
      <c r="L988" t="str">
        <f t="shared" si="109"/>
        <v>tier - 2</v>
      </c>
      <c r="M988" t="s">
        <v>12</v>
      </c>
      <c r="N988" t="str">
        <f t="shared" si="110"/>
        <v>tier - 3</v>
      </c>
      <c r="O988" t="s">
        <v>23</v>
      </c>
      <c r="P988" t="str">
        <f t="shared" si="111"/>
        <v>R1012</v>
      </c>
    </row>
    <row r="989" spans="1:16" x14ac:dyDescent="0.25">
      <c r="A989" t="s">
        <v>1023</v>
      </c>
      <c r="B989">
        <v>1970</v>
      </c>
      <c r="C989">
        <f t="shared" si="105"/>
        <v>1970</v>
      </c>
      <c r="D989" t="s">
        <v>30</v>
      </c>
      <c r="E989" t="str">
        <f t="shared" si="106"/>
        <v>Dec</v>
      </c>
      <c r="F989">
        <v>12</v>
      </c>
      <c r="G989" s="10">
        <f t="shared" si="107"/>
        <v>25914</v>
      </c>
      <c r="H989" s="9">
        <f t="shared" si="108"/>
        <v>52</v>
      </c>
      <c r="I989">
        <v>0</v>
      </c>
      <c r="J989" s="14">
        <v>8062.31</v>
      </c>
      <c r="K989" t="s">
        <v>11</v>
      </c>
      <c r="L989" t="str">
        <f t="shared" si="109"/>
        <v>tier - 2</v>
      </c>
      <c r="M989" t="s">
        <v>16</v>
      </c>
      <c r="N989" t="str">
        <f t="shared" si="110"/>
        <v>tier - 1</v>
      </c>
      <c r="O989" t="s">
        <v>13</v>
      </c>
      <c r="P989" t="str">
        <f t="shared" si="111"/>
        <v>R1013</v>
      </c>
    </row>
    <row r="990" spans="1:16" x14ac:dyDescent="0.25">
      <c r="A990" t="s">
        <v>1024</v>
      </c>
      <c r="B990">
        <v>1975</v>
      </c>
      <c r="C990">
        <f t="shared" si="105"/>
        <v>1975</v>
      </c>
      <c r="D990" t="s">
        <v>18</v>
      </c>
      <c r="E990" t="str">
        <f t="shared" si="106"/>
        <v>Jun</v>
      </c>
      <c r="F990">
        <v>28</v>
      </c>
      <c r="G990" s="10">
        <f t="shared" si="107"/>
        <v>27573</v>
      </c>
      <c r="H990" s="9">
        <f t="shared" si="108"/>
        <v>47</v>
      </c>
      <c r="I990">
        <v>1</v>
      </c>
      <c r="J990" s="14">
        <v>8062.76</v>
      </c>
      <c r="K990" t="s">
        <v>12</v>
      </c>
      <c r="L990" t="str">
        <f t="shared" si="109"/>
        <v>tier - 3</v>
      </c>
      <c r="M990" t="s">
        <v>12</v>
      </c>
      <c r="N990" t="str">
        <f t="shared" si="110"/>
        <v>tier - 3</v>
      </c>
      <c r="O990" t="s">
        <v>42</v>
      </c>
      <c r="P990" t="str">
        <f t="shared" si="111"/>
        <v>R1011</v>
      </c>
    </row>
    <row r="991" spans="1:16" x14ac:dyDescent="0.25">
      <c r="A991" t="s">
        <v>1025</v>
      </c>
      <c r="B991">
        <v>1965</v>
      </c>
      <c r="C991">
        <f t="shared" si="105"/>
        <v>1965</v>
      </c>
      <c r="D991" t="s">
        <v>35</v>
      </c>
      <c r="E991" t="str">
        <f t="shared" si="106"/>
        <v>Aug</v>
      </c>
      <c r="F991">
        <v>11</v>
      </c>
      <c r="G991" s="10">
        <f t="shared" si="107"/>
        <v>23965</v>
      </c>
      <c r="H991" s="9">
        <f t="shared" si="108"/>
        <v>57</v>
      </c>
      <c r="I991">
        <v>0</v>
      </c>
      <c r="J991" s="14">
        <v>8067.83</v>
      </c>
      <c r="K991" t="s">
        <v>12</v>
      </c>
      <c r="L991" t="str">
        <f t="shared" si="109"/>
        <v>tier - 3</v>
      </c>
      <c r="M991" t="s">
        <v>16</v>
      </c>
      <c r="N991" t="str">
        <f t="shared" si="110"/>
        <v>tier - 1</v>
      </c>
      <c r="O991" t="s">
        <v>13</v>
      </c>
      <c r="P991" t="str">
        <f t="shared" si="111"/>
        <v>R1013</v>
      </c>
    </row>
    <row r="992" spans="1:16" x14ac:dyDescent="0.25">
      <c r="A992" t="s">
        <v>1026</v>
      </c>
      <c r="B992">
        <v>1975</v>
      </c>
      <c r="C992">
        <f t="shared" si="105"/>
        <v>1975</v>
      </c>
      <c r="D992" t="s">
        <v>30</v>
      </c>
      <c r="E992" t="str">
        <f t="shared" si="106"/>
        <v>Dec</v>
      </c>
      <c r="F992">
        <v>15</v>
      </c>
      <c r="G992" s="10">
        <f t="shared" si="107"/>
        <v>27743</v>
      </c>
      <c r="H992" s="9">
        <f t="shared" si="108"/>
        <v>47</v>
      </c>
      <c r="I992">
        <v>1</v>
      </c>
      <c r="J992" s="14">
        <v>8068.19</v>
      </c>
      <c r="K992" t="s">
        <v>12</v>
      </c>
      <c r="L992" t="str">
        <f t="shared" si="109"/>
        <v>tier - 3</v>
      </c>
      <c r="M992" t="s">
        <v>11</v>
      </c>
      <c r="N992" t="str">
        <f t="shared" si="110"/>
        <v>tier - 2</v>
      </c>
      <c r="O992" t="s">
        <v>42</v>
      </c>
      <c r="P992" t="str">
        <f t="shared" si="111"/>
        <v>R1011</v>
      </c>
    </row>
    <row r="993" spans="1:16" x14ac:dyDescent="0.25">
      <c r="A993" t="s">
        <v>1027</v>
      </c>
      <c r="B993">
        <v>1965</v>
      </c>
      <c r="C993">
        <f t="shared" si="105"/>
        <v>1965</v>
      </c>
      <c r="D993" t="s">
        <v>37</v>
      </c>
      <c r="E993" t="str">
        <f t="shared" si="106"/>
        <v>Oct</v>
      </c>
      <c r="F993">
        <v>21</v>
      </c>
      <c r="G993" s="10">
        <f t="shared" si="107"/>
        <v>24036</v>
      </c>
      <c r="H993" s="9">
        <f t="shared" si="108"/>
        <v>57</v>
      </c>
      <c r="I993">
        <v>0</v>
      </c>
      <c r="J993" s="14">
        <v>8071.57</v>
      </c>
      <c r="K993" t="s">
        <v>12</v>
      </c>
      <c r="L993" t="str">
        <f t="shared" si="109"/>
        <v>tier - 3</v>
      </c>
      <c r="M993" t="s">
        <v>16</v>
      </c>
      <c r="N993" t="str">
        <f t="shared" si="110"/>
        <v>tier - 1</v>
      </c>
      <c r="O993" t="s">
        <v>42</v>
      </c>
      <c r="P993" t="str">
        <f t="shared" si="111"/>
        <v>R1011</v>
      </c>
    </row>
    <row r="994" spans="1:16" x14ac:dyDescent="0.25">
      <c r="A994" t="s">
        <v>1028</v>
      </c>
      <c r="B994">
        <v>1993</v>
      </c>
      <c r="C994">
        <f t="shared" si="105"/>
        <v>1993</v>
      </c>
      <c r="D994" t="s">
        <v>15</v>
      </c>
      <c r="E994" t="str">
        <f t="shared" si="106"/>
        <v>Nov</v>
      </c>
      <c r="F994">
        <v>7</v>
      </c>
      <c r="G994" s="10">
        <f t="shared" si="107"/>
        <v>34280</v>
      </c>
      <c r="H994" s="9">
        <f t="shared" si="108"/>
        <v>29</v>
      </c>
      <c r="I994">
        <v>0</v>
      </c>
      <c r="J994" s="14">
        <v>8077.41</v>
      </c>
      <c r="K994" t="s">
        <v>11</v>
      </c>
      <c r="L994" t="str">
        <f t="shared" si="109"/>
        <v>tier - 2</v>
      </c>
      <c r="M994" t="s">
        <v>16</v>
      </c>
      <c r="N994" t="str">
        <f t="shared" si="110"/>
        <v>tier - 1</v>
      </c>
      <c r="O994" t="s">
        <v>535</v>
      </c>
      <c r="P994" t="str">
        <f t="shared" si="111"/>
        <v>R1026</v>
      </c>
    </row>
    <row r="995" spans="1:16" x14ac:dyDescent="0.25">
      <c r="A995" t="s">
        <v>1029</v>
      </c>
      <c r="B995">
        <v>2001</v>
      </c>
      <c r="C995">
        <f t="shared" si="105"/>
        <v>2001</v>
      </c>
      <c r="D995" t="s">
        <v>35</v>
      </c>
      <c r="E995" t="str">
        <f t="shared" si="106"/>
        <v>Aug</v>
      </c>
      <c r="F995">
        <v>28</v>
      </c>
      <c r="G995" s="10">
        <f t="shared" si="107"/>
        <v>37131</v>
      </c>
      <c r="H995" s="9">
        <f t="shared" si="108"/>
        <v>21</v>
      </c>
      <c r="I995">
        <v>0</v>
      </c>
      <c r="J995" s="14">
        <v>8081.26</v>
      </c>
      <c r="K995" t="s">
        <v>11</v>
      </c>
      <c r="L995" t="str">
        <f t="shared" si="109"/>
        <v>tier - 2</v>
      </c>
      <c r="M995" t="s">
        <v>11</v>
      </c>
      <c r="N995" t="str">
        <f t="shared" si="110"/>
        <v>tier - 2</v>
      </c>
      <c r="O995" t="s">
        <v>23</v>
      </c>
      <c r="P995" t="str">
        <f t="shared" si="111"/>
        <v>R1012</v>
      </c>
    </row>
    <row r="996" spans="1:16" x14ac:dyDescent="0.25">
      <c r="A996" t="s">
        <v>1030</v>
      </c>
      <c r="B996">
        <v>1994</v>
      </c>
      <c r="C996">
        <f t="shared" si="105"/>
        <v>1994</v>
      </c>
      <c r="D996" t="s">
        <v>37</v>
      </c>
      <c r="E996" t="str">
        <f t="shared" si="106"/>
        <v>Oct</v>
      </c>
      <c r="F996">
        <v>12</v>
      </c>
      <c r="G996" s="10">
        <f t="shared" si="107"/>
        <v>34619</v>
      </c>
      <c r="H996" s="9">
        <f t="shared" si="108"/>
        <v>28</v>
      </c>
      <c r="I996">
        <v>0</v>
      </c>
      <c r="J996" s="14">
        <v>8081.74</v>
      </c>
      <c r="K996" t="s">
        <v>11</v>
      </c>
      <c r="L996" t="str">
        <f t="shared" si="109"/>
        <v>tier - 2</v>
      </c>
      <c r="M996" t="s">
        <v>11</v>
      </c>
      <c r="N996" t="str">
        <f t="shared" si="110"/>
        <v>tier - 2</v>
      </c>
      <c r="O996" t="s">
        <v>535</v>
      </c>
      <c r="P996" t="str">
        <f t="shared" si="111"/>
        <v>R1026</v>
      </c>
    </row>
    <row r="997" spans="1:16" x14ac:dyDescent="0.25">
      <c r="A997" t="s">
        <v>1031</v>
      </c>
      <c r="B997">
        <v>1975</v>
      </c>
      <c r="C997">
        <f t="shared" si="105"/>
        <v>1975</v>
      </c>
      <c r="D997" t="s">
        <v>30</v>
      </c>
      <c r="E997" t="str">
        <f t="shared" si="106"/>
        <v>Dec</v>
      </c>
      <c r="F997">
        <v>21</v>
      </c>
      <c r="G997" s="10">
        <f t="shared" si="107"/>
        <v>27749</v>
      </c>
      <c r="H997" s="9">
        <f t="shared" si="108"/>
        <v>47</v>
      </c>
      <c r="I997">
        <v>1</v>
      </c>
      <c r="J997" s="14">
        <v>8083.92</v>
      </c>
      <c r="K997" t="s">
        <v>12</v>
      </c>
      <c r="L997" t="str">
        <f t="shared" si="109"/>
        <v>tier - 3</v>
      </c>
      <c r="M997" t="s">
        <v>12</v>
      </c>
      <c r="N997" t="str">
        <f t="shared" si="110"/>
        <v>tier - 3</v>
      </c>
      <c r="O997" t="s">
        <v>13</v>
      </c>
      <c r="P997" t="str">
        <f t="shared" si="111"/>
        <v>R1013</v>
      </c>
    </row>
    <row r="998" spans="1:16" x14ac:dyDescent="0.25">
      <c r="A998" t="s">
        <v>1032</v>
      </c>
      <c r="B998">
        <v>1967</v>
      </c>
      <c r="C998">
        <f t="shared" si="105"/>
        <v>1967</v>
      </c>
      <c r="D998" t="s">
        <v>18</v>
      </c>
      <c r="E998" t="str">
        <f t="shared" si="106"/>
        <v>Jun</v>
      </c>
      <c r="F998">
        <v>10</v>
      </c>
      <c r="G998" s="10">
        <f t="shared" si="107"/>
        <v>24633</v>
      </c>
      <c r="H998" s="9">
        <f t="shared" si="108"/>
        <v>55</v>
      </c>
      <c r="I998">
        <v>0</v>
      </c>
      <c r="J998" s="14">
        <v>8091.3</v>
      </c>
      <c r="K998" t="s">
        <v>12</v>
      </c>
      <c r="L998" t="str">
        <f t="shared" si="109"/>
        <v>tier - 3</v>
      </c>
      <c r="M998" t="s">
        <v>16</v>
      </c>
      <c r="N998" t="str">
        <f t="shared" si="110"/>
        <v>tier - 1</v>
      </c>
      <c r="O998" t="s">
        <v>23</v>
      </c>
      <c r="P998" t="str">
        <f t="shared" si="111"/>
        <v>R1012</v>
      </c>
    </row>
    <row r="999" spans="1:16" x14ac:dyDescent="0.25">
      <c r="A999" t="s">
        <v>1033</v>
      </c>
      <c r="B999">
        <v>1973</v>
      </c>
      <c r="C999">
        <f t="shared" si="105"/>
        <v>1973</v>
      </c>
      <c r="D999" t="s">
        <v>37</v>
      </c>
      <c r="E999" t="str">
        <f t="shared" si="106"/>
        <v>Oct</v>
      </c>
      <c r="F999">
        <v>11</v>
      </c>
      <c r="G999" s="10">
        <f t="shared" si="107"/>
        <v>26948</v>
      </c>
      <c r="H999" s="9">
        <f t="shared" si="108"/>
        <v>49</v>
      </c>
      <c r="I999">
        <v>0</v>
      </c>
      <c r="J999" s="14">
        <v>8112.59</v>
      </c>
      <c r="K999" t="s">
        <v>11</v>
      </c>
      <c r="L999" t="str">
        <f t="shared" si="109"/>
        <v>tier - 2</v>
      </c>
      <c r="M999" t="s">
        <v>11</v>
      </c>
      <c r="N999" t="str">
        <f t="shared" si="110"/>
        <v>tier - 2</v>
      </c>
      <c r="O999" t="s">
        <v>13</v>
      </c>
      <c r="P999" t="str">
        <f t="shared" si="111"/>
        <v>R1013</v>
      </c>
    </row>
    <row r="1000" spans="1:16" x14ac:dyDescent="0.25">
      <c r="A1000" t="s">
        <v>1034</v>
      </c>
      <c r="B1000">
        <v>1978</v>
      </c>
      <c r="C1000">
        <f t="shared" si="105"/>
        <v>1978</v>
      </c>
      <c r="D1000" t="s">
        <v>20</v>
      </c>
      <c r="E1000" t="str">
        <f t="shared" si="106"/>
        <v>Sep</v>
      </c>
      <c r="F1000">
        <v>1</v>
      </c>
      <c r="G1000" s="10">
        <f t="shared" si="107"/>
        <v>28734</v>
      </c>
      <c r="H1000" s="9">
        <f t="shared" si="108"/>
        <v>44</v>
      </c>
      <c r="I1000">
        <v>2</v>
      </c>
      <c r="J1000" s="14">
        <v>8116.27</v>
      </c>
      <c r="K1000" t="s">
        <v>12</v>
      </c>
      <c r="L1000" t="str">
        <f t="shared" si="109"/>
        <v>tier - 3</v>
      </c>
      <c r="M1000" t="s">
        <v>16</v>
      </c>
      <c r="N1000" t="str">
        <f t="shared" si="110"/>
        <v>tier - 1</v>
      </c>
      <c r="O1000" t="s">
        <v>23</v>
      </c>
      <c r="P1000" t="str">
        <f t="shared" si="111"/>
        <v>R1012</v>
      </c>
    </row>
    <row r="1001" spans="1:16" x14ac:dyDescent="0.25">
      <c r="A1001" t="s">
        <v>1035</v>
      </c>
      <c r="B1001">
        <v>1973</v>
      </c>
      <c r="C1001">
        <f t="shared" si="105"/>
        <v>1973</v>
      </c>
      <c r="D1001" t="s">
        <v>30</v>
      </c>
      <c r="E1001" t="str">
        <f t="shared" si="106"/>
        <v>Dec</v>
      </c>
      <c r="F1001">
        <v>16</v>
      </c>
      <c r="G1001" s="10">
        <f t="shared" si="107"/>
        <v>27014</v>
      </c>
      <c r="H1001" s="9">
        <f t="shared" si="108"/>
        <v>49</v>
      </c>
      <c r="I1001">
        <v>0</v>
      </c>
      <c r="J1001" s="14">
        <v>8116.68</v>
      </c>
      <c r="K1001" t="s">
        <v>12</v>
      </c>
      <c r="L1001" t="str">
        <f t="shared" si="109"/>
        <v>tier - 3</v>
      </c>
      <c r="M1001" t="s">
        <v>16</v>
      </c>
      <c r="N1001" t="str">
        <f t="shared" si="110"/>
        <v>tier - 1</v>
      </c>
      <c r="O1001" t="s">
        <v>42</v>
      </c>
      <c r="P1001" t="str">
        <f t="shared" si="111"/>
        <v>R1011</v>
      </c>
    </row>
    <row r="1002" spans="1:16" x14ac:dyDescent="0.25">
      <c r="A1002" t="s">
        <v>1036</v>
      </c>
      <c r="B1002">
        <v>1973</v>
      </c>
      <c r="C1002">
        <f t="shared" si="105"/>
        <v>1973</v>
      </c>
      <c r="D1002" t="s">
        <v>35</v>
      </c>
      <c r="E1002" t="str">
        <f t="shared" si="106"/>
        <v>Aug</v>
      </c>
      <c r="F1002">
        <v>30</v>
      </c>
      <c r="G1002" s="10">
        <f t="shared" si="107"/>
        <v>26906</v>
      </c>
      <c r="H1002" s="9">
        <f t="shared" si="108"/>
        <v>49</v>
      </c>
      <c r="I1002">
        <v>0</v>
      </c>
      <c r="J1002" s="14">
        <v>8124.41</v>
      </c>
      <c r="K1002" t="s">
        <v>12</v>
      </c>
      <c r="L1002" t="str">
        <f t="shared" si="109"/>
        <v>tier - 3</v>
      </c>
      <c r="M1002" t="s">
        <v>16</v>
      </c>
      <c r="N1002" t="str">
        <f t="shared" si="110"/>
        <v>tier - 1</v>
      </c>
      <c r="O1002" t="s">
        <v>13</v>
      </c>
      <c r="P1002" t="str">
        <f t="shared" si="111"/>
        <v>R1013</v>
      </c>
    </row>
    <row r="1003" spans="1:16" x14ac:dyDescent="0.25">
      <c r="A1003" t="s">
        <v>1037</v>
      </c>
      <c r="B1003">
        <v>1973</v>
      </c>
      <c r="C1003">
        <f t="shared" si="105"/>
        <v>1973</v>
      </c>
      <c r="D1003" t="s">
        <v>20</v>
      </c>
      <c r="E1003" t="str">
        <f t="shared" si="106"/>
        <v>Sep</v>
      </c>
      <c r="F1003">
        <v>3</v>
      </c>
      <c r="G1003" s="10">
        <f t="shared" si="107"/>
        <v>26910</v>
      </c>
      <c r="H1003" s="9">
        <f t="shared" si="108"/>
        <v>49</v>
      </c>
      <c r="I1003">
        <v>0</v>
      </c>
      <c r="J1003" s="14">
        <v>8125.78</v>
      </c>
      <c r="K1003" t="s">
        <v>11</v>
      </c>
      <c r="L1003" t="str">
        <f t="shared" si="109"/>
        <v>tier - 2</v>
      </c>
      <c r="M1003" t="s">
        <v>11</v>
      </c>
      <c r="N1003" t="str">
        <f t="shared" si="110"/>
        <v>tier - 2</v>
      </c>
      <c r="O1003" t="s">
        <v>13</v>
      </c>
      <c r="P1003" t="str">
        <f t="shared" si="111"/>
        <v>R1013</v>
      </c>
    </row>
    <row r="1004" spans="1:16" x14ac:dyDescent="0.25">
      <c r="A1004" t="s">
        <v>1038</v>
      </c>
      <c r="B1004">
        <v>1990</v>
      </c>
      <c r="C1004">
        <f t="shared" si="105"/>
        <v>1990</v>
      </c>
      <c r="D1004" t="s">
        <v>18</v>
      </c>
      <c r="E1004" t="str">
        <f t="shared" si="106"/>
        <v>Jun</v>
      </c>
      <c r="F1004">
        <v>21</v>
      </c>
      <c r="G1004" s="10">
        <f t="shared" si="107"/>
        <v>33045</v>
      </c>
      <c r="H1004" s="9">
        <f t="shared" si="108"/>
        <v>32</v>
      </c>
      <c r="I1004">
        <v>3</v>
      </c>
      <c r="J1004" s="14">
        <v>8157.92</v>
      </c>
      <c r="K1004" t="s">
        <v>11</v>
      </c>
      <c r="L1004" t="str">
        <f t="shared" si="109"/>
        <v>tier - 2</v>
      </c>
      <c r="M1004" t="s">
        <v>12</v>
      </c>
      <c r="N1004" t="str">
        <f t="shared" si="110"/>
        <v>tier - 3</v>
      </c>
      <c r="O1004" t="s">
        <v>200</v>
      </c>
      <c r="P1004" t="str">
        <f t="shared" si="111"/>
        <v>R1025</v>
      </c>
    </row>
    <row r="1005" spans="1:16" x14ac:dyDescent="0.25">
      <c r="A1005" t="s">
        <v>1039</v>
      </c>
      <c r="B1005">
        <v>1982</v>
      </c>
      <c r="C1005">
        <f t="shared" si="105"/>
        <v>1982</v>
      </c>
      <c r="D1005" t="s">
        <v>18</v>
      </c>
      <c r="E1005" t="str">
        <f t="shared" si="106"/>
        <v>Jun</v>
      </c>
      <c r="F1005">
        <v>28</v>
      </c>
      <c r="G1005" s="10">
        <f t="shared" si="107"/>
        <v>30130</v>
      </c>
      <c r="H1005" s="9">
        <f t="shared" si="108"/>
        <v>40</v>
      </c>
      <c r="I1005">
        <v>4</v>
      </c>
      <c r="J1005" s="14">
        <v>8162.72</v>
      </c>
      <c r="K1005" t="s">
        <v>12</v>
      </c>
      <c r="L1005" t="str">
        <f t="shared" si="109"/>
        <v>tier - 3</v>
      </c>
      <c r="M1005" t="s">
        <v>12</v>
      </c>
      <c r="N1005" t="str">
        <f t="shared" si="110"/>
        <v>tier - 3</v>
      </c>
      <c r="O1005" t="s">
        <v>23</v>
      </c>
      <c r="P1005" t="str">
        <f t="shared" si="111"/>
        <v>R1012</v>
      </c>
    </row>
    <row r="1006" spans="1:16" x14ac:dyDescent="0.25">
      <c r="A1006" t="s">
        <v>1040</v>
      </c>
      <c r="B1006">
        <v>1963</v>
      </c>
      <c r="C1006">
        <f t="shared" si="105"/>
        <v>1963</v>
      </c>
      <c r="D1006" t="s">
        <v>15</v>
      </c>
      <c r="E1006" t="str">
        <f t="shared" si="106"/>
        <v>Nov</v>
      </c>
      <c r="F1006">
        <v>5</v>
      </c>
      <c r="G1006" s="10">
        <f t="shared" si="107"/>
        <v>23320</v>
      </c>
      <c r="H1006" s="9">
        <f t="shared" si="108"/>
        <v>59</v>
      </c>
      <c r="I1006">
        <v>0</v>
      </c>
      <c r="J1006" s="14">
        <v>8177.9</v>
      </c>
      <c r="K1006" t="s">
        <v>12</v>
      </c>
      <c r="L1006" t="str">
        <f t="shared" si="109"/>
        <v>tier - 3</v>
      </c>
      <c r="M1006" t="s">
        <v>16</v>
      </c>
      <c r="N1006" t="str">
        <f t="shared" si="110"/>
        <v>tier - 1</v>
      </c>
      <c r="O1006" t="s">
        <v>13</v>
      </c>
      <c r="P1006" t="str">
        <f t="shared" si="111"/>
        <v>R1013</v>
      </c>
    </row>
    <row r="1007" spans="1:16" x14ac:dyDescent="0.25">
      <c r="A1007" t="s">
        <v>1041</v>
      </c>
      <c r="B1007">
        <v>1983</v>
      </c>
      <c r="C1007">
        <f t="shared" si="105"/>
        <v>1983</v>
      </c>
      <c r="D1007" t="s">
        <v>18</v>
      </c>
      <c r="E1007" t="str">
        <f t="shared" si="106"/>
        <v>Jun</v>
      </c>
      <c r="F1007">
        <v>8</v>
      </c>
      <c r="G1007" s="10">
        <f t="shared" si="107"/>
        <v>30475</v>
      </c>
      <c r="H1007" s="9">
        <f t="shared" si="108"/>
        <v>40</v>
      </c>
      <c r="I1007">
        <v>3</v>
      </c>
      <c r="J1007" s="14">
        <v>8179.51</v>
      </c>
      <c r="K1007" t="s">
        <v>11</v>
      </c>
      <c r="L1007" t="str">
        <f t="shared" si="109"/>
        <v>tier - 2</v>
      </c>
      <c r="M1007" t="s">
        <v>11</v>
      </c>
      <c r="N1007" t="str">
        <f t="shared" si="110"/>
        <v>tier - 2</v>
      </c>
      <c r="O1007" t="s">
        <v>516</v>
      </c>
      <c r="P1007" t="str">
        <f t="shared" si="111"/>
        <v>R1020</v>
      </c>
    </row>
    <row r="1008" spans="1:16" x14ac:dyDescent="0.25">
      <c r="A1008" t="s">
        <v>1042</v>
      </c>
      <c r="B1008">
        <v>1997</v>
      </c>
      <c r="C1008">
        <f t="shared" si="105"/>
        <v>1997</v>
      </c>
      <c r="D1008" t="s">
        <v>37</v>
      </c>
      <c r="E1008" t="str">
        <f t="shared" si="106"/>
        <v>Oct</v>
      </c>
      <c r="F1008">
        <v>21</v>
      </c>
      <c r="G1008" s="10">
        <f t="shared" si="107"/>
        <v>35724</v>
      </c>
      <c r="H1008" s="9">
        <f t="shared" si="108"/>
        <v>25</v>
      </c>
      <c r="I1008">
        <v>0</v>
      </c>
      <c r="J1008" s="14">
        <v>8182.89</v>
      </c>
      <c r="K1008" t="s">
        <v>11</v>
      </c>
      <c r="L1008" t="str">
        <f t="shared" si="109"/>
        <v>tier - 2</v>
      </c>
      <c r="M1008" t="s">
        <v>16</v>
      </c>
      <c r="N1008" t="str">
        <f t="shared" si="110"/>
        <v>tier - 1</v>
      </c>
      <c r="O1008" t="s">
        <v>535</v>
      </c>
      <c r="P1008" t="str">
        <f t="shared" si="111"/>
        <v>R1026</v>
      </c>
    </row>
    <row r="1009" spans="1:16" x14ac:dyDescent="0.25">
      <c r="A1009" t="s">
        <v>1043</v>
      </c>
      <c r="B1009">
        <v>1962</v>
      </c>
      <c r="C1009">
        <f t="shared" si="105"/>
        <v>1962</v>
      </c>
      <c r="D1009" t="s">
        <v>15</v>
      </c>
      <c r="E1009" t="str">
        <f t="shared" si="106"/>
        <v>Nov</v>
      </c>
      <c r="F1009">
        <v>23</v>
      </c>
      <c r="G1009" s="10">
        <f t="shared" si="107"/>
        <v>22973</v>
      </c>
      <c r="H1009" s="9">
        <f t="shared" si="108"/>
        <v>60</v>
      </c>
      <c r="I1009">
        <v>0</v>
      </c>
      <c r="J1009" s="14">
        <v>8188.12</v>
      </c>
      <c r="K1009" t="s">
        <v>12</v>
      </c>
      <c r="L1009" t="str">
        <f t="shared" si="109"/>
        <v>tier - 3</v>
      </c>
      <c r="M1009" t="s">
        <v>12</v>
      </c>
      <c r="N1009" t="str">
        <f t="shared" si="110"/>
        <v>tier - 3</v>
      </c>
      <c r="O1009" t="s">
        <v>13</v>
      </c>
      <c r="P1009" t="str">
        <f t="shared" si="111"/>
        <v>R1013</v>
      </c>
    </row>
    <row r="1010" spans="1:16" x14ac:dyDescent="0.25">
      <c r="A1010" t="s">
        <v>1044</v>
      </c>
      <c r="B1010">
        <v>1978</v>
      </c>
      <c r="C1010">
        <f t="shared" si="105"/>
        <v>1978</v>
      </c>
      <c r="D1010" t="s">
        <v>37</v>
      </c>
      <c r="E1010" t="str">
        <f t="shared" si="106"/>
        <v>Oct</v>
      </c>
      <c r="F1010">
        <v>24</v>
      </c>
      <c r="G1010" s="10">
        <f t="shared" si="107"/>
        <v>28787</v>
      </c>
      <c r="H1010" s="9">
        <f t="shared" si="108"/>
        <v>44</v>
      </c>
      <c r="I1010">
        <v>2</v>
      </c>
      <c r="J1010" s="14">
        <v>8211.1</v>
      </c>
      <c r="K1010" t="s">
        <v>11</v>
      </c>
      <c r="L1010" t="str">
        <f t="shared" si="109"/>
        <v>tier - 2</v>
      </c>
      <c r="M1010" t="s">
        <v>12</v>
      </c>
      <c r="N1010" t="str">
        <f t="shared" si="110"/>
        <v>tier - 3</v>
      </c>
      <c r="O1010" t="s">
        <v>13</v>
      </c>
      <c r="P1010" t="str">
        <f t="shared" si="111"/>
        <v>R1013</v>
      </c>
    </row>
    <row r="1011" spans="1:16" x14ac:dyDescent="0.25">
      <c r="A1011" t="s">
        <v>1045</v>
      </c>
      <c r="B1011">
        <v>1978</v>
      </c>
      <c r="C1011">
        <f t="shared" si="105"/>
        <v>1978</v>
      </c>
      <c r="D1011" t="s">
        <v>18</v>
      </c>
      <c r="E1011" t="str">
        <f t="shared" si="106"/>
        <v>Jun</v>
      </c>
      <c r="F1011">
        <v>30</v>
      </c>
      <c r="G1011" s="10">
        <f t="shared" si="107"/>
        <v>28671</v>
      </c>
      <c r="H1011" s="9">
        <f t="shared" si="108"/>
        <v>44</v>
      </c>
      <c r="I1011">
        <v>2</v>
      </c>
      <c r="J1011" s="14">
        <v>8219.2000000000007</v>
      </c>
      <c r="K1011" t="s">
        <v>11</v>
      </c>
      <c r="L1011" t="str">
        <f t="shared" si="109"/>
        <v>tier - 2</v>
      </c>
      <c r="M1011" t="s">
        <v>11</v>
      </c>
      <c r="N1011" t="str">
        <f t="shared" si="110"/>
        <v>tier - 2</v>
      </c>
      <c r="O1011" t="s">
        <v>13</v>
      </c>
      <c r="P1011" t="str">
        <f t="shared" si="111"/>
        <v>R1013</v>
      </c>
    </row>
    <row r="1012" spans="1:16" x14ac:dyDescent="0.25">
      <c r="A1012" t="s">
        <v>1046</v>
      </c>
      <c r="B1012">
        <v>1976</v>
      </c>
      <c r="C1012">
        <f t="shared" si="105"/>
        <v>1976</v>
      </c>
      <c r="D1012" t="s">
        <v>20</v>
      </c>
      <c r="E1012" t="str">
        <f t="shared" si="106"/>
        <v>Sep</v>
      </c>
      <c r="F1012">
        <v>3</v>
      </c>
      <c r="G1012" s="10">
        <f t="shared" si="107"/>
        <v>28006</v>
      </c>
      <c r="H1012" s="9">
        <f t="shared" si="108"/>
        <v>46</v>
      </c>
      <c r="I1012">
        <v>1</v>
      </c>
      <c r="J1012" s="14">
        <v>8232.64</v>
      </c>
      <c r="K1012" t="s">
        <v>11</v>
      </c>
      <c r="L1012" t="str">
        <f t="shared" si="109"/>
        <v>tier - 2</v>
      </c>
      <c r="M1012" t="s">
        <v>12</v>
      </c>
      <c r="N1012" t="str">
        <f t="shared" si="110"/>
        <v>tier - 3</v>
      </c>
      <c r="O1012" t="s">
        <v>13</v>
      </c>
      <c r="P1012" t="str">
        <f t="shared" si="111"/>
        <v>R1013</v>
      </c>
    </row>
    <row r="1013" spans="1:16" x14ac:dyDescent="0.25">
      <c r="A1013" t="s">
        <v>1047</v>
      </c>
      <c r="B1013">
        <v>1976</v>
      </c>
      <c r="C1013">
        <f t="shared" si="105"/>
        <v>1976</v>
      </c>
      <c r="D1013" t="s">
        <v>18</v>
      </c>
      <c r="E1013" t="str">
        <f t="shared" si="106"/>
        <v>Jun</v>
      </c>
      <c r="F1013">
        <v>30</v>
      </c>
      <c r="G1013" s="10">
        <f t="shared" si="107"/>
        <v>27941</v>
      </c>
      <c r="H1013" s="9">
        <f t="shared" si="108"/>
        <v>46</v>
      </c>
      <c r="I1013">
        <v>1</v>
      </c>
      <c r="J1013" s="14">
        <v>8233.1</v>
      </c>
      <c r="K1013" t="s">
        <v>11</v>
      </c>
      <c r="L1013" t="str">
        <f t="shared" si="109"/>
        <v>tier - 2</v>
      </c>
      <c r="M1013" t="s">
        <v>11</v>
      </c>
      <c r="N1013" t="str">
        <f t="shared" si="110"/>
        <v>tier - 2</v>
      </c>
      <c r="O1013" t="s">
        <v>13</v>
      </c>
      <c r="P1013" t="str">
        <f t="shared" si="111"/>
        <v>R1013</v>
      </c>
    </row>
    <row r="1014" spans="1:16" x14ac:dyDescent="0.25">
      <c r="A1014" t="s">
        <v>1048</v>
      </c>
      <c r="B1014">
        <v>1976</v>
      </c>
      <c r="C1014">
        <f t="shared" si="105"/>
        <v>1976</v>
      </c>
      <c r="D1014" t="s">
        <v>20</v>
      </c>
      <c r="E1014" t="str">
        <f t="shared" si="106"/>
        <v>Sep</v>
      </c>
      <c r="F1014">
        <v>2</v>
      </c>
      <c r="G1014" s="10">
        <f t="shared" si="107"/>
        <v>28005</v>
      </c>
      <c r="H1014" s="9">
        <f t="shared" si="108"/>
        <v>46</v>
      </c>
      <c r="I1014">
        <v>1</v>
      </c>
      <c r="J1014" s="14">
        <v>8240.59</v>
      </c>
      <c r="K1014" t="s">
        <v>11</v>
      </c>
      <c r="L1014" t="str">
        <f t="shared" si="109"/>
        <v>tier - 2</v>
      </c>
      <c r="M1014" t="s">
        <v>11</v>
      </c>
      <c r="N1014" t="str">
        <f t="shared" si="110"/>
        <v>tier - 2</v>
      </c>
      <c r="O1014" t="s">
        <v>13</v>
      </c>
      <c r="P1014" t="str">
        <f t="shared" si="111"/>
        <v>R1013</v>
      </c>
    </row>
    <row r="1015" spans="1:16" x14ac:dyDescent="0.25">
      <c r="A1015" t="s">
        <v>1049</v>
      </c>
      <c r="B1015">
        <v>1982</v>
      </c>
      <c r="C1015">
        <f t="shared" si="105"/>
        <v>1982</v>
      </c>
      <c r="D1015" t="s">
        <v>20</v>
      </c>
      <c r="E1015" t="str">
        <f t="shared" si="106"/>
        <v>Sep</v>
      </c>
      <c r="F1015">
        <v>27</v>
      </c>
      <c r="G1015" s="10">
        <f t="shared" si="107"/>
        <v>30221</v>
      </c>
      <c r="H1015" s="9">
        <f t="shared" si="108"/>
        <v>40</v>
      </c>
      <c r="I1015">
        <v>3</v>
      </c>
      <c r="J1015" s="14">
        <v>8252.2800000000007</v>
      </c>
      <c r="K1015" t="s">
        <v>11</v>
      </c>
      <c r="L1015" t="str">
        <f t="shared" si="109"/>
        <v>tier - 2</v>
      </c>
      <c r="M1015" t="s">
        <v>11</v>
      </c>
      <c r="N1015" t="str">
        <f t="shared" si="110"/>
        <v>tier - 2</v>
      </c>
      <c r="O1015" t="s">
        <v>247</v>
      </c>
      <c r="P1015" t="str">
        <f t="shared" si="111"/>
        <v>R1024</v>
      </c>
    </row>
    <row r="1016" spans="1:16" x14ac:dyDescent="0.25">
      <c r="A1016" t="s">
        <v>1050</v>
      </c>
      <c r="B1016">
        <v>1964</v>
      </c>
      <c r="C1016">
        <f t="shared" si="105"/>
        <v>1964</v>
      </c>
      <c r="D1016" t="s">
        <v>20</v>
      </c>
      <c r="E1016" t="str">
        <f t="shared" si="106"/>
        <v>Sep</v>
      </c>
      <c r="F1016">
        <v>5</v>
      </c>
      <c r="G1016" s="10">
        <f t="shared" si="107"/>
        <v>23625</v>
      </c>
      <c r="H1016" s="9">
        <f t="shared" si="108"/>
        <v>58</v>
      </c>
      <c r="I1016">
        <v>0</v>
      </c>
      <c r="J1016" s="14">
        <v>8268</v>
      </c>
      <c r="K1016" t="s">
        <v>12</v>
      </c>
      <c r="L1016" t="str">
        <f t="shared" si="109"/>
        <v>tier - 3</v>
      </c>
      <c r="M1016" t="s">
        <v>12</v>
      </c>
      <c r="N1016" t="str">
        <f t="shared" si="110"/>
        <v>tier - 3</v>
      </c>
      <c r="O1016" t="s">
        <v>13</v>
      </c>
      <c r="P1016" t="str">
        <f t="shared" si="111"/>
        <v>R1013</v>
      </c>
    </row>
    <row r="1017" spans="1:16" x14ac:dyDescent="0.25">
      <c r="A1017" t="s">
        <v>1051</v>
      </c>
      <c r="B1017">
        <v>1974</v>
      </c>
      <c r="C1017">
        <f t="shared" si="105"/>
        <v>1974</v>
      </c>
      <c r="D1017" t="s">
        <v>35</v>
      </c>
      <c r="E1017" t="str">
        <f t="shared" si="106"/>
        <v>Aug</v>
      </c>
      <c r="F1017">
        <v>5</v>
      </c>
      <c r="G1017" s="10">
        <f t="shared" si="107"/>
        <v>27246</v>
      </c>
      <c r="H1017" s="9">
        <f t="shared" si="108"/>
        <v>48</v>
      </c>
      <c r="I1017">
        <v>0</v>
      </c>
      <c r="J1017" s="14">
        <v>8269.0400000000009</v>
      </c>
      <c r="K1017" t="s">
        <v>11</v>
      </c>
      <c r="L1017" t="str">
        <f t="shared" si="109"/>
        <v>tier - 2</v>
      </c>
      <c r="M1017" t="s">
        <v>16</v>
      </c>
      <c r="N1017" t="str">
        <f t="shared" si="110"/>
        <v>tier - 1</v>
      </c>
      <c r="O1017" t="s">
        <v>42</v>
      </c>
      <c r="P1017" t="str">
        <f t="shared" si="111"/>
        <v>R1011</v>
      </c>
    </row>
    <row r="1018" spans="1:16" x14ac:dyDescent="0.25">
      <c r="A1018" t="s">
        <v>1052</v>
      </c>
      <c r="B1018">
        <v>2000</v>
      </c>
      <c r="C1018">
        <f t="shared" si="105"/>
        <v>2000</v>
      </c>
      <c r="D1018" t="s">
        <v>15</v>
      </c>
      <c r="E1018" t="str">
        <f t="shared" si="106"/>
        <v>Nov</v>
      </c>
      <c r="F1018">
        <v>28</v>
      </c>
      <c r="G1018" s="10">
        <f t="shared" si="107"/>
        <v>36858</v>
      </c>
      <c r="H1018" s="9">
        <f t="shared" si="108"/>
        <v>22</v>
      </c>
      <c r="I1018">
        <v>0</v>
      </c>
      <c r="J1018" s="14">
        <v>8271.4599999999991</v>
      </c>
      <c r="K1018" t="s">
        <v>11</v>
      </c>
      <c r="L1018" t="str">
        <f t="shared" si="109"/>
        <v>tier - 2</v>
      </c>
      <c r="M1018" t="s">
        <v>16</v>
      </c>
      <c r="N1018" t="str">
        <f t="shared" si="110"/>
        <v>tier - 1</v>
      </c>
      <c r="O1018" t="s">
        <v>249</v>
      </c>
      <c r="P1018" t="str">
        <f t="shared" si="111"/>
        <v>R1023</v>
      </c>
    </row>
    <row r="1019" spans="1:16" x14ac:dyDescent="0.25">
      <c r="A1019" t="s">
        <v>1053</v>
      </c>
      <c r="B1019">
        <v>1974</v>
      </c>
      <c r="C1019">
        <f t="shared" si="105"/>
        <v>1974</v>
      </c>
      <c r="D1019" t="s">
        <v>20</v>
      </c>
      <c r="E1019" t="str">
        <f t="shared" si="106"/>
        <v>Sep</v>
      </c>
      <c r="F1019">
        <v>26</v>
      </c>
      <c r="G1019" s="10">
        <f t="shared" si="107"/>
        <v>27298</v>
      </c>
      <c r="H1019" s="9">
        <f t="shared" si="108"/>
        <v>48</v>
      </c>
      <c r="I1019">
        <v>0</v>
      </c>
      <c r="J1019" s="14">
        <v>8277.52</v>
      </c>
      <c r="K1019" t="s">
        <v>11</v>
      </c>
      <c r="L1019" t="str">
        <f t="shared" si="109"/>
        <v>tier - 2</v>
      </c>
      <c r="M1019" t="s">
        <v>11</v>
      </c>
      <c r="N1019" t="str">
        <f t="shared" si="110"/>
        <v>tier - 2</v>
      </c>
      <c r="O1019" t="s">
        <v>42</v>
      </c>
      <c r="P1019" t="str">
        <f t="shared" si="111"/>
        <v>R1011</v>
      </c>
    </row>
    <row r="1020" spans="1:16" x14ac:dyDescent="0.25">
      <c r="A1020" t="s">
        <v>1054</v>
      </c>
      <c r="B1020">
        <v>1974</v>
      </c>
      <c r="C1020">
        <f t="shared" si="105"/>
        <v>1974</v>
      </c>
      <c r="D1020" t="s">
        <v>30</v>
      </c>
      <c r="E1020" t="str">
        <f t="shared" si="106"/>
        <v>Dec</v>
      </c>
      <c r="F1020">
        <v>22</v>
      </c>
      <c r="G1020" s="10">
        <f t="shared" si="107"/>
        <v>27385</v>
      </c>
      <c r="H1020" s="9">
        <f t="shared" si="108"/>
        <v>48</v>
      </c>
      <c r="I1020">
        <v>0</v>
      </c>
      <c r="J1020" s="14">
        <v>8280.6200000000008</v>
      </c>
      <c r="K1020" t="s">
        <v>11</v>
      </c>
      <c r="L1020" t="str">
        <f t="shared" si="109"/>
        <v>tier - 2</v>
      </c>
      <c r="M1020" t="s">
        <v>11</v>
      </c>
      <c r="N1020" t="str">
        <f t="shared" si="110"/>
        <v>tier - 2</v>
      </c>
      <c r="O1020" t="s">
        <v>13</v>
      </c>
      <c r="P1020" t="str">
        <f t="shared" si="111"/>
        <v>R1013</v>
      </c>
    </row>
    <row r="1021" spans="1:16" x14ac:dyDescent="0.25">
      <c r="A1021" t="s">
        <v>1055</v>
      </c>
      <c r="B1021">
        <v>1974</v>
      </c>
      <c r="C1021">
        <f t="shared" si="105"/>
        <v>1974</v>
      </c>
      <c r="D1021" t="s">
        <v>18</v>
      </c>
      <c r="E1021" t="str">
        <f t="shared" si="106"/>
        <v>Jun</v>
      </c>
      <c r="F1021">
        <v>6</v>
      </c>
      <c r="G1021" s="10">
        <f t="shared" si="107"/>
        <v>27186</v>
      </c>
      <c r="H1021" s="9">
        <f t="shared" si="108"/>
        <v>49</v>
      </c>
      <c r="I1021">
        <v>0</v>
      </c>
      <c r="J1021" s="14">
        <v>8283.68</v>
      </c>
      <c r="K1021" t="s">
        <v>11</v>
      </c>
      <c r="L1021" t="str">
        <f t="shared" si="109"/>
        <v>tier - 2</v>
      </c>
      <c r="M1021" t="s">
        <v>12</v>
      </c>
      <c r="N1021" t="str">
        <f t="shared" si="110"/>
        <v>tier - 3</v>
      </c>
      <c r="O1021" t="s">
        <v>13</v>
      </c>
      <c r="P1021" t="str">
        <f t="shared" si="111"/>
        <v>R1013</v>
      </c>
    </row>
    <row r="1022" spans="1:16" x14ac:dyDescent="0.25">
      <c r="A1022" t="s">
        <v>1056</v>
      </c>
      <c r="B1022">
        <v>1978</v>
      </c>
      <c r="C1022">
        <f t="shared" si="105"/>
        <v>1978</v>
      </c>
      <c r="D1022" t="s">
        <v>18</v>
      </c>
      <c r="E1022" t="str">
        <f t="shared" si="106"/>
        <v>Jun</v>
      </c>
      <c r="F1022">
        <v>26</v>
      </c>
      <c r="G1022" s="10">
        <f t="shared" si="107"/>
        <v>28667</v>
      </c>
      <c r="H1022" s="9">
        <f t="shared" si="108"/>
        <v>44</v>
      </c>
      <c r="I1022">
        <v>2</v>
      </c>
      <c r="J1022" s="14">
        <v>8302.5400000000009</v>
      </c>
      <c r="K1022" t="s">
        <v>12</v>
      </c>
      <c r="L1022" t="str">
        <f t="shared" si="109"/>
        <v>tier - 3</v>
      </c>
      <c r="M1022" t="s">
        <v>12</v>
      </c>
      <c r="N1022" t="str">
        <f t="shared" si="110"/>
        <v>tier - 3</v>
      </c>
      <c r="O1022" t="s">
        <v>168</v>
      </c>
      <c r="P1022" t="str">
        <f t="shared" si="111"/>
        <v>R1016</v>
      </c>
    </row>
    <row r="1023" spans="1:16" x14ac:dyDescent="0.25">
      <c r="A1023" t="s">
        <v>1057</v>
      </c>
      <c r="B1023">
        <v>1979</v>
      </c>
      <c r="C1023">
        <f t="shared" si="105"/>
        <v>1979</v>
      </c>
      <c r="D1023" t="s">
        <v>35</v>
      </c>
      <c r="E1023" t="str">
        <f t="shared" si="106"/>
        <v>Aug</v>
      </c>
      <c r="F1023">
        <v>7</v>
      </c>
      <c r="G1023" s="10">
        <f t="shared" si="107"/>
        <v>29074</v>
      </c>
      <c r="H1023" s="9">
        <f t="shared" si="108"/>
        <v>43</v>
      </c>
      <c r="I1023">
        <v>2</v>
      </c>
      <c r="J1023" s="14">
        <v>8310.84</v>
      </c>
      <c r="K1023" t="s">
        <v>11</v>
      </c>
      <c r="L1023" t="str">
        <f t="shared" si="109"/>
        <v>tier - 2</v>
      </c>
      <c r="M1023" t="s">
        <v>11</v>
      </c>
      <c r="N1023" t="str">
        <f t="shared" si="110"/>
        <v>tier - 2</v>
      </c>
      <c r="O1023" t="s">
        <v>23</v>
      </c>
      <c r="P1023" t="str">
        <f t="shared" si="111"/>
        <v>R1012</v>
      </c>
    </row>
    <row r="1024" spans="1:16" x14ac:dyDescent="0.25">
      <c r="A1024" t="s">
        <v>1058</v>
      </c>
      <c r="B1024">
        <v>1993</v>
      </c>
      <c r="C1024">
        <f t="shared" si="105"/>
        <v>1993</v>
      </c>
      <c r="D1024" t="s">
        <v>18</v>
      </c>
      <c r="E1024" t="str">
        <f t="shared" si="106"/>
        <v>Jun</v>
      </c>
      <c r="F1024">
        <v>22</v>
      </c>
      <c r="G1024" s="10">
        <f t="shared" si="107"/>
        <v>34142</v>
      </c>
      <c r="H1024" s="9">
        <f t="shared" si="108"/>
        <v>29</v>
      </c>
      <c r="I1024">
        <v>0</v>
      </c>
      <c r="J1024" s="14">
        <v>8314.65</v>
      </c>
      <c r="K1024" t="s">
        <v>11</v>
      </c>
      <c r="L1024" t="str">
        <f t="shared" si="109"/>
        <v>tier - 2</v>
      </c>
      <c r="M1024" t="s">
        <v>16</v>
      </c>
      <c r="N1024" t="str">
        <f t="shared" si="110"/>
        <v>tier - 1</v>
      </c>
      <c r="O1024" t="s">
        <v>23</v>
      </c>
      <c r="P1024" t="str">
        <f t="shared" si="111"/>
        <v>R1012</v>
      </c>
    </row>
    <row r="1025" spans="1:16" x14ac:dyDescent="0.25">
      <c r="A1025" t="s">
        <v>1059</v>
      </c>
      <c r="B1025">
        <v>1976</v>
      </c>
      <c r="C1025">
        <f t="shared" si="105"/>
        <v>1976</v>
      </c>
      <c r="D1025" t="s">
        <v>10</v>
      </c>
      <c r="E1025" t="str">
        <f t="shared" si="106"/>
        <v>Jul</v>
      </c>
      <c r="F1025">
        <v>12</v>
      </c>
      <c r="G1025" s="10">
        <f t="shared" si="107"/>
        <v>27953</v>
      </c>
      <c r="H1025" s="9">
        <f t="shared" si="108"/>
        <v>46</v>
      </c>
      <c r="I1025">
        <v>1</v>
      </c>
      <c r="J1025" s="14">
        <v>8334.4599999999991</v>
      </c>
      <c r="K1025" t="s">
        <v>12</v>
      </c>
      <c r="L1025" t="str">
        <f t="shared" si="109"/>
        <v>tier - 3</v>
      </c>
      <c r="M1025" t="s">
        <v>11</v>
      </c>
      <c r="N1025" t="str">
        <f t="shared" si="110"/>
        <v>tier - 2</v>
      </c>
      <c r="O1025" t="s">
        <v>168</v>
      </c>
      <c r="P1025" t="str">
        <f t="shared" si="111"/>
        <v>R1016</v>
      </c>
    </row>
    <row r="1026" spans="1:16" x14ac:dyDescent="0.25">
      <c r="A1026" t="s">
        <v>1060</v>
      </c>
      <c r="B1026">
        <v>1976</v>
      </c>
      <c r="C1026">
        <f t="shared" ref="C1026:C1089" si="112">IF(B1026="?", ROUND(AVERAGEIF(B:B, "&lt;&gt;?"), 0), B1026)</f>
        <v>1976</v>
      </c>
      <c r="D1026" t="s">
        <v>10</v>
      </c>
      <c r="E1026" t="str">
        <f t="shared" ref="E1026:E1089" si="113">IF(D1026="?", "Sep", D1026)</f>
        <v>Jul</v>
      </c>
      <c r="F1026">
        <v>20</v>
      </c>
      <c r="G1026" s="10">
        <f t="shared" ref="G1026:G1089" si="114">DATE(C1026, MONTH(1&amp;E1026), F1026)</f>
        <v>27961</v>
      </c>
      <c r="H1026" s="9">
        <f t="shared" ref="H1026:H1089" si="115">DATEDIF(G1026, DATE(2023,6,8), "Y")</f>
        <v>46</v>
      </c>
      <c r="I1026">
        <v>1</v>
      </c>
      <c r="J1026" s="14">
        <v>8334.59</v>
      </c>
      <c r="K1026" t="s">
        <v>12</v>
      </c>
      <c r="L1026" t="str">
        <f t="shared" ref="L1026:L1089" si="116">IF(K1026="?", "tier - 1", K1026)</f>
        <v>tier - 3</v>
      </c>
      <c r="M1026" t="s">
        <v>11</v>
      </c>
      <c r="N1026" t="str">
        <f t="shared" ref="N1026:N1089" si="117">IF(M1026="?", "tier - 2", M1026)</f>
        <v>tier - 2</v>
      </c>
      <c r="O1026" t="s">
        <v>168</v>
      </c>
      <c r="P1026" t="str">
        <f t="shared" ref="P1026:P1089" si="118">IF(O1026="?", "Unknown", O1026)</f>
        <v>R1016</v>
      </c>
    </row>
    <row r="1027" spans="1:16" x14ac:dyDescent="0.25">
      <c r="A1027" t="s">
        <v>1061</v>
      </c>
      <c r="B1027">
        <v>1976</v>
      </c>
      <c r="C1027">
        <f t="shared" si="112"/>
        <v>1976</v>
      </c>
      <c r="D1027" t="s">
        <v>10</v>
      </c>
      <c r="E1027" t="str">
        <f t="shared" si="113"/>
        <v>Jul</v>
      </c>
      <c r="F1027">
        <v>7</v>
      </c>
      <c r="G1027" s="10">
        <f t="shared" si="114"/>
        <v>27948</v>
      </c>
      <c r="H1027" s="9">
        <f t="shared" si="115"/>
        <v>46</v>
      </c>
      <c r="I1027">
        <v>1</v>
      </c>
      <c r="J1027" s="14">
        <v>8342.91</v>
      </c>
      <c r="K1027" t="s">
        <v>12</v>
      </c>
      <c r="L1027" t="str">
        <f t="shared" si="116"/>
        <v>tier - 3</v>
      </c>
      <c r="M1027" t="s">
        <v>16</v>
      </c>
      <c r="N1027" t="str">
        <f t="shared" si="117"/>
        <v>tier - 1</v>
      </c>
      <c r="O1027" t="s">
        <v>168</v>
      </c>
      <c r="P1027" t="str">
        <f t="shared" si="118"/>
        <v>R1016</v>
      </c>
    </row>
    <row r="1028" spans="1:16" x14ac:dyDescent="0.25">
      <c r="A1028" t="s">
        <v>1062</v>
      </c>
      <c r="B1028">
        <v>1976</v>
      </c>
      <c r="C1028">
        <f t="shared" si="112"/>
        <v>1976</v>
      </c>
      <c r="D1028" t="s">
        <v>18</v>
      </c>
      <c r="E1028" t="str">
        <f t="shared" si="113"/>
        <v>Jun</v>
      </c>
      <c r="F1028">
        <v>12</v>
      </c>
      <c r="G1028" s="10">
        <f t="shared" si="114"/>
        <v>27923</v>
      </c>
      <c r="H1028" s="9">
        <f t="shared" si="115"/>
        <v>46</v>
      </c>
      <c r="I1028">
        <v>2</v>
      </c>
      <c r="J1028" s="14">
        <v>8347.16</v>
      </c>
      <c r="K1028" t="s">
        <v>11</v>
      </c>
      <c r="L1028" t="str">
        <f t="shared" si="116"/>
        <v>tier - 2</v>
      </c>
      <c r="M1028" t="s">
        <v>16</v>
      </c>
      <c r="N1028" t="str">
        <f t="shared" si="117"/>
        <v>tier - 1</v>
      </c>
      <c r="O1028" t="s">
        <v>13</v>
      </c>
      <c r="P1028" t="str">
        <f t="shared" si="118"/>
        <v>R1013</v>
      </c>
    </row>
    <row r="1029" spans="1:16" x14ac:dyDescent="0.25">
      <c r="A1029" t="s">
        <v>1063</v>
      </c>
      <c r="B1029">
        <v>1963</v>
      </c>
      <c r="C1029">
        <f t="shared" si="112"/>
        <v>1963</v>
      </c>
      <c r="D1029" t="s">
        <v>20</v>
      </c>
      <c r="E1029" t="str">
        <f t="shared" si="113"/>
        <v>Sep</v>
      </c>
      <c r="F1029">
        <v>21</v>
      </c>
      <c r="G1029" s="10">
        <f t="shared" si="114"/>
        <v>23275</v>
      </c>
      <c r="H1029" s="9">
        <f t="shared" si="115"/>
        <v>59</v>
      </c>
      <c r="I1029">
        <v>0</v>
      </c>
      <c r="J1029" s="14">
        <v>8355.5400000000009</v>
      </c>
      <c r="K1029" t="s">
        <v>12</v>
      </c>
      <c r="L1029" t="str">
        <f t="shared" si="116"/>
        <v>tier - 3</v>
      </c>
      <c r="M1029" t="s">
        <v>12</v>
      </c>
      <c r="N1029" t="str">
        <f t="shared" si="117"/>
        <v>tier - 3</v>
      </c>
      <c r="O1029" t="s">
        <v>23</v>
      </c>
      <c r="P1029" t="str">
        <f t="shared" si="118"/>
        <v>R1012</v>
      </c>
    </row>
    <row r="1030" spans="1:16" x14ac:dyDescent="0.25">
      <c r="A1030" t="s">
        <v>1064</v>
      </c>
      <c r="B1030">
        <v>1971</v>
      </c>
      <c r="C1030">
        <f t="shared" si="112"/>
        <v>1971</v>
      </c>
      <c r="D1030" t="s">
        <v>20</v>
      </c>
      <c r="E1030" t="str">
        <f t="shared" si="113"/>
        <v>Sep</v>
      </c>
      <c r="F1030">
        <v>4</v>
      </c>
      <c r="G1030" s="10">
        <f t="shared" si="114"/>
        <v>26180</v>
      </c>
      <c r="H1030" s="9">
        <f t="shared" si="115"/>
        <v>51</v>
      </c>
      <c r="I1030">
        <v>0</v>
      </c>
      <c r="J1030" s="14">
        <v>8396.6200000000008</v>
      </c>
      <c r="K1030" t="s">
        <v>11</v>
      </c>
      <c r="L1030" t="str">
        <f t="shared" si="116"/>
        <v>tier - 2</v>
      </c>
      <c r="M1030" t="s">
        <v>12</v>
      </c>
      <c r="N1030" t="str">
        <f t="shared" si="117"/>
        <v>tier - 3</v>
      </c>
      <c r="O1030" t="s">
        <v>13</v>
      </c>
      <c r="P1030" t="str">
        <f t="shared" si="118"/>
        <v>R1013</v>
      </c>
    </row>
    <row r="1031" spans="1:16" x14ac:dyDescent="0.25">
      <c r="A1031" t="s">
        <v>1065</v>
      </c>
      <c r="B1031">
        <v>1971</v>
      </c>
      <c r="C1031">
        <f t="shared" si="112"/>
        <v>1971</v>
      </c>
      <c r="D1031" t="s">
        <v>20</v>
      </c>
      <c r="E1031" t="str">
        <f t="shared" si="113"/>
        <v>Sep</v>
      </c>
      <c r="F1031">
        <v>18</v>
      </c>
      <c r="G1031" s="10">
        <f t="shared" si="114"/>
        <v>26194</v>
      </c>
      <c r="H1031" s="9">
        <f t="shared" si="115"/>
        <v>51</v>
      </c>
      <c r="I1031">
        <v>0</v>
      </c>
      <c r="J1031" s="14">
        <v>8400.01</v>
      </c>
      <c r="K1031" t="s">
        <v>11</v>
      </c>
      <c r="L1031" t="str">
        <f t="shared" si="116"/>
        <v>tier - 2</v>
      </c>
      <c r="M1031" t="s">
        <v>12</v>
      </c>
      <c r="N1031" t="str">
        <f t="shared" si="117"/>
        <v>tier - 3</v>
      </c>
      <c r="O1031" t="s">
        <v>13</v>
      </c>
      <c r="P1031" t="str">
        <f t="shared" si="118"/>
        <v>R1013</v>
      </c>
    </row>
    <row r="1032" spans="1:16" x14ac:dyDescent="0.25">
      <c r="A1032" t="s">
        <v>1066</v>
      </c>
      <c r="B1032">
        <v>1979</v>
      </c>
      <c r="C1032">
        <f t="shared" si="112"/>
        <v>1979</v>
      </c>
      <c r="D1032" t="s">
        <v>18</v>
      </c>
      <c r="E1032" t="str">
        <f t="shared" si="113"/>
        <v>Jun</v>
      </c>
      <c r="F1032">
        <v>11</v>
      </c>
      <c r="G1032" s="10">
        <f t="shared" si="114"/>
        <v>29017</v>
      </c>
      <c r="H1032" s="9">
        <f t="shared" si="115"/>
        <v>43</v>
      </c>
      <c r="I1032">
        <v>3</v>
      </c>
      <c r="J1032" s="14">
        <v>8410.0499999999993</v>
      </c>
      <c r="K1032" t="s">
        <v>11</v>
      </c>
      <c r="L1032" t="str">
        <f t="shared" si="116"/>
        <v>tier - 2</v>
      </c>
      <c r="M1032" t="s">
        <v>11</v>
      </c>
      <c r="N1032" t="str">
        <f t="shared" si="117"/>
        <v>tier - 2</v>
      </c>
      <c r="O1032" t="s">
        <v>23</v>
      </c>
      <c r="P1032" t="str">
        <f t="shared" si="118"/>
        <v>R1012</v>
      </c>
    </row>
    <row r="1033" spans="1:16" x14ac:dyDescent="0.25">
      <c r="A1033" t="s">
        <v>1067</v>
      </c>
      <c r="B1033">
        <v>1977</v>
      </c>
      <c r="C1033">
        <f t="shared" si="112"/>
        <v>1977</v>
      </c>
      <c r="D1033" t="s">
        <v>20</v>
      </c>
      <c r="E1033" t="str">
        <f t="shared" si="113"/>
        <v>Sep</v>
      </c>
      <c r="F1033">
        <v>4</v>
      </c>
      <c r="G1033" s="10">
        <f t="shared" si="114"/>
        <v>28372</v>
      </c>
      <c r="H1033" s="9">
        <f t="shared" si="115"/>
        <v>45</v>
      </c>
      <c r="I1033">
        <v>2</v>
      </c>
      <c r="J1033" s="14">
        <v>8413.4599999999991</v>
      </c>
      <c r="K1033" t="s">
        <v>12</v>
      </c>
      <c r="L1033" t="str">
        <f t="shared" si="116"/>
        <v>tier - 3</v>
      </c>
      <c r="M1033" t="s">
        <v>16</v>
      </c>
      <c r="N1033" t="str">
        <f t="shared" si="117"/>
        <v>tier - 1</v>
      </c>
      <c r="O1033" t="s">
        <v>23</v>
      </c>
      <c r="P1033" t="str">
        <f t="shared" si="118"/>
        <v>R1012</v>
      </c>
    </row>
    <row r="1034" spans="1:16" x14ac:dyDescent="0.25">
      <c r="A1034" t="s">
        <v>1068</v>
      </c>
      <c r="B1034">
        <v>1975</v>
      </c>
      <c r="C1034">
        <f t="shared" si="112"/>
        <v>1975</v>
      </c>
      <c r="D1034" t="s">
        <v>20</v>
      </c>
      <c r="E1034" t="str">
        <f t="shared" si="113"/>
        <v>Sep</v>
      </c>
      <c r="F1034">
        <v>28</v>
      </c>
      <c r="G1034" s="10">
        <f t="shared" si="114"/>
        <v>27665</v>
      </c>
      <c r="H1034" s="9">
        <f t="shared" si="115"/>
        <v>47</v>
      </c>
      <c r="I1034">
        <v>1</v>
      </c>
      <c r="J1034" s="14">
        <v>8428.07</v>
      </c>
      <c r="K1034" t="s">
        <v>12</v>
      </c>
      <c r="L1034" t="str">
        <f t="shared" si="116"/>
        <v>tier - 3</v>
      </c>
      <c r="M1034" t="s">
        <v>11</v>
      </c>
      <c r="N1034" t="str">
        <f t="shared" si="117"/>
        <v>tier - 2</v>
      </c>
      <c r="O1034" t="s">
        <v>23</v>
      </c>
      <c r="P1034" t="str">
        <f t="shared" si="118"/>
        <v>R1012</v>
      </c>
    </row>
    <row r="1035" spans="1:16" x14ac:dyDescent="0.25">
      <c r="A1035" t="s">
        <v>1069</v>
      </c>
      <c r="B1035">
        <v>1963</v>
      </c>
      <c r="C1035">
        <f t="shared" si="112"/>
        <v>1963</v>
      </c>
      <c r="D1035" t="s">
        <v>20</v>
      </c>
      <c r="E1035" t="str">
        <f t="shared" si="113"/>
        <v>Sep</v>
      </c>
      <c r="F1035">
        <v>24</v>
      </c>
      <c r="G1035" s="10">
        <f t="shared" si="114"/>
        <v>23278</v>
      </c>
      <c r="H1035" s="9">
        <f t="shared" si="115"/>
        <v>59</v>
      </c>
      <c r="I1035">
        <v>0</v>
      </c>
      <c r="J1035" s="14">
        <v>8440.0499999999993</v>
      </c>
      <c r="K1035" t="s">
        <v>12</v>
      </c>
      <c r="L1035" t="str">
        <f t="shared" si="116"/>
        <v>tier - 3</v>
      </c>
      <c r="M1035" t="s">
        <v>11</v>
      </c>
      <c r="N1035" t="str">
        <f t="shared" si="117"/>
        <v>tier - 2</v>
      </c>
      <c r="O1035" t="s">
        <v>13</v>
      </c>
      <c r="P1035" t="str">
        <f t="shared" si="118"/>
        <v>R1013</v>
      </c>
    </row>
    <row r="1036" spans="1:16" x14ac:dyDescent="0.25">
      <c r="A1036" t="s">
        <v>1070</v>
      </c>
      <c r="B1036">
        <v>1972</v>
      </c>
      <c r="C1036">
        <f t="shared" si="112"/>
        <v>1972</v>
      </c>
      <c r="D1036" t="s">
        <v>20</v>
      </c>
      <c r="E1036" t="str">
        <f t="shared" si="113"/>
        <v>Sep</v>
      </c>
      <c r="F1036">
        <v>9</v>
      </c>
      <c r="G1036" s="10">
        <f t="shared" si="114"/>
        <v>26551</v>
      </c>
      <c r="H1036" s="9">
        <f t="shared" si="115"/>
        <v>50</v>
      </c>
      <c r="I1036">
        <v>0</v>
      </c>
      <c r="J1036" s="14">
        <v>8442.67</v>
      </c>
      <c r="K1036" t="s">
        <v>11</v>
      </c>
      <c r="L1036" t="str">
        <f t="shared" si="116"/>
        <v>tier - 2</v>
      </c>
      <c r="M1036" t="s">
        <v>12</v>
      </c>
      <c r="N1036" t="str">
        <f t="shared" si="117"/>
        <v>tier - 3</v>
      </c>
      <c r="O1036" t="s">
        <v>13</v>
      </c>
      <c r="P1036" t="str">
        <f t="shared" si="118"/>
        <v>R1013</v>
      </c>
    </row>
    <row r="1037" spans="1:16" x14ac:dyDescent="0.25">
      <c r="A1037" t="s">
        <v>1071</v>
      </c>
      <c r="B1037">
        <v>1972</v>
      </c>
      <c r="C1037">
        <f t="shared" si="112"/>
        <v>1972</v>
      </c>
      <c r="D1037" t="s">
        <v>20</v>
      </c>
      <c r="E1037" t="str">
        <f t="shared" si="113"/>
        <v>Sep</v>
      </c>
      <c r="F1037">
        <v>4</v>
      </c>
      <c r="G1037" s="10">
        <f t="shared" si="114"/>
        <v>26546</v>
      </c>
      <c r="H1037" s="9">
        <f t="shared" si="115"/>
        <v>50</v>
      </c>
      <c r="I1037">
        <v>0</v>
      </c>
      <c r="J1037" s="14">
        <v>8444.4699999999993</v>
      </c>
      <c r="K1037" t="s">
        <v>12</v>
      </c>
      <c r="L1037" t="str">
        <f t="shared" si="116"/>
        <v>tier - 3</v>
      </c>
      <c r="M1037" t="s">
        <v>16</v>
      </c>
      <c r="N1037" t="str">
        <f t="shared" si="117"/>
        <v>tier - 1</v>
      </c>
      <c r="O1037" t="s">
        <v>42</v>
      </c>
      <c r="P1037" t="str">
        <f t="shared" si="118"/>
        <v>R1011</v>
      </c>
    </row>
    <row r="1038" spans="1:16" x14ac:dyDescent="0.25">
      <c r="A1038" t="s">
        <v>1072</v>
      </c>
      <c r="B1038">
        <v>1966</v>
      </c>
      <c r="C1038">
        <f t="shared" si="112"/>
        <v>1966</v>
      </c>
      <c r="D1038" t="s">
        <v>18</v>
      </c>
      <c r="E1038" t="str">
        <f t="shared" si="113"/>
        <v>Jun</v>
      </c>
      <c r="F1038">
        <v>12</v>
      </c>
      <c r="G1038" s="10">
        <f t="shared" si="114"/>
        <v>24270</v>
      </c>
      <c r="H1038" s="9">
        <f t="shared" si="115"/>
        <v>56</v>
      </c>
      <c r="I1038">
        <v>0</v>
      </c>
      <c r="J1038" s="14">
        <v>8448.66</v>
      </c>
      <c r="K1038" t="s">
        <v>12</v>
      </c>
      <c r="L1038" t="str">
        <f t="shared" si="116"/>
        <v>tier - 3</v>
      </c>
      <c r="M1038" t="s">
        <v>16</v>
      </c>
      <c r="N1038" t="str">
        <f t="shared" si="117"/>
        <v>tier - 1</v>
      </c>
      <c r="O1038" t="s">
        <v>13</v>
      </c>
      <c r="P1038" t="str">
        <f t="shared" si="118"/>
        <v>R1013</v>
      </c>
    </row>
    <row r="1039" spans="1:16" x14ac:dyDescent="0.25">
      <c r="A1039" t="s">
        <v>1073</v>
      </c>
      <c r="B1039">
        <v>1984</v>
      </c>
      <c r="C1039">
        <f t="shared" si="112"/>
        <v>1984</v>
      </c>
      <c r="D1039" t="s">
        <v>18</v>
      </c>
      <c r="E1039" t="str">
        <f t="shared" si="113"/>
        <v>Jun</v>
      </c>
      <c r="F1039">
        <v>19</v>
      </c>
      <c r="G1039" s="10">
        <f t="shared" si="114"/>
        <v>30852</v>
      </c>
      <c r="H1039" s="9">
        <f t="shared" si="115"/>
        <v>38</v>
      </c>
      <c r="I1039">
        <v>3</v>
      </c>
      <c r="J1039" s="14">
        <v>8450.82</v>
      </c>
      <c r="K1039" t="s">
        <v>11</v>
      </c>
      <c r="L1039" t="str">
        <f t="shared" si="116"/>
        <v>tier - 2</v>
      </c>
      <c r="M1039" t="s">
        <v>11</v>
      </c>
      <c r="N1039" t="str">
        <f t="shared" si="117"/>
        <v>tier - 2</v>
      </c>
      <c r="O1039" t="s">
        <v>200</v>
      </c>
      <c r="P1039" t="str">
        <f t="shared" si="118"/>
        <v>R1025</v>
      </c>
    </row>
    <row r="1040" spans="1:16" x14ac:dyDescent="0.25">
      <c r="A1040" t="s">
        <v>1074</v>
      </c>
      <c r="B1040">
        <v>1972</v>
      </c>
      <c r="C1040">
        <f t="shared" si="112"/>
        <v>1972</v>
      </c>
      <c r="D1040" t="s">
        <v>30</v>
      </c>
      <c r="E1040" t="str">
        <f t="shared" si="113"/>
        <v>Dec</v>
      </c>
      <c r="F1040">
        <v>26</v>
      </c>
      <c r="G1040" s="10">
        <f t="shared" si="114"/>
        <v>26659</v>
      </c>
      <c r="H1040" s="9">
        <f t="shared" si="115"/>
        <v>50</v>
      </c>
      <c r="I1040">
        <v>0</v>
      </c>
      <c r="J1040" s="14">
        <v>8457.82</v>
      </c>
      <c r="K1040" t="s">
        <v>11</v>
      </c>
      <c r="L1040" t="str">
        <f t="shared" si="116"/>
        <v>tier - 2</v>
      </c>
      <c r="M1040" t="s">
        <v>12</v>
      </c>
      <c r="N1040" t="str">
        <f t="shared" si="117"/>
        <v>tier - 3</v>
      </c>
      <c r="O1040" t="s">
        <v>42</v>
      </c>
      <c r="P1040" t="str">
        <f t="shared" si="118"/>
        <v>R1011</v>
      </c>
    </row>
    <row r="1041" spans="1:16" x14ac:dyDescent="0.25">
      <c r="A1041" t="s">
        <v>1075</v>
      </c>
      <c r="B1041">
        <v>1992</v>
      </c>
      <c r="C1041">
        <f t="shared" si="112"/>
        <v>1992</v>
      </c>
      <c r="D1041" t="s">
        <v>20</v>
      </c>
      <c r="E1041" t="str">
        <f t="shared" si="113"/>
        <v>Sep</v>
      </c>
      <c r="F1041">
        <v>9</v>
      </c>
      <c r="G1041" s="10">
        <f t="shared" si="114"/>
        <v>33856</v>
      </c>
      <c r="H1041" s="9">
        <f t="shared" si="115"/>
        <v>30</v>
      </c>
      <c r="I1041">
        <v>0</v>
      </c>
      <c r="J1041" s="14">
        <v>8466.35</v>
      </c>
      <c r="K1041" t="s">
        <v>11</v>
      </c>
      <c r="L1041" t="str">
        <f t="shared" si="116"/>
        <v>tier - 2</v>
      </c>
      <c r="M1041" t="s">
        <v>11</v>
      </c>
      <c r="N1041" t="str">
        <f t="shared" si="117"/>
        <v>tier - 2</v>
      </c>
      <c r="O1041" t="s">
        <v>23</v>
      </c>
      <c r="P1041" t="str">
        <f t="shared" si="118"/>
        <v>R1012</v>
      </c>
    </row>
    <row r="1042" spans="1:16" x14ac:dyDescent="0.25">
      <c r="A1042" t="s">
        <v>1076</v>
      </c>
      <c r="B1042">
        <v>1993</v>
      </c>
      <c r="C1042">
        <f t="shared" si="112"/>
        <v>1993</v>
      </c>
      <c r="D1042" t="s">
        <v>15</v>
      </c>
      <c r="E1042" t="str">
        <f t="shared" si="113"/>
        <v>Nov</v>
      </c>
      <c r="F1042">
        <v>10</v>
      </c>
      <c r="G1042" s="10">
        <f t="shared" si="114"/>
        <v>34283</v>
      </c>
      <c r="H1042" s="9">
        <f t="shared" si="115"/>
        <v>29</v>
      </c>
      <c r="I1042">
        <v>0</v>
      </c>
      <c r="J1042" s="14">
        <v>8471.65</v>
      </c>
      <c r="K1042" t="s">
        <v>11</v>
      </c>
      <c r="L1042" t="str">
        <f t="shared" si="116"/>
        <v>tier - 2</v>
      </c>
      <c r="M1042" t="s">
        <v>16</v>
      </c>
      <c r="N1042" t="str">
        <f t="shared" si="117"/>
        <v>tier - 1</v>
      </c>
      <c r="O1042" t="s">
        <v>23</v>
      </c>
      <c r="P1042" t="str">
        <f t="shared" si="118"/>
        <v>R1012</v>
      </c>
    </row>
    <row r="1043" spans="1:16" x14ac:dyDescent="0.25">
      <c r="A1043" t="s">
        <v>1077</v>
      </c>
      <c r="B1043">
        <v>1977</v>
      </c>
      <c r="C1043">
        <f t="shared" si="112"/>
        <v>1977</v>
      </c>
      <c r="D1043" t="s">
        <v>30</v>
      </c>
      <c r="E1043" t="str">
        <f t="shared" si="113"/>
        <v>Dec</v>
      </c>
      <c r="F1043">
        <v>26</v>
      </c>
      <c r="G1043" s="10">
        <f t="shared" si="114"/>
        <v>28485</v>
      </c>
      <c r="H1043" s="9">
        <f t="shared" si="115"/>
        <v>45</v>
      </c>
      <c r="I1043">
        <v>2</v>
      </c>
      <c r="J1043" s="14">
        <v>8515.76</v>
      </c>
      <c r="K1043" t="s">
        <v>11</v>
      </c>
      <c r="L1043" t="str">
        <f t="shared" si="116"/>
        <v>tier - 2</v>
      </c>
      <c r="M1043" t="s">
        <v>11</v>
      </c>
      <c r="N1043" t="str">
        <f t="shared" si="117"/>
        <v>tier - 2</v>
      </c>
      <c r="O1043" t="s">
        <v>13</v>
      </c>
      <c r="P1043" t="str">
        <f t="shared" si="118"/>
        <v>R1013</v>
      </c>
    </row>
    <row r="1044" spans="1:16" x14ac:dyDescent="0.25">
      <c r="A1044" t="s">
        <v>1078</v>
      </c>
      <c r="B1044">
        <v>1977</v>
      </c>
      <c r="C1044">
        <f t="shared" si="112"/>
        <v>1977</v>
      </c>
      <c r="D1044" t="s">
        <v>18</v>
      </c>
      <c r="E1044" t="str">
        <f t="shared" si="113"/>
        <v>Jun</v>
      </c>
      <c r="F1044">
        <v>21</v>
      </c>
      <c r="G1044" s="10">
        <f t="shared" si="114"/>
        <v>28297</v>
      </c>
      <c r="H1044" s="9">
        <f t="shared" si="115"/>
        <v>45</v>
      </c>
      <c r="I1044">
        <v>2</v>
      </c>
      <c r="J1044" s="14">
        <v>8516.83</v>
      </c>
      <c r="K1044" t="s">
        <v>11</v>
      </c>
      <c r="L1044" t="str">
        <f t="shared" si="116"/>
        <v>tier - 2</v>
      </c>
      <c r="M1044" t="s">
        <v>16</v>
      </c>
      <c r="N1044" t="str">
        <f t="shared" si="117"/>
        <v>tier - 1</v>
      </c>
      <c r="O1044" t="s">
        <v>13</v>
      </c>
      <c r="P1044" t="str">
        <f t="shared" si="118"/>
        <v>R1013</v>
      </c>
    </row>
    <row r="1045" spans="1:16" x14ac:dyDescent="0.25">
      <c r="A1045" t="s">
        <v>1079</v>
      </c>
      <c r="B1045">
        <v>1977</v>
      </c>
      <c r="C1045">
        <f t="shared" si="112"/>
        <v>1977</v>
      </c>
      <c r="D1045" t="s">
        <v>30</v>
      </c>
      <c r="E1045" t="str">
        <f t="shared" si="113"/>
        <v>Dec</v>
      </c>
      <c r="F1045">
        <v>29</v>
      </c>
      <c r="G1045" s="10">
        <f t="shared" si="114"/>
        <v>28488</v>
      </c>
      <c r="H1045" s="9">
        <f t="shared" si="115"/>
        <v>45</v>
      </c>
      <c r="I1045">
        <v>2</v>
      </c>
      <c r="J1045" s="14">
        <v>8520.0300000000007</v>
      </c>
      <c r="K1045" t="s">
        <v>11</v>
      </c>
      <c r="L1045" t="str">
        <f t="shared" si="116"/>
        <v>tier - 2</v>
      </c>
      <c r="M1045" t="s">
        <v>12</v>
      </c>
      <c r="N1045" t="str">
        <f t="shared" si="117"/>
        <v>tier - 3</v>
      </c>
      <c r="O1045" t="s">
        <v>42</v>
      </c>
      <c r="P1045" t="str">
        <f t="shared" si="118"/>
        <v>R1011</v>
      </c>
    </row>
    <row r="1046" spans="1:16" x14ac:dyDescent="0.25">
      <c r="A1046" t="s">
        <v>1080</v>
      </c>
      <c r="B1046">
        <v>1979</v>
      </c>
      <c r="C1046">
        <f t="shared" si="112"/>
        <v>1979</v>
      </c>
      <c r="D1046" t="s">
        <v>35</v>
      </c>
      <c r="E1046" t="str">
        <f t="shared" si="113"/>
        <v>Aug</v>
      </c>
      <c r="F1046">
        <v>13</v>
      </c>
      <c r="G1046" s="10">
        <f t="shared" si="114"/>
        <v>29080</v>
      </c>
      <c r="H1046" s="9">
        <f t="shared" si="115"/>
        <v>43</v>
      </c>
      <c r="I1046">
        <v>3</v>
      </c>
      <c r="J1046" s="14">
        <v>8522</v>
      </c>
      <c r="K1046" t="s">
        <v>11</v>
      </c>
      <c r="L1046" t="str">
        <f t="shared" si="116"/>
        <v>tier - 2</v>
      </c>
      <c r="M1046" t="s">
        <v>11</v>
      </c>
      <c r="N1046" t="str">
        <f t="shared" si="117"/>
        <v>tier - 2</v>
      </c>
      <c r="O1046" t="s">
        <v>42</v>
      </c>
      <c r="P1046" t="str">
        <f t="shared" si="118"/>
        <v>R1011</v>
      </c>
    </row>
    <row r="1047" spans="1:16" x14ac:dyDescent="0.25">
      <c r="A1047" t="s">
        <v>1081</v>
      </c>
      <c r="B1047">
        <v>1977</v>
      </c>
      <c r="C1047">
        <f t="shared" si="112"/>
        <v>1977</v>
      </c>
      <c r="D1047" t="s">
        <v>10</v>
      </c>
      <c r="E1047" t="str">
        <f t="shared" si="113"/>
        <v>Jul</v>
      </c>
      <c r="F1047">
        <v>26</v>
      </c>
      <c r="G1047" s="10">
        <f t="shared" si="114"/>
        <v>28332</v>
      </c>
      <c r="H1047" s="9">
        <f t="shared" si="115"/>
        <v>45</v>
      </c>
      <c r="I1047">
        <v>2</v>
      </c>
      <c r="J1047" s="14">
        <v>8527.5300000000007</v>
      </c>
      <c r="K1047" t="s">
        <v>11</v>
      </c>
      <c r="L1047" t="str">
        <f t="shared" si="116"/>
        <v>tier - 2</v>
      </c>
      <c r="M1047" t="s">
        <v>11</v>
      </c>
      <c r="N1047" t="str">
        <f t="shared" si="117"/>
        <v>tier - 2</v>
      </c>
      <c r="O1047" t="s">
        <v>13</v>
      </c>
      <c r="P1047" t="str">
        <f t="shared" si="118"/>
        <v>R1013</v>
      </c>
    </row>
    <row r="1048" spans="1:16" x14ac:dyDescent="0.25">
      <c r="A1048" t="s">
        <v>1082</v>
      </c>
      <c r="B1048" t="s">
        <v>31</v>
      </c>
      <c r="C1048">
        <f t="shared" si="112"/>
        <v>1983</v>
      </c>
      <c r="D1048" t="s">
        <v>10</v>
      </c>
      <c r="E1048" t="str">
        <f t="shared" si="113"/>
        <v>Jul</v>
      </c>
      <c r="F1048">
        <v>24</v>
      </c>
      <c r="G1048" s="10">
        <f t="shared" si="114"/>
        <v>30521</v>
      </c>
      <c r="H1048" s="9">
        <f t="shared" si="115"/>
        <v>39</v>
      </c>
      <c r="I1048">
        <v>0</v>
      </c>
      <c r="J1048" s="14">
        <v>8534.67</v>
      </c>
      <c r="K1048" t="s">
        <v>11</v>
      </c>
      <c r="L1048" t="str">
        <f t="shared" si="116"/>
        <v>tier - 2</v>
      </c>
      <c r="M1048" t="s">
        <v>12</v>
      </c>
      <c r="N1048" t="str">
        <f t="shared" si="117"/>
        <v>tier - 3</v>
      </c>
      <c r="O1048" t="s">
        <v>247</v>
      </c>
      <c r="P1048" t="str">
        <f t="shared" si="118"/>
        <v>R1024</v>
      </c>
    </row>
    <row r="1049" spans="1:16" x14ac:dyDescent="0.25">
      <c r="A1049" t="s">
        <v>1083</v>
      </c>
      <c r="B1049">
        <v>1981</v>
      </c>
      <c r="C1049">
        <f t="shared" si="112"/>
        <v>1981</v>
      </c>
      <c r="D1049" t="s">
        <v>30</v>
      </c>
      <c r="E1049" t="str">
        <f t="shared" si="113"/>
        <v>Dec</v>
      </c>
      <c r="F1049">
        <v>27</v>
      </c>
      <c r="G1049" s="10">
        <f t="shared" si="114"/>
        <v>29947</v>
      </c>
      <c r="H1049" s="9">
        <f t="shared" si="115"/>
        <v>41</v>
      </c>
      <c r="I1049">
        <v>3</v>
      </c>
      <c r="J1049" s="14">
        <v>8538.2900000000009</v>
      </c>
      <c r="K1049" t="s">
        <v>11</v>
      </c>
      <c r="L1049" t="str">
        <f t="shared" si="116"/>
        <v>tier - 2</v>
      </c>
      <c r="M1049" t="s">
        <v>12</v>
      </c>
      <c r="N1049" t="str">
        <f t="shared" si="117"/>
        <v>tier - 3</v>
      </c>
      <c r="O1049" t="s">
        <v>247</v>
      </c>
      <c r="P1049" t="str">
        <f t="shared" si="118"/>
        <v>R1024</v>
      </c>
    </row>
    <row r="1050" spans="1:16" x14ac:dyDescent="0.25">
      <c r="A1050" t="s">
        <v>1084</v>
      </c>
      <c r="B1050">
        <v>1975</v>
      </c>
      <c r="C1050">
        <f t="shared" si="112"/>
        <v>1975</v>
      </c>
      <c r="D1050" t="s">
        <v>15</v>
      </c>
      <c r="E1050" t="str">
        <f t="shared" si="113"/>
        <v>Nov</v>
      </c>
      <c r="F1050">
        <v>6</v>
      </c>
      <c r="G1050" s="10">
        <f t="shared" si="114"/>
        <v>27704</v>
      </c>
      <c r="H1050" s="9">
        <f t="shared" si="115"/>
        <v>47</v>
      </c>
      <c r="I1050">
        <v>1</v>
      </c>
      <c r="J1050" s="14">
        <v>8539.67</v>
      </c>
      <c r="K1050" t="s">
        <v>11</v>
      </c>
      <c r="L1050" t="str">
        <f t="shared" si="116"/>
        <v>tier - 2</v>
      </c>
      <c r="M1050" t="s">
        <v>12</v>
      </c>
      <c r="N1050" t="str">
        <f t="shared" si="117"/>
        <v>tier - 3</v>
      </c>
      <c r="O1050" t="s">
        <v>42</v>
      </c>
      <c r="P1050" t="str">
        <f t="shared" si="118"/>
        <v>R1011</v>
      </c>
    </row>
    <row r="1051" spans="1:16" x14ac:dyDescent="0.25">
      <c r="A1051" t="s">
        <v>1085</v>
      </c>
      <c r="B1051" t="s">
        <v>31</v>
      </c>
      <c r="C1051">
        <f t="shared" si="112"/>
        <v>1983</v>
      </c>
      <c r="D1051" t="s">
        <v>30</v>
      </c>
      <c r="E1051" t="str">
        <f t="shared" si="113"/>
        <v>Dec</v>
      </c>
      <c r="F1051">
        <v>12</v>
      </c>
      <c r="G1051" s="10">
        <f t="shared" si="114"/>
        <v>30662</v>
      </c>
      <c r="H1051" s="9">
        <f t="shared" si="115"/>
        <v>39</v>
      </c>
      <c r="I1051">
        <v>1</v>
      </c>
      <c r="J1051" s="14">
        <v>8547.69</v>
      </c>
      <c r="K1051" t="s">
        <v>11</v>
      </c>
      <c r="L1051" t="str">
        <f t="shared" si="116"/>
        <v>tier - 2</v>
      </c>
      <c r="M1051" t="s">
        <v>16</v>
      </c>
      <c r="N1051" t="str">
        <f t="shared" si="117"/>
        <v>tier - 1</v>
      </c>
      <c r="O1051" t="s">
        <v>13</v>
      </c>
      <c r="P1051" t="str">
        <f t="shared" si="118"/>
        <v>R1013</v>
      </c>
    </row>
    <row r="1052" spans="1:16" x14ac:dyDescent="0.25">
      <c r="A1052" t="s">
        <v>1086</v>
      </c>
      <c r="B1052">
        <v>1975</v>
      </c>
      <c r="C1052">
        <f t="shared" si="112"/>
        <v>1975</v>
      </c>
      <c r="D1052" t="s">
        <v>35</v>
      </c>
      <c r="E1052" t="str">
        <f t="shared" si="113"/>
        <v>Aug</v>
      </c>
      <c r="F1052">
        <v>6</v>
      </c>
      <c r="G1052" s="10">
        <f t="shared" si="114"/>
        <v>27612</v>
      </c>
      <c r="H1052" s="9">
        <f t="shared" si="115"/>
        <v>47</v>
      </c>
      <c r="I1052">
        <v>1</v>
      </c>
      <c r="J1052" s="14">
        <v>8551.35</v>
      </c>
      <c r="K1052" t="s">
        <v>11</v>
      </c>
      <c r="L1052" t="str">
        <f t="shared" si="116"/>
        <v>tier - 2</v>
      </c>
      <c r="M1052" t="s">
        <v>11</v>
      </c>
      <c r="N1052" t="str">
        <f t="shared" si="117"/>
        <v>tier - 2</v>
      </c>
      <c r="O1052" t="s">
        <v>42</v>
      </c>
      <c r="P1052" t="str">
        <f t="shared" si="118"/>
        <v>R1011</v>
      </c>
    </row>
    <row r="1053" spans="1:16" x14ac:dyDescent="0.25">
      <c r="A1053" t="s">
        <v>1087</v>
      </c>
      <c r="B1053">
        <v>1975</v>
      </c>
      <c r="C1053">
        <f t="shared" si="112"/>
        <v>1975</v>
      </c>
      <c r="D1053" t="s">
        <v>35</v>
      </c>
      <c r="E1053" t="str">
        <f t="shared" si="113"/>
        <v>Aug</v>
      </c>
      <c r="F1053">
        <v>21</v>
      </c>
      <c r="G1053" s="10">
        <f t="shared" si="114"/>
        <v>27627</v>
      </c>
      <c r="H1053" s="9">
        <f t="shared" si="115"/>
        <v>47</v>
      </c>
      <c r="I1053">
        <v>1</v>
      </c>
      <c r="J1053" s="14">
        <v>8556.91</v>
      </c>
      <c r="K1053" t="s">
        <v>11</v>
      </c>
      <c r="L1053" t="str">
        <f t="shared" si="116"/>
        <v>tier - 2</v>
      </c>
      <c r="M1053" t="s">
        <v>16</v>
      </c>
      <c r="N1053" t="str">
        <f t="shared" si="117"/>
        <v>tier - 1</v>
      </c>
      <c r="O1053" t="s">
        <v>42</v>
      </c>
      <c r="P1053" t="str">
        <f t="shared" si="118"/>
        <v>R1011</v>
      </c>
    </row>
    <row r="1054" spans="1:16" x14ac:dyDescent="0.25">
      <c r="A1054" t="s">
        <v>1088</v>
      </c>
      <c r="B1054">
        <v>1988</v>
      </c>
      <c r="C1054">
        <f t="shared" si="112"/>
        <v>1988</v>
      </c>
      <c r="D1054" t="s">
        <v>20</v>
      </c>
      <c r="E1054" t="str">
        <f t="shared" si="113"/>
        <v>Sep</v>
      </c>
      <c r="F1054">
        <v>21</v>
      </c>
      <c r="G1054" s="10">
        <f t="shared" si="114"/>
        <v>32407</v>
      </c>
      <c r="H1054" s="9">
        <f t="shared" si="115"/>
        <v>34</v>
      </c>
      <c r="I1054">
        <v>3</v>
      </c>
      <c r="J1054" s="14">
        <v>8567.25</v>
      </c>
      <c r="K1054" t="s">
        <v>11</v>
      </c>
      <c r="L1054" t="str">
        <f t="shared" si="116"/>
        <v>tier - 2</v>
      </c>
      <c r="M1054" t="s">
        <v>16</v>
      </c>
      <c r="N1054" t="str">
        <f t="shared" si="117"/>
        <v>tier - 1</v>
      </c>
      <c r="O1054" t="s">
        <v>23</v>
      </c>
      <c r="P1054" t="str">
        <f t="shared" si="118"/>
        <v>R1012</v>
      </c>
    </row>
    <row r="1055" spans="1:16" x14ac:dyDescent="0.25">
      <c r="A1055" t="s">
        <v>1089</v>
      </c>
      <c r="B1055">
        <v>1975</v>
      </c>
      <c r="C1055">
        <f t="shared" si="112"/>
        <v>1975</v>
      </c>
      <c r="D1055" t="s">
        <v>20</v>
      </c>
      <c r="E1055" t="str">
        <f t="shared" si="113"/>
        <v>Sep</v>
      </c>
      <c r="F1055">
        <v>26</v>
      </c>
      <c r="G1055" s="10">
        <f t="shared" si="114"/>
        <v>27663</v>
      </c>
      <c r="H1055" s="9">
        <f t="shared" si="115"/>
        <v>47</v>
      </c>
      <c r="I1055">
        <v>1</v>
      </c>
      <c r="J1055" s="14">
        <v>8569.86</v>
      </c>
      <c r="K1055" t="s">
        <v>11</v>
      </c>
      <c r="L1055" t="str">
        <f t="shared" si="116"/>
        <v>tier - 2</v>
      </c>
      <c r="M1055" t="s">
        <v>12</v>
      </c>
      <c r="N1055" t="str">
        <f t="shared" si="117"/>
        <v>tier - 3</v>
      </c>
      <c r="O1055" t="s">
        <v>13</v>
      </c>
      <c r="P1055" t="str">
        <f t="shared" si="118"/>
        <v>R1013</v>
      </c>
    </row>
    <row r="1056" spans="1:16" x14ac:dyDescent="0.25">
      <c r="A1056" t="s">
        <v>1090</v>
      </c>
      <c r="B1056">
        <v>1982</v>
      </c>
      <c r="C1056">
        <f t="shared" si="112"/>
        <v>1982</v>
      </c>
      <c r="D1056" t="s">
        <v>30</v>
      </c>
      <c r="E1056" t="str">
        <f t="shared" si="113"/>
        <v>Dec</v>
      </c>
      <c r="F1056">
        <v>6</v>
      </c>
      <c r="G1056" s="10">
        <f t="shared" si="114"/>
        <v>30291</v>
      </c>
      <c r="H1056" s="9">
        <f t="shared" si="115"/>
        <v>40</v>
      </c>
      <c r="I1056">
        <v>3</v>
      </c>
      <c r="J1056" s="14">
        <v>8572.0400000000009</v>
      </c>
      <c r="K1056" t="s">
        <v>11</v>
      </c>
      <c r="L1056" t="str">
        <f t="shared" si="116"/>
        <v>tier - 2</v>
      </c>
      <c r="M1056" t="s">
        <v>11</v>
      </c>
      <c r="N1056" t="str">
        <f t="shared" si="117"/>
        <v>tier - 2</v>
      </c>
      <c r="O1056" t="s">
        <v>300</v>
      </c>
      <c r="P1056" t="str">
        <f t="shared" si="118"/>
        <v>R1021</v>
      </c>
    </row>
    <row r="1057" spans="1:16" x14ac:dyDescent="0.25">
      <c r="A1057" t="s">
        <v>1091</v>
      </c>
      <c r="B1057">
        <v>1987</v>
      </c>
      <c r="C1057">
        <f t="shared" si="112"/>
        <v>1987</v>
      </c>
      <c r="D1057" t="s">
        <v>15</v>
      </c>
      <c r="E1057" t="str">
        <f t="shared" si="113"/>
        <v>Nov</v>
      </c>
      <c r="F1057">
        <v>11</v>
      </c>
      <c r="G1057" s="10">
        <f t="shared" si="114"/>
        <v>32092</v>
      </c>
      <c r="H1057" s="9">
        <f t="shared" si="115"/>
        <v>35</v>
      </c>
      <c r="I1057">
        <v>3</v>
      </c>
      <c r="J1057" s="14">
        <v>8573.2999999999993</v>
      </c>
      <c r="K1057" t="s">
        <v>11</v>
      </c>
      <c r="L1057" t="str">
        <f t="shared" si="116"/>
        <v>tier - 2</v>
      </c>
      <c r="M1057" t="s">
        <v>11</v>
      </c>
      <c r="N1057" t="str">
        <f t="shared" si="117"/>
        <v>tier - 2</v>
      </c>
      <c r="O1057" t="s">
        <v>300</v>
      </c>
      <c r="P1057" t="str">
        <f t="shared" si="118"/>
        <v>R1021</v>
      </c>
    </row>
    <row r="1058" spans="1:16" x14ac:dyDescent="0.25">
      <c r="A1058" t="s">
        <v>1092</v>
      </c>
      <c r="B1058">
        <v>1983</v>
      </c>
      <c r="C1058">
        <f t="shared" si="112"/>
        <v>1983</v>
      </c>
      <c r="D1058" t="s">
        <v>30</v>
      </c>
      <c r="E1058" t="str">
        <f t="shared" si="113"/>
        <v>Dec</v>
      </c>
      <c r="F1058">
        <v>30</v>
      </c>
      <c r="G1058" s="10">
        <f t="shared" si="114"/>
        <v>30680</v>
      </c>
      <c r="H1058" s="9">
        <f t="shared" si="115"/>
        <v>39</v>
      </c>
      <c r="I1058">
        <v>5</v>
      </c>
      <c r="J1058" s="14">
        <v>8582.2999999999993</v>
      </c>
      <c r="K1058" t="s">
        <v>11</v>
      </c>
      <c r="L1058" t="str">
        <f t="shared" si="116"/>
        <v>tier - 2</v>
      </c>
      <c r="M1058" t="s">
        <v>16</v>
      </c>
      <c r="N1058" t="str">
        <f t="shared" si="117"/>
        <v>tier - 1</v>
      </c>
      <c r="O1058" t="s">
        <v>13</v>
      </c>
      <c r="P1058" t="str">
        <f t="shared" si="118"/>
        <v>R1013</v>
      </c>
    </row>
    <row r="1059" spans="1:16" x14ac:dyDescent="0.25">
      <c r="A1059" t="s">
        <v>1093</v>
      </c>
      <c r="B1059">
        <v>1983</v>
      </c>
      <c r="C1059">
        <f t="shared" si="112"/>
        <v>1983</v>
      </c>
      <c r="D1059" t="s">
        <v>10</v>
      </c>
      <c r="E1059" t="str">
        <f t="shared" si="113"/>
        <v>Jul</v>
      </c>
      <c r="F1059">
        <v>25</v>
      </c>
      <c r="G1059" s="10">
        <f t="shared" si="114"/>
        <v>30522</v>
      </c>
      <c r="H1059" s="9">
        <f t="shared" si="115"/>
        <v>39</v>
      </c>
      <c r="I1059">
        <v>5</v>
      </c>
      <c r="J1059" s="14">
        <v>8596.83</v>
      </c>
      <c r="K1059" t="s">
        <v>11</v>
      </c>
      <c r="L1059" t="str">
        <f t="shared" si="116"/>
        <v>tier - 2</v>
      </c>
      <c r="M1059" t="s">
        <v>12</v>
      </c>
      <c r="N1059" t="str">
        <f t="shared" si="117"/>
        <v>tier - 3</v>
      </c>
      <c r="O1059" t="s">
        <v>13</v>
      </c>
      <c r="P1059" t="str">
        <f t="shared" si="118"/>
        <v>R1013</v>
      </c>
    </row>
    <row r="1060" spans="1:16" x14ac:dyDescent="0.25">
      <c r="A1060" t="s">
        <v>1094</v>
      </c>
      <c r="B1060">
        <v>1973</v>
      </c>
      <c r="C1060">
        <f t="shared" si="112"/>
        <v>1973</v>
      </c>
      <c r="D1060" t="s">
        <v>10</v>
      </c>
      <c r="E1060" t="str">
        <f t="shared" si="113"/>
        <v>Jul</v>
      </c>
      <c r="F1060">
        <v>11</v>
      </c>
      <c r="G1060" s="10">
        <f t="shared" si="114"/>
        <v>26856</v>
      </c>
      <c r="H1060" s="9">
        <f t="shared" si="115"/>
        <v>49</v>
      </c>
      <c r="I1060">
        <v>0</v>
      </c>
      <c r="J1060" s="14">
        <v>8601.33</v>
      </c>
      <c r="K1060" t="s">
        <v>11</v>
      </c>
      <c r="L1060" t="str">
        <f t="shared" si="116"/>
        <v>tier - 2</v>
      </c>
      <c r="M1060" t="s">
        <v>16</v>
      </c>
      <c r="N1060" t="str">
        <f t="shared" si="117"/>
        <v>tier - 1</v>
      </c>
      <c r="O1060" t="s">
        <v>13</v>
      </c>
      <c r="P1060" t="str">
        <f t="shared" si="118"/>
        <v>R1013</v>
      </c>
    </row>
    <row r="1061" spans="1:16" x14ac:dyDescent="0.25">
      <c r="A1061" t="s">
        <v>1095</v>
      </c>
      <c r="B1061">
        <v>1977</v>
      </c>
      <c r="C1061">
        <f t="shared" si="112"/>
        <v>1977</v>
      </c>
      <c r="D1061" t="s">
        <v>20</v>
      </c>
      <c r="E1061" t="str">
        <f t="shared" si="113"/>
        <v>Sep</v>
      </c>
      <c r="F1061">
        <v>24</v>
      </c>
      <c r="G1061" s="10">
        <f t="shared" si="114"/>
        <v>28392</v>
      </c>
      <c r="H1061" s="9">
        <f t="shared" si="115"/>
        <v>45</v>
      </c>
      <c r="I1061">
        <v>2</v>
      </c>
      <c r="J1061" s="14">
        <v>8603.82</v>
      </c>
      <c r="K1061" t="s">
        <v>11</v>
      </c>
      <c r="L1061" t="str">
        <f t="shared" si="116"/>
        <v>tier - 2</v>
      </c>
      <c r="M1061" t="s">
        <v>16</v>
      </c>
      <c r="N1061" t="str">
        <f t="shared" si="117"/>
        <v>tier - 1</v>
      </c>
      <c r="O1061" t="s">
        <v>166</v>
      </c>
      <c r="P1061" t="str">
        <f t="shared" si="118"/>
        <v>R1019</v>
      </c>
    </row>
    <row r="1062" spans="1:16" x14ac:dyDescent="0.25">
      <c r="A1062" t="s">
        <v>1096</v>
      </c>
      <c r="B1062">
        <v>1977</v>
      </c>
      <c r="C1062">
        <f t="shared" si="112"/>
        <v>1977</v>
      </c>
      <c r="D1062" t="s">
        <v>15</v>
      </c>
      <c r="E1062" t="str">
        <f t="shared" si="113"/>
        <v>Nov</v>
      </c>
      <c r="F1062">
        <v>12</v>
      </c>
      <c r="G1062" s="10">
        <f t="shared" si="114"/>
        <v>28441</v>
      </c>
      <c r="H1062" s="9">
        <f t="shared" si="115"/>
        <v>45</v>
      </c>
      <c r="I1062">
        <v>2</v>
      </c>
      <c r="J1062" s="14">
        <v>8604.48</v>
      </c>
      <c r="K1062" t="s">
        <v>12</v>
      </c>
      <c r="L1062" t="str">
        <f t="shared" si="116"/>
        <v>tier - 3</v>
      </c>
      <c r="M1062" t="s">
        <v>11</v>
      </c>
      <c r="N1062" t="str">
        <f t="shared" si="117"/>
        <v>tier - 2</v>
      </c>
      <c r="O1062" t="s">
        <v>168</v>
      </c>
      <c r="P1062" t="str">
        <f t="shared" si="118"/>
        <v>R1016</v>
      </c>
    </row>
    <row r="1063" spans="1:16" x14ac:dyDescent="0.25">
      <c r="A1063" t="s">
        <v>1097</v>
      </c>
      <c r="B1063">
        <v>1977</v>
      </c>
      <c r="C1063">
        <f t="shared" si="112"/>
        <v>1977</v>
      </c>
      <c r="D1063" t="s">
        <v>37</v>
      </c>
      <c r="E1063" t="str">
        <f t="shared" si="113"/>
        <v>Oct</v>
      </c>
      <c r="F1063">
        <v>15</v>
      </c>
      <c r="G1063" s="10">
        <f t="shared" si="114"/>
        <v>28413</v>
      </c>
      <c r="H1063" s="9">
        <f t="shared" si="115"/>
        <v>45</v>
      </c>
      <c r="I1063">
        <v>3</v>
      </c>
      <c r="J1063" s="14">
        <v>8605.36</v>
      </c>
      <c r="K1063" t="s">
        <v>11</v>
      </c>
      <c r="L1063" t="str">
        <f t="shared" si="116"/>
        <v>tier - 2</v>
      </c>
      <c r="M1063" t="s">
        <v>11</v>
      </c>
      <c r="N1063" t="str">
        <f t="shared" si="117"/>
        <v>tier - 2</v>
      </c>
      <c r="O1063" t="s">
        <v>13</v>
      </c>
      <c r="P1063" t="str">
        <f t="shared" si="118"/>
        <v>R1013</v>
      </c>
    </row>
    <row r="1064" spans="1:16" x14ac:dyDescent="0.25">
      <c r="A1064" t="s">
        <v>1098</v>
      </c>
      <c r="B1064">
        <v>1979</v>
      </c>
      <c r="C1064">
        <f t="shared" si="112"/>
        <v>1979</v>
      </c>
      <c r="D1064" t="s">
        <v>10</v>
      </c>
      <c r="E1064" t="str">
        <f t="shared" si="113"/>
        <v>Jul</v>
      </c>
      <c r="F1064">
        <v>17</v>
      </c>
      <c r="G1064" s="10">
        <f t="shared" si="114"/>
        <v>29053</v>
      </c>
      <c r="H1064" s="9">
        <f t="shared" si="115"/>
        <v>43</v>
      </c>
      <c r="I1064">
        <v>3</v>
      </c>
      <c r="J1064" s="14">
        <v>8606.2199999999993</v>
      </c>
      <c r="K1064" t="s">
        <v>16</v>
      </c>
      <c r="L1064" t="str">
        <f t="shared" si="116"/>
        <v>tier - 1</v>
      </c>
      <c r="M1064" t="s">
        <v>11</v>
      </c>
      <c r="N1064" t="str">
        <f t="shared" si="117"/>
        <v>tier - 2</v>
      </c>
      <c r="O1064" t="s">
        <v>276</v>
      </c>
      <c r="P1064" t="str">
        <f t="shared" si="118"/>
        <v>R1014</v>
      </c>
    </row>
    <row r="1065" spans="1:16" x14ac:dyDescent="0.25">
      <c r="A1065" t="s">
        <v>1099</v>
      </c>
      <c r="B1065">
        <v>1977</v>
      </c>
      <c r="C1065">
        <f t="shared" si="112"/>
        <v>1977</v>
      </c>
      <c r="D1065" t="s">
        <v>20</v>
      </c>
      <c r="E1065" t="str">
        <f t="shared" si="113"/>
        <v>Sep</v>
      </c>
      <c r="F1065">
        <v>2</v>
      </c>
      <c r="G1065" s="10">
        <f t="shared" si="114"/>
        <v>28370</v>
      </c>
      <c r="H1065" s="9">
        <f t="shared" si="115"/>
        <v>45</v>
      </c>
      <c r="I1065">
        <v>3</v>
      </c>
      <c r="J1065" s="14">
        <v>8615.2999999999993</v>
      </c>
      <c r="K1065" t="s">
        <v>11</v>
      </c>
      <c r="L1065" t="str">
        <f t="shared" si="116"/>
        <v>tier - 2</v>
      </c>
      <c r="M1065" t="s">
        <v>12</v>
      </c>
      <c r="N1065" t="str">
        <f t="shared" si="117"/>
        <v>tier - 3</v>
      </c>
      <c r="O1065" t="s">
        <v>42</v>
      </c>
      <c r="P1065" t="str">
        <f t="shared" si="118"/>
        <v>R1011</v>
      </c>
    </row>
    <row r="1066" spans="1:16" x14ac:dyDescent="0.25">
      <c r="A1066" t="s">
        <v>1100</v>
      </c>
      <c r="B1066">
        <v>1975</v>
      </c>
      <c r="C1066">
        <f t="shared" si="112"/>
        <v>1975</v>
      </c>
      <c r="D1066" t="s">
        <v>35</v>
      </c>
      <c r="E1066" t="str">
        <f t="shared" si="113"/>
        <v>Aug</v>
      </c>
      <c r="F1066">
        <v>3</v>
      </c>
      <c r="G1066" s="10">
        <f t="shared" si="114"/>
        <v>27609</v>
      </c>
      <c r="H1066" s="9">
        <f t="shared" si="115"/>
        <v>47</v>
      </c>
      <c r="I1066">
        <v>1</v>
      </c>
      <c r="J1066" s="14">
        <v>8627.5400000000009</v>
      </c>
      <c r="K1066" t="s">
        <v>11</v>
      </c>
      <c r="L1066" t="str">
        <f t="shared" si="116"/>
        <v>tier - 2</v>
      </c>
      <c r="M1066" t="s">
        <v>11</v>
      </c>
      <c r="N1066" t="str">
        <f t="shared" si="117"/>
        <v>tier - 2</v>
      </c>
      <c r="O1066" t="s">
        <v>356</v>
      </c>
      <c r="P1066" t="str">
        <f t="shared" si="118"/>
        <v>R1017</v>
      </c>
    </row>
    <row r="1067" spans="1:16" x14ac:dyDescent="0.25">
      <c r="A1067" t="s">
        <v>1101</v>
      </c>
      <c r="B1067">
        <v>1965</v>
      </c>
      <c r="C1067">
        <f t="shared" si="112"/>
        <v>1965</v>
      </c>
      <c r="D1067" t="s">
        <v>37</v>
      </c>
      <c r="E1067" t="str">
        <f t="shared" si="113"/>
        <v>Oct</v>
      </c>
      <c r="F1067">
        <v>21</v>
      </c>
      <c r="G1067" s="10">
        <f t="shared" si="114"/>
        <v>24036</v>
      </c>
      <c r="H1067" s="9">
        <f t="shared" si="115"/>
        <v>57</v>
      </c>
      <c r="I1067">
        <v>0</v>
      </c>
      <c r="J1067" s="14">
        <v>8665.09</v>
      </c>
      <c r="K1067" t="s">
        <v>12</v>
      </c>
      <c r="L1067" t="str">
        <f t="shared" si="116"/>
        <v>tier - 3</v>
      </c>
      <c r="M1067" t="s">
        <v>11</v>
      </c>
      <c r="N1067" t="str">
        <f t="shared" si="117"/>
        <v>tier - 2</v>
      </c>
      <c r="O1067" t="s">
        <v>23</v>
      </c>
      <c r="P1067" t="str">
        <f t="shared" si="118"/>
        <v>R1012</v>
      </c>
    </row>
    <row r="1068" spans="1:16" x14ac:dyDescent="0.25">
      <c r="A1068" t="s">
        <v>1102</v>
      </c>
      <c r="B1068">
        <v>1969</v>
      </c>
      <c r="C1068">
        <f t="shared" si="112"/>
        <v>1969</v>
      </c>
      <c r="D1068" t="s">
        <v>35</v>
      </c>
      <c r="E1068" t="str">
        <f t="shared" si="113"/>
        <v>Aug</v>
      </c>
      <c r="F1068">
        <v>10</v>
      </c>
      <c r="G1068" s="10">
        <f t="shared" si="114"/>
        <v>25425</v>
      </c>
      <c r="H1068" s="9">
        <f t="shared" si="115"/>
        <v>53</v>
      </c>
      <c r="I1068">
        <v>0</v>
      </c>
      <c r="J1068" s="14">
        <v>8665.14</v>
      </c>
      <c r="K1068" t="s">
        <v>11</v>
      </c>
      <c r="L1068" t="str">
        <f t="shared" si="116"/>
        <v>tier - 2</v>
      </c>
      <c r="M1068" t="s">
        <v>12</v>
      </c>
      <c r="N1068" t="str">
        <f t="shared" si="117"/>
        <v>tier - 3</v>
      </c>
      <c r="O1068" t="s">
        <v>13</v>
      </c>
      <c r="P1068" t="str">
        <f t="shared" si="118"/>
        <v>R1013</v>
      </c>
    </row>
    <row r="1069" spans="1:16" x14ac:dyDescent="0.25">
      <c r="A1069" t="s">
        <v>1103</v>
      </c>
      <c r="B1069">
        <v>1974</v>
      </c>
      <c r="C1069">
        <f t="shared" si="112"/>
        <v>1974</v>
      </c>
      <c r="D1069" t="s">
        <v>35</v>
      </c>
      <c r="E1069" t="str">
        <f t="shared" si="113"/>
        <v>Aug</v>
      </c>
      <c r="F1069">
        <v>16</v>
      </c>
      <c r="G1069" s="10">
        <f t="shared" si="114"/>
        <v>27257</v>
      </c>
      <c r="H1069" s="9">
        <f t="shared" si="115"/>
        <v>48</v>
      </c>
      <c r="I1069">
        <v>0</v>
      </c>
      <c r="J1069" s="14">
        <v>8671.19</v>
      </c>
      <c r="K1069" t="s">
        <v>11</v>
      </c>
      <c r="L1069" t="str">
        <f t="shared" si="116"/>
        <v>tier - 2</v>
      </c>
      <c r="M1069" t="s">
        <v>16</v>
      </c>
      <c r="N1069" t="str">
        <f t="shared" si="117"/>
        <v>tier - 1</v>
      </c>
      <c r="O1069" t="s">
        <v>23</v>
      </c>
      <c r="P1069" t="str">
        <f t="shared" si="118"/>
        <v>R1012</v>
      </c>
    </row>
    <row r="1070" spans="1:16" x14ac:dyDescent="0.25">
      <c r="A1070" t="s">
        <v>1104</v>
      </c>
      <c r="B1070">
        <v>1973</v>
      </c>
      <c r="C1070">
        <f t="shared" si="112"/>
        <v>1973</v>
      </c>
      <c r="D1070" t="s">
        <v>37</v>
      </c>
      <c r="E1070" t="str">
        <f t="shared" si="113"/>
        <v>Oct</v>
      </c>
      <c r="F1070">
        <v>11</v>
      </c>
      <c r="G1070" s="10">
        <f t="shared" si="114"/>
        <v>26948</v>
      </c>
      <c r="H1070" s="9">
        <f t="shared" si="115"/>
        <v>49</v>
      </c>
      <c r="I1070">
        <v>0</v>
      </c>
      <c r="J1070" s="14">
        <v>8688.86</v>
      </c>
      <c r="K1070" t="s">
        <v>11</v>
      </c>
      <c r="L1070" t="str">
        <f t="shared" si="116"/>
        <v>tier - 2</v>
      </c>
      <c r="M1070" t="s">
        <v>16</v>
      </c>
      <c r="N1070" t="str">
        <f t="shared" si="117"/>
        <v>tier - 1</v>
      </c>
      <c r="O1070" t="s">
        <v>356</v>
      </c>
      <c r="P1070" t="str">
        <f t="shared" si="118"/>
        <v>R1017</v>
      </c>
    </row>
    <row r="1071" spans="1:16" x14ac:dyDescent="0.25">
      <c r="A1071" t="s">
        <v>1105</v>
      </c>
      <c r="B1071">
        <v>1980</v>
      </c>
      <c r="C1071">
        <f t="shared" si="112"/>
        <v>1980</v>
      </c>
      <c r="D1071" t="s">
        <v>37</v>
      </c>
      <c r="E1071" t="str">
        <f t="shared" si="113"/>
        <v>Oct</v>
      </c>
      <c r="F1071">
        <v>28</v>
      </c>
      <c r="G1071" s="10">
        <f t="shared" si="114"/>
        <v>29522</v>
      </c>
      <c r="H1071" s="9">
        <f t="shared" si="115"/>
        <v>42</v>
      </c>
      <c r="I1071">
        <v>2</v>
      </c>
      <c r="J1071" s="14">
        <v>8701.84</v>
      </c>
      <c r="K1071" t="s">
        <v>11</v>
      </c>
      <c r="L1071" t="str">
        <f t="shared" si="116"/>
        <v>tier - 2</v>
      </c>
      <c r="M1071" t="s">
        <v>12</v>
      </c>
      <c r="N1071" t="str">
        <f t="shared" si="117"/>
        <v>tier - 3</v>
      </c>
      <c r="O1071" t="s">
        <v>300</v>
      </c>
      <c r="P1071" t="str">
        <f t="shared" si="118"/>
        <v>R1021</v>
      </c>
    </row>
    <row r="1072" spans="1:16" x14ac:dyDescent="0.25">
      <c r="A1072" t="s">
        <v>1106</v>
      </c>
      <c r="B1072">
        <v>1973</v>
      </c>
      <c r="C1072">
        <f t="shared" si="112"/>
        <v>1973</v>
      </c>
      <c r="D1072" t="s">
        <v>18</v>
      </c>
      <c r="E1072" t="str">
        <f t="shared" si="113"/>
        <v>Jun</v>
      </c>
      <c r="F1072">
        <v>25</v>
      </c>
      <c r="G1072" s="10">
        <f t="shared" si="114"/>
        <v>26840</v>
      </c>
      <c r="H1072" s="9">
        <f t="shared" si="115"/>
        <v>49</v>
      </c>
      <c r="I1072">
        <v>1</v>
      </c>
      <c r="J1072" s="14">
        <v>8703.4599999999991</v>
      </c>
      <c r="K1072" t="s">
        <v>12</v>
      </c>
      <c r="L1072" t="str">
        <f t="shared" si="116"/>
        <v>tier - 3</v>
      </c>
      <c r="M1072" t="s">
        <v>12</v>
      </c>
      <c r="N1072" t="str">
        <f t="shared" si="117"/>
        <v>tier - 3</v>
      </c>
      <c r="O1072" t="s">
        <v>42</v>
      </c>
      <c r="P1072" t="str">
        <f t="shared" si="118"/>
        <v>R1011</v>
      </c>
    </row>
    <row r="1073" spans="1:16" x14ac:dyDescent="0.25">
      <c r="A1073" t="s">
        <v>1107</v>
      </c>
      <c r="B1073">
        <v>1976</v>
      </c>
      <c r="C1073">
        <f t="shared" si="112"/>
        <v>1976</v>
      </c>
      <c r="D1073" t="s">
        <v>18</v>
      </c>
      <c r="E1073" t="str">
        <f t="shared" si="113"/>
        <v>Jun</v>
      </c>
      <c r="F1073">
        <v>17</v>
      </c>
      <c r="G1073" s="10">
        <f t="shared" si="114"/>
        <v>27928</v>
      </c>
      <c r="H1073" s="9">
        <f t="shared" si="115"/>
        <v>46</v>
      </c>
      <c r="I1073">
        <v>2</v>
      </c>
      <c r="J1073" s="14">
        <v>8733.23</v>
      </c>
      <c r="K1073" t="s">
        <v>11</v>
      </c>
      <c r="L1073" t="str">
        <f t="shared" si="116"/>
        <v>tier - 2</v>
      </c>
      <c r="M1073" t="s">
        <v>12</v>
      </c>
      <c r="N1073" t="str">
        <f t="shared" si="117"/>
        <v>tier - 3</v>
      </c>
      <c r="O1073" t="s">
        <v>23</v>
      </c>
      <c r="P1073" t="str">
        <f t="shared" si="118"/>
        <v>R1012</v>
      </c>
    </row>
    <row r="1074" spans="1:16" x14ac:dyDescent="0.25">
      <c r="A1074" t="s">
        <v>1108</v>
      </c>
      <c r="B1074">
        <v>1999</v>
      </c>
      <c r="C1074">
        <f t="shared" si="112"/>
        <v>1999</v>
      </c>
      <c r="D1074" t="s">
        <v>35</v>
      </c>
      <c r="E1074" t="str">
        <f t="shared" si="113"/>
        <v>Aug</v>
      </c>
      <c r="F1074">
        <v>23</v>
      </c>
      <c r="G1074" s="10">
        <f t="shared" si="114"/>
        <v>36395</v>
      </c>
      <c r="H1074" s="9">
        <f t="shared" si="115"/>
        <v>23</v>
      </c>
      <c r="I1074">
        <v>0</v>
      </c>
      <c r="J1074" s="14">
        <v>8747.68</v>
      </c>
      <c r="K1074" t="s">
        <v>11</v>
      </c>
      <c r="L1074" t="str">
        <f t="shared" si="116"/>
        <v>tier - 2</v>
      </c>
      <c r="M1074" t="s">
        <v>12</v>
      </c>
      <c r="N1074" t="str">
        <f t="shared" si="117"/>
        <v>tier - 3</v>
      </c>
      <c r="O1074" t="s">
        <v>42</v>
      </c>
      <c r="P1074" t="str">
        <f t="shared" si="118"/>
        <v>R1011</v>
      </c>
    </row>
    <row r="1075" spans="1:16" x14ac:dyDescent="0.25">
      <c r="A1075" t="s">
        <v>1109</v>
      </c>
      <c r="B1075">
        <v>1969</v>
      </c>
      <c r="C1075">
        <f t="shared" si="112"/>
        <v>1969</v>
      </c>
      <c r="D1075" t="s">
        <v>20</v>
      </c>
      <c r="E1075" t="str">
        <f t="shared" si="113"/>
        <v>Sep</v>
      </c>
      <c r="F1075">
        <v>9</v>
      </c>
      <c r="G1075" s="10">
        <f t="shared" si="114"/>
        <v>25455</v>
      </c>
      <c r="H1075" s="9">
        <f t="shared" si="115"/>
        <v>53</v>
      </c>
      <c r="I1075">
        <v>0</v>
      </c>
      <c r="J1075" s="14">
        <v>8760.1200000000008</v>
      </c>
      <c r="K1075" t="s">
        <v>11</v>
      </c>
      <c r="L1075" t="str">
        <f t="shared" si="116"/>
        <v>tier - 2</v>
      </c>
      <c r="M1075" t="s">
        <v>16</v>
      </c>
      <c r="N1075" t="str">
        <f t="shared" si="117"/>
        <v>tier - 1</v>
      </c>
      <c r="O1075" t="s">
        <v>13</v>
      </c>
      <c r="P1075" t="str">
        <f t="shared" si="118"/>
        <v>R1013</v>
      </c>
    </row>
    <row r="1076" spans="1:16" x14ac:dyDescent="0.25">
      <c r="A1076" t="s">
        <v>1110</v>
      </c>
      <c r="B1076">
        <v>1974</v>
      </c>
      <c r="C1076">
        <f t="shared" si="112"/>
        <v>1974</v>
      </c>
      <c r="D1076" t="s">
        <v>20</v>
      </c>
      <c r="E1076" t="str">
        <f t="shared" si="113"/>
        <v>Sep</v>
      </c>
      <c r="F1076">
        <v>6</v>
      </c>
      <c r="G1076" s="10">
        <f t="shared" si="114"/>
        <v>27278</v>
      </c>
      <c r="H1076" s="9">
        <f t="shared" si="115"/>
        <v>48</v>
      </c>
      <c r="I1076">
        <v>1</v>
      </c>
      <c r="J1076" s="14">
        <v>8765.25</v>
      </c>
      <c r="K1076" t="s">
        <v>11</v>
      </c>
      <c r="L1076" t="str">
        <f t="shared" si="116"/>
        <v>tier - 2</v>
      </c>
      <c r="M1076" t="s">
        <v>12</v>
      </c>
      <c r="N1076" t="str">
        <f t="shared" si="117"/>
        <v>tier - 3</v>
      </c>
      <c r="O1076" t="s">
        <v>23</v>
      </c>
      <c r="P1076" t="str">
        <f t="shared" si="118"/>
        <v>R1012</v>
      </c>
    </row>
    <row r="1077" spans="1:16" x14ac:dyDescent="0.25">
      <c r="A1077" t="s">
        <v>1111</v>
      </c>
      <c r="B1077">
        <v>1971</v>
      </c>
      <c r="C1077">
        <f t="shared" si="112"/>
        <v>1971</v>
      </c>
      <c r="D1077" t="s">
        <v>35</v>
      </c>
      <c r="E1077" t="str">
        <f t="shared" si="113"/>
        <v>Aug</v>
      </c>
      <c r="F1077">
        <v>23</v>
      </c>
      <c r="G1077" s="10">
        <f t="shared" si="114"/>
        <v>26168</v>
      </c>
      <c r="H1077" s="9">
        <f t="shared" si="115"/>
        <v>51</v>
      </c>
      <c r="I1077">
        <v>0</v>
      </c>
      <c r="J1077" s="14">
        <v>8782.4699999999993</v>
      </c>
      <c r="K1077" t="s">
        <v>11</v>
      </c>
      <c r="L1077" t="str">
        <f t="shared" si="116"/>
        <v>tier - 2</v>
      </c>
      <c r="M1077" t="s">
        <v>12</v>
      </c>
      <c r="N1077" t="str">
        <f t="shared" si="117"/>
        <v>tier - 3</v>
      </c>
      <c r="O1077" t="s">
        <v>42</v>
      </c>
      <c r="P1077" t="str">
        <f t="shared" si="118"/>
        <v>R1011</v>
      </c>
    </row>
    <row r="1078" spans="1:16" x14ac:dyDescent="0.25">
      <c r="A1078" t="s">
        <v>1112</v>
      </c>
      <c r="B1078">
        <v>1971</v>
      </c>
      <c r="C1078">
        <f t="shared" si="112"/>
        <v>1971</v>
      </c>
      <c r="D1078" t="s">
        <v>18</v>
      </c>
      <c r="E1078" t="str">
        <f t="shared" si="113"/>
        <v>Jun</v>
      </c>
      <c r="F1078">
        <v>18</v>
      </c>
      <c r="G1078" s="10">
        <f t="shared" si="114"/>
        <v>26102</v>
      </c>
      <c r="H1078" s="9">
        <f t="shared" si="115"/>
        <v>51</v>
      </c>
      <c r="I1078">
        <v>0</v>
      </c>
      <c r="J1078" s="14">
        <v>8798.59</v>
      </c>
      <c r="K1078" t="s">
        <v>11</v>
      </c>
      <c r="L1078" t="str">
        <f t="shared" si="116"/>
        <v>tier - 2</v>
      </c>
      <c r="M1078" t="s">
        <v>16</v>
      </c>
      <c r="N1078" t="str">
        <f t="shared" si="117"/>
        <v>tier - 1</v>
      </c>
      <c r="O1078" t="s">
        <v>42</v>
      </c>
      <c r="P1078" t="str">
        <f t="shared" si="118"/>
        <v>R1011</v>
      </c>
    </row>
    <row r="1079" spans="1:16" x14ac:dyDescent="0.25">
      <c r="A1079" t="s">
        <v>1113</v>
      </c>
      <c r="B1079">
        <v>1965</v>
      </c>
      <c r="C1079">
        <f t="shared" si="112"/>
        <v>1965</v>
      </c>
      <c r="D1079" t="s">
        <v>35</v>
      </c>
      <c r="E1079" t="str">
        <f t="shared" si="113"/>
        <v>Aug</v>
      </c>
      <c r="F1079">
        <v>29</v>
      </c>
      <c r="G1079" s="10">
        <f t="shared" si="114"/>
        <v>23983</v>
      </c>
      <c r="H1079" s="9">
        <f t="shared" si="115"/>
        <v>57</v>
      </c>
      <c r="I1079">
        <v>0</v>
      </c>
      <c r="J1079" s="14">
        <v>8800.49</v>
      </c>
      <c r="K1079" t="s">
        <v>12</v>
      </c>
      <c r="L1079" t="str">
        <f t="shared" si="116"/>
        <v>tier - 3</v>
      </c>
      <c r="M1079" t="s">
        <v>11</v>
      </c>
      <c r="N1079" t="str">
        <f t="shared" si="117"/>
        <v>tier - 2</v>
      </c>
      <c r="O1079" t="s">
        <v>13</v>
      </c>
      <c r="P1079" t="str">
        <f t="shared" si="118"/>
        <v>R1013</v>
      </c>
    </row>
    <row r="1080" spans="1:16" x14ac:dyDescent="0.25">
      <c r="A1080" t="s">
        <v>1114</v>
      </c>
      <c r="B1080">
        <v>2001</v>
      </c>
      <c r="C1080">
        <f t="shared" si="112"/>
        <v>2001</v>
      </c>
      <c r="D1080" t="s">
        <v>15</v>
      </c>
      <c r="E1080" t="str">
        <f t="shared" si="113"/>
        <v>Nov</v>
      </c>
      <c r="F1080">
        <v>7</v>
      </c>
      <c r="G1080" s="10">
        <f t="shared" si="114"/>
        <v>37202</v>
      </c>
      <c r="H1080" s="9">
        <f t="shared" si="115"/>
        <v>21</v>
      </c>
      <c r="I1080">
        <v>0</v>
      </c>
      <c r="J1080" s="14">
        <v>8821.8799999999992</v>
      </c>
      <c r="K1080" t="s">
        <v>11</v>
      </c>
      <c r="L1080" t="str">
        <f t="shared" si="116"/>
        <v>tier - 2</v>
      </c>
      <c r="M1080" t="s">
        <v>12</v>
      </c>
      <c r="N1080" t="str">
        <f t="shared" si="117"/>
        <v>tier - 3</v>
      </c>
      <c r="O1080" t="s">
        <v>249</v>
      </c>
      <c r="P1080" t="str">
        <f t="shared" si="118"/>
        <v>R1023</v>
      </c>
    </row>
    <row r="1081" spans="1:16" x14ac:dyDescent="0.25">
      <c r="A1081" t="s">
        <v>1115</v>
      </c>
      <c r="B1081">
        <v>1976</v>
      </c>
      <c r="C1081">
        <f t="shared" si="112"/>
        <v>1976</v>
      </c>
      <c r="D1081" t="s">
        <v>18</v>
      </c>
      <c r="E1081" t="str">
        <f t="shared" si="113"/>
        <v>Jun</v>
      </c>
      <c r="F1081">
        <v>14</v>
      </c>
      <c r="G1081" s="10">
        <f t="shared" si="114"/>
        <v>27925</v>
      </c>
      <c r="H1081" s="9">
        <f t="shared" si="115"/>
        <v>46</v>
      </c>
      <c r="I1081">
        <v>2</v>
      </c>
      <c r="J1081" s="14">
        <v>8823.2800000000007</v>
      </c>
      <c r="K1081" t="s">
        <v>11</v>
      </c>
      <c r="L1081" t="str">
        <f t="shared" si="116"/>
        <v>tier - 2</v>
      </c>
      <c r="M1081" t="s">
        <v>16</v>
      </c>
      <c r="N1081" t="str">
        <f t="shared" si="117"/>
        <v>tier - 1</v>
      </c>
      <c r="O1081" t="s">
        <v>42</v>
      </c>
      <c r="P1081" t="str">
        <f t="shared" si="118"/>
        <v>R1011</v>
      </c>
    </row>
    <row r="1082" spans="1:16" x14ac:dyDescent="0.25">
      <c r="A1082" t="s">
        <v>1116</v>
      </c>
      <c r="B1082">
        <v>1976</v>
      </c>
      <c r="C1082">
        <f t="shared" si="112"/>
        <v>1976</v>
      </c>
      <c r="D1082" t="s">
        <v>37</v>
      </c>
      <c r="E1082" t="str">
        <f t="shared" si="113"/>
        <v>Oct</v>
      </c>
      <c r="F1082">
        <v>19</v>
      </c>
      <c r="G1082" s="10">
        <f t="shared" si="114"/>
        <v>28052</v>
      </c>
      <c r="H1082" s="9">
        <f t="shared" si="115"/>
        <v>46</v>
      </c>
      <c r="I1082">
        <v>1</v>
      </c>
      <c r="J1082" s="14">
        <v>8823.99</v>
      </c>
      <c r="K1082" t="s">
        <v>11</v>
      </c>
      <c r="L1082" t="str">
        <f t="shared" si="116"/>
        <v>tier - 2</v>
      </c>
      <c r="M1082" t="s">
        <v>12</v>
      </c>
      <c r="N1082" t="str">
        <f t="shared" si="117"/>
        <v>tier - 3</v>
      </c>
      <c r="O1082" t="s">
        <v>247</v>
      </c>
      <c r="P1082" t="str">
        <f t="shared" si="118"/>
        <v>R1024</v>
      </c>
    </row>
    <row r="1083" spans="1:16" x14ac:dyDescent="0.25">
      <c r="A1083" t="s">
        <v>1117</v>
      </c>
      <c r="B1083">
        <v>1988</v>
      </c>
      <c r="C1083">
        <f t="shared" si="112"/>
        <v>1988</v>
      </c>
      <c r="D1083" t="s">
        <v>35</v>
      </c>
      <c r="E1083" t="str">
        <f t="shared" si="113"/>
        <v>Aug</v>
      </c>
      <c r="F1083">
        <v>22</v>
      </c>
      <c r="G1083" s="10">
        <f t="shared" si="114"/>
        <v>32377</v>
      </c>
      <c r="H1083" s="9">
        <f t="shared" si="115"/>
        <v>34</v>
      </c>
      <c r="I1083">
        <v>3</v>
      </c>
      <c r="J1083" s="14">
        <v>8824.27</v>
      </c>
      <c r="K1083" t="s">
        <v>11</v>
      </c>
      <c r="L1083" t="str">
        <f t="shared" si="116"/>
        <v>tier - 2</v>
      </c>
      <c r="M1083" t="s">
        <v>16</v>
      </c>
      <c r="N1083" t="str">
        <f t="shared" si="117"/>
        <v>tier - 1</v>
      </c>
      <c r="O1083" t="s">
        <v>200</v>
      </c>
      <c r="P1083" t="str">
        <f t="shared" si="118"/>
        <v>R1025</v>
      </c>
    </row>
    <row r="1084" spans="1:16" x14ac:dyDescent="0.25">
      <c r="A1084" t="s">
        <v>1118</v>
      </c>
      <c r="B1084">
        <v>1976</v>
      </c>
      <c r="C1084">
        <f t="shared" si="112"/>
        <v>1976</v>
      </c>
      <c r="D1084" t="s">
        <v>10</v>
      </c>
      <c r="E1084" t="str">
        <f t="shared" si="113"/>
        <v>Jul</v>
      </c>
      <c r="F1084">
        <v>14</v>
      </c>
      <c r="G1084" s="10">
        <f t="shared" si="114"/>
        <v>27955</v>
      </c>
      <c r="H1084" s="9">
        <f t="shared" si="115"/>
        <v>46</v>
      </c>
      <c r="I1084">
        <v>2</v>
      </c>
      <c r="J1084" s="14">
        <v>8825.09</v>
      </c>
      <c r="K1084" t="s">
        <v>11</v>
      </c>
      <c r="L1084" t="str">
        <f t="shared" si="116"/>
        <v>tier - 2</v>
      </c>
      <c r="M1084" t="s">
        <v>12</v>
      </c>
      <c r="N1084" t="str">
        <f t="shared" si="117"/>
        <v>tier - 3</v>
      </c>
      <c r="O1084" t="s">
        <v>42</v>
      </c>
      <c r="P1084" t="str">
        <f t="shared" si="118"/>
        <v>R1011</v>
      </c>
    </row>
    <row r="1085" spans="1:16" x14ac:dyDescent="0.25">
      <c r="A1085" t="s">
        <v>1119</v>
      </c>
      <c r="B1085">
        <v>1972</v>
      </c>
      <c r="C1085">
        <f t="shared" si="112"/>
        <v>1972</v>
      </c>
      <c r="D1085" t="s">
        <v>15</v>
      </c>
      <c r="E1085" t="str">
        <f t="shared" si="113"/>
        <v>Nov</v>
      </c>
      <c r="F1085">
        <v>14</v>
      </c>
      <c r="G1085" s="10">
        <f t="shared" si="114"/>
        <v>26617</v>
      </c>
      <c r="H1085" s="9">
        <f t="shared" si="115"/>
        <v>50</v>
      </c>
      <c r="I1085">
        <v>0</v>
      </c>
      <c r="J1085" s="14">
        <v>8827.2099999999991</v>
      </c>
      <c r="K1085" t="s">
        <v>12</v>
      </c>
      <c r="L1085" t="str">
        <f t="shared" si="116"/>
        <v>tier - 3</v>
      </c>
      <c r="M1085" t="s">
        <v>16</v>
      </c>
      <c r="N1085" t="str">
        <f t="shared" si="117"/>
        <v>tier - 1</v>
      </c>
      <c r="O1085" t="s">
        <v>23</v>
      </c>
      <c r="P1085" t="str">
        <f t="shared" si="118"/>
        <v>R1012</v>
      </c>
    </row>
    <row r="1086" spans="1:16" x14ac:dyDescent="0.25">
      <c r="A1086" t="s">
        <v>1120</v>
      </c>
      <c r="B1086">
        <v>1972</v>
      </c>
      <c r="C1086">
        <f t="shared" si="112"/>
        <v>1972</v>
      </c>
      <c r="D1086" t="s">
        <v>15</v>
      </c>
      <c r="E1086" t="str">
        <f t="shared" si="113"/>
        <v>Nov</v>
      </c>
      <c r="F1086">
        <v>22</v>
      </c>
      <c r="G1086" s="10">
        <f t="shared" si="114"/>
        <v>26625</v>
      </c>
      <c r="H1086" s="9">
        <f t="shared" si="115"/>
        <v>50</v>
      </c>
      <c r="I1086">
        <v>0</v>
      </c>
      <c r="J1086" s="14">
        <v>8835.26</v>
      </c>
      <c r="K1086" t="s">
        <v>12</v>
      </c>
      <c r="L1086" t="str">
        <f t="shared" si="116"/>
        <v>tier - 3</v>
      </c>
      <c r="M1086" t="s">
        <v>11</v>
      </c>
      <c r="N1086" t="str">
        <f t="shared" si="117"/>
        <v>tier - 2</v>
      </c>
      <c r="O1086" t="s">
        <v>23</v>
      </c>
      <c r="P1086" t="str">
        <f t="shared" si="118"/>
        <v>R1012</v>
      </c>
    </row>
    <row r="1087" spans="1:16" x14ac:dyDescent="0.25">
      <c r="A1087" t="s">
        <v>1121</v>
      </c>
      <c r="B1087">
        <v>1974</v>
      </c>
      <c r="C1087">
        <f t="shared" si="112"/>
        <v>1974</v>
      </c>
      <c r="D1087" t="s">
        <v>18</v>
      </c>
      <c r="E1087" t="str">
        <f t="shared" si="113"/>
        <v>Jun</v>
      </c>
      <c r="F1087">
        <v>18</v>
      </c>
      <c r="G1087" s="10">
        <f t="shared" si="114"/>
        <v>27198</v>
      </c>
      <c r="H1087" s="9">
        <f t="shared" si="115"/>
        <v>48</v>
      </c>
      <c r="I1087">
        <v>1</v>
      </c>
      <c r="J1087" s="14">
        <v>8871.15</v>
      </c>
      <c r="K1087" t="s">
        <v>11</v>
      </c>
      <c r="L1087" t="str">
        <f t="shared" si="116"/>
        <v>tier - 2</v>
      </c>
      <c r="M1087" t="s">
        <v>12</v>
      </c>
      <c r="N1087" t="str">
        <f t="shared" si="117"/>
        <v>tier - 3</v>
      </c>
      <c r="O1087" t="s">
        <v>13</v>
      </c>
      <c r="P1087" t="str">
        <f t="shared" si="118"/>
        <v>R1013</v>
      </c>
    </row>
    <row r="1088" spans="1:16" x14ac:dyDescent="0.25">
      <c r="A1088" t="s">
        <v>1122</v>
      </c>
      <c r="B1088">
        <v>1973</v>
      </c>
      <c r="C1088">
        <f t="shared" si="112"/>
        <v>1973</v>
      </c>
      <c r="D1088" t="s">
        <v>20</v>
      </c>
      <c r="E1088" t="str">
        <f t="shared" si="113"/>
        <v>Sep</v>
      </c>
      <c r="F1088">
        <v>9</v>
      </c>
      <c r="G1088" s="10">
        <f t="shared" si="114"/>
        <v>26916</v>
      </c>
      <c r="H1088" s="9">
        <f t="shared" si="115"/>
        <v>49</v>
      </c>
      <c r="I1088">
        <v>0</v>
      </c>
      <c r="J1088" s="14">
        <v>8890.59</v>
      </c>
      <c r="K1088" t="s">
        <v>11</v>
      </c>
      <c r="L1088" t="str">
        <f t="shared" si="116"/>
        <v>tier - 2</v>
      </c>
      <c r="M1088" t="s">
        <v>12</v>
      </c>
      <c r="N1088" t="str">
        <f t="shared" si="117"/>
        <v>tier - 3</v>
      </c>
      <c r="O1088" t="s">
        <v>23</v>
      </c>
      <c r="P1088" t="str">
        <f t="shared" si="118"/>
        <v>R1012</v>
      </c>
    </row>
    <row r="1089" spans="1:16" x14ac:dyDescent="0.25">
      <c r="A1089" t="s">
        <v>1123</v>
      </c>
      <c r="B1089">
        <v>1978</v>
      </c>
      <c r="C1089">
        <f t="shared" si="112"/>
        <v>1978</v>
      </c>
      <c r="D1089" t="s">
        <v>30</v>
      </c>
      <c r="E1089" t="str">
        <f t="shared" si="113"/>
        <v>Dec</v>
      </c>
      <c r="F1089">
        <v>16</v>
      </c>
      <c r="G1089" s="10">
        <f t="shared" si="114"/>
        <v>28840</v>
      </c>
      <c r="H1089" s="9">
        <f t="shared" si="115"/>
        <v>44</v>
      </c>
      <c r="I1089">
        <v>3</v>
      </c>
      <c r="J1089" s="14">
        <v>8891.14</v>
      </c>
      <c r="K1089" t="s">
        <v>11</v>
      </c>
      <c r="L1089" t="str">
        <f t="shared" si="116"/>
        <v>tier - 2</v>
      </c>
      <c r="M1089" t="s">
        <v>12</v>
      </c>
      <c r="N1089" t="str">
        <f t="shared" si="117"/>
        <v>tier - 3</v>
      </c>
      <c r="O1089" t="s">
        <v>356</v>
      </c>
      <c r="P1089" t="str">
        <f t="shared" si="118"/>
        <v>R1017</v>
      </c>
    </row>
    <row r="1090" spans="1:16" x14ac:dyDescent="0.25">
      <c r="A1090" t="s">
        <v>1124</v>
      </c>
      <c r="B1090">
        <v>1997</v>
      </c>
      <c r="C1090">
        <f t="shared" ref="C1090:C1153" si="119">IF(B1090="?", ROUND(AVERAGEIF(B:B, "&lt;&gt;?"), 0), B1090)</f>
        <v>1997</v>
      </c>
      <c r="D1090" t="s">
        <v>15</v>
      </c>
      <c r="E1090" t="str">
        <f t="shared" ref="E1090:E1153" si="120">IF(D1090="?", "Sep", D1090)</f>
        <v>Nov</v>
      </c>
      <c r="F1090">
        <v>28</v>
      </c>
      <c r="G1090" s="10">
        <f t="shared" ref="G1090:G1153" si="121">DATE(C1090, MONTH(1&amp;E1090), F1090)</f>
        <v>35762</v>
      </c>
      <c r="H1090" s="9">
        <f t="shared" ref="H1090:H1153" si="122">DATEDIF(G1090, DATE(2023,6,8), "Y")</f>
        <v>25</v>
      </c>
      <c r="I1090">
        <v>0</v>
      </c>
      <c r="J1090" s="14">
        <v>8906.14</v>
      </c>
      <c r="K1090" t="s">
        <v>11</v>
      </c>
      <c r="L1090" t="str">
        <f t="shared" ref="L1090:L1153" si="123">IF(K1090="?", "tier - 1", K1090)</f>
        <v>tier - 2</v>
      </c>
      <c r="M1090" t="s">
        <v>11</v>
      </c>
      <c r="N1090" t="str">
        <f t="shared" ref="N1090:N1153" si="124">IF(M1090="?", "tier - 2", M1090)</f>
        <v>tier - 2</v>
      </c>
      <c r="O1090" t="s">
        <v>23</v>
      </c>
      <c r="P1090" t="str">
        <f t="shared" ref="P1090:P1153" si="125">IF(O1090="?", "Unknown", O1090)</f>
        <v>R1012</v>
      </c>
    </row>
    <row r="1091" spans="1:16" x14ac:dyDescent="0.25">
      <c r="A1091" t="s">
        <v>1125</v>
      </c>
      <c r="B1091">
        <v>1967</v>
      </c>
      <c r="C1091">
        <f t="shared" si="119"/>
        <v>1967</v>
      </c>
      <c r="D1091" t="s">
        <v>20</v>
      </c>
      <c r="E1091" t="str">
        <f t="shared" si="120"/>
        <v>Sep</v>
      </c>
      <c r="F1091">
        <v>6</v>
      </c>
      <c r="G1091" s="10">
        <f t="shared" si="121"/>
        <v>24721</v>
      </c>
      <c r="H1091" s="9">
        <f t="shared" si="122"/>
        <v>55</v>
      </c>
      <c r="I1091">
        <v>0</v>
      </c>
      <c r="J1091" s="14">
        <v>8908.4699999999993</v>
      </c>
      <c r="K1091" t="s">
        <v>12</v>
      </c>
      <c r="L1091" t="str">
        <f t="shared" si="123"/>
        <v>tier - 3</v>
      </c>
      <c r="M1091" t="s">
        <v>11</v>
      </c>
      <c r="N1091" t="str">
        <f t="shared" si="124"/>
        <v>tier - 2</v>
      </c>
      <c r="O1091" t="s">
        <v>13</v>
      </c>
      <c r="P1091" t="str">
        <f t="shared" si="125"/>
        <v>R1013</v>
      </c>
    </row>
    <row r="1092" spans="1:16" x14ac:dyDescent="0.25">
      <c r="A1092" t="s">
        <v>1126</v>
      </c>
      <c r="B1092">
        <v>1975</v>
      </c>
      <c r="C1092">
        <f t="shared" si="119"/>
        <v>1975</v>
      </c>
      <c r="D1092" t="s">
        <v>10</v>
      </c>
      <c r="E1092" t="str">
        <f t="shared" si="120"/>
        <v>Jul</v>
      </c>
      <c r="F1092">
        <v>7</v>
      </c>
      <c r="G1092" s="10">
        <f t="shared" si="121"/>
        <v>27582</v>
      </c>
      <c r="H1092" s="9">
        <f t="shared" si="122"/>
        <v>47</v>
      </c>
      <c r="I1092">
        <v>1</v>
      </c>
      <c r="J1092" s="14">
        <v>8930.93</v>
      </c>
      <c r="K1092" t="s">
        <v>11</v>
      </c>
      <c r="L1092" t="str">
        <f t="shared" si="123"/>
        <v>tier - 2</v>
      </c>
      <c r="M1092" t="s">
        <v>11</v>
      </c>
      <c r="N1092" t="str">
        <f t="shared" si="124"/>
        <v>tier - 2</v>
      </c>
      <c r="O1092" t="s">
        <v>23</v>
      </c>
      <c r="P1092" t="str">
        <f t="shared" si="125"/>
        <v>R1012</v>
      </c>
    </row>
    <row r="1093" spans="1:16" x14ac:dyDescent="0.25">
      <c r="A1093" t="s">
        <v>1127</v>
      </c>
      <c r="B1093">
        <v>1972</v>
      </c>
      <c r="C1093">
        <f t="shared" si="119"/>
        <v>1972</v>
      </c>
      <c r="D1093" t="s">
        <v>18</v>
      </c>
      <c r="E1093" t="str">
        <f t="shared" si="120"/>
        <v>Jun</v>
      </c>
      <c r="F1093">
        <v>6</v>
      </c>
      <c r="G1093" s="10">
        <f t="shared" si="121"/>
        <v>26456</v>
      </c>
      <c r="H1093" s="9">
        <f t="shared" si="122"/>
        <v>51</v>
      </c>
      <c r="I1093">
        <v>0</v>
      </c>
      <c r="J1093" s="14">
        <v>8932.08</v>
      </c>
      <c r="K1093" t="s">
        <v>11</v>
      </c>
      <c r="L1093" t="str">
        <f t="shared" si="123"/>
        <v>tier - 2</v>
      </c>
      <c r="M1093" t="s">
        <v>16</v>
      </c>
      <c r="N1093" t="str">
        <f t="shared" si="124"/>
        <v>tier - 1</v>
      </c>
      <c r="O1093" t="s">
        <v>42</v>
      </c>
      <c r="P1093" t="str">
        <f t="shared" si="125"/>
        <v>R1011</v>
      </c>
    </row>
    <row r="1094" spans="1:16" x14ac:dyDescent="0.25">
      <c r="A1094" t="s">
        <v>1128</v>
      </c>
      <c r="B1094">
        <v>1976</v>
      </c>
      <c r="C1094">
        <f t="shared" si="119"/>
        <v>1976</v>
      </c>
      <c r="D1094" t="s">
        <v>30</v>
      </c>
      <c r="E1094" t="str">
        <f t="shared" si="120"/>
        <v>Dec</v>
      </c>
      <c r="F1094">
        <v>25</v>
      </c>
      <c r="G1094" s="10">
        <f t="shared" si="121"/>
        <v>28119</v>
      </c>
      <c r="H1094" s="9">
        <f t="shared" si="122"/>
        <v>46</v>
      </c>
      <c r="I1094">
        <v>3</v>
      </c>
      <c r="J1094" s="14">
        <v>8944.1200000000008</v>
      </c>
      <c r="K1094" t="s">
        <v>12</v>
      </c>
      <c r="L1094" t="str">
        <f t="shared" si="123"/>
        <v>tier - 3</v>
      </c>
      <c r="M1094" t="s">
        <v>11</v>
      </c>
      <c r="N1094" t="str">
        <f t="shared" si="124"/>
        <v>tier - 2</v>
      </c>
      <c r="O1094" t="s">
        <v>13</v>
      </c>
      <c r="P1094" t="str">
        <f t="shared" si="125"/>
        <v>R1013</v>
      </c>
    </row>
    <row r="1095" spans="1:16" x14ac:dyDescent="0.25">
      <c r="A1095" t="s">
        <v>1129</v>
      </c>
      <c r="B1095">
        <v>1992</v>
      </c>
      <c r="C1095">
        <f t="shared" si="119"/>
        <v>1992</v>
      </c>
      <c r="D1095" t="s">
        <v>20</v>
      </c>
      <c r="E1095" t="str">
        <f t="shared" si="120"/>
        <v>Sep</v>
      </c>
      <c r="F1095">
        <v>27</v>
      </c>
      <c r="G1095" s="10">
        <f t="shared" si="121"/>
        <v>33874</v>
      </c>
      <c r="H1095" s="9">
        <f t="shared" si="122"/>
        <v>30</v>
      </c>
      <c r="I1095">
        <v>0</v>
      </c>
      <c r="J1095" s="14">
        <v>8954.99</v>
      </c>
      <c r="K1095" t="s">
        <v>11</v>
      </c>
      <c r="L1095" t="str">
        <f t="shared" si="123"/>
        <v>tier - 2</v>
      </c>
      <c r="M1095" t="s">
        <v>12</v>
      </c>
      <c r="N1095" t="str">
        <f t="shared" si="124"/>
        <v>tier - 3</v>
      </c>
      <c r="O1095" t="s">
        <v>535</v>
      </c>
      <c r="P1095" t="str">
        <f t="shared" si="125"/>
        <v>R1026</v>
      </c>
    </row>
    <row r="1096" spans="1:16" x14ac:dyDescent="0.25">
      <c r="A1096" t="s">
        <v>1130</v>
      </c>
      <c r="B1096">
        <v>1974</v>
      </c>
      <c r="C1096">
        <f t="shared" si="119"/>
        <v>1974</v>
      </c>
      <c r="D1096" t="s">
        <v>35</v>
      </c>
      <c r="E1096" t="str">
        <f t="shared" si="120"/>
        <v>Aug</v>
      </c>
      <c r="F1096">
        <v>17</v>
      </c>
      <c r="G1096" s="10">
        <f t="shared" si="121"/>
        <v>27258</v>
      </c>
      <c r="H1096" s="9">
        <f t="shared" si="122"/>
        <v>48</v>
      </c>
      <c r="I1096">
        <v>1</v>
      </c>
      <c r="J1096" s="14">
        <v>8964.06</v>
      </c>
      <c r="K1096" t="s">
        <v>12</v>
      </c>
      <c r="L1096" t="str">
        <f t="shared" si="123"/>
        <v>tier - 3</v>
      </c>
      <c r="M1096" t="s">
        <v>11</v>
      </c>
      <c r="N1096" t="str">
        <f t="shared" si="124"/>
        <v>tier - 2</v>
      </c>
      <c r="O1096" t="s">
        <v>168</v>
      </c>
      <c r="P1096" t="str">
        <f t="shared" si="125"/>
        <v>R1016</v>
      </c>
    </row>
    <row r="1097" spans="1:16" x14ac:dyDescent="0.25">
      <c r="A1097" t="s">
        <v>1131</v>
      </c>
      <c r="B1097">
        <v>1983</v>
      </c>
      <c r="C1097">
        <f t="shared" si="119"/>
        <v>1983</v>
      </c>
      <c r="D1097" t="s">
        <v>10</v>
      </c>
      <c r="E1097" t="str">
        <f t="shared" si="120"/>
        <v>Jul</v>
      </c>
      <c r="F1097">
        <v>15</v>
      </c>
      <c r="G1097" s="10">
        <f t="shared" si="121"/>
        <v>30512</v>
      </c>
      <c r="H1097" s="9">
        <f t="shared" si="122"/>
        <v>39</v>
      </c>
      <c r="I1097">
        <v>5</v>
      </c>
      <c r="J1097" s="14">
        <v>8965.7999999999993</v>
      </c>
      <c r="K1097" t="s">
        <v>11</v>
      </c>
      <c r="L1097" t="str">
        <f t="shared" si="123"/>
        <v>tier - 2</v>
      </c>
      <c r="M1097" t="s">
        <v>12</v>
      </c>
      <c r="N1097" t="str">
        <f t="shared" si="124"/>
        <v>tier - 3</v>
      </c>
      <c r="O1097" t="s">
        <v>23</v>
      </c>
      <c r="P1097" t="str">
        <f t="shared" si="125"/>
        <v>R1012</v>
      </c>
    </row>
    <row r="1098" spans="1:16" x14ac:dyDescent="0.25">
      <c r="A1098" t="s">
        <v>1132</v>
      </c>
      <c r="B1098">
        <v>1974</v>
      </c>
      <c r="C1098">
        <f t="shared" si="119"/>
        <v>1974</v>
      </c>
      <c r="D1098" t="s">
        <v>20</v>
      </c>
      <c r="E1098" t="str">
        <f t="shared" si="120"/>
        <v>Sep</v>
      </c>
      <c r="F1098">
        <v>8</v>
      </c>
      <c r="G1098" s="10">
        <f t="shared" si="121"/>
        <v>27280</v>
      </c>
      <c r="H1098" s="9">
        <f t="shared" si="122"/>
        <v>48</v>
      </c>
      <c r="I1098">
        <v>2</v>
      </c>
      <c r="J1098" s="14">
        <v>8968.33</v>
      </c>
      <c r="K1098" t="s">
        <v>12</v>
      </c>
      <c r="L1098" t="str">
        <f t="shared" si="123"/>
        <v>tier - 3</v>
      </c>
      <c r="M1098" t="s">
        <v>11</v>
      </c>
      <c r="N1098" t="str">
        <f t="shared" si="124"/>
        <v>tier - 2</v>
      </c>
      <c r="O1098" t="s">
        <v>42</v>
      </c>
      <c r="P1098" t="str">
        <f t="shared" si="125"/>
        <v>R1011</v>
      </c>
    </row>
    <row r="1099" spans="1:16" x14ac:dyDescent="0.25">
      <c r="A1099" t="s">
        <v>1133</v>
      </c>
      <c r="B1099">
        <v>1974</v>
      </c>
      <c r="C1099">
        <f t="shared" si="119"/>
        <v>1974</v>
      </c>
      <c r="D1099" t="s">
        <v>10</v>
      </c>
      <c r="E1099" t="str">
        <f t="shared" si="120"/>
        <v>Jul</v>
      </c>
      <c r="F1099">
        <v>21</v>
      </c>
      <c r="G1099" s="10">
        <f t="shared" si="121"/>
        <v>27231</v>
      </c>
      <c r="H1099" s="9">
        <f t="shared" si="122"/>
        <v>48</v>
      </c>
      <c r="I1099">
        <v>2</v>
      </c>
      <c r="J1099" s="14">
        <v>8978.19</v>
      </c>
      <c r="K1099" t="s">
        <v>11</v>
      </c>
      <c r="L1099" t="str">
        <f t="shared" si="123"/>
        <v>tier - 2</v>
      </c>
      <c r="M1099" t="s">
        <v>11</v>
      </c>
      <c r="N1099" t="str">
        <f t="shared" si="124"/>
        <v>tier - 2</v>
      </c>
      <c r="O1099" t="s">
        <v>13</v>
      </c>
      <c r="P1099" t="str">
        <f t="shared" si="125"/>
        <v>R1013</v>
      </c>
    </row>
    <row r="1100" spans="1:16" x14ac:dyDescent="0.25">
      <c r="A1100" t="s">
        <v>1134</v>
      </c>
      <c r="B1100">
        <v>1973</v>
      </c>
      <c r="C1100">
        <f t="shared" si="119"/>
        <v>1973</v>
      </c>
      <c r="D1100" t="s">
        <v>37</v>
      </c>
      <c r="E1100" t="str">
        <f t="shared" si="120"/>
        <v>Oct</v>
      </c>
      <c r="F1100">
        <v>11</v>
      </c>
      <c r="G1100" s="10">
        <f t="shared" si="121"/>
        <v>26948</v>
      </c>
      <c r="H1100" s="9">
        <f t="shared" si="122"/>
        <v>49</v>
      </c>
      <c r="I1100">
        <v>0</v>
      </c>
      <c r="J1100" s="14">
        <v>8988.16</v>
      </c>
      <c r="K1100" t="s">
        <v>11</v>
      </c>
      <c r="L1100" t="str">
        <f t="shared" si="123"/>
        <v>tier - 2</v>
      </c>
      <c r="M1100" t="s">
        <v>16</v>
      </c>
      <c r="N1100" t="str">
        <f t="shared" si="124"/>
        <v>tier - 1</v>
      </c>
      <c r="O1100" t="s">
        <v>23</v>
      </c>
      <c r="P1100" t="str">
        <f t="shared" si="125"/>
        <v>R1012</v>
      </c>
    </row>
    <row r="1101" spans="1:16" x14ac:dyDescent="0.25">
      <c r="A1101" t="s">
        <v>1135</v>
      </c>
      <c r="B1101">
        <v>1979</v>
      </c>
      <c r="C1101">
        <f t="shared" si="119"/>
        <v>1979</v>
      </c>
      <c r="D1101" t="s">
        <v>30</v>
      </c>
      <c r="E1101" t="str">
        <f t="shared" si="120"/>
        <v>Dec</v>
      </c>
      <c r="F1101">
        <v>16</v>
      </c>
      <c r="G1101" s="10">
        <f t="shared" si="121"/>
        <v>29205</v>
      </c>
      <c r="H1101" s="9">
        <f t="shared" si="122"/>
        <v>43</v>
      </c>
      <c r="I1101">
        <v>2</v>
      </c>
      <c r="J1101" s="14">
        <v>8998.43</v>
      </c>
      <c r="K1101" t="s">
        <v>11</v>
      </c>
      <c r="L1101" t="str">
        <f t="shared" si="123"/>
        <v>tier - 2</v>
      </c>
      <c r="M1101" t="s">
        <v>16</v>
      </c>
      <c r="N1101" t="str">
        <f t="shared" si="124"/>
        <v>tier - 1</v>
      </c>
      <c r="O1101" t="s">
        <v>200</v>
      </c>
      <c r="P1101" t="str">
        <f t="shared" si="125"/>
        <v>R1025</v>
      </c>
    </row>
    <row r="1102" spans="1:16" x14ac:dyDescent="0.25">
      <c r="A1102" t="s">
        <v>1136</v>
      </c>
      <c r="B1102">
        <v>1993</v>
      </c>
      <c r="C1102">
        <f t="shared" si="119"/>
        <v>1993</v>
      </c>
      <c r="D1102" t="s">
        <v>30</v>
      </c>
      <c r="E1102" t="str">
        <f t="shared" si="120"/>
        <v>Dec</v>
      </c>
      <c r="F1102">
        <v>1</v>
      </c>
      <c r="G1102" s="10">
        <f t="shared" si="121"/>
        <v>34304</v>
      </c>
      <c r="H1102" s="9">
        <f t="shared" si="122"/>
        <v>29</v>
      </c>
      <c r="I1102">
        <v>0</v>
      </c>
      <c r="J1102" s="14">
        <v>9010.2000000000007</v>
      </c>
      <c r="K1102" t="s">
        <v>11</v>
      </c>
      <c r="L1102" t="str">
        <f t="shared" si="123"/>
        <v>tier - 2</v>
      </c>
      <c r="M1102" t="s">
        <v>12</v>
      </c>
      <c r="N1102" t="str">
        <f t="shared" si="124"/>
        <v>tier - 3</v>
      </c>
      <c r="O1102" t="s">
        <v>535</v>
      </c>
      <c r="P1102" t="str">
        <f t="shared" si="125"/>
        <v>R1026</v>
      </c>
    </row>
    <row r="1103" spans="1:16" x14ac:dyDescent="0.25">
      <c r="A1103" t="s">
        <v>1137</v>
      </c>
      <c r="B1103">
        <v>1972</v>
      </c>
      <c r="C1103">
        <f t="shared" si="119"/>
        <v>1972</v>
      </c>
      <c r="D1103" t="s">
        <v>30</v>
      </c>
      <c r="E1103" t="str">
        <f t="shared" si="120"/>
        <v>Dec</v>
      </c>
      <c r="F1103">
        <v>7</v>
      </c>
      <c r="G1103" s="10">
        <f t="shared" si="121"/>
        <v>26640</v>
      </c>
      <c r="H1103" s="9">
        <f t="shared" si="122"/>
        <v>50</v>
      </c>
      <c r="I1103">
        <v>1</v>
      </c>
      <c r="J1103" s="14">
        <v>9048.0300000000007</v>
      </c>
      <c r="K1103" t="s">
        <v>11</v>
      </c>
      <c r="L1103" t="str">
        <f t="shared" si="123"/>
        <v>tier - 2</v>
      </c>
      <c r="M1103" t="s">
        <v>11</v>
      </c>
      <c r="N1103" t="str">
        <f t="shared" si="124"/>
        <v>tier - 2</v>
      </c>
      <c r="O1103" t="s">
        <v>13</v>
      </c>
      <c r="P1103" t="str">
        <f t="shared" si="125"/>
        <v>R1013</v>
      </c>
    </row>
    <row r="1104" spans="1:16" x14ac:dyDescent="0.25">
      <c r="A1104" t="s">
        <v>1138</v>
      </c>
      <c r="B1104">
        <v>1972</v>
      </c>
      <c r="C1104">
        <f t="shared" si="119"/>
        <v>1972</v>
      </c>
      <c r="D1104" t="s">
        <v>30</v>
      </c>
      <c r="E1104" t="str">
        <f t="shared" si="120"/>
        <v>Dec</v>
      </c>
      <c r="F1104">
        <v>2</v>
      </c>
      <c r="G1104" s="10">
        <f t="shared" si="121"/>
        <v>26635</v>
      </c>
      <c r="H1104" s="9">
        <f t="shared" si="122"/>
        <v>50</v>
      </c>
      <c r="I1104">
        <v>1</v>
      </c>
      <c r="J1104" s="14">
        <v>9058.73</v>
      </c>
      <c r="K1104" t="s">
        <v>12</v>
      </c>
      <c r="L1104" t="str">
        <f t="shared" si="123"/>
        <v>tier - 3</v>
      </c>
      <c r="M1104" t="s">
        <v>11</v>
      </c>
      <c r="N1104" t="str">
        <f t="shared" si="124"/>
        <v>tier - 2</v>
      </c>
      <c r="O1104" t="s">
        <v>13</v>
      </c>
      <c r="P1104" t="str">
        <f t="shared" si="125"/>
        <v>R1013</v>
      </c>
    </row>
    <row r="1105" spans="1:16" x14ac:dyDescent="0.25">
      <c r="A1105" t="s">
        <v>1139</v>
      </c>
      <c r="B1105">
        <v>1977</v>
      </c>
      <c r="C1105">
        <f t="shared" si="119"/>
        <v>1977</v>
      </c>
      <c r="D1105" t="s">
        <v>15</v>
      </c>
      <c r="E1105" t="str">
        <f t="shared" si="120"/>
        <v>Nov</v>
      </c>
      <c r="F1105">
        <v>4</v>
      </c>
      <c r="G1105" s="10">
        <f t="shared" si="121"/>
        <v>28433</v>
      </c>
      <c r="H1105" s="9">
        <f t="shared" si="122"/>
        <v>45</v>
      </c>
      <c r="I1105">
        <v>2</v>
      </c>
      <c r="J1105" s="14">
        <v>9095.07</v>
      </c>
      <c r="K1105" t="s">
        <v>11</v>
      </c>
      <c r="L1105" t="str">
        <f t="shared" si="123"/>
        <v>tier - 2</v>
      </c>
      <c r="M1105" t="s">
        <v>11</v>
      </c>
      <c r="N1105" t="str">
        <f t="shared" si="124"/>
        <v>tier - 2</v>
      </c>
      <c r="O1105" t="s">
        <v>247</v>
      </c>
      <c r="P1105" t="str">
        <f t="shared" si="125"/>
        <v>R1024</v>
      </c>
    </row>
    <row r="1106" spans="1:16" x14ac:dyDescent="0.25">
      <c r="A1106" t="s">
        <v>1140</v>
      </c>
      <c r="B1106">
        <v>1965</v>
      </c>
      <c r="C1106">
        <f t="shared" si="119"/>
        <v>1965</v>
      </c>
      <c r="D1106" t="s">
        <v>15</v>
      </c>
      <c r="E1106" t="str">
        <f t="shared" si="120"/>
        <v>Nov</v>
      </c>
      <c r="F1106">
        <v>9</v>
      </c>
      <c r="G1106" s="10">
        <f t="shared" si="121"/>
        <v>24055</v>
      </c>
      <c r="H1106" s="9">
        <f t="shared" si="122"/>
        <v>57</v>
      </c>
      <c r="I1106">
        <v>0</v>
      </c>
      <c r="J1106" s="14">
        <v>9095.94</v>
      </c>
      <c r="K1106" t="s">
        <v>12</v>
      </c>
      <c r="L1106" t="str">
        <f t="shared" si="123"/>
        <v>tier - 3</v>
      </c>
      <c r="M1106" t="s">
        <v>16</v>
      </c>
      <c r="N1106" t="str">
        <f t="shared" si="124"/>
        <v>tier - 1</v>
      </c>
      <c r="O1106" t="s">
        <v>42</v>
      </c>
      <c r="P1106" t="str">
        <f t="shared" si="125"/>
        <v>R1011</v>
      </c>
    </row>
    <row r="1107" spans="1:16" x14ac:dyDescent="0.25">
      <c r="A1107" t="s">
        <v>1141</v>
      </c>
      <c r="B1107">
        <v>1977</v>
      </c>
      <c r="C1107">
        <f t="shared" si="119"/>
        <v>1977</v>
      </c>
      <c r="D1107" t="s">
        <v>30</v>
      </c>
      <c r="E1107" t="str">
        <f t="shared" si="120"/>
        <v>Dec</v>
      </c>
      <c r="F1107">
        <v>2</v>
      </c>
      <c r="G1107" s="10">
        <f t="shared" si="121"/>
        <v>28461</v>
      </c>
      <c r="H1107" s="9">
        <f t="shared" si="122"/>
        <v>45</v>
      </c>
      <c r="I1107">
        <v>3</v>
      </c>
      <c r="J1107" s="14">
        <v>9101.7999999999993</v>
      </c>
      <c r="K1107" t="s">
        <v>11</v>
      </c>
      <c r="L1107" t="str">
        <f t="shared" si="123"/>
        <v>tier - 2</v>
      </c>
      <c r="M1107" t="s">
        <v>16</v>
      </c>
      <c r="N1107" t="str">
        <f t="shared" si="124"/>
        <v>tier - 1</v>
      </c>
      <c r="O1107" t="s">
        <v>42</v>
      </c>
      <c r="P1107" t="str">
        <f t="shared" si="125"/>
        <v>R1011</v>
      </c>
    </row>
    <row r="1108" spans="1:16" x14ac:dyDescent="0.25">
      <c r="A1108" t="s">
        <v>1142</v>
      </c>
      <c r="B1108">
        <v>1970</v>
      </c>
      <c r="C1108">
        <f t="shared" si="119"/>
        <v>1970</v>
      </c>
      <c r="D1108" t="s">
        <v>35</v>
      </c>
      <c r="E1108" t="str">
        <f t="shared" si="120"/>
        <v>Aug</v>
      </c>
      <c r="F1108">
        <v>12</v>
      </c>
      <c r="G1108" s="10">
        <f t="shared" si="121"/>
        <v>25792</v>
      </c>
      <c r="H1108" s="9">
        <f t="shared" si="122"/>
        <v>52</v>
      </c>
      <c r="I1108">
        <v>0</v>
      </c>
      <c r="J1108" s="14">
        <v>9140.9500000000007</v>
      </c>
      <c r="K1108" t="s">
        <v>12</v>
      </c>
      <c r="L1108" t="str">
        <f t="shared" si="123"/>
        <v>tier - 3</v>
      </c>
      <c r="M1108" t="s">
        <v>12</v>
      </c>
      <c r="N1108" t="str">
        <f t="shared" si="124"/>
        <v>tier - 3</v>
      </c>
      <c r="O1108" t="s">
        <v>13</v>
      </c>
      <c r="P1108" t="str">
        <f t="shared" si="125"/>
        <v>R1013</v>
      </c>
    </row>
    <row r="1109" spans="1:16" x14ac:dyDescent="0.25">
      <c r="A1109" t="s">
        <v>1143</v>
      </c>
      <c r="B1109">
        <v>1970</v>
      </c>
      <c r="C1109">
        <f t="shared" si="119"/>
        <v>1970</v>
      </c>
      <c r="D1109" t="s">
        <v>37</v>
      </c>
      <c r="E1109" t="str">
        <f t="shared" si="120"/>
        <v>Oct</v>
      </c>
      <c r="F1109">
        <v>18</v>
      </c>
      <c r="G1109" s="10">
        <f t="shared" si="121"/>
        <v>25859</v>
      </c>
      <c r="H1109" s="9">
        <f t="shared" si="122"/>
        <v>52</v>
      </c>
      <c r="I1109">
        <v>0</v>
      </c>
      <c r="J1109" s="14">
        <v>9144.57</v>
      </c>
      <c r="K1109" t="s">
        <v>12</v>
      </c>
      <c r="L1109" t="str">
        <f t="shared" si="123"/>
        <v>tier - 3</v>
      </c>
      <c r="M1109" t="s">
        <v>11</v>
      </c>
      <c r="N1109" t="str">
        <f t="shared" si="124"/>
        <v>tier - 2</v>
      </c>
      <c r="O1109" t="s">
        <v>42</v>
      </c>
      <c r="P1109" t="str">
        <f t="shared" si="125"/>
        <v>R1011</v>
      </c>
    </row>
    <row r="1110" spans="1:16" x14ac:dyDescent="0.25">
      <c r="A1110" t="s">
        <v>1144</v>
      </c>
      <c r="B1110">
        <v>1982</v>
      </c>
      <c r="C1110">
        <f t="shared" si="119"/>
        <v>1982</v>
      </c>
      <c r="D1110" t="s">
        <v>30</v>
      </c>
      <c r="E1110" t="str">
        <f t="shared" si="120"/>
        <v>Dec</v>
      </c>
      <c r="F1110">
        <v>8</v>
      </c>
      <c r="G1110" s="10">
        <f t="shared" si="121"/>
        <v>30293</v>
      </c>
      <c r="H1110" s="9">
        <f t="shared" si="122"/>
        <v>40</v>
      </c>
      <c r="I1110">
        <v>3</v>
      </c>
      <c r="J1110" s="14">
        <v>9147.5</v>
      </c>
      <c r="K1110" t="s">
        <v>11</v>
      </c>
      <c r="L1110" t="str">
        <f t="shared" si="123"/>
        <v>tier - 2</v>
      </c>
      <c r="M1110" t="s">
        <v>16</v>
      </c>
      <c r="N1110" t="str">
        <f t="shared" si="124"/>
        <v>tier - 1</v>
      </c>
      <c r="O1110" t="s">
        <v>23</v>
      </c>
      <c r="P1110" t="str">
        <f t="shared" si="125"/>
        <v>R1012</v>
      </c>
    </row>
    <row r="1111" spans="1:16" x14ac:dyDescent="0.25">
      <c r="A1111" t="s">
        <v>1145</v>
      </c>
      <c r="B1111">
        <v>1990</v>
      </c>
      <c r="C1111">
        <f t="shared" si="119"/>
        <v>1990</v>
      </c>
      <c r="D1111" t="s">
        <v>35</v>
      </c>
      <c r="E1111" t="str">
        <f t="shared" si="120"/>
        <v>Aug</v>
      </c>
      <c r="F1111">
        <v>23</v>
      </c>
      <c r="G1111" s="10">
        <f t="shared" si="121"/>
        <v>33108</v>
      </c>
      <c r="H1111" s="9">
        <f t="shared" si="122"/>
        <v>32</v>
      </c>
      <c r="I1111">
        <v>3</v>
      </c>
      <c r="J1111" s="14">
        <v>9159.51</v>
      </c>
      <c r="K1111" t="s">
        <v>11</v>
      </c>
      <c r="L1111" t="str">
        <f t="shared" si="123"/>
        <v>tier - 2</v>
      </c>
      <c r="M1111" t="s">
        <v>11</v>
      </c>
      <c r="N1111" t="str">
        <f t="shared" si="124"/>
        <v>tier - 2</v>
      </c>
      <c r="O1111" t="s">
        <v>300</v>
      </c>
      <c r="P1111" t="str">
        <f t="shared" si="125"/>
        <v>R1021</v>
      </c>
    </row>
    <row r="1112" spans="1:16" x14ac:dyDescent="0.25">
      <c r="A1112" t="s">
        <v>1146</v>
      </c>
      <c r="B1112">
        <v>1970</v>
      </c>
      <c r="C1112">
        <f t="shared" si="119"/>
        <v>1970</v>
      </c>
      <c r="D1112" t="s">
        <v>37</v>
      </c>
      <c r="E1112" t="str">
        <f t="shared" si="120"/>
        <v>Oct</v>
      </c>
      <c r="F1112">
        <v>24</v>
      </c>
      <c r="G1112" s="10">
        <f t="shared" si="121"/>
        <v>25865</v>
      </c>
      <c r="H1112" s="9">
        <f t="shared" si="122"/>
        <v>52</v>
      </c>
      <c r="I1112">
        <v>0</v>
      </c>
      <c r="J1112" s="14">
        <v>9171.75</v>
      </c>
      <c r="K1112" t="s">
        <v>11</v>
      </c>
      <c r="L1112" t="str">
        <f t="shared" si="123"/>
        <v>tier - 2</v>
      </c>
      <c r="M1112" t="s">
        <v>11</v>
      </c>
      <c r="N1112" t="str">
        <f t="shared" si="124"/>
        <v>tier - 2</v>
      </c>
      <c r="O1112" t="s">
        <v>23</v>
      </c>
      <c r="P1112" t="str">
        <f t="shared" si="125"/>
        <v>R1012</v>
      </c>
    </row>
    <row r="1113" spans="1:16" x14ac:dyDescent="0.25">
      <c r="A1113" t="s">
        <v>1147</v>
      </c>
      <c r="B1113">
        <v>1971</v>
      </c>
      <c r="C1113">
        <f t="shared" si="119"/>
        <v>1971</v>
      </c>
      <c r="D1113" t="s">
        <v>30</v>
      </c>
      <c r="E1113" t="str">
        <f t="shared" si="120"/>
        <v>Dec</v>
      </c>
      <c r="F1113">
        <v>29</v>
      </c>
      <c r="G1113" s="10">
        <f t="shared" si="121"/>
        <v>26296</v>
      </c>
      <c r="H1113" s="9">
        <f t="shared" si="122"/>
        <v>51</v>
      </c>
      <c r="I1113">
        <v>0</v>
      </c>
      <c r="J1113" s="14">
        <v>9174.14</v>
      </c>
      <c r="K1113" t="s">
        <v>12</v>
      </c>
      <c r="L1113" t="str">
        <f t="shared" si="123"/>
        <v>tier - 3</v>
      </c>
      <c r="M1113" t="s">
        <v>16</v>
      </c>
      <c r="N1113" t="str">
        <f t="shared" si="124"/>
        <v>tier - 1</v>
      </c>
      <c r="O1113" t="s">
        <v>23</v>
      </c>
      <c r="P1113" t="str">
        <f t="shared" si="125"/>
        <v>R1012</v>
      </c>
    </row>
    <row r="1114" spans="1:16" x14ac:dyDescent="0.25">
      <c r="A1114" t="s">
        <v>1148</v>
      </c>
      <c r="B1114">
        <v>1973</v>
      </c>
      <c r="C1114">
        <f t="shared" si="119"/>
        <v>1973</v>
      </c>
      <c r="D1114" t="s">
        <v>30</v>
      </c>
      <c r="E1114" t="str">
        <f t="shared" si="120"/>
        <v>Dec</v>
      </c>
      <c r="F1114">
        <v>25</v>
      </c>
      <c r="G1114" s="10">
        <f t="shared" si="121"/>
        <v>27023</v>
      </c>
      <c r="H1114" s="9">
        <f t="shared" si="122"/>
        <v>49</v>
      </c>
      <c r="I1114">
        <v>1</v>
      </c>
      <c r="J1114" s="14">
        <v>9182.17</v>
      </c>
      <c r="K1114" t="s">
        <v>11</v>
      </c>
      <c r="L1114" t="str">
        <f t="shared" si="123"/>
        <v>tier - 2</v>
      </c>
      <c r="M1114" t="s">
        <v>12</v>
      </c>
      <c r="N1114" t="str">
        <f t="shared" si="124"/>
        <v>tier - 3</v>
      </c>
      <c r="O1114" t="s">
        <v>42</v>
      </c>
      <c r="P1114" t="str">
        <f t="shared" si="125"/>
        <v>R1011</v>
      </c>
    </row>
    <row r="1115" spans="1:16" x14ac:dyDescent="0.25">
      <c r="A1115" t="s">
        <v>1149</v>
      </c>
      <c r="B1115">
        <v>1976</v>
      </c>
      <c r="C1115">
        <f t="shared" si="119"/>
        <v>1976</v>
      </c>
      <c r="D1115" t="s">
        <v>20</v>
      </c>
      <c r="E1115" t="str">
        <f t="shared" si="120"/>
        <v>Sep</v>
      </c>
      <c r="F1115">
        <v>10</v>
      </c>
      <c r="G1115" s="10">
        <f t="shared" si="121"/>
        <v>28013</v>
      </c>
      <c r="H1115" s="9">
        <f t="shared" si="122"/>
        <v>46</v>
      </c>
      <c r="I1115">
        <v>2</v>
      </c>
      <c r="J1115" s="14">
        <v>9193.84</v>
      </c>
      <c r="K1115" t="s">
        <v>11</v>
      </c>
      <c r="L1115" t="str">
        <f t="shared" si="123"/>
        <v>tier - 2</v>
      </c>
      <c r="M1115" t="s">
        <v>16</v>
      </c>
      <c r="N1115" t="str">
        <f t="shared" si="124"/>
        <v>tier - 1</v>
      </c>
      <c r="O1115" t="s">
        <v>23</v>
      </c>
      <c r="P1115" t="str">
        <f t="shared" si="125"/>
        <v>R1012</v>
      </c>
    </row>
    <row r="1116" spans="1:16" x14ac:dyDescent="0.25">
      <c r="A1116" t="s">
        <v>1150</v>
      </c>
      <c r="B1116">
        <v>1986</v>
      </c>
      <c r="C1116">
        <f t="shared" si="119"/>
        <v>1986</v>
      </c>
      <c r="D1116" t="s">
        <v>30</v>
      </c>
      <c r="E1116" t="str">
        <f t="shared" si="120"/>
        <v>Dec</v>
      </c>
      <c r="F1116">
        <v>25</v>
      </c>
      <c r="G1116" s="10">
        <f t="shared" si="121"/>
        <v>31771</v>
      </c>
      <c r="H1116" s="9">
        <f t="shared" si="122"/>
        <v>36</v>
      </c>
      <c r="I1116">
        <v>3</v>
      </c>
      <c r="J1116" s="14">
        <v>9210.06</v>
      </c>
      <c r="K1116" t="s">
        <v>11</v>
      </c>
      <c r="L1116" t="str">
        <f t="shared" si="123"/>
        <v>tier - 2</v>
      </c>
      <c r="M1116" t="s">
        <v>12</v>
      </c>
      <c r="N1116" t="str">
        <f t="shared" si="124"/>
        <v>tier - 3</v>
      </c>
      <c r="O1116" t="s">
        <v>300</v>
      </c>
      <c r="P1116" t="str">
        <f t="shared" si="125"/>
        <v>R1021</v>
      </c>
    </row>
    <row r="1117" spans="1:16" x14ac:dyDescent="0.25">
      <c r="A1117" t="s">
        <v>1151</v>
      </c>
      <c r="B1117">
        <v>1981</v>
      </c>
      <c r="C1117">
        <f t="shared" si="119"/>
        <v>1981</v>
      </c>
      <c r="D1117" t="s">
        <v>30</v>
      </c>
      <c r="E1117" t="str">
        <f t="shared" si="120"/>
        <v>Dec</v>
      </c>
      <c r="F1117">
        <v>5</v>
      </c>
      <c r="G1117" s="10">
        <f t="shared" si="121"/>
        <v>29925</v>
      </c>
      <c r="H1117" s="9">
        <f t="shared" si="122"/>
        <v>41</v>
      </c>
      <c r="I1117">
        <v>5</v>
      </c>
      <c r="J1117" s="14">
        <v>9222.4</v>
      </c>
      <c r="K1117" t="s">
        <v>11</v>
      </c>
      <c r="L1117" t="str">
        <f t="shared" si="123"/>
        <v>tier - 2</v>
      </c>
      <c r="M1117" t="s">
        <v>12</v>
      </c>
      <c r="N1117" t="str">
        <f t="shared" si="124"/>
        <v>tier - 3</v>
      </c>
      <c r="O1117" t="s">
        <v>166</v>
      </c>
      <c r="P1117" t="str">
        <f t="shared" si="125"/>
        <v>R1019</v>
      </c>
    </row>
    <row r="1118" spans="1:16" x14ac:dyDescent="0.25">
      <c r="A1118" t="s">
        <v>1152</v>
      </c>
      <c r="B1118">
        <v>1975</v>
      </c>
      <c r="C1118">
        <f t="shared" si="119"/>
        <v>1975</v>
      </c>
      <c r="D1118" t="s">
        <v>30</v>
      </c>
      <c r="E1118" t="str">
        <f t="shared" si="120"/>
        <v>Dec</v>
      </c>
      <c r="F1118">
        <v>6</v>
      </c>
      <c r="G1118" s="10">
        <f t="shared" si="121"/>
        <v>27734</v>
      </c>
      <c r="H1118" s="9">
        <f t="shared" si="122"/>
        <v>47</v>
      </c>
      <c r="I1118">
        <v>2</v>
      </c>
      <c r="J1118" s="14">
        <v>9225.26</v>
      </c>
      <c r="K1118" t="s">
        <v>12</v>
      </c>
      <c r="L1118" t="str">
        <f t="shared" si="123"/>
        <v>tier - 3</v>
      </c>
      <c r="M1118" t="s">
        <v>12</v>
      </c>
      <c r="N1118" t="str">
        <f t="shared" si="124"/>
        <v>tier - 3</v>
      </c>
      <c r="O1118" t="s">
        <v>164</v>
      </c>
      <c r="P1118" t="str">
        <f t="shared" si="125"/>
        <v>R1015</v>
      </c>
    </row>
    <row r="1119" spans="1:16" x14ac:dyDescent="0.25">
      <c r="A1119" t="s">
        <v>1153</v>
      </c>
      <c r="B1119">
        <v>1980</v>
      </c>
      <c r="C1119">
        <f t="shared" si="119"/>
        <v>1980</v>
      </c>
      <c r="D1119" t="s">
        <v>37</v>
      </c>
      <c r="E1119" t="str">
        <f t="shared" si="120"/>
        <v>Oct</v>
      </c>
      <c r="F1119">
        <v>5</v>
      </c>
      <c r="G1119" s="10">
        <f t="shared" si="121"/>
        <v>29499</v>
      </c>
      <c r="H1119" s="9">
        <f t="shared" si="122"/>
        <v>42</v>
      </c>
      <c r="I1119">
        <v>2</v>
      </c>
      <c r="J1119" s="14">
        <v>9247.94</v>
      </c>
      <c r="K1119" t="s">
        <v>11</v>
      </c>
      <c r="L1119" t="str">
        <f t="shared" si="123"/>
        <v>tier - 2</v>
      </c>
      <c r="M1119" t="s">
        <v>16</v>
      </c>
      <c r="N1119" t="str">
        <f t="shared" si="124"/>
        <v>tier - 1</v>
      </c>
      <c r="O1119" t="s">
        <v>300</v>
      </c>
      <c r="P1119" t="str">
        <f t="shared" si="125"/>
        <v>R1021</v>
      </c>
    </row>
    <row r="1120" spans="1:16" x14ac:dyDescent="0.25">
      <c r="A1120" t="s">
        <v>1154</v>
      </c>
      <c r="B1120">
        <v>1974</v>
      </c>
      <c r="C1120">
        <f t="shared" si="119"/>
        <v>1974</v>
      </c>
      <c r="D1120" t="s">
        <v>35</v>
      </c>
      <c r="E1120" t="str">
        <f t="shared" si="120"/>
        <v>Aug</v>
      </c>
      <c r="F1120">
        <v>21</v>
      </c>
      <c r="G1120" s="10">
        <f t="shared" si="121"/>
        <v>27262</v>
      </c>
      <c r="H1120" s="9">
        <f t="shared" si="122"/>
        <v>48</v>
      </c>
      <c r="I1120">
        <v>1</v>
      </c>
      <c r="J1120" s="14">
        <v>9249.5</v>
      </c>
      <c r="K1120" t="s">
        <v>11</v>
      </c>
      <c r="L1120" t="str">
        <f t="shared" si="123"/>
        <v>tier - 2</v>
      </c>
      <c r="M1120" t="s">
        <v>16</v>
      </c>
      <c r="N1120" t="str">
        <f t="shared" si="124"/>
        <v>tier - 1</v>
      </c>
      <c r="O1120" t="s">
        <v>23</v>
      </c>
      <c r="P1120" t="str">
        <f t="shared" si="125"/>
        <v>R1012</v>
      </c>
    </row>
    <row r="1121" spans="1:16" x14ac:dyDescent="0.25">
      <c r="A1121" t="s">
        <v>1155</v>
      </c>
      <c r="B1121">
        <v>1971</v>
      </c>
      <c r="C1121">
        <f t="shared" si="119"/>
        <v>1971</v>
      </c>
      <c r="D1121" t="s">
        <v>35</v>
      </c>
      <c r="E1121" t="str">
        <f t="shared" si="120"/>
        <v>Aug</v>
      </c>
      <c r="F1121">
        <v>6</v>
      </c>
      <c r="G1121" s="10">
        <f t="shared" si="121"/>
        <v>26151</v>
      </c>
      <c r="H1121" s="9">
        <f t="shared" si="122"/>
        <v>51</v>
      </c>
      <c r="I1121">
        <v>0</v>
      </c>
      <c r="J1121" s="14">
        <v>9264.7999999999993</v>
      </c>
      <c r="K1121" t="s">
        <v>11</v>
      </c>
      <c r="L1121" t="str">
        <f t="shared" si="123"/>
        <v>tier - 2</v>
      </c>
      <c r="M1121" t="s">
        <v>16</v>
      </c>
      <c r="N1121" t="str">
        <f t="shared" si="124"/>
        <v>tier - 1</v>
      </c>
      <c r="O1121" t="s">
        <v>42</v>
      </c>
      <c r="P1121" t="str">
        <f t="shared" si="125"/>
        <v>R1011</v>
      </c>
    </row>
    <row r="1122" spans="1:16" x14ac:dyDescent="0.25">
      <c r="A1122" t="s">
        <v>1156</v>
      </c>
      <c r="B1122">
        <v>1973</v>
      </c>
      <c r="C1122">
        <f t="shared" si="119"/>
        <v>1973</v>
      </c>
      <c r="D1122" t="s">
        <v>37</v>
      </c>
      <c r="E1122" t="str">
        <f t="shared" si="120"/>
        <v>Oct</v>
      </c>
      <c r="F1122">
        <v>27</v>
      </c>
      <c r="G1122" s="10">
        <f t="shared" si="121"/>
        <v>26964</v>
      </c>
      <c r="H1122" s="9">
        <f t="shared" si="122"/>
        <v>49</v>
      </c>
      <c r="I1122">
        <v>1</v>
      </c>
      <c r="J1122" s="14">
        <v>9282.48</v>
      </c>
      <c r="K1122" t="s">
        <v>12</v>
      </c>
      <c r="L1122" t="str">
        <f t="shared" si="123"/>
        <v>tier - 3</v>
      </c>
      <c r="M1122" t="s">
        <v>11</v>
      </c>
      <c r="N1122" t="str">
        <f t="shared" si="124"/>
        <v>tier - 2</v>
      </c>
      <c r="O1122" t="s">
        <v>168</v>
      </c>
      <c r="P1122" t="str">
        <f t="shared" si="125"/>
        <v>R1016</v>
      </c>
    </row>
    <row r="1123" spans="1:16" x14ac:dyDescent="0.25">
      <c r="A1123" t="s">
        <v>1157</v>
      </c>
      <c r="B1123">
        <v>1971</v>
      </c>
      <c r="C1123">
        <f t="shared" si="119"/>
        <v>1971</v>
      </c>
      <c r="D1123" t="s">
        <v>10</v>
      </c>
      <c r="E1123" t="str">
        <f t="shared" si="120"/>
        <v>Jul</v>
      </c>
      <c r="F1123">
        <v>2</v>
      </c>
      <c r="G1123" s="10">
        <f t="shared" si="121"/>
        <v>26116</v>
      </c>
      <c r="H1123" s="9">
        <f t="shared" si="122"/>
        <v>51</v>
      </c>
      <c r="I1123">
        <v>0</v>
      </c>
      <c r="J1123" s="14">
        <v>9283.56</v>
      </c>
      <c r="K1123" t="s">
        <v>11</v>
      </c>
      <c r="L1123" t="str">
        <f t="shared" si="123"/>
        <v>tier - 2</v>
      </c>
      <c r="M1123" t="s">
        <v>12</v>
      </c>
      <c r="N1123" t="str">
        <f t="shared" si="124"/>
        <v>tier - 3</v>
      </c>
      <c r="O1123" t="s">
        <v>13</v>
      </c>
      <c r="P1123" t="str">
        <f t="shared" si="125"/>
        <v>R1013</v>
      </c>
    </row>
    <row r="1124" spans="1:16" x14ac:dyDescent="0.25">
      <c r="A1124" t="s">
        <v>1158</v>
      </c>
      <c r="B1124">
        <v>1969</v>
      </c>
      <c r="C1124">
        <f t="shared" si="119"/>
        <v>1969</v>
      </c>
      <c r="D1124" t="s">
        <v>15</v>
      </c>
      <c r="E1124" t="str">
        <f t="shared" si="120"/>
        <v>Nov</v>
      </c>
      <c r="F1124">
        <v>26</v>
      </c>
      <c r="G1124" s="10">
        <f t="shared" si="121"/>
        <v>25533</v>
      </c>
      <c r="H1124" s="9">
        <f t="shared" si="122"/>
        <v>53</v>
      </c>
      <c r="I1124">
        <v>0</v>
      </c>
      <c r="J1124" s="14">
        <v>9285.8700000000008</v>
      </c>
      <c r="K1124" t="s">
        <v>11</v>
      </c>
      <c r="L1124" t="str">
        <f t="shared" si="123"/>
        <v>tier - 2</v>
      </c>
      <c r="M1124" t="s">
        <v>12</v>
      </c>
      <c r="N1124" t="str">
        <f t="shared" si="124"/>
        <v>tier - 3</v>
      </c>
      <c r="O1124" t="s">
        <v>13</v>
      </c>
      <c r="P1124" t="str">
        <f t="shared" si="125"/>
        <v>R1013</v>
      </c>
    </row>
    <row r="1125" spans="1:16" x14ac:dyDescent="0.25">
      <c r="A1125" t="s">
        <v>1159</v>
      </c>
      <c r="B1125">
        <v>1973</v>
      </c>
      <c r="C1125">
        <f t="shared" si="119"/>
        <v>1973</v>
      </c>
      <c r="D1125" t="s">
        <v>37</v>
      </c>
      <c r="E1125" t="str">
        <f t="shared" si="120"/>
        <v>Oct</v>
      </c>
      <c r="F1125">
        <v>16</v>
      </c>
      <c r="G1125" s="10">
        <f t="shared" si="121"/>
        <v>26953</v>
      </c>
      <c r="H1125" s="9">
        <f t="shared" si="122"/>
        <v>49</v>
      </c>
      <c r="I1125">
        <v>1</v>
      </c>
      <c r="J1125" s="14">
        <v>9288.0300000000007</v>
      </c>
      <c r="K1125" t="s">
        <v>11</v>
      </c>
      <c r="L1125" t="str">
        <f t="shared" si="123"/>
        <v>tier - 2</v>
      </c>
      <c r="M1125" t="s">
        <v>12</v>
      </c>
      <c r="N1125" t="str">
        <f t="shared" si="124"/>
        <v>tier - 3</v>
      </c>
      <c r="O1125" t="s">
        <v>170</v>
      </c>
      <c r="P1125" t="str">
        <f t="shared" si="125"/>
        <v>R1018</v>
      </c>
    </row>
    <row r="1126" spans="1:16" x14ac:dyDescent="0.25">
      <c r="A1126" t="s">
        <v>1160</v>
      </c>
      <c r="B1126">
        <v>1973</v>
      </c>
      <c r="C1126">
        <f t="shared" si="119"/>
        <v>1973</v>
      </c>
      <c r="D1126" t="s">
        <v>20</v>
      </c>
      <c r="E1126" t="str">
        <f t="shared" si="120"/>
        <v>Sep</v>
      </c>
      <c r="F1126">
        <v>18</v>
      </c>
      <c r="G1126" s="10">
        <f t="shared" si="121"/>
        <v>26925</v>
      </c>
      <c r="H1126" s="9">
        <f t="shared" si="122"/>
        <v>49</v>
      </c>
      <c r="I1126">
        <v>1</v>
      </c>
      <c r="J1126" s="14">
        <v>9290.14</v>
      </c>
      <c r="K1126" t="s">
        <v>12</v>
      </c>
      <c r="L1126" t="str">
        <f t="shared" si="123"/>
        <v>tier - 3</v>
      </c>
      <c r="M1126" t="s">
        <v>12</v>
      </c>
      <c r="N1126" t="str">
        <f t="shared" si="124"/>
        <v>tier - 3</v>
      </c>
      <c r="O1126" t="s">
        <v>168</v>
      </c>
      <c r="P1126" t="str">
        <f t="shared" si="125"/>
        <v>R1016</v>
      </c>
    </row>
    <row r="1127" spans="1:16" x14ac:dyDescent="0.25">
      <c r="A1127" t="s">
        <v>1161</v>
      </c>
      <c r="B1127">
        <v>1976</v>
      </c>
      <c r="C1127">
        <f t="shared" si="119"/>
        <v>1976</v>
      </c>
      <c r="D1127" t="s">
        <v>15</v>
      </c>
      <c r="E1127" t="str">
        <f t="shared" si="120"/>
        <v>Nov</v>
      </c>
      <c r="F1127">
        <v>3</v>
      </c>
      <c r="G1127" s="10">
        <f t="shared" si="121"/>
        <v>28067</v>
      </c>
      <c r="H1127" s="9">
        <f t="shared" si="122"/>
        <v>46</v>
      </c>
      <c r="I1127">
        <v>3</v>
      </c>
      <c r="J1127" s="14">
        <v>9301.89</v>
      </c>
      <c r="K1127" t="s">
        <v>11</v>
      </c>
      <c r="L1127" t="str">
        <f t="shared" si="123"/>
        <v>tier - 2</v>
      </c>
      <c r="M1127" t="s">
        <v>16</v>
      </c>
      <c r="N1127" t="str">
        <f t="shared" si="124"/>
        <v>tier - 1</v>
      </c>
      <c r="O1127" t="s">
        <v>23</v>
      </c>
      <c r="P1127" t="str">
        <f t="shared" si="125"/>
        <v>R1012</v>
      </c>
    </row>
    <row r="1128" spans="1:16" x14ac:dyDescent="0.25">
      <c r="A1128" t="s">
        <v>1162</v>
      </c>
      <c r="B1128">
        <v>1973</v>
      </c>
      <c r="C1128">
        <f t="shared" si="119"/>
        <v>1973</v>
      </c>
      <c r="D1128" t="s">
        <v>37</v>
      </c>
      <c r="E1128" t="str">
        <f t="shared" si="120"/>
        <v>Oct</v>
      </c>
      <c r="F1128">
        <v>16</v>
      </c>
      <c r="G1128" s="10">
        <f t="shared" si="121"/>
        <v>26953</v>
      </c>
      <c r="H1128" s="9">
        <f t="shared" si="122"/>
        <v>49</v>
      </c>
      <c r="I1128">
        <v>2</v>
      </c>
      <c r="J1128" s="14">
        <v>9304.7000000000007</v>
      </c>
      <c r="K1128" t="s">
        <v>12</v>
      </c>
      <c r="L1128" t="str">
        <f t="shared" si="123"/>
        <v>tier - 3</v>
      </c>
      <c r="M1128" t="s">
        <v>12</v>
      </c>
      <c r="N1128" t="str">
        <f t="shared" si="124"/>
        <v>tier - 3</v>
      </c>
      <c r="O1128" t="s">
        <v>13</v>
      </c>
      <c r="P1128" t="str">
        <f t="shared" si="125"/>
        <v>R1013</v>
      </c>
    </row>
    <row r="1129" spans="1:16" x14ac:dyDescent="0.25">
      <c r="A1129" t="s">
        <v>1163</v>
      </c>
      <c r="B1129">
        <v>1963</v>
      </c>
      <c r="C1129">
        <f t="shared" si="119"/>
        <v>1963</v>
      </c>
      <c r="D1129" t="s">
        <v>18</v>
      </c>
      <c r="E1129" t="str">
        <f t="shared" si="120"/>
        <v>Jun</v>
      </c>
      <c r="F1129">
        <v>8</v>
      </c>
      <c r="G1129" s="10">
        <f t="shared" si="121"/>
        <v>23170</v>
      </c>
      <c r="H1129" s="9">
        <f t="shared" si="122"/>
        <v>60</v>
      </c>
      <c r="I1129">
        <v>0</v>
      </c>
      <c r="J1129" s="14">
        <v>9310.81</v>
      </c>
      <c r="K1129" t="s">
        <v>12</v>
      </c>
      <c r="L1129" t="str">
        <f t="shared" si="123"/>
        <v>tier - 3</v>
      </c>
      <c r="M1129" t="s">
        <v>16</v>
      </c>
      <c r="N1129" t="str">
        <f t="shared" si="124"/>
        <v>tier - 1</v>
      </c>
      <c r="O1129" t="s">
        <v>13</v>
      </c>
      <c r="P1129" t="str">
        <f t="shared" si="125"/>
        <v>R1013</v>
      </c>
    </row>
    <row r="1130" spans="1:16" x14ac:dyDescent="0.25">
      <c r="A1130" t="s">
        <v>1164</v>
      </c>
      <c r="B1130">
        <v>1977</v>
      </c>
      <c r="C1130">
        <f t="shared" si="119"/>
        <v>1977</v>
      </c>
      <c r="D1130" t="s">
        <v>37</v>
      </c>
      <c r="E1130" t="str">
        <f t="shared" si="120"/>
        <v>Oct</v>
      </c>
      <c r="F1130">
        <v>12</v>
      </c>
      <c r="G1130" s="10">
        <f t="shared" si="121"/>
        <v>28410</v>
      </c>
      <c r="H1130" s="9">
        <f t="shared" si="122"/>
        <v>45</v>
      </c>
      <c r="I1130">
        <v>2</v>
      </c>
      <c r="J1130" s="14">
        <v>9315.41</v>
      </c>
      <c r="K1130" t="s">
        <v>11</v>
      </c>
      <c r="L1130" t="str">
        <f t="shared" si="123"/>
        <v>tier - 2</v>
      </c>
      <c r="M1130" t="s">
        <v>16</v>
      </c>
      <c r="N1130" t="str">
        <f t="shared" si="124"/>
        <v>tier - 1</v>
      </c>
      <c r="O1130" t="s">
        <v>247</v>
      </c>
      <c r="P1130" t="str">
        <f t="shared" si="125"/>
        <v>R1024</v>
      </c>
    </row>
    <row r="1131" spans="1:16" x14ac:dyDescent="0.25">
      <c r="A1131" t="s">
        <v>1165</v>
      </c>
      <c r="B1131">
        <v>1988</v>
      </c>
      <c r="C1131">
        <f t="shared" si="119"/>
        <v>1988</v>
      </c>
      <c r="D1131" t="s">
        <v>10</v>
      </c>
      <c r="E1131" t="str">
        <f t="shared" si="120"/>
        <v>Jul</v>
      </c>
      <c r="F1131">
        <v>9</v>
      </c>
      <c r="G1131" s="10">
        <f t="shared" si="121"/>
        <v>32333</v>
      </c>
      <c r="H1131" s="9">
        <f t="shared" si="122"/>
        <v>34</v>
      </c>
      <c r="I1131">
        <v>3</v>
      </c>
      <c r="J1131" s="14">
        <v>9320.26</v>
      </c>
      <c r="K1131" t="s">
        <v>11</v>
      </c>
      <c r="L1131" t="str">
        <f t="shared" si="123"/>
        <v>tier - 2</v>
      </c>
      <c r="M1131" t="s">
        <v>16</v>
      </c>
      <c r="N1131" t="str">
        <f t="shared" si="124"/>
        <v>tier - 1</v>
      </c>
      <c r="O1131" t="s">
        <v>23</v>
      </c>
      <c r="P1131" t="str">
        <f t="shared" si="125"/>
        <v>R1012</v>
      </c>
    </row>
    <row r="1132" spans="1:16" x14ac:dyDescent="0.25">
      <c r="A1132" t="s">
        <v>1166</v>
      </c>
      <c r="B1132">
        <v>1996</v>
      </c>
      <c r="C1132">
        <f t="shared" si="119"/>
        <v>1996</v>
      </c>
      <c r="D1132" t="s">
        <v>37</v>
      </c>
      <c r="E1132" t="str">
        <f t="shared" si="120"/>
        <v>Oct</v>
      </c>
      <c r="F1132">
        <v>12</v>
      </c>
      <c r="G1132" s="10">
        <f t="shared" si="121"/>
        <v>35350</v>
      </c>
      <c r="H1132" s="9">
        <f t="shared" si="122"/>
        <v>26</v>
      </c>
      <c r="I1132">
        <v>0</v>
      </c>
      <c r="J1132" s="14">
        <v>9338.61</v>
      </c>
      <c r="K1132" t="s">
        <v>11</v>
      </c>
      <c r="L1132" t="str">
        <f t="shared" si="123"/>
        <v>tier - 2</v>
      </c>
      <c r="M1132" t="s">
        <v>16</v>
      </c>
      <c r="N1132" t="str">
        <f t="shared" si="124"/>
        <v>tier - 1</v>
      </c>
      <c r="O1132" t="s">
        <v>535</v>
      </c>
      <c r="P1132" t="str">
        <f t="shared" si="125"/>
        <v>R1026</v>
      </c>
    </row>
    <row r="1133" spans="1:16" x14ac:dyDescent="0.25">
      <c r="A1133" t="s">
        <v>1167</v>
      </c>
      <c r="B1133">
        <v>1988</v>
      </c>
      <c r="C1133">
        <f t="shared" si="119"/>
        <v>1988</v>
      </c>
      <c r="D1133" t="s">
        <v>10</v>
      </c>
      <c r="E1133" t="str">
        <f t="shared" si="120"/>
        <v>Jul</v>
      </c>
      <c r="F1133">
        <v>1</v>
      </c>
      <c r="G1133" s="10">
        <f t="shared" si="121"/>
        <v>32325</v>
      </c>
      <c r="H1133" s="9">
        <f t="shared" si="122"/>
        <v>34</v>
      </c>
      <c r="I1133">
        <v>3</v>
      </c>
      <c r="J1133" s="14">
        <v>9344.2000000000007</v>
      </c>
      <c r="K1133" t="s">
        <v>11</v>
      </c>
      <c r="L1133" t="str">
        <f t="shared" si="123"/>
        <v>tier - 2</v>
      </c>
      <c r="M1133" t="s">
        <v>16</v>
      </c>
      <c r="N1133" t="str">
        <f t="shared" si="124"/>
        <v>tier - 1</v>
      </c>
      <c r="O1133" t="s">
        <v>300</v>
      </c>
      <c r="P1133" t="str">
        <f t="shared" si="125"/>
        <v>R1021</v>
      </c>
    </row>
    <row r="1134" spans="1:16" x14ac:dyDescent="0.25">
      <c r="A1134" t="s">
        <v>1168</v>
      </c>
      <c r="B1134">
        <v>1971</v>
      </c>
      <c r="C1134">
        <f t="shared" si="119"/>
        <v>1971</v>
      </c>
      <c r="D1134" t="s">
        <v>37</v>
      </c>
      <c r="E1134" t="str">
        <f t="shared" si="120"/>
        <v>Oct</v>
      </c>
      <c r="F1134">
        <v>8</v>
      </c>
      <c r="G1134" s="10">
        <f t="shared" si="121"/>
        <v>26214</v>
      </c>
      <c r="H1134" s="9">
        <f t="shared" si="122"/>
        <v>51</v>
      </c>
      <c r="I1134">
        <v>0</v>
      </c>
      <c r="J1134" s="14">
        <v>9361.33</v>
      </c>
      <c r="K1134" t="s">
        <v>12</v>
      </c>
      <c r="L1134" t="str">
        <f t="shared" si="123"/>
        <v>tier - 3</v>
      </c>
      <c r="M1134" t="s">
        <v>16</v>
      </c>
      <c r="N1134" t="str">
        <f t="shared" si="124"/>
        <v>tier - 1</v>
      </c>
      <c r="O1134" t="s">
        <v>168</v>
      </c>
      <c r="P1134" t="str">
        <f t="shared" si="125"/>
        <v>R1016</v>
      </c>
    </row>
    <row r="1135" spans="1:16" x14ac:dyDescent="0.25">
      <c r="A1135" t="s">
        <v>1169</v>
      </c>
      <c r="B1135">
        <v>1969</v>
      </c>
      <c r="C1135">
        <f t="shared" si="119"/>
        <v>1969</v>
      </c>
      <c r="D1135" t="s">
        <v>15</v>
      </c>
      <c r="E1135" t="str">
        <f t="shared" si="120"/>
        <v>Nov</v>
      </c>
      <c r="F1135">
        <v>24</v>
      </c>
      <c r="G1135" s="10">
        <f t="shared" si="121"/>
        <v>25531</v>
      </c>
      <c r="H1135" s="9">
        <f t="shared" si="122"/>
        <v>53</v>
      </c>
      <c r="I1135">
        <v>0</v>
      </c>
      <c r="J1135" s="14">
        <v>9377.4500000000007</v>
      </c>
      <c r="K1135" t="s">
        <v>11</v>
      </c>
      <c r="L1135" t="str">
        <f t="shared" si="123"/>
        <v>tier - 2</v>
      </c>
      <c r="M1135" t="s">
        <v>12</v>
      </c>
      <c r="N1135" t="str">
        <f t="shared" si="124"/>
        <v>tier - 3</v>
      </c>
      <c r="O1135" t="s">
        <v>13</v>
      </c>
      <c r="P1135" t="str">
        <f t="shared" si="125"/>
        <v>R1013</v>
      </c>
    </row>
    <row r="1136" spans="1:16" x14ac:dyDescent="0.25">
      <c r="A1136" t="s">
        <v>1170</v>
      </c>
      <c r="B1136">
        <v>1971</v>
      </c>
      <c r="C1136">
        <f t="shared" si="119"/>
        <v>1971</v>
      </c>
      <c r="D1136" t="s">
        <v>15</v>
      </c>
      <c r="E1136" t="str">
        <f t="shared" si="120"/>
        <v>Nov</v>
      </c>
      <c r="F1136">
        <v>26</v>
      </c>
      <c r="G1136" s="10">
        <f t="shared" si="121"/>
        <v>26263</v>
      </c>
      <c r="H1136" s="9">
        <f t="shared" si="122"/>
        <v>51</v>
      </c>
      <c r="I1136">
        <v>1</v>
      </c>
      <c r="J1136" s="14">
        <v>9377.9</v>
      </c>
      <c r="K1136" t="s">
        <v>11</v>
      </c>
      <c r="L1136" t="str">
        <f t="shared" si="123"/>
        <v>tier - 2</v>
      </c>
      <c r="M1136" t="s">
        <v>16</v>
      </c>
      <c r="N1136" t="str">
        <f t="shared" si="124"/>
        <v>tier - 1</v>
      </c>
      <c r="O1136" t="s">
        <v>13</v>
      </c>
      <c r="P1136" t="str">
        <f t="shared" si="125"/>
        <v>R1013</v>
      </c>
    </row>
    <row r="1137" spans="1:16" x14ac:dyDescent="0.25">
      <c r="A1137" t="s">
        <v>1171</v>
      </c>
      <c r="B1137">
        <v>1975</v>
      </c>
      <c r="C1137">
        <f t="shared" si="119"/>
        <v>1975</v>
      </c>
      <c r="D1137" t="s">
        <v>30</v>
      </c>
      <c r="E1137" t="str">
        <f t="shared" si="120"/>
        <v>Dec</v>
      </c>
      <c r="F1137">
        <v>2</v>
      </c>
      <c r="G1137" s="10">
        <f t="shared" si="121"/>
        <v>27730</v>
      </c>
      <c r="H1137" s="9">
        <f t="shared" si="122"/>
        <v>47</v>
      </c>
      <c r="I1137">
        <v>1</v>
      </c>
      <c r="J1137" s="14">
        <v>9380.75</v>
      </c>
      <c r="K1137" t="s">
        <v>11</v>
      </c>
      <c r="L1137" t="str">
        <f t="shared" si="123"/>
        <v>tier - 2</v>
      </c>
      <c r="M1137" t="s">
        <v>11</v>
      </c>
      <c r="N1137" t="str">
        <f t="shared" si="124"/>
        <v>tier - 2</v>
      </c>
      <c r="O1137" t="s">
        <v>247</v>
      </c>
      <c r="P1137" t="str">
        <f t="shared" si="125"/>
        <v>R1024</v>
      </c>
    </row>
    <row r="1138" spans="1:16" x14ac:dyDescent="0.25">
      <c r="A1138" t="s">
        <v>1172</v>
      </c>
      <c r="B1138">
        <v>1971</v>
      </c>
      <c r="C1138">
        <f t="shared" si="119"/>
        <v>1971</v>
      </c>
      <c r="D1138" t="s">
        <v>30</v>
      </c>
      <c r="E1138" t="str">
        <f t="shared" si="120"/>
        <v>Dec</v>
      </c>
      <c r="F1138">
        <v>29</v>
      </c>
      <c r="G1138" s="10">
        <f t="shared" si="121"/>
        <v>26296</v>
      </c>
      <c r="H1138" s="9">
        <f t="shared" si="122"/>
        <v>51</v>
      </c>
      <c r="I1138">
        <v>1</v>
      </c>
      <c r="J1138" s="14">
        <v>9386.16</v>
      </c>
      <c r="K1138" t="s">
        <v>12</v>
      </c>
      <c r="L1138" t="str">
        <f t="shared" si="123"/>
        <v>tier - 3</v>
      </c>
      <c r="M1138" t="s">
        <v>11</v>
      </c>
      <c r="N1138" t="str">
        <f t="shared" si="124"/>
        <v>tier - 2</v>
      </c>
      <c r="O1138" t="s">
        <v>13</v>
      </c>
      <c r="P1138" t="str">
        <f t="shared" si="125"/>
        <v>R1013</v>
      </c>
    </row>
    <row r="1139" spans="1:16" x14ac:dyDescent="0.25">
      <c r="A1139" t="s">
        <v>1173</v>
      </c>
      <c r="B1139">
        <v>1971</v>
      </c>
      <c r="C1139">
        <f t="shared" si="119"/>
        <v>1971</v>
      </c>
      <c r="D1139" t="s">
        <v>37</v>
      </c>
      <c r="E1139" t="str">
        <f t="shared" si="120"/>
        <v>Oct</v>
      </c>
      <c r="F1139">
        <v>20</v>
      </c>
      <c r="G1139" s="10">
        <f t="shared" si="121"/>
        <v>26226</v>
      </c>
      <c r="H1139" s="9">
        <f t="shared" si="122"/>
        <v>51</v>
      </c>
      <c r="I1139">
        <v>1</v>
      </c>
      <c r="J1139" s="14">
        <v>9391.35</v>
      </c>
      <c r="K1139" t="s">
        <v>12</v>
      </c>
      <c r="L1139" t="str">
        <f t="shared" si="123"/>
        <v>tier - 3</v>
      </c>
      <c r="M1139" t="s">
        <v>12</v>
      </c>
      <c r="N1139" t="str">
        <f t="shared" si="124"/>
        <v>tier - 3</v>
      </c>
      <c r="O1139" t="s">
        <v>42</v>
      </c>
      <c r="P1139" t="str">
        <f t="shared" si="125"/>
        <v>R1011</v>
      </c>
    </row>
    <row r="1140" spans="1:16" x14ac:dyDescent="0.25">
      <c r="A1140" t="s">
        <v>1174</v>
      </c>
      <c r="B1140">
        <v>1976</v>
      </c>
      <c r="C1140">
        <f t="shared" si="119"/>
        <v>1976</v>
      </c>
      <c r="D1140" t="s">
        <v>37</v>
      </c>
      <c r="E1140" t="str">
        <f t="shared" si="120"/>
        <v>Oct</v>
      </c>
      <c r="F1140">
        <v>17</v>
      </c>
      <c r="G1140" s="10">
        <f t="shared" si="121"/>
        <v>28050</v>
      </c>
      <c r="H1140" s="9">
        <f t="shared" si="122"/>
        <v>46</v>
      </c>
      <c r="I1140">
        <v>2</v>
      </c>
      <c r="J1140" s="14">
        <v>9411.01</v>
      </c>
      <c r="K1140" t="s">
        <v>11</v>
      </c>
      <c r="L1140" t="str">
        <f t="shared" si="123"/>
        <v>tier - 2</v>
      </c>
      <c r="M1140" t="s">
        <v>12</v>
      </c>
      <c r="N1140" t="str">
        <f t="shared" si="124"/>
        <v>tier - 3</v>
      </c>
      <c r="O1140" t="s">
        <v>247</v>
      </c>
      <c r="P1140" t="str">
        <f t="shared" si="125"/>
        <v>R1024</v>
      </c>
    </row>
    <row r="1141" spans="1:16" x14ac:dyDescent="0.25">
      <c r="A1141" t="s">
        <v>1175</v>
      </c>
      <c r="B1141">
        <v>1976</v>
      </c>
      <c r="C1141">
        <f t="shared" si="119"/>
        <v>1976</v>
      </c>
      <c r="D1141" t="s">
        <v>37</v>
      </c>
      <c r="E1141" t="str">
        <f t="shared" si="120"/>
        <v>Oct</v>
      </c>
      <c r="F1141">
        <v>30</v>
      </c>
      <c r="G1141" s="10">
        <f t="shared" si="121"/>
        <v>28063</v>
      </c>
      <c r="H1141" s="9">
        <f t="shared" si="122"/>
        <v>46</v>
      </c>
      <c r="I1141">
        <v>3</v>
      </c>
      <c r="J1141" s="14">
        <v>9414.92</v>
      </c>
      <c r="K1141" t="s">
        <v>11</v>
      </c>
      <c r="L1141" t="str">
        <f t="shared" si="123"/>
        <v>tier - 2</v>
      </c>
      <c r="M1141" t="s">
        <v>11</v>
      </c>
      <c r="N1141" t="str">
        <f t="shared" si="124"/>
        <v>tier - 2</v>
      </c>
      <c r="O1141" t="s">
        <v>42</v>
      </c>
      <c r="P1141" t="str">
        <f t="shared" si="125"/>
        <v>R1011</v>
      </c>
    </row>
    <row r="1142" spans="1:16" x14ac:dyDescent="0.25">
      <c r="A1142" t="s">
        <v>1176</v>
      </c>
      <c r="B1142">
        <v>1976</v>
      </c>
      <c r="C1142">
        <f t="shared" si="119"/>
        <v>1976</v>
      </c>
      <c r="D1142" t="s">
        <v>15</v>
      </c>
      <c r="E1142" t="str">
        <f t="shared" si="120"/>
        <v>Nov</v>
      </c>
      <c r="F1142">
        <v>3</v>
      </c>
      <c r="G1142" s="10">
        <f t="shared" si="121"/>
        <v>28067</v>
      </c>
      <c r="H1142" s="9">
        <f t="shared" si="122"/>
        <v>46</v>
      </c>
      <c r="I1142">
        <v>2</v>
      </c>
      <c r="J1142" s="14">
        <v>9432.93</v>
      </c>
      <c r="K1142" t="s">
        <v>11</v>
      </c>
      <c r="L1142" t="str">
        <f t="shared" si="123"/>
        <v>tier - 2</v>
      </c>
      <c r="M1142" t="s">
        <v>16</v>
      </c>
      <c r="N1142" t="str">
        <f t="shared" si="124"/>
        <v>tier - 1</v>
      </c>
      <c r="O1142" t="s">
        <v>247</v>
      </c>
      <c r="P1142" t="str">
        <f t="shared" si="125"/>
        <v>R1024</v>
      </c>
    </row>
    <row r="1143" spans="1:16" x14ac:dyDescent="0.25">
      <c r="A1143" t="s">
        <v>1177</v>
      </c>
      <c r="B1143">
        <v>1974</v>
      </c>
      <c r="C1143">
        <f t="shared" si="119"/>
        <v>1974</v>
      </c>
      <c r="D1143" t="s">
        <v>15</v>
      </c>
      <c r="E1143" t="str">
        <f t="shared" si="120"/>
        <v>Nov</v>
      </c>
      <c r="F1143">
        <v>27</v>
      </c>
      <c r="G1143" s="10">
        <f t="shared" si="121"/>
        <v>27360</v>
      </c>
      <c r="H1143" s="9">
        <f t="shared" si="122"/>
        <v>48</v>
      </c>
      <c r="I1143">
        <v>1</v>
      </c>
      <c r="J1143" s="14">
        <v>9447.25</v>
      </c>
      <c r="K1143" t="s">
        <v>11</v>
      </c>
      <c r="L1143" t="str">
        <f t="shared" si="123"/>
        <v>tier - 2</v>
      </c>
      <c r="M1143" t="s">
        <v>16</v>
      </c>
      <c r="N1143" t="str">
        <f t="shared" si="124"/>
        <v>tier - 1</v>
      </c>
      <c r="O1143" t="s">
        <v>247</v>
      </c>
      <c r="P1143" t="str">
        <f t="shared" si="125"/>
        <v>R1024</v>
      </c>
    </row>
    <row r="1144" spans="1:16" x14ac:dyDescent="0.25">
      <c r="A1144" t="s">
        <v>1178</v>
      </c>
      <c r="B1144">
        <v>1974</v>
      </c>
      <c r="C1144">
        <f t="shared" si="119"/>
        <v>1974</v>
      </c>
      <c r="D1144" t="s">
        <v>18</v>
      </c>
      <c r="E1144" t="str">
        <f t="shared" si="120"/>
        <v>Jun</v>
      </c>
      <c r="F1144">
        <v>8</v>
      </c>
      <c r="G1144" s="10">
        <f t="shared" si="121"/>
        <v>27188</v>
      </c>
      <c r="H1144" s="9">
        <f t="shared" si="122"/>
        <v>49</v>
      </c>
      <c r="I1144">
        <v>1</v>
      </c>
      <c r="J1144" s="14">
        <v>9447.3799999999992</v>
      </c>
      <c r="K1144" t="s">
        <v>11</v>
      </c>
      <c r="L1144" t="str">
        <f t="shared" si="123"/>
        <v>tier - 2</v>
      </c>
      <c r="M1144" t="s">
        <v>12</v>
      </c>
      <c r="N1144" t="str">
        <f t="shared" si="124"/>
        <v>tier - 3</v>
      </c>
      <c r="O1144" t="s">
        <v>247</v>
      </c>
      <c r="P1144" t="str">
        <f t="shared" si="125"/>
        <v>R1024</v>
      </c>
    </row>
    <row r="1145" spans="1:16" x14ac:dyDescent="0.25">
      <c r="A1145" t="s">
        <v>1179</v>
      </c>
      <c r="B1145">
        <v>1987</v>
      </c>
      <c r="C1145">
        <f t="shared" si="119"/>
        <v>1987</v>
      </c>
      <c r="D1145" t="s">
        <v>15</v>
      </c>
      <c r="E1145" t="str">
        <f t="shared" si="120"/>
        <v>Nov</v>
      </c>
      <c r="F1145">
        <v>14</v>
      </c>
      <c r="G1145" s="10">
        <f t="shared" si="121"/>
        <v>32095</v>
      </c>
      <c r="H1145" s="9">
        <f t="shared" si="122"/>
        <v>35</v>
      </c>
      <c r="I1145">
        <v>3</v>
      </c>
      <c r="J1145" s="14">
        <v>9448.42</v>
      </c>
      <c r="K1145" t="s">
        <v>11</v>
      </c>
      <c r="L1145" t="str">
        <f t="shared" si="123"/>
        <v>tier - 2</v>
      </c>
      <c r="M1145" t="s">
        <v>12</v>
      </c>
      <c r="N1145" t="str">
        <f t="shared" si="124"/>
        <v>tier - 3</v>
      </c>
      <c r="O1145" t="s">
        <v>300</v>
      </c>
      <c r="P1145" t="str">
        <f t="shared" si="125"/>
        <v>R1021</v>
      </c>
    </row>
    <row r="1146" spans="1:16" x14ac:dyDescent="0.25">
      <c r="A1146" t="s">
        <v>1180</v>
      </c>
      <c r="B1146">
        <v>1979</v>
      </c>
      <c r="C1146">
        <f t="shared" si="119"/>
        <v>1979</v>
      </c>
      <c r="D1146" t="s">
        <v>10</v>
      </c>
      <c r="E1146" t="str">
        <f t="shared" si="120"/>
        <v>Jul</v>
      </c>
      <c r="F1146">
        <v>17</v>
      </c>
      <c r="G1146" s="10">
        <f t="shared" si="121"/>
        <v>29053</v>
      </c>
      <c r="H1146" s="9">
        <f t="shared" si="122"/>
        <v>43</v>
      </c>
      <c r="I1146">
        <v>2</v>
      </c>
      <c r="J1146" s="14">
        <v>9453.92</v>
      </c>
      <c r="K1146" t="s">
        <v>11</v>
      </c>
      <c r="L1146" t="str">
        <f t="shared" si="123"/>
        <v>tier - 2</v>
      </c>
      <c r="M1146" t="s">
        <v>11</v>
      </c>
      <c r="N1146" t="str">
        <f t="shared" si="124"/>
        <v>tier - 2</v>
      </c>
      <c r="O1146" t="s">
        <v>300</v>
      </c>
      <c r="P1146" t="str">
        <f t="shared" si="125"/>
        <v>R1021</v>
      </c>
    </row>
    <row r="1147" spans="1:16" x14ac:dyDescent="0.25">
      <c r="A1147" t="s">
        <v>1181</v>
      </c>
      <c r="B1147">
        <v>1969</v>
      </c>
      <c r="C1147">
        <f t="shared" si="119"/>
        <v>1969</v>
      </c>
      <c r="D1147" t="s">
        <v>18</v>
      </c>
      <c r="E1147" t="str">
        <f t="shared" si="120"/>
        <v>Jun</v>
      </c>
      <c r="F1147">
        <v>4</v>
      </c>
      <c r="G1147" s="10">
        <f t="shared" si="121"/>
        <v>25358</v>
      </c>
      <c r="H1147" s="9">
        <f t="shared" si="122"/>
        <v>54</v>
      </c>
      <c r="I1147">
        <v>0</v>
      </c>
      <c r="J1147" s="14">
        <v>9487.64</v>
      </c>
      <c r="K1147" t="s">
        <v>11</v>
      </c>
      <c r="L1147" t="str">
        <f t="shared" si="123"/>
        <v>tier - 2</v>
      </c>
      <c r="M1147" t="s">
        <v>11</v>
      </c>
      <c r="N1147" t="str">
        <f t="shared" si="124"/>
        <v>tier - 2</v>
      </c>
      <c r="O1147" t="s">
        <v>13</v>
      </c>
      <c r="P1147" t="str">
        <f t="shared" si="125"/>
        <v>R1013</v>
      </c>
    </row>
    <row r="1148" spans="1:16" x14ac:dyDescent="0.25">
      <c r="A1148" t="s">
        <v>1182</v>
      </c>
      <c r="B1148">
        <v>1976</v>
      </c>
      <c r="C1148">
        <f t="shared" si="119"/>
        <v>1976</v>
      </c>
      <c r="D1148" t="s">
        <v>15</v>
      </c>
      <c r="E1148" t="str">
        <f t="shared" si="120"/>
        <v>Nov</v>
      </c>
      <c r="F1148">
        <v>28</v>
      </c>
      <c r="G1148" s="10">
        <f t="shared" si="121"/>
        <v>28092</v>
      </c>
      <c r="H1148" s="9">
        <f t="shared" si="122"/>
        <v>46</v>
      </c>
      <c r="I1148">
        <v>3</v>
      </c>
      <c r="J1148" s="14">
        <v>9500.57</v>
      </c>
      <c r="K1148" t="s">
        <v>11</v>
      </c>
      <c r="L1148" t="str">
        <f t="shared" si="123"/>
        <v>tier - 2</v>
      </c>
      <c r="M1148" t="s">
        <v>12</v>
      </c>
      <c r="N1148" t="str">
        <f t="shared" si="124"/>
        <v>tier - 3</v>
      </c>
      <c r="O1148" t="s">
        <v>356</v>
      </c>
      <c r="P1148" t="str">
        <f t="shared" si="125"/>
        <v>R1017</v>
      </c>
    </row>
    <row r="1149" spans="1:16" x14ac:dyDescent="0.25">
      <c r="A1149" t="s">
        <v>1183</v>
      </c>
      <c r="B1149">
        <v>1969</v>
      </c>
      <c r="C1149">
        <f t="shared" si="119"/>
        <v>1969</v>
      </c>
      <c r="D1149" t="s">
        <v>35</v>
      </c>
      <c r="E1149" t="str">
        <f t="shared" si="120"/>
        <v>Aug</v>
      </c>
      <c r="F1149">
        <v>24</v>
      </c>
      <c r="G1149" s="10">
        <f t="shared" si="121"/>
        <v>25439</v>
      </c>
      <c r="H1149" s="9">
        <f t="shared" si="122"/>
        <v>53</v>
      </c>
      <c r="I1149">
        <v>0</v>
      </c>
      <c r="J1149" s="14">
        <v>9504.31</v>
      </c>
      <c r="K1149" t="s">
        <v>12</v>
      </c>
      <c r="L1149" t="str">
        <f t="shared" si="123"/>
        <v>tier - 3</v>
      </c>
      <c r="M1149" t="s">
        <v>11</v>
      </c>
      <c r="N1149" t="str">
        <f t="shared" si="124"/>
        <v>tier - 2</v>
      </c>
      <c r="O1149" t="s">
        <v>13</v>
      </c>
      <c r="P1149" t="str">
        <f t="shared" si="125"/>
        <v>R1013</v>
      </c>
    </row>
    <row r="1150" spans="1:16" x14ac:dyDescent="0.25">
      <c r="A1150" t="s">
        <v>1184</v>
      </c>
      <c r="B1150">
        <v>1992</v>
      </c>
      <c r="C1150">
        <f t="shared" si="119"/>
        <v>1992</v>
      </c>
      <c r="D1150" t="s">
        <v>35</v>
      </c>
      <c r="E1150" t="str">
        <f t="shared" si="120"/>
        <v>Aug</v>
      </c>
      <c r="F1150">
        <v>22</v>
      </c>
      <c r="G1150" s="10">
        <f t="shared" si="121"/>
        <v>33838</v>
      </c>
      <c r="H1150" s="9">
        <f t="shared" si="122"/>
        <v>30</v>
      </c>
      <c r="I1150">
        <v>0</v>
      </c>
      <c r="J1150" s="14">
        <v>9507.68</v>
      </c>
      <c r="K1150" t="s">
        <v>11</v>
      </c>
      <c r="L1150" t="str">
        <f t="shared" si="123"/>
        <v>tier - 2</v>
      </c>
      <c r="M1150" t="s">
        <v>16</v>
      </c>
      <c r="N1150" t="str">
        <f t="shared" si="124"/>
        <v>tier - 1</v>
      </c>
      <c r="O1150" t="s">
        <v>23</v>
      </c>
      <c r="P1150" t="str">
        <f t="shared" si="125"/>
        <v>R1012</v>
      </c>
    </row>
    <row r="1151" spans="1:16" x14ac:dyDescent="0.25">
      <c r="A1151" t="s">
        <v>1185</v>
      </c>
      <c r="B1151">
        <v>1971</v>
      </c>
      <c r="C1151">
        <f t="shared" si="119"/>
        <v>1971</v>
      </c>
      <c r="D1151" t="s">
        <v>15</v>
      </c>
      <c r="E1151" t="str">
        <f t="shared" si="120"/>
        <v>Nov</v>
      </c>
      <c r="F1151">
        <v>29</v>
      </c>
      <c r="G1151" s="10">
        <f t="shared" si="121"/>
        <v>26266</v>
      </c>
      <c r="H1151" s="9">
        <f t="shared" si="122"/>
        <v>51</v>
      </c>
      <c r="I1151">
        <v>0</v>
      </c>
      <c r="J1151" s="14">
        <v>9528.9</v>
      </c>
      <c r="K1151" t="s">
        <v>11</v>
      </c>
      <c r="L1151" t="str">
        <f t="shared" si="123"/>
        <v>tier - 2</v>
      </c>
      <c r="M1151" t="s">
        <v>11</v>
      </c>
      <c r="N1151" t="str">
        <f t="shared" si="124"/>
        <v>tier - 2</v>
      </c>
      <c r="O1151" t="s">
        <v>42</v>
      </c>
      <c r="P1151" t="str">
        <f t="shared" si="125"/>
        <v>R1011</v>
      </c>
    </row>
    <row r="1152" spans="1:16" x14ac:dyDescent="0.25">
      <c r="A1152" t="s">
        <v>1186</v>
      </c>
      <c r="B1152">
        <v>1973</v>
      </c>
      <c r="C1152">
        <f t="shared" si="119"/>
        <v>1973</v>
      </c>
      <c r="D1152" t="s">
        <v>30</v>
      </c>
      <c r="E1152" t="str">
        <f t="shared" si="120"/>
        <v>Dec</v>
      </c>
      <c r="F1152">
        <v>21</v>
      </c>
      <c r="G1152" s="10">
        <f t="shared" si="121"/>
        <v>27019</v>
      </c>
      <c r="H1152" s="9">
        <f t="shared" si="122"/>
        <v>49</v>
      </c>
      <c r="I1152">
        <v>0</v>
      </c>
      <c r="J1152" s="14">
        <v>9538.65</v>
      </c>
      <c r="K1152" t="s">
        <v>11</v>
      </c>
      <c r="L1152" t="str">
        <f t="shared" si="123"/>
        <v>tier - 2</v>
      </c>
      <c r="M1152" t="s">
        <v>12</v>
      </c>
      <c r="N1152" t="str">
        <f t="shared" si="124"/>
        <v>tier - 3</v>
      </c>
      <c r="O1152" t="s">
        <v>300</v>
      </c>
      <c r="P1152" t="str">
        <f t="shared" si="125"/>
        <v>R1021</v>
      </c>
    </row>
    <row r="1153" spans="1:16" x14ac:dyDescent="0.25">
      <c r="A1153" t="s">
        <v>1187</v>
      </c>
      <c r="B1153">
        <v>1975</v>
      </c>
      <c r="C1153">
        <f t="shared" si="119"/>
        <v>1975</v>
      </c>
      <c r="D1153" t="s">
        <v>10</v>
      </c>
      <c r="E1153" t="str">
        <f t="shared" si="120"/>
        <v>Jul</v>
      </c>
      <c r="F1153">
        <v>28</v>
      </c>
      <c r="G1153" s="10">
        <f t="shared" si="121"/>
        <v>27603</v>
      </c>
      <c r="H1153" s="9">
        <f t="shared" si="122"/>
        <v>47</v>
      </c>
      <c r="I1153">
        <v>1</v>
      </c>
      <c r="J1153" s="14">
        <v>9540.17</v>
      </c>
      <c r="K1153" t="s">
        <v>11</v>
      </c>
      <c r="L1153" t="str">
        <f t="shared" si="123"/>
        <v>tier - 2</v>
      </c>
      <c r="M1153" t="s">
        <v>11</v>
      </c>
      <c r="N1153" t="str">
        <f t="shared" si="124"/>
        <v>tier - 2</v>
      </c>
      <c r="O1153" t="s">
        <v>247</v>
      </c>
      <c r="P1153" t="str">
        <f t="shared" si="125"/>
        <v>R1024</v>
      </c>
    </row>
    <row r="1154" spans="1:16" x14ac:dyDescent="0.25">
      <c r="A1154" t="s">
        <v>1188</v>
      </c>
      <c r="B1154">
        <v>1972</v>
      </c>
      <c r="C1154">
        <f t="shared" ref="C1154:C1217" si="126">IF(B1154="?", ROUND(AVERAGEIF(B:B, "&lt;&gt;?"), 0), B1154)</f>
        <v>1972</v>
      </c>
      <c r="D1154" t="s">
        <v>20</v>
      </c>
      <c r="E1154" t="str">
        <f t="shared" ref="E1154:E1217" si="127">IF(D1154="?", "Sep", D1154)</f>
        <v>Sep</v>
      </c>
      <c r="F1154">
        <v>22</v>
      </c>
      <c r="G1154" s="10">
        <f t="shared" ref="G1154:G1217" si="128">DATE(C1154, MONTH(1&amp;E1154), F1154)</f>
        <v>26564</v>
      </c>
      <c r="H1154" s="9">
        <f t="shared" ref="H1154:H1217" si="129">DATEDIF(G1154, DATE(2023,6,8), "Y")</f>
        <v>50</v>
      </c>
      <c r="I1154">
        <v>0</v>
      </c>
      <c r="J1154" s="14">
        <v>9541.7000000000007</v>
      </c>
      <c r="K1154" t="s">
        <v>11</v>
      </c>
      <c r="L1154" t="str">
        <f t="shared" ref="L1154:L1217" si="130">IF(K1154="?", "tier - 1", K1154)</f>
        <v>tier - 2</v>
      </c>
      <c r="M1154" t="s">
        <v>16</v>
      </c>
      <c r="N1154" t="str">
        <f t="shared" ref="N1154:N1217" si="131">IF(M1154="?", "tier - 2", M1154)</f>
        <v>tier - 1</v>
      </c>
      <c r="O1154" t="s">
        <v>247</v>
      </c>
      <c r="P1154" t="str">
        <f t="shared" ref="P1154:P1217" si="132">IF(O1154="?", "Unknown", O1154)</f>
        <v>R1024</v>
      </c>
    </row>
    <row r="1155" spans="1:16" x14ac:dyDescent="0.25">
      <c r="A1155" t="s">
        <v>1189</v>
      </c>
      <c r="B1155">
        <v>1972</v>
      </c>
      <c r="C1155">
        <f t="shared" si="126"/>
        <v>1972</v>
      </c>
      <c r="D1155" t="s">
        <v>20</v>
      </c>
      <c r="E1155" t="str">
        <f t="shared" si="127"/>
        <v>Sep</v>
      </c>
      <c r="F1155">
        <v>22</v>
      </c>
      <c r="G1155" s="10">
        <f t="shared" si="128"/>
        <v>26564</v>
      </c>
      <c r="H1155" s="9">
        <f t="shared" si="129"/>
        <v>50</v>
      </c>
      <c r="I1155">
        <v>1</v>
      </c>
      <c r="J1155" s="14">
        <v>9549.57</v>
      </c>
      <c r="K1155" t="s">
        <v>11</v>
      </c>
      <c r="L1155" t="str">
        <f t="shared" si="130"/>
        <v>tier - 2</v>
      </c>
      <c r="M1155" t="s">
        <v>16</v>
      </c>
      <c r="N1155" t="str">
        <f t="shared" si="131"/>
        <v>tier - 1</v>
      </c>
      <c r="O1155" t="s">
        <v>13</v>
      </c>
      <c r="P1155" t="str">
        <f t="shared" si="132"/>
        <v>R1013</v>
      </c>
    </row>
    <row r="1156" spans="1:16" x14ac:dyDescent="0.25">
      <c r="A1156" t="s">
        <v>1190</v>
      </c>
      <c r="B1156">
        <v>1974</v>
      </c>
      <c r="C1156">
        <f t="shared" si="126"/>
        <v>1974</v>
      </c>
      <c r="D1156" t="s">
        <v>35</v>
      </c>
      <c r="E1156" t="str">
        <f t="shared" si="127"/>
        <v>Aug</v>
      </c>
      <c r="F1156">
        <v>14</v>
      </c>
      <c r="G1156" s="10">
        <f t="shared" si="128"/>
        <v>27255</v>
      </c>
      <c r="H1156" s="9">
        <f t="shared" si="129"/>
        <v>48</v>
      </c>
      <c r="I1156">
        <v>3</v>
      </c>
      <c r="J1156" s="14">
        <v>9563.0300000000007</v>
      </c>
      <c r="K1156" t="s">
        <v>12</v>
      </c>
      <c r="L1156" t="str">
        <f t="shared" si="130"/>
        <v>tier - 3</v>
      </c>
      <c r="M1156" t="s">
        <v>16</v>
      </c>
      <c r="N1156" t="str">
        <f t="shared" si="131"/>
        <v>tier - 1</v>
      </c>
      <c r="O1156" t="s">
        <v>42</v>
      </c>
      <c r="P1156" t="str">
        <f t="shared" si="132"/>
        <v>R1011</v>
      </c>
    </row>
    <row r="1157" spans="1:16" x14ac:dyDescent="0.25">
      <c r="A1157" t="s">
        <v>1191</v>
      </c>
      <c r="B1157">
        <v>1973</v>
      </c>
      <c r="C1157">
        <f t="shared" si="126"/>
        <v>1973</v>
      </c>
      <c r="D1157" t="s">
        <v>30</v>
      </c>
      <c r="E1157" t="str">
        <f t="shared" si="127"/>
        <v>Dec</v>
      </c>
      <c r="F1157">
        <v>1</v>
      </c>
      <c r="G1157" s="10">
        <f t="shared" si="128"/>
        <v>26999</v>
      </c>
      <c r="H1157" s="9">
        <f t="shared" si="129"/>
        <v>49</v>
      </c>
      <c r="I1157">
        <v>1</v>
      </c>
      <c r="J1157" s="14">
        <v>9566.99</v>
      </c>
      <c r="K1157" t="s">
        <v>11</v>
      </c>
      <c r="L1157" t="str">
        <f t="shared" si="130"/>
        <v>tier - 2</v>
      </c>
      <c r="M1157" t="s">
        <v>16</v>
      </c>
      <c r="N1157" t="str">
        <f t="shared" si="131"/>
        <v>tier - 1</v>
      </c>
      <c r="O1157" t="s">
        <v>23</v>
      </c>
      <c r="P1157" t="str">
        <f t="shared" si="132"/>
        <v>R1012</v>
      </c>
    </row>
    <row r="1158" spans="1:16" x14ac:dyDescent="0.25">
      <c r="A1158" t="s">
        <v>1192</v>
      </c>
      <c r="B1158">
        <v>1966</v>
      </c>
      <c r="C1158">
        <f t="shared" si="126"/>
        <v>1966</v>
      </c>
      <c r="D1158" t="s">
        <v>30</v>
      </c>
      <c r="E1158" t="str">
        <f t="shared" si="127"/>
        <v>Dec</v>
      </c>
      <c r="F1158">
        <v>4</v>
      </c>
      <c r="G1158" s="10">
        <f t="shared" si="128"/>
        <v>24445</v>
      </c>
      <c r="H1158" s="9">
        <f t="shared" si="129"/>
        <v>56</v>
      </c>
      <c r="I1158">
        <v>0</v>
      </c>
      <c r="J1158" s="14">
        <v>9582.5400000000009</v>
      </c>
      <c r="K1158" t="s">
        <v>12</v>
      </c>
      <c r="L1158" t="str">
        <f t="shared" si="130"/>
        <v>tier - 3</v>
      </c>
      <c r="M1158" t="s">
        <v>11</v>
      </c>
      <c r="N1158" t="str">
        <f t="shared" si="131"/>
        <v>tier - 2</v>
      </c>
      <c r="O1158" t="s">
        <v>13</v>
      </c>
      <c r="P1158" t="str">
        <f t="shared" si="132"/>
        <v>R1013</v>
      </c>
    </row>
    <row r="1159" spans="1:16" x14ac:dyDescent="0.25">
      <c r="A1159" t="s">
        <v>1193</v>
      </c>
      <c r="B1159">
        <v>1973</v>
      </c>
      <c r="C1159">
        <f t="shared" si="126"/>
        <v>1973</v>
      </c>
      <c r="D1159" t="s">
        <v>15</v>
      </c>
      <c r="E1159" t="str">
        <f t="shared" si="127"/>
        <v>Nov</v>
      </c>
      <c r="F1159">
        <v>28</v>
      </c>
      <c r="G1159" s="10">
        <f t="shared" si="128"/>
        <v>26996</v>
      </c>
      <c r="H1159" s="9">
        <f t="shared" si="129"/>
        <v>49</v>
      </c>
      <c r="I1159">
        <v>1</v>
      </c>
      <c r="J1159" s="14">
        <v>9583.89</v>
      </c>
      <c r="K1159" t="s">
        <v>11</v>
      </c>
      <c r="L1159" t="str">
        <f t="shared" si="130"/>
        <v>tier - 2</v>
      </c>
      <c r="M1159" t="s">
        <v>12</v>
      </c>
      <c r="N1159" t="str">
        <f t="shared" si="131"/>
        <v>tier - 3</v>
      </c>
      <c r="O1159" t="s">
        <v>23</v>
      </c>
      <c r="P1159" t="str">
        <f t="shared" si="132"/>
        <v>R1012</v>
      </c>
    </row>
    <row r="1160" spans="1:16" x14ac:dyDescent="0.25">
      <c r="A1160" t="s">
        <v>1194</v>
      </c>
      <c r="B1160">
        <v>1981</v>
      </c>
      <c r="C1160">
        <f t="shared" si="126"/>
        <v>1981</v>
      </c>
      <c r="D1160" t="s">
        <v>37</v>
      </c>
      <c r="E1160" t="str">
        <f t="shared" si="127"/>
        <v>Oct</v>
      </c>
      <c r="F1160">
        <v>18</v>
      </c>
      <c r="G1160" s="10">
        <f t="shared" si="128"/>
        <v>29877</v>
      </c>
      <c r="H1160" s="9">
        <f t="shared" si="129"/>
        <v>41</v>
      </c>
      <c r="I1160">
        <v>1</v>
      </c>
      <c r="J1160" s="14">
        <v>9584.0400000000009</v>
      </c>
      <c r="K1160" t="s">
        <v>11</v>
      </c>
      <c r="L1160" t="str">
        <f t="shared" si="130"/>
        <v>tier - 2</v>
      </c>
      <c r="M1160" t="s">
        <v>16</v>
      </c>
      <c r="N1160" t="str">
        <f t="shared" si="131"/>
        <v>tier - 1</v>
      </c>
      <c r="O1160" t="s">
        <v>300</v>
      </c>
      <c r="P1160" t="str">
        <f t="shared" si="132"/>
        <v>R1021</v>
      </c>
    </row>
    <row r="1161" spans="1:16" x14ac:dyDescent="0.25">
      <c r="A1161" t="s">
        <v>1195</v>
      </c>
      <c r="B1161">
        <v>1964</v>
      </c>
      <c r="C1161">
        <f t="shared" si="126"/>
        <v>1964</v>
      </c>
      <c r="D1161" t="s">
        <v>30</v>
      </c>
      <c r="E1161" t="str">
        <f t="shared" si="127"/>
        <v>Dec</v>
      </c>
      <c r="F1161">
        <v>15</v>
      </c>
      <c r="G1161" s="10">
        <f t="shared" si="128"/>
        <v>23726</v>
      </c>
      <c r="H1161" s="9">
        <f t="shared" si="129"/>
        <v>58</v>
      </c>
      <c r="I1161">
        <v>0</v>
      </c>
      <c r="J1161" s="14">
        <v>9597.6299999999992</v>
      </c>
      <c r="K1161" t="s">
        <v>12</v>
      </c>
      <c r="L1161" t="str">
        <f t="shared" si="130"/>
        <v>tier - 3</v>
      </c>
      <c r="M1161" t="s">
        <v>12</v>
      </c>
      <c r="N1161" t="str">
        <f t="shared" si="131"/>
        <v>tier - 3</v>
      </c>
      <c r="O1161" t="s">
        <v>13</v>
      </c>
      <c r="P1161" t="str">
        <f t="shared" si="132"/>
        <v>R1013</v>
      </c>
    </row>
    <row r="1162" spans="1:16" x14ac:dyDescent="0.25">
      <c r="A1162" t="s">
        <v>1196</v>
      </c>
      <c r="B1162">
        <v>1972</v>
      </c>
      <c r="C1162">
        <f t="shared" si="126"/>
        <v>1972</v>
      </c>
      <c r="D1162" t="s">
        <v>30</v>
      </c>
      <c r="E1162" t="str">
        <f t="shared" si="127"/>
        <v>Dec</v>
      </c>
      <c r="F1162">
        <v>27</v>
      </c>
      <c r="G1162" s="10">
        <f t="shared" si="128"/>
        <v>26660</v>
      </c>
      <c r="H1162" s="9">
        <f t="shared" si="129"/>
        <v>50</v>
      </c>
      <c r="I1162">
        <v>1</v>
      </c>
      <c r="J1162" s="14">
        <v>9617.66</v>
      </c>
      <c r="K1162" t="s">
        <v>12</v>
      </c>
      <c r="L1162" t="str">
        <f t="shared" si="130"/>
        <v>tier - 3</v>
      </c>
      <c r="M1162" t="s">
        <v>12</v>
      </c>
      <c r="N1162" t="str">
        <f t="shared" si="131"/>
        <v>tier - 3</v>
      </c>
      <c r="O1162" t="s">
        <v>168</v>
      </c>
      <c r="P1162" t="str">
        <f t="shared" si="132"/>
        <v>R1016</v>
      </c>
    </row>
    <row r="1163" spans="1:16" x14ac:dyDescent="0.25">
      <c r="A1163" t="s">
        <v>1197</v>
      </c>
      <c r="B1163">
        <v>1982</v>
      </c>
      <c r="C1163">
        <f t="shared" si="126"/>
        <v>1982</v>
      </c>
      <c r="D1163" t="s">
        <v>35</v>
      </c>
      <c r="E1163" t="str">
        <f t="shared" si="127"/>
        <v>Aug</v>
      </c>
      <c r="F1163">
        <v>29</v>
      </c>
      <c r="G1163" s="10">
        <f t="shared" si="128"/>
        <v>30192</v>
      </c>
      <c r="H1163" s="9">
        <f t="shared" si="129"/>
        <v>40</v>
      </c>
      <c r="I1163">
        <v>3</v>
      </c>
      <c r="J1163" s="14">
        <v>9619.18</v>
      </c>
      <c r="K1163" t="s">
        <v>11</v>
      </c>
      <c r="L1163" t="str">
        <f t="shared" si="130"/>
        <v>tier - 2</v>
      </c>
      <c r="M1163" t="s">
        <v>16</v>
      </c>
      <c r="N1163" t="str">
        <f t="shared" si="131"/>
        <v>tier - 1</v>
      </c>
      <c r="O1163" t="s">
        <v>200</v>
      </c>
      <c r="P1163" t="str">
        <f t="shared" si="132"/>
        <v>R1025</v>
      </c>
    </row>
    <row r="1164" spans="1:16" x14ac:dyDescent="0.25">
      <c r="A1164" t="s">
        <v>1198</v>
      </c>
      <c r="B1164">
        <v>1975</v>
      </c>
      <c r="C1164">
        <f t="shared" si="126"/>
        <v>1975</v>
      </c>
      <c r="D1164" t="s">
        <v>37</v>
      </c>
      <c r="E1164" t="str">
        <f t="shared" si="127"/>
        <v>Oct</v>
      </c>
      <c r="F1164">
        <v>29</v>
      </c>
      <c r="G1164" s="10">
        <f t="shared" si="128"/>
        <v>27696</v>
      </c>
      <c r="H1164" s="9">
        <f t="shared" si="129"/>
        <v>47</v>
      </c>
      <c r="I1164">
        <v>3</v>
      </c>
      <c r="J1164" s="14">
        <v>9620.33</v>
      </c>
      <c r="K1164" t="s">
        <v>12</v>
      </c>
      <c r="L1164" t="str">
        <f t="shared" si="130"/>
        <v>tier - 3</v>
      </c>
      <c r="M1164" t="s">
        <v>12</v>
      </c>
      <c r="N1164" t="str">
        <f t="shared" si="131"/>
        <v>tier - 3</v>
      </c>
      <c r="O1164" t="s">
        <v>23</v>
      </c>
      <c r="P1164" t="str">
        <f t="shared" si="132"/>
        <v>R1012</v>
      </c>
    </row>
    <row r="1165" spans="1:16" x14ac:dyDescent="0.25">
      <c r="A1165" t="s">
        <v>1199</v>
      </c>
      <c r="B1165">
        <v>1970</v>
      </c>
      <c r="C1165">
        <f t="shared" si="126"/>
        <v>1970</v>
      </c>
      <c r="D1165" t="s">
        <v>30</v>
      </c>
      <c r="E1165" t="str">
        <f t="shared" si="127"/>
        <v>Dec</v>
      </c>
      <c r="F1165">
        <v>16</v>
      </c>
      <c r="G1165" s="10">
        <f t="shared" si="128"/>
        <v>25918</v>
      </c>
      <c r="H1165" s="9">
        <f t="shared" si="129"/>
        <v>52</v>
      </c>
      <c r="I1165">
        <v>0</v>
      </c>
      <c r="J1165" s="14">
        <v>9625.92</v>
      </c>
      <c r="K1165" t="s">
        <v>11</v>
      </c>
      <c r="L1165" t="str">
        <f t="shared" si="130"/>
        <v>tier - 2</v>
      </c>
      <c r="M1165" t="s">
        <v>12</v>
      </c>
      <c r="N1165" t="str">
        <f t="shared" si="131"/>
        <v>tier - 3</v>
      </c>
      <c r="O1165" t="s">
        <v>42</v>
      </c>
      <c r="P1165" t="str">
        <f t="shared" si="132"/>
        <v>R1011</v>
      </c>
    </row>
    <row r="1166" spans="1:16" x14ac:dyDescent="0.25">
      <c r="A1166" t="s">
        <v>1200</v>
      </c>
      <c r="B1166">
        <v>1998</v>
      </c>
      <c r="C1166">
        <f t="shared" si="126"/>
        <v>1998</v>
      </c>
      <c r="D1166" t="s">
        <v>18</v>
      </c>
      <c r="E1166" t="str">
        <f t="shared" si="127"/>
        <v>Jun</v>
      </c>
      <c r="F1166">
        <v>23</v>
      </c>
      <c r="G1166" s="10">
        <f t="shared" si="128"/>
        <v>35969</v>
      </c>
      <c r="H1166" s="9">
        <f t="shared" si="129"/>
        <v>24</v>
      </c>
      <c r="I1166">
        <v>0</v>
      </c>
      <c r="J1166" s="14">
        <v>9628.7900000000009</v>
      </c>
      <c r="K1166" t="s">
        <v>11</v>
      </c>
      <c r="L1166" t="str">
        <f t="shared" si="130"/>
        <v>tier - 2</v>
      </c>
      <c r="M1166" t="s">
        <v>11</v>
      </c>
      <c r="N1166" t="str">
        <f t="shared" si="131"/>
        <v>tier - 2</v>
      </c>
      <c r="O1166" t="s">
        <v>535</v>
      </c>
      <c r="P1166" t="str">
        <f t="shared" si="132"/>
        <v>R1026</v>
      </c>
    </row>
    <row r="1167" spans="1:16" x14ac:dyDescent="0.25">
      <c r="A1167" t="s">
        <v>1201</v>
      </c>
      <c r="B1167">
        <v>1979</v>
      </c>
      <c r="C1167">
        <f t="shared" si="126"/>
        <v>1979</v>
      </c>
      <c r="D1167" t="s">
        <v>30</v>
      </c>
      <c r="E1167" t="str">
        <f t="shared" si="127"/>
        <v>Dec</v>
      </c>
      <c r="F1167">
        <v>19</v>
      </c>
      <c r="G1167" s="10">
        <f t="shared" si="128"/>
        <v>29208</v>
      </c>
      <c r="H1167" s="9">
        <f t="shared" si="129"/>
        <v>43</v>
      </c>
      <c r="I1167">
        <v>2</v>
      </c>
      <c r="J1167" s="14">
        <v>9630.2999999999993</v>
      </c>
      <c r="K1167" t="s">
        <v>11</v>
      </c>
      <c r="L1167" t="str">
        <f t="shared" si="130"/>
        <v>tier - 2</v>
      </c>
      <c r="M1167" t="s">
        <v>11</v>
      </c>
      <c r="N1167" t="str">
        <f t="shared" si="131"/>
        <v>tier - 2</v>
      </c>
      <c r="O1167" t="s">
        <v>300</v>
      </c>
      <c r="P1167" t="str">
        <f t="shared" si="132"/>
        <v>R1021</v>
      </c>
    </row>
    <row r="1168" spans="1:16" x14ac:dyDescent="0.25">
      <c r="A1168" t="s">
        <v>1202</v>
      </c>
      <c r="B1168">
        <v>1972</v>
      </c>
      <c r="C1168">
        <f t="shared" si="126"/>
        <v>1972</v>
      </c>
      <c r="D1168" t="s">
        <v>37</v>
      </c>
      <c r="E1168" t="str">
        <f t="shared" si="127"/>
        <v>Oct</v>
      </c>
      <c r="F1168">
        <v>23</v>
      </c>
      <c r="G1168" s="10">
        <f t="shared" si="128"/>
        <v>26595</v>
      </c>
      <c r="H1168" s="9">
        <f t="shared" si="129"/>
        <v>50</v>
      </c>
      <c r="I1168">
        <v>2</v>
      </c>
      <c r="J1168" s="14">
        <v>9630.4</v>
      </c>
      <c r="K1168" t="s">
        <v>11</v>
      </c>
      <c r="L1168" t="str">
        <f t="shared" si="130"/>
        <v>tier - 2</v>
      </c>
      <c r="M1168" t="s">
        <v>11</v>
      </c>
      <c r="N1168" t="str">
        <f t="shared" si="131"/>
        <v>tier - 2</v>
      </c>
      <c r="O1168" t="s">
        <v>42</v>
      </c>
      <c r="P1168" t="str">
        <f t="shared" si="132"/>
        <v>R1011</v>
      </c>
    </row>
    <row r="1169" spans="1:16" x14ac:dyDescent="0.25">
      <c r="A1169" t="s">
        <v>1203</v>
      </c>
      <c r="B1169">
        <v>1968</v>
      </c>
      <c r="C1169">
        <f t="shared" si="126"/>
        <v>1968</v>
      </c>
      <c r="D1169" t="s">
        <v>18</v>
      </c>
      <c r="E1169" t="str">
        <f t="shared" si="127"/>
        <v>Jun</v>
      </c>
      <c r="F1169">
        <v>22</v>
      </c>
      <c r="G1169" s="10">
        <f t="shared" si="128"/>
        <v>25011</v>
      </c>
      <c r="H1169" s="9">
        <f t="shared" si="129"/>
        <v>54</v>
      </c>
      <c r="I1169">
        <v>0</v>
      </c>
      <c r="J1169" s="14">
        <v>9630.91</v>
      </c>
      <c r="K1169" t="s">
        <v>12</v>
      </c>
      <c r="L1169" t="str">
        <f t="shared" si="130"/>
        <v>tier - 3</v>
      </c>
      <c r="M1169" t="s">
        <v>11</v>
      </c>
      <c r="N1169" t="str">
        <f t="shared" si="131"/>
        <v>tier - 2</v>
      </c>
      <c r="O1169" t="s">
        <v>13</v>
      </c>
      <c r="P1169" t="str">
        <f t="shared" si="132"/>
        <v>R1013</v>
      </c>
    </row>
    <row r="1170" spans="1:16" x14ac:dyDescent="0.25">
      <c r="A1170" t="s">
        <v>1204</v>
      </c>
      <c r="B1170">
        <v>1970</v>
      </c>
      <c r="C1170">
        <f t="shared" si="126"/>
        <v>1970</v>
      </c>
      <c r="D1170" t="s">
        <v>20</v>
      </c>
      <c r="E1170" t="str">
        <f t="shared" si="127"/>
        <v>Sep</v>
      </c>
      <c r="F1170">
        <v>30</v>
      </c>
      <c r="G1170" s="10">
        <f t="shared" si="128"/>
        <v>25841</v>
      </c>
      <c r="H1170" s="9">
        <f t="shared" si="129"/>
        <v>52</v>
      </c>
      <c r="I1170">
        <v>0</v>
      </c>
      <c r="J1170" s="14">
        <v>9634.5400000000009</v>
      </c>
      <c r="K1170" t="s">
        <v>11</v>
      </c>
      <c r="L1170" t="str">
        <f t="shared" si="130"/>
        <v>tier - 2</v>
      </c>
      <c r="M1170" t="s">
        <v>11</v>
      </c>
      <c r="N1170" t="str">
        <f t="shared" si="131"/>
        <v>tier - 2</v>
      </c>
      <c r="O1170" t="s">
        <v>42</v>
      </c>
      <c r="P1170" t="str">
        <f t="shared" si="132"/>
        <v>R1011</v>
      </c>
    </row>
    <row r="1171" spans="1:16" x14ac:dyDescent="0.25">
      <c r="A1171" t="s">
        <v>1205</v>
      </c>
      <c r="B1171">
        <v>1971</v>
      </c>
      <c r="C1171">
        <f t="shared" si="126"/>
        <v>1971</v>
      </c>
      <c r="D1171" t="s">
        <v>10</v>
      </c>
      <c r="E1171" t="str">
        <f t="shared" si="127"/>
        <v>Jul</v>
      </c>
      <c r="F1171">
        <v>19</v>
      </c>
      <c r="G1171" s="10">
        <f t="shared" si="128"/>
        <v>26133</v>
      </c>
      <c r="H1171" s="9">
        <f t="shared" si="129"/>
        <v>51</v>
      </c>
      <c r="I1171">
        <v>0</v>
      </c>
      <c r="J1171" s="14">
        <v>9644.25</v>
      </c>
      <c r="K1171" t="s">
        <v>11</v>
      </c>
      <c r="L1171" t="str">
        <f t="shared" si="130"/>
        <v>tier - 2</v>
      </c>
      <c r="M1171" t="s">
        <v>16</v>
      </c>
      <c r="N1171" t="str">
        <f t="shared" si="131"/>
        <v>tier - 1</v>
      </c>
      <c r="O1171" t="s">
        <v>23</v>
      </c>
      <c r="P1171" t="str">
        <f t="shared" si="132"/>
        <v>R1012</v>
      </c>
    </row>
    <row r="1172" spans="1:16" x14ac:dyDescent="0.25">
      <c r="A1172" t="s">
        <v>1206</v>
      </c>
      <c r="B1172">
        <v>1974</v>
      </c>
      <c r="C1172">
        <f t="shared" si="126"/>
        <v>1974</v>
      </c>
      <c r="D1172" t="s">
        <v>10</v>
      </c>
      <c r="E1172" t="str">
        <f t="shared" si="127"/>
        <v>Jul</v>
      </c>
      <c r="F1172">
        <v>8</v>
      </c>
      <c r="G1172" s="10">
        <f t="shared" si="128"/>
        <v>27218</v>
      </c>
      <c r="H1172" s="9">
        <f t="shared" si="129"/>
        <v>48</v>
      </c>
      <c r="I1172">
        <v>0</v>
      </c>
      <c r="J1172" s="14">
        <v>9653.81</v>
      </c>
      <c r="K1172" t="s">
        <v>11</v>
      </c>
      <c r="L1172" t="str">
        <f t="shared" si="130"/>
        <v>tier - 2</v>
      </c>
      <c r="M1172" t="s">
        <v>11</v>
      </c>
      <c r="N1172" t="str">
        <f t="shared" si="131"/>
        <v>tier - 2</v>
      </c>
      <c r="O1172" t="s">
        <v>42</v>
      </c>
      <c r="P1172" t="str">
        <f t="shared" si="132"/>
        <v>R1011</v>
      </c>
    </row>
    <row r="1173" spans="1:16" x14ac:dyDescent="0.25">
      <c r="A1173" t="s">
        <v>1207</v>
      </c>
      <c r="B1173">
        <v>1981</v>
      </c>
      <c r="C1173">
        <f t="shared" si="126"/>
        <v>1981</v>
      </c>
      <c r="D1173" t="s">
        <v>35</v>
      </c>
      <c r="E1173" t="str">
        <f t="shared" si="127"/>
        <v>Aug</v>
      </c>
      <c r="F1173">
        <v>8</v>
      </c>
      <c r="G1173" s="10">
        <f t="shared" si="128"/>
        <v>29806</v>
      </c>
      <c r="H1173" s="9">
        <f t="shared" si="129"/>
        <v>41</v>
      </c>
      <c r="I1173">
        <v>1</v>
      </c>
      <c r="J1173" s="14">
        <v>9664.34</v>
      </c>
      <c r="K1173" t="s">
        <v>11</v>
      </c>
      <c r="L1173" t="str">
        <f t="shared" si="130"/>
        <v>tier - 2</v>
      </c>
      <c r="M1173" t="s">
        <v>12</v>
      </c>
      <c r="N1173" t="str">
        <f t="shared" si="131"/>
        <v>tier - 3</v>
      </c>
      <c r="O1173" t="s">
        <v>42</v>
      </c>
      <c r="P1173" t="str">
        <f t="shared" si="132"/>
        <v>R1011</v>
      </c>
    </row>
    <row r="1174" spans="1:16" x14ac:dyDescent="0.25">
      <c r="A1174" t="s">
        <v>1208</v>
      </c>
      <c r="B1174">
        <v>1966</v>
      </c>
      <c r="C1174">
        <f t="shared" si="126"/>
        <v>1966</v>
      </c>
      <c r="D1174" t="s">
        <v>20</v>
      </c>
      <c r="E1174" t="str">
        <f t="shared" si="127"/>
        <v>Sep</v>
      </c>
      <c r="F1174">
        <v>16</v>
      </c>
      <c r="G1174" s="10">
        <f t="shared" si="128"/>
        <v>24366</v>
      </c>
      <c r="H1174" s="9">
        <f t="shared" si="129"/>
        <v>56</v>
      </c>
      <c r="I1174">
        <v>0</v>
      </c>
      <c r="J1174" s="14">
        <v>9684.2900000000009</v>
      </c>
      <c r="K1174" t="s">
        <v>12</v>
      </c>
      <c r="L1174" t="str">
        <f t="shared" si="130"/>
        <v>tier - 3</v>
      </c>
      <c r="M1174" t="s">
        <v>11</v>
      </c>
      <c r="N1174" t="str">
        <f t="shared" si="131"/>
        <v>tier - 2</v>
      </c>
      <c r="O1174" t="s">
        <v>13</v>
      </c>
      <c r="P1174" t="str">
        <f t="shared" si="132"/>
        <v>R1013</v>
      </c>
    </row>
    <row r="1175" spans="1:16" x14ac:dyDescent="0.25">
      <c r="A1175" t="s">
        <v>1209</v>
      </c>
      <c r="B1175">
        <v>1964</v>
      </c>
      <c r="C1175">
        <f t="shared" si="126"/>
        <v>1964</v>
      </c>
      <c r="D1175" t="s">
        <v>15</v>
      </c>
      <c r="E1175" t="str">
        <f t="shared" si="127"/>
        <v>Nov</v>
      </c>
      <c r="F1175">
        <v>7</v>
      </c>
      <c r="G1175" s="10">
        <f t="shared" si="128"/>
        <v>23688</v>
      </c>
      <c r="H1175" s="9">
        <f t="shared" si="129"/>
        <v>58</v>
      </c>
      <c r="I1175">
        <v>0</v>
      </c>
      <c r="J1175" s="14">
        <v>9698.42</v>
      </c>
      <c r="K1175" t="s">
        <v>12</v>
      </c>
      <c r="L1175" t="str">
        <f t="shared" si="130"/>
        <v>tier - 3</v>
      </c>
      <c r="M1175" t="s">
        <v>12</v>
      </c>
      <c r="N1175" t="str">
        <f t="shared" si="131"/>
        <v>tier - 3</v>
      </c>
      <c r="O1175" t="s">
        <v>13</v>
      </c>
      <c r="P1175" t="str">
        <f t="shared" si="132"/>
        <v>R1013</v>
      </c>
    </row>
    <row r="1176" spans="1:16" x14ac:dyDescent="0.25">
      <c r="A1176" t="s">
        <v>1210</v>
      </c>
      <c r="B1176">
        <v>1977</v>
      </c>
      <c r="C1176">
        <f t="shared" si="126"/>
        <v>1977</v>
      </c>
      <c r="D1176" t="s">
        <v>20</v>
      </c>
      <c r="E1176" t="str">
        <f t="shared" si="127"/>
        <v>Sep</v>
      </c>
      <c r="F1176">
        <v>19</v>
      </c>
      <c r="G1176" s="10">
        <f t="shared" si="128"/>
        <v>28387</v>
      </c>
      <c r="H1176" s="9">
        <f t="shared" si="129"/>
        <v>45</v>
      </c>
      <c r="I1176">
        <v>3</v>
      </c>
      <c r="J1176" s="14">
        <v>9704.67</v>
      </c>
      <c r="K1176" t="s">
        <v>11</v>
      </c>
      <c r="L1176" t="str">
        <f t="shared" si="130"/>
        <v>tier - 2</v>
      </c>
      <c r="M1176" t="s">
        <v>12</v>
      </c>
      <c r="N1176" t="str">
        <f t="shared" si="131"/>
        <v>tier - 3</v>
      </c>
      <c r="O1176" t="s">
        <v>247</v>
      </c>
      <c r="P1176" t="str">
        <f t="shared" si="132"/>
        <v>R1024</v>
      </c>
    </row>
    <row r="1177" spans="1:16" x14ac:dyDescent="0.25">
      <c r="A1177" t="s">
        <v>1211</v>
      </c>
      <c r="B1177">
        <v>1972</v>
      </c>
      <c r="C1177">
        <f t="shared" si="126"/>
        <v>1972</v>
      </c>
      <c r="D1177" t="s">
        <v>10</v>
      </c>
      <c r="E1177" t="str">
        <f t="shared" si="127"/>
        <v>Jul</v>
      </c>
      <c r="F1177">
        <v>10</v>
      </c>
      <c r="G1177" s="10">
        <f t="shared" si="128"/>
        <v>26490</v>
      </c>
      <c r="H1177" s="9">
        <f t="shared" si="129"/>
        <v>50</v>
      </c>
      <c r="I1177">
        <v>0</v>
      </c>
      <c r="J1177" s="14">
        <v>9710.7099999999991</v>
      </c>
      <c r="K1177" t="s">
        <v>11</v>
      </c>
      <c r="L1177" t="str">
        <f t="shared" si="130"/>
        <v>tier - 2</v>
      </c>
      <c r="M1177" t="s">
        <v>16</v>
      </c>
      <c r="N1177" t="str">
        <f t="shared" si="131"/>
        <v>tier - 1</v>
      </c>
      <c r="O1177" t="s">
        <v>300</v>
      </c>
      <c r="P1177" t="str">
        <f t="shared" si="132"/>
        <v>R1021</v>
      </c>
    </row>
    <row r="1178" spans="1:16" x14ac:dyDescent="0.25">
      <c r="A1178" t="s">
        <v>1212</v>
      </c>
      <c r="B1178">
        <v>1975</v>
      </c>
      <c r="C1178">
        <f t="shared" si="126"/>
        <v>1975</v>
      </c>
      <c r="D1178" t="s">
        <v>18</v>
      </c>
      <c r="E1178" t="str">
        <f t="shared" si="127"/>
        <v>Jun</v>
      </c>
      <c r="F1178">
        <v>27</v>
      </c>
      <c r="G1178" s="10">
        <f t="shared" si="128"/>
        <v>27572</v>
      </c>
      <c r="H1178" s="9">
        <f t="shared" si="129"/>
        <v>47</v>
      </c>
      <c r="I1178">
        <v>2</v>
      </c>
      <c r="J1178" s="14">
        <v>9715.84</v>
      </c>
      <c r="K1178" t="s">
        <v>11</v>
      </c>
      <c r="L1178" t="str">
        <f t="shared" si="130"/>
        <v>tier - 2</v>
      </c>
      <c r="M1178" t="s">
        <v>16</v>
      </c>
      <c r="N1178" t="str">
        <f t="shared" si="131"/>
        <v>tier - 1</v>
      </c>
      <c r="O1178" t="s">
        <v>247</v>
      </c>
      <c r="P1178" t="str">
        <f t="shared" si="132"/>
        <v>R1024</v>
      </c>
    </row>
    <row r="1179" spans="1:16" x14ac:dyDescent="0.25">
      <c r="A1179" t="s">
        <v>1213</v>
      </c>
      <c r="B1179">
        <v>1970</v>
      </c>
      <c r="C1179">
        <f t="shared" si="126"/>
        <v>1970</v>
      </c>
      <c r="D1179" t="s">
        <v>20</v>
      </c>
      <c r="E1179" t="str">
        <f t="shared" si="127"/>
        <v>Sep</v>
      </c>
      <c r="F1179">
        <v>12</v>
      </c>
      <c r="G1179" s="10">
        <f t="shared" si="128"/>
        <v>25823</v>
      </c>
      <c r="H1179" s="9">
        <f t="shared" si="129"/>
        <v>52</v>
      </c>
      <c r="I1179">
        <v>0</v>
      </c>
      <c r="J1179" s="14">
        <v>9722.77</v>
      </c>
      <c r="K1179" t="s">
        <v>12</v>
      </c>
      <c r="L1179" t="str">
        <f t="shared" si="130"/>
        <v>tier - 3</v>
      </c>
      <c r="M1179" t="s">
        <v>16</v>
      </c>
      <c r="N1179" t="str">
        <f t="shared" si="131"/>
        <v>tier - 1</v>
      </c>
      <c r="O1179" t="s">
        <v>168</v>
      </c>
      <c r="P1179" t="str">
        <f t="shared" si="132"/>
        <v>R1016</v>
      </c>
    </row>
    <row r="1180" spans="1:16" x14ac:dyDescent="0.25">
      <c r="A1180" t="s">
        <v>1214</v>
      </c>
      <c r="B1180">
        <v>1970</v>
      </c>
      <c r="C1180">
        <f t="shared" si="126"/>
        <v>1970</v>
      </c>
      <c r="D1180" t="s">
        <v>35</v>
      </c>
      <c r="E1180" t="str">
        <f t="shared" si="127"/>
        <v>Aug</v>
      </c>
      <c r="F1180">
        <v>18</v>
      </c>
      <c r="G1180" s="10">
        <f t="shared" si="128"/>
        <v>25798</v>
      </c>
      <c r="H1180" s="9">
        <f t="shared" si="129"/>
        <v>52</v>
      </c>
      <c r="I1180">
        <v>1</v>
      </c>
      <c r="J1180" s="14">
        <v>9724.5300000000007</v>
      </c>
      <c r="K1180" t="s">
        <v>12</v>
      </c>
      <c r="L1180" t="str">
        <f t="shared" si="130"/>
        <v>tier - 3</v>
      </c>
      <c r="M1180" t="s">
        <v>16</v>
      </c>
      <c r="N1180" t="str">
        <f t="shared" si="131"/>
        <v>tier - 1</v>
      </c>
      <c r="O1180" t="s">
        <v>42</v>
      </c>
      <c r="P1180" t="str">
        <f t="shared" si="132"/>
        <v>R1011</v>
      </c>
    </row>
    <row r="1181" spans="1:16" x14ac:dyDescent="0.25">
      <c r="A1181" t="s">
        <v>1215</v>
      </c>
      <c r="B1181">
        <v>1970</v>
      </c>
      <c r="C1181">
        <f t="shared" si="126"/>
        <v>1970</v>
      </c>
      <c r="D1181" t="s">
        <v>10</v>
      </c>
      <c r="E1181" t="str">
        <f t="shared" si="127"/>
        <v>Jul</v>
      </c>
      <c r="F1181">
        <v>4</v>
      </c>
      <c r="G1181" s="10">
        <f t="shared" si="128"/>
        <v>25753</v>
      </c>
      <c r="H1181" s="9">
        <f t="shared" si="129"/>
        <v>52</v>
      </c>
      <c r="I1181">
        <v>1</v>
      </c>
      <c r="J1181" s="14">
        <v>9748.91</v>
      </c>
      <c r="K1181" t="s">
        <v>11</v>
      </c>
      <c r="L1181" t="str">
        <f t="shared" si="130"/>
        <v>tier - 2</v>
      </c>
      <c r="M1181" t="s">
        <v>16</v>
      </c>
      <c r="N1181" t="str">
        <f t="shared" si="131"/>
        <v>tier - 1</v>
      </c>
      <c r="O1181" t="s">
        <v>13</v>
      </c>
      <c r="P1181" t="str">
        <f t="shared" si="132"/>
        <v>R1013</v>
      </c>
    </row>
    <row r="1182" spans="1:16" x14ac:dyDescent="0.25">
      <c r="A1182" t="s">
        <v>1216</v>
      </c>
      <c r="B1182">
        <v>2001</v>
      </c>
      <c r="C1182">
        <f t="shared" si="126"/>
        <v>2001</v>
      </c>
      <c r="D1182" t="s">
        <v>10</v>
      </c>
      <c r="E1182" t="str">
        <f t="shared" si="127"/>
        <v>Jul</v>
      </c>
      <c r="F1182">
        <v>14</v>
      </c>
      <c r="G1182" s="10">
        <f t="shared" si="128"/>
        <v>37086</v>
      </c>
      <c r="H1182" s="9">
        <f t="shared" si="129"/>
        <v>21</v>
      </c>
      <c r="I1182">
        <v>0</v>
      </c>
      <c r="J1182" s="14">
        <v>9753.49</v>
      </c>
      <c r="K1182" t="s">
        <v>11</v>
      </c>
      <c r="L1182" t="str">
        <f t="shared" si="130"/>
        <v>tier - 2</v>
      </c>
      <c r="M1182" t="s">
        <v>11</v>
      </c>
      <c r="N1182" t="str">
        <f t="shared" si="131"/>
        <v>tier - 2</v>
      </c>
      <c r="O1182" t="s">
        <v>23</v>
      </c>
      <c r="P1182" t="str">
        <f t="shared" si="132"/>
        <v>R1012</v>
      </c>
    </row>
    <row r="1183" spans="1:16" x14ac:dyDescent="0.25">
      <c r="A1183" t="s">
        <v>1217</v>
      </c>
      <c r="B1183">
        <v>1965</v>
      </c>
      <c r="C1183">
        <f t="shared" si="126"/>
        <v>1965</v>
      </c>
      <c r="D1183" t="s">
        <v>20</v>
      </c>
      <c r="E1183" t="str">
        <f t="shared" si="127"/>
        <v>Sep</v>
      </c>
      <c r="F1183">
        <v>5</v>
      </c>
      <c r="G1183" s="10">
        <f t="shared" si="128"/>
        <v>23990</v>
      </c>
      <c r="H1183" s="9">
        <f t="shared" si="129"/>
        <v>57</v>
      </c>
      <c r="I1183">
        <v>0</v>
      </c>
      <c r="J1183" s="14">
        <v>9764.08</v>
      </c>
      <c r="K1183" t="s">
        <v>12</v>
      </c>
      <c r="L1183" t="str">
        <f t="shared" si="130"/>
        <v>tier - 3</v>
      </c>
      <c r="M1183" t="s">
        <v>16</v>
      </c>
      <c r="N1183" t="str">
        <f t="shared" si="131"/>
        <v>tier - 1</v>
      </c>
      <c r="O1183" t="s">
        <v>23</v>
      </c>
      <c r="P1183" t="str">
        <f t="shared" si="132"/>
        <v>R1012</v>
      </c>
    </row>
    <row r="1184" spans="1:16" x14ac:dyDescent="0.25">
      <c r="A1184" t="s">
        <v>1218</v>
      </c>
      <c r="B1184">
        <v>1973</v>
      </c>
      <c r="C1184">
        <f t="shared" si="126"/>
        <v>1973</v>
      </c>
      <c r="D1184" t="s">
        <v>10</v>
      </c>
      <c r="E1184" t="str">
        <f t="shared" si="127"/>
        <v>Jul</v>
      </c>
      <c r="F1184">
        <v>7</v>
      </c>
      <c r="G1184" s="10">
        <f t="shared" si="128"/>
        <v>26852</v>
      </c>
      <c r="H1184" s="9">
        <f t="shared" si="129"/>
        <v>49</v>
      </c>
      <c r="I1184">
        <v>1</v>
      </c>
      <c r="J1184" s="14">
        <v>9778.35</v>
      </c>
      <c r="K1184" t="s">
        <v>11</v>
      </c>
      <c r="L1184" t="str">
        <f t="shared" si="130"/>
        <v>tier - 2</v>
      </c>
      <c r="M1184" t="s">
        <v>11</v>
      </c>
      <c r="N1184" t="str">
        <f t="shared" si="131"/>
        <v>tier - 2</v>
      </c>
      <c r="O1184" t="s">
        <v>247</v>
      </c>
      <c r="P1184" t="str">
        <f t="shared" si="132"/>
        <v>R1024</v>
      </c>
    </row>
    <row r="1185" spans="1:16" x14ac:dyDescent="0.25">
      <c r="A1185" t="s">
        <v>1219</v>
      </c>
      <c r="B1185">
        <v>1996</v>
      </c>
      <c r="C1185">
        <f t="shared" si="126"/>
        <v>1996</v>
      </c>
      <c r="D1185" t="s">
        <v>35</v>
      </c>
      <c r="E1185" t="str">
        <f t="shared" si="127"/>
        <v>Aug</v>
      </c>
      <c r="F1185">
        <v>8</v>
      </c>
      <c r="G1185" s="10">
        <f t="shared" si="128"/>
        <v>35285</v>
      </c>
      <c r="H1185" s="9">
        <f t="shared" si="129"/>
        <v>26</v>
      </c>
      <c r="I1185">
        <v>0</v>
      </c>
      <c r="J1185" s="14">
        <v>9787.32</v>
      </c>
      <c r="K1185" t="s">
        <v>11</v>
      </c>
      <c r="L1185" t="str">
        <f t="shared" si="130"/>
        <v>tier - 2</v>
      </c>
      <c r="M1185" t="s">
        <v>12</v>
      </c>
      <c r="N1185" t="str">
        <f t="shared" si="131"/>
        <v>tier - 3</v>
      </c>
      <c r="O1185" t="s">
        <v>249</v>
      </c>
      <c r="P1185" t="str">
        <f t="shared" si="132"/>
        <v>R1023</v>
      </c>
    </row>
    <row r="1186" spans="1:16" x14ac:dyDescent="0.25">
      <c r="A1186" t="s">
        <v>1220</v>
      </c>
      <c r="B1186">
        <v>1977</v>
      </c>
      <c r="C1186">
        <f t="shared" si="126"/>
        <v>1977</v>
      </c>
      <c r="D1186" t="s">
        <v>18</v>
      </c>
      <c r="E1186" t="str">
        <f t="shared" si="127"/>
        <v>Jun</v>
      </c>
      <c r="F1186">
        <v>7</v>
      </c>
      <c r="G1186" s="10">
        <f t="shared" si="128"/>
        <v>28283</v>
      </c>
      <c r="H1186" s="9">
        <f t="shared" si="129"/>
        <v>46</v>
      </c>
      <c r="I1186">
        <v>5</v>
      </c>
      <c r="J1186" s="14">
        <v>9788.8700000000008</v>
      </c>
      <c r="K1186" t="s">
        <v>12</v>
      </c>
      <c r="L1186" t="str">
        <f t="shared" si="130"/>
        <v>tier - 3</v>
      </c>
      <c r="M1186" t="s">
        <v>11</v>
      </c>
      <c r="N1186" t="str">
        <f t="shared" si="131"/>
        <v>tier - 2</v>
      </c>
      <c r="O1186" t="s">
        <v>13</v>
      </c>
      <c r="P1186" t="str">
        <f t="shared" si="132"/>
        <v>R1013</v>
      </c>
    </row>
    <row r="1187" spans="1:16" x14ac:dyDescent="0.25">
      <c r="A1187" t="s">
        <v>1221</v>
      </c>
      <c r="B1187">
        <v>1973</v>
      </c>
      <c r="C1187">
        <f t="shared" si="126"/>
        <v>1973</v>
      </c>
      <c r="D1187" t="s">
        <v>20</v>
      </c>
      <c r="E1187" t="str">
        <f t="shared" si="127"/>
        <v>Sep</v>
      </c>
      <c r="F1187">
        <v>17</v>
      </c>
      <c r="G1187" s="10">
        <f t="shared" si="128"/>
        <v>26924</v>
      </c>
      <c r="H1187" s="9">
        <f t="shared" si="129"/>
        <v>49</v>
      </c>
      <c r="I1187">
        <v>2</v>
      </c>
      <c r="J1187" s="14">
        <v>9800.89</v>
      </c>
      <c r="K1187" t="s">
        <v>11</v>
      </c>
      <c r="L1187" t="str">
        <f t="shared" si="130"/>
        <v>tier - 2</v>
      </c>
      <c r="M1187" t="s">
        <v>16</v>
      </c>
      <c r="N1187" t="str">
        <f t="shared" si="131"/>
        <v>tier - 1</v>
      </c>
      <c r="O1187" t="s">
        <v>13</v>
      </c>
      <c r="P1187" t="str">
        <f t="shared" si="132"/>
        <v>R1013</v>
      </c>
    </row>
    <row r="1188" spans="1:16" x14ac:dyDescent="0.25">
      <c r="A1188" t="s">
        <v>1222</v>
      </c>
      <c r="B1188">
        <v>1972</v>
      </c>
      <c r="C1188">
        <f t="shared" si="126"/>
        <v>1972</v>
      </c>
      <c r="D1188" t="s">
        <v>18</v>
      </c>
      <c r="E1188" t="str">
        <f t="shared" si="127"/>
        <v>Jun</v>
      </c>
      <c r="F1188">
        <v>28</v>
      </c>
      <c r="G1188" s="10">
        <f t="shared" si="128"/>
        <v>26478</v>
      </c>
      <c r="H1188" s="9">
        <f t="shared" si="129"/>
        <v>50</v>
      </c>
      <c r="I1188">
        <v>0</v>
      </c>
      <c r="J1188" s="14">
        <v>9819.25</v>
      </c>
      <c r="K1188" t="s">
        <v>11</v>
      </c>
      <c r="L1188" t="str">
        <f t="shared" si="130"/>
        <v>tier - 2</v>
      </c>
      <c r="M1188" t="s">
        <v>11</v>
      </c>
      <c r="N1188" t="str">
        <f t="shared" si="131"/>
        <v>tier - 2</v>
      </c>
      <c r="O1188" t="s">
        <v>300</v>
      </c>
      <c r="P1188" t="str">
        <f t="shared" si="132"/>
        <v>R1021</v>
      </c>
    </row>
    <row r="1189" spans="1:16" x14ac:dyDescent="0.25">
      <c r="A1189" t="s">
        <v>1223</v>
      </c>
      <c r="B1189">
        <v>1972</v>
      </c>
      <c r="C1189">
        <f t="shared" si="126"/>
        <v>1972</v>
      </c>
      <c r="D1189" t="s">
        <v>20</v>
      </c>
      <c r="E1189" t="str">
        <f t="shared" si="127"/>
        <v>Sep</v>
      </c>
      <c r="F1189">
        <v>26</v>
      </c>
      <c r="G1189" s="10">
        <f t="shared" si="128"/>
        <v>26568</v>
      </c>
      <c r="H1189" s="9">
        <f t="shared" si="129"/>
        <v>50</v>
      </c>
      <c r="I1189">
        <v>0</v>
      </c>
      <c r="J1189" s="14">
        <v>9836.2099999999991</v>
      </c>
      <c r="K1189" t="s">
        <v>11</v>
      </c>
      <c r="L1189" t="str">
        <f t="shared" si="130"/>
        <v>tier - 2</v>
      </c>
      <c r="M1189" t="s">
        <v>12</v>
      </c>
      <c r="N1189" t="str">
        <f t="shared" si="131"/>
        <v>tier - 3</v>
      </c>
      <c r="O1189" t="s">
        <v>300</v>
      </c>
      <c r="P1189" t="str">
        <f t="shared" si="132"/>
        <v>R1021</v>
      </c>
    </row>
    <row r="1190" spans="1:16" x14ac:dyDescent="0.25">
      <c r="A1190" t="s">
        <v>1224</v>
      </c>
      <c r="B1190">
        <v>1992</v>
      </c>
      <c r="C1190">
        <f t="shared" si="126"/>
        <v>1992</v>
      </c>
      <c r="D1190" t="s">
        <v>35</v>
      </c>
      <c r="E1190" t="str">
        <f t="shared" si="127"/>
        <v>Aug</v>
      </c>
      <c r="F1190">
        <v>13</v>
      </c>
      <c r="G1190" s="10">
        <f t="shared" si="128"/>
        <v>33829</v>
      </c>
      <c r="H1190" s="9">
        <f t="shared" si="129"/>
        <v>30</v>
      </c>
      <c r="I1190">
        <v>0</v>
      </c>
      <c r="J1190" s="14">
        <v>9844.4500000000007</v>
      </c>
      <c r="K1190" t="s">
        <v>11</v>
      </c>
      <c r="L1190" t="str">
        <f t="shared" si="130"/>
        <v>tier - 2</v>
      </c>
      <c r="M1190" t="s">
        <v>16</v>
      </c>
      <c r="N1190" t="str">
        <f t="shared" si="131"/>
        <v>tier - 1</v>
      </c>
      <c r="O1190" t="s">
        <v>23</v>
      </c>
      <c r="P1190" t="str">
        <f t="shared" si="132"/>
        <v>R1012</v>
      </c>
    </row>
    <row r="1191" spans="1:16" x14ac:dyDescent="0.25">
      <c r="A1191" t="s">
        <v>1225</v>
      </c>
      <c r="B1191">
        <v>1968</v>
      </c>
      <c r="C1191">
        <f t="shared" si="126"/>
        <v>1968</v>
      </c>
      <c r="D1191" t="s">
        <v>15</v>
      </c>
      <c r="E1191" t="str">
        <f t="shared" si="127"/>
        <v>Nov</v>
      </c>
      <c r="F1191">
        <v>4</v>
      </c>
      <c r="G1191" s="10">
        <f t="shared" si="128"/>
        <v>25146</v>
      </c>
      <c r="H1191" s="9">
        <f t="shared" si="129"/>
        <v>54</v>
      </c>
      <c r="I1191">
        <v>0</v>
      </c>
      <c r="J1191" s="14">
        <v>9850.43</v>
      </c>
      <c r="K1191" t="s">
        <v>12</v>
      </c>
      <c r="L1191" t="str">
        <f t="shared" si="130"/>
        <v>tier - 3</v>
      </c>
      <c r="M1191" t="s">
        <v>12</v>
      </c>
      <c r="N1191" t="str">
        <f t="shared" si="131"/>
        <v>tier - 3</v>
      </c>
      <c r="O1191" t="s">
        <v>42</v>
      </c>
      <c r="P1191" t="str">
        <f t="shared" si="132"/>
        <v>R1011</v>
      </c>
    </row>
    <row r="1192" spans="1:16" x14ac:dyDescent="0.25">
      <c r="A1192" t="s">
        <v>1226</v>
      </c>
      <c r="B1192">
        <v>1971</v>
      </c>
      <c r="C1192">
        <f t="shared" si="126"/>
        <v>1971</v>
      </c>
      <c r="D1192" t="s">
        <v>37</v>
      </c>
      <c r="E1192" t="str">
        <f t="shared" si="127"/>
        <v>Oct</v>
      </c>
      <c r="F1192">
        <v>23</v>
      </c>
      <c r="G1192" s="10">
        <f t="shared" si="128"/>
        <v>26229</v>
      </c>
      <c r="H1192" s="9">
        <f t="shared" si="129"/>
        <v>51</v>
      </c>
      <c r="I1192">
        <v>1</v>
      </c>
      <c r="J1192" s="14">
        <v>9855.1299999999992</v>
      </c>
      <c r="K1192" t="s">
        <v>11</v>
      </c>
      <c r="L1192" t="str">
        <f t="shared" si="130"/>
        <v>tier - 2</v>
      </c>
      <c r="M1192" t="s">
        <v>12</v>
      </c>
      <c r="N1192" t="str">
        <f t="shared" si="131"/>
        <v>tier - 3</v>
      </c>
      <c r="O1192" t="s">
        <v>13</v>
      </c>
      <c r="P1192" t="str">
        <f t="shared" si="132"/>
        <v>R1013</v>
      </c>
    </row>
    <row r="1193" spans="1:16" x14ac:dyDescent="0.25">
      <c r="A1193" t="s">
        <v>1227</v>
      </c>
      <c r="B1193">
        <v>1971</v>
      </c>
      <c r="C1193">
        <f t="shared" si="126"/>
        <v>1971</v>
      </c>
      <c r="D1193" t="s">
        <v>10</v>
      </c>
      <c r="E1193" t="str">
        <f t="shared" si="127"/>
        <v>Jul</v>
      </c>
      <c r="F1193">
        <v>17</v>
      </c>
      <c r="G1193" s="10">
        <f t="shared" si="128"/>
        <v>26131</v>
      </c>
      <c r="H1193" s="9">
        <f t="shared" si="129"/>
        <v>51</v>
      </c>
      <c r="I1193">
        <v>1</v>
      </c>
      <c r="J1193" s="14">
        <v>9861.0300000000007</v>
      </c>
      <c r="K1193" t="s">
        <v>11</v>
      </c>
      <c r="L1193" t="str">
        <f t="shared" si="130"/>
        <v>tier - 2</v>
      </c>
      <c r="M1193" t="s">
        <v>11</v>
      </c>
      <c r="N1193" t="str">
        <f t="shared" si="131"/>
        <v>tier - 2</v>
      </c>
      <c r="O1193" t="s">
        <v>42</v>
      </c>
      <c r="P1193" t="str">
        <f t="shared" si="132"/>
        <v>R1011</v>
      </c>
    </row>
    <row r="1194" spans="1:16" x14ac:dyDescent="0.25">
      <c r="A1194" t="s">
        <v>1228</v>
      </c>
      <c r="B1194">
        <v>1969</v>
      </c>
      <c r="C1194">
        <f t="shared" si="126"/>
        <v>1969</v>
      </c>
      <c r="D1194" t="s">
        <v>37</v>
      </c>
      <c r="E1194" t="str">
        <f t="shared" si="127"/>
        <v>Oct</v>
      </c>
      <c r="F1194">
        <v>20</v>
      </c>
      <c r="G1194" s="10">
        <f t="shared" si="128"/>
        <v>25496</v>
      </c>
      <c r="H1194" s="9">
        <f t="shared" si="129"/>
        <v>53</v>
      </c>
      <c r="I1194">
        <v>0</v>
      </c>
      <c r="J1194" s="14">
        <v>9863.4699999999993</v>
      </c>
      <c r="K1194" t="s">
        <v>12</v>
      </c>
      <c r="L1194" t="str">
        <f t="shared" si="130"/>
        <v>tier - 3</v>
      </c>
      <c r="M1194" t="s">
        <v>12</v>
      </c>
      <c r="N1194" t="str">
        <f t="shared" si="131"/>
        <v>tier - 3</v>
      </c>
      <c r="O1194" t="s">
        <v>23</v>
      </c>
      <c r="P1194" t="str">
        <f t="shared" si="132"/>
        <v>R1012</v>
      </c>
    </row>
    <row r="1195" spans="1:16" x14ac:dyDescent="0.25">
      <c r="A1195" t="s">
        <v>1229</v>
      </c>
      <c r="B1195">
        <v>1971</v>
      </c>
      <c r="C1195">
        <f t="shared" si="126"/>
        <v>1971</v>
      </c>
      <c r="D1195" t="s">
        <v>15</v>
      </c>
      <c r="E1195" t="str">
        <f t="shared" si="127"/>
        <v>Nov</v>
      </c>
      <c r="F1195">
        <v>9</v>
      </c>
      <c r="G1195" s="10">
        <f t="shared" si="128"/>
        <v>26246</v>
      </c>
      <c r="H1195" s="9">
        <f t="shared" si="129"/>
        <v>51</v>
      </c>
      <c r="I1195">
        <v>0</v>
      </c>
      <c r="J1195" s="14">
        <v>9866.2999999999993</v>
      </c>
      <c r="K1195" t="s">
        <v>11</v>
      </c>
      <c r="L1195" t="str">
        <f t="shared" si="130"/>
        <v>tier - 2</v>
      </c>
      <c r="M1195" t="s">
        <v>12</v>
      </c>
      <c r="N1195" t="str">
        <f t="shared" si="131"/>
        <v>tier - 3</v>
      </c>
      <c r="O1195" t="s">
        <v>247</v>
      </c>
      <c r="P1195" t="str">
        <f t="shared" si="132"/>
        <v>R1024</v>
      </c>
    </row>
    <row r="1196" spans="1:16" x14ac:dyDescent="0.25">
      <c r="A1196" t="s">
        <v>1230</v>
      </c>
      <c r="B1196">
        <v>1969</v>
      </c>
      <c r="C1196">
        <f t="shared" si="126"/>
        <v>1969</v>
      </c>
      <c r="D1196" t="s">
        <v>35</v>
      </c>
      <c r="E1196" t="str">
        <f t="shared" si="127"/>
        <v>Aug</v>
      </c>
      <c r="F1196">
        <v>13</v>
      </c>
      <c r="G1196" s="10">
        <f t="shared" si="128"/>
        <v>25428</v>
      </c>
      <c r="H1196" s="9">
        <f t="shared" si="129"/>
        <v>53</v>
      </c>
      <c r="I1196">
        <v>0</v>
      </c>
      <c r="J1196" s="14">
        <v>9869.81</v>
      </c>
      <c r="K1196" t="s">
        <v>12</v>
      </c>
      <c r="L1196" t="str">
        <f t="shared" si="130"/>
        <v>tier - 3</v>
      </c>
      <c r="M1196" t="s">
        <v>12</v>
      </c>
      <c r="N1196" t="str">
        <f t="shared" si="131"/>
        <v>tier - 3</v>
      </c>
      <c r="O1196" t="s">
        <v>23</v>
      </c>
      <c r="P1196" t="str">
        <f t="shared" si="132"/>
        <v>R1012</v>
      </c>
    </row>
    <row r="1197" spans="1:16" x14ac:dyDescent="0.25">
      <c r="A1197" t="s">
        <v>1231</v>
      </c>
      <c r="B1197">
        <v>1998</v>
      </c>
      <c r="C1197">
        <f t="shared" si="126"/>
        <v>1998</v>
      </c>
      <c r="D1197" t="s">
        <v>10</v>
      </c>
      <c r="E1197" t="str">
        <f t="shared" si="127"/>
        <v>Jul</v>
      </c>
      <c r="F1197">
        <v>6</v>
      </c>
      <c r="G1197" s="10">
        <f t="shared" si="128"/>
        <v>35982</v>
      </c>
      <c r="H1197" s="9">
        <f t="shared" si="129"/>
        <v>24</v>
      </c>
      <c r="I1197">
        <v>0</v>
      </c>
      <c r="J1197" s="14">
        <v>9870.59</v>
      </c>
      <c r="K1197" t="s">
        <v>11</v>
      </c>
      <c r="L1197" t="str">
        <f t="shared" si="130"/>
        <v>tier - 2</v>
      </c>
      <c r="M1197" t="s">
        <v>11</v>
      </c>
      <c r="N1197" t="str">
        <f t="shared" si="131"/>
        <v>tier - 2</v>
      </c>
      <c r="O1197" t="s">
        <v>249</v>
      </c>
      <c r="P1197" t="str">
        <f t="shared" si="132"/>
        <v>R1023</v>
      </c>
    </row>
    <row r="1198" spans="1:16" x14ac:dyDescent="0.25">
      <c r="A1198" t="s">
        <v>1232</v>
      </c>
      <c r="B1198">
        <v>1971</v>
      </c>
      <c r="C1198">
        <f t="shared" si="126"/>
        <v>1971</v>
      </c>
      <c r="D1198" t="s">
        <v>30</v>
      </c>
      <c r="E1198" t="str">
        <f t="shared" si="127"/>
        <v>Dec</v>
      </c>
      <c r="F1198">
        <v>22</v>
      </c>
      <c r="G1198" s="10">
        <f t="shared" si="128"/>
        <v>26289</v>
      </c>
      <c r="H1198" s="9">
        <f t="shared" si="129"/>
        <v>51</v>
      </c>
      <c r="I1198">
        <v>1</v>
      </c>
      <c r="J1198" s="14">
        <v>9872.7000000000007</v>
      </c>
      <c r="K1198" t="s">
        <v>11</v>
      </c>
      <c r="L1198" t="str">
        <f t="shared" si="130"/>
        <v>tier - 2</v>
      </c>
      <c r="M1198" t="s">
        <v>11</v>
      </c>
      <c r="N1198" t="str">
        <f t="shared" si="131"/>
        <v>tier - 2</v>
      </c>
      <c r="O1198" t="s">
        <v>42</v>
      </c>
      <c r="P1198" t="str">
        <f t="shared" si="132"/>
        <v>R1011</v>
      </c>
    </row>
    <row r="1199" spans="1:16" x14ac:dyDescent="0.25">
      <c r="A1199" t="s">
        <v>1233</v>
      </c>
      <c r="B1199">
        <v>1971</v>
      </c>
      <c r="C1199">
        <f t="shared" si="126"/>
        <v>1971</v>
      </c>
      <c r="D1199" t="s">
        <v>10</v>
      </c>
      <c r="E1199" t="str">
        <f t="shared" si="127"/>
        <v>Jul</v>
      </c>
      <c r="F1199">
        <v>3</v>
      </c>
      <c r="G1199" s="10">
        <f t="shared" si="128"/>
        <v>26117</v>
      </c>
      <c r="H1199" s="9">
        <f t="shared" si="129"/>
        <v>51</v>
      </c>
      <c r="I1199">
        <v>0</v>
      </c>
      <c r="J1199" s="14">
        <v>9875.68</v>
      </c>
      <c r="K1199" t="s">
        <v>11</v>
      </c>
      <c r="L1199" t="str">
        <f t="shared" si="130"/>
        <v>tier - 2</v>
      </c>
      <c r="M1199" t="s">
        <v>12</v>
      </c>
      <c r="N1199" t="str">
        <f t="shared" si="131"/>
        <v>tier - 3</v>
      </c>
      <c r="O1199" t="s">
        <v>247</v>
      </c>
      <c r="P1199" t="str">
        <f t="shared" si="132"/>
        <v>R1024</v>
      </c>
    </row>
    <row r="1200" spans="1:16" x14ac:dyDescent="0.25">
      <c r="A1200" t="s">
        <v>1234</v>
      </c>
      <c r="B1200">
        <v>1971</v>
      </c>
      <c r="C1200">
        <f t="shared" si="126"/>
        <v>1971</v>
      </c>
      <c r="D1200" t="s">
        <v>37</v>
      </c>
      <c r="E1200" t="str">
        <f t="shared" si="127"/>
        <v>Oct</v>
      </c>
      <c r="F1200">
        <v>3</v>
      </c>
      <c r="G1200" s="10">
        <f t="shared" si="128"/>
        <v>26209</v>
      </c>
      <c r="H1200" s="9">
        <f t="shared" si="129"/>
        <v>51</v>
      </c>
      <c r="I1200">
        <v>1</v>
      </c>
      <c r="J1200" s="14">
        <v>9877.61</v>
      </c>
      <c r="K1200" t="s">
        <v>11</v>
      </c>
      <c r="L1200" t="str">
        <f t="shared" si="130"/>
        <v>tier - 2</v>
      </c>
      <c r="M1200" t="s">
        <v>16</v>
      </c>
      <c r="N1200" t="str">
        <f t="shared" si="131"/>
        <v>tier - 1</v>
      </c>
      <c r="O1200" t="s">
        <v>13</v>
      </c>
      <c r="P1200" t="str">
        <f t="shared" si="132"/>
        <v>R1013</v>
      </c>
    </row>
    <row r="1201" spans="1:16" x14ac:dyDescent="0.25">
      <c r="A1201" t="s">
        <v>1235</v>
      </c>
      <c r="B1201">
        <v>1971</v>
      </c>
      <c r="C1201">
        <f t="shared" si="126"/>
        <v>1971</v>
      </c>
      <c r="D1201" t="s">
        <v>15</v>
      </c>
      <c r="E1201" t="str">
        <f t="shared" si="127"/>
        <v>Nov</v>
      </c>
      <c r="F1201">
        <v>8</v>
      </c>
      <c r="G1201" s="10">
        <f t="shared" si="128"/>
        <v>26245</v>
      </c>
      <c r="H1201" s="9">
        <f t="shared" si="129"/>
        <v>51</v>
      </c>
      <c r="I1201">
        <v>1</v>
      </c>
      <c r="J1201" s="14">
        <v>9880.07</v>
      </c>
      <c r="K1201" t="s">
        <v>11</v>
      </c>
      <c r="L1201" t="str">
        <f t="shared" si="130"/>
        <v>tier - 2</v>
      </c>
      <c r="M1201" t="s">
        <v>12</v>
      </c>
      <c r="N1201" t="str">
        <f t="shared" si="131"/>
        <v>tier - 3</v>
      </c>
      <c r="O1201" t="s">
        <v>42</v>
      </c>
      <c r="P1201" t="str">
        <f t="shared" si="132"/>
        <v>R1011</v>
      </c>
    </row>
    <row r="1202" spans="1:16" x14ac:dyDescent="0.25">
      <c r="A1202" t="s">
        <v>1236</v>
      </c>
      <c r="B1202">
        <v>1966</v>
      </c>
      <c r="C1202">
        <f t="shared" si="126"/>
        <v>1966</v>
      </c>
      <c r="D1202" t="s">
        <v>15</v>
      </c>
      <c r="E1202" t="str">
        <f t="shared" si="127"/>
        <v>Nov</v>
      </c>
      <c r="F1202">
        <v>5</v>
      </c>
      <c r="G1202" s="10">
        <f t="shared" si="128"/>
        <v>24416</v>
      </c>
      <c r="H1202" s="9">
        <f t="shared" si="129"/>
        <v>56</v>
      </c>
      <c r="I1202">
        <v>0</v>
      </c>
      <c r="J1202" s="14">
        <v>9890.23</v>
      </c>
      <c r="K1202" t="s">
        <v>12</v>
      </c>
      <c r="L1202" t="str">
        <f t="shared" si="130"/>
        <v>tier - 3</v>
      </c>
      <c r="M1202" t="s">
        <v>12</v>
      </c>
      <c r="N1202" t="str">
        <f t="shared" si="131"/>
        <v>tier - 3</v>
      </c>
      <c r="O1202" t="s">
        <v>13</v>
      </c>
      <c r="P1202" t="str">
        <f t="shared" si="132"/>
        <v>R1013</v>
      </c>
    </row>
    <row r="1203" spans="1:16" x14ac:dyDescent="0.25">
      <c r="A1203" t="s">
        <v>1237</v>
      </c>
      <c r="B1203">
        <v>1996</v>
      </c>
      <c r="C1203">
        <f t="shared" si="126"/>
        <v>1996</v>
      </c>
      <c r="D1203" t="s">
        <v>10</v>
      </c>
      <c r="E1203" t="str">
        <f t="shared" si="127"/>
        <v>Jul</v>
      </c>
      <c r="F1203">
        <v>8</v>
      </c>
      <c r="G1203" s="10">
        <f t="shared" si="128"/>
        <v>35254</v>
      </c>
      <c r="H1203" s="9">
        <f t="shared" si="129"/>
        <v>26</v>
      </c>
      <c r="I1203">
        <v>0</v>
      </c>
      <c r="J1203" s="14">
        <v>9894.69</v>
      </c>
      <c r="K1203" t="s">
        <v>11</v>
      </c>
      <c r="L1203" t="str">
        <f t="shared" si="130"/>
        <v>tier - 2</v>
      </c>
      <c r="M1203" t="s">
        <v>12</v>
      </c>
      <c r="N1203" t="str">
        <f t="shared" si="131"/>
        <v>tier - 3</v>
      </c>
      <c r="O1203" t="s">
        <v>23</v>
      </c>
      <c r="P1203" t="str">
        <f t="shared" si="132"/>
        <v>R1012</v>
      </c>
    </row>
    <row r="1204" spans="1:16" x14ac:dyDescent="0.25">
      <c r="A1204" t="s">
        <v>1238</v>
      </c>
      <c r="B1204">
        <v>1962</v>
      </c>
      <c r="C1204">
        <f t="shared" si="126"/>
        <v>1962</v>
      </c>
      <c r="D1204" t="s">
        <v>35</v>
      </c>
      <c r="E1204" t="str">
        <f t="shared" si="127"/>
        <v>Aug</v>
      </c>
      <c r="F1204">
        <v>17</v>
      </c>
      <c r="G1204" s="10">
        <f t="shared" si="128"/>
        <v>22875</v>
      </c>
      <c r="H1204" s="9">
        <f t="shared" si="129"/>
        <v>60</v>
      </c>
      <c r="I1204">
        <v>0</v>
      </c>
      <c r="J1204" s="14">
        <v>9907.83</v>
      </c>
      <c r="K1204" t="s">
        <v>12</v>
      </c>
      <c r="L1204" t="str">
        <f t="shared" si="130"/>
        <v>tier - 3</v>
      </c>
      <c r="M1204" t="s">
        <v>11</v>
      </c>
      <c r="N1204" t="str">
        <f t="shared" si="131"/>
        <v>tier - 2</v>
      </c>
      <c r="O1204" t="s">
        <v>13</v>
      </c>
      <c r="P1204" t="str">
        <f t="shared" si="132"/>
        <v>R1013</v>
      </c>
    </row>
    <row r="1205" spans="1:16" x14ac:dyDescent="0.25">
      <c r="A1205" t="s">
        <v>1239</v>
      </c>
      <c r="B1205">
        <v>1972</v>
      </c>
      <c r="C1205">
        <f t="shared" si="126"/>
        <v>1972</v>
      </c>
      <c r="D1205" t="s">
        <v>20</v>
      </c>
      <c r="E1205" t="str">
        <f t="shared" si="127"/>
        <v>Sep</v>
      </c>
      <c r="F1205">
        <v>14</v>
      </c>
      <c r="G1205" s="10">
        <f t="shared" si="128"/>
        <v>26556</v>
      </c>
      <c r="H1205" s="9">
        <f t="shared" si="129"/>
        <v>50</v>
      </c>
      <c r="I1205">
        <v>1</v>
      </c>
      <c r="J1205" s="14">
        <v>9910.36</v>
      </c>
      <c r="K1205" t="s">
        <v>11</v>
      </c>
      <c r="L1205" t="str">
        <f t="shared" si="130"/>
        <v>tier - 2</v>
      </c>
      <c r="M1205" t="s">
        <v>12</v>
      </c>
      <c r="N1205" t="str">
        <f t="shared" si="131"/>
        <v>tier - 3</v>
      </c>
      <c r="O1205" t="s">
        <v>23</v>
      </c>
      <c r="P1205" t="str">
        <f t="shared" si="132"/>
        <v>R1012</v>
      </c>
    </row>
    <row r="1206" spans="1:16" x14ac:dyDescent="0.25">
      <c r="A1206" t="s">
        <v>1240</v>
      </c>
      <c r="B1206">
        <v>1985</v>
      </c>
      <c r="C1206">
        <f t="shared" si="126"/>
        <v>1985</v>
      </c>
      <c r="D1206" t="s">
        <v>35</v>
      </c>
      <c r="E1206" t="str">
        <f t="shared" si="127"/>
        <v>Aug</v>
      </c>
      <c r="F1206">
        <v>19</v>
      </c>
      <c r="G1206" s="10">
        <f t="shared" si="128"/>
        <v>31278</v>
      </c>
      <c r="H1206" s="9">
        <f t="shared" si="129"/>
        <v>37</v>
      </c>
      <c r="I1206">
        <v>3</v>
      </c>
      <c r="J1206" s="14">
        <v>9930.64</v>
      </c>
      <c r="K1206" t="s">
        <v>11</v>
      </c>
      <c r="L1206" t="str">
        <f t="shared" si="130"/>
        <v>tier - 2</v>
      </c>
      <c r="M1206" t="s">
        <v>12</v>
      </c>
      <c r="N1206" t="str">
        <f t="shared" si="131"/>
        <v>tier - 3</v>
      </c>
      <c r="O1206" t="s">
        <v>200</v>
      </c>
      <c r="P1206" t="str">
        <f t="shared" si="132"/>
        <v>R1025</v>
      </c>
    </row>
    <row r="1207" spans="1:16" x14ac:dyDescent="0.25">
      <c r="A1207" t="s">
        <v>1241</v>
      </c>
      <c r="B1207">
        <v>1983</v>
      </c>
      <c r="C1207">
        <f t="shared" si="126"/>
        <v>1983</v>
      </c>
      <c r="D1207" t="s">
        <v>30</v>
      </c>
      <c r="E1207" t="str">
        <f t="shared" si="127"/>
        <v>Dec</v>
      </c>
      <c r="F1207">
        <v>3</v>
      </c>
      <c r="G1207" s="10">
        <f t="shared" si="128"/>
        <v>30653</v>
      </c>
      <c r="H1207" s="9">
        <f t="shared" si="129"/>
        <v>39</v>
      </c>
      <c r="I1207">
        <v>3</v>
      </c>
      <c r="J1207" s="14">
        <v>9931.9599999999991</v>
      </c>
      <c r="K1207" t="s">
        <v>11</v>
      </c>
      <c r="L1207" t="str">
        <f t="shared" si="130"/>
        <v>tier - 2</v>
      </c>
      <c r="M1207" t="s">
        <v>11</v>
      </c>
      <c r="N1207" t="str">
        <f t="shared" si="131"/>
        <v>tier - 2</v>
      </c>
      <c r="O1207" t="s">
        <v>23</v>
      </c>
      <c r="P1207" t="str">
        <f t="shared" si="132"/>
        <v>R1012</v>
      </c>
    </row>
    <row r="1208" spans="1:16" x14ac:dyDescent="0.25">
      <c r="A1208" t="s">
        <v>1242</v>
      </c>
      <c r="B1208">
        <v>1964</v>
      </c>
      <c r="C1208">
        <f t="shared" si="126"/>
        <v>1964</v>
      </c>
      <c r="D1208" t="s">
        <v>20</v>
      </c>
      <c r="E1208" t="str">
        <f t="shared" si="127"/>
        <v>Sep</v>
      </c>
      <c r="F1208">
        <v>11</v>
      </c>
      <c r="G1208" s="10">
        <f t="shared" si="128"/>
        <v>23631</v>
      </c>
      <c r="H1208" s="9">
        <f t="shared" si="129"/>
        <v>58</v>
      </c>
      <c r="I1208">
        <v>0</v>
      </c>
      <c r="J1208" s="14">
        <v>9933.44</v>
      </c>
      <c r="K1208" t="s">
        <v>12</v>
      </c>
      <c r="L1208" t="str">
        <f t="shared" si="130"/>
        <v>tier - 3</v>
      </c>
      <c r="M1208" t="s">
        <v>12</v>
      </c>
      <c r="N1208" t="str">
        <f t="shared" si="131"/>
        <v>tier - 3</v>
      </c>
      <c r="O1208" t="s">
        <v>13</v>
      </c>
      <c r="P1208" t="str">
        <f t="shared" si="132"/>
        <v>R1013</v>
      </c>
    </row>
    <row r="1209" spans="1:16" x14ac:dyDescent="0.25">
      <c r="A1209" t="s">
        <v>1243</v>
      </c>
      <c r="B1209">
        <v>1971</v>
      </c>
      <c r="C1209">
        <f t="shared" si="126"/>
        <v>1971</v>
      </c>
      <c r="D1209" t="s">
        <v>30</v>
      </c>
      <c r="E1209" t="str">
        <f t="shared" si="127"/>
        <v>Dec</v>
      </c>
      <c r="F1209">
        <v>26</v>
      </c>
      <c r="G1209" s="10">
        <f t="shared" si="128"/>
        <v>26293</v>
      </c>
      <c r="H1209" s="9">
        <f t="shared" si="129"/>
        <v>51</v>
      </c>
      <c r="I1209">
        <v>1</v>
      </c>
      <c r="J1209" s="14">
        <v>9957.7199999999993</v>
      </c>
      <c r="K1209" t="s">
        <v>11</v>
      </c>
      <c r="L1209" t="str">
        <f t="shared" si="130"/>
        <v>tier - 2</v>
      </c>
      <c r="M1209" t="s">
        <v>12</v>
      </c>
      <c r="N1209" t="str">
        <f t="shared" si="131"/>
        <v>tier - 3</v>
      </c>
      <c r="O1209" t="s">
        <v>170</v>
      </c>
      <c r="P1209" t="str">
        <f t="shared" si="132"/>
        <v>R1018</v>
      </c>
    </row>
    <row r="1210" spans="1:16" x14ac:dyDescent="0.25">
      <c r="A1210" t="s">
        <v>1244</v>
      </c>
      <c r="B1210">
        <v>1971</v>
      </c>
      <c r="C1210">
        <f t="shared" si="126"/>
        <v>1971</v>
      </c>
      <c r="D1210" t="s">
        <v>37</v>
      </c>
      <c r="E1210" t="str">
        <f t="shared" si="127"/>
        <v>Oct</v>
      </c>
      <c r="F1210">
        <v>6</v>
      </c>
      <c r="G1210" s="10">
        <f t="shared" si="128"/>
        <v>26212</v>
      </c>
      <c r="H1210" s="9">
        <f t="shared" si="129"/>
        <v>51</v>
      </c>
      <c r="I1210">
        <v>1</v>
      </c>
      <c r="J1210" s="14">
        <v>9964.06</v>
      </c>
      <c r="K1210" t="s">
        <v>11</v>
      </c>
      <c r="L1210" t="str">
        <f t="shared" si="130"/>
        <v>tier - 2</v>
      </c>
      <c r="M1210" t="s">
        <v>11</v>
      </c>
      <c r="N1210" t="str">
        <f t="shared" si="131"/>
        <v>tier - 2</v>
      </c>
      <c r="O1210" t="s">
        <v>166</v>
      </c>
      <c r="P1210" t="str">
        <f t="shared" si="132"/>
        <v>R1019</v>
      </c>
    </row>
    <row r="1211" spans="1:16" x14ac:dyDescent="0.25">
      <c r="A1211" t="s">
        <v>1245</v>
      </c>
      <c r="B1211">
        <v>1970</v>
      </c>
      <c r="C1211">
        <f t="shared" si="126"/>
        <v>1970</v>
      </c>
      <c r="D1211" t="s">
        <v>35</v>
      </c>
      <c r="E1211" t="str">
        <f t="shared" si="127"/>
        <v>Aug</v>
      </c>
      <c r="F1211">
        <v>11</v>
      </c>
      <c r="G1211" s="10">
        <f t="shared" si="128"/>
        <v>25791</v>
      </c>
      <c r="H1211" s="9">
        <f t="shared" si="129"/>
        <v>52</v>
      </c>
      <c r="I1211">
        <v>0</v>
      </c>
      <c r="J1211" s="14">
        <v>9991.0400000000009</v>
      </c>
      <c r="K1211" t="s">
        <v>11</v>
      </c>
      <c r="L1211" t="str">
        <f t="shared" si="130"/>
        <v>tier - 2</v>
      </c>
      <c r="M1211" t="s">
        <v>12</v>
      </c>
      <c r="N1211" t="str">
        <f t="shared" si="131"/>
        <v>tier - 3</v>
      </c>
      <c r="O1211" t="s">
        <v>23</v>
      </c>
      <c r="P1211" t="str">
        <f t="shared" si="132"/>
        <v>R1012</v>
      </c>
    </row>
    <row r="1212" spans="1:16" x14ac:dyDescent="0.25">
      <c r="A1212" t="s">
        <v>1246</v>
      </c>
      <c r="B1212">
        <v>1988</v>
      </c>
      <c r="C1212">
        <f t="shared" si="126"/>
        <v>1988</v>
      </c>
      <c r="D1212" t="s">
        <v>10</v>
      </c>
      <c r="E1212" t="str">
        <f t="shared" si="127"/>
        <v>Jul</v>
      </c>
      <c r="F1212">
        <v>3</v>
      </c>
      <c r="G1212" s="10">
        <f t="shared" si="128"/>
        <v>32327</v>
      </c>
      <c r="H1212" s="9">
        <f t="shared" si="129"/>
        <v>34</v>
      </c>
      <c r="I1212">
        <v>3</v>
      </c>
      <c r="J1212" s="14">
        <v>10011.44</v>
      </c>
      <c r="K1212" t="s">
        <v>12</v>
      </c>
      <c r="L1212" t="str">
        <f t="shared" si="130"/>
        <v>tier - 3</v>
      </c>
      <c r="M1212" t="s">
        <v>12</v>
      </c>
      <c r="N1212" t="str">
        <f t="shared" si="131"/>
        <v>tier - 3</v>
      </c>
      <c r="O1212" t="s">
        <v>535</v>
      </c>
      <c r="P1212" t="str">
        <f t="shared" si="132"/>
        <v>R1026</v>
      </c>
    </row>
    <row r="1213" spans="1:16" x14ac:dyDescent="0.25">
      <c r="A1213" t="s">
        <v>1247</v>
      </c>
      <c r="B1213">
        <v>1979</v>
      </c>
      <c r="C1213">
        <f t="shared" si="126"/>
        <v>1979</v>
      </c>
      <c r="D1213" t="s">
        <v>30</v>
      </c>
      <c r="E1213" t="str">
        <f t="shared" si="127"/>
        <v>Dec</v>
      </c>
      <c r="F1213">
        <v>28</v>
      </c>
      <c r="G1213" s="10">
        <f t="shared" si="128"/>
        <v>29217</v>
      </c>
      <c r="H1213" s="9">
        <f t="shared" si="129"/>
        <v>43</v>
      </c>
      <c r="I1213">
        <v>2</v>
      </c>
      <c r="J1213" s="14">
        <v>10027.15</v>
      </c>
      <c r="K1213" t="s">
        <v>12</v>
      </c>
      <c r="L1213" t="str">
        <f t="shared" si="130"/>
        <v>tier - 3</v>
      </c>
      <c r="M1213" t="s">
        <v>16</v>
      </c>
      <c r="N1213" t="str">
        <f t="shared" si="131"/>
        <v>tier - 1</v>
      </c>
      <c r="O1213" t="s">
        <v>300</v>
      </c>
      <c r="P1213" t="str">
        <f t="shared" si="132"/>
        <v>R1021</v>
      </c>
    </row>
    <row r="1214" spans="1:16" x14ac:dyDescent="0.25">
      <c r="A1214" t="s">
        <v>1248</v>
      </c>
      <c r="B1214">
        <v>1974</v>
      </c>
      <c r="C1214">
        <f t="shared" si="126"/>
        <v>1974</v>
      </c>
      <c r="D1214" t="s">
        <v>35</v>
      </c>
      <c r="E1214" t="str">
        <f t="shared" si="127"/>
        <v>Aug</v>
      </c>
      <c r="F1214">
        <v>30</v>
      </c>
      <c r="G1214" s="10">
        <f t="shared" si="128"/>
        <v>27271</v>
      </c>
      <c r="H1214" s="9">
        <f t="shared" si="129"/>
        <v>48</v>
      </c>
      <c r="I1214">
        <v>2</v>
      </c>
      <c r="J1214" s="14">
        <v>10043.25</v>
      </c>
      <c r="K1214" t="s">
        <v>12</v>
      </c>
      <c r="L1214" t="str">
        <f t="shared" si="130"/>
        <v>tier - 3</v>
      </c>
      <c r="M1214" t="s">
        <v>11</v>
      </c>
      <c r="N1214" t="str">
        <f t="shared" si="131"/>
        <v>tier - 2</v>
      </c>
      <c r="O1214" t="s">
        <v>247</v>
      </c>
      <c r="P1214" t="str">
        <f t="shared" si="132"/>
        <v>R1024</v>
      </c>
    </row>
    <row r="1215" spans="1:16" x14ac:dyDescent="0.25">
      <c r="A1215" t="s">
        <v>1249</v>
      </c>
      <c r="B1215">
        <v>1969</v>
      </c>
      <c r="C1215">
        <f t="shared" si="126"/>
        <v>1969</v>
      </c>
      <c r="D1215" t="s">
        <v>35</v>
      </c>
      <c r="E1215" t="str">
        <f t="shared" si="127"/>
        <v>Aug</v>
      </c>
      <c r="F1215">
        <v>22</v>
      </c>
      <c r="G1215" s="10">
        <f t="shared" si="128"/>
        <v>25437</v>
      </c>
      <c r="H1215" s="9">
        <f t="shared" si="129"/>
        <v>53</v>
      </c>
      <c r="I1215">
        <v>1</v>
      </c>
      <c r="J1215" s="14">
        <v>10065.41</v>
      </c>
      <c r="K1215" t="s">
        <v>12</v>
      </c>
      <c r="L1215" t="str">
        <f t="shared" si="130"/>
        <v>tier - 3</v>
      </c>
      <c r="M1215" t="s">
        <v>11</v>
      </c>
      <c r="N1215" t="str">
        <f t="shared" si="131"/>
        <v>tier - 2</v>
      </c>
      <c r="O1215" t="s">
        <v>42</v>
      </c>
      <c r="P1215" t="str">
        <f t="shared" si="132"/>
        <v>R1011</v>
      </c>
    </row>
    <row r="1216" spans="1:16" x14ac:dyDescent="0.25">
      <c r="A1216" t="s">
        <v>1250</v>
      </c>
      <c r="B1216">
        <v>1969</v>
      </c>
      <c r="C1216">
        <f t="shared" si="126"/>
        <v>1969</v>
      </c>
      <c r="D1216" t="s">
        <v>37</v>
      </c>
      <c r="E1216" t="str">
        <f t="shared" si="127"/>
        <v>Oct</v>
      </c>
      <c r="F1216">
        <v>27</v>
      </c>
      <c r="G1216" s="10">
        <f t="shared" si="128"/>
        <v>25503</v>
      </c>
      <c r="H1216" s="9">
        <f t="shared" si="129"/>
        <v>53</v>
      </c>
      <c r="I1216">
        <v>0</v>
      </c>
      <c r="J1216" s="14">
        <v>10072.06</v>
      </c>
      <c r="K1216" t="s">
        <v>12</v>
      </c>
      <c r="L1216" t="str">
        <f t="shared" si="130"/>
        <v>tier - 3</v>
      </c>
      <c r="M1216" t="s">
        <v>16</v>
      </c>
      <c r="N1216" t="str">
        <f t="shared" si="131"/>
        <v>tier - 1</v>
      </c>
      <c r="O1216" t="s">
        <v>356</v>
      </c>
      <c r="P1216" t="str">
        <f t="shared" si="132"/>
        <v>R1017</v>
      </c>
    </row>
    <row r="1217" spans="1:16" x14ac:dyDescent="0.25">
      <c r="A1217" t="s">
        <v>1251</v>
      </c>
      <c r="B1217">
        <v>1969</v>
      </c>
      <c r="C1217">
        <f t="shared" si="126"/>
        <v>1969</v>
      </c>
      <c r="D1217" t="s">
        <v>10</v>
      </c>
      <c r="E1217" t="str">
        <f t="shared" si="127"/>
        <v>Jul</v>
      </c>
      <c r="F1217">
        <v>3</v>
      </c>
      <c r="G1217" s="10">
        <f t="shared" si="128"/>
        <v>25387</v>
      </c>
      <c r="H1217" s="9">
        <f t="shared" si="129"/>
        <v>53</v>
      </c>
      <c r="I1217">
        <v>1</v>
      </c>
      <c r="J1217" s="14">
        <v>10085.85</v>
      </c>
      <c r="K1217" t="s">
        <v>12</v>
      </c>
      <c r="L1217" t="str">
        <f t="shared" si="130"/>
        <v>tier - 3</v>
      </c>
      <c r="M1217" t="s">
        <v>12</v>
      </c>
      <c r="N1217" t="str">
        <f t="shared" si="131"/>
        <v>tier - 3</v>
      </c>
      <c r="O1217" t="s">
        <v>42</v>
      </c>
      <c r="P1217" t="str">
        <f t="shared" si="132"/>
        <v>R1011</v>
      </c>
    </row>
    <row r="1218" spans="1:16" x14ac:dyDescent="0.25">
      <c r="A1218" t="s">
        <v>1252</v>
      </c>
      <c r="B1218">
        <v>1976</v>
      </c>
      <c r="C1218">
        <f t="shared" ref="C1218:C1281" si="133">IF(B1218="?", ROUND(AVERAGEIF(B:B, "&lt;&gt;?"), 0), B1218)</f>
        <v>1976</v>
      </c>
      <c r="D1218" t="s">
        <v>30</v>
      </c>
      <c r="E1218" t="str">
        <f t="shared" ref="E1218:E1281" si="134">IF(D1218="?", "Sep", D1218)</f>
        <v>Dec</v>
      </c>
      <c r="F1218">
        <v>19</v>
      </c>
      <c r="G1218" s="10">
        <f t="shared" ref="G1218:G1281" si="135">DATE(C1218, MONTH(1&amp;E1218), F1218)</f>
        <v>28113</v>
      </c>
      <c r="H1218" s="9">
        <f t="shared" ref="H1218:H1281" si="136">DATEDIF(G1218, DATE(2023,6,8), "Y")</f>
        <v>46</v>
      </c>
      <c r="I1218">
        <v>5</v>
      </c>
      <c r="J1218" s="14">
        <v>10096.969999999999</v>
      </c>
      <c r="K1218" t="s">
        <v>12</v>
      </c>
      <c r="L1218" t="str">
        <f t="shared" ref="L1218:L1281" si="137">IF(K1218="?", "tier - 1", K1218)</f>
        <v>tier - 3</v>
      </c>
      <c r="M1218" t="s">
        <v>11</v>
      </c>
      <c r="N1218" t="str">
        <f t="shared" ref="N1218:N1281" si="138">IF(M1218="?", "tier - 2", M1218)</f>
        <v>tier - 2</v>
      </c>
      <c r="O1218" t="s">
        <v>42</v>
      </c>
      <c r="P1218" t="str">
        <f t="shared" ref="P1218:P1281" si="139">IF(O1218="?", "Unknown", O1218)</f>
        <v>R1011</v>
      </c>
    </row>
    <row r="1219" spans="1:16" x14ac:dyDescent="0.25">
      <c r="A1219" t="s">
        <v>1253</v>
      </c>
      <c r="B1219">
        <v>1972</v>
      </c>
      <c r="C1219">
        <f t="shared" si="133"/>
        <v>1972</v>
      </c>
      <c r="D1219" t="s">
        <v>37</v>
      </c>
      <c r="E1219" t="str">
        <f t="shared" si="134"/>
        <v>Oct</v>
      </c>
      <c r="F1219">
        <v>19</v>
      </c>
      <c r="G1219" s="10">
        <f t="shared" si="135"/>
        <v>26591</v>
      </c>
      <c r="H1219" s="9">
        <f t="shared" si="136"/>
        <v>50</v>
      </c>
      <c r="I1219">
        <v>1</v>
      </c>
      <c r="J1219" s="14">
        <v>10106.129999999999</v>
      </c>
      <c r="K1219" t="s">
        <v>12</v>
      </c>
      <c r="L1219" t="str">
        <f t="shared" si="137"/>
        <v>tier - 3</v>
      </c>
      <c r="M1219" t="s">
        <v>16</v>
      </c>
      <c r="N1219" t="str">
        <f t="shared" si="138"/>
        <v>tier - 1</v>
      </c>
      <c r="O1219" t="s">
        <v>247</v>
      </c>
      <c r="P1219" t="str">
        <f t="shared" si="139"/>
        <v>R1024</v>
      </c>
    </row>
    <row r="1220" spans="1:16" x14ac:dyDescent="0.25">
      <c r="A1220" t="s">
        <v>1254</v>
      </c>
      <c r="B1220">
        <v>1972</v>
      </c>
      <c r="C1220">
        <f t="shared" si="133"/>
        <v>1972</v>
      </c>
      <c r="D1220" t="s">
        <v>35</v>
      </c>
      <c r="E1220" t="str">
        <f t="shared" si="134"/>
        <v>Aug</v>
      </c>
      <c r="F1220">
        <v>8</v>
      </c>
      <c r="G1220" s="10">
        <f t="shared" si="135"/>
        <v>26519</v>
      </c>
      <c r="H1220" s="9">
        <f t="shared" si="136"/>
        <v>50</v>
      </c>
      <c r="I1220">
        <v>2</v>
      </c>
      <c r="J1220" s="14">
        <v>10107.219999999999</v>
      </c>
      <c r="K1220" t="s">
        <v>12</v>
      </c>
      <c r="L1220" t="str">
        <f t="shared" si="137"/>
        <v>tier - 3</v>
      </c>
      <c r="M1220" t="s">
        <v>16</v>
      </c>
      <c r="N1220" t="str">
        <f t="shared" si="138"/>
        <v>tier - 1</v>
      </c>
      <c r="O1220" t="s">
        <v>13</v>
      </c>
      <c r="P1220" t="str">
        <f t="shared" si="139"/>
        <v>R1013</v>
      </c>
    </row>
    <row r="1221" spans="1:16" x14ac:dyDescent="0.25">
      <c r="A1221" t="s">
        <v>1255</v>
      </c>
      <c r="B1221">
        <v>1975</v>
      </c>
      <c r="C1221">
        <f t="shared" si="133"/>
        <v>1975</v>
      </c>
      <c r="D1221" t="s">
        <v>10</v>
      </c>
      <c r="E1221" t="str">
        <f t="shared" si="134"/>
        <v>Jul</v>
      </c>
      <c r="F1221">
        <v>2</v>
      </c>
      <c r="G1221" s="10">
        <f t="shared" si="135"/>
        <v>27577</v>
      </c>
      <c r="H1221" s="9">
        <f t="shared" si="136"/>
        <v>47</v>
      </c>
      <c r="I1221">
        <v>3</v>
      </c>
      <c r="J1221" s="14">
        <v>10115.01</v>
      </c>
      <c r="K1221" t="s">
        <v>12</v>
      </c>
      <c r="L1221" t="str">
        <f t="shared" si="137"/>
        <v>tier - 3</v>
      </c>
      <c r="M1221" t="s">
        <v>12</v>
      </c>
      <c r="N1221" t="str">
        <f t="shared" si="138"/>
        <v>tier - 3</v>
      </c>
      <c r="O1221" t="s">
        <v>23</v>
      </c>
      <c r="P1221" t="str">
        <f t="shared" si="139"/>
        <v>R1012</v>
      </c>
    </row>
    <row r="1222" spans="1:16" x14ac:dyDescent="0.25">
      <c r="A1222" t="s">
        <v>1256</v>
      </c>
      <c r="B1222">
        <v>1972</v>
      </c>
      <c r="C1222">
        <f t="shared" si="133"/>
        <v>1972</v>
      </c>
      <c r="D1222" t="s">
        <v>15</v>
      </c>
      <c r="E1222" t="str">
        <f t="shared" si="134"/>
        <v>Nov</v>
      </c>
      <c r="F1222">
        <v>16</v>
      </c>
      <c r="G1222" s="10">
        <f t="shared" si="135"/>
        <v>26619</v>
      </c>
      <c r="H1222" s="9">
        <f t="shared" si="136"/>
        <v>50</v>
      </c>
      <c r="I1222">
        <v>2</v>
      </c>
      <c r="J1222" s="14">
        <v>10118.42</v>
      </c>
      <c r="K1222" t="s">
        <v>12</v>
      </c>
      <c r="L1222" t="str">
        <f t="shared" si="137"/>
        <v>tier - 3</v>
      </c>
      <c r="M1222" t="s">
        <v>12</v>
      </c>
      <c r="N1222" t="str">
        <f t="shared" si="138"/>
        <v>tier - 3</v>
      </c>
      <c r="O1222" t="s">
        <v>42</v>
      </c>
      <c r="P1222" t="str">
        <f t="shared" si="139"/>
        <v>R1011</v>
      </c>
    </row>
    <row r="1223" spans="1:16" x14ac:dyDescent="0.25">
      <c r="A1223" t="s">
        <v>1257</v>
      </c>
      <c r="B1223">
        <v>1997</v>
      </c>
      <c r="C1223">
        <f t="shared" si="133"/>
        <v>1997</v>
      </c>
      <c r="D1223" t="s">
        <v>20</v>
      </c>
      <c r="E1223" t="str">
        <f t="shared" si="134"/>
        <v>Sep</v>
      </c>
      <c r="F1223">
        <v>5</v>
      </c>
      <c r="G1223" s="10">
        <f t="shared" si="135"/>
        <v>35678</v>
      </c>
      <c r="H1223" s="9">
        <f t="shared" si="136"/>
        <v>25</v>
      </c>
      <c r="I1223">
        <v>0</v>
      </c>
      <c r="J1223" s="14">
        <v>10139.84</v>
      </c>
      <c r="K1223" t="s">
        <v>12</v>
      </c>
      <c r="L1223" t="str">
        <f t="shared" si="137"/>
        <v>tier - 3</v>
      </c>
      <c r="M1223" t="s">
        <v>11</v>
      </c>
      <c r="N1223" t="str">
        <f t="shared" si="138"/>
        <v>tier - 2</v>
      </c>
      <c r="O1223" t="s">
        <v>23</v>
      </c>
      <c r="P1223" t="str">
        <f t="shared" si="139"/>
        <v>R1012</v>
      </c>
    </row>
    <row r="1224" spans="1:16" x14ac:dyDescent="0.25">
      <c r="A1224" t="s">
        <v>1258</v>
      </c>
      <c r="B1224">
        <v>1974</v>
      </c>
      <c r="C1224">
        <f t="shared" si="133"/>
        <v>1974</v>
      </c>
      <c r="D1224" t="s">
        <v>30</v>
      </c>
      <c r="E1224" t="str">
        <f t="shared" si="134"/>
        <v>Dec</v>
      </c>
      <c r="F1224">
        <v>30</v>
      </c>
      <c r="G1224" s="10">
        <f t="shared" si="135"/>
        <v>27393</v>
      </c>
      <c r="H1224" s="9">
        <f t="shared" si="136"/>
        <v>48</v>
      </c>
      <c r="I1224">
        <v>3</v>
      </c>
      <c r="J1224" s="14">
        <v>10141.14</v>
      </c>
      <c r="K1224" t="s">
        <v>12</v>
      </c>
      <c r="L1224" t="str">
        <f t="shared" si="137"/>
        <v>tier - 3</v>
      </c>
      <c r="M1224" t="s">
        <v>16</v>
      </c>
      <c r="N1224" t="str">
        <f t="shared" si="138"/>
        <v>tier - 1</v>
      </c>
      <c r="O1224" t="s">
        <v>168</v>
      </c>
      <c r="P1224" t="str">
        <f t="shared" si="139"/>
        <v>R1016</v>
      </c>
    </row>
    <row r="1225" spans="1:16" x14ac:dyDescent="0.25">
      <c r="A1225" t="s">
        <v>1259</v>
      </c>
      <c r="B1225">
        <v>1981</v>
      </c>
      <c r="C1225">
        <f t="shared" si="133"/>
        <v>1981</v>
      </c>
      <c r="D1225" t="s">
        <v>18</v>
      </c>
      <c r="E1225" t="str">
        <f t="shared" si="134"/>
        <v>Jun</v>
      </c>
      <c r="F1225">
        <v>12</v>
      </c>
      <c r="G1225" s="10">
        <f t="shared" si="135"/>
        <v>29749</v>
      </c>
      <c r="H1225" s="9">
        <f t="shared" si="136"/>
        <v>41</v>
      </c>
      <c r="I1225">
        <v>1</v>
      </c>
      <c r="J1225" s="14">
        <v>10146.129999999999</v>
      </c>
      <c r="K1225" t="s">
        <v>12</v>
      </c>
      <c r="L1225" t="str">
        <f t="shared" si="137"/>
        <v>tier - 3</v>
      </c>
      <c r="M1225" t="s">
        <v>16</v>
      </c>
      <c r="N1225" t="str">
        <f t="shared" si="138"/>
        <v>tier - 1</v>
      </c>
      <c r="O1225" t="s">
        <v>200</v>
      </c>
      <c r="P1225" t="str">
        <f t="shared" si="139"/>
        <v>R1025</v>
      </c>
    </row>
    <row r="1226" spans="1:16" x14ac:dyDescent="0.25">
      <c r="A1226" t="s">
        <v>1260</v>
      </c>
      <c r="B1226">
        <v>1973</v>
      </c>
      <c r="C1226">
        <f t="shared" si="133"/>
        <v>1973</v>
      </c>
      <c r="D1226" t="s">
        <v>37</v>
      </c>
      <c r="E1226" t="str">
        <f t="shared" si="134"/>
        <v>Oct</v>
      </c>
      <c r="F1226">
        <v>13</v>
      </c>
      <c r="G1226" s="10">
        <f t="shared" si="135"/>
        <v>26950</v>
      </c>
      <c r="H1226" s="9">
        <f t="shared" si="136"/>
        <v>49</v>
      </c>
      <c r="I1226">
        <v>2</v>
      </c>
      <c r="J1226" s="14">
        <v>10156.780000000001</v>
      </c>
      <c r="K1226" t="s">
        <v>12</v>
      </c>
      <c r="L1226" t="str">
        <f t="shared" si="137"/>
        <v>tier - 3</v>
      </c>
      <c r="M1226" t="s">
        <v>11</v>
      </c>
      <c r="N1226" t="str">
        <f t="shared" si="138"/>
        <v>tier - 2</v>
      </c>
      <c r="O1226" t="s">
        <v>23</v>
      </c>
      <c r="P1226" t="str">
        <f t="shared" si="139"/>
        <v>R1012</v>
      </c>
    </row>
    <row r="1227" spans="1:16" x14ac:dyDescent="0.25">
      <c r="A1227" t="s">
        <v>1261</v>
      </c>
      <c r="B1227">
        <v>1972</v>
      </c>
      <c r="C1227">
        <f t="shared" si="133"/>
        <v>1972</v>
      </c>
      <c r="D1227" t="s">
        <v>10</v>
      </c>
      <c r="E1227" t="str">
        <f t="shared" si="134"/>
        <v>Jul</v>
      </c>
      <c r="F1227">
        <v>10</v>
      </c>
      <c r="G1227" s="10">
        <f t="shared" si="135"/>
        <v>26490</v>
      </c>
      <c r="H1227" s="9">
        <f t="shared" si="136"/>
        <v>50</v>
      </c>
      <c r="I1227">
        <v>0</v>
      </c>
      <c r="J1227" s="14">
        <v>10160.870000000001</v>
      </c>
      <c r="K1227" t="s">
        <v>12</v>
      </c>
      <c r="L1227" t="str">
        <f t="shared" si="137"/>
        <v>tier - 3</v>
      </c>
      <c r="M1227" t="s">
        <v>12</v>
      </c>
      <c r="N1227" t="str">
        <f t="shared" si="138"/>
        <v>tier - 3</v>
      </c>
      <c r="O1227" t="s">
        <v>200</v>
      </c>
      <c r="P1227" t="str">
        <f t="shared" si="139"/>
        <v>R1025</v>
      </c>
    </row>
    <row r="1228" spans="1:16" x14ac:dyDescent="0.25">
      <c r="A1228" t="s">
        <v>1262</v>
      </c>
      <c r="B1228">
        <v>1985</v>
      </c>
      <c r="C1228">
        <f t="shared" si="133"/>
        <v>1985</v>
      </c>
      <c r="D1228" t="s">
        <v>37</v>
      </c>
      <c r="E1228" t="str">
        <f t="shared" si="134"/>
        <v>Oct</v>
      </c>
      <c r="F1228">
        <v>16</v>
      </c>
      <c r="G1228" s="10">
        <f t="shared" si="135"/>
        <v>31336</v>
      </c>
      <c r="H1228" s="9">
        <f t="shared" si="136"/>
        <v>37</v>
      </c>
      <c r="I1228">
        <v>3</v>
      </c>
      <c r="J1228" s="14">
        <v>10191.82</v>
      </c>
      <c r="K1228" t="s">
        <v>12</v>
      </c>
      <c r="L1228" t="str">
        <f t="shared" si="137"/>
        <v>tier - 3</v>
      </c>
      <c r="M1228" t="s">
        <v>11</v>
      </c>
      <c r="N1228" t="str">
        <f t="shared" si="138"/>
        <v>tier - 2</v>
      </c>
      <c r="O1228" t="s">
        <v>535</v>
      </c>
      <c r="P1228" t="str">
        <f t="shared" si="139"/>
        <v>R1026</v>
      </c>
    </row>
    <row r="1229" spans="1:16" x14ac:dyDescent="0.25">
      <c r="A1229" t="s">
        <v>1263</v>
      </c>
      <c r="B1229">
        <v>1970</v>
      </c>
      <c r="C1229">
        <f t="shared" si="133"/>
        <v>1970</v>
      </c>
      <c r="D1229" t="s">
        <v>30</v>
      </c>
      <c r="E1229" t="str">
        <f t="shared" si="134"/>
        <v>Dec</v>
      </c>
      <c r="F1229">
        <v>24</v>
      </c>
      <c r="G1229" s="10">
        <f t="shared" si="135"/>
        <v>25926</v>
      </c>
      <c r="H1229" s="9">
        <f t="shared" si="136"/>
        <v>52</v>
      </c>
      <c r="I1229">
        <v>0</v>
      </c>
      <c r="J1229" s="14">
        <v>10197.77</v>
      </c>
      <c r="K1229" t="s">
        <v>12</v>
      </c>
      <c r="L1229" t="str">
        <f t="shared" si="137"/>
        <v>tier - 3</v>
      </c>
      <c r="M1229" t="s">
        <v>16</v>
      </c>
      <c r="N1229" t="str">
        <f t="shared" si="138"/>
        <v>tier - 1</v>
      </c>
      <c r="O1229" t="s">
        <v>247</v>
      </c>
      <c r="P1229" t="str">
        <f t="shared" si="139"/>
        <v>R1024</v>
      </c>
    </row>
    <row r="1230" spans="1:16" x14ac:dyDescent="0.25">
      <c r="A1230" t="s">
        <v>1264</v>
      </c>
      <c r="B1230">
        <v>1967</v>
      </c>
      <c r="C1230">
        <f t="shared" si="133"/>
        <v>1967</v>
      </c>
      <c r="D1230" t="s">
        <v>20</v>
      </c>
      <c r="E1230" t="str">
        <f t="shared" si="134"/>
        <v>Sep</v>
      </c>
      <c r="F1230">
        <v>26</v>
      </c>
      <c r="G1230" s="10">
        <f t="shared" si="135"/>
        <v>24741</v>
      </c>
      <c r="H1230" s="9">
        <f t="shared" si="136"/>
        <v>55</v>
      </c>
      <c r="I1230">
        <v>0</v>
      </c>
      <c r="J1230" s="14">
        <v>10214.64</v>
      </c>
      <c r="K1230" t="s">
        <v>12</v>
      </c>
      <c r="L1230" t="str">
        <f t="shared" si="137"/>
        <v>tier - 3</v>
      </c>
      <c r="M1230" t="s">
        <v>11</v>
      </c>
      <c r="N1230" t="str">
        <f t="shared" si="138"/>
        <v>tier - 2</v>
      </c>
      <c r="O1230" t="s">
        <v>42</v>
      </c>
      <c r="P1230" t="str">
        <f t="shared" si="139"/>
        <v>R1011</v>
      </c>
    </row>
    <row r="1231" spans="1:16" x14ac:dyDescent="0.25">
      <c r="A1231" t="s">
        <v>1265</v>
      </c>
      <c r="B1231">
        <v>1967</v>
      </c>
      <c r="C1231">
        <f t="shared" si="133"/>
        <v>1967</v>
      </c>
      <c r="D1231" t="s">
        <v>18</v>
      </c>
      <c r="E1231" t="str">
        <f t="shared" si="134"/>
        <v>Jun</v>
      </c>
      <c r="F1231">
        <v>28</v>
      </c>
      <c r="G1231" s="10">
        <f t="shared" si="135"/>
        <v>24651</v>
      </c>
      <c r="H1231" s="9">
        <f t="shared" si="136"/>
        <v>55</v>
      </c>
      <c r="I1231">
        <v>0</v>
      </c>
      <c r="J1231" s="14">
        <v>10226.280000000001</v>
      </c>
      <c r="K1231" t="s">
        <v>12</v>
      </c>
      <c r="L1231" t="str">
        <f t="shared" si="137"/>
        <v>tier - 3</v>
      </c>
      <c r="M1231" t="s">
        <v>12</v>
      </c>
      <c r="N1231" t="str">
        <f t="shared" si="138"/>
        <v>tier - 3</v>
      </c>
      <c r="O1231" t="s">
        <v>13</v>
      </c>
      <c r="P1231" t="str">
        <f t="shared" si="139"/>
        <v>R1013</v>
      </c>
    </row>
    <row r="1232" spans="1:16" x14ac:dyDescent="0.25">
      <c r="A1232" t="s">
        <v>1266</v>
      </c>
      <c r="B1232">
        <v>1968</v>
      </c>
      <c r="C1232">
        <f t="shared" si="133"/>
        <v>1968</v>
      </c>
      <c r="D1232" t="s">
        <v>20</v>
      </c>
      <c r="E1232" t="str">
        <f t="shared" si="134"/>
        <v>Sep</v>
      </c>
      <c r="F1232">
        <v>23</v>
      </c>
      <c r="G1232" s="10">
        <f t="shared" si="135"/>
        <v>25104</v>
      </c>
      <c r="H1232" s="9">
        <f t="shared" si="136"/>
        <v>54</v>
      </c>
      <c r="I1232">
        <v>0</v>
      </c>
      <c r="J1232" s="14">
        <v>10231.5</v>
      </c>
      <c r="K1232" t="s">
        <v>12</v>
      </c>
      <c r="L1232" t="str">
        <f t="shared" si="137"/>
        <v>tier - 3</v>
      </c>
      <c r="M1232" t="s">
        <v>16</v>
      </c>
      <c r="N1232" t="str">
        <f t="shared" si="138"/>
        <v>tier - 1</v>
      </c>
      <c r="O1232" t="s">
        <v>23</v>
      </c>
      <c r="P1232" t="str">
        <f t="shared" si="139"/>
        <v>R1012</v>
      </c>
    </row>
    <row r="1233" spans="1:16" x14ac:dyDescent="0.25">
      <c r="A1233" t="s">
        <v>1267</v>
      </c>
      <c r="B1233">
        <v>1975</v>
      </c>
      <c r="C1233">
        <f t="shared" si="133"/>
        <v>1975</v>
      </c>
      <c r="D1233" t="s">
        <v>35</v>
      </c>
      <c r="E1233" t="str">
        <f t="shared" si="134"/>
        <v>Aug</v>
      </c>
      <c r="F1233">
        <v>15</v>
      </c>
      <c r="G1233" s="10">
        <f t="shared" si="135"/>
        <v>27621</v>
      </c>
      <c r="H1233" s="9">
        <f t="shared" si="136"/>
        <v>47</v>
      </c>
      <c r="I1233">
        <v>1</v>
      </c>
      <c r="J1233" s="14">
        <v>10259.129999999999</v>
      </c>
      <c r="K1233" t="s">
        <v>12</v>
      </c>
      <c r="L1233" t="str">
        <f t="shared" si="137"/>
        <v>tier - 3</v>
      </c>
      <c r="M1233" t="s">
        <v>11</v>
      </c>
      <c r="N1233" t="str">
        <f t="shared" si="138"/>
        <v>tier - 2</v>
      </c>
      <c r="O1233" t="s">
        <v>42</v>
      </c>
      <c r="P1233" t="str">
        <f t="shared" si="139"/>
        <v>R1011</v>
      </c>
    </row>
    <row r="1234" spans="1:16" x14ac:dyDescent="0.25">
      <c r="A1234" t="s">
        <v>1268</v>
      </c>
      <c r="B1234">
        <v>1973</v>
      </c>
      <c r="C1234">
        <f t="shared" si="133"/>
        <v>1973</v>
      </c>
      <c r="D1234" t="s">
        <v>20</v>
      </c>
      <c r="E1234" t="str">
        <f t="shared" si="134"/>
        <v>Sep</v>
      </c>
      <c r="F1234">
        <v>5</v>
      </c>
      <c r="G1234" s="10">
        <f t="shared" si="135"/>
        <v>26912</v>
      </c>
      <c r="H1234" s="9">
        <f t="shared" si="136"/>
        <v>49</v>
      </c>
      <c r="I1234">
        <v>3</v>
      </c>
      <c r="J1234" s="14">
        <v>10264.44</v>
      </c>
      <c r="K1234" t="s">
        <v>12</v>
      </c>
      <c r="L1234" t="str">
        <f t="shared" si="137"/>
        <v>tier - 3</v>
      </c>
      <c r="M1234" t="s">
        <v>11</v>
      </c>
      <c r="N1234" t="str">
        <f t="shared" si="138"/>
        <v>tier - 2</v>
      </c>
      <c r="O1234" t="s">
        <v>23</v>
      </c>
      <c r="P1234" t="str">
        <f t="shared" si="139"/>
        <v>R1012</v>
      </c>
    </row>
    <row r="1235" spans="1:16" x14ac:dyDescent="0.25">
      <c r="A1235" t="s">
        <v>1269</v>
      </c>
      <c r="B1235">
        <v>1973</v>
      </c>
      <c r="C1235">
        <f t="shared" si="133"/>
        <v>1973</v>
      </c>
      <c r="D1235" t="s">
        <v>15</v>
      </c>
      <c r="E1235" t="str">
        <f t="shared" si="134"/>
        <v>Nov</v>
      </c>
      <c r="F1235">
        <v>27</v>
      </c>
      <c r="G1235" s="10">
        <f t="shared" si="135"/>
        <v>26995</v>
      </c>
      <c r="H1235" s="9">
        <f t="shared" si="136"/>
        <v>49</v>
      </c>
      <c r="I1235">
        <v>3</v>
      </c>
      <c r="J1235" s="14">
        <v>10269.459999999999</v>
      </c>
      <c r="K1235" t="s">
        <v>12</v>
      </c>
      <c r="L1235" t="str">
        <f t="shared" si="137"/>
        <v>tier - 3</v>
      </c>
      <c r="M1235" t="s">
        <v>12</v>
      </c>
      <c r="N1235" t="str">
        <f t="shared" si="138"/>
        <v>tier - 3</v>
      </c>
      <c r="O1235" t="s">
        <v>23</v>
      </c>
      <c r="P1235" t="str">
        <f t="shared" si="139"/>
        <v>R1012</v>
      </c>
    </row>
    <row r="1236" spans="1:16" x14ac:dyDescent="0.25">
      <c r="A1236" t="s">
        <v>1270</v>
      </c>
      <c r="B1236">
        <v>1970</v>
      </c>
      <c r="C1236">
        <f t="shared" si="133"/>
        <v>1970</v>
      </c>
      <c r="D1236" t="s">
        <v>18</v>
      </c>
      <c r="E1236" t="str">
        <f t="shared" si="134"/>
        <v>Jun</v>
      </c>
      <c r="F1236">
        <v>21</v>
      </c>
      <c r="G1236" s="10">
        <f t="shared" si="135"/>
        <v>25740</v>
      </c>
      <c r="H1236" s="9">
        <f t="shared" si="136"/>
        <v>52</v>
      </c>
      <c r="I1236">
        <v>0</v>
      </c>
      <c r="J1236" s="14">
        <v>10274.33</v>
      </c>
      <c r="K1236" t="s">
        <v>12</v>
      </c>
      <c r="L1236" t="str">
        <f t="shared" si="137"/>
        <v>tier - 3</v>
      </c>
      <c r="M1236" t="s">
        <v>16</v>
      </c>
      <c r="N1236" t="str">
        <f t="shared" si="138"/>
        <v>tier - 1</v>
      </c>
      <c r="O1236" t="s">
        <v>247</v>
      </c>
      <c r="P1236" t="str">
        <f t="shared" si="139"/>
        <v>R1024</v>
      </c>
    </row>
    <row r="1237" spans="1:16" x14ac:dyDescent="0.25">
      <c r="A1237" t="s">
        <v>1271</v>
      </c>
      <c r="B1237">
        <v>1988</v>
      </c>
      <c r="C1237">
        <f t="shared" si="133"/>
        <v>1988</v>
      </c>
      <c r="D1237" t="s">
        <v>20</v>
      </c>
      <c r="E1237" t="str">
        <f t="shared" si="134"/>
        <v>Sep</v>
      </c>
      <c r="F1237">
        <v>14</v>
      </c>
      <c r="G1237" s="10">
        <f t="shared" si="135"/>
        <v>32400</v>
      </c>
      <c r="H1237" s="9">
        <f t="shared" si="136"/>
        <v>34</v>
      </c>
      <c r="I1237">
        <v>3</v>
      </c>
      <c r="J1237" s="14">
        <v>10276.99</v>
      </c>
      <c r="K1237" t="s">
        <v>12</v>
      </c>
      <c r="L1237" t="str">
        <f t="shared" si="137"/>
        <v>tier - 3</v>
      </c>
      <c r="M1237" t="s">
        <v>16</v>
      </c>
      <c r="N1237" t="str">
        <f t="shared" si="138"/>
        <v>tier - 1</v>
      </c>
      <c r="O1237" t="s">
        <v>300</v>
      </c>
      <c r="P1237" t="str">
        <f t="shared" si="139"/>
        <v>R1021</v>
      </c>
    </row>
    <row r="1238" spans="1:16" x14ac:dyDescent="0.25">
      <c r="A1238" t="s">
        <v>1272</v>
      </c>
      <c r="B1238">
        <v>1963</v>
      </c>
      <c r="C1238">
        <f t="shared" si="133"/>
        <v>1963</v>
      </c>
      <c r="D1238" t="s">
        <v>20</v>
      </c>
      <c r="E1238" t="str">
        <f t="shared" si="134"/>
        <v>Sep</v>
      </c>
      <c r="F1238">
        <v>24</v>
      </c>
      <c r="G1238" s="10">
        <f t="shared" si="135"/>
        <v>23278</v>
      </c>
      <c r="H1238" s="9">
        <f t="shared" si="136"/>
        <v>59</v>
      </c>
      <c r="I1238">
        <v>0</v>
      </c>
      <c r="J1238" s="14">
        <v>10308.040000000001</v>
      </c>
      <c r="K1238" t="s">
        <v>12</v>
      </c>
      <c r="L1238" t="str">
        <f t="shared" si="137"/>
        <v>tier - 3</v>
      </c>
      <c r="M1238" t="s">
        <v>16</v>
      </c>
      <c r="N1238" t="str">
        <f t="shared" si="138"/>
        <v>tier - 1</v>
      </c>
      <c r="O1238" t="s">
        <v>13</v>
      </c>
      <c r="P1238" t="str">
        <f t="shared" si="139"/>
        <v>R1013</v>
      </c>
    </row>
    <row r="1239" spans="1:16" x14ac:dyDescent="0.25">
      <c r="A1239" t="s">
        <v>1273</v>
      </c>
      <c r="B1239">
        <v>1962</v>
      </c>
      <c r="C1239">
        <f t="shared" si="133"/>
        <v>1962</v>
      </c>
      <c r="D1239" t="s">
        <v>10</v>
      </c>
      <c r="E1239" t="str">
        <f t="shared" si="134"/>
        <v>Jul</v>
      </c>
      <c r="F1239">
        <v>12</v>
      </c>
      <c r="G1239" s="10">
        <f t="shared" si="135"/>
        <v>22839</v>
      </c>
      <c r="H1239" s="9">
        <f t="shared" si="136"/>
        <v>60</v>
      </c>
      <c r="I1239">
        <v>0</v>
      </c>
      <c r="J1239" s="14">
        <v>10310.780000000001</v>
      </c>
      <c r="K1239" t="s">
        <v>12</v>
      </c>
      <c r="L1239" t="str">
        <f t="shared" si="137"/>
        <v>tier - 3</v>
      </c>
      <c r="M1239" t="s">
        <v>12</v>
      </c>
      <c r="N1239" t="str">
        <f t="shared" si="138"/>
        <v>tier - 3</v>
      </c>
      <c r="O1239" t="s">
        <v>23</v>
      </c>
      <c r="P1239" t="str">
        <f t="shared" si="139"/>
        <v>R1012</v>
      </c>
    </row>
    <row r="1240" spans="1:16" x14ac:dyDescent="0.25">
      <c r="A1240" t="s">
        <v>1274</v>
      </c>
      <c r="B1240">
        <v>1991</v>
      </c>
      <c r="C1240">
        <f t="shared" si="133"/>
        <v>1991</v>
      </c>
      <c r="D1240" t="s">
        <v>15</v>
      </c>
      <c r="E1240" t="str">
        <f t="shared" si="134"/>
        <v>Nov</v>
      </c>
      <c r="F1240">
        <v>17</v>
      </c>
      <c r="G1240" s="10">
        <f t="shared" si="135"/>
        <v>33559</v>
      </c>
      <c r="H1240" s="9">
        <f t="shared" si="136"/>
        <v>31</v>
      </c>
      <c r="I1240">
        <v>3</v>
      </c>
      <c r="J1240" s="14">
        <v>10315.91</v>
      </c>
      <c r="K1240" t="s">
        <v>12</v>
      </c>
      <c r="L1240" t="str">
        <f t="shared" si="137"/>
        <v>tier - 3</v>
      </c>
      <c r="M1240" t="s">
        <v>11</v>
      </c>
      <c r="N1240" t="str">
        <f t="shared" si="138"/>
        <v>tier - 2</v>
      </c>
      <c r="O1240" t="s">
        <v>23</v>
      </c>
      <c r="P1240" t="str">
        <f t="shared" si="139"/>
        <v>R1012</v>
      </c>
    </row>
    <row r="1241" spans="1:16" x14ac:dyDescent="0.25">
      <c r="A1241" t="s">
        <v>1275</v>
      </c>
      <c r="B1241">
        <v>1991</v>
      </c>
      <c r="C1241">
        <f t="shared" si="133"/>
        <v>1991</v>
      </c>
      <c r="D1241" t="s">
        <v>35</v>
      </c>
      <c r="E1241" t="str">
        <f t="shared" si="134"/>
        <v>Aug</v>
      </c>
      <c r="F1241">
        <v>21</v>
      </c>
      <c r="G1241" s="10">
        <f t="shared" si="135"/>
        <v>33471</v>
      </c>
      <c r="H1241" s="9">
        <f t="shared" si="136"/>
        <v>31</v>
      </c>
      <c r="I1241">
        <v>3</v>
      </c>
      <c r="J1241" s="14">
        <v>10322.9</v>
      </c>
      <c r="K1241" t="s">
        <v>12</v>
      </c>
      <c r="L1241" t="str">
        <f t="shared" si="137"/>
        <v>tier - 3</v>
      </c>
      <c r="M1241" t="s">
        <v>16</v>
      </c>
      <c r="N1241" t="str">
        <f t="shared" si="138"/>
        <v>tier - 1</v>
      </c>
      <c r="O1241" t="s">
        <v>535</v>
      </c>
      <c r="P1241" t="str">
        <f t="shared" si="139"/>
        <v>R1026</v>
      </c>
    </row>
    <row r="1242" spans="1:16" x14ac:dyDescent="0.25">
      <c r="A1242" t="s">
        <v>1276</v>
      </c>
      <c r="B1242">
        <v>1970</v>
      </c>
      <c r="C1242">
        <f t="shared" si="133"/>
        <v>1970</v>
      </c>
      <c r="D1242" t="s">
        <v>30</v>
      </c>
      <c r="E1242" t="str">
        <f t="shared" si="134"/>
        <v>Dec</v>
      </c>
      <c r="F1242">
        <v>1</v>
      </c>
      <c r="G1242" s="10">
        <f t="shared" si="135"/>
        <v>25903</v>
      </c>
      <c r="H1242" s="9">
        <f t="shared" si="136"/>
        <v>52</v>
      </c>
      <c r="I1242">
        <v>2</v>
      </c>
      <c r="J1242" s="14">
        <v>10325.209999999999</v>
      </c>
      <c r="K1242" t="s">
        <v>12</v>
      </c>
      <c r="L1242" t="str">
        <f t="shared" si="137"/>
        <v>tier - 3</v>
      </c>
      <c r="M1242" t="s">
        <v>12</v>
      </c>
      <c r="N1242" t="str">
        <f t="shared" si="138"/>
        <v>tier - 3</v>
      </c>
      <c r="O1242" t="s">
        <v>42</v>
      </c>
      <c r="P1242" t="str">
        <f t="shared" si="139"/>
        <v>R1011</v>
      </c>
    </row>
    <row r="1243" spans="1:16" x14ac:dyDescent="0.25">
      <c r="A1243" t="s">
        <v>1277</v>
      </c>
      <c r="B1243">
        <v>1982</v>
      </c>
      <c r="C1243">
        <f t="shared" si="133"/>
        <v>1982</v>
      </c>
      <c r="D1243" t="s">
        <v>10</v>
      </c>
      <c r="E1243" t="str">
        <f t="shared" si="134"/>
        <v>Jul</v>
      </c>
      <c r="F1243">
        <v>21</v>
      </c>
      <c r="G1243" s="10">
        <f t="shared" si="135"/>
        <v>30153</v>
      </c>
      <c r="H1243" s="9">
        <f t="shared" si="136"/>
        <v>40</v>
      </c>
      <c r="I1243">
        <v>3</v>
      </c>
      <c r="J1243" s="14">
        <v>10329.06</v>
      </c>
      <c r="K1243" t="s">
        <v>12</v>
      </c>
      <c r="L1243" t="str">
        <f t="shared" si="137"/>
        <v>tier - 3</v>
      </c>
      <c r="M1243" t="s">
        <v>16</v>
      </c>
      <c r="N1243" t="str">
        <f t="shared" si="138"/>
        <v>tier - 1</v>
      </c>
      <c r="O1243" t="s">
        <v>300</v>
      </c>
      <c r="P1243" t="str">
        <f t="shared" si="139"/>
        <v>R1021</v>
      </c>
    </row>
    <row r="1244" spans="1:16" x14ac:dyDescent="0.25">
      <c r="A1244" t="s">
        <v>1278</v>
      </c>
      <c r="B1244">
        <v>1968</v>
      </c>
      <c r="C1244">
        <f t="shared" si="133"/>
        <v>1968</v>
      </c>
      <c r="D1244" t="s">
        <v>10</v>
      </c>
      <c r="E1244" t="str">
        <f t="shared" si="134"/>
        <v>Jul</v>
      </c>
      <c r="F1244">
        <v>19</v>
      </c>
      <c r="G1244" s="10">
        <f t="shared" si="135"/>
        <v>25038</v>
      </c>
      <c r="H1244" s="9">
        <f t="shared" si="136"/>
        <v>54</v>
      </c>
      <c r="I1244">
        <v>0</v>
      </c>
      <c r="J1244" s="14">
        <v>10338.93</v>
      </c>
      <c r="K1244" t="s">
        <v>12</v>
      </c>
      <c r="L1244" t="str">
        <f t="shared" si="137"/>
        <v>tier - 3</v>
      </c>
      <c r="M1244" t="s">
        <v>16</v>
      </c>
      <c r="N1244" t="str">
        <f t="shared" si="138"/>
        <v>tier - 1</v>
      </c>
      <c r="O1244" t="s">
        <v>13</v>
      </c>
      <c r="P1244" t="str">
        <f t="shared" si="139"/>
        <v>R1013</v>
      </c>
    </row>
    <row r="1245" spans="1:16" x14ac:dyDescent="0.25">
      <c r="A1245" t="s">
        <v>1279</v>
      </c>
      <c r="B1245">
        <v>1973</v>
      </c>
      <c r="C1245">
        <f t="shared" si="133"/>
        <v>1973</v>
      </c>
      <c r="D1245" t="s">
        <v>35</v>
      </c>
      <c r="E1245" t="str">
        <f t="shared" si="134"/>
        <v>Aug</v>
      </c>
      <c r="F1245">
        <v>8</v>
      </c>
      <c r="G1245" s="10">
        <f t="shared" si="135"/>
        <v>26884</v>
      </c>
      <c r="H1245" s="9">
        <f t="shared" si="136"/>
        <v>49</v>
      </c>
      <c r="I1245">
        <v>0</v>
      </c>
      <c r="J1245" s="14">
        <v>10345.93</v>
      </c>
      <c r="K1245" t="s">
        <v>12</v>
      </c>
      <c r="L1245" t="str">
        <f t="shared" si="137"/>
        <v>tier - 3</v>
      </c>
      <c r="M1245" t="s">
        <v>11</v>
      </c>
      <c r="N1245" t="str">
        <f t="shared" si="138"/>
        <v>tier - 2</v>
      </c>
      <c r="O1245" t="s">
        <v>300</v>
      </c>
      <c r="P1245" t="str">
        <f t="shared" si="139"/>
        <v>R1021</v>
      </c>
    </row>
    <row r="1246" spans="1:16" x14ac:dyDescent="0.25">
      <c r="A1246" t="s">
        <v>1280</v>
      </c>
      <c r="B1246">
        <v>1974</v>
      </c>
      <c r="C1246">
        <f t="shared" si="133"/>
        <v>1974</v>
      </c>
      <c r="D1246" t="s">
        <v>20</v>
      </c>
      <c r="E1246" t="str">
        <f t="shared" si="134"/>
        <v>Sep</v>
      </c>
      <c r="F1246">
        <v>29</v>
      </c>
      <c r="G1246" s="10">
        <f t="shared" si="135"/>
        <v>27301</v>
      </c>
      <c r="H1246" s="9">
        <f t="shared" si="136"/>
        <v>48</v>
      </c>
      <c r="I1246">
        <v>0</v>
      </c>
      <c r="J1246" s="14">
        <v>10352.48</v>
      </c>
      <c r="K1246" t="s">
        <v>12</v>
      </c>
      <c r="L1246" t="str">
        <f t="shared" si="137"/>
        <v>tier - 3</v>
      </c>
      <c r="M1246" t="s">
        <v>16</v>
      </c>
      <c r="N1246" t="str">
        <f t="shared" si="138"/>
        <v>tier - 1</v>
      </c>
      <c r="O1246" t="s">
        <v>23</v>
      </c>
      <c r="P1246" t="str">
        <f t="shared" si="139"/>
        <v>R1012</v>
      </c>
    </row>
    <row r="1247" spans="1:16" x14ac:dyDescent="0.25">
      <c r="A1247" t="s">
        <v>1281</v>
      </c>
      <c r="B1247">
        <v>1969</v>
      </c>
      <c r="C1247">
        <f t="shared" si="133"/>
        <v>1969</v>
      </c>
      <c r="D1247" t="s">
        <v>18</v>
      </c>
      <c r="E1247" t="str">
        <f t="shared" si="134"/>
        <v>Jun</v>
      </c>
      <c r="F1247">
        <v>17</v>
      </c>
      <c r="G1247" s="10">
        <f t="shared" si="135"/>
        <v>25371</v>
      </c>
      <c r="H1247" s="9">
        <f t="shared" si="136"/>
        <v>53</v>
      </c>
      <c r="I1247">
        <v>0</v>
      </c>
      <c r="J1247" s="14">
        <v>10355.64</v>
      </c>
      <c r="K1247" t="s">
        <v>12</v>
      </c>
      <c r="L1247" t="str">
        <f t="shared" si="137"/>
        <v>tier - 3</v>
      </c>
      <c r="M1247" t="s">
        <v>16</v>
      </c>
      <c r="N1247" t="str">
        <f t="shared" si="138"/>
        <v>tier - 1</v>
      </c>
      <c r="O1247" t="s">
        <v>23</v>
      </c>
      <c r="P1247" t="str">
        <f t="shared" si="139"/>
        <v>R1012</v>
      </c>
    </row>
    <row r="1248" spans="1:16" x14ac:dyDescent="0.25">
      <c r="A1248" t="s">
        <v>1282</v>
      </c>
      <c r="B1248">
        <v>1971</v>
      </c>
      <c r="C1248">
        <f t="shared" si="133"/>
        <v>1971</v>
      </c>
      <c r="D1248" t="s">
        <v>20</v>
      </c>
      <c r="E1248" t="str">
        <f t="shared" si="134"/>
        <v>Sep</v>
      </c>
      <c r="F1248">
        <v>6</v>
      </c>
      <c r="G1248" s="10">
        <f t="shared" si="135"/>
        <v>26182</v>
      </c>
      <c r="H1248" s="9">
        <f t="shared" si="136"/>
        <v>51</v>
      </c>
      <c r="I1248">
        <v>0</v>
      </c>
      <c r="J1248" s="14">
        <v>10356.67</v>
      </c>
      <c r="K1248" t="s">
        <v>12</v>
      </c>
      <c r="L1248" t="str">
        <f t="shared" si="137"/>
        <v>tier - 3</v>
      </c>
      <c r="M1248" t="s">
        <v>16</v>
      </c>
      <c r="N1248" t="str">
        <f t="shared" si="138"/>
        <v>tier - 1</v>
      </c>
      <c r="O1248" t="s">
        <v>200</v>
      </c>
      <c r="P1248" t="str">
        <f t="shared" si="139"/>
        <v>R1025</v>
      </c>
    </row>
    <row r="1249" spans="1:16" x14ac:dyDescent="0.25">
      <c r="A1249" t="s">
        <v>1283</v>
      </c>
      <c r="B1249">
        <v>1973</v>
      </c>
      <c r="C1249">
        <f t="shared" si="133"/>
        <v>1973</v>
      </c>
      <c r="D1249" t="s">
        <v>20</v>
      </c>
      <c r="E1249" t="str">
        <f t="shared" si="134"/>
        <v>Sep</v>
      </c>
      <c r="F1249">
        <v>29</v>
      </c>
      <c r="G1249" s="10">
        <f t="shared" si="135"/>
        <v>26936</v>
      </c>
      <c r="H1249" s="9">
        <f t="shared" si="136"/>
        <v>49</v>
      </c>
      <c r="I1249">
        <v>2</v>
      </c>
      <c r="J1249" s="14">
        <v>10370.91</v>
      </c>
      <c r="K1249" t="s">
        <v>12</v>
      </c>
      <c r="L1249" t="str">
        <f t="shared" si="137"/>
        <v>tier - 3</v>
      </c>
      <c r="M1249" t="s">
        <v>12</v>
      </c>
      <c r="N1249" t="str">
        <f t="shared" si="138"/>
        <v>tier - 3</v>
      </c>
      <c r="O1249" t="s">
        <v>247</v>
      </c>
      <c r="P1249" t="str">
        <f t="shared" si="139"/>
        <v>R1024</v>
      </c>
    </row>
    <row r="1250" spans="1:16" x14ac:dyDescent="0.25">
      <c r="A1250" t="s">
        <v>1284</v>
      </c>
      <c r="B1250">
        <v>1973</v>
      </c>
      <c r="C1250">
        <f t="shared" si="133"/>
        <v>1973</v>
      </c>
      <c r="D1250" t="s">
        <v>20</v>
      </c>
      <c r="E1250" t="str">
        <f t="shared" si="134"/>
        <v>Sep</v>
      </c>
      <c r="F1250">
        <v>19</v>
      </c>
      <c r="G1250" s="10">
        <f t="shared" si="135"/>
        <v>26926</v>
      </c>
      <c r="H1250" s="9">
        <f t="shared" si="136"/>
        <v>49</v>
      </c>
      <c r="I1250">
        <v>3</v>
      </c>
      <c r="J1250" s="14">
        <v>10381.48</v>
      </c>
      <c r="K1250" t="s">
        <v>12</v>
      </c>
      <c r="L1250" t="str">
        <f t="shared" si="137"/>
        <v>tier - 3</v>
      </c>
      <c r="M1250" t="s">
        <v>12</v>
      </c>
      <c r="N1250" t="str">
        <f t="shared" si="138"/>
        <v>tier - 3</v>
      </c>
      <c r="O1250" t="s">
        <v>13</v>
      </c>
      <c r="P1250" t="str">
        <f t="shared" si="139"/>
        <v>R1013</v>
      </c>
    </row>
    <row r="1251" spans="1:16" x14ac:dyDescent="0.25">
      <c r="A1251" t="s">
        <v>1285</v>
      </c>
      <c r="B1251">
        <v>1969</v>
      </c>
      <c r="C1251">
        <f t="shared" si="133"/>
        <v>1969</v>
      </c>
      <c r="D1251" t="s">
        <v>10</v>
      </c>
      <c r="E1251" t="str">
        <f t="shared" si="134"/>
        <v>Jul</v>
      </c>
      <c r="F1251">
        <v>7</v>
      </c>
      <c r="G1251" s="10">
        <f t="shared" si="135"/>
        <v>25391</v>
      </c>
      <c r="H1251" s="9">
        <f t="shared" si="136"/>
        <v>53</v>
      </c>
      <c r="I1251">
        <v>0</v>
      </c>
      <c r="J1251" s="14">
        <v>10403.27</v>
      </c>
      <c r="K1251" t="s">
        <v>12</v>
      </c>
      <c r="L1251" t="str">
        <f t="shared" si="137"/>
        <v>tier - 3</v>
      </c>
      <c r="M1251" t="s">
        <v>11</v>
      </c>
      <c r="N1251" t="str">
        <f t="shared" si="138"/>
        <v>tier - 2</v>
      </c>
      <c r="O1251" t="s">
        <v>516</v>
      </c>
      <c r="P1251" t="str">
        <f t="shared" si="139"/>
        <v>R1020</v>
      </c>
    </row>
    <row r="1252" spans="1:16" x14ac:dyDescent="0.25">
      <c r="A1252" t="s">
        <v>1286</v>
      </c>
      <c r="B1252">
        <v>1975</v>
      </c>
      <c r="C1252">
        <f t="shared" si="133"/>
        <v>1975</v>
      </c>
      <c r="D1252" t="s">
        <v>18</v>
      </c>
      <c r="E1252" t="str">
        <f t="shared" si="134"/>
        <v>Jun</v>
      </c>
      <c r="F1252">
        <v>5</v>
      </c>
      <c r="G1252" s="10">
        <f t="shared" si="135"/>
        <v>27550</v>
      </c>
      <c r="H1252" s="9">
        <f t="shared" si="136"/>
        <v>48</v>
      </c>
      <c r="I1252">
        <v>4</v>
      </c>
      <c r="J1252" s="14">
        <v>10407.09</v>
      </c>
      <c r="K1252" t="s">
        <v>12</v>
      </c>
      <c r="L1252" t="str">
        <f t="shared" si="137"/>
        <v>tier - 3</v>
      </c>
      <c r="M1252" t="s">
        <v>16</v>
      </c>
      <c r="N1252" t="str">
        <f t="shared" si="138"/>
        <v>tier - 1</v>
      </c>
      <c r="O1252" t="s">
        <v>164</v>
      </c>
      <c r="P1252" t="str">
        <f t="shared" si="139"/>
        <v>R1015</v>
      </c>
    </row>
    <row r="1253" spans="1:16" x14ac:dyDescent="0.25">
      <c r="A1253" t="s">
        <v>1287</v>
      </c>
      <c r="B1253">
        <v>1980</v>
      </c>
      <c r="C1253">
        <f t="shared" si="133"/>
        <v>1980</v>
      </c>
      <c r="D1253" t="s">
        <v>37</v>
      </c>
      <c r="E1253" t="str">
        <f t="shared" si="134"/>
        <v>Oct</v>
      </c>
      <c r="F1253">
        <v>24</v>
      </c>
      <c r="G1253" s="10">
        <f t="shared" si="135"/>
        <v>29518</v>
      </c>
      <c r="H1253" s="9">
        <f t="shared" si="136"/>
        <v>42</v>
      </c>
      <c r="I1253">
        <v>2</v>
      </c>
      <c r="J1253" s="14">
        <v>10407.98</v>
      </c>
      <c r="K1253" t="s">
        <v>12</v>
      </c>
      <c r="L1253" t="str">
        <f t="shared" si="137"/>
        <v>tier - 3</v>
      </c>
      <c r="M1253" t="s">
        <v>16</v>
      </c>
      <c r="N1253" t="str">
        <f t="shared" si="138"/>
        <v>tier - 1</v>
      </c>
      <c r="O1253" t="s">
        <v>300</v>
      </c>
      <c r="P1253" t="str">
        <f t="shared" si="139"/>
        <v>R1021</v>
      </c>
    </row>
    <row r="1254" spans="1:16" x14ac:dyDescent="0.25">
      <c r="A1254" t="s">
        <v>1288</v>
      </c>
      <c r="B1254">
        <v>1973</v>
      </c>
      <c r="C1254">
        <f t="shared" si="133"/>
        <v>1973</v>
      </c>
      <c r="D1254" t="s">
        <v>37</v>
      </c>
      <c r="E1254" t="str">
        <f t="shared" si="134"/>
        <v>Oct</v>
      </c>
      <c r="F1254">
        <v>11</v>
      </c>
      <c r="G1254" s="10">
        <f t="shared" si="135"/>
        <v>26948</v>
      </c>
      <c r="H1254" s="9">
        <f t="shared" si="136"/>
        <v>49</v>
      </c>
      <c r="I1254">
        <v>0</v>
      </c>
      <c r="J1254" s="14">
        <v>10419.59</v>
      </c>
      <c r="K1254" t="s">
        <v>12</v>
      </c>
      <c r="L1254" t="str">
        <f t="shared" si="137"/>
        <v>tier - 3</v>
      </c>
      <c r="M1254" t="s">
        <v>11</v>
      </c>
      <c r="N1254" t="str">
        <f t="shared" si="138"/>
        <v>tier - 2</v>
      </c>
      <c r="O1254" t="s">
        <v>200</v>
      </c>
      <c r="P1254" t="str">
        <f t="shared" si="139"/>
        <v>R1025</v>
      </c>
    </row>
    <row r="1255" spans="1:16" x14ac:dyDescent="0.25">
      <c r="A1255" t="s">
        <v>1289</v>
      </c>
      <c r="B1255">
        <v>1979</v>
      </c>
      <c r="C1255">
        <f t="shared" si="133"/>
        <v>1979</v>
      </c>
      <c r="D1255" t="s">
        <v>15</v>
      </c>
      <c r="E1255" t="str">
        <f t="shared" si="134"/>
        <v>Nov</v>
      </c>
      <c r="F1255">
        <v>25</v>
      </c>
      <c r="G1255" s="10">
        <f t="shared" si="135"/>
        <v>29184</v>
      </c>
      <c r="H1255" s="9">
        <f t="shared" si="136"/>
        <v>43</v>
      </c>
      <c r="I1255">
        <v>2</v>
      </c>
      <c r="J1255" s="14">
        <v>10419.65</v>
      </c>
      <c r="K1255" t="s">
        <v>12</v>
      </c>
      <c r="L1255" t="str">
        <f t="shared" si="137"/>
        <v>tier - 3</v>
      </c>
      <c r="M1255" t="s">
        <v>11</v>
      </c>
      <c r="N1255" t="str">
        <f t="shared" si="138"/>
        <v>tier - 2</v>
      </c>
      <c r="O1255" t="s">
        <v>200</v>
      </c>
      <c r="P1255" t="str">
        <f t="shared" si="139"/>
        <v>R1025</v>
      </c>
    </row>
    <row r="1256" spans="1:16" x14ac:dyDescent="0.25">
      <c r="A1256" t="s">
        <v>1290</v>
      </c>
      <c r="B1256">
        <v>1968</v>
      </c>
      <c r="C1256">
        <f t="shared" si="133"/>
        <v>1968</v>
      </c>
      <c r="D1256" t="s">
        <v>30</v>
      </c>
      <c r="E1256" t="str">
        <f t="shared" si="134"/>
        <v>Dec</v>
      </c>
      <c r="F1256">
        <v>27</v>
      </c>
      <c r="G1256" s="10">
        <f t="shared" si="135"/>
        <v>25199</v>
      </c>
      <c r="H1256" s="9">
        <f t="shared" si="136"/>
        <v>54</v>
      </c>
      <c r="I1256">
        <v>0</v>
      </c>
      <c r="J1256" s="14">
        <v>10422.92</v>
      </c>
      <c r="K1256" t="s">
        <v>12</v>
      </c>
      <c r="L1256" t="str">
        <f t="shared" si="137"/>
        <v>tier - 3</v>
      </c>
      <c r="M1256" t="s">
        <v>16</v>
      </c>
      <c r="N1256" t="str">
        <f t="shared" si="138"/>
        <v>tier - 1</v>
      </c>
      <c r="O1256" t="s">
        <v>356</v>
      </c>
      <c r="P1256" t="str">
        <f t="shared" si="139"/>
        <v>R1017</v>
      </c>
    </row>
    <row r="1257" spans="1:16" x14ac:dyDescent="0.25">
      <c r="A1257" t="s">
        <v>1291</v>
      </c>
      <c r="B1257">
        <v>1968</v>
      </c>
      <c r="C1257">
        <f t="shared" si="133"/>
        <v>1968</v>
      </c>
      <c r="D1257" t="s">
        <v>35</v>
      </c>
      <c r="E1257" t="str">
        <f t="shared" si="134"/>
        <v>Aug</v>
      </c>
      <c r="F1257">
        <v>23</v>
      </c>
      <c r="G1257" s="10">
        <f t="shared" si="135"/>
        <v>25073</v>
      </c>
      <c r="H1257" s="9">
        <f t="shared" si="136"/>
        <v>54</v>
      </c>
      <c r="I1257">
        <v>0</v>
      </c>
      <c r="J1257" s="14">
        <v>10435.07</v>
      </c>
      <c r="K1257" t="s">
        <v>12</v>
      </c>
      <c r="L1257" t="str">
        <f t="shared" si="137"/>
        <v>tier - 3</v>
      </c>
      <c r="M1257" t="s">
        <v>16</v>
      </c>
      <c r="N1257" t="str">
        <f t="shared" si="138"/>
        <v>tier - 1</v>
      </c>
      <c r="O1257" t="s">
        <v>168</v>
      </c>
      <c r="P1257" t="str">
        <f t="shared" si="139"/>
        <v>R1016</v>
      </c>
    </row>
    <row r="1258" spans="1:16" x14ac:dyDescent="0.25">
      <c r="A1258" t="s">
        <v>1292</v>
      </c>
      <c r="B1258">
        <v>1968</v>
      </c>
      <c r="C1258">
        <f t="shared" si="133"/>
        <v>1968</v>
      </c>
      <c r="D1258" t="s">
        <v>35</v>
      </c>
      <c r="E1258" t="str">
        <f t="shared" si="134"/>
        <v>Aug</v>
      </c>
      <c r="F1258">
        <v>29</v>
      </c>
      <c r="G1258" s="10">
        <f t="shared" si="135"/>
        <v>25079</v>
      </c>
      <c r="H1258" s="9">
        <f t="shared" si="136"/>
        <v>54</v>
      </c>
      <c r="I1258">
        <v>1</v>
      </c>
      <c r="J1258" s="14">
        <v>10436.1</v>
      </c>
      <c r="K1258" t="s">
        <v>12</v>
      </c>
      <c r="L1258" t="str">
        <f t="shared" si="137"/>
        <v>tier - 3</v>
      </c>
      <c r="M1258" t="s">
        <v>12</v>
      </c>
      <c r="N1258" t="str">
        <f t="shared" si="138"/>
        <v>tier - 3</v>
      </c>
      <c r="O1258" t="s">
        <v>42</v>
      </c>
      <c r="P1258" t="str">
        <f t="shared" si="139"/>
        <v>R1011</v>
      </c>
    </row>
    <row r="1259" spans="1:16" x14ac:dyDescent="0.25">
      <c r="A1259" t="s">
        <v>1293</v>
      </c>
      <c r="B1259">
        <v>1968</v>
      </c>
      <c r="C1259">
        <f t="shared" si="133"/>
        <v>1968</v>
      </c>
      <c r="D1259" t="s">
        <v>15</v>
      </c>
      <c r="E1259" t="str">
        <f t="shared" si="134"/>
        <v>Nov</v>
      </c>
      <c r="F1259">
        <v>8</v>
      </c>
      <c r="G1259" s="10">
        <f t="shared" si="135"/>
        <v>25150</v>
      </c>
      <c r="H1259" s="9">
        <f t="shared" si="136"/>
        <v>54</v>
      </c>
      <c r="I1259">
        <v>1</v>
      </c>
      <c r="J1259" s="14">
        <v>10450.549999999999</v>
      </c>
      <c r="K1259" t="s">
        <v>12</v>
      </c>
      <c r="L1259" t="str">
        <f t="shared" si="137"/>
        <v>tier - 3</v>
      </c>
      <c r="M1259" t="s">
        <v>16</v>
      </c>
      <c r="N1259" t="str">
        <f t="shared" si="138"/>
        <v>tier - 1</v>
      </c>
      <c r="O1259" t="s">
        <v>42</v>
      </c>
      <c r="P1259" t="str">
        <f t="shared" si="139"/>
        <v>R1011</v>
      </c>
    </row>
    <row r="1260" spans="1:16" x14ac:dyDescent="0.25">
      <c r="A1260" t="s">
        <v>1294</v>
      </c>
      <c r="B1260">
        <v>1964</v>
      </c>
      <c r="C1260">
        <f t="shared" si="133"/>
        <v>1964</v>
      </c>
      <c r="D1260" t="s">
        <v>37</v>
      </c>
      <c r="E1260" t="str">
        <f t="shared" si="134"/>
        <v>Oct</v>
      </c>
      <c r="F1260">
        <v>14</v>
      </c>
      <c r="G1260" s="10">
        <f t="shared" si="135"/>
        <v>23664</v>
      </c>
      <c r="H1260" s="9">
        <f t="shared" si="136"/>
        <v>58</v>
      </c>
      <c r="I1260">
        <v>0</v>
      </c>
      <c r="J1260" s="14">
        <v>10455.1</v>
      </c>
      <c r="K1260" t="s">
        <v>12</v>
      </c>
      <c r="L1260" t="str">
        <f t="shared" si="137"/>
        <v>tier - 3</v>
      </c>
      <c r="M1260" t="s">
        <v>16</v>
      </c>
      <c r="N1260" t="str">
        <f t="shared" si="138"/>
        <v>tier - 1</v>
      </c>
      <c r="O1260" t="s">
        <v>23</v>
      </c>
      <c r="P1260" t="str">
        <f t="shared" si="139"/>
        <v>R1012</v>
      </c>
    </row>
    <row r="1261" spans="1:16" x14ac:dyDescent="0.25">
      <c r="A1261" t="s">
        <v>1295</v>
      </c>
      <c r="B1261">
        <v>1976</v>
      </c>
      <c r="C1261">
        <f t="shared" si="133"/>
        <v>1976</v>
      </c>
      <c r="D1261" t="s">
        <v>35</v>
      </c>
      <c r="E1261" t="str">
        <f t="shared" si="134"/>
        <v>Aug</v>
      </c>
      <c r="F1261">
        <v>3</v>
      </c>
      <c r="G1261" s="10">
        <f t="shared" si="135"/>
        <v>27975</v>
      </c>
      <c r="H1261" s="9">
        <f t="shared" si="136"/>
        <v>46</v>
      </c>
      <c r="I1261">
        <v>2</v>
      </c>
      <c r="J1261" s="14">
        <v>10455.14</v>
      </c>
      <c r="K1261" t="s">
        <v>12</v>
      </c>
      <c r="L1261" t="str">
        <f t="shared" si="137"/>
        <v>tier - 3</v>
      </c>
      <c r="M1261" t="s">
        <v>11</v>
      </c>
      <c r="N1261" t="str">
        <f t="shared" si="138"/>
        <v>tier - 2</v>
      </c>
      <c r="O1261" t="s">
        <v>300</v>
      </c>
      <c r="P1261" t="str">
        <f t="shared" si="139"/>
        <v>R1021</v>
      </c>
    </row>
    <row r="1262" spans="1:16" x14ac:dyDescent="0.25">
      <c r="A1262" t="s">
        <v>1296</v>
      </c>
      <c r="B1262">
        <v>1964</v>
      </c>
      <c r="C1262">
        <f t="shared" si="133"/>
        <v>1964</v>
      </c>
      <c r="D1262" t="s">
        <v>10</v>
      </c>
      <c r="E1262" t="str">
        <f t="shared" si="134"/>
        <v>Jul</v>
      </c>
      <c r="F1262">
        <v>27</v>
      </c>
      <c r="G1262" s="10">
        <f t="shared" si="135"/>
        <v>23585</v>
      </c>
      <c r="H1262" s="9">
        <f t="shared" si="136"/>
        <v>58</v>
      </c>
      <c r="I1262">
        <v>0</v>
      </c>
      <c r="J1262" s="14">
        <v>10459.19</v>
      </c>
      <c r="K1262" t="s">
        <v>12</v>
      </c>
      <c r="L1262" t="str">
        <f t="shared" si="137"/>
        <v>tier - 3</v>
      </c>
      <c r="M1262" t="s">
        <v>16</v>
      </c>
      <c r="N1262" t="str">
        <f t="shared" si="138"/>
        <v>tier - 1</v>
      </c>
      <c r="O1262" t="s">
        <v>13</v>
      </c>
      <c r="P1262" t="str">
        <f t="shared" si="139"/>
        <v>R1013</v>
      </c>
    </row>
    <row r="1263" spans="1:16" x14ac:dyDescent="0.25">
      <c r="A1263" t="s">
        <v>1297</v>
      </c>
      <c r="B1263">
        <v>1969</v>
      </c>
      <c r="C1263">
        <f t="shared" si="133"/>
        <v>1969</v>
      </c>
      <c r="D1263" t="s">
        <v>20</v>
      </c>
      <c r="E1263" t="str">
        <f t="shared" si="134"/>
        <v>Sep</v>
      </c>
      <c r="F1263">
        <v>22</v>
      </c>
      <c r="G1263" s="10">
        <f t="shared" si="135"/>
        <v>25468</v>
      </c>
      <c r="H1263" s="9">
        <f t="shared" si="136"/>
        <v>53</v>
      </c>
      <c r="I1263">
        <v>1</v>
      </c>
      <c r="J1263" s="14">
        <v>10461.98</v>
      </c>
      <c r="K1263" t="s">
        <v>12</v>
      </c>
      <c r="L1263" t="str">
        <f t="shared" si="137"/>
        <v>tier - 3</v>
      </c>
      <c r="M1263" t="s">
        <v>16</v>
      </c>
      <c r="N1263" t="str">
        <f t="shared" si="138"/>
        <v>tier - 1</v>
      </c>
      <c r="O1263" t="s">
        <v>23</v>
      </c>
      <c r="P1263" t="str">
        <f t="shared" si="139"/>
        <v>R1012</v>
      </c>
    </row>
    <row r="1264" spans="1:16" x14ac:dyDescent="0.25">
      <c r="A1264" t="s">
        <v>1298</v>
      </c>
      <c r="B1264">
        <v>1987</v>
      </c>
      <c r="C1264">
        <f t="shared" si="133"/>
        <v>1987</v>
      </c>
      <c r="D1264" t="s">
        <v>18</v>
      </c>
      <c r="E1264" t="str">
        <f t="shared" si="134"/>
        <v>Jun</v>
      </c>
      <c r="F1264">
        <v>28</v>
      </c>
      <c r="G1264" s="10">
        <f t="shared" si="135"/>
        <v>31956</v>
      </c>
      <c r="H1264" s="9">
        <f t="shared" si="136"/>
        <v>35</v>
      </c>
      <c r="I1264">
        <v>3</v>
      </c>
      <c r="J1264" s="14">
        <v>10464.83</v>
      </c>
      <c r="K1264" t="s">
        <v>12</v>
      </c>
      <c r="L1264" t="str">
        <f t="shared" si="137"/>
        <v>tier - 3</v>
      </c>
      <c r="M1264" t="s">
        <v>16</v>
      </c>
      <c r="N1264" t="str">
        <f t="shared" si="138"/>
        <v>tier - 1</v>
      </c>
      <c r="O1264" t="s">
        <v>23</v>
      </c>
      <c r="P1264" t="str">
        <f t="shared" si="139"/>
        <v>R1012</v>
      </c>
    </row>
    <row r="1265" spans="1:16" x14ac:dyDescent="0.25">
      <c r="A1265" t="s">
        <v>1299</v>
      </c>
      <c r="B1265">
        <v>1978</v>
      </c>
      <c r="C1265">
        <f t="shared" si="133"/>
        <v>1978</v>
      </c>
      <c r="D1265" t="s">
        <v>35</v>
      </c>
      <c r="E1265" t="str">
        <f t="shared" si="134"/>
        <v>Aug</v>
      </c>
      <c r="F1265">
        <v>21</v>
      </c>
      <c r="G1265" s="10">
        <f t="shared" si="135"/>
        <v>28723</v>
      </c>
      <c r="H1265" s="9">
        <f t="shared" si="136"/>
        <v>44</v>
      </c>
      <c r="I1265">
        <v>2</v>
      </c>
      <c r="J1265" s="14">
        <v>10486.55</v>
      </c>
      <c r="K1265" t="s">
        <v>12</v>
      </c>
      <c r="L1265" t="str">
        <f t="shared" si="137"/>
        <v>tier - 3</v>
      </c>
      <c r="M1265" t="s">
        <v>12</v>
      </c>
      <c r="N1265" t="str">
        <f t="shared" si="138"/>
        <v>tier - 3</v>
      </c>
      <c r="O1265" t="s">
        <v>200</v>
      </c>
      <c r="P1265" t="str">
        <f t="shared" si="139"/>
        <v>R1025</v>
      </c>
    </row>
    <row r="1266" spans="1:16" x14ac:dyDescent="0.25">
      <c r="A1266" t="s">
        <v>1300</v>
      </c>
      <c r="B1266">
        <v>1972</v>
      </c>
      <c r="C1266">
        <f t="shared" si="133"/>
        <v>1972</v>
      </c>
      <c r="D1266" t="s">
        <v>37</v>
      </c>
      <c r="E1266" t="str">
        <f t="shared" si="134"/>
        <v>Oct</v>
      </c>
      <c r="F1266">
        <v>19</v>
      </c>
      <c r="G1266" s="10">
        <f t="shared" si="135"/>
        <v>26591</v>
      </c>
      <c r="H1266" s="9">
        <f t="shared" si="136"/>
        <v>50</v>
      </c>
      <c r="I1266">
        <v>2</v>
      </c>
      <c r="J1266" s="14">
        <v>10493.95</v>
      </c>
      <c r="K1266" t="s">
        <v>12</v>
      </c>
      <c r="L1266" t="str">
        <f t="shared" si="137"/>
        <v>tier - 3</v>
      </c>
      <c r="M1266" t="s">
        <v>16</v>
      </c>
      <c r="N1266" t="str">
        <f t="shared" si="138"/>
        <v>tier - 1</v>
      </c>
      <c r="O1266" t="s">
        <v>23</v>
      </c>
      <c r="P1266" t="str">
        <f t="shared" si="139"/>
        <v>R1012</v>
      </c>
    </row>
    <row r="1267" spans="1:16" x14ac:dyDescent="0.25">
      <c r="A1267" t="s">
        <v>1301</v>
      </c>
      <c r="B1267">
        <v>1977</v>
      </c>
      <c r="C1267">
        <f t="shared" si="133"/>
        <v>1977</v>
      </c>
      <c r="D1267" t="s">
        <v>37</v>
      </c>
      <c r="E1267" t="str">
        <f t="shared" si="134"/>
        <v>Oct</v>
      </c>
      <c r="F1267">
        <v>25</v>
      </c>
      <c r="G1267" s="10">
        <f t="shared" si="135"/>
        <v>28423</v>
      </c>
      <c r="H1267" s="9">
        <f t="shared" si="136"/>
        <v>45</v>
      </c>
      <c r="I1267">
        <v>2</v>
      </c>
      <c r="J1267" s="14">
        <v>10495.6</v>
      </c>
      <c r="K1267" t="s">
        <v>12</v>
      </c>
      <c r="L1267" t="str">
        <f t="shared" si="137"/>
        <v>tier - 3</v>
      </c>
      <c r="M1267" t="s">
        <v>16</v>
      </c>
      <c r="N1267" t="str">
        <f t="shared" si="138"/>
        <v>tier - 1</v>
      </c>
      <c r="O1267" t="s">
        <v>23</v>
      </c>
      <c r="P1267" t="str">
        <f t="shared" si="139"/>
        <v>R1012</v>
      </c>
    </row>
    <row r="1268" spans="1:16" x14ac:dyDescent="0.25">
      <c r="A1268" t="s">
        <v>1302</v>
      </c>
      <c r="B1268">
        <v>1971</v>
      </c>
      <c r="C1268">
        <f t="shared" si="133"/>
        <v>1971</v>
      </c>
      <c r="D1268" t="s">
        <v>20</v>
      </c>
      <c r="E1268" t="str">
        <f t="shared" si="134"/>
        <v>Sep</v>
      </c>
      <c r="F1268">
        <v>26</v>
      </c>
      <c r="G1268" s="10">
        <f t="shared" si="135"/>
        <v>26202</v>
      </c>
      <c r="H1268" s="9">
        <f t="shared" si="136"/>
        <v>51</v>
      </c>
      <c r="I1268">
        <v>0</v>
      </c>
      <c r="J1268" s="14">
        <v>10546.48</v>
      </c>
      <c r="K1268" t="s">
        <v>12</v>
      </c>
      <c r="L1268" t="str">
        <f t="shared" si="137"/>
        <v>tier - 3</v>
      </c>
      <c r="M1268" t="s">
        <v>12</v>
      </c>
      <c r="N1268" t="str">
        <f t="shared" si="138"/>
        <v>tier - 3</v>
      </c>
      <c r="O1268" t="s">
        <v>42</v>
      </c>
      <c r="P1268" t="str">
        <f t="shared" si="139"/>
        <v>R1011</v>
      </c>
    </row>
    <row r="1269" spans="1:16" x14ac:dyDescent="0.25">
      <c r="A1269" t="s">
        <v>1303</v>
      </c>
      <c r="B1269">
        <v>1971</v>
      </c>
      <c r="C1269">
        <f t="shared" si="133"/>
        <v>1971</v>
      </c>
      <c r="D1269" t="s">
        <v>18</v>
      </c>
      <c r="E1269" t="str">
        <f t="shared" si="134"/>
        <v>Jun</v>
      </c>
      <c r="F1269">
        <v>29</v>
      </c>
      <c r="G1269" s="10">
        <f t="shared" si="135"/>
        <v>26113</v>
      </c>
      <c r="H1269" s="9">
        <f t="shared" si="136"/>
        <v>51</v>
      </c>
      <c r="I1269">
        <v>3</v>
      </c>
      <c r="J1269" s="14">
        <v>10560.49</v>
      </c>
      <c r="K1269" t="s">
        <v>12</v>
      </c>
      <c r="L1269" t="str">
        <f t="shared" si="137"/>
        <v>tier - 3</v>
      </c>
      <c r="M1269" t="s">
        <v>11</v>
      </c>
      <c r="N1269" t="str">
        <f t="shared" si="138"/>
        <v>tier - 2</v>
      </c>
      <c r="O1269" t="s">
        <v>13</v>
      </c>
      <c r="P1269" t="str">
        <f t="shared" si="139"/>
        <v>R1013</v>
      </c>
    </row>
    <row r="1270" spans="1:16" x14ac:dyDescent="0.25">
      <c r="A1270" t="s">
        <v>1304</v>
      </c>
      <c r="B1270">
        <v>1969</v>
      </c>
      <c r="C1270">
        <f t="shared" si="133"/>
        <v>1969</v>
      </c>
      <c r="D1270" t="s">
        <v>10</v>
      </c>
      <c r="E1270" t="str">
        <f t="shared" si="134"/>
        <v>Jul</v>
      </c>
      <c r="F1270">
        <v>17</v>
      </c>
      <c r="G1270" s="10">
        <f t="shared" si="135"/>
        <v>25401</v>
      </c>
      <c r="H1270" s="9">
        <f t="shared" si="136"/>
        <v>53</v>
      </c>
      <c r="I1270">
        <v>0</v>
      </c>
      <c r="J1270" s="14">
        <v>10564.88</v>
      </c>
      <c r="K1270" t="s">
        <v>12</v>
      </c>
      <c r="L1270" t="str">
        <f t="shared" si="137"/>
        <v>tier - 3</v>
      </c>
      <c r="M1270" t="s">
        <v>16</v>
      </c>
      <c r="N1270" t="str">
        <f t="shared" si="138"/>
        <v>tier - 1</v>
      </c>
      <c r="O1270" t="s">
        <v>247</v>
      </c>
      <c r="P1270" t="str">
        <f t="shared" si="139"/>
        <v>R1024</v>
      </c>
    </row>
    <row r="1271" spans="1:16" x14ac:dyDescent="0.25">
      <c r="A1271" t="s">
        <v>1305</v>
      </c>
      <c r="B1271">
        <v>1966</v>
      </c>
      <c r="C1271">
        <f t="shared" si="133"/>
        <v>1966</v>
      </c>
      <c r="D1271" t="s">
        <v>30</v>
      </c>
      <c r="E1271" t="str">
        <f t="shared" si="134"/>
        <v>Dec</v>
      </c>
      <c r="F1271">
        <v>11</v>
      </c>
      <c r="G1271" s="10">
        <f t="shared" si="135"/>
        <v>24452</v>
      </c>
      <c r="H1271" s="9">
        <f t="shared" si="136"/>
        <v>56</v>
      </c>
      <c r="I1271">
        <v>0</v>
      </c>
      <c r="J1271" s="14">
        <v>10577.09</v>
      </c>
      <c r="K1271" t="s">
        <v>12</v>
      </c>
      <c r="L1271" t="str">
        <f t="shared" si="137"/>
        <v>tier - 3</v>
      </c>
      <c r="M1271" t="s">
        <v>12</v>
      </c>
      <c r="N1271" t="str">
        <f t="shared" si="138"/>
        <v>tier - 3</v>
      </c>
      <c r="O1271" t="s">
        <v>42</v>
      </c>
      <c r="P1271" t="str">
        <f t="shared" si="139"/>
        <v>R1011</v>
      </c>
    </row>
    <row r="1272" spans="1:16" x14ac:dyDescent="0.25">
      <c r="A1272" t="s">
        <v>1306</v>
      </c>
      <c r="B1272">
        <v>1969</v>
      </c>
      <c r="C1272">
        <f t="shared" si="133"/>
        <v>1969</v>
      </c>
      <c r="D1272" t="s">
        <v>30</v>
      </c>
      <c r="E1272" t="str">
        <f t="shared" si="134"/>
        <v>Dec</v>
      </c>
      <c r="F1272">
        <v>25</v>
      </c>
      <c r="G1272" s="10">
        <f t="shared" si="135"/>
        <v>25562</v>
      </c>
      <c r="H1272" s="9">
        <f t="shared" si="136"/>
        <v>53</v>
      </c>
      <c r="I1272">
        <v>1</v>
      </c>
      <c r="J1272" s="14">
        <v>10579.71</v>
      </c>
      <c r="K1272" t="s">
        <v>12</v>
      </c>
      <c r="L1272" t="str">
        <f t="shared" si="137"/>
        <v>tier - 3</v>
      </c>
      <c r="M1272" t="s">
        <v>12</v>
      </c>
      <c r="N1272" t="str">
        <f t="shared" si="138"/>
        <v>tier - 3</v>
      </c>
      <c r="O1272" t="s">
        <v>13</v>
      </c>
      <c r="P1272" t="str">
        <f t="shared" si="139"/>
        <v>R1013</v>
      </c>
    </row>
    <row r="1273" spans="1:16" x14ac:dyDescent="0.25">
      <c r="A1273" t="s">
        <v>1307</v>
      </c>
      <c r="B1273">
        <v>1966</v>
      </c>
      <c r="C1273">
        <f t="shared" si="133"/>
        <v>1966</v>
      </c>
      <c r="D1273" t="s">
        <v>15</v>
      </c>
      <c r="E1273" t="str">
        <f t="shared" si="134"/>
        <v>Nov</v>
      </c>
      <c r="F1273">
        <v>3</v>
      </c>
      <c r="G1273" s="10">
        <f t="shared" si="135"/>
        <v>24414</v>
      </c>
      <c r="H1273" s="9">
        <f t="shared" si="136"/>
        <v>56</v>
      </c>
      <c r="I1273">
        <v>0</v>
      </c>
      <c r="J1273" s="14">
        <v>10594.23</v>
      </c>
      <c r="K1273" t="s">
        <v>12</v>
      </c>
      <c r="L1273" t="str">
        <f t="shared" si="137"/>
        <v>tier - 3</v>
      </c>
      <c r="M1273" t="s">
        <v>12</v>
      </c>
      <c r="N1273" t="str">
        <f t="shared" si="138"/>
        <v>tier - 3</v>
      </c>
      <c r="O1273" t="s">
        <v>13</v>
      </c>
      <c r="P1273" t="str">
        <f t="shared" si="139"/>
        <v>R1013</v>
      </c>
    </row>
    <row r="1274" spans="1:16" x14ac:dyDescent="0.25">
      <c r="A1274" t="s">
        <v>1308</v>
      </c>
      <c r="B1274">
        <v>1967</v>
      </c>
      <c r="C1274">
        <f t="shared" si="133"/>
        <v>1967</v>
      </c>
      <c r="D1274" t="s">
        <v>15</v>
      </c>
      <c r="E1274" t="str">
        <f t="shared" si="134"/>
        <v>Nov</v>
      </c>
      <c r="F1274">
        <v>29</v>
      </c>
      <c r="G1274" s="10">
        <f t="shared" si="135"/>
        <v>24805</v>
      </c>
      <c r="H1274" s="9">
        <f t="shared" si="136"/>
        <v>55</v>
      </c>
      <c r="I1274">
        <v>0</v>
      </c>
      <c r="J1274" s="14">
        <v>10594.5</v>
      </c>
      <c r="K1274" t="s">
        <v>12</v>
      </c>
      <c r="L1274" t="str">
        <f t="shared" si="137"/>
        <v>tier - 3</v>
      </c>
      <c r="M1274" t="s">
        <v>16</v>
      </c>
      <c r="N1274" t="str">
        <f t="shared" si="138"/>
        <v>tier - 1</v>
      </c>
      <c r="O1274" t="s">
        <v>23</v>
      </c>
      <c r="P1274" t="str">
        <f t="shared" si="139"/>
        <v>R1012</v>
      </c>
    </row>
    <row r="1275" spans="1:16" x14ac:dyDescent="0.25">
      <c r="A1275" t="s">
        <v>1309</v>
      </c>
      <c r="B1275">
        <v>1972</v>
      </c>
      <c r="C1275">
        <f t="shared" si="133"/>
        <v>1972</v>
      </c>
      <c r="D1275" t="s">
        <v>30</v>
      </c>
      <c r="E1275" t="str">
        <f t="shared" si="134"/>
        <v>Dec</v>
      </c>
      <c r="F1275">
        <v>14</v>
      </c>
      <c r="G1275" s="10">
        <f t="shared" si="135"/>
        <v>26647</v>
      </c>
      <c r="H1275" s="9">
        <f t="shared" si="136"/>
        <v>50</v>
      </c>
      <c r="I1275">
        <v>3</v>
      </c>
      <c r="J1275" s="14">
        <v>10600.55</v>
      </c>
      <c r="K1275" t="s">
        <v>12</v>
      </c>
      <c r="L1275" t="str">
        <f t="shared" si="137"/>
        <v>tier - 3</v>
      </c>
      <c r="M1275" t="s">
        <v>16</v>
      </c>
      <c r="N1275" t="str">
        <f t="shared" si="138"/>
        <v>tier - 1</v>
      </c>
      <c r="O1275" t="s">
        <v>23</v>
      </c>
      <c r="P1275" t="str">
        <f t="shared" si="139"/>
        <v>R1012</v>
      </c>
    </row>
    <row r="1276" spans="1:16" x14ac:dyDescent="0.25">
      <c r="A1276" t="s">
        <v>1310</v>
      </c>
      <c r="B1276">
        <v>1966</v>
      </c>
      <c r="C1276">
        <f t="shared" si="133"/>
        <v>1966</v>
      </c>
      <c r="D1276" t="s">
        <v>10</v>
      </c>
      <c r="E1276" t="str">
        <f t="shared" si="134"/>
        <v>Jul</v>
      </c>
      <c r="F1276">
        <v>20</v>
      </c>
      <c r="G1276" s="10">
        <f t="shared" si="135"/>
        <v>24308</v>
      </c>
      <c r="H1276" s="9">
        <f t="shared" si="136"/>
        <v>56</v>
      </c>
      <c r="I1276">
        <v>0</v>
      </c>
      <c r="J1276" s="14">
        <v>10601.41</v>
      </c>
      <c r="K1276" t="s">
        <v>12</v>
      </c>
      <c r="L1276" t="str">
        <f t="shared" si="137"/>
        <v>tier - 3</v>
      </c>
      <c r="M1276" t="s">
        <v>11</v>
      </c>
      <c r="N1276" t="str">
        <f t="shared" si="138"/>
        <v>tier - 2</v>
      </c>
      <c r="O1276" t="s">
        <v>42</v>
      </c>
      <c r="P1276" t="str">
        <f t="shared" si="139"/>
        <v>R1011</v>
      </c>
    </row>
    <row r="1277" spans="1:16" x14ac:dyDescent="0.25">
      <c r="A1277" t="s">
        <v>1311</v>
      </c>
      <c r="B1277">
        <v>1967</v>
      </c>
      <c r="C1277">
        <f t="shared" si="133"/>
        <v>1967</v>
      </c>
      <c r="D1277" t="s">
        <v>18</v>
      </c>
      <c r="E1277" t="str">
        <f t="shared" si="134"/>
        <v>Jun</v>
      </c>
      <c r="F1277">
        <v>23</v>
      </c>
      <c r="G1277" s="10">
        <f t="shared" si="135"/>
        <v>24646</v>
      </c>
      <c r="H1277" s="9">
        <f t="shared" si="136"/>
        <v>55</v>
      </c>
      <c r="I1277">
        <v>0</v>
      </c>
      <c r="J1277" s="14">
        <v>10601.63</v>
      </c>
      <c r="K1277" t="s">
        <v>12</v>
      </c>
      <c r="L1277" t="str">
        <f t="shared" si="137"/>
        <v>tier - 3</v>
      </c>
      <c r="M1277" t="s">
        <v>11</v>
      </c>
      <c r="N1277" t="str">
        <f t="shared" si="138"/>
        <v>tier - 2</v>
      </c>
      <c r="O1277" t="s">
        <v>23</v>
      </c>
      <c r="P1277" t="str">
        <f t="shared" si="139"/>
        <v>R1012</v>
      </c>
    </row>
    <row r="1278" spans="1:16" x14ac:dyDescent="0.25">
      <c r="A1278" t="s">
        <v>1312</v>
      </c>
      <c r="B1278">
        <v>1966</v>
      </c>
      <c r="C1278">
        <f t="shared" si="133"/>
        <v>1966</v>
      </c>
      <c r="D1278" t="s">
        <v>10</v>
      </c>
      <c r="E1278" t="str">
        <f t="shared" si="134"/>
        <v>Jul</v>
      </c>
      <c r="F1278">
        <v>2</v>
      </c>
      <c r="G1278" s="10">
        <f t="shared" si="135"/>
        <v>24290</v>
      </c>
      <c r="H1278" s="9">
        <f t="shared" si="136"/>
        <v>56</v>
      </c>
      <c r="I1278">
        <v>0</v>
      </c>
      <c r="J1278" s="14">
        <v>10602.39</v>
      </c>
      <c r="K1278" t="s">
        <v>12</v>
      </c>
      <c r="L1278" t="str">
        <f t="shared" si="137"/>
        <v>tier - 3</v>
      </c>
      <c r="M1278" t="s">
        <v>12</v>
      </c>
      <c r="N1278" t="str">
        <f t="shared" si="138"/>
        <v>tier - 3</v>
      </c>
      <c r="O1278" t="s">
        <v>42</v>
      </c>
      <c r="P1278" t="str">
        <f t="shared" si="139"/>
        <v>R1011</v>
      </c>
    </row>
    <row r="1279" spans="1:16" x14ac:dyDescent="0.25">
      <c r="A1279" t="s">
        <v>1313</v>
      </c>
      <c r="B1279">
        <v>1965</v>
      </c>
      <c r="C1279">
        <f t="shared" si="133"/>
        <v>1965</v>
      </c>
      <c r="D1279" t="s">
        <v>18</v>
      </c>
      <c r="E1279" t="str">
        <f t="shared" si="134"/>
        <v>Jun</v>
      </c>
      <c r="F1279">
        <v>27</v>
      </c>
      <c r="G1279" s="10">
        <f t="shared" si="135"/>
        <v>23920</v>
      </c>
      <c r="H1279" s="9">
        <f t="shared" si="136"/>
        <v>57</v>
      </c>
      <c r="I1279">
        <v>0</v>
      </c>
      <c r="J1279" s="14">
        <v>10608.67</v>
      </c>
      <c r="K1279" t="s">
        <v>12</v>
      </c>
      <c r="L1279" t="str">
        <f t="shared" si="137"/>
        <v>tier - 3</v>
      </c>
      <c r="M1279" t="s">
        <v>12</v>
      </c>
      <c r="N1279" t="str">
        <f t="shared" si="138"/>
        <v>tier - 3</v>
      </c>
      <c r="O1279" t="s">
        <v>23</v>
      </c>
      <c r="P1279" t="str">
        <f t="shared" si="139"/>
        <v>R1012</v>
      </c>
    </row>
    <row r="1280" spans="1:16" x14ac:dyDescent="0.25">
      <c r="A1280" t="s">
        <v>1314</v>
      </c>
      <c r="B1280">
        <v>1992</v>
      </c>
      <c r="C1280">
        <f t="shared" si="133"/>
        <v>1992</v>
      </c>
      <c r="D1280" t="s">
        <v>10</v>
      </c>
      <c r="E1280" t="str">
        <f t="shared" si="134"/>
        <v>Jul</v>
      </c>
      <c r="F1280">
        <v>23</v>
      </c>
      <c r="G1280" s="10">
        <f t="shared" si="135"/>
        <v>33808</v>
      </c>
      <c r="H1280" s="9">
        <f t="shared" si="136"/>
        <v>30</v>
      </c>
      <c r="I1280">
        <v>0</v>
      </c>
      <c r="J1280" s="14">
        <v>10617.04</v>
      </c>
      <c r="K1280" t="s">
        <v>12</v>
      </c>
      <c r="L1280" t="str">
        <f t="shared" si="137"/>
        <v>tier - 3</v>
      </c>
      <c r="M1280" t="s">
        <v>12</v>
      </c>
      <c r="N1280" t="str">
        <f t="shared" si="138"/>
        <v>tier - 3</v>
      </c>
      <c r="O1280" t="s">
        <v>535</v>
      </c>
      <c r="P1280" t="str">
        <f t="shared" si="139"/>
        <v>R1026</v>
      </c>
    </row>
    <row r="1281" spans="1:16" x14ac:dyDescent="0.25">
      <c r="A1281" t="s">
        <v>1315</v>
      </c>
      <c r="B1281">
        <v>1990</v>
      </c>
      <c r="C1281">
        <f t="shared" si="133"/>
        <v>1990</v>
      </c>
      <c r="D1281" t="s">
        <v>10</v>
      </c>
      <c r="E1281" t="str">
        <f t="shared" si="134"/>
        <v>Jul</v>
      </c>
      <c r="F1281">
        <v>6</v>
      </c>
      <c r="G1281" s="10">
        <f t="shared" si="135"/>
        <v>33060</v>
      </c>
      <c r="H1281" s="9">
        <f t="shared" si="136"/>
        <v>32</v>
      </c>
      <c r="I1281">
        <v>3</v>
      </c>
      <c r="J1281" s="14">
        <v>10620.26</v>
      </c>
      <c r="K1281" t="s">
        <v>12</v>
      </c>
      <c r="L1281" t="str">
        <f t="shared" si="137"/>
        <v>tier - 3</v>
      </c>
      <c r="M1281" t="s">
        <v>12</v>
      </c>
      <c r="N1281" t="str">
        <f t="shared" si="138"/>
        <v>tier - 3</v>
      </c>
      <c r="O1281" t="s">
        <v>23</v>
      </c>
      <c r="P1281" t="str">
        <f t="shared" si="139"/>
        <v>R1012</v>
      </c>
    </row>
    <row r="1282" spans="1:16" x14ac:dyDescent="0.25">
      <c r="A1282" t="s">
        <v>1316</v>
      </c>
      <c r="B1282">
        <v>1964</v>
      </c>
      <c r="C1282">
        <f t="shared" ref="C1282:C1345" si="140">IF(B1282="?", ROUND(AVERAGEIF(B:B, "&lt;&gt;?"), 0), B1282)</f>
        <v>1964</v>
      </c>
      <c r="D1282" t="s">
        <v>35</v>
      </c>
      <c r="E1282" t="str">
        <f t="shared" ref="E1282:E1345" si="141">IF(D1282="?", "Sep", D1282)</f>
        <v>Aug</v>
      </c>
      <c r="F1282">
        <v>8</v>
      </c>
      <c r="G1282" s="10">
        <f t="shared" ref="G1282:G1345" si="142">DATE(C1282, MONTH(1&amp;E1282), F1282)</f>
        <v>23597</v>
      </c>
      <c r="H1282" s="9">
        <f t="shared" ref="H1282:H1345" si="143">DATEDIF(G1282, DATE(2023,6,8), "Y")</f>
        <v>58</v>
      </c>
      <c r="I1282">
        <v>0</v>
      </c>
      <c r="J1282" s="14">
        <v>10627.81</v>
      </c>
      <c r="K1282" t="s">
        <v>12</v>
      </c>
      <c r="L1282" t="str">
        <f t="shared" ref="L1282:L1345" si="144">IF(K1282="?", "tier - 1", K1282)</f>
        <v>tier - 3</v>
      </c>
      <c r="M1282" t="s">
        <v>12</v>
      </c>
      <c r="N1282" t="str">
        <f t="shared" ref="N1282:N1345" si="145">IF(M1282="?", "tier - 2", M1282)</f>
        <v>tier - 3</v>
      </c>
      <c r="O1282" t="s">
        <v>13</v>
      </c>
      <c r="P1282" t="str">
        <f t="shared" ref="P1282:P1345" si="146">IF(O1282="?", "Unknown", O1282)</f>
        <v>R1013</v>
      </c>
    </row>
    <row r="1283" spans="1:16" x14ac:dyDescent="0.25">
      <c r="A1283" t="s">
        <v>1317</v>
      </c>
      <c r="B1283">
        <v>1976</v>
      </c>
      <c r="C1283">
        <f t="shared" si="140"/>
        <v>1976</v>
      </c>
      <c r="D1283" t="s">
        <v>15</v>
      </c>
      <c r="E1283" t="str">
        <f t="shared" si="141"/>
        <v>Nov</v>
      </c>
      <c r="F1283">
        <v>22</v>
      </c>
      <c r="G1283" s="10">
        <f t="shared" si="142"/>
        <v>28086</v>
      </c>
      <c r="H1283" s="9">
        <f t="shared" si="143"/>
        <v>46</v>
      </c>
      <c r="I1283">
        <v>2</v>
      </c>
      <c r="J1283" s="14">
        <v>10665.44</v>
      </c>
      <c r="K1283" t="s">
        <v>12</v>
      </c>
      <c r="L1283" t="str">
        <f t="shared" si="144"/>
        <v>tier - 3</v>
      </c>
      <c r="M1283" t="s">
        <v>11</v>
      </c>
      <c r="N1283" t="str">
        <f t="shared" si="145"/>
        <v>tier - 2</v>
      </c>
      <c r="O1283" t="s">
        <v>300</v>
      </c>
      <c r="P1283" t="str">
        <f t="shared" si="146"/>
        <v>R1021</v>
      </c>
    </row>
    <row r="1284" spans="1:16" x14ac:dyDescent="0.25">
      <c r="A1284" t="s">
        <v>1318</v>
      </c>
      <c r="B1284">
        <v>1962</v>
      </c>
      <c r="C1284">
        <f t="shared" si="140"/>
        <v>1962</v>
      </c>
      <c r="D1284" t="s">
        <v>20</v>
      </c>
      <c r="E1284" t="str">
        <f t="shared" si="141"/>
        <v>Sep</v>
      </c>
      <c r="F1284">
        <v>7</v>
      </c>
      <c r="G1284" s="10">
        <f t="shared" si="142"/>
        <v>22896</v>
      </c>
      <c r="H1284" s="9">
        <f t="shared" si="143"/>
        <v>60</v>
      </c>
      <c r="I1284">
        <v>0</v>
      </c>
      <c r="J1284" s="14">
        <v>10676.83</v>
      </c>
      <c r="K1284" t="s">
        <v>12</v>
      </c>
      <c r="L1284" t="str">
        <f t="shared" si="144"/>
        <v>tier - 3</v>
      </c>
      <c r="M1284" t="s">
        <v>12</v>
      </c>
      <c r="N1284" t="str">
        <f t="shared" si="145"/>
        <v>tier - 3</v>
      </c>
      <c r="O1284" t="s">
        <v>13</v>
      </c>
      <c r="P1284" t="str">
        <f t="shared" si="146"/>
        <v>R1013</v>
      </c>
    </row>
    <row r="1285" spans="1:16" x14ac:dyDescent="0.25">
      <c r="A1285" t="s">
        <v>1319</v>
      </c>
      <c r="B1285">
        <v>1977</v>
      </c>
      <c r="C1285">
        <f t="shared" si="140"/>
        <v>1977</v>
      </c>
      <c r="D1285" t="s">
        <v>35</v>
      </c>
      <c r="E1285" t="str">
        <f t="shared" si="141"/>
        <v>Aug</v>
      </c>
      <c r="F1285">
        <v>2</v>
      </c>
      <c r="G1285" s="10">
        <f t="shared" si="142"/>
        <v>28339</v>
      </c>
      <c r="H1285" s="9">
        <f t="shared" si="143"/>
        <v>45</v>
      </c>
      <c r="I1285">
        <v>2</v>
      </c>
      <c r="J1285" s="14">
        <v>10690.11</v>
      </c>
      <c r="K1285" t="s">
        <v>12</v>
      </c>
      <c r="L1285" t="str">
        <f t="shared" si="144"/>
        <v>tier - 3</v>
      </c>
      <c r="M1285" t="s">
        <v>11</v>
      </c>
      <c r="N1285" t="str">
        <f t="shared" si="145"/>
        <v>tier - 2</v>
      </c>
      <c r="O1285" t="s">
        <v>300</v>
      </c>
      <c r="P1285" t="str">
        <f t="shared" si="146"/>
        <v>R1021</v>
      </c>
    </row>
    <row r="1286" spans="1:16" x14ac:dyDescent="0.25">
      <c r="A1286" t="s">
        <v>1320</v>
      </c>
      <c r="B1286">
        <v>1976</v>
      </c>
      <c r="C1286">
        <f t="shared" si="140"/>
        <v>1976</v>
      </c>
      <c r="D1286" t="s">
        <v>20</v>
      </c>
      <c r="E1286" t="str">
        <f t="shared" si="141"/>
        <v>Sep</v>
      </c>
      <c r="F1286">
        <v>30</v>
      </c>
      <c r="G1286" s="10">
        <f t="shared" si="142"/>
        <v>28033</v>
      </c>
      <c r="H1286" s="9">
        <f t="shared" si="143"/>
        <v>46</v>
      </c>
      <c r="I1286">
        <v>2</v>
      </c>
      <c r="J1286" s="14">
        <v>10698.38</v>
      </c>
      <c r="K1286" t="s">
        <v>12</v>
      </c>
      <c r="L1286" t="str">
        <f t="shared" si="144"/>
        <v>tier - 3</v>
      </c>
      <c r="M1286" t="s">
        <v>16</v>
      </c>
      <c r="N1286" t="str">
        <f t="shared" si="145"/>
        <v>tier - 1</v>
      </c>
      <c r="O1286" t="s">
        <v>200</v>
      </c>
      <c r="P1286" t="str">
        <f t="shared" si="146"/>
        <v>R1025</v>
      </c>
    </row>
    <row r="1287" spans="1:16" x14ac:dyDescent="0.25">
      <c r="A1287" t="s">
        <v>1321</v>
      </c>
      <c r="B1287">
        <v>1972</v>
      </c>
      <c r="C1287">
        <f t="shared" si="140"/>
        <v>1972</v>
      </c>
      <c r="D1287" t="s">
        <v>37</v>
      </c>
      <c r="E1287" t="str">
        <f t="shared" si="141"/>
        <v>Oct</v>
      </c>
      <c r="F1287">
        <v>24</v>
      </c>
      <c r="G1287" s="10">
        <f t="shared" si="142"/>
        <v>26596</v>
      </c>
      <c r="H1287" s="9">
        <f t="shared" si="143"/>
        <v>50</v>
      </c>
      <c r="I1287">
        <v>3</v>
      </c>
      <c r="J1287" s="14">
        <v>10702.64</v>
      </c>
      <c r="K1287" t="s">
        <v>12</v>
      </c>
      <c r="L1287" t="str">
        <f t="shared" si="144"/>
        <v>tier - 3</v>
      </c>
      <c r="M1287" t="s">
        <v>12</v>
      </c>
      <c r="N1287" t="str">
        <f t="shared" si="145"/>
        <v>tier - 3</v>
      </c>
      <c r="O1287" t="s">
        <v>13</v>
      </c>
      <c r="P1287" t="str">
        <f t="shared" si="146"/>
        <v>R1013</v>
      </c>
    </row>
    <row r="1288" spans="1:16" x14ac:dyDescent="0.25">
      <c r="A1288" t="s">
        <v>1322</v>
      </c>
      <c r="B1288">
        <v>1967</v>
      </c>
      <c r="C1288">
        <f t="shared" si="140"/>
        <v>1967</v>
      </c>
      <c r="D1288" t="s">
        <v>10</v>
      </c>
      <c r="E1288" t="str">
        <f t="shared" si="141"/>
        <v>Jul</v>
      </c>
      <c r="F1288">
        <v>30</v>
      </c>
      <c r="G1288" s="10">
        <f t="shared" si="142"/>
        <v>24683</v>
      </c>
      <c r="H1288" s="9">
        <f t="shared" si="143"/>
        <v>55</v>
      </c>
      <c r="I1288">
        <v>0</v>
      </c>
      <c r="J1288" s="14">
        <v>10704.47</v>
      </c>
      <c r="K1288" t="s">
        <v>12</v>
      </c>
      <c r="L1288" t="str">
        <f t="shared" si="144"/>
        <v>tier - 3</v>
      </c>
      <c r="M1288" t="s">
        <v>11</v>
      </c>
      <c r="N1288" t="str">
        <f t="shared" si="145"/>
        <v>tier - 2</v>
      </c>
      <c r="O1288" t="s">
        <v>42</v>
      </c>
      <c r="P1288" t="str">
        <f t="shared" si="146"/>
        <v>R1011</v>
      </c>
    </row>
    <row r="1289" spans="1:16" x14ac:dyDescent="0.25">
      <c r="A1289" t="s">
        <v>1323</v>
      </c>
      <c r="B1289">
        <v>1967</v>
      </c>
      <c r="C1289">
        <f t="shared" si="140"/>
        <v>1967</v>
      </c>
      <c r="D1289" t="s">
        <v>37</v>
      </c>
      <c r="E1289" t="str">
        <f t="shared" si="141"/>
        <v>Oct</v>
      </c>
      <c r="F1289">
        <v>5</v>
      </c>
      <c r="G1289" s="10">
        <f t="shared" si="142"/>
        <v>24750</v>
      </c>
      <c r="H1289" s="9">
        <f t="shared" si="143"/>
        <v>55</v>
      </c>
      <c r="I1289">
        <v>0</v>
      </c>
      <c r="J1289" s="14">
        <v>10713.64</v>
      </c>
      <c r="K1289" t="s">
        <v>12</v>
      </c>
      <c r="L1289" t="str">
        <f t="shared" si="144"/>
        <v>tier - 3</v>
      </c>
      <c r="M1289" t="s">
        <v>12</v>
      </c>
      <c r="N1289" t="str">
        <f t="shared" si="145"/>
        <v>tier - 3</v>
      </c>
      <c r="O1289" t="s">
        <v>42</v>
      </c>
      <c r="P1289" t="str">
        <f t="shared" si="146"/>
        <v>R1011</v>
      </c>
    </row>
    <row r="1290" spans="1:16" x14ac:dyDescent="0.25">
      <c r="A1290" t="s">
        <v>1324</v>
      </c>
      <c r="B1290">
        <v>1992</v>
      </c>
      <c r="C1290">
        <f t="shared" si="140"/>
        <v>1992</v>
      </c>
      <c r="D1290" t="s">
        <v>18</v>
      </c>
      <c r="E1290" t="str">
        <f t="shared" si="141"/>
        <v>Jun</v>
      </c>
      <c r="F1290">
        <v>25</v>
      </c>
      <c r="G1290" s="10">
        <f t="shared" si="142"/>
        <v>33780</v>
      </c>
      <c r="H1290" s="9">
        <f t="shared" si="143"/>
        <v>30</v>
      </c>
      <c r="I1290">
        <v>0</v>
      </c>
      <c r="J1290" s="14">
        <v>10719.57</v>
      </c>
      <c r="K1290" t="s">
        <v>12</v>
      </c>
      <c r="L1290" t="str">
        <f t="shared" si="144"/>
        <v>tier - 3</v>
      </c>
      <c r="M1290" t="s">
        <v>16</v>
      </c>
      <c r="N1290" t="str">
        <f t="shared" si="145"/>
        <v>tier - 1</v>
      </c>
      <c r="O1290" t="s">
        <v>23</v>
      </c>
      <c r="P1290" t="str">
        <f t="shared" si="146"/>
        <v>R1012</v>
      </c>
    </row>
    <row r="1291" spans="1:16" x14ac:dyDescent="0.25">
      <c r="A1291" t="s">
        <v>1325</v>
      </c>
      <c r="B1291">
        <v>1974</v>
      </c>
      <c r="C1291">
        <f t="shared" si="140"/>
        <v>1974</v>
      </c>
      <c r="D1291" t="s">
        <v>30</v>
      </c>
      <c r="E1291" t="str">
        <f t="shared" si="141"/>
        <v>Dec</v>
      </c>
      <c r="F1291">
        <v>9</v>
      </c>
      <c r="G1291" s="10">
        <f t="shared" si="142"/>
        <v>27372</v>
      </c>
      <c r="H1291" s="9">
        <f t="shared" si="143"/>
        <v>48</v>
      </c>
      <c r="I1291">
        <v>4</v>
      </c>
      <c r="J1291" s="14">
        <v>10736.87</v>
      </c>
      <c r="K1291" t="s">
        <v>12</v>
      </c>
      <c r="L1291" t="str">
        <f t="shared" si="144"/>
        <v>tier - 3</v>
      </c>
      <c r="M1291" t="s">
        <v>16</v>
      </c>
      <c r="N1291" t="str">
        <f t="shared" si="145"/>
        <v>tier - 1</v>
      </c>
      <c r="O1291" t="s">
        <v>168</v>
      </c>
      <c r="P1291" t="str">
        <f t="shared" si="146"/>
        <v>R1016</v>
      </c>
    </row>
    <row r="1292" spans="1:16" x14ac:dyDescent="0.25">
      <c r="A1292" t="s">
        <v>1326</v>
      </c>
      <c r="B1292">
        <v>1986</v>
      </c>
      <c r="C1292">
        <f t="shared" si="140"/>
        <v>1986</v>
      </c>
      <c r="D1292" t="s">
        <v>35</v>
      </c>
      <c r="E1292" t="str">
        <f t="shared" si="141"/>
        <v>Aug</v>
      </c>
      <c r="F1292">
        <v>29</v>
      </c>
      <c r="G1292" s="10">
        <f t="shared" si="142"/>
        <v>31653</v>
      </c>
      <c r="H1292" s="9">
        <f t="shared" si="143"/>
        <v>36</v>
      </c>
      <c r="I1292">
        <v>3</v>
      </c>
      <c r="J1292" s="14">
        <v>10749.02</v>
      </c>
      <c r="K1292" t="s">
        <v>12</v>
      </c>
      <c r="L1292" t="str">
        <f t="shared" si="144"/>
        <v>tier - 3</v>
      </c>
      <c r="M1292" t="s">
        <v>16</v>
      </c>
      <c r="N1292" t="str">
        <f t="shared" si="145"/>
        <v>tier - 1</v>
      </c>
      <c r="O1292" t="s">
        <v>535</v>
      </c>
      <c r="P1292" t="str">
        <f t="shared" si="146"/>
        <v>R1026</v>
      </c>
    </row>
    <row r="1293" spans="1:16" x14ac:dyDescent="0.25">
      <c r="A1293" t="s">
        <v>1327</v>
      </c>
      <c r="B1293">
        <v>1989</v>
      </c>
      <c r="C1293">
        <f t="shared" si="140"/>
        <v>1989</v>
      </c>
      <c r="D1293" t="s">
        <v>15</v>
      </c>
      <c r="E1293" t="str">
        <f t="shared" si="141"/>
        <v>Nov</v>
      </c>
      <c r="F1293">
        <v>25</v>
      </c>
      <c r="G1293" s="10">
        <f t="shared" si="142"/>
        <v>32837</v>
      </c>
      <c r="H1293" s="9">
        <f t="shared" si="143"/>
        <v>33</v>
      </c>
      <c r="I1293">
        <v>3</v>
      </c>
      <c r="J1293" s="14">
        <v>10769.75</v>
      </c>
      <c r="K1293" t="s">
        <v>12</v>
      </c>
      <c r="L1293" t="str">
        <f t="shared" si="144"/>
        <v>tier - 3</v>
      </c>
      <c r="M1293" t="s">
        <v>11</v>
      </c>
      <c r="N1293" t="str">
        <f t="shared" si="145"/>
        <v>tier - 2</v>
      </c>
      <c r="O1293" t="s">
        <v>632</v>
      </c>
      <c r="P1293" t="str">
        <f t="shared" si="146"/>
        <v>R1022</v>
      </c>
    </row>
    <row r="1294" spans="1:16" x14ac:dyDescent="0.25">
      <c r="A1294" t="s">
        <v>1328</v>
      </c>
      <c r="B1294">
        <v>1967</v>
      </c>
      <c r="C1294">
        <f t="shared" si="140"/>
        <v>1967</v>
      </c>
      <c r="D1294" t="s">
        <v>15</v>
      </c>
      <c r="E1294" t="str">
        <f t="shared" si="141"/>
        <v>Nov</v>
      </c>
      <c r="F1294">
        <v>11</v>
      </c>
      <c r="G1294" s="10">
        <f t="shared" si="142"/>
        <v>24787</v>
      </c>
      <c r="H1294" s="9">
        <f t="shared" si="143"/>
        <v>55</v>
      </c>
      <c r="I1294">
        <v>1</v>
      </c>
      <c r="J1294" s="14">
        <v>10791.96</v>
      </c>
      <c r="K1294" t="s">
        <v>12</v>
      </c>
      <c r="L1294" t="str">
        <f t="shared" si="144"/>
        <v>tier - 3</v>
      </c>
      <c r="M1294" t="s">
        <v>11</v>
      </c>
      <c r="N1294" t="str">
        <f t="shared" si="145"/>
        <v>tier - 2</v>
      </c>
      <c r="O1294" t="s">
        <v>42</v>
      </c>
      <c r="P1294" t="str">
        <f t="shared" si="146"/>
        <v>R1011</v>
      </c>
    </row>
    <row r="1295" spans="1:16" x14ac:dyDescent="0.25">
      <c r="A1295" t="s">
        <v>1329</v>
      </c>
      <c r="B1295">
        <v>1999</v>
      </c>
      <c r="C1295">
        <f t="shared" si="140"/>
        <v>1999</v>
      </c>
      <c r="D1295" t="s">
        <v>30</v>
      </c>
      <c r="E1295" t="str">
        <f t="shared" si="141"/>
        <v>Dec</v>
      </c>
      <c r="F1295">
        <v>24</v>
      </c>
      <c r="G1295" s="10">
        <f t="shared" si="142"/>
        <v>36518</v>
      </c>
      <c r="H1295" s="9">
        <f t="shared" si="143"/>
        <v>23</v>
      </c>
      <c r="I1295">
        <v>0</v>
      </c>
      <c r="J1295" s="14">
        <v>10795.94</v>
      </c>
      <c r="K1295" t="s">
        <v>12</v>
      </c>
      <c r="L1295" t="str">
        <f t="shared" si="144"/>
        <v>tier - 3</v>
      </c>
      <c r="M1295" t="s">
        <v>16</v>
      </c>
      <c r="N1295" t="str">
        <f t="shared" si="145"/>
        <v>tier - 1</v>
      </c>
      <c r="O1295" t="s">
        <v>42</v>
      </c>
      <c r="P1295" t="str">
        <f t="shared" si="146"/>
        <v>R1011</v>
      </c>
    </row>
    <row r="1296" spans="1:16" x14ac:dyDescent="0.25">
      <c r="A1296" t="s">
        <v>1330</v>
      </c>
      <c r="B1296">
        <v>1967</v>
      </c>
      <c r="C1296">
        <f t="shared" si="140"/>
        <v>1967</v>
      </c>
      <c r="D1296" t="s">
        <v>37</v>
      </c>
      <c r="E1296" t="str">
        <f t="shared" si="141"/>
        <v>Oct</v>
      </c>
      <c r="F1296">
        <v>23</v>
      </c>
      <c r="G1296" s="10">
        <f t="shared" si="142"/>
        <v>24768</v>
      </c>
      <c r="H1296" s="9">
        <f t="shared" si="143"/>
        <v>55</v>
      </c>
      <c r="I1296">
        <v>0</v>
      </c>
      <c r="J1296" s="14">
        <v>10796.35</v>
      </c>
      <c r="K1296" t="s">
        <v>12</v>
      </c>
      <c r="L1296" t="str">
        <f t="shared" si="144"/>
        <v>tier - 3</v>
      </c>
      <c r="M1296" t="s">
        <v>16</v>
      </c>
      <c r="N1296" t="str">
        <f t="shared" si="145"/>
        <v>tier - 1</v>
      </c>
      <c r="O1296" t="s">
        <v>166</v>
      </c>
      <c r="P1296" t="str">
        <f t="shared" si="146"/>
        <v>R1019</v>
      </c>
    </row>
    <row r="1297" spans="1:16" x14ac:dyDescent="0.25">
      <c r="A1297" t="s">
        <v>1331</v>
      </c>
      <c r="B1297">
        <v>1970</v>
      </c>
      <c r="C1297">
        <f t="shared" si="140"/>
        <v>1970</v>
      </c>
      <c r="D1297" t="s">
        <v>37</v>
      </c>
      <c r="E1297" t="str">
        <f t="shared" si="141"/>
        <v>Oct</v>
      </c>
      <c r="F1297">
        <v>28</v>
      </c>
      <c r="G1297" s="10">
        <f t="shared" si="142"/>
        <v>25869</v>
      </c>
      <c r="H1297" s="9">
        <f t="shared" si="143"/>
        <v>52</v>
      </c>
      <c r="I1297">
        <v>1</v>
      </c>
      <c r="J1297" s="14">
        <v>10797.34</v>
      </c>
      <c r="K1297" t="s">
        <v>12</v>
      </c>
      <c r="L1297" t="str">
        <f t="shared" si="144"/>
        <v>tier - 3</v>
      </c>
      <c r="M1297" t="s">
        <v>11</v>
      </c>
      <c r="N1297" t="str">
        <f t="shared" si="145"/>
        <v>tier - 2</v>
      </c>
      <c r="O1297" t="s">
        <v>249</v>
      </c>
      <c r="P1297" t="str">
        <f t="shared" si="146"/>
        <v>R1023</v>
      </c>
    </row>
    <row r="1298" spans="1:16" x14ac:dyDescent="0.25">
      <c r="A1298" t="s">
        <v>1332</v>
      </c>
      <c r="B1298">
        <v>1970</v>
      </c>
      <c r="C1298">
        <f t="shared" si="140"/>
        <v>1970</v>
      </c>
      <c r="D1298" t="s">
        <v>30</v>
      </c>
      <c r="E1298" t="str">
        <f t="shared" si="141"/>
        <v>Dec</v>
      </c>
      <c r="F1298">
        <v>18</v>
      </c>
      <c r="G1298" s="10">
        <f t="shared" si="142"/>
        <v>25920</v>
      </c>
      <c r="H1298" s="9">
        <f t="shared" si="143"/>
        <v>52</v>
      </c>
      <c r="I1298">
        <v>2</v>
      </c>
      <c r="J1298" s="14">
        <v>10806.84</v>
      </c>
      <c r="K1298" t="s">
        <v>12</v>
      </c>
      <c r="L1298" t="str">
        <f t="shared" si="144"/>
        <v>tier - 3</v>
      </c>
      <c r="M1298" t="s">
        <v>11</v>
      </c>
      <c r="N1298" t="str">
        <f t="shared" si="145"/>
        <v>tier - 2</v>
      </c>
      <c r="O1298" t="s">
        <v>42</v>
      </c>
      <c r="P1298" t="str">
        <f t="shared" si="146"/>
        <v>R1011</v>
      </c>
    </row>
    <row r="1299" spans="1:16" x14ac:dyDescent="0.25">
      <c r="A1299" t="s">
        <v>1333</v>
      </c>
      <c r="B1299">
        <v>1967</v>
      </c>
      <c r="C1299">
        <f t="shared" si="140"/>
        <v>1967</v>
      </c>
      <c r="D1299" t="s">
        <v>37</v>
      </c>
      <c r="E1299" t="str">
        <f t="shared" si="141"/>
        <v>Oct</v>
      </c>
      <c r="F1299">
        <v>2</v>
      </c>
      <c r="G1299" s="10">
        <f t="shared" si="142"/>
        <v>24747</v>
      </c>
      <c r="H1299" s="9">
        <f t="shared" si="143"/>
        <v>55</v>
      </c>
      <c r="I1299">
        <v>1</v>
      </c>
      <c r="J1299" s="14">
        <v>10807.49</v>
      </c>
      <c r="K1299" t="s">
        <v>12</v>
      </c>
      <c r="L1299" t="str">
        <f t="shared" si="144"/>
        <v>tier - 3</v>
      </c>
      <c r="M1299" t="s">
        <v>11</v>
      </c>
      <c r="N1299" t="str">
        <f t="shared" si="145"/>
        <v>tier - 2</v>
      </c>
      <c r="O1299" t="s">
        <v>13</v>
      </c>
      <c r="P1299" t="str">
        <f t="shared" si="146"/>
        <v>R1013</v>
      </c>
    </row>
    <row r="1300" spans="1:16" x14ac:dyDescent="0.25">
      <c r="A1300" t="s">
        <v>1334</v>
      </c>
      <c r="B1300">
        <v>1968</v>
      </c>
      <c r="C1300">
        <f t="shared" si="140"/>
        <v>1968</v>
      </c>
      <c r="D1300" t="s">
        <v>10</v>
      </c>
      <c r="E1300" t="str">
        <f t="shared" si="141"/>
        <v>Jul</v>
      </c>
      <c r="F1300">
        <v>28</v>
      </c>
      <c r="G1300" s="10">
        <f t="shared" si="142"/>
        <v>25047</v>
      </c>
      <c r="H1300" s="9">
        <f t="shared" si="143"/>
        <v>54</v>
      </c>
      <c r="I1300">
        <v>1</v>
      </c>
      <c r="J1300" s="14">
        <v>10825.25</v>
      </c>
      <c r="K1300" t="s">
        <v>12</v>
      </c>
      <c r="L1300" t="str">
        <f t="shared" si="144"/>
        <v>tier - 3</v>
      </c>
      <c r="M1300" t="s">
        <v>12</v>
      </c>
      <c r="N1300" t="str">
        <f t="shared" si="145"/>
        <v>tier - 3</v>
      </c>
      <c r="O1300" t="s">
        <v>23</v>
      </c>
      <c r="P1300" t="str">
        <f t="shared" si="146"/>
        <v>R1012</v>
      </c>
    </row>
    <row r="1301" spans="1:16" x14ac:dyDescent="0.25">
      <c r="A1301" t="s">
        <v>1335</v>
      </c>
      <c r="B1301">
        <v>1971</v>
      </c>
      <c r="C1301">
        <f t="shared" si="140"/>
        <v>1971</v>
      </c>
      <c r="D1301" t="s">
        <v>30</v>
      </c>
      <c r="E1301" t="str">
        <f t="shared" si="141"/>
        <v>Dec</v>
      </c>
      <c r="F1301">
        <v>20</v>
      </c>
      <c r="G1301" s="10">
        <f t="shared" si="142"/>
        <v>26287</v>
      </c>
      <c r="H1301" s="9">
        <f t="shared" si="143"/>
        <v>51</v>
      </c>
      <c r="I1301">
        <v>2</v>
      </c>
      <c r="J1301" s="14">
        <v>10848.13</v>
      </c>
      <c r="K1301" t="s">
        <v>12</v>
      </c>
      <c r="L1301" t="str">
        <f t="shared" si="144"/>
        <v>tier - 3</v>
      </c>
      <c r="M1301" t="s">
        <v>12</v>
      </c>
      <c r="N1301" t="str">
        <f t="shared" si="145"/>
        <v>tier - 3</v>
      </c>
      <c r="O1301" t="s">
        <v>23</v>
      </c>
      <c r="P1301" t="str">
        <f t="shared" si="146"/>
        <v>R1012</v>
      </c>
    </row>
    <row r="1302" spans="1:16" x14ac:dyDescent="0.25">
      <c r="A1302" t="s">
        <v>1336</v>
      </c>
      <c r="B1302">
        <v>1994</v>
      </c>
      <c r="C1302">
        <f t="shared" si="140"/>
        <v>1994</v>
      </c>
      <c r="D1302" t="s">
        <v>20</v>
      </c>
      <c r="E1302" t="str">
        <f t="shared" si="141"/>
        <v>Sep</v>
      </c>
      <c r="F1302">
        <v>6</v>
      </c>
      <c r="G1302" s="10">
        <f t="shared" si="142"/>
        <v>34583</v>
      </c>
      <c r="H1302" s="9">
        <f t="shared" si="143"/>
        <v>28</v>
      </c>
      <c r="I1302">
        <v>0</v>
      </c>
      <c r="J1302" s="14">
        <v>10886.66</v>
      </c>
      <c r="K1302" t="s">
        <v>12</v>
      </c>
      <c r="L1302" t="str">
        <f t="shared" si="144"/>
        <v>tier - 3</v>
      </c>
      <c r="M1302" t="s">
        <v>12</v>
      </c>
      <c r="N1302" t="str">
        <f t="shared" si="145"/>
        <v>tier - 3</v>
      </c>
      <c r="O1302" t="s">
        <v>23</v>
      </c>
      <c r="P1302" t="str">
        <f t="shared" si="146"/>
        <v>R1012</v>
      </c>
    </row>
    <row r="1303" spans="1:16" x14ac:dyDescent="0.25">
      <c r="A1303" t="s">
        <v>1337</v>
      </c>
      <c r="B1303">
        <v>1968</v>
      </c>
      <c r="C1303">
        <f t="shared" si="140"/>
        <v>1968</v>
      </c>
      <c r="D1303" t="s">
        <v>15</v>
      </c>
      <c r="E1303" t="str">
        <f t="shared" si="141"/>
        <v>Nov</v>
      </c>
      <c r="F1303">
        <v>13</v>
      </c>
      <c r="G1303" s="10">
        <f t="shared" si="142"/>
        <v>25155</v>
      </c>
      <c r="H1303" s="9">
        <f t="shared" si="143"/>
        <v>54</v>
      </c>
      <c r="I1303">
        <v>0</v>
      </c>
      <c r="J1303" s="14">
        <v>10923.93</v>
      </c>
      <c r="K1303" t="s">
        <v>12</v>
      </c>
      <c r="L1303" t="str">
        <f t="shared" si="144"/>
        <v>tier - 3</v>
      </c>
      <c r="M1303" t="s">
        <v>16</v>
      </c>
      <c r="N1303" t="str">
        <f t="shared" si="145"/>
        <v>tier - 1</v>
      </c>
      <c r="O1303" t="s">
        <v>247</v>
      </c>
      <c r="P1303" t="str">
        <f t="shared" si="146"/>
        <v>R1024</v>
      </c>
    </row>
    <row r="1304" spans="1:16" x14ac:dyDescent="0.25">
      <c r="A1304" t="s">
        <v>1338</v>
      </c>
      <c r="B1304">
        <v>1968</v>
      </c>
      <c r="C1304">
        <f t="shared" si="140"/>
        <v>1968</v>
      </c>
      <c r="D1304" t="s">
        <v>15</v>
      </c>
      <c r="E1304" t="str">
        <f t="shared" si="141"/>
        <v>Nov</v>
      </c>
      <c r="F1304">
        <v>12</v>
      </c>
      <c r="G1304" s="10">
        <f t="shared" si="142"/>
        <v>25154</v>
      </c>
      <c r="H1304" s="9">
        <f t="shared" si="143"/>
        <v>54</v>
      </c>
      <c r="I1304">
        <v>1</v>
      </c>
      <c r="J1304" s="14">
        <v>10928.85</v>
      </c>
      <c r="K1304" t="s">
        <v>12</v>
      </c>
      <c r="L1304" t="str">
        <f t="shared" si="144"/>
        <v>tier - 3</v>
      </c>
      <c r="M1304" t="s">
        <v>12</v>
      </c>
      <c r="N1304" t="str">
        <f t="shared" si="145"/>
        <v>tier - 3</v>
      </c>
      <c r="O1304" t="s">
        <v>13</v>
      </c>
      <c r="P1304" t="str">
        <f t="shared" si="146"/>
        <v>R1013</v>
      </c>
    </row>
    <row r="1305" spans="1:16" x14ac:dyDescent="0.25">
      <c r="A1305" t="s">
        <v>1339</v>
      </c>
      <c r="B1305">
        <v>1969</v>
      </c>
      <c r="C1305">
        <f t="shared" si="140"/>
        <v>1969</v>
      </c>
      <c r="D1305" t="s">
        <v>15</v>
      </c>
      <c r="E1305" t="str">
        <f t="shared" si="141"/>
        <v>Nov</v>
      </c>
      <c r="F1305">
        <v>10</v>
      </c>
      <c r="G1305" s="10">
        <f t="shared" si="142"/>
        <v>25517</v>
      </c>
      <c r="H1305" s="9">
        <f t="shared" si="143"/>
        <v>53</v>
      </c>
      <c r="I1305">
        <v>1</v>
      </c>
      <c r="J1305" s="14">
        <v>10942.13</v>
      </c>
      <c r="K1305" t="s">
        <v>12</v>
      </c>
      <c r="L1305" t="str">
        <f t="shared" si="144"/>
        <v>tier - 3</v>
      </c>
      <c r="M1305" t="s">
        <v>12</v>
      </c>
      <c r="N1305" t="str">
        <f t="shared" si="145"/>
        <v>tier - 3</v>
      </c>
      <c r="O1305" t="s">
        <v>23</v>
      </c>
      <c r="P1305" t="str">
        <f t="shared" si="146"/>
        <v>R1012</v>
      </c>
    </row>
    <row r="1306" spans="1:16" x14ac:dyDescent="0.25">
      <c r="A1306" t="s">
        <v>1340</v>
      </c>
      <c r="B1306">
        <v>1965</v>
      </c>
      <c r="C1306">
        <f t="shared" si="140"/>
        <v>1965</v>
      </c>
      <c r="D1306" t="s">
        <v>30</v>
      </c>
      <c r="E1306" t="str">
        <f t="shared" si="141"/>
        <v>Dec</v>
      </c>
      <c r="F1306">
        <v>4</v>
      </c>
      <c r="G1306" s="10">
        <f t="shared" si="142"/>
        <v>24080</v>
      </c>
      <c r="H1306" s="9">
        <f t="shared" si="143"/>
        <v>57</v>
      </c>
      <c r="I1306">
        <v>0</v>
      </c>
      <c r="J1306" s="14">
        <v>10959.33</v>
      </c>
      <c r="K1306" t="s">
        <v>12</v>
      </c>
      <c r="L1306" t="str">
        <f t="shared" si="144"/>
        <v>tier - 3</v>
      </c>
      <c r="M1306" t="s">
        <v>12</v>
      </c>
      <c r="N1306" t="str">
        <f t="shared" si="145"/>
        <v>tier - 3</v>
      </c>
      <c r="O1306" t="s">
        <v>42</v>
      </c>
      <c r="P1306" t="str">
        <f t="shared" si="146"/>
        <v>R1011</v>
      </c>
    </row>
    <row r="1307" spans="1:16" x14ac:dyDescent="0.25">
      <c r="A1307" t="s">
        <v>1341</v>
      </c>
      <c r="B1307">
        <v>1969</v>
      </c>
      <c r="C1307">
        <f t="shared" si="140"/>
        <v>1969</v>
      </c>
      <c r="D1307" t="s">
        <v>35</v>
      </c>
      <c r="E1307" t="str">
        <f t="shared" si="141"/>
        <v>Aug</v>
      </c>
      <c r="F1307">
        <v>14</v>
      </c>
      <c r="G1307" s="10">
        <f t="shared" si="142"/>
        <v>25429</v>
      </c>
      <c r="H1307" s="9">
        <f t="shared" si="143"/>
        <v>53</v>
      </c>
      <c r="I1307">
        <v>1</v>
      </c>
      <c r="J1307" s="14">
        <v>10959.69</v>
      </c>
      <c r="K1307" t="s">
        <v>12</v>
      </c>
      <c r="L1307" t="str">
        <f t="shared" si="144"/>
        <v>tier - 3</v>
      </c>
      <c r="M1307" t="s">
        <v>12</v>
      </c>
      <c r="N1307" t="str">
        <f t="shared" si="145"/>
        <v>tier - 3</v>
      </c>
      <c r="O1307" t="s">
        <v>23</v>
      </c>
      <c r="P1307" t="str">
        <f t="shared" si="146"/>
        <v>R1012</v>
      </c>
    </row>
    <row r="1308" spans="1:16" x14ac:dyDescent="0.25">
      <c r="A1308" t="s">
        <v>1342</v>
      </c>
      <c r="B1308">
        <v>1965</v>
      </c>
      <c r="C1308">
        <f t="shared" si="140"/>
        <v>1965</v>
      </c>
      <c r="D1308" t="s">
        <v>18</v>
      </c>
      <c r="E1308" t="str">
        <f t="shared" si="141"/>
        <v>Jun</v>
      </c>
      <c r="F1308">
        <v>19</v>
      </c>
      <c r="G1308" s="10">
        <f t="shared" si="142"/>
        <v>23912</v>
      </c>
      <c r="H1308" s="9">
        <f t="shared" si="143"/>
        <v>57</v>
      </c>
      <c r="I1308">
        <v>0</v>
      </c>
      <c r="J1308" s="14">
        <v>10965.45</v>
      </c>
      <c r="K1308" t="s">
        <v>12</v>
      </c>
      <c r="L1308" t="str">
        <f t="shared" si="144"/>
        <v>tier - 3</v>
      </c>
      <c r="M1308" t="s">
        <v>11</v>
      </c>
      <c r="N1308" t="str">
        <f t="shared" si="145"/>
        <v>tier - 2</v>
      </c>
      <c r="O1308" t="s">
        <v>42</v>
      </c>
      <c r="P1308" t="str">
        <f t="shared" si="146"/>
        <v>R1011</v>
      </c>
    </row>
    <row r="1309" spans="1:16" x14ac:dyDescent="0.25">
      <c r="A1309" t="s">
        <v>1343</v>
      </c>
      <c r="B1309">
        <v>1966</v>
      </c>
      <c r="C1309">
        <f t="shared" si="140"/>
        <v>1966</v>
      </c>
      <c r="D1309" t="s">
        <v>10</v>
      </c>
      <c r="E1309" t="str">
        <f t="shared" si="141"/>
        <v>Jul</v>
      </c>
      <c r="F1309">
        <v>9</v>
      </c>
      <c r="G1309" s="10">
        <f t="shared" si="142"/>
        <v>24297</v>
      </c>
      <c r="H1309" s="9">
        <f t="shared" si="143"/>
        <v>56</v>
      </c>
      <c r="I1309">
        <v>0</v>
      </c>
      <c r="J1309" s="14">
        <v>10976.25</v>
      </c>
      <c r="K1309" t="s">
        <v>12</v>
      </c>
      <c r="L1309" t="str">
        <f t="shared" si="144"/>
        <v>tier - 3</v>
      </c>
      <c r="M1309" t="s">
        <v>11</v>
      </c>
      <c r="N1309" t="str">
        <f t="shared" si="145"/>
        <v>tier - 2</v>
      </c>
      <c r="O1309" t="s">
        <v>23</v>
      </c>
      <c r="P1309" t="str">
        <f t="shared" si="146"/>
        <v>R1012</v>
      </c>
    </row>
    <row r="1310" spans="1:16" x14ac:dyDescent="0.25">
      <c r="A1310" t="s">
        <v>1344</v>
      </c>
      <c r="B1310">
        <v>1973</v>
      </c>
      <c r="C1310">
        <f t="shared" si="140"/>
        <v>1973</v>
      </c>
      <c r="D1310" t="s">
        <v>37</v>
      </c>
      <c r="E1310" t="str">
        <f t="shared" si="141"/>
        <v>Oct</v>
      </c>
      <c r="F1310">
        <v>21</v>
      </c>
      <c r="G1310" s="10">
        <f t="shared" si="142"/>
        <v>26958</v>
      </c>
      <c r="H1310" s="9">
        <f t="shared" si="143"/>
        <v>49</v>
      </c>
      <c r="I1310">
        <v>4</v>
      </c>
      <c r="J1310" s="14">
        <v>10977.21</v>
      </c>
      <c r="K1310" t="s">
        <v>12</v>
      </c>
      <c r="L1310" t="str">
        <f t="shared" si="144"/>
        <v>tier - 3</v>
      </c>
      <c r="M1310" t="s">
        <v>16</v>
      </c>
      <c r="N1310" t="str">
        <f t="shared" si="145"/>
        <v>tier - 1</v>
      </c>
      <c r="O1310" t="s">
        <v>13</v>
      </c>
      <c r="P1310" t="str">
        <f t="shared" si="146"/>
        <v>R1013</v>
      </c>
    </row>
    <row r="1311" spans="1:16" x14ac:dyDescent="0.25">
      <c r="A1311" t="s">
        <v>1345</v>
      </c>
      <c r="B1311">
        <v>1965</v>
      </c>
      <c r="C1311">
        <f t="shared" si="140"/>
        <v>1965</v>
      </c>
      <c r="D1311" t="s">
        <v>30</v>
      </c>
      <c r="E1311" t="str">
        <f t="shared" si="141"/>
        <v>Dec</v>
      </c>
      <c r="F1311">
        <v>18</v>
      </c>
      <c r="G1311" s="10">
        <f t="shared" si="142"/>
        <v>24094</v>
      </c>
      <c r="H1311" s="9">
        <f t="shared" si="143"/>
        <v>57</v>
      </c>
      <c r="I1311">
        <v>0</v>
      </c>
      <c r="J1311" s="14">
        <v>10982.5</v>
      </c>
      <c r="K1311" t="s">
        <v>12</v>
      </c>
      <c r="L1311" t="str">
        <f t="shared" si="144"/>
        <v>tier - 3</v>
      </c>
      <c r="M1311" t="s">
        <v>12</v>
      </c>
      <c r="N1311" t="str">
        <f t="shared" si="145"/>
        <v>tier - 3</v>
      </c>
      <c r="O1311" t="s">
        <v>13</v>
      </c>
      <c r="P1311" t="str">
        <f t="shared" si="146"/>
        <v>R1013</v>
      </c>
    </row>
    <row r="1312" spans="1:16" x14ac:dyDescent="0.25">
      <c r="A1312" t="s">
        <v>1346</v>
      </c>
      <c r="B1312">
        <v>2000</v>
      </c>
      <c r="C1312">
        <f t="shared" si="140"/>
        <v>2000</v>
      </c>
      <c r="D1312" t="s">
        <v>20</v>
      </c>
      <c r="E1312" t="str">
        <f t="shared" si="141"/>
        <v>Sep</v>
      </c>
      <c r="F1312">
        <v>17</v>
      </c>
      <c r="G1312" s="10">
        <f t="shared" si="142"/>
        <v>36786</v>
      </c>
      <c r="H1312" s="9">
        <f t="shared" si="143"/>
        <v>22</v>
      </c>
      <c r="I1312">
        <v>0</v>
      </c>
      <c r="J1312" s="14">
        <v>10991.58</v>
      </c>
      <c r="K1312" t="s">
        <v>12</v>
      </c>
      <c r="L1312" t="str">
        <f t="shared" si="144"/>
        <v>tier - 3</v>
      </c>
      <c r="M1312" t="s">
        <v>12</v>
      </c>
      <c r="N1312" t="str">
        <f t="shared" si="145"/>
        <v>tier - 3</v>
      </c>
      <c r="O1312" t="s">
        <v>23</v>
      </c>
      <c r="P1312" t="str">
        <f t="shared" si="146"/>
        <v>R1012</v>
      </c>
    </row>
    <row r="1313" spans="1:16" x14ac:dyDescent="0.25">
      <c r="A1313" t="s">
        <v>1347</v>
      </c>
      <c r="B1313">
        <v>1968</v>
      </c>
      <c r="C1313">
        <f t="shared" si="140"/>
        <v>1968</v>
      </c>
      <c r="D1313" t="s">
        <v>37</v>
      </c>
      <c r="E1313" t="str">
        <f t="shared" si="141"/>
        <v>Oct</v>
      </c>
      <c r="F1313">
        <v>24</v>
      </c>
      <c r="G1313" s="10">
        <f t="shared" si="142"/>
        <v>25135</v>
      </c>
      <c r="H1313" s="9">
        <f t="shared" si="143"/>
        <v>54</v>
      </c>
      <c r="I1313">
        <v>2</v>
      </c>
      <c r="J1313" s="14">
        <v>11013.71</v>
      </c>
      <c r="K1313" t="s">
        <v>12</v>
      </c>
      <c r="L1313" t="str">
        <f t="shared" si="144"/>
        <v>tier - 3</v>
      </c>
      <c r="M1313" t="s">
        <v>16</v>
      </c>
      <c r="N1313" t="str">
        <f t="shared" si="145"/>
        <v>tier - 1</v>
      </c>
      <c r="O1313" t="s">
        <v>13</v>
      </c>
      <c r="P1313" t="str">
        <f t="shared" si="146"/>
        <v>R1013</v>
      </c>
    </row>
    <row r="1314" spans="1:16" x14ac:dyDescent="0.25">
      <c r="A1314" t="s">
        <v>1348</v>
      </c>
      <c r="B1314">
        <v>1974</v>
      </c>
      <c r="C1314">
        <f t="shared" si="140"/>
        <v>1974</v>
      </c>
      <c r="D1314" t="s">
        <v>30</v>
      </c>
      <c r="E1314" t="str">
        <f t="shared" si="141"/>
        <v>Dec</v>
      </c>
      <c r="F1314">
        <v>15</v>
      </c>
      <c r="G1314" s="10">
        <f t="shared" si="142"/>
        <v>27378</v>
      </c>
      <c r="H1314" s="9">
        <f t="shared" si="143"/>
        <v>48</v>
      </c>
      <c r="I1314">
        <v>4</v>
      </c>
      <c r="J1314" s="14">
        <v>11015.17</v>
      </c>
      <c r="K1314" t="s">
        <v>12</v>
      </c>
      <c r="L1314" t="str">
        <f t="shared" si="144"/>
        <v>tier - 3</v>
      </c>
      <c r="M1314" t="s">
        <v>16</v>
      </c>
      <c r="N1314" t="str">
        <f t="shared" si="145"/>
        <v>tier - 1</v>
      </c>
      <c r="O1314" t="s">
        <v>23</v>
      </c>
      <c r="P1314" t="str">
        <f t="shared" si="146"/>
        <v>R1012</v>
      </c>
    </row>
    <row r="1315" spans="1:16" x14ac:dyDescent="0.25">
      <c r="A1315" t="s">
        <v>1349</v>
      </c>
      <c r="B1315">
        <v>1991</v>
      </c>
      <c r="C1315">
        <f t="shared" si="140"/>
        <v>1991</v>
      </c>
      <c r="D1315" t="s">
        <v>18</v>
      </c>
      <c r="E1315" t="str">
        <f t="shared" si="141"/>
        <v>Jun</v>
      </c>
      <c r="F1315">
        <v>26</v>
      </c>
      <c r="G1315" s="10">
        <f t="shared" si="142"/>
        <v>33415</v>
      </c>
      <c r="H1315" s="9">
        <f t="shared" si="143"/>
        <v>31</v>
      </c>
      <c r="I1315">
        <v>3</v>
      </c>
      <c r="J1315" s="14">
        <v>11018.05</v>
      </c>
      <c r="K1315" t="s">
        <v>12</v>
      </c>
      <c r="L1315" t="str">
        <f t="shared" si="144"/>
        <v>tier - 3</v>
      </c>
      <c r="M1315" t="s">
        <v>11</v>
      </c>
      <c r="N1315" t="str">
        <f t="shared" si="145"/>
        <v>tier - 2</v>
      </c>
      <c r="O1315" t="s">
        <v>23</v>
      </c>
      <c r="P1315" t="str">
        <f t="shared" si="146"/>
        <v>R1012</v>
      </c>
    </row>
    <row r="1316" spans="1:16" x14ac:dyDescent="0.25">
      <c r="A1316" t="s">
        <v>1350</v>
      </c>
      <c r="B1316">
        <v>1996</v>
      </c>
      <c r="C1316">
        <f t="shared" si="140"/>
        <v>1996</v>
      </c>
      <c r="D1316" t="s">
        <v>10</v>
      </c>
      <c r="E1316" t="str">
        <f t="shared" si="141"/>
        <v>Jul</v>
      </c>
      <c r="F1316">
        <v>21</v>
      </c>
      <c r="G1316" s="10">
        <f t="shared" si="142"/>
        <v>35267</v>
      </c>
      <c r="H1316" s="9">
        <f t="shared" si="143"/>
        <v>26</v>
      </c>
      <c r="I1316">
        <v>0</v>
      </c>
      <c r="J1316" s="14">
        <v>11028.56</v>
      </c>
      <c r="K1316" t="s">
        <v>12</v>
      </c>
      <c r="L1316" t="str">
        <f t="shared" si="144"/>
        <v>tier - 3</v>
      </c>
      <c r="M1316" t="s">
        <v>12</v>
      </c>
      <c r="N1316" t="str">
        <f t="shared" si="145"/>
        <v>tier - 3</v>
      </c>
      <c r="O1316" t="s">
        <v>23</v>
      </c>
      <c r="P1316" t="str">
        <f t="shared" si="146"/>
        <v>R1012</v>
      </c>
    </row>
    <row r="1317" spans="1:16" x14ac:dyDescent="0.25">
      <c r="A1317" t="s">
        <v>1351</v>
      </c>
      <c r="B1317">
        <v>1974</v>
      </c>
      <c r="C1317">
        <f t="shared" si="140"/>
        <v>1974</v>
      </c>
      <c r="D1317" t="s">
        <v>30</v>
      </c>
      <c r="E1317" t="str">
        <f t="shared" si="141"/>
        <v>Dec</v>
      </c>
      <c r="F1317">
        <v>10</v>
      </c>
      <c r="G1317" s="10">
        <f t="shared" si="142"/>
        <v>27373</v>
      </c>
      <c r="H1317" s="9">
        <f t="shared" si="143"/>
        <v>48</v>
      </c>
      <c r="I1317">
        <v>4</v>
      </c>
      <c r="J1317" s="14">
        <v>11033.66</v>
      </c>
      <c r="K1317" t="s">
        <v>12</v>
      </c>
      <c r="L1317" t="str">
        <f t="shared" si="144"/>
        <v>tier - 3</v>
      </c>
      <c r="M1317" t="s">
        <v>12</v>
      </c>
      <c r="N1317" t="str">
        <f t="shared" si="145"/>
        <v>tier - 3</v>
      </c>
      <c r="O1317" t="s">
        <v>23</v>
      </c>
      <c r="P1317" t="str">
        <f t="shared" si="146"/>
        <v>R1012</v>
      </c>
    </row>
    <row r="1318" spans="1:16" x14ac:dyDescent="0.25">
      <c r="A1318" t="s">
        <v>1352</v>
      </c>
      <c r="B1318">
        <v>1989</v>
      </c>
      <c r="C1318">
        <f t="shared" si="140"/>
        <v>1989</v>
      </c>
      <c r="D1318" t="s">
        <v>37</v>
      </c>
      <c r="E1318" t="str">
        <f t="shared" si="141"/>
        <v>Oct</v>
      </c>
      <c r="F1318">
        <v>25</v>
      </c>
      <c r="G1318" s="10">
        <f t="shared" si="142"/>
        <v>32806</v>
      </c>
      <c r="H1318" s="9">
        <f t="shared" si="143"/>
        <v>33</v>
      </c>
      <c r="I1318">
        <v>3</v>
      </c>
      <c r="J1318" s="14">
        <v>11037.51</v>
      </c>
      <c r="K1318" t="s">
        <v>12</v>
      </c>
      <c r="L1318" t="str">
        <f t="shared" si="144"/>
        <v>tier - 3</v>
      </c>
      <c r="M1318" t="s">
        <v>16</v>
      </c>
      <c r="N1318" t="str">
        <f t="shared" si="145"/>
        <v>tier - 1</v>
      </c>
      <c r="O1318" t="s">
        <v>23</v>
      </c>
      <c r="P1318" t="str">
        <f t="shared" si="146"/>
        <v>R1012</v>
      </c>
    </row>
    <row r="1319" spans="1:16" x14ac:dyDescent="0.25">
      <c r="A1319" t="s">
        <v>1353</v>
      </c>
      <c r="B1319">
        <v>1974</v>
      </c>
      <c r="C1319">
        <f t="shared" si="140"/>
        <v>1974</v>
      </c>
      <c r="D1319" t="s">
        <v>35</v>
      </c>
      <c r="E1319" t="str">
        <f t="shared" si="141"/>
        <v>Aug</v>
      </c>
      <c r="F1319">
        <v>30</v>
      </c>
      <c r="G1319" s="10">
        <f t="shared" si="142"/>
        <v>27271</v>
      </c>
      <c r="H1319" s="9">
        <f t="shared" si="143"/>
        <v>48</v>
      </c>
      <c r="I1319">
        <v>0</v>
      </c>
      <c r="J1319" s="14">
        <v>11037.85</v>
      </c>
      <c r="K1319" t="s">
        <v>12</v>
      </c>
      <c r="L1319" t="str">
        <f t="shared" si="144"/>
        <v>tier - 3</v>
      </c>
      <c r="M1319" t="s">
        <v>11</v>
      </c>
      <c r="N1319" t="str">
        <f t="shared" si="145"/>
        <v>tier - 2</v>
      </c>
      <c r="O1319" t="s">
        <v>200</v>
      </c>
      <c r="P1319" t="str">
        <f t="shared" si="146"/>
        <v>R1025</v>
      </c>
    </row>
    <row r="1320" spans="1:16" x14ac:dyDescent="0.25">
      <c r="A1320" t="s">
        <v>1354</v>
      </c>
      <c r="B1320">
        <v>2001</v>
      </c>
      <c r="C1320">
        <f t="shared" si="140"/>
        <v>2001</v>
      </c>
      <c r="D1320" t="s">
        <v>30</v>
      </c>
      <c r="E1320" t="str">
        <f t="shared" si="141"/>
        <v>Dec</v>
      </c>
      <c r="F1320">
        <v>17</v>
      </c>
      <c r="G1320" s="10">
        <f t="shared" si="142"/>
        <v>37242</v>
      </c>
      <c r="H1320" s="9">
        <f t="shared" si="143"/>
        <v>21</v>
      </c>
      <c r="I1320">
        <v>0</v>
      </c>
      <c r="J1320" s="14">
        <v>11046.02</v>
      </c>
      <c r="K1320" t="s">
        <v>12</v>
      </c>
      <c r="L1320" t="str">
        <f t="shared" si="144"/>
        <v>tier - 3</v>
      </c>
      <c r="M1320" t="s">
        <v>16</v>
      </c>
      <c r="N1320" t="str">
        <f t="shared" si="145"/>
        <v>tier - 1</v>
      </c>
      <c r="O1320" t="s">
        <v>535</v>
      </c>
      <c r="P1320" t="str">
        <f t="shared" si="146"/>
        <v>R1026</v>
      </c>
    </row>
    <row r="1321" spans="1:16" x14ac:dyDescent="0.25">
      <c r="A1321" t="s">
        <v>1355</v>
      </c>
      <c r="B1321">
        <v>2000</v>
      </c>
      <c r="C1321">
        <f t="shared" si="140"/>
        <v>2000</v>
      </c>
      <c r="D1321" t="s">
        <v>20</v>
      </c>
      <c r="E1321" t="str">
        <f t="shared" si="141"/>
        <v>Sep</v>
      </c>
      <c r="F1321">
        <v>18</v>
      </c>
      <c r="G1321" s="10">
        <f t="shared" si="142"/>
        <v>36787</v>
      </c>
      <c r="H1321" s="9">
        <f t="shared" si="143"/>
        <v>22</v>
      </c>
      <c r="I1321">
        <v>0</v>
      </c>
      <c r="J1321" s="14">
        <v>11068.7</v>
      </c>
      <c r="K1321" t="s">
        <v>12</v>
      </c>
      <c r="L1321" t="str">
        <f t="shared" si="144"/>
        <v>tier - 3</v>
      </c>
      <c r="M1321" t="s">
        <v>16</v>
      </c>
      <c r="N1321" t="str">
        <f t="shared" si="145"/>
        <v>tier - 1</v>
      </c>
      <c r="O1321" t="s">
        <v>42</v>
      </c>
      <c r="P1321" t="str">
        <f t="shared" si="146"/>
        <v>R1011</v>
      </c>
    </row>
    <row r="1322" spans="1:16" x14ac:dyDescent="0.25">
      <c r="A1322" t="s">
        <v>1356</v>
      </c>
      <c r="B1322">
        <v>1971</v>
      </c>
      <c r="C1322">
        <f t="shared" si="140"/>
        <v>1971</v>
      </c>
      <c r="D1322" t="s">
        <v>15</v>
      </c>
      <c r="E1322" t="str">
        <f t="shared" si="141"/>
        <v>Nov</v>
      </c>
      <c r="F1322">
        <v>9</v>
      </c>
      <c r="G1322" s="10">
        <f t="shared" si="142"/>
        <v>26246</v>
      </c>
      <c r="H1322" s="9">
        <f t="shared" si="143"/>
        <v>51</v>
      </c>
      <c r="I1322">
        <v>0</v>
      </c>
      <c r="J1322" s="14">
        <v>11068.77</v>
      </c>
      <c r="K1322" t="s">
        <v>12</v>
      </c>
      <c r="L1322" t="str">
        <f t="shared" si="144"/>
        <v>tier - 3</v>
      </c>
      <c r="M1322" t="s">
        <v>11</v>
      </c>
      <c r="N1322" t="str">
        <f t="shared" si="145"/>
        <v>tier - 2</v>
      </c>
      <c r="O1322" t="s">
        <v>23</v>
      </c>
      <c r="P1322" t="str">
        <f t="shared" si="146"/>
        <v>R1012</v>
      </c>
    </row>
    <row r="1323" spans="1:16" x14ac:dyDescent="0.25">
      <c r="A1323" t="s">
        <v>1357</v>
      </c>
      <c r="B1323">
        <v>1966</v>
      </c>
      <c r="C1323">
        <f t="shared" si="140"/>
        <v>1966</v>
      </c>
      <c r="D1323" t="s">
        <v>15</v>
      </c>
      <c r="E1323" t="str">
        <f t="shared" si="141"/>
        <v>Nov</v>
      </c>
      <c r="F1323">
        <v>7</v>
      </c>
      <c r="G1323" s="10">
        <f t="shared" si="142"/>
        <v>24418</v>
      </c>
      <c r="H1323" s="9">
        <f t="shared" si="143"/>
        <v>56</v>
      </c>
      <c r="I1323">
        <v>0</v>
      </c>
      <c r="J1323" s="14">
        <v>11070.54</v>
      </c>
      <c r="K1323" t="s">
        <v>12</v>
      </c>
      <c r="L1323" t="str">
        <f t="shared" si="144"/>
        <v>tier - 3</v>
      </c>
      <c r="M1323" t="s">
        <v>12</v>
      </c>
      <c r="N1323" t="str">
        <f t="shared" si="145"/>
        <v>tier - 3</v>
      </c>
      <c r="O1323" t="s">
        <v>42</v>
      </c>
      <c r="P1323" t="str">
        <f t="shared" si="146"/>
        <v>R1011</v>
      </c>
    </row>
    <row r="1324" spans="1:16" x14ac:dyDescent="0.25">
      <c r="A1324" t="s">
        <v>1358</v>
      </c>
      <c r="B1324">
        <v>1966</v>
      </c>
      <c r="C1324">
        <f t="shared" si="140"/>
        <v>1966</v>
      </c>
      <c r="D1324" t="s">
        <v>15</v>
      </c>
      <c r="E1324" t="str">
        <f t="shared" si="141"/>
        <v>Nov</v>
      </c>
      <c r="F1324">
        <v>20</v>
      </c>
      <c r="G1324" s="10">
        <f t="shared" si="142"/>
        <v>24431</v>
      </c>
      <c r="H1324" s="9">
        <f t="shared" si="143"/>
        <v>56</v>
      </c>
      <c r="I1324">
        <v>0</v>
      </c>
      <c r="J1324" s="14">
        <v>11073.18</v>
      </c>
      <c r="K1324" t="s">
        <v>12</v>
      </c>
      <c r="L1324" t="str">
        <f t="shared" si="144"/>
        <v>tier - 3</v>
      </c>
      <c r="M1324" t="s">
        <v>12</v>
      </c>
      <c r="N1324" t="str">
        <f t="shared" si="145"/>
        <v>tier - 3</v>
      </c>
      <c r="O1324" t="s">
        <v>42</v>
      </c>
      <c r="P1324" t="str">
        <f t="shared" si="146"/>
        <v>R1011</v>
      </c>
    </row>
    <row r="1325" spans="1:16" x14ac:dyDescent="0.25">
      <c r="A1325" t="s">
        <v>1359</v>
      </c>
      <c r="B1325">
        <v>1967</v>
      </c>
      <c r="C1325">
        <f t="shared" si="140"/>
        <v>1967</v>
      </c>
      <c r="D1325" t="s">
        <v>20</v>
      </c>
      <c r="E1325" t="str">
        <f t="shared" si="141"/>
        <v>Sep</v>
      </c>
      <c r="F1325">
        <v>4</v>
      </c>
      <c r="G1325" s="10">
        <f t="shared" si="142"/>
        <v>24719</v>
      </c>
      <c r="H1325" s="9">
        <f t="shared" si="143"/>
        <v>55</v>
      </c>
      <c r="I1325">
        <v>0</v>
      </c>
      <c r="J1325" s="14">
        <v>11082.58</v>
      </c>
      <c r="K1325" t="s">
        <v>12</v>
      </c>
      <c r="L1325" t="str">
        <f t="shared" si="144"/>
        <v>tier - 3</v>
      </c>
      <c r="M1325" t="s">
        <v>11</v>
      </c>
      <c r="N1325" t="str">
        <f t="shared" si="145"/>
        <v>tier - 2</v>
      </c>
      <c r="O1325" t="s">
        <v>23</v>
      </c>
      <c r="P1325" t="str">
        <f t="shared" si="146"/>
        <v>R1012</v>
      </c>
    </row>
    <row r="1326" spans="1:16" x14ac:dyDescent="0.25">
      <c r="A1326" t="s">
        <v>1360</v>
      </c>
      <c r="B1326">
        <v>1972</v>
      </c>
      <c r="C1326">
        <f t="shared" si="140"/>
        <v>1972</v>
      </c>
      <c r="D1326" t="s">
        <v>37</v>
      </c>
      <c r="E1326" t="str">
        <f t="shared" si="141"/>
        <v>Oct</v>
      </c>
      <c r="F1326">
        <v>7</v>
      </c>
      <c r="G1326" s="10">
        <f t="shared" si="142"/>
        <v>26579</v>
      </c>
      <c r="H1326" s="9">
        <f t="shared" si="143"/>
        <v>50</v>
      </c>
      <c r="I1326">
        <v>3</v>
      </c>
      <c r="J1326" s="14">
        <v>11085.59</v>
      </c>
      <c r="K1326" t="s">
        <v>12</v>
      </c>
      <c r="L1326" t="str">
        <f t="shared" si="144"/>
        <v>tier - 3</v>
      </c>
      <c r="M1326" t="s">
        <v>11</v>
      </c>
      <c r="N1326" t="str">
        <f t="shared" si="145"/>
        <v>tier - 2</v>
      </c>
      <c r="O1326" t="s">
        <v>23</v>
      </c>
      <c r="P1326" t="str">
        <f t="shared" si="146"/>
        <v>R1012</v>
      </c>
    </row>
    <row r="1327" spans="1:16" x14ac:dyDescent="0.25">
      <c r="A1327" t="s">
        <v>1361</v>
      </c>
      <c r="B1327">
        <v>1966</v>
      </c>
      <c r="C1327">
        <f t="shared" si="140"/>
        <v>1966</v>
      </c>
      <c r="D1327" t="s">
        <v>20</v>
      </c>
      <c r="E1327" t="str">
        <f t="shared" si="141"/>
        <v>Sep</v>
      </c>
      <c r="F1327">
        <v>9</v>
      </c>
      <c r="G1327" s="10">
        <f t="shared" si="142"/>
        <v>24359</v>
      </c>
      <c r="H1327" s="9">
        <f t="shared" si="143"/>
        <v>56</v>
      </c>
      <c r="I1327">
        <v>0</v>
      </c>
      <c r="J1327" s="14">
        <v>11090.72</v>
      </c>
      <c r="K1327" t="s">
        <v>12</v>
      </c>
      <c r="L1327" t="str">
        <f t="shared" si="144"/>
        <v>tier - 3</v>
      </c>
      <c r="M1327" t="s">
        <v>16</v>
      </c>
      <c r="N1327" t="str">
        <f t="shared" si="145"/>
        <v>tier - 1</v>
      </c>
      <c r="O1327" t="s">
        <v>13</v>
      </c>
      <c r="P1327" t="str">
        <f t="shared" si="146"/>
        <v>R1013</v>
      </c>
    </row>
    <row r="1328" spans="1:16" x14ac:dyDescent="0.25">
      <c r="A1328" t="s">
        <v>1362</v>
      </c>
      <c r="B1328">
        <v>1966</v>
      </c>
      <c r="C1328">
        <f t="shared" si="140"/>
        <v>1966</v>
      </c>
      <c r="D1328" t="s">
        <v>10</v>
      </c>
      <c r="E1328" t="str">
        <f t="shared" si="141"/>
        <v>Jul</v>
      </c>
      <c r="F1328">
        <v>5</v>
      </c>
      <c r="G1328" s="10">
        <f t="shared" si="142"/>
        <v>24293</v>
      </c>
      <c r="H1328" s="9">
        <f t="shared" si="143"/>
        <v>56</v>
      </c>
      <c r="I1328">
        <v>0</v>
      </c>
      <c r="J1328" s="14">
        <v>11093.62</v>
      </c>
      <c r="K1328" t="s">
        <v>12</v>
      </c>
      <c r="L1328" t="str">
        <f t="shared" si="144"/>
        <v>tier - 3</v>
      </c>
      <c r="M1328" t="s">
        <v>16</v>
      </c>
      <c r="N1328" t="str">
        <f t="shared" si="145"/>
        <v>tier - 1</v>
      </c>
      <c r="O1328" t="s">
        <v>13</v>
      </c>
      <c r="P1328" t="str">
        <f t="shared" si="146"/>
        <v>R1013</v>
      </c>
    </row>
    <row r="1329" spans="1:16" x14ac:dyDescent="0.25">
      <c r="A1329" t="s">
        <v>1363</v>
      </c>
      <c r="B1329">
        <v>1980</v>
      </c>
      <c r="C1329">
        <f t="shared" si="140"/>
        <v>1980</v>
      </c>
      <c r="D1329" t="s">
        <v>35</v>
      </c>
      <c r="E1329" t="str">
        <f t="shared" si="141"/>
        <v>Aug</v>
      </c>
      <c r="F1329">
        <v>20</v>
      </c>
      <c r="G1329" s="10">
        <f t="shared" si="142"/>
        <v>29453</v>
      </c>
      <c r="H1329" s="9">
        <f t="shared" si="143"/>
        <v>42</v>
      </c>
      <c r="I1329">
        <v>2</v>
      </c>
      <c r="J1329" s="14">
        <v>11103.33</v>
      </c>
      <c r="K1329" t="s">
        <v>12</v>
      </c>
      <c r="L1329" t="str">
        <f t="shared" si="144"/>
        <v>tier - 3</v>
      </c>
      <c r="M1329" t="s">
        <v>16</v>
      </c>
      <c r="N1329" t="str">
        <f t="shared" si="145"/>
        <v>tier - 1</v>
      </c>
      <c r="O1329" t="s">
        <v>300</v>
      </c>
      <c r="P1329" t="str">
        <f t="shared" si="146"/>
        <v>R1021</v>
      </c>
    </row>
    <row r="1330" spans="1:16" x14ac:dyDescent="0.25">
      <c r="A1330" t="s">
        <v>1364</v>
      </c>
      <c r="B1330">
        <v>1969</v>
      </c>
      <c r="C1330">
        <f t="shared" si="140"/>
        <v>1969</v>
      </c>
      <c r="D1330" t="s">
        <v>15</v>
      </c>
      <c r="E1330" t="str">
        <f t="shared" si="141"/>
        <v>Nov</v>
      </c>
      <c r="F1330">
        <v>30</v>
      </c>
      <c r="G1330" s="10">
        <f t="shared" si="142"/>
        <v>25537</v>
      </c>
      <c r="H1330" s="9">
        <f t="shared" si="143"/>
        <v>53</v>
      </c>
      <c r="I1330">
        <v>2</v>
      </c>
      <c r="J1330" s="14">
        <v>11150.78</v>
      </c>
      <c r="K1330" t="s">
        <v>12</v>
      </c>
      <c r="L1330" t="str">
        <f t="shared" si="144"/>
        <v>tier - 3</v>
      </c>
      <c r="M1330" t="s">
        <v>11</v>
      </c>
      <c r="N1330" t="str">
        <f t="shared" si="145"/>
        <v>tier - 2</v>
      </c>
      <c r="O1330" t="s">
        <v>42</v>
      </c>
      <c r="P1330" t="str">
        <f t="shared" si="146"/>
        <v>R1011</v>
      </c>
    </row>
    <row r="1331" spans="1:16" x14ac:dyDescent="0.25">
      <c r="A1331" t="s">
        <v>1365</v>
      </c>
      <c r="B1331">
        <v>1969</v>
      </c>
      <c r="C1331">
        <f t="shared" si="140"/>
        <v>1969</v>
      </c>
      <c r="D1331" t="s">
        <v>18</v>
      </c>
      <c r="E1331" t="str">
        <f t="shared" si="141"/>
        <v>Jun</v>
      </c>
      <c r="F1331">
        <v>25</v>
      </c>
      <c r="G1331" s="10">
        <f t="shared" si="142"/>
        <v>25379</v>
      </c>
      <c r="H1331" s="9">
        <f t="shared" si="143"/>
        <v>53</v>
      </c>
      <c r="I1331">
        <v>2</v>
      </c>
      <c r="J1331" s="14">
        <v>11163.57</v>
      </c>
      <c r="K1331" t="s">
        <v>12</v>
      </c>
      <c r="L1331" t="str">
        <f t="shared" si="144"/>
        <v>tier - 3</v>
      </c>
      <c r="M1331" t="s">
        <v>11</v>
      </c>
      <c r="N1331" t="str">
        <f t="shared" si="145"/>
        <v>tier - 2</v>
      </c>
      <c r="O1331" t="s">
        <v>42</v>
      </c>
      <c r="P1331" t="str">
        <f t="shared" si="146"/>
        <v>R1011</v>
      </c>
    </row>
    <row r="1332" spans="1:16" x14ac:dyDescent="0.25">
      <c r="A1332" t="s">
        <v>1366</v>
      </c>
      <c r="B1332">
        <v>1966</v>
      </c>
      <c r="C1332">
        <f t="shared" si="140"/>
        <v>1966</v>
      </c>
      <c r="D1332" t="s">
        <v>35</v>
      </c>
      <c r="E1332" t="str">
        <f t="shared" si="141"/>
        <v>Aug</v>
      </c>
      <c r="F1332">
        <v>6</v>
      </c>
      <c r="G1332" s="10">
        <f t="shared" si="142"/>
        <v>24325</v>
      </c>
      <c r="H1332" s="9">
        <f t="shared" si="143"/>
        <v>56</v>
      </c>
      <c r="I1332">
        <v>0</v>
      </c>
      <c r="J1332" s="14">
        <v>11165.42</v>
      </c>
      <c r="K1332" t="s">
        <v>12</v>
      </c>
      <c r="L1332" t="str">
        <f t="shared" si="144"/>
        <v>tier - 3</v>
      </c>
      <c r="M1332" t="s">
        <v>16</v>
      </c>
      <c r="N1332" t="str">
        <f t="shared" si="145"/>
        <v>tier - 1</v>
      </c>
      <c r="O1332" t="s">
        <v>168</v>
      </c>
      <c r="P1332" t="str">
        <f t="shared" si="146"/>
        <v>R1016</v>
      </c>
    </row>
    <row r="1333" spans="1:16" x14ac:dyDescent="0.25">
      <c r="A1333" t="s">
        <v>1367</v>
      </c>
      <c r="B1333">
        <v>1972</v>
      </c>
      <c r="C1333">
        <f t="shared" si="140"/>
        <v>1972</v>
      </c>
      <c r="D1333" t="s">
        <v>20</v>
      </c>
      <c r="E1333" t="str">
        <f t="shared" si="141"/>
        <v>Sep</v>
      </c>
      <c r="F1333">
        <v>3</v>
      </c>
      <c r="G1333" s="10">
        <f t="shared" si="142"/>
        <v>26545</v>
      </c>
      <c r="H1333" s="9">
        <f t="shared" si="143"/>
        <v>50</v>
      </c>
      <c r="I1333">
        <v>0</v>
      </c>
      <c r="J1333" s="14">
        <v>11186.2</v>
      </c>
      <c r="K1333" t="s">
        <v>12</v>
      </c>
      <c r="L1333" t="str">
        <f t="shared" si="144"/>
        <v>tier - 3</v>
      </c>
      <c r="M1333" t="s">
        <v>11</v>
      </c>
      <c r="N1333" t="str">
        <f t="shared" si="145"/>
        <v>tier - 2</v>
      </c>
      <c r="O1333" t="s">
        <v>300</v>
      </c>
      <c r="P1333" t="str">
        <f t="shared" si="146"/>
        <v>R1021</v>
      </c>
    </row>
    <row r="1334" spans="1:16" x14ac:dyDescent="0.25">
      <c r="A1334" t="s">
        <v>1368</v>
      </c>
      <c r="B1334">
        <v>1970</v>
      </c>
      <c r="C1334">
        <f t="shared" si="140"/>
        <v>1970</v>
      </c>
      <c r="D1334" t="s">
        <v>18</v>
      </c>
      <c r="E1334" t="str">
        <f t="shared" si="141"/>
        <v>Jun</v>
      </c>
      <c r="F1334">
        <v>14</v>
      </c>
      <c r="G1334" s="10">
        <f t="shared" si="142"/>
        <v>25733</v>
      </c>
      <c r="H1334" s="9">
        <f t="shared" si="143"/>
        <v>52</v>
      </c>
      <c r="I1334">
        <v>2</v>
      </c>
      <c r="J1334" s="14">
        <v>11187.66</v>
      </c>
      <c r="K1334" t="s">
        <v>12</v>
      </c>
      <c r="L1334" t="str">
        <f t="shared" si="144"/>
        <v>tier - 3</v>
      </c>
      <c r="M1334" t="s">
        <v>11</v>
      </c>
      <c r="N1334" t="str">
        <f t="shared" si="145"/>
        <v>tier - 2</v>
      </c>
      <c r="O1334" t="s">
        <v>23</v>
      </c>
      <c r="P1334" t="str">
        <f t="shared" si="146"/>
        <v>R1012</v>
      </c>
    </row>
    <row r="1335" spans="1:16" x14ac:dyDescent="0.25">
      <c r="A1335" t="s">
        <v>1369</v>
      </c>
      <c r="B1335">
        <v>1976</v>
      </c>
      <c r="C1335">
        <f t="shared" si="140"/>
        <v>1976</v>
      </c>
      <c r="D1335" t="s">
        <v>18</v>
      </c>
      <c r="E1335" t="str">
        <f t="shared" si="141"/>
        <v>Jun</v>
      </c>
      <c r="F1335">
        <v>28</v>
      </c>
      <c r="G1335" s="10">
        <f t="shared" si="142"/>
        <v>27939</v>
      </c>
      <c r="H1335" s="9">
        <f t="shared" si="143"/>
        <v>46</v>
      </c>
      <c r="I1335">
        <v>2</v>
      </c>
      <c r="J1335" s="14">
        <v>11217.35</v>
      </c>
      <c r="K1335" t="s">
        <v>12</v>
      </c>
      <c r="L1335" t="str">
        <f t="shared" si="144"/>
        <v>tier - 3</v>
      </c>
      <c r="M1335" t="s">
        <v>11</v>
      </c>
      <c r="N1335" t="str">
        <f t="shared" si="145"/>
        <v>tier - 2</v>
      </c>
      <c r="O1335" t="s">
        <v>200</v>
      </c>
      <c r="P1335" t="str">
        <f t="shared" si="146"/>
        <v>R1025</v>
      </c>
    </row>
    <row r="1336" spans="1:16" x14ac:dyDescent="0.25">
      <c r="A1336" t="s">
        <v>1370</v>
      </c>
      <c r="B1336">
        <v>1969</v>
      </c>
      <c r="C1336">
        <f t="shared" si="140"/>
        <v>1969</v>
      </c>
      <c r="D1336" t="s">
        <v>30</v>
      </c>
      <c r="E1336" t="str">
        <f t="shared" si="141"/>
        <v>Dec</v>
      </c>
      <c r="F1336">
        <v>30</v>
      </c>
      <c r="G1336" s="10">
        <f t="shared" si="142"/>
        <v>25567</v>
      </c>
      <c r="H1336" s="9">
        <f t="shared" si="143"/>
        <v>53</v>
      </c>
      <c r="I1336">
        <v>2</v>
      </c>
      <c r="J1336" s="14">
        <v>11244.38</v>
      </c>
      <c r="K1336" t="s">
        <v>12</v>
      </c>
      <c r="L1336" t="str">
        <f t="shared" si="144"/>
        <v>tier - 3</v>
      </c>
      <c r="M1336" t="s">
        <v>16</v>
      </c>
      <c r="N1336" t="str">
        <f t="shared" si="145"/>
        <v>tier - 1</v>
      </c>
      <c r="O1336" t="s">
        <v>168</v>
      </c>
      <c r="P1336" t="str">
        <f t="shared" si="146"/>
        <v>R1016</v>
      </c>
    </row>
    <row r="1337" spans="1:16" x14ac:dyDescent="0.25">
      <c r="A1337" t="s">
        <v>1371</v>
      </c>
      <c r="B1337">
        <v>1989</v>
      </c>
      <c r="C1337">
        <f t="shared" si="140"/>
        <v>1989</v>
      </c>
      <c r="D1337" t="s">
        <v>30</v>
      </c>
      <c r="E1337" t="str">
        <f t="shared" si="141"/>
        <v>Dec</v>
      </c>
      <c r="F1337">
        <v>17</v>
      </c>
      <c r="G1337" s="10">
        <f t="shared" si="142"/>
        <v>32859</v>
      </c>
      <c r="H1337" s="9">
        <f t="shared" si="143"/>
        <v>33</v>
      </c>
      <c r="I1337">
        <v>3</v>
      </c>
      <c r="J1337" s="14">
        <v>11250.43</v>
      </c>
      <c r="K1337" t="s">
        <v>12</v>
      </c>
      <c r="L1337" t="str">
        <f t="shared" si="144"/>
        <v>tier - 3</v>
      </c>
      <c r="M1337" t="s">
        <v>11</v>
      </c>
      <c r="N1337" t="str">
        <f t="shared" si="145"/>
        <v>tier - 2</v>
      </c>
      <c r="O1337" t="s">
        <v>535</v>
      </c>
      <c r="P1337" t="str">
        <f t="shared" si="146"/>
        <v>R1026</v>
      </c>
    </row>
    <row r="1338" spans="1:16" x14ac:dyDescent="0.25">
      <c r="A1338" t="s">
        <v>1372</v>
      </c>
      <c r="B1338">
        <v>1969</v>
      </c>
      <c r="C1338">
        <f t="shared" si="140"/>
        <v>1969</v>
      </c>
      <c r="D1338" t="s">
        <v>35</v>
      </c>
      <c r="E1338" t="str">
        <f t="shared" si="141"/>
        <v>Aug</v>
      </c>
      <c r="F1338">
        <v>20</v>
      </c>
      <c r="G1338" s="10">
        <f t="shared" si="142"/>
        <v>25435</v>
      </c>
      <c r="H1338" s="9">
        <f t="shared" si="143"/>
        <v>53</v>
      </c>
      <c r="I1338">
        <v>3</v>
      </c>
      <c r="J1338" s="14">
        <v>11253.42</v>
      </c>
      <c r="K1338" t="s">
        <v>12</v>
      </c>
      <c r="L1338" t="str">
        <f t="shared" si="144"/>
        <v>tier - 3</v>
      </c>
      <c r="M1338" t="s">
        <v>16</v>
      </c>
      <c r="N1338" t="str">
        <f t="shared" si="145"/>
        <v>tier - 1</v>
      </c>
      <c r="O1338" t="s">
        <v>42</v>
      </c>
      <c r="P1338" t="str">
        <f t="shared" si="146"/>
        <v>R1011</v>
      </c>
    </row>
    <row r="1339" spans="1:16" x14ac:dyDescent="0.25">
      <c r="A1339" t="s">
        <v>1373</v>
      </c>
      <c r="B1339">
        <v>1981</v>
      </c>
      <c r="C1339">
        <f t="shared" si="140"/>
        <v>1981</v>
      </c>
      <c r="D1339" t="s">
        <v>37</v>
      </c>
      <c r="E1339" t="str">
        <f t="shared" si="141"/>
        <v>Oct</v>
      </c>
      <c r="F1339">
        <v>2</v>
      </c>
      <c r="G1339" s="10">
        <f t="shared" si="142"/>
        <v>29861</v>
      </c>
      <c r="H1339" s="9">
        <f t="shared" si="143"/>
        <v>41</v>
      </c>
      <c r="I1339">
        <v>1</v>
      </c>
      <c r="J1339" s="14">
        <v>11255.29</v>
      </c>
      <c r="K1339" t="s">
        <v>12</v>
      </c>
      <c r="L1339" t="str">
        <f t="shared" si="144"/>
        <v>tier - 3</v>
      </c>
      <c r="M1339" t="s">
        <v>16</v>
      </c>
      <c r="N1339" t="str">
        <f t="shared" si="145"/>
        <v>tier - 1</v>
      </c>
      <c r="O1339" t="s">
        <v>535</v>
      </c>
      <c r="P1339" t="str">
        <f t="shared" si="146"/>
        <v>R1026</v>
      </c>
    </row>
    <row r="1340" spans="1:16" x14ac:dyDescent="0.25">
      <c r="A1340" t="s">
        <v>1374</v>
      </c>
      <c r="B1340">
        <v>1969</v>
      </c>
      <c r="C1340">
        <f t="shared" si="140"/>
        <v>1969</v>
      </c>
      <c r="D1340" t="s">
        <v>37</v>
      </c>
      <c r="E1340" t="str">
        <f t="shared" si="141"/>
        <v>Oct</v>
      </c>
      <c r="F1340">
        <v>11</v>
      </c>
      <c r="G1340" s="10">
        <f t="shared" si="142"/>
        <v>25487</v>
      </c>
      <c r="H1340" s="9">
        <f t="shared" si="143"/>
        <v>53</v>
      </c>
      <c r="I1340">
        <v>3</v>
      </c>
      <c r="J1340" s="14">
        <v>11264.54</v>
      </c>
      <c r="K1340" t="s">
        <v>12</v>
      </c>
      <c r="L1340" t="str">
        <f t="shared" si="144"/>
        <v>tier - 3</v>
      </c>
      <c r="M1340" t="s">
        <v>11</v>
      </c>
      <c r="N1340" t="str">
        <f t="shared" si="145"/>
        <v>tier - 2</v>
      </c>
      <c r="O1340" t="s">
        <v>42</v>
      </c>
      <c r="P1340" t="str">
        <f t="shared" si="146"/>
        <v>R1011</v>
      </c>
    </row>
    <row r="1341" spans="1:16" x14ac:dyDescent="0.25">
      <c r="A1341" t="s">
        <v>1375</v>
      </c>
      <c r="B1341">
        <v>1971</v>
      </c>
      <c r="C1341">
        <f t="shared" si="140"/>
        <v>1971</v>
      </c>
      <c r="D1341" t="s">
        <v>30</v>
      </c>
      <c r="E1341" t="str">
        <f t="shared" si="141"/>
        <v>Dec</v>
      </c>
      <c r="F1341">
        <v>26</v>
      </c>
      <c r="G1341" s="10">
        <f t="shared" si="142"/>
        <v>26293</v>
      </c>
      <c r="H1341" s="9">
        <f t="shared" si="143"/>
        <v>51</v>
      </c>
      <c r="I1341">
        <v>0</v>
      </c>
      <c r="J1341" s="14">
        <v>11265.71</v>
      </c>
      <c r="K1341" t="s">
        <v>12</v>
      </c>
      <c r="L1341" t="str">
        <f t="shared" si="144"/>
        <v>tier - 3</v>
      </c>
      <c r="M1341" t="s">
        <v>16</v>
      </c>
      <c r="N1341" t="str">
        <f t="shared" si="145"/>
        <v>tier - 1</v>
      </c>
      <c r="O1341" t="s">
        <v>200</v>
      </c>
      <c r="P1341" t="str">
        <f t="shared" si="146"/>
        <v>R1025</v>
      </c>
    </row>
    <row r="1342" spans="1:16" x14ac:dyDescent="0.25">
      <c r="A1342" t="s">
        <v>1376</v>
      </c>
      <c r="B1342">
        <v>2004</v>
      </c>
      <c r="C1342">
        <f t="shared" si="140"/>
        <v>2004</v>
      </c>
      <c r="D1342" t="s">
        <v>37</v>
      </c>
      <c r="E1342" t="str">
        <f t="shared" si="141"/>
        <v>Oct</v>
      </c>
      <c r="F1342">
        <v>4</v>
      </c>
      <c r="G1342" s="10">
        <f t="shared" si="142"/>
        <v>38264</v>
      </c>
      <c r="H1342" s="9">
        <f t="shared" si="143"/>
        <v>18</v>
      </c>
      <c r="I1342">
        <v>1</v>
      </c>
      <c r="J1342" s="14">
        <v>11272.33</v>
      </c>
      <c r="K1342" t="s">
        <v>12</v>
      </c>
      <c r="L1342" t="str">
        <f t="shared" si="144"/>
        <v>tier - 3</v>
      </c>
      <c r="M1342" t="s">
        <v>11</v>
      </c>
      <c r="N1342" t="str">
        <f t="shared" si="145"/>
        <v>tier - 2</v>
      </c>
      <c r="O1342" t="s">
        <v>166</v>
      </c>
      <c r="P1342" t="str">
        <f t="shared" si="146"/>
        <v>R1019</v>
      </c>
    </row>
    <row r="1343" spans="1:16" x14ac:dyDescent="0.25">
      <c r="A1343" t="s">
        <v>1377</v>
      </c>
      <c r="B1343">
        <v>1967</v>
      </c>
      <c r="C1343">
        <f t="shared" si="140"/>
        <v>1967</v>
      </c>
      <c r="D1343" t="s">
        <v>18</v>
      </c>
      <c r="E1343" t="str">
        <f t="shared" si="141"/>
        <v>Jun</v>
      </c>
      <c r="F1343">
        <v>14</v>
      </c>
      <c r="G1343" s="10">
        <f t="shared" si="142"/>
        <v>24637</v>
      </c>
      <c r="H1343" s="9">
        <f t="shared" si="143"/>
        <v>55</v>
      </c>
      <c r="I1343">
        <v>0</v>
      </c>
      <c r="J1343" s="14">
        <v>11286.54</v>
      </c>
      <c r="K1343" t="s">
        <v>12</v>
      </c>
      <c r="L1343" t="str">
        <f t="shared" si="144"/>
        <v>tier - 3</v>
      </c>
      <c r="M1343" t="s">
        <v>12</v>
      </c>
      <c r="N1343" t="str">
        <f t="shared" si="145"/>
        <v>tier - 3</v>
      </c>
      <c r="O1343" t="s">
        <v>247</v>
      </c>
      <c r="P1343" t="str">
        <f t="shared" si="146"/>
        <v>R1024</v>
      </c>
    </row>
    <row r="1344" spans="1:16" x14ac:dyDescent="0.25">
      <c r="A1344" t="s">
        <v>1378</v>
      </c>
      <c r="B1344">
        <v>1970</v>
      </c>
      <c r="C1344">
        <f t="shared" si="140"/>
        <v>1970</v>
      </c>
      <c r="D1344" t="s">
        <v>18</v>
      </c>
      <c r="E1344" t="str">
        <f t="shared" si="141"/>
        <v>Jun</v>
      </c>
      <c r="F1344">
        <v>22</v>
      </c>
      <c r="G1344" s="10">
        <f t="shared" si="142"/>
        <v>25741</v>
      </c>
      <c r="H1344" s="9">
        <f t="shared" si="143"/>
        <v>52</v>
      </c>
      <c r="I1344">
        <v>3</v>
      </c>
      <c r="J1344" s="14">
        <v>11289.11</v>
      </c>
      <c r="K1344" t="s">
        <v>12</v>
      </c>
      <c r="L1344" t="str">
        <f t="shared" si="144"/>
        <v>tier - 3</v>
      </c>
      <c r="M1344" t="s">
        <v>16</v>
      </c>
      <c r="N1344" t="str">
        <f t="shared" si="145"/>
        <v>tier - 1</v>
      </c>
      <c r="O1344" t="s">
        <v>23</v>
      </c>
      <c r="P1344" t="str">
        <f t="shared" si="146"/>
        <v>R1012</v>
      </c>
    </row>
    <row r="1345" spans="1:16" x14ac:dyDescent="0.25">
      <c r="A1345" t="s">
        <v>1379</v>
      </c>
      <c r="B1345">
        <v>1988</v>
      </c>
      <c r="C1345">
        <f t="shared" si="140"/>
        <v>1988</v>
      </c>
      <c r="D1345" t="s">
        <v>15</v>
      </c>
      <c r="E1345" t="str">
        <f t="shared" si="141"/>
        <v>Nov</v>
      </c>
      <c r="F1345">
        <v>14</v>
      </c>
      <c r="G1345" s="10">
        <f t="shared" si="142"/>
        <v>32461</v>
      </c>
      <c r="H1345" s="9">
        <f t="shared" si="143"/>
        <v>34</v>
      </c>
      <c r="I1345">
        <v>3</v>
      </c>
      <c r="J1345" s="14">
        <v>11294.57</v>
      </c>
      <c r="K1345" t="s">
        <v>12</v>
      </c>
      <c r="L1345" t="str">
        <f t="shared" si="144"/>
        <v>tier - 3</v>
      </c>
      <c r="M1345" t="s">
        <v>16</v>
      </c>
      <c r="N1345" t="str">
        <f t="shared" si="145"/>
        <v>tier - 1</v>
      </c>
      <c r="O1345" t="s">
        <v>632</v>
      </c>
      <c r="P1345" t="str">
        <f t="shared" si="146"/>
        <v>R1022</v>
      </c>
    </row>
    <row r="1346" spans="1:16" x14ac:dyDescent="0.25">
      <c r="A1346" t="s">
        <v>1380</v>
      </c>
      <c r="B1346">
        <v>1972</v>
      </c>
      <c r="C1346">
        <f t="shared" ref="C1346:C1409" si="147">IF(B1346="?", ROUND(AVERAGEIF(B:B, "&lt;&gt;?"), 0), B1346)</f>
        <v>1972</v>
      </c>
      <c r="D1346" t="s">
        <v>20</v>
      </c>
      <c r="E1346" t="str">
        <f t="shared" ref="E1346:E1409" si="148">IF(D1346="?", "Sep", D1346)</f>
        <v>Sep</v>
      </c>
      <c r="F1346">
        <v>25</v>
      </c>
      <c r="G1346" s="10">
        <f t="shared" ref="G1346:G1409" si="149">DATE(C1346, MONTH(1&amp;E1346), F1346)</f>
        <v>26567</v>
      </c>
      <c r="H1346" s="9">
        <f t="shared" ref="H1346:H1409" si="150">DATEDIF(G1346, DATE(2023,6,8), "Y")</f>
        <v>50</v>
      </c>
      <c r="I1346">
        <v>4</v>
      </c>
      <c r="J1346" s="14">
        <v>11299.34</v>
      </c>
      <c r="K1346" t="s">
        <v>12</v>
      </c>
      <c r="L1346" t="str">
        <f t="shared" ref="L1346:L1409" si="151">IF(K1346="?", "tier - 1", K1346)</f>
        <v>tier - 3</v>
      </c>
      <c r="M1346" t="s">
        <v>11</v>
      </c>
      <c r="N1346" t="str">
        <f t="shared" ref="N1346:N1409" si="152">IF(M1346="?", "tier - 2", M1346)</f>
        <v>tier - 2</v>
      </c>
      <c r="O1346" t="s">
        <v>42</v>
      </c>
      <c r="P1346" t="str">
        <f t="shared" ref="P1346:P1409" si="153">IF(O1346="?", "Unknown", O1346)</f>
        <v>R1011</v>
      </c>
    </row>
    <row r="1347" spans="1:16" x14ac:dyDescent="0.25">
      <c r="A1347" t="s">
        <v>1381</v>
      </c>
      <c r="B1347">
        <v>1968</v>
      </c>
      <c r="C1347">
        <f t="shared" si="147"/>
        <v>1968</v>
      </c>
      <c r="D1347" t="s">
        <v>37</v>
      </c>
      <c r="E1347" t="str">
        <f t="shared" si="148"/>
        <v>Oct</v>
      </c>
      <c r="F1347">
        <v>6</v>
      </c>
      <c r="G1347" s="10">
        <f t="shared" si="149"/>
        <v>25117</v>
      </c>
      <c r="H1347" s="9">
        <f t="shared" si="150"/>
        <v>54</v>
      </c>
      <c r="I1347">
        <v>1</v>
      </c>
      <c r="J1347" s="14">
        <v>11305.93</v>
      </c>
      <c r="K1347" t="s">
        <v>12</v>
      </c>
      <c r="L1347" t="str">
        <f t="shared" si="151"/>
        <v>tier - 3</v>
      </c>
      <c r="M1347" t="s">
        <v>16</v>
      </c>
      <c r="N1347" t="str">
        <f t="shared" si="152"/>
        <v>tier - 1</v>
      </c>
      <c r="O1347" t="s">
        <v>23</v>
      </c>
      <c r="P1347" t="str">
        <f t="shared" si="153"/>
        <v>R1012</v>
      </c>
    </row>
    <row r="1348" spans="1:16" x14ac:dyDescent="0.25">
      <c r="A1348" t="s">
        <v>1382</v>
      </c>
      <c r="B1348">
        <v>1963</v>
      </c>
      <c r="C1348">
        <f t="shared" si="147"/>
        <v>1963</v>
      </c>
      <c r="D1348" t="s">
        <v>15</v>
      </c>
      <c r="E1348" t="str">
        <f t="shared" si="148"/>
        <v>Nov</v>
      </c>
      <c r="F1348">
        <v>22</v>
      </c>
      <c r="G1348" s="10">
        <f t="shared" si="149"/>
        <v>23337</v>
      </c>
      <c r="H1348" s="9">
        <f t="shared" si="150"/>
        <v>59</v>
      </c>
      <c r="I1348">
        <v>0</v>
      </c>
      <c r="J1348" s="14">
        <v>11312.33</v>
      </c>
      <c r="K1348" t="s">
        <v>12</v>
      </c>
      <c r="L1348" t="str">
        <f t="shared" si="151"/>
        <v>tier - 3</v>
      </c>
      <c r="M1348" t="s">
        <v>12</v>
      </c>
      <c r="N1348" t="str">
        <f t="shared" si="152"/>
        <v>tier - 3</v>
      </c>
      <c r="O1348" t="s">
        <v>23</v>
      </c>
      <c r="P1348" t="str">
        <f t="shared" si="153"/>
        <v>R1012</v>
      </c>
    </row>
    <row r="1349" spans="1:16" x14ac:dyDescent="0.25">
      <c r="A1349" t="s">
        <v>1383</v>
      </c>
      <c r="B1349">
        <v>1995</v>
      </c>
      <c r="C1349">
        <f t="shared" si="147"/>
        <v>1995</v>
      </c>
      <c r="D1349" t="s">
        <v>30</v>
      </c>
      <c r="E1349" t="str">
        <f t="shared" si="148"/>
        <v>Dec</v>
      </c>
      <c r="F1349">
        <v>10</v>
      </c>
      <c r="G1349" s="10">
        <f t="shared" si="149"/>
        <v>35043</v>
      </c>
      <c r="H1349" s="9">
        <f t="shared" si="150"/>
        <v>27</v>
      </c>
      <c r="I1349">
        <v>0</v>
      </c>
      <c r="J1349" s="14">
        <v>11318.57</v>
      </c>
      <c r="K1349" t="s">
        <v>12</v>
      </c>
      <c r="L1349" t="str">
        <f t="shared" si="151"/>
        <v>tier - 3</v>
      </c>
      <c r="M1349" t="s">
        <v>11</v>
      </c>
      <c r="N1349" t="str">
        <f t="shared" si="152"/>
        <v>tier - 2</v>
      </c>
      <c r="O1349" t="s">
        <v>535</v>
      </c>
      <c r="P1349" t="str">
        <f t="shared" si="153"/>
        <v>R1026</v>
      </c>
    </row>
    <row r="1350" spans="1:16" x14ac:dyDescent="0.25">
      <c r="A1350" t="s">
        <v>1384</v>
      </c>
      <c r="B1350">
        <v>1963</v>
      </c>
      <c r="C1350">
        <f t="shared" si="147"/>
        <v>1963</v>
      </c>
      <c r="D1350" t="s">
        <v>10</v>
      </c>
      <c r="E1350" t="str">
        <f t="shared" si="148"/>
        <v>Jul</v>
      </c>
      <c r="F1350">
        <v>11</v>
      </c>
      <c r="G1350" s="10">
        <f t="shared" si="149"/>
        <v>23203</v>
      </c>
      <c r="H1350" s="9">
        <f t="shared" si="150"/>
        <v>59</v>
      </c>
      <c r="I1350">
        <v>0</v>
      </c>
      <c r="J1350" s="14">
        <v>11319.12</v>
      </c>
      <c r="K1350" t="s">
        <v>12</v>
      </c>
      <c r="L1350" t="str">
        <f t="shared" si="151"/>
        <v>tier - 3</v>
      </c>
      <c r="M1350" t="s">
        <v>16</v>
      </c>
      <c r="N1350" t="str">
        <f t="shared" si="152"/>
        <v>tier - 1</v>
      </c>
      <c r="O1350" t="s">
        <v>23</v>
      </c>
      <c r="P1350" t="str">
        <f t="shared" si="153"/>
        <v>R1012</v>
      </c>
    </row>
    <row r="1351" spans="1:16" x14ac:dyDescent="0.25">
      <c r="A1351" t="s">
        <v>1385</v>
      </c>
      <c r="B1351">
        <v>2002</v>
      </c>
      <c r="C1351">
        <f t="shared" si="147"/>
        <v>2002</v>
      </c>
      <c r="D1351" t="s">
        <v>20</v>
      </c>
      <c r="E1351" t="str">
        <f t="shared" si="148"/>
        <v>Sep</v>
      </c>
      <c r="F1351">
        <v>20</v>
      </c>
      <c r="G1351" s="10">
        <f t="shared" si="149"/>
        <v>37519</v>
      </c>
      <c r="H1351" s="9">
        <f t="shared" si="150"/>
        <v>20</v>
      </c>
      <c r="I1351">
        <v>0</v>
      </c>
      <c r="J1351" s="14">
        <v>11321.49</v>
      </c>
      <c r="K1351" t="s">
        <v>12</v>
      </c>
      <c r="L1351" t="str">
        <f t="shared" si="151"/>
        <v>tier - 3</v>
      </c>
      <c r="M1351" t="s">
        <v>12</v>
      </c>
      <c r="N1351" t="str">
        <f t="shared" si="152"/>
        <v>tier - 3</v>
      </c>
      <c r="O1351" t="s">
        <v>23</v>
      </c>
      <c r="P1351" t="str">
        <f t="shared" si="153"/>
        <v>R1012</v>
      </c>
    </row>
    <row r="1352" spans="1:16" x14ac:dyDescent="0.25">
      <c r="A1352" t="s">
        <v>1386</v>
      </c>
      <c r="B1352">
        <v>1989</v>
      </c>
      <c r="C1352">
        <f t="shared" si="147"/>
        <v>1989</v>
      </c>
      <c r="D1352" t="s">
        <v>35</v>
      </c>
      <c r="E1352" t="str">
        <f t="shared" si="148"/>
        <v>Aug</v>
      </c>
      <c r="F1352">
        <v>19</v>
      </c>
      <c r="G1352" s="10">
        <f t="shared" si="149"/>
        <v>32739</v>
      </c>
      <c r="H1352" s="9">
        <f t="shared" si="150"/>
        <v>33</v>
      </c>
      <c r="I1352">
        <v>1</v>
      </c>
      <c r="J1352" s="14">
        <v>11326.71</v>
      </c>
      <c r="K1352" t="s">
        <v>12</v>
      </c>
      <c r="L1352" t="str">
        <f t="shared" si="151"/>
        <v>tier - 3</v>
      </c>
      <c r="M1352" t="s">
        <v>12</v>
      </c>
      <c r="N1352" t="str">
        <f t="shared" si="152"/>
        <v>tier - 3</v>
      </c>
      <c r="O1352" t="s">
        <v>13</v>
      </c>
      <c r="P1352" t="str">
        <f t="shared" si="153"/>
        <v>R1013</v>
      </c>
    </row>
    <row r="1353" spans="1:16" x14ac:dyDescent="0.25">
      <c r="A1353" t="s">
        <v>1387</v>
      </c>
      <c r="B1353">
        <v>1968</v>
      </c>
      <c r="C1353">
        <f t="shared" si="147"/>
        <v>1968</v>
      </c>
      <c r="D1353" t="s">
        <v>15</v>
      </c>
      <c r="E1353" t="str">
        <f t="shared" si="148"/>
        <v>Nov</v>
      </c>
      <c r="F1353">
        <v>2</v>
      </c>
      <c r="G1353" s="10">
        <f t="shared" si="149"/>
        <v>25144</v>
      </c>
      <c r="H1353" s="9">
        <f t="shared" si="150"/>
        <v>54</v>
      </c>
      <c r="I1353">
        <v>0</v>
      </c>
      <c r="J1353" s="14">
        <v>11344.32</v>
      </c>
      <c r="K1353" t="s">
        <v>12</v>
      </c>
      <c r="L1353" t="str">
        <f t="shared" si="151"/>
        <v>tier - 3</v>
      </c>
      <c r="M1353" t="s">
        <v>11</v>
      </c>
      <c r="N1353" t="str">
        <f t="shared" si="152"/>
        <v>tier - 2</v>
      </c>
      <c r="O1353" t="s">
        <v>200</v>
      </c>
      <c r="P1353" t="str">
        <f t="shared" si="153"/>
        <v>R1025</v>
      </c>
    </row>
    <row r="1354" spans="1:16" x14ac:dyDescent="0.25">
      <c r="A1354" t="s">
        <v>1388</v>
      </c>
      <c r="B1354">
        <v>1964</v>
      </c>
      <c r="C1354">
        <f t="shared" si="147"/>
        <v>1964</v>
      </c>
      <c r="D1354" t="s">
        <v>10</v>
      </c>
      <c r="E1354" t="str">
        <f t="shared" si="148"/>
        <v>Jul</v>
      </c>
      <c r="F1354">
        <v>12</v>
      </c>
      <c r="G1354" s="10">
        <f t="shared" si="149"/>
        <v>23570</v>
      </c>
      <c r="H1354" s="9">
        <f t="shared" si="150"/>
        <v>58</v>
      </c>
      <c r="I1354">
        <v>0</v>
      </c>
      <c r="J1354" s="14">
        <v>11345.52</v>
      </c>
      <c r="K1354" t="s">
        <v>12</v>
      </c>
      <c r="L1354" t="str">
        <f t="shared" si="151"/>
        <v>tier - 3</v>
      </c>
      <c r="M1354" t="s">
        <v>12</v>
      </c>
      <c r="N1354" t="str">
        <f t="shared" si="152"/>
        <v>tier - 3</v>
      </c>
      <c r="O1354" t="s">
        <v>42</v>
      </c>
      <c r="P1354" t="str">
        <f t="shared" si="153"/>
        <v>R1011</v>
      </c>
    </row>
    <row r="1355" spans="1:16" x14ac:dyDescent="0.25">
      <c r="A1355" t="s">
        <v>1389</v>
      </c>
      <c r="B1355">
        <v>1965</v>
      </c>
      <c r="C1355">
        <f t="shared" si="147"/>
        <v>1965</v>
      </c>
      <c r="D1355" t="s">
        <v>15</v>
      </c>
      <c r="E1355" t="str">
        <f t="shared" si="148"/>
        <v>Nov</v>
      </c>
      <c r="F1355">
        <v>29</v>
      </c>
      <c r="G1355" s="10">
        <f t="shared" si="149"/>
        <v>24075</v>
      </c>
      <c r="H1355" s="9">
        <f t="shared" si="150"/>
        <v>57</v>
      </c>
      <c r="I1355">
        <v>0</v>
      </c>
      <c r="J1355" s="14">
        <v>11353.23</v>
      </c>
      <c r="K1355" t="s">
        <v>12</v>
      </c>
      <c r="L1355" t="str">
        <f t="shared" si="151"/>
        <v>tier - 3</v>
      </c>
      <c r="M1355" t="s">
        <v>16</v>
      </c>
      <c r="N1355" t="str">
        <f t="shared" si="152"/>
        <v>tier - 1</v>
      </c>
      <c r="O1355" t="s">
        <v>23</v>
      </c>
      <c r="P1355" t="str">
        <f t="shared" si="153"/>
        <v>R1012</v>
      </c>
    </row>
    <row r="1356" spans="1:16" x14ac:dyDescent="0.25">
      <c r="A1356" t="s">
        <v>1390</v>
      </c>
      <c r="B1356">
        <v>1965</v>
      </c>
      <c r="C1356">
        <f t="shared" si="147"/>
        <v>1965</v>
      </c>
      <c r="D1356" t="s">
        <v>20</v>
      </c>
      <c r="E1356" t="str">
        <f t="shared" si="148"/>
        <v>Sep</v>
      </c>
      <c r="F1356">
        <v>26</v>
      </c>
      <c r="G1356" s="10">
        <f t="shared" si="149"/>
        <v>24011</v>
      </c>
      <c r="H1356" s="9">
        <f t="shared" si="150"/>
        <v>57</v>
      </c>
      <c r="I1356">
        <v>0</v>
      </c>
      <c r="J1356" s="14">
        <v>11356.66</v>
      </c>
      <c r="K1356" t="s">
        <v>12</v>
      </c>
      <c r="L1356" t="str">
        <f t="shared" si="151"/>
        <v>tier - 3</v>
      </c>
      <c r="M1356" t="s">
        <v>12</v>
      </c>
      <c r="N1356" t="str">
        <f t="shared" si="152"/>
        <v>tier - 3</v>
      </c>
      <c r="O1356" t="s">
        <v>23</v>
      </c>
      <c r="P1356" t="str">
        <f t="shared" si="153"/>
        <v>R1012</v>
      </c>
    </row>
    <row r="1357" spans="1:16" x14ac:dyDescent="0.25">
      <c r="A1357" t="s">
        <v>1391</v>
      </c>
      <c r="B1357">
        <v>1964</v>
      </c>
      <c r="C1357">
        <f t="shared" si="147"/>
        <v>1964</v>
      </c>
      <c r="D1357" t="s">
        <v>10</v>
      </c>
      <c r="E1357" t="str">
        <f t="shared" si="148"/>
        <v>Jul</v>
      </c>
      <c r="F1357">
        <v>4</v>
      </c>
      <c r="G1357" s="10">
        <f t="shared" si="149"/>
        <v>23562</v>
      </c>
      <c r="H1357" s="9">
        <f t="shared" si="150"/>
        <v>58</v>
      </c>
      <c r="I1357">
        <v>0</v>
      </c>
      <c r="J1357" s="14">
        <v>11362.76</v>
      </c>
      <c r="K1357" t="s">
        <v>12</v>
      </c>
      <c r="L1357" t="str">
        <f t="shared" si="151"/>
        <v>tier - 3</v>
      </c>
      <c r="M1357" t="s">
        <v>16</v>
      </c>
      <c r="N1357" t="str">
        <f t="shared" si="152"/>
        <v>tier - 1</v>
      </c>
      <c r="O1357" t="s">
        <v>42</v>
      </c>
      <c r="P1357" t="str">
        <f t="shared" si="153"/>
        <v>R1011</v>
      </c>
    </row>
    <row r="1358" spans="1:16" x14ac:dyDescent="0.25">
      <c r="A1358" t="s">
        <v>1392</v>
      </c>
      <c r="B1358">
        <v>1964</v>
      </c>
      <c r="C1358">
        <f t="shared" si="147"/>
        <v>1964</v>
      </c>
      <c r="D1358" t="s">
        <v>10</v>
      </c>
      <c r="E1358" t="str">
        <f t="shared" si="148"/>
        <v>Jul</v>
      </c>
      <c r="F1358">
        <v>3</v>
      </c>
      <c r="G1358" s="10">
        <f t="shared" si="149"/>
        <v>23561</v>
      </c>
      <c r="H1358" s="9">
        <f t="shared" si="150"/>
        <v>58</v>
      </c>
      <c r="I1358">
        <v>0</v>
      </c>
      <c r="J1358" s="14">
        <v>11363.28</v>
      </c>
      <c r="K1358" t="s">
        <v>12</v>
      </c>
      <c r="L1358" t="str">
        <f t="shared" si="151"/>
        <v>tier - 3</v>
      </c>
      <c r="M1358" t="s">
        <v>16</v>
      </c>
      <c r="N1358" t="str">
        <f t="shared" si="152"/>
        <v>tier - 1</v>
      </c>
      <c r="O1358" t="s">
        <v>13</v>
      </c>
      <c r="P1358" t="str">
        <f t="shared" si="153"/>
        <v>R1013</v>
      </c>
    </row>
    <row r="1359" spans="1:16" x14ac:dyDescent="0.25">
      <c r="A1359" t="s">
        <v>1393</v>
      </c>
      <c r="B1359">
        <v>1964</v>
      </c>
      <c r="C1359">
        <f t="shared" si="147"/>
        <v>1964</v>
      </c>
      <c r="D1359" t="s">
        <v>30</v>
      </c>
      <c r="E1359" t="str">
        <f t="shared" si="148"/>
        <v>Dec</v>
      </c>
      <c r="F1359">
        <v>13</v>
      </c>
      <c r="G1359" s="10">
        <f t="shared" si="149"/>
        <v>23724</v>
      </c>
      <c r="H1359" s="9">
        <f t="shared" si="150"/>
        <v>58</v>
      </c>
      <c r="I1359">
        <v>0</v>
      </c>
      <c r="J1359" s="14">
        <v>11365.95</v>
      </c>
      <c r="K1359" t="s">
        <v>12</v>
      </c>
      <c r="L1359" t="str">
        <f t="shared" si="151"/>
        <v>tier - 3</v>
      </c>
      <c r="M1359" t="s">
        <v>11</v>
      </c>
      <c r="N1359" t="str">
        <f t="shared" si="152"/>
        <v>tier - 2</v>
      </c>
      <c r="O1359" t="s">
        <v>42</v>
      </c>
      <c r="P1359" t="str">
        <f t="shared" si="153"/>
        <v>R1011</v>
      </c>
    </row>
    <row r="1360" spans="1:16" x14ac:dyDescent="0.25">
      <c r="A1360" t="s">
        <v>1394</v>
      </c>
      <c r="B1360">
        <v>1979</v>
      </c>
      <c r="C1360">
        <f t="shared" si="147"/>
        <v>1979</v>
      </c>
      <c r="D1360" t="s">
        <v>18</v>
      </c>
      <c r="E1360" t="str">
        <f t="shared" si="148"/>
        <v>Jun</v>
      </c>
      <c r="F1360">
        <v>7</v>
      </c>
      <c r="G1360" s="10">
        <f t="shared" si="149"/>
        <v>29013</v>
      </c>
      <c r="H1360" s="9">
        <f t="shared" si="150"/>
        <v>44</v>
      </c>
      <c r="I1360">
        <v>2</v>
      </c>
      <c r="J1360" s="14">
        <v>11369.39</v>
      </c>
      <c r="K1360" t="s">
        <v>12</v>
      </c>
      <c r="L1360" t="str">
        <f t="shared" si="151"/>
        <v>tier - 3</v>
      </c>
      <c r="M1360" t="s">
        <v>16</v>
      </c>
      <c r="N1360" t="str">
        <f t="shared" si="152"/>
        <v>tier - 1</v>
      </c>
      <c r="O1360" t="s">
        <v>535</v>
      </c>
      <c r="P1360" t="str">
        <f t="shared" si="153"/>
        <v>R1026</v>
      </c>
    </row>
    <row r="1361" spans="1:16" x14ac:dyDescent="0.25">
      <c r="A1361" t="s">
        <v>1395</v>
      </c>
      <c r="B1361">
        <v>1972</v>
      </c>
      <c r="C1361">
        <f t="shared" si="147"/>
        <v>1972</v>
      </c>
      <c r="D1361" t="s">
        <v>30</v>
      </c>
      <c r="E1361" t="str">
        <f t="shared" si="148"/>
        <v>Dec</v>
      </c>
      <c r="F1361">
        <v>6</v>
      </c>
      <c r="G1361" s="10">
        <f t="shared" si="149"/>
        <v>26639</v>
      </c>
      <c r="H1361" s="9">
        <f t="shared" si="150"/>
        <v>50</v>
      </c>
      <c r="I1361">
        <v>0</v>
      </c>
      <c r="J1361" s="14">
        <v>11378.57</v>
      </c>
      <c r="K1361" t="s">
        <v>12</v>
      </c>
      <c r="L1361" t="str">
        <f t="shared" si="151"/>
        <v>tier - 3</v>
      </c>
      <c r="M1361" t="s">
        <v>11</v>
      </c>
      <c r="N1361" t="str">
        <f t="shared" si="152"/>
        <v>tier - 2</v>
      </c>
      <c r="O1361" t="s">
        <v>200</v>
      </c>
      <c r="P1361" t="str">
        <f t="shared" si="153"/>
        <v>R1025</v>
      </c>
    </row>
    <row r="1362" spans="1:16" x14ac:dyDescent="0.25">
      <c r="A1362" t="s">
        <v>1396</v>
      </c>
      <c r="B1362">
        <v>1964</v>
      </c>
      <c r="C1362">
        <f t="shared" si="147"/>
        <v>1964</v>
      </c>
      <c r="D1362" t="s">
        <v>18</v>
      </c>
      <c r="E1362" t="str">
        <f t="shared" si="148"/>
        <v>Jun</v>
      </c>
      <c r="F1362">
        <v>13</v>
      </c>
      <c r="G1362" s="10">
        <f t="shared" si="149"/>
        <v>23541</v>
      </c>
      <c r="H1362" s="9">
        <f t="shared" si="150"/>
        <v>58</v>
      </c>
      <c r="I1362">
        <v>0</v>
      </c>
      <c r="J1362" s="14">
        <v>11381.33</v>
      </c>
      <c r="K1362" t="s">
        <v>12</v>
      </c>
      <c r="L1362" t="str">
        <f t="shared" si="151"/>
        <v>tier - 3</v>
      </c>
      <c r="M1362" t="s">
        <v>11</v>
      </c>
      <c r="N1362" t="str">
        <f t="shared" si="152"/>
        <v>tier - 2</v>
      </c>
      <c r="O1362" t="s">
        <v>13</v>
      </c>
      <c r="P1362" t="str">
        <f t="shared" si="153"/>
        <v>R1013</v>
      </c>
    </row>
    <row r="1363" spans="1:16" x14ac:dyDescent="0.25">
      <c r="A1363" t="s">
        <v>1397</v>
      </c>
      <c r="B1363">
        <v>1997</v>
      </c>
      <c r="C1363">
        <f t="shared" si="147"/>
        <v>1997</v>
      </c>
      <c r="D1363" t="s">
        <v>10</v>
      </c>
      <c r="E1363" t="str">
        <f t="shared" si="148"/>
        <v>Jul</v>
      </c>
      <c r="F1363">
        <v>28</v>
      </c>
      <c r="G1363" s="10">
        <f t="shared" si="149"/>
        <v>35639</v>
      </c>
      <c r="H1363" s="9">
        <f t="shared" si="150"/>
        <v>25</v>
      </c>
      <c r="I1363">
        <v>0</v>
      </c>
      <c r="J1363" s="14">
        <v>11388.27</v>
      </c>
      <c r="K1363" t="s">
        <v>12</v>
      </c>
      <c r="L1363" t="str">
        <f t="shared" si="151"/>
        <v>tier - 3</v>
      </c>
      <c r="M1363" t="s">
        <v>11</v>
      </c>
      <c r="N1363" t="str">
        <f t="shared" si="152"/>
        <v>tier - 2</v>
      </c>
      <c r="O1363" t="s">
        <v>535</v>
      </c>
      <c r="P1363" t="str">
        <f t="shared" si="153"/>
        <v>R1026</v>
      </c>
    </row>
    <row r="1364" spans="1:16" x14ac:dyDescent="0.25">
      <c r="A1364" t="s">
        <v>1398</v>
      </c>
      <c r="B1364">
        <v>1967</v>
      </c>
      <c r="C1364">
        <f t="shared" si="147"/>
        <v>1967</v>
      </c>
      <c r="D1364" t="s">
        <v>30</v>
      </c>
      <c r="E1364" t="str">
        <f t="shared" si="148"/>
        <v>Dec</v>
      </c>
      <c r="F1364">
        <v>19</v>
      </c>
      <c r="G1364" s="10">
        <f t="shared" si="149"/>
        <v>24825</v>
      </c>
      <c r="H1364" s="9">
        <f t="shared" si="150"/>
        <v>55</v>
      </c>
      <c r="I1364">
        <v>1</v>
      </c>
      <c r="J1364" s="14">
        <v>11394.07</v>
      </c>
      <c r="K1364" t="s">
        <v>12</v>
      </c>
      <c r="L1364" t="str">
        <f t="shared" si="151"/>
        <v>tier - 3</v>
      </c>
      <c r="M1364" t="s">
        <v>16</v>
      </c>
      <c r="N1364" t="str">
        <f t="shared" si="152"/>
        <v>tier - 1</v>
      </c>
      <c r="O1364" t="s">
        <v>170</v>
      </c>
      <c r="P1364" t="str">
        <f t="shared" si="153"/>
        <v>R1018</v>
      </c>
    </row>
    <row r="1365" spans="1:16" x14ac:dyDescent="0.25">
      <c r="A1365" t="s">
        <v>1399</v>
      </c>
      <c r="B1365">
        <v>1970</v>
      </c>
      <c r="C1365">
        <f t="shared" si="147"/>
        <v>1970</v>
      </c>
      <c r="D1365" t="s">
        <v>37</v>
      </c>
      <c r="E1365" t="str">
        <f t="shared" si="148"/>
        <v>Oct</v>
      </c>
      <c r="F1365">
        <v>2</v>
      </c>
      <c r="G1365" s="10">
        <f t="shared" si="149"/>
        <v>25843</v>
      </c>
      <c r="H1365" s="9">
        <f t="shared" si="150"/>
        <v>52</v>
      </c>
      <c r="I1365">
        <v>2</v>
      </c>
      <c r="J1365" s="14">
        <v>11396.9</v>
      </c>
      <c r="K1365" t="s">
        <v>12</v>
      </c>
      <c r="L1365" t="str">
        <f t="shared" si="151"/>
        <v>tier - 3</v>
      </c>
      <c r="M1365" t="s">
        <v>12</v>
      </c>
      <c r="N1365" t="str">
        <f t="shared" si="152"/>
        <v>tier - 3</v>
      </c>
      <c r="O1365" t="s">
        <v>247</v>
      </c>
      <c r="P1365" t="str">
        <f t="shared" si="153"/>
        <v>R1024</v>
      </c>
    </row>
    <row r="1366" spans="1:16" x14ac:dyDescent="0.25">
      <c r="A1366" t="s">
        <v>1400</v>
      </c>
      <c r="B1366">
        <v>1970</v>
      </c>
      <c r="C1366">
        <f t="shared" si="147"/>
        <v>1970</v>
      </c>
      <c r="D1366" t="s">
        <v>37</v>
      </c>
      <c r="E1366" t="str">
        <f t="shared" si="148"/>
        <v>Oct</v>
      </c>
      <c r="F1366">
        <v>7</v>
      </c>
      <c r="G1366" s="10">
        <f t="shared" si="149"/>
        <v>25848</v>
      </c>
      <c r="H1366" s="9">
        <f t="shared" si="150"/>
        <v>52</v>
      </c>
      <c r="I1366">
        <v>3</v>
      </c>
      <c r="J1366" s="14">
        <v>11411.69</v>
      </c>
      <c r="K1366" t="s">
        <v>12</v>
      </c>
      <c r="L1366" t="str">
        <f t="shared" si="151"/>
        <v>tier - 3</v>
      </c>
      <c r="M1366" t="s">
        <v>11</v>
      </c>
      <c r="N1366" t="str">
        <f t="shared" si="152"/>
        <v>tier - 2</v>
      </c>
      <c r="O1366" t="s">
        <v>42</v>
      </c>
      <c r="P1366" t="str">
        <f t="shared" si="153"/>
        <v>R1011</v>
      </c>
    </row>
    <row r="1367" spans="1:16" x14ac:dyDescent="0.25">
      <c r="A1367" t="s">
        <v>1401</v>
      </c>
      <c r="B1367">
        <v>1983</v>
      </c>
      <c r="C1367">
        <f t="shared" si="147"/>
        <v>1983</v>
      </c>
      <c r="D1367" t="s">
        <v>37</v>
      </c>
      <c r="E1367" t="str">
        <f t="shared" si="148"/>
        <v>Oct</v>
      </c>
      <c r="F1367">
        <v>23</v>
      </c>
      <c r="G1367" s="10">
        <f t="shared" si="149"/>
        <v>30612</v>
      </c>
      <c r="H1367" s="9">
        <f t="shared" si="150"/>
        <v>39</v>
      </c>
      <c r="I1367">
        <v>3</v>
      </c>
      <c r="J1367" s="14">
        <v>11412.02</v>
      </c>
      <c r="K1367" t="s">
        <v>12</v>
      </c>
      <c r="L1367" t="str">
        <f t="shared" si="151"/>
        <v>tier - 3</v>
      </c>
      <c r="M1367" t="s">
        <v>16</v>
      </c>
      <c r="N1367" t="str">
        <f t="shared" si="152"/>
        <v>tier - 1</v>
      </c>
      <c r="O1367" t="s">
        <v>300</v>
      </c>
      <c r="P1367" t="str">
        <f t="shared" si="153"/>
        <v>R1021</v>
      </c>
    </row>
    <row r="1368" spans="1:16" x14ac:dyDescent="0.25">
      <c r="A1368" t="s">
        <v>1402</v>
      </c>
      <c r="B1368">
        <v>1985</v>
      </c>
      <c r="C1368">
        <f t="shared" si="147"/>
        <v>1985</v>
      </c>
      <c r="D1368" t="s">
        <v>18</v>
      </c>
      <c r="E1368" t="str">
        <f t="shared" si="148"/>
        <v>Jun</v>
      </c>
      <c r="F1368">
        <v>9</v>
      </c>
      <c r="G1368" s="10">
        <f t="shared" si="149"/>
        <v>31207</v>
      </c>
      <c r="H1368" s="9">
        <f t="shared" si="150"/>
        <v>37</v>
      </c>
      <c r="I1368">
        <v>3</v>
      </c>
      <c r="J1368" s="14">
        <v>11419.49</v>
      </c>
      <c r="K1368" t="s">
        <v>12</v>
      </c>
      <c r="L1368" t="str">
        <f t="shared" si="151"/>
        <v>tier - 3</v>
      </c>
      <c r="M1368" t="s">
        <v>16</v>
      </c>
      <c r="N1368" t="str">
        <f t="shared" si="152"/>
        <v>tier - 1</v>
      </c>
      <c r="O1368" t="s">
        <v>23</v>
      </c>
      <c r="P1368" t="str">
        <f t="shared" si="153"/>
        <v>R1012</v>
      </c>
    </row>
    <row r="1369" spans="1:16" x14ac:dyDescent="0.25">
      <c r="A1369" t="s">
        <v>1403</v>
      </c>
      <c r="B1369">
        <v>1980</v>
      </c>
      <c r="C1369">
        <f t="shared" si="147"/>
        <v>1980</v>
      </c>
      <c r="D1369" t="s">
        <v>10</v>
      </c>
      <c r="E1369" t="str">
        <f t="shared" si="148"/>
        <v>Jul</v>
      </c>
      <c r="F1369">
        <v>17</v>
      </c>
      <c r="G1369" s="10">
        <f t="shared" si="149"/>
        <v>29419</v>
      </c>
      <c r="H1369" s="9">
        <f t="shared" si="150"/>
        <v>42</v>
      </c>
      <c r="I1369">
        <v>2</v>
      </c>
      <c r="J1369" s="14">
        <v>11435.74</v>
      </c>
      <c r="K1369" t="s">
        <v>12</v>
      </c>
      <c r="L1369" t="str">
        <f t="shared" si="151"/>
        <v>tier - 3</v>
      </c>
      <c r="M1369" t="s">
        <v>12</v>
      </c>
      <c r="N1369" t="str">
        <f t="shared" si="152"/>
        <v>tier - 3</v>
      </c>
      <c r="O1369" t="s">
        <v>300</v>
      </c>
      <c r="P1369" t="str">
        <f t="shared" si="153"/>
        <v>R1021</v>
      </c>
    </row>
    <row r="1370" spans="1:16" x14ac:dyDescent="0.25">
      <c r="A1370" t="s">
        <v>1404</v>
      </c>
      <c r="B1370">
        <v>1971</v>
      </c>
      <c r="C1370">
        <f t="shared" si="147"/>
        <v>1971</v>
      </c>
      <c r="D1370" t="s">
        <v>20</v>
      </c>
      <c r="E1370" t="str">
        <f t="shared" si="148"/>
        <v>Sep</v>
      </c>
      <c r="F1370">
        <v>12</v>
      </c>
      <c r="G1370" s="10">
        <f t="shared" si="149"/>
        <v>26188</v>
      </c>
      <c r="H1370" s="9">
        <f t="shared" si="150"/>
        <v>51</v>
      </c>
      <c r="I1370">
        <v>3</v>
      </c>
      <c r="J1370" s="14">
        <v>11436.74</v>
      </c>
      <c r="K1370" t="s">
        <v>12</v>
      </c>
      <c r="L1370" t="str">
        <f t="shared" si="151"/>
        <v>tier - 3</v>
      </c>
      <c r="M1370" t="s">
        <v>12</v>
      </c>
      <c r="N1370" t="str">
        <f t="shared" si="152"/>
        <v>tier - 3</v>
      </c>
      <c r="O1370" t="s">
        <v>23</v>
      </c>
      <c r="P1370" t="str">
        <f t="shared" si="153"/>
        <v>R1012</v>
      </c>
    </row>
    <row r="1371" spans="1:16" x14ac:dyDescent="0.25">
      <c r="A1371" t="s">
        <v>1405</v>
      </c>
      <c r="B1371">
        <v>1966</v>
      </c>
      <c r="C1371">
        <f t="shared" si="147"/>
        <v>1966</v>
      </c>
      <c r="D1371" t="s">
        <v>18</v>
      </c>
      <c r="E1371" t="str">
        <f t="shared" si="148"/>
        <v>Jun</v>
      </c>
      <c r="F1371">
        <v>14</v>
      </c>
      <c r="G1371" s="10">
        <f t="shared" si="149"/>
        <v>24272</v>
      </c>
      <c r="H1371" s="9">
        <f t="shared" si="150"/>
        <v>56</v>
      </c>
      <c r="I1371">
        <v>0</v>
      </c>
      <c r="J1371" s="14">
        <v>11454.02</v>
      </c>
      <c r="K1371" t="s">
        <v>12</v>
      </c>
      <c r="L1371" t="str">
        <f t="shared" si="151"/>
        <v>tier - 3</v>
      </c>
      <c r="M1371" t="s">
        <v>16</v>
      </c>
      <c r="N1371" t="str">
        <f t="shared" si="152"/>
        <v>tier - 1</v>
      </c>
      <c r="O1371" t="s">
        <v>23</v>
      </c>
      <c r="P1371" t="str">
        <f t="shared" si="153"/>
        <v>R1012</v>
      </c>
    </row>
    <row r="1372" spans="1:16" x14ac:dyDescent="0.25">
      <c r="A1372" t="s">
        <v>1406</v>
      </c>
      <c r="B1372">
        <v>1965</v>
      </c>
      <c r="C1372">
        <f t="shared" si="147"/>
        <v>1965</v>
      </c>
      <c r="D1372" t="s">
        <v>18</v>
      </c>
      <c r="E1372" t="str">
        <f t="shared" si="148"/>
        <v>Jun</v>
      </c>
      <c r="F1372">
        <v>23</v>
      </c>
      <c r="G1372" s="10">
        <f t="shared" si="149"/>
        <v>23916</v>
      </c>
      <c r="H1372" s="9">
        <f t="shared" si="150"/>
        <v>57</v>
      </c>
      <c r="I1372">
        <v>0</v>
      </c>
      <c r="J1372" s="14">
        <v>11455.28</v>
      </c>
      <c r="K1372" t="s">
        <v>12</v>
      </c>
      <c r="L1372" t="str">
        <f t="shared" si="151"/>
        <v>tier - 3</v>
      </c>
      <c r="M1372" t="s">
        <v>11</v>
      </c>
      <c r="N1372" t="str">
        <f t="shared" si="152"/>
        <v>tier - 2</v>
      </c>
      <c r="O1372" t="s">
        <v>42</v>
      </c>
      <c r="P1372" t="str">
        <f t="shared" si="153"/>
        <v>R1011</v>
      </c>
    </row>
    <row r="1373" spans="1:16" x14ac:dyDescent="0.25">
      <c r="A1373" t="s">
        <v>1407</v>
      </c>
      <c r="B1373">
        <v>1966</v>
      </c>
      <c r="C1373">
        <f t="shared" si="147"/>
        <v>1966</v>
      </c>
      <c r="D1373" t="s">
        <v>20</v>
      </c>
      <c r="E1373" t="str">
        <f t="shared" si="148"/>
        <v>Sep</v>
      </c>
      <c r="F1373">
        <v>7</v>
      </c>
      <c r="G1373" s="10">
        <f t="shared" si="149"/>
        <v>24357</v>
      </c>
      <c r="H1373" s="9">
        <f t="shared" si="150"/>
        <v>56</v>
      </c>
      <c r="I1373">
        <v>0</v>
      </c>
      <c r="J1373" s="14">
        <v>11478.14</v>
      </c>
      <c r="K1373" t="s">
        <v>12</v>
      </c>
      <c r="L1373" t="str">
        <f t="shared" si="151"/>
        <v>tier - 3</v>
      </c>
      <c r="M1373" t="s">
        <v>11</v>
      </c>
      <c r="N1373" t="str">
        <f t="shared" si="152"/>
        <v>tier - 2</v>
      </c>
      <c r="O1373" t="s">
        <v>200</v>
      </c>
      <c r="P1373" t="str">
        <f t="shared" si="153"/>
        <v>R1025</v>
      </c>
    </row>
    <row r="1374" spans="1:16" x14ac:dyDescent="0.25">
      <c r="A1374" t="s">
        <v>1408</v>
      </c>
      <c r="B1374">
        <v>2004</v>
      </c>
      <c r="C1374">
        <f t="shared" si="147"/>
        <v>2004</v>
      </c>
      <c r="D1374" t="s">
        <v>20</v>
      </c>
      <c r="E1374" t="str">
        <f t="shared" si="148"/>
        <v>Sep</v>
      </c>
      <c r="F1374">
        <v>10</v>
      </c>
      <c r="G1374" s="10">
        <f t="shared" si="149"/>
        <v>38240</v>
      </c>
      <c r="H1374" s="9">
        <f t="shared" si="150"/>
        <v>18</v>
      </c>
      <c r="I1374">
        <v>0</v>
      </c>
      <c r="J1374" s="14">
        <v>11482.63</v>
      </c>
      <c r="K1374" t="s">
        <v>12</v>
      </c>
      <c r="L1374" t="str">
        <f t="shared" si="151"/>
        <v>tier - 3</v>
      </c>
      <c r="M1374" t="s">
        <v>11</v>
      </c>
      <c r="N1374" t="str">
        <f t="shared" si="152"/>
        <v>tier - 2</v>
      </c>
      <c r="O1374" t="s">
        <v>13</v>
      </c>
      <c r="P1374" t="str">
        <f t="shared" si="153"/>
        <v>R1013</v>
      </c>
    </row>
    <row r="1375" spans="1:16" x14ac:dyDescent="0.25">
      <c r="A1375" t="s">
        <v>1409</v>
      </c>
      <c r="B1375">
        <v>1970</v>
      </c>
      <c r="C1375">
        <f t="shared" si="147"/>
        <v>1970</v>
      </c>
      <c r="D1375" t="s">
        <v>37</v>
      </c>
      <c r="E1375" t="str">
        <f t="shared" si="148"/>
        <v>Oct</v>
      </c>
      <c r="F1375">
        <v>13</v>
      </c>
      <c r="G1375" s="10">
        <f t="shared" si="149"/>
        <v>25854</v>
      </c>
      <c r="H1375" s="9">
        <f t="shared" si="150"/>
        <v>52</v>
      </c>
      <c r="I1375">
        <v>3</v>
      </c>
      <c r="J1375" s="14">
        <v>11488.32</v>
      </c>
      <c r="K1375" t="s">
        <v>12</v>
      </c>
      <c r="L1375" t="str">
        <f t="shared" si="151"/>
        <v>tier - 3</v>
      </c>
      <c r="M1375" t="s">
        <v>16</v>
      </c>
      <c r="N1375" t="str">
        <f t="shared" si="152"/>
        <v>tier - 1</v>
      </c>
      <c r="O1375" t="s">
        <v>276</v>
      </c>
      <c r="P1375" t="str">
        <f t="shared" si="153"/>
        <v>R1014</v>
      </c>
    </row>
    <row r="1376" spans="1:16" x14ac:dyDescent="0.25">
      <c r="A1376" t="s">
        <v>1410</v>
      </c>
      <c r="B1376">
        <v>1983</v>
      </c>
      <c r="C1376">
        <f t="shared" si="147"/>
        <v>1983</v>
      </c>
      <c r="D1376" t="s">
        <v>18</v>
      </c>
      <c r="E1376" t="str">
        <f t="shared" si="148"/>
        <v>Jun</v>
      </c>
      <c r="F1376">
        <v>7</v>
      </c>
      <c r="G1376" s="10">
        <f t="shared" si="149"/>
        <v>30474</v>
      </c>
      <c r="H1376" s="9">
        <f t="shared" si="150"/>
        <v>40</v>
      </c>
      <c r="I1376">
        <v>3</v>
      </c>
      <c r="J1376" s="14">
        <v>11492.46</v>
      </c>
      <c r="K1376" t="s">
        <v>12</v>
      </c>
      <c r="L1376" t="str">
        <f t="shared" si="151"/>
        <v>tier - 3</v>
      </c>
      <c r="M1376" t="s">
        <v>12</v>
      </c>
      <c r="N1376" t="str">
        <f t="shared" si="152"/>
        <v>tier - 3</v>
      </c>
      <c r="O1376" t="s">
        <v>535</v>
      </c>
      <c r="P1376" t="str">
        <f t="shared" si="153"/>
        <v>R1026</v>
      </c>
    </row>
    <row r="1377" spans="1:16" x14ac:dyDescent="0.25">
      <c r="A1377" t="s">
        <v>1411</v>
      </c>
      <c r="B1377">
        <v>1969</v>
      </c>
      <c r="C1377">
        <f t="shared" si="147"/>
        <v>1969</v>
      </c>
      <c r="D1377" t="s">
        <v>35</v>
      </c>
      <c r="E1377" t="str">
        <f t="shared" si="148"/>
        <v>Aug</v>
      </c>
      <c r="F1377">
        <v>11</v>
      </c>
      <c r="G1377" s="10">
        <f t="shared" si="149"/>
        <v>25426</v>
      </c>
      <c r="H1377" s="9">
        <f t="shared" si="150"/>
        <v>53</v>
      </c>
      <c r="I1377">
        <v>0</v>
      </c>
      <c r="J1377" s="14">
        <v>11497.69</v>
      </c>
      <c r="K1377" t="s">
        <v>12</v>
      </c>
      <c r="L1377" t="str">
        <f t="shared" si="151"/>
        <v>tier - 3</v>
      </c>
      <c r="M1377" t="s">
        <v>16</v>
      </c>
      <c r="N1377" t="str">
        <f t="shared" si="152"/>
        <v>tier - 1</v>
      </c>
      <c r="O1377" t="s">
        <v>23</v>
      </c>
      <c r="P1377" t="str">
        <f t="shared" si="153"/>
        <v>R1012</v>
      </c>
    </row>
    <row r="1378" spans="1:16" x14ac:dyDescent="0.25">
      <c r="A1378" t="s">
        <v>1412</v>
      </c>
      <c r="B1378">
        <v>1989</v>
      </c>
      <c r="C1378">
        <f t="shared" si="147"/>
        <v>1989</v>
      </c>
      <c r="D1378" t="s">
        <v>37</v>
      </c>
      <c r="E1378" t="str">
        <f t="shared" si="148"/>
        <v>Oct</v>
      </c>
      <c r="F1378">
        <v>6</v>
      </c>
      <c r="G1378" s="10">
        <f t="shared" si="149"/>
        <v>32787</v>
      </c>
      <c r="H1378" s="9">
        <f t="shared" si="150"/>
        <v>33</v>
      </c>
      <c r="I1378">
        <v>3</v>
      </c>
      <c r="J1378" s="14">
        <v>11511.61</v>
      </c>
      <c r="K1378" t="s">
        <v>12</v>
      </c>
      <c r="L1378" t="str">
        <f t="shared" si="151"/>
        <v>tier - 3</v>
      </c>
      <c r="M1378" t="s">
        <v>12</v>
      </c>
      <c r="N1378" t="str">
        <f t="shared" si="152"/>
        <v>tier - 3</v>
      </c>
      <c r="O1378" t="s">
        <v>535</v>
      </c>
      <c r="P1378" t="str">
        <f t="shared" si="153"/>
        <v>R1026</v>
      </c>
    </row>
    <row r="1379" spans="1:16" x14ac:dyDescent="0.25">
      <c r="A1379" t="s">
        <v>1413</v>
      </c>
      <c r="B1379">
        <v>1968</v>
      </c>
      <c r="C1379">
        <f t="shared" si="147"/>
        <v>1968</v>
      </c>
      <c r="D1379" t="s">
        <v>18</v>
      </c>
      <c r="E1379" t="str">
        <f t="shared" si="148"/>
        <v>Jun</v>
      </c>
      <c r="F1379">
        <v>24</v>
      </c>
      <c r="G1379" s="10">
        <f t="shared" si="149"/>
        <v>25013</v>
      </c>
      <c r="H1379" s="9">
        <f t="shared" si="150"/>
        <v>54</v>
      </c>
      <c r="I1379">
        <v>1</v>
      </c>
      <c r="J1379" s="14">
        <v>11512.41</v>
      </c>
      <c r="K1379" t="s">
        <v>12</v>
      </c>
      <c r="L1379" t="str">
        <f t="shared" si="151"/>
        <v>tier - 3</v>
      </c>
      <c r="M1379" t="s">
        <v>16</v>
      </c>
      <c r="N1379" t="str">
        <f t="shared" si="152"/>
        <v>tier - 1</v>
      </c>
      <c r="O1379" t="s">
        <v>247</v>
      </c>
      <c r="P1379" t="str">
        <f t="shared" si="153"/>
        <v>R1024</v>
      </c>
    </row>
    <row r="1380" spans="1:16" x14ac:dyDescent="0.25">
      <c r="A1380" t="s">
        <v>1414</v>
      </c>
      <c r="B1380">
        <v>1971</v>
      </c>
      <c r="C1380">
        <f t="shared" si="147"/>
        <v>1971</v>
      </c>
      <c r="D1380" t="s">
        <v>30</v>
      </c>
      <c r="E1380" t="str">
        <f t="shared" si="148"/>
        <v>Dec</v>
      </c>
      <c r="F1380">
        <v>19</v>
      </c>
      <c r="G1380" s="10">
        <f t="shared" si="149"/>
        <v>26286</v>
      </c>
      <c r="H1380" s="9">
        <f t="shared" si="150"/>
        <v>51</v>
      </c>
      <c r="I1380">
        <v>4</v>
      </c>
      <c r="J1380" s="14">
        <v>11520.1</v>
      </c>
      <c r="K1380" t="s">
        <v>12</v>
      </c>
      <c r="L1380" t="str">
        <f t="shared" si="151"/>
        <v>tier - 3</v>
      </c>
      <c r="M1380" t="s">
        <v>16</v>
      </c>
      <c r="N1380" t="str">
        <f t="shared" si="152"/>
        <v>tier - 1</v>
      </c>
      <c r="O1380" t="s">
        <v>23</v>
      </c>
      <c r="P1380" t="str">
        <f t="shared" si="153"/>
        <v>R1012</v>
      </c>
    </row>
    <row r="1381" spans="1:16" x14ac:dyDescent="0.25">
      <c r="A1381" t="s">
        <v>1415</v>
      </c>
      <c r="B1381">
        <v>1988</v>
      </c>
      <c r="C1381">
        <f t="shared" si="147"/>
        <v>1988</v>
      </c>
      <c r="D1381" t="s">
        <v>18</v>
      </c>
      <c r="E1381" t="str">
        <f t="shared" si="148"/>
        <v>Jun</v>
      </c>
      <c r="F1381">
        <v>12</v>
      </c>
      <c r="G1381" s="10">
        <f t="shared" si="149"/>
        <v>32306</v>
      </c>
      <c r="H1381" s="9">
        <f t="shared" si="150"/>
        <v>34</v>
      </c>
      <c r="I1381">
        <v>3</v>
      </c>
      <c r="J1381" s="14">
        <v>11524.25</v>
      </c>
      <c r="K1381" t="s">
        <v>12</v>
      </c>
      <c r="L1381" t="str">
        <f t="shared" si="151"/>
        <v>tier - 3</v>
      </c>
      <c r="M1381" t="s">
        <v>16</v>
      </c>
      <c r="N1381" t="str">
        <f t="shared" si="152"/>
        <v>tier - 1</v>
      </c>
      <c r="O1381" t="s">
        <v>535</v>
      </c>
      <c r="P1381" t="str">
        <f t="shared" si="153"/>
        <v>R1026</v>
      </c>
    </row>
    <row r="1382" spans="1:16" x14ac:dyDescent="0.25">
      <c r="A1382" t="s">
        <v>1416</v>
      </c>
      <c r="B1382">
        <v>1970</v>
      </c>
      <c r="C1382">
        <f t="shared" si="147"/>
        <v>1970</v>
      </c>
      <c r="D1382" t="s">
        <v>10</v>
      </c>
      <c r="E1382" t="str">
        <f t="shared" si="148"/>
        <v>Jul</v>
      </c>
      <c r="F1382">
        <v>23</v>
      </c>
      <c r="G1382" s="10">
        <f t="shared" si="149"/>
        <v>25772</v>
      </c>
      <c r="H1382" s="9">
        <f t="shared" si="150"/>
        <v>52</v>
      </c>
      <c r="I1382">
        <v>0</v>
      </c>
      <c r="J1382" s="14">
        <v>11530.12</v>
      </c>
      <c r="K1382" t="s">
        <v>12</v>
      </c>
      <c r="L1382" t="str">
        <f t="shared" si="151"/>
        <v>tier - 3</v>
      </c>
      <c r="M1382" t="s">
        <v>16</v>
      </c>
      <c r="N1382" t="str">
        <f t="shared" si="152"/>
        <v>tier - 1</v>
      </c>
      <c r="O1382" t="s">
        <v>23</v>
      </c>
      <c r="P1382" t="str">
        <f t="shared" si="153"/>
        <v>R1012</v>
      </c>
    </row>
    <row r="1383" spans="1:16" x14ac:dyDescent="0.25">
      <c r="A1383" t="s">
        <v>1417</v>
      </c>
      <c r="B1383">
        <v>1965</v>
      </c>
      <c r="C1383">
        <f t="shared" si="147"/>
        <v>1965</v>
      </c>
      <c r="D1383" t="s">
        <v>37</v>
      </c>
      <c r="E1383" t="str">
        <f t="shared" si="148"/>
        <v>Oct</v>
      </c>
      <c r="F1383">
        <v>3</v>
      </c>
      <c r="G1383" s="10">
        <f t="shared" si="149"/>
        <v>24018</v>
      </c>
      <c r="H1383" s="9">
        <f t="shared" si="150"/>
        <v>57</v>
      </c>
      <c r="I1383">
        <v>0</v>
      </c>
      <c r="J1383" s="14">
        <v>11534.87</v>
      </c>
      <c r="K1383" t="s">
        <v>12</v>
      </c>
      <c r="L1383" t="str">
        <f t="shared" si="151"/>
        <v>tier - 3</v>
      </c>
      <c r="M1383" t="s">
        <v>16</v>
      </c>
      <c r="N1383" t="str">
        <f t="shared" si="152"/>
        <v>tier - 1</v>
      </c>
      <c r="O1383" t="s">
        <v>356</v>
      </c>
      <c r="P1383" t="str">
        <f t="shared" si="153"/>
        <v>R1017</v>
      </c>
    </row>
    <row r="1384" spans="1:16" x14ac:dyDescent="0.25">
      <c r="A1384" t="s">
        <v>1418</v>
      </c>
      <c r="B1384">
        <v>1968</v>
      </c>
      <c r="C1384">
        <f t="shared" si="147"/>
        <v>1968</v>
      </c>
      <c r="D1384" t="s">
        <v>15</v>
      </c>
      <c r="E1384" t="str">
        <f t="shared" si="148"/>
        <v>Nov</v>
      </c>
      <c r="F1384">
        <v>14</v>
      </c>
      <c r="G1384" s="10">
        <f t="shared" si="149"/>
        <v>25156</v>
      </c>
      <c r="H1384" s="9">
        <f t="shared" si="150"/>
        <v>54</v>
      </c>
      <c r="I1384">
        <v>2</v>
      </c>
      <c r="J1384" s="14">
        <v>11538.42</v>
      </c>
      <c r="K1384" t="s">
        <v>12</v>
      </c>
      <c r="L1384" t="str">
        <f t="shared" si="151"/>
        <v>tier - 3</v>
      </c>
      <c r="M1384" t="s">
        <v>16</v>
      </c>
      <c r="N1384" t="str">
        <f t="shared" si="152"/>
        <v>tier - 1</v>
      </c>
      <c r="O1384" t="s">
        <v>42</v>
      </c>
      <c r="P1384" t="str">
        <f t="shared" si="153"/>
        <v>R1011</v>
      </c>
    </row>
    <row r="1385" spans="1:16" x14ac:dyDescent="0.25">
      <c r="A1385" t="s">
        <v>1419</v>
      </c>
      <c r="B1385">
        <v>1971</v>
      </c>
      <c r="C1385">
        <f t="shared" si="147"/>
        <v>1971</v>
      </c>
      <c r="D1385" t="s">
        <v>30</v>
      </c>
      <c r="E1385" t="str">
        <f t="shared" si="148"/>
        <v>Dec</v>
      </c>
      <c r="F1385">
        <v>1</v>
      </c>
      <c r="G1385" s="10">
        <f t="shared" si="149"/>
        <v>26268</v>
      </c>
      <c r="H1385" s="9">
        <f t="shared" si="150"/>
        <v>51</v>
      </c>
      <c r="I1385">
        <v>0</v>
      </c>
      <c r="J1385" s="14">
        <v>11540.25</v>
      </c>
      <c r="K1385" t="s">
        <v>12</v>
      </c>
      <c r="L1385" t="str">
        <f t="shared" si="151"/>
        <v>tier - 3</v>
      </c>
      <c r="M1385" t="s">
        <v>16</v>
      </c>
      <c r="N1385" t="str">
        <f t="shared" si="152"/>
        <v>tier - 1</v>
      </c>
      <c r="O1385" t="s">
        <v>23</v>
      </c>
      <c r="P1385" t="str">
        <f t="shared" si="153"/>
        <v>R1012</v>
      </c>
    </row>
    <row r="1386" spans="1:16" x14ac:dyDescent="0.25">
      <c r="A1386" t="s">
        <v>1420</v>
      </c>
      <c r="B1386">
        <v>1973</v>
      </c>
      <c r="C1386">
        <f t="shared" si="147"/>
        <v>1973</v>
      </c>
      <c r="D1386" t="s">
        <v>10</v>
      </c>
      <c r="E1386" t="str">
        <f t="shared" si="148"/>
        <v>Jul</v>
      </c>
      <c r="F1386">
        <v>23</v>
      </c>
      <c r="G1386" s="10">
        <f t="shared" si="149"/>
        <v>26868</v>
      </c>
      <c r="H1386" s="9">
        <f t="shared" si="150"/>
        <v>49</v>
      </c>
      <c r="I1386">
        <v>5</v>
      </c>
      <c r="J1386" s="14">
        <v>11552.9</v>
      </c>
      <c r="K1386" t="s">
        <v>12</v>
      </c>
      <c r="L1386" t="str">
        <f t="shared" si="151"/>
        <v>tier - 3</v>
      </c>
      <c r="M1386" t="s">
        <v>11</v>
      </c>
      <c r="N1386" t="str">
        <f t="shared" si="152"/>
        <v>tier - 2</v>
      </c>
      <c r="O1386" t="s">
        <v>42</v>
      </c>
      <c r="P1386" t="str">
        <f t="shared" si="153"/>
        <v>R1011</v>
      </c>
    </row>
    <row r="1387" spans="1:16" x14ac:dyDescent="0.25">
      <c r="A1387" t="s">
        <v>1421</v>
      </c>
      <c r="B1387">
        <v>1965</v>
      </c>
      <c r="C1387">
        <f t="shared" si="147"/>
        <v>1965</v>
      </c>
      <c r="D1387" t="s">
        <v>37</v>
      </c>
      <c r="E1387" t="str">
        <f t="shared" si="148"/>
        <v>Oct</v>
      </c>
      <c r="F1387">
        <v>27</v>
      </c>
      <c r="G1387" s="10">
        <f t="shared" si="149"/>
        <v>24042</v>
      </c>
      <c r="H1387" s="9">
        <f t="shared" si="150"/>
        <v>57</v>
      </c>
      <c r="I1387">
        <v>1</v>
      </c>
      <c r="J1387" s="14">
        <v>11554.22</v>
      </c>
      <c r="K1387" t="s">
        <v>12</v>
      </c>
      <c r="L1387" t="str">
        <f t="shared" si="151"/>
        <v>tier - 3</v>
      </c>
      <c r="M1387" t="s">
        <v>16</v>
      </c>
      <c r="N1387" t="str">
        <f t="shared" si="152"/>
        <v>tier - 1</v>
      </c>
      <c r="O1387" t="s">
        <v>13</v>
      </c>
      <c r="P1387" t="str">
        <f t="shared" si="153"/>
        <v>R1013</v>
      </c>
    </row>
    <row r="1388" spans="1:16" x14ac:dyDescent="0.25">
      <c r="A1388" t="s">
        <v>1422</v>
      </c>
      <c r="B1388">
        <v>1965</v>
      </c>
      <c r="C1388">
        <f t="shared" si="147"/>
        <v>1965</v>
      </c>
      <c r="D1388" t="s">
        <v>30</v>
      </c>
      <c r="E1388" t="str">
        <f t="shared" si="148"/>
        <v>Dec</v>
      </c>
      <c r="F1388">
        <v>25</v>
      </c>
      <c r="G1388" s="10">
        <f t="shared" si="149"/>
        <v>24101</v>
      </c>
      <c r="H1388" s="9">
        <f t="shared" si="150"/>
        <v>57</v>
      </c>
      <c r="I1388">
        <v>0</v>
      </c>
      <c r="J1388" s="14">
        <v>11566.3</v>
      </c>
      <c r="K1388" t="s">
        <v>12</v>
      </c>
      <c r="L1388" t="str">
        <f t="shared" si="151"/>
        <v>tier - 3</v>
      </c>
      <c r="M1388" t="s">
        <v>12</v>
      </c>
      <c r="N1388" t="str">
        <f t="shared" si="152"/>
        <v>tier - 3</v>
      </c>
      <c r="O1388" t="s">
        <v>168</v>
      </c>
      <c r="P1388" t="str">
        <f t="shared" si="153"/>
        <v>R1016</v>
      </c>
    </row>
    <row r="1389" spans="1:16" x14ac:dyDescent="0.25">
      <c r="A1389" t="s">
        <v>1423</v>
      </c>
      <c r="B1389">
        <v>1965</v>
      </c>
      <c r="C1389">
        <f t="shared" si="147"/>
        <v>1965</v>
      </c>
      <c r="D1389" t="s">
        <v>15</v>
      </c>
      <c r="E1389" t="str">
        <f t="shared" si="148"/>
        <v>Nov</v>
      </c>
      <c r="F1389">
        <v>6</v>
      </c>
      <c r="G1389" s="10">
        <f t="shared" si="149"/>
        <v>24052</v>
      </c>
      <c r="H1389" s="9">
        <f t="shared" si="150"/>
        <v>57</v>
      </c>
      <c r="I1389">
        <v>1</v>
      </c>
      <c r="J1389" s="14">
        <v>11576.13</v>
      </c>
      <c r="K1389" t="s">
        <v>12</v>
      </c>
      <c r="L1389" t="str">
        <f t="shared" si="151"/>
        <v>tier - 3</v>
      </c>
      <c r="M1389" t="s">
        <v>12</v>
      </c>
      <c r="N1389" t="str">
        <f t="shared" si="152"/>
        <v>tier - 3</v>
      </c>
      <c r="O1389" t="s">
        <v>42</v>
      </c>
      <c r="P1389" t="str">
        <f t="shared" si="153"/>
        <v>R1011</v>
      </c>
    </row>
    <row r="1390" spans="1:16" x14ac:dyDescent="0.25">
      <c r="A1390" t="s">
        <v>1424</v>
      </c>
      <c r="B1390">
        <v>1964</v>
      </c>
      <c r="C1390">
        <f t="shared" si="147"/>
        <v>1964</v>
      </c>
      <c r="D1390" t="s">
        <v>18</v>
      </c>
      <c r="E1390" t="str">
        <f t="shared" si="148"/>
        <v>Jun</v>
      </c>
      <c r="F1390">
        <v>20</v>
      </c>
      <c r="G1390" s="10">
        <f t="shared" si="149"/>
        <v>23548</v>
      </c>
      <c r="H1390" s="9">
        <f t="shared" si="150"/>
        <v>58</v>
      </c>
      <c r="I1390">
        <v>0</v>
      </c>
      <c r="J1390" s="14">
        <v>11602.75</v>
      </c>
      <c r="K1390" t="s">
        <v>12</v>
      </c>
      <c r="L1390" t="str">
        <f t="shared" si="151"/>
        <v>tier - 3</v>
      </c>
      <c r="M1390" t="s">
        <v>16</v>
      </c>
      <c r="N1390" t="str">
        <f t="shared" si="152"/>
        <v>tier - 1</v>
      </c>
      <c r="O1390" t="s">
        <v>516</v>
      </c>
      <c r="P1390" t="str">
        <f t="shared" si="153"/>
        <v>R1020</v>
      </c>
    </row>
    <row r="1391" spans="1:16" x14ac:dyDescent="0.25">
      <c r="A1391" t="s">
        <v>1425</v>
      </c>
      <c r="B1391">
        <v>1986</v>
      </c>
      <c r="C1391">
        <f t="shared" si="147"/>
        <v>1986</v>
      </c>
      <c r="D1391" t="s">
        <v>10</v>
      </c>
      <c r="E1391" t="str">
        <f t="shared" si="148"/>
        <v>Jul</v>
      </c>
      <c r="F1391">
        <v>17</v>
      </c>
      <c r="G1391" s="10">
        <f t="shared" si="149"/>
        <v>31610</v>
      </c>
      <c r="H1391" s="9">
        <f t="shared" si="150"/>
        <v>36</v>
      </c>
      <c r="I1391">
        <v>3</v>
      </c>
      <c r="J1391" s="14">
        <v>11625.11</v>
      </c>
      <c r="K1391" t="s">
        <v>12</v>
      </c>
      <c r="L1391" t="str">
        <f t="shared" si="151"/>
        <v>tier - 3</v>
      </c>
      <c r="M1391" t="s">
        <v>12</v>
      </c>
      <c r="N1391" t="str">
        <f t="shared" si="152"/>
        <v>tier - 3</v>
      </c>
      <c r="O1391" t="s">
        <v>632</v>
      </c>
      <c r="P1391" t="str">
        <f t="shared" si="153"/>
        <v>R1022</v>
      </c>
    </row>
    <row r="1392" spans="1:16" x14ac:dyDescent="0.25">
      <c r="A1392" t="s">
        <v>1426</v>
      </c>
      <c r="B1392">
        <v>1966</v>
      </c>
      <c r="C1392">
        <f t="shared" si="147"/>
        <v>1966</v>
      </c>
      <c r="D1392" t="s">
        <v>37</v>
      </c>
      <c r="E1392" t="str">
        <f t="shared" si="148"/>
        <v>Oct</v>
      </c>
      <c r="F1392">
        <v>4</v>
      </c>
      <c r="G1392" s="10">
        <f t="shared" si="149"/>
        <v>24384</v>
      </c>
      <c r="H1392" s="9">
        <f t="shared" si="150"/>
        <v>56</v>
      </c>
      <c r="I1392">
        <v>0</v>
      </c>
      <c r="J1392" s="14">
        <v>11657.72</v>
      </c>
      <c r="K1392" t="s">
        <v>12</v>
      </c>
      <c r="L1392" t="str">
        <f t="shared" si="151"/>
        <v>tier - 3</v>
      </c>
      <c r="M1392" t="s">
        <v>11</v>
      </c>
      <c r="N1392" t="str">
        <f t="shared" si="152"/>
        <v>tier - 2</v>
      </c>
      <c r="O1392" t="s">
        <v>247</v>
      </c>
      <c r="P1392" t="str">
        <f t="shared" si="153"/>
        <v>R1024</v>
      </c>
    </row>
    <row r="1393" spans="1:16" x14ac:dyDescent="0.25">
      <c r="A1393" t="s">
        <v>1427</v>
      </c>
      <c r="B1393">
        <v>1994</v>
      </c>
      <c r="C1393">
        <f t="shared" si="147"/>
        <v>1994</v>
      </c>
      <c r="D1393" t="s">
        <v>10</v>
      </c>
      <c r="E1393" t="str">
        <f t="shared" si="148"/>
        <v>Jul</v>
      </c>
      <c r="F1393">
        <v>20</v>
      </c>
      <c r="G1393" s="10">
        <f t="shared" si="149"/>
        <v>34535</v>
      </c>
      <c r="H1393" s="9">
        <f t="shared" si="150"/>
        <v>28</v>
      </c>
      <c r="I1393">
        <v>0</v>
      </c>
      <c r="J1393" s="14">
        <v>11657.81</v>
      </c>
      <c r="K1393" t="s">
        <v>12</v>
      </c>
      <c r="L1393" t="str">
        <f t="shared" si="151"/>
        <v>tier - 3</v>
      </c>
      <c r="M1393" t="s">
        <v>11</v>
      </c>
      <c r="N1393" t="str">
        <f t="shared" si="152"/>
        <v>tier - 2</v>
      </c>
      <c r="O1393" t="s">
        <v>249</v>
      </c>
      <c r="P1393" t="str">
        <f t="shared" si="153"/>
        <v>R1023</v>
      </c>
    </row>
    <row r="1394" spans="1:16" x14ac:dyDescent="0.25">
      <c r="A1394" t="s">
        <v>1428</v>
      </c>
      <c r="B1394">
        <v>1966</v>
      </c>
      <c r="C1394">
        <f t="shared" si="147"/>
        <v>1966</v>
      </c>
      <c r="D1394" t="s">
        <v>10</v>
      </c>
      <c r="E1394" t="str">
        <f t="shared" si="148"/>
        <v>Jul</v>
      </c>
      <c r="F1394">
        <v>6</v>
      </c>
      <c r="G1394" s="10">
        <f t="shared" si="149"/>
        <v>24294</v>
      </c>
      <c r="H1394" s="9">
        <f t="shared" si="150"/>
        <v>56</v>
      </c>
      <c r="I1394">
        <v>0</v>
      </c>
      <c r="J1394" s="14">
        <v>11658.12</v>
      </c>
      <c r="K1394" t="s">
        <v>12</v>
      </c>
      <c r="L1394" t="str">
        <f t="shared" si="151"/>
        <v>tier - 3</v>
      </c>
      <c r="M1394" t="s">
        <v>16</v>
      </c>
      <c r="N1394" t="str">
        <f t="shared" si="152"/>
        <v>tier - 1</v>
      </c>
      <c r="O1394" t="s">
        <v>247</v>
      </c>
      <c r="P1394" t="str">
        <f t="shared" si="153"/>
        <v>R1024</v>
      </c>
    </row>
    <row r="1395" spans="1:16" x14ac:dyDescent="0.25">
      <c r="A1395" t="s">
        <v>1429</v>
      </c>
      <c r="B1395">
        <v>1966</v>
      </c>
      <c r="C1395">
        <f t="shared" si="147"/>
        <v>1966</v>
      </c>
      <c r="D1395" t="s">
        <v>35</v>
      </c>
      <c r="E1395" t="str">
        <f t="shared" si="148"/>
        <v>Aug</v>
      </c>
      <c r="F1395">
        <v>23</v>
      </c>
      <c r="G1395" s="10">
        <f t="shared" si="149"/>
        <v>24342</v>
      </c>
      <c r="H1395" s="9">
        <f t="shared" si="150"/>
        <v>56</v>
      </c>
      <c r="I1395">
        <v>0</v>
      </c>
      <c r="J1395" s="14">
        <v>11658.38</v>
      </c>
      <c r="K1395" t="s">
        <v>12</v>
      </c>
      <c r="L1395" t="str">
        <f t="shared" si="151"/>
        <v>tier - 3</v>
      </c>
      <c r="M1395" t="s">
        <v>12</v>
      </c>
      <c r="N1395" t="str">
        <f t="shared" si="152"/>
        <v>tier - 3</v>
      </c>
      <c r="O1395" t="s">
        <v>247</v>
      </c>
      <c r="P1395" t="str">
        <f t="shared" si="153"/>
        <v>R1024</v>
      </c>
    </row>
    <row r="1396" spans="1:16" x14ac:dyDescent="0.25">
      <c r="A1396" t="s">
        <v>1430</v>
      </c>
      <c r="B1396">
        <v>1966</v>
      </c>
      <c r="C1396">
        <f t="shared" si="147"/>
        <v>1966</v>
      </c>
      <c r="D1396" t="s">
        <v>15</v>
      </c>
      <c r="E1396" t="str">
        <f t="shared" si="148"/>
        <v>Nov</v>
      </c>
      <c r="F1396">
        <v>9</v>
      </c>
      <c r="G1396" s="10">
        <f t="shared" si="149"/>
        <v>24420</v>
      </c>
      <c r="H1396" s="9">
        <f t="shared" si="150"/>
        <v>56</v>
      </c>
      <c r="I1396">
        <v>1</v>
      </c>
      <c r="J1396" s="14">
        <v>11674.13</v>
      </c>
      <c r="K1396" t="s">
        <v>12</v>
      </c>
      <c r="L1396" t="str">
        <f t="shared" si="151"/>
        <v>tier - 3</v>
      </c>
      <c r="M1396" t="s">
        <v>16</v>
      </c>
      <c r="N1396" t="str">
        <f t="shared" si="152"/>
        <v>tier - 1</v>
      </c>
      <c r="O1396" t="s">
        <v>42</v>
      </c>
      <c r="P1396" t="str">
        <f t="shared" si="153"/>
        <v>R1011</v>
      </c>
    </row>
    <row r="1397" spans="1:16" x14ac:dyDescent="0.25">
      <c r="A1397" t="s">
        <v>1431</v>
      </c>
      <c r="B1397">
        <v>1970</v>
      </c>
      <c r="C1397">
        <f t="shared" si="147"/>
        <v>1970</v>
      </c>
      <c r="D1397" t="s">
        <v>30</v>
      </c>
      <c r="E1397" t="str">
        <f t="shared" si="148"/>
        <v>Dec</v>
      </c>
      <c r="F1397">
        <v>1</v>
      </c>
      <c r="G1397" s="10">
        <f t="shared" si="149"/>
        <v>25903</v>
      </c>
      <c r="H1397" s="9">
        <f t="shared" si="150"/>
        <v>52</v>
      </c>
      <c r="I1397">
        <v>0</v>
      </c>
      <c r="J1397" s="14">
        <v>11696.52</v>
      </c>
      <c r="K1397" t="s">
        <v>12</v>
      </c>
      <c r="L1397" t="str">
        <f t="shared" si="151"/>
        <v>tier - 3</v>
      </c>
      <c r="M1397" t="s">
        <v>16</v>
      </c>
      <c r="N1397" t="str">
        <f t="shared" si="152"/>
        <v>tier - 1</v>
      </c>
      <c r="O1397" t="s">
        <v>300</v>
      </c>
      <c r="P1397" t="str">
        <f t="shared" si="153"/>
        <v>R1021</v>
      </c>
    </row>
    <row r="1398" spans="1:16" x14ac:dyDescent="0.25">
      <c r="A1398" t="s">
        <v>1432</v>
      </c>
      <c r="B1398">
        <v>1982</v>
      </c>
      <c r="C1398">
        <f t="shared" si="147"/>
        <v>1982</v>
      </c>
      <c r="D1398" t="s">
        <v>37</v>
      </c>
      <c r="E1398" t="str">
        <f t="shared" si="148"/>
        <v>Oct</v>
      </c>
      <c r="F1398">
        <v>21</v>
      </c>
      <c r="G1398" s="10">
        <f t="shared" si="149"/>
        <v>30245</v>
      </c>
      <c r="H1398" s="9">
        <f t="shared" si="150"/>
        <v>40</v>
      </c>
      <c r="I1398">
        <v>3</v>
      </c>
      <c r="J1398" s="14">
        <v>11712.97</v>
      </c>
      <c r="K1398" t="s">
        <v>12</v>
      </c>
      <c r="L1398" t="str">
        <f t="shared" si="151"/>
        <v>tier - 3</v>
      </c>
      <c r="M1398" t="s">
        <v>11</v>
      </c>
      <c r="N1398" t="str">
        <f t="shared" si="152"/>
        <v>tier - 2</v>
      </c>
      <c r="O1398" t="s">
        <v>300</v>
      </c>
      <c r="P1398" t="str">
        <f t="shared" si="153"/>
        <v>R1021</v>
      </c>
    </row>
    <row r="1399" spans="1:16" x14ac:dyDescent="0.25">
      <c r="A1399" t="s">
        <v>1433</v>
      </c>
      <c r="B1399">
        <v>1969</v>
      </c>
      <c r="C1399">
        <f t="shared" si="147"/>
        <v>1969</v>
      </c>
      <c r="D1399" t="s">
        <v>37</v>
      </c>
      <c r="E1399" t="str">
        <f t="shared" si="148"/>
        <v>Oct</v>
      </c>
      <c r="F1399">
        <v>12</v>
      </c>
      <c r="G1399" s="10">
        <f t="shared" si="149"/>
        <v>25488</v>
      </c>
      <c r="H1399" s="9">
        <f t="shared" si="150"/>
        <v>53</v>
      </c>
      <c r="I1399">
        <v>2</v>
      </c>
      <c r="J1399" s="14">
        <v>11729.68</v>
      </c>
      <c r="K1399" t="s">
        <v>12</v>
      </c>
      <c r="L1399" t="str">
        <f t="shared" si="151"/>
        <v>tier - 3</v>
      </c>
      <c r="M1399" t="s">
        <v>16</v>
      </c>
      <c r="N1399" t="str">
        <f t="shared" si="152"/>
        <v>tier - 1</v>
      </c>
      <c r="O1399" t="s">
        <v>247</v>
      </c>
      <c r="P1399" t="str">
        <f t="shared" si="153"/>
        <v>R1024</v>
      </c>
    </row>
    <row r="1400" spans="1:16" x14ac:dyDescent="0.25">
      <c r="A1400" t="s">
        <v>1434</v>
      </c>
      <c r="B1400">
        <v>1984</v>
      </c>
      <c r="C1400">
        <f t="shared" si="147"/>
        <v>1984</v>
      </c>
      <c r="D1400" t="s">
        <v>15</v>
      </c>
      <c r="E1400" t="str">
        <f t="shared" si="148"/>
        <v>Nov</v>
      </c>
      <c r="F1400">
        <v>26</v>
      </c>
      <c r="G1400" s="10">
        <f t="shared" si="149"/>
        <v>31012</v>
      </c>
      <c r="H1400" s="9">
        <f t="shared" si="150"/>
        <v>38</v>
      </c>
      <c r="I1400">
        <v>3</v>
      </c>
      <c r="J1400" s="14">
        <v>11730.82</v>
      </c>
      <c r="K1400" t="s">
        <v>12</v>
      </c>
      <c r="L1400" t="str">
        <f t="shared" si="151"/>
        <v>tier - 3</v>
      </c>
      <c r="M1400" t="s">
        <v>12</v>
      </c>
      <c r="N1400" t="str">
        <f t="shared" si="152"/>
        <v>tier - 3</v>
      </c>
      <c r="O1400" t="s">
        <v>535</v>
      </c>
      <c r="P1400" t="str">
        <f t="shared" si="153"/>
        <v>R1026</v>
      </c>
    </row>
    <row r="1401" spans="1:16" x14ac:dyDescent="0.25">
      <c r="A1401" t="s">
        <v>1435</v>
      </c>
      <c r="B1401">
        <v>1964</v>
      </c>
      <c r="C1401">
        <f t="shared" si="147"/>
        <v>1964</v>
      </c>
      <c r="D1401" t="s">
        <v>15</v>
      </c>
      <c r="E1401" t="str">
        <f t="shared" si="148"/>
        <v>Nov</v>
      </c>
      <c r="F1401">
        <v>9</v>
      </c>
      <c r="G1401" s="10">
        <f t="shared" si="149"/>
        <v>23690</v>
      </c>
      <c r="H1401" s="9">
        <f t="shared" si="150"/>
        <v>58</v>
      </c>
      <c r="I1401">
        <v>0</v>
      </c>
      <c r="J1401" s="14">
        <v>11735.88</v>
      </c>
      <c r="K1401" t="s">
        <v>12</v>
      </c>
      <c r="L1401" t="str">
        <f t="shared" si="151"/>
        <v>tier - 3</v>
      </c>
      <c r="M1401" t="s">
        <v>16</v>
      </c>
      <c r="N1401" t="str">
        <f t="shared" si="152"/>
        <v>tier - 1</v>
      </c>
      <c r="O1401" t="s">
        <v>23</v>
      </c>
      <c r="P1401" t="str">
        <f t="shared" si="153"/>
        <v>R1012</v>
      </c>
    </row>
    <row r="1402" spans="1:16" x14ac:dyDescent="0.25">
      <c r="A1402" t="s">
        <v>1436</v>
      </c>
      <c r="B1402">
        <v>1988</v>
      </c>
      <c r="C1402">
        <f t="shared" si="147"/>
        <v>1988</v>
      </c>
      <c r="D1402" t="s">
        <v>20</v>
      </c>
      <c r="E1402" t="str">
        <f t="shared" si="148"/>
        <v>Sep</v>
      </c>
      <c r="F1402">
        <v>5</v>
      </c>
      <c r="G1402" s="10">
        <f t="shared" si="149"/>
        <v>32391</v>
      </c>
      <c r="H1402" s="9">
        <f t="shared" si="150"/>
        <v>34</v>
      </c>
      <c r="I1402">
        <v>2</v>
      </c>
      <c r="J1402" s="14">
        <v>11737.85</v>
      </c>
      <c r="K1402" t="s">
        <v>12</v>
      </c>
      <c r="L1402" t="str">
        <f t="shared" si="151"/>
        <v>tier - 3</v>
      </c>
      <c r="M1402" t="s">
        <v>16</v>
      </c>
      <c r="N1402" t="str">
        <f t="shared" si="152"/>
        <v>tier - 1</v>
      </c>
      <c r="O1402" t="s">
        <v>42</v>
      </c>
      <c r="P1402" t="str">
        <f t="shared" si="153"/>
        <v>R1011</v>
      </c>
    </row>
    <row r="1403" spans="1:16" x14ac:dyDescent="0.25">
      <c r="A1403" t="s">
        <v>1437</v>
      </c>
      <c r="B1403">
        <v>1969</v>
      </c>
      <c r="C1403">
        <f t="shared" si="147"/>
        <v>1969</v>
      </c>
      <c r="D1403" t="s">
        <v>15</v>
      </c>
      <c r="E1403" t="str">
        <f t="shared" si="148"/>
        <v>Nov</v>
      </c>
      <c r="F1403">
        <v>12</v>
      </c>
      <c r="G1403" s="10">
        <f t="shared" si="149"/>
        <v>25519</v>
      </c>
      <c r="H1403" s="9">
        <f t="shared" si="150"/>
        <v>53</v>
      </c>
      <c r="I1403">
        <v>3</v>
      </c>
      <c r="J1403" s="14">
        <v>11741.73</v>
      </c>
      <c r="K1403" t="s">
        <v>12</v>
      </c>
      <c r="L1403" t="str">
        <f t="shared" si="151"/>
        <v>tier - 3</v>
      </c>
      <c r="M1403" t="s">
        <v>16</v>
      </c>
      <c r="N1403" t="str">
        <f t="shared" si="152"/>
        <v>tier - 1</v>
      </c>
      <c r="O1403" t="s">
        <v>42</v>
      </c>
      <c r="P1403" t="str">
        <f t="shared" si="153"/>
        <v>R1011</v>
      </c>
    </row>
    <row r="1404" spans="1:16" x14ac:dyDescent="0.25">
      <c r="A1404" t="s">
        <v>1438</v>
      </c>
      <c r="B1404">
        <v>1963</v>
      </c>
      <c r="C1404">
        <f t="shared" si="147"/>
        <v>1963</v>
      </c>
      <c r="D1404" t="s">
        <v>18</v>
      </c>
      <c r="E1404" t="str">
        <f t="shared" si="148"/>
        <v>Jun</v>
      </c>
      <c r="F1404">
        <v>9</v>
      </c>
      <c r="G1404" s="10">
        <f t="shared" si="149"/>
        <v>23171</v>
      </c>
      <c r="H1404" s="9">
        <f t="shared" si="150"/>
        <v>59</v>
      </c>
      <c r="I1404">
        <v>0</v>
      </c>
      <c r="J1404" s="14">
        <v>11743.3</v>
      </c>
      <c r="K1404" t="s">
        <v>12</v>
      </c>
      <c r="L1404" t="str">
        <f t="shared" si="151"/>
        <v>tier - 3</v>
      </c>
      <c r="M1404" t="s">
        <v>12</v>
      </c>
      <c r="N1404" t="str">
        <f t="shared" si="152"/>
        <v>tier - 3</v>
      </c>
      <c r="O1404" t="s">
        <v>13</v>
      </c>
      <c r="P1404" t="str">
        <f t="shared" si="153"/>
        <v>R1013</v>
      </c>
    </row>
    <row r="1405" spans="1:16" x14ac:dyDescent="0.25">
      <c r="A1405" t="s">
        <v>1439</v>
      </c>
      <c r="B1405">
        <v>1964</v>
      </c>
      <c r="C1405">
        <f t="shared" si="147"/>
        <v>1964</v>
      </c>
      <c r="D1405" t="s">
        <v>30</v>
      </c>
      <c r="E1405" t="str">
        <f t="shared" si="148"/>
        <v>Dec</v>
      </c>
      <c r="F1405">
        <v>2</v>
      </c>
      <c r="G1405" s="10">
        <f t="shared" si="149"/>
        <v>23713</v>
      </c>
      <c r="H1405" s="9">
        <f t="shared" si="150"/>
        <v>58</v>
      </c>
      <c r="I1405">
        <v>0</v>
      </c>
      <c r="J1405" s="14">
        <v>11743.93</v>
      </c>
      <c r="K1405" t="s">
        <v>12</v>
      </c>
      <c r="L1405" t="str">
        <f t="shared" si="151"/>
        <v>tier - 3</v>
      </c>
      <c r="M1405" t="s">
        <v>16</v>
      </c>
      <c r="N1405" t="str">
        <f t="shared" si="152"/>
        <v>tier - 1</v>
      </c>
      <c r="O1405" t="s">
        <v>23</v>
      </c>
      <c r="P1405" t="str">
        <f t="shared" si="153"/>
        <v>R1012</v>
      </c>
    </row>
    <row r="1406" spans="1:16" x14ac:dyDescent="0.25">
      <c r="A1406" t="s">
        <v>1440</v>
      </c>
      <c r="B1406">
        <v>1979</v>
      </c>
      <c r="C1406">
        <f t="shared" si="147"/>
        <v>1979</v>
      </c>
      <c r="D1406" t="s">
        <v>15</v>
      </c>
      <c r="E1406" t="str">
        <f t="shared" si="148"/>
        <v>Nov</v>
      </c>
      <c r="F1406">
        <v>6</v>
      </c>
      <c r="G1406" s="10">
        <f t="shared" si="149"/>
        <v>29165</v>
      </c>
      <c r="H1406" s="9">
        <f t="shared" si="150"/>
        <v>43</v>
      </c>
      <c r="I1406">
        <v>2</v>
      </c>
      <c r="J1406" s="14">
        <v>11752.68</v>
      </c>
      <c r="K1406" t="s">
        <v>12</v>
      </c>
      <c r="L1406" t="str">
        <f t="shared" si="151"/>
        <v>tier - 3</v>
      </c>
      <c r="M1406" t="s">
        <v>16</v>
      </c>
      <c r="N1406" t="str">
        <f t="shared" si="152"/>
        <v>tier - 1</v>
      </c>
      <c r="O1406" t="s">
        <v>535</v>
      </c>
      <c r="P1406" t="str">
        <f t="shared" si="153"/>
        <v>R1026</v>
      </c>
    </row>
    <row r="1407" spans="1:16" x14ac:dyDescent="0.25">
      <c r="A1407" t="s">
        <v>1441</v>
      </c>
      <c r="B1407">
        <v>1966</v>
      </c>
      <c r="C1407">
        <f t="shared" si="147"/>
        <v>1966</v>
      </c>
      <c r="D1407" t="s">
        <v>10</v>
      </c>
      <c r="E1407" t="str">
        <f t="shared" si="148"/>
        <v>Jul</v>
      </c>
      <c r="F1407">
        <v>25</v>
      </c>
      <c r="G1407" s="10">
        <f t="shared" si="149"/>
        <v>24313</v>
      </c>
      <c r="H1407" s="9">
        <f t="shared" si="150"/>
        <v>56</v>
      </c>
      <c r="I1407">
        <v>1</v>
      </c>
      <c r="J1407" s="14">
        <v>11763</v>
      </c>
      <c r="K1407" t="s">
        <v>12</v>
      </c>
      <c r="L1407" t="str">
        <f t="shared" si="151"/>
        <v>tier - 3</v>
      </c>
      <c r="M1407" t="s">
        <v>12</v>
      </c>
      <c r="N1407" t="str">
        <f t="shared" si="152"/>
        <v>tier - 3</v>
      </c>
      <c r="O1407" t="s">
        <v>168</v>
      </c>
      <c r="P1407" t="str">
        <f t="shared" si="153"/>
        <v>R1016</v>
      </c>
    </row>
    <row r="1408" spans="1:16" x14ac:dyDescent="0.25">
      <c r="A1408" t="s">
        <v>1442</v>
      </c>
      <c r="B1408">
        <v>1982</v>
      </c>
      <c r="C1408">
        <f t="shared" si="147"/>
        <v>1982</v>
      </c>
      <c r="D1408" t="s">
        <v>15</v>
      </c>
      <c r="E1408" t="str">
        <f t="shared" si="148"/>
        <v>Nov</v>
      </c>
      <c r="F1408">
        <v>20</v>
      </c>
      <c r="G1408" s="10">
        <f t="shared" si="149"/>
        <v>30275</v>
      </c>
      <c r="H1408" s="9">
        <f t="shared" si="150"/>
        <v>40</v>
      </c>
      <c r="I1408">
        <v>3</v>
      </c>
      <c r="J1408" s="14">
        <v>11773.06</v>
      </c>
      <c r="K1408" t="s">
        <v>12</v>
      </c>
      <c r="L1408" t="str">
        <f t="shared" si="151"/>
        <v>tier - 3</v>
      </c>
      <c r="M1408" t="s">
        <v>12</v>
      </c>
      <c r="N1408" t="str">
        <f t="shared" si="152"/>
        <v>tier - 3</v>
      </c>
      <c r="O1408" t="s">
        <v>535</v>
      </c>
      <c r="P1408" t="str">
        <f t="shared" si="153"/>
        <v>R1026</v>
      </c>
    </row>
    <row r="1409" spans="1:16" x14ac:dyDescent="0.25">
      <c r="A1409" t="s">
        <v>1443</v>
      </c>
      <c r="B1409">
        <v>1965</v>
      </c>
      <c r="C1409">
        <f t="shared" si="147"/>
        <v>1965</v>
      </c>
      <c r="D1409" t="s">
        <v>37</v>
      </c>
      <c r="E1409" t="str">
        <f t="shared" si="148"/>
        <v>Oct</v>
      </c>
      <c r="F1409">
        <v>3</v>
      </c>
      <c r="G1409" s="10">
        <f t="shared" si="149"/>
        <v>24018</v>
      </c>
      <c r="H1409" s="9">
        <f t="shared" si="150"/>
        <v>57</v>
      </c>
      <c r="I1409">
        <v>0</v>
      </c>
      <c r="J1409" s="14">
        <v>11830.61</v>
      </c>
      <c r="K1409" t="s">
        <v>12</v>
      </c>
      <c r="L1409" t="str">
        <f t="shared" si="151"/>
        <v>tier - 3</v>
      </c>
      <c r="M1409" t="s">
        <v>16</v>
      </c>
      <c r="N1409" t="str">
        <f t="shared" si="152"/>
        <v>tier - 1</v>
      </c>
      <c r="O1409" t="s">
        <v>23</v>
      </c>
      <c r="P1409" t="str">
        <f t="shared" si="153"/>
        <v>R1012</v>
      </c>
    </row>
    <row r="1410" spans="1:16" x14ac:dyDescent="0.25">
      <c r="A1410" t="s">
        <v>1444</v>
      </c>
      <c r="B1410">
        <v>1964</v>
      </c>
      <c r="C1410">
        <f t="shared" ref="C1410:C1473" si="154">IF(B1410="?", ROUND(AVERAGEIF(B:B, "&lt;&gt;?"), 0), B1410)</f>
        <v>1964</v>
      </c>
      <c r="D1410" t="s">
        <v>18</v>
      </c>
      <c r="E1410" t="str">
        <f t="shared" ref="E1410:E1473" si="155">IF(D1410="?", "Sep", D1410)</f>
        <v>Jun</v>
      </c>
      <c r="F1410">
        <v>27</v>
      </c>
      <c r="G1410" s="10">
        <f t="shared" ref="G1410:G1473" si="156">DATE(C1410, MONTH(1&amp;E1410), F1410)</f>
        <v>23555</v>
      </c>
      <c r="H1410" s="9">
        <f t="shared" ref="H1410:H1473" si="157">DATEDIF(G1410, DATE(2023,6,8), "Y")</f>
        <v>58</v>
      </c>
      <c r="I1410">
        <v>0</v>
      </c>
      <c r="J1410" s="14">
        <v>11833.78</v>
      </c>
      <c r="K1410" t="s">
        <v>12</v>
      </c>
      <c r="L1410" t="str">
        <f t="shared" ref="L1410:L1473" si="158">IF(K1410="?", "tier - 1", K1410)</f>
        <v>tier - 3</v>
      </c>
      <c r="M1410" t="s">
        <v>12</v>
      </c>
      <c r="N1410" t="str">
        <f t="shared" ref="N1410:N1473" si="159">IF(M1410="?", "tier - 2", M1410)</f>
        <v>tier - 3</v>
      </c>
      <c r="O1410" t="s">
        <v>13</v>
      </c>
      <c r="P1410" t="str">
        <f t="shared" ref="P1410:P1473" si="160">IF(O1410="?", "Unknown", O1410)</f>
        <v>R1013</v>
      </c>
    </row>
    <row r="1411" spans="1:16" x14ac:dyDescent="0.25">
      <c r="A1411" t="s">
        <v>1445</v>
      </c>
      <c r="B1411">
        <v>1964</v>
      </c>
      <c r="C1411">
        <f t="shared" si="154"/>
        <v>1964</v>
      </c>
      <c r="D1411" t="s">
        <v>20</v>
      </c>
      <c r="E1411" t="str">
        <f t="shared" si="155"/>
        <v>Sep</v>
      </c>
      <c r="F1411">
        <v>11</v>
      </c>
      <c r="G1411" s="10">
        <f t="shared" si="156"/>
        <v>23631</v>
      </c>
      <c r="H1411" s="9">
        <f t="shared" si="157"/>
        <v>58</v>
      </c>
      <c r="I1411">
        <v>0</v>
      </c>
      <c r="J1411" s="14">
        <v>11837.16</v>
      </c>
      <c r="K1411" t="s">
        <v>12</v>
      </c>
      <c r="L1411" t="str">
        <f t="shared" si="158"/>
        <v>tier - 3</v>
      </c>
      <c r="M1411" t="s">
        <v>12</v>
      </c>
      <c r="N1411" t="str">
        <f t="shared" si="159"/>
        <v>tier - 3</v>
      </c>
      <c r="O1411" t="s">
        <v>42</v>
      </c>
      <c r="P1411" t="str">
        <f t="shared" si="160"/>
        <v>R1011</v>
      </c>
    </row>
    <row r="1412" spans="1:16" x14ac:dyDescent="0.25">
      <c r="A1412" t="s">
        <v>1446</v>
      </c>
      <c r="B1412">
        <v>1965</v>
      </c>
      <c r="C1412">
        <f t="shared" si="154"/>
        <v>1965</v>
      </c>
      <c r="D1412" t="s">
        <v>20</v>
      </c>
      <c r="E1412" t="str">
        <f t="shared" si="155"/>
        <v>Sep</v>
      </c>
      <c r="F1412">
        <v>25</v>
      </c>
      <c r="G1412" s="10">
        <f t="shared" si="156"/>
        <v>24010</v>
      </c>
      <c r="H1412" s="9">
        <f t="shared" si="157"/>
        <v>57</v>
      </c>
      <c r="I1412">
        <v>0</v>
      </c>
      <c r="J1412" s="14">
        <v>11840.78</v>
      </c>
      <c r="K1412" t="s">
        <v>12</v>
      </c>
      <c r="L1412" t="str">
        <f t="shared" si="158"/>
        <v>tier - 3</v>
      </c>
      <c r="M1412" t="s">
        <v>11</v>
      </c>
      <c r="N1412" t="str">
        <f t="shared" si="159"/>
        <v>tier - 2</v>
      </c>
      <c r="O1412" t="s">
        <v>23</v>
      </c>
      <c r="P1412" t="str">
        <f t="shared" si="160"/>
        <v>R1012</v>
      </c>
    </row>
    <row r="1413" spans="1:16" x14ac:dyDescent="0.25">
      <c r="A1413" t="s">
        <v>1447</v>
      </c>
      <c r="B1413">
        <v>1964</v>
      </c>
      <c r="C1413">
        <f t="shared" si="154"/>
        <v>1964</v>
      </c>
      <c r="D1413" t="s">
        <v>10</v>
      </c>
      <c r="E1413" t="str">
        <f t="shared" si="155"/>
        <v>Jul</v>
      </c>
      <c r="F1413">
        <v>11</v>
      </c>
      <c r="G1413" s="10">
        <f t="shared" si="156"/>
        <v>23569</v>
      </c>
      <c r="H1413" s="9">
        <f t="shared" si="157"/>
        <v>58</v>
      </c>
      <c r="I1413">
        <v>0</v>
      </c>
      <c r="J1413" s="14">
        <v>11842.44</v>
      </c>
      <c r="K1413" t="s">
        <v>12</v>
      </c>
      <c r="L1413" t="str">
        <f t="shared" si="158"/>
        <v>tier - 3</v>
      </c>
      <c r="M1413" t="s">
        <v>11</v>
      </c>
      <c r="N1413" t="str">
        <f t="shared" si="159"/>
        <v>tier - 2</v>
      </c>
      <c r="O1413" t="s">
        <v>42</v>
      </c>
      <c r="P1413" t="str">
        <f t="shared" si="160"/>
        <v>R1011</v>
      </c>
    </row>
    <row r="1414" spans="1:16" x14ac:dyDescent="0.25">
      <c r="A1414" t="s">
        <v>1448</v>
      </c>
      <c r="B1414">
        <v>1965</v>
      </c>
      <c r="C1414">
        <f t="shared" si="154"/>
        <v>1965</v>
      </c>
      <c r="D1414" t="s">
        <v>15</v>
      </c>
      <c r="E1414" t="str">
        <f t="shared" si="155"/>
        <v>Nov</v>
      </c>
      <c r="F1414">
        <v>10</v>
      </c>
      <c r="G1414" s="10">
        <f t="shared" si="156"/>
        <v>24056</v>
      </c>
      <c r="H1414" s="9">
        <f t="shared" si="157"/>
        <v>57</v>
      </c>
      <c r="I1414">
        <v>0</v>
      </c>
      <c r="J1414" s="14">
        <v>11842.62</v>
      </c>
      <c r="K1414" t="s">
        <v>12</v>
      </c>
      <c r="L1414" t="str">
        <f t="shared" si="158"/>
        <v>tier - 3</v>
      </c>
      <c r="M1414" t="s">
        <v>12</v>
      </c>
      <c r="N1414" t="str">
        <f t="shared" si="159"/>
        <v>tier - 3</v>
      </c>
      <c r="O1414" t="s">
        <v>23</v>
      </c>
      <c r="P1414" t="str">
        <f t="shared" si="160"/>
        <v>R1012</v>
      </c>
    </row>
    <row r="1415" spans="1:16" x14ac:dyDescent="0.25">
      <c r="A1415" t="s">
        <v>1449</v>
      </c>
      <c r="B1415">
        <v>1964</v>
      </c>
      <c r="C1415">
        <f t="shared" si="154"/>
        <v>1964</v>
      </c>
      <c r="D1415" t="s">
        <v>18</v>
      </c>
      <c r="E1415" t="str">
        <f t="shared" si="155"/>
        <v>Jun</v>
      </c>
      <c r="F1415">
        <v>27</v>
      </c>
      <c r="G1415" s="10">
        <f t="shared" si="156"/>
        <v>23555</v>
      </c>
      <c r="H1415" s="9">
        <f t="shared" si="157"/>
        <v>58</v>
      </c>
      <c r="I1415">
        <v>0</v>
      </c>
      <c r="J1415" s="14">
        <v>11848.14</v>
      </c>
      <c r="K1415" t="s">
        <v>12</v>
      </c>
      <c r="L1415" t="str">
        <f t="shared" si="158"/>
        <v>tier - 3</v>
      </c>
      <c r="M1415" t="s">
        <v>11</v>
      </c>
      <c r="N1415" t="str">
        <f t="shared" si="159"/>
        <v>tier - 2</v>
      </c>
      <c r="O1415" t="s">
        <v>42</v>
      </c>
      <c r="P1415" t="str">
        <f t="shared" si="160"/>
        <v>R1011</v>
      </c>
    </row>
    <row r="1416" spans="1:16" x14ac:dyDescent="0.25">
      <c r="A1416" t="s">
        <v>1450</v>
      </c>
      <c r="B1416">
        <v>1964</v>
      </c>
      <c r="C1416">
        <f t="shared" si="154"/>
        <v>1964</v>
      </c>
      <c r="D1416" t="s">
        <v>20</v>
      </c>
      <c r="E1416" t="str">
        <f t="shared" si="155"/>
        <v>Sep</v>
      </c>
      <c r="F1416">
        <v>29</v>
      </c>
      <c r="G1416" s="10">
        <f t="shared" si="156"/>
        <v>23649</v>
      </c>
      <c r="H1416" s="9">
        <f t="shared" si="157"/>
        <v>58</v>
      </c>
      <c r="I1416">
        <v>0</v>
      </c>
      <c r="J1416" s="14">
        <v>11856.41</v>
      </c>
      <c r="K1416" t="s">
        <v>12</v>
      </c>
      <c r="L1416" t="str">
        <f t="shared" si="158"/>
        <v>tier - 3</v>
      </c>
      <c r="M1416" t="s">
        <v>11</v>
      </c>
      <c r="N1416" t="str">
        <f t="shared" si="159"/>
        <v>tier - 2</v>
      </c>
      <c r="O1416" t="s">
        <v>13</v>
      </c>
      <c r="P1416" t="str">
        <f t="shared" si="160"/>
        <v>R1013</v>
      </c>
    </row>
    <row r="1417" spans="1:16" x14ac:dyDescent="0.25">
      <c r="A1417" t="s">
        <v>1451</v>
      </c>
      <c r="B1417">
        <v>1974</v>
      </c>
      <c r="C1417">
        <f t="shared" si="154"/>
        <v>1974</v>
      </c>
      <c r="D1417" t="s">
        <v>10</v>
      </c>
      <c r="E1417" t="str">
        <f t="shared" si="155"/>
        <v>Jul</v>
      </c>
      <c r="F1417">
        <v>7</v>
      </c>
      <c r="G1417" s="10">
        <f t="shared" si="156"/>
        <v>27217</v>
      </c>
      <c r="H1417" s="9">
        <f t="shared" si="157"/>
        <v>48</v>
      </c>
      <c r="I1417">
        <v>0</v>
      </c>
      <c r="J1417" s="14">
        <v>11858.56</v>
      </c>
      <c r="K1417" t="s">
        <v>12</v>
      </c>
      <c r="L1417" t="str">
        <f t="shared" si="158"/>
        <v>tier - 3</v>
      </c>
      <c r="M1417" t="s">
        <v>12</v>
      </c>
      <c r="N1417" t="str">
        <f t="shared" si="159"/>
        <v>tier - 3</v>
      </c>
      <c r="O1417" t="s">
        <v>42</v>
      </c>
      <c r="P1417" t="str">
        <f t="shared" si="160"/>
        <v>R1011</v>
      </c>
    </row>
    <row r="1418" spans="1:16" x14ac:dyDescent="0.25">
      <c r="A1418" t="s">
        <v>1452</v>
      </c>
      <c r="B1418">
        <v>1967</v>
      </c>
      <c r="C1418">
        <f t="shared" si="154"/>
        <v>1967</v>
      </c>
      <c r="D1418" t="s">
        <v>35</v>
      </c>
      <c r="E1418" t="str">
        <f t="shared" si="155"/>
        <v>Aug</v>
      </c>
      <c r="F1418">
        <v>24</v>
      </c>
      <c r="G1418" s="10">
        <f t="shared" si="156"/>
        <v>24708</v>
      </c>
      <c r="H1418" s="9">
        <f t="shared" si="157"/>
        <v>55</v>
      </c>
      <c r="I1418">
        <v>1</v>
      </c>
      <c r="J1418" s="14">
        <v>11879.1</v>
      </c>
      <c r="K1418" t="s">
        <v>12</v>
      </c>
      <c r="L1418" t="str">
        <f t="shared" si="158"/>
        <v>tier - 3</v>
      </c>
      <c r="M1418" t="s">
        <v>12</v>
      </c>
      <c r="N1418" t="str">
        <f t="shared" si="159"/>
        <v>tier - 3</v>
      </c>
      <c r="O1418" t="s">
        <v>247</v>
      </c>
      <c r="P1418" t="str">
        <f t="shared" si="160"/>
        <v>R1024</v>
      </c>
    </row>
    <row r="1419" spans="1:16" x14ac:dyDescent="0.25">
      <c r="A1419" t="s">
        <v>1453</v>
      </c>
      <c r="B1419">
        <v>1967</v>
      </c>
      <c r="C1419">
        <f t="shared" si="154"/>
        <v>1967</v>
      </c>
      <c r="D1419" t="s">
        <v>10</v>
      </c>
      <c r="E1419" t="str">
        <f t="shared" si="155"/>
        <v>Jul</v>
      </c>
      <c r="F1419">
        <v>14</v>
      </c>
      <c r="G1419" s="10">
        <f t="shared" si="156"/>
        <v>24667</v>
      </c>
      <c r="H1419" s="9">
        <f t="shared" si="157"/>
        <v>55</v>
      </c>
      <c r="I1419">
        <v>2</v>
      </c>
      <c r="J1419" s="14">
        <v>11881.36</v>
      </c>
      <c r="K1419" t="s">
        <v>12</v>
      </c>
      <c r="L1419" t="str">
        <f t="shared" si="158"/>
        <v>tier - 3</v>
      </c>
      <c r="M1419" t="s">
        <v>11</v>
      </c>
      <c r="N1419" t="str">
        <f t="shared" si="159"/>
        <v>tier - 2</v>
      </c>
      <c r="O1419" t="s">
        <v>42</v>
      </c>
      <c r="P1419" t="str">
        <f t="shared" si="160"/>
        <v>R1011</v>
      </c>
    </row>
    <row r="1420" spans="1:16" x14ac:dyDescent="0.25">
      <c r="A1420" t="s">
        <v>1454</v>
      </c>
      <c r="B1420">
        <v>1967</v>
      </c>
      <c r="C1420">
        <f t="shared" si="154"/>
        <v>1967</v>
      </c>
      <c r="D1420" t="s">
        <v>37</v>
      </c>
      <c r="E1420" t="str">
        <f t="shared" si="155"/>
        <v>Oct</v>
      </c>
      <c r="F1420">
        <v>29</v>
      </c>
      <c r="G1420" s="10">
        <f t="shared" si="156"/>
        <v>24774</v>
      </c>
      <c r="H1420" s="9">
        <f t="shared" si="157"/>
        <v>55</v>
      </c>
      <c r="I1420">
        <v>2</v>
      </c>
      <c r="J1420" s="14">
        <v>11881.97</v>
      </c>
      <c r="K1420" t="s">
        <v>12</v>
      </c>
      <c r="L1420" t="str">
        <f t="shared" si="158"/>
        <v>tier - 3</v>
      </c>
      <c r="M1420" t="s">
        <v>16</v>
      </c>
      <c r="N1420" t="str">
        <f t="shared" si="159"/>
        <v>tier - 1</v>
      </c>
      <c r="O1420" t="s">
        <v>13</v>
      </c>
      <c r="P1420" t="str">
        <f t="shared" si="160"/>
        <v>R1013</v>
      </c>
    </row>
    <row r="1421" spans="1:16" x14ac:dyDescent="0.25">
      <c r="A1421" t="s">
        <v>1455</v>
      </c>
      <c r="B1421">
        <v>2004</v>
      </c>
      <c r="C1421">
        <f t="shared" si="154"/>
        <v>2004</v>
      </c>
      <c r="D1421" t="s">
        <v>18</v>
      </c>
      <c r="E1421" t="str">
        <f t="shared" si="155"/>
        <v>Jun</v>
      </c>
      <c r="F1421">
        <v>2</v>
      </c>
      <c r="G1421" s="10">
        <f t="shared" si="156"/>
        <v>38140</v>
      </c>
      <c r="H1421" s="9">
        <f t="shared" si="157"/>
        <v>19</v>
      </c>
      <c r="I1421">
        <v>2</v>
      </c>
      <c r="J1421" s="14">
        <v>11884.05</v>
      </c>
      <c r="K1421" t="s">
        <v>12</v>
      </c>
      <c r="L1421" t="str">
        <f t="shared" si="158"/>
        <v>tier - 3</v>
      </c>
      <c r="M1421" t="s">
        <v>12</v>
      </c>
      <c r="N1421" t="str">
        <f t="shared" si="159"/>
        <v>tier - 3</v>
      </c>
      <c r="O1421" t="s">
        <v>13</v>
      </c>
      <c r="P1421" t="str">
        <f t="shared" si="160"/>
        <v>R1013</v>
      </c>
    </row>
    <row r="1422" spans="1:16" x14ac:dyDescent="0.25">
      <c r="A1422" t="s">
        <v>1456</v>
      </c>
      <c r="B1422">
        <v>1964</v>
      </c>
      <c r="C1422">
        <f t="shared" si="154"/>
        <v>1964</v>
      </c>
      <c r="D1422" t="s">
        <v>15</v>
      </c>
      <c r="E1422" t="str">
        <f t="shared" si="155"/>
        <v>Nov</v>
      </c>
      <c r="F1422">
        <v>19</v>
      </c>
      <c r="G1422" s="10">
        <f t="shared" si="156"/>
        <v>23700</v>
      </c>
      <c r="H1422" s="9">
        <f t="shared" si="157"/>
        <v>58</v>
      </c>
      <c r="I1422">
        <v>0</v>
      </c>
      <c r="J1422" s="14">
        <v>11918.2</v>
      </c>
      <c r="K1422" t="s">
        <v>12</v>
      </c>
      <c r="L1422" t="str">
        <f t="shared" si="158"/>
        <v>tier - 3</v>
      </c>
      <c r="M1422" t="s">
        <v>16</v>
      </c>
      <c r="N1422" t="str">
        <f t="shared" si="159"/>
        <v>tier - 1</v>
      </c>
      <c r="O1422" t="s">
        <v>300</v>
      </c>
      <c r="P1422" t="str">
        <f t="shared" si="160"/>
        <v>R1021</v>
      </c>
    </row>
    <row r="1423" spans="1:16" x14ac:dyDescent="0.25">
      <c r="A1423" t="s">
        <v>1457</v>
      </c>
      <c r="B1423">
        <v>1964</v>
      </c>
      <c r="C1423">
        <f t="shared" si="154"/>
        <v>1964</v>
      </c>
      <c r="D1423" t="s">
        <v>30</v>
      </c>
      <c r="E1423" t="str">
        <f t="shared" si="155"/>
        <v>Dec</v>
      </c>
      <c r="F1423">
        <v>20</v>
      </c>
      <c r="G1423" s="10">
        <f t="shared" si="156"/>
        <v>23731</v>
      </c>
      <c r="H1423" s="9">
        <f t="shared" si="157"/>
        <v>58</v>
      </c>
      <c r="I1423">
        <v>0</v>
      </c>
      <c r="J1423" s="14">
        <v>11931.13</v>
      </c>
      <c r="K1423" t="s">
        <v>12</v>
      </c>
      <c r="L1423" t="str">
        <f t="shared" si="158"/>
        <v>tier - 3</v>
      </c>
      <c r="M1423" t="s">
        <v>16</v>
      </c>
      <c r="N1423" t="str">
        <f t="shared" si="159"/>
        <v>tier - 1</v>
      </c>
      <c r="O1423" t="s">
        <v>166</v>
      </c>
      <c r="P1423" t="str">
        <f t="shared" si="160"/>
        <v>R1019</v>
      </c>
    </row>
    <row r="1424" spans="1:16" x14ac:dyDescent="0.25">
      <c r="A1424" t="s">
        <v>1458</v>
      </c>
      <c r="B1424">
        <v>1964</v>
      </c>
      <c r="C1424">
        <f t="shared" si="154"/>
        <v>1964</v>
      </c>
      <c r="D1424" t="s">
        <v>35</v>
      </c>
      <c r="E1424" t="str">
        <f t="shared" si="155"/>
        <v>Aug</v>
      </c>
      <c r="F1424">
        <v>2</v>
      </c>
      <c r="G1424" s="10">
        <f t="shared" si="156"/>
        <v>23591</v>
      </c>
      <c r="H1424" s="9">
        <f t="shared" si="157"/>
        <v>58</v>
      </c>
      <c r="I1424">
        <v>0</v>
      </c>
      <c r="J1424" s="14">
        <v>11938.26</v>
      </c>
      <c r="K1424" t="s">
        <v>12</v>
      </c>
      <c r="L1424" t="str">
        <f t="shared" si="158"/>
        <v>tier - 3</v>
      </c>
      <c r="M1424" t="s">
        <v>12</v>
      </c>
      <c r="N1424" t="str">
        <f t="shared" si="159"/>
        <v>tier - 3</v>
      </c>
      <c r="O1424" t="s">
        <v>166</v>
      </c>
      <c r="P1424" t="str">
        <f t="shared" si="160"/>
        <v>R1019</v>
      </c>
    </row>
    <row r="1425" spans="1:16" x14ac:dyDescent="0.25">
      <c r="A1425" t="s">
        <v>1459</v>
      </c>
      <c r="B1425">
        <v>1991</v>
      </c>
      <c r="C1425">
        <f t="shared" si="154"/>
        <v>1991</v>
      </c>
      <c r="D1425" t="s">
        <v>37</v>
      </c>
      <c r="E1425" t="str">
        <f t="shared" si="155"/>
        <v>Oct</v>
      </c>
      <c r="F1425">
        <v>19</v>
      </c>
      <c r="G1425" s="10">
        <f t="shared" si="156"/>
        <v>33530</v>
      </c>
      <c r="H1425" s="9">
        <f t="shared" si="157"/>
        <v>31</v>
      </c>
      <c r="I1425">
        <v>3</v>
      </c>
      <c r="J1425" s="14">
        <v>11941.83</v>
      </c>
      <c r="K1425" t="s">
        <v>12</v>
      </c>
      <c r="L1425" t="str">
        <f t="shared" si="158"/>
        <v>tier - 3</v>
      </c>
      <c r="M1425" t="s">
        <v>16</v>
      </c>
      <c r="N1425" t="str">
        <f t="shared" si="159"/>
        <v>tier - 1</v>
      </c>
      <c r="O1425" t="s">
        <v>249</v>
      </c>
      <c r="P1425" t="str">
        <f t="shared" si="160"/>
        <v>R1023</v>
      </c>
    </row>
    <row r="1426" spans="1:16" x14ac:dyDescent="0.25">
      <c r="A1426" t="s">
        <v>1460</v>
      </c>
      <c r="B1426">
        <v>1964</v>
      </c>
      <c r="C1426">
        <f t="shared" si="154"/>
        <v>1964</v>
      </c>
      <c r="D1426" t="s">
        <v>30</v>
      </c>
      <c r="E1426" t="str">
        <f t="shared" si="155"/>
        <v>Dec</v>
      </c>
      <c r="F1426">
        <v>25</v>
      </c>
      <c r="G1426" s="10">
        <f t="shared" si="156"/>
        <v>23736</v>
      </c>
      <c r="H1426" s="9">
        <f t="shared" si="157"/>
        <v>58</v>
      </c>
      <c r="I1426">
        <v>0</v>
      </c>
      <c r="J1426" s="14">
        <v>11944.59</v>
      </c>
      <c r="K1426" t="s">
        <v>12</v>
      </c>
      <c r="L1426" t="str">
        <f t="shared" si="158"/>
        <v>tier - 3</v>
      </c>
      <c r="M1426" t="s">
        <v>11</v>
      </c>
      <c r="N1426" t="str">
        <f t="shared" si="159"/>
        <v>tier - 2</v>
      </c>
      <c r="O1426" t="s">
        <v>168</v>
      </c>
      <c r="P1426" t="str">
        <f t="shared" si="160"/>
        <v>R1016</v>
      </c>
    </row>
    <row r="1427" spans="1:16" x14ac:dyDescent="0.25">
      <c r="A1427" t="s">
        <v>1461</v>
      </c>
      <c r="B1427">
        <v>1965</v>
      </c>
      <c r="C1427">
        <f t="shared" si="154"/>
        <v>1965</v>
      </c>
      <c r="D1427" t="s">
        <v>15</v>
      </c>
      <c r="E1427" t="str">
        <f t="shared" si="155"/>
        <v>Nov</v>
      </c>
      <c r="F1427">
        <v>1</v>
      </c>
      <c r="G1427" s="10">
        <f t="shared" si="156"/>
        <v>24047</v>
      </c>
      <c r="H1427" s="9">
        <f t="shared" si="157"/>
        <v>57</v>
      </c>
      <c r="I1427">
        <v>1</v>
      </c>
      <c r="J1427" s="14">
        <v>11945.13</v>
      </c>
      <c r="K1427" t="s">
        <v>12</v>
      </c>
      <c r="L1427" t="str">
        <f t="shared" si="158"/>
        <v>tier - 3</v>
      </c>
      <c r="M1427" t="s">
        <v>11</v>
      </c>
      <c r="N1427" t="str">
        <f t="shared" si="159"/>
        <v>tier - 2</v>
      </c>
      <c r="O1427" t="s">
        <v>23</v>
      </c>
      <c r="P1427" t="str">
        <f t="shared" si="160"/>
        <v>R1012</v>
      </c>
    </row>
    <row r="1428" spans="1:16" x14ac:dyDescent="0.25">
      <c r="A1428" t="s">
        <v>1462</v>
      </c>
      <c r="B1428">
        <v>1964</v>
      </c>
      <c r="C1428">
        <f t="shared" si="154"/>
        <v>1964</v>
      </c>
      <c r="D1428" t="s">
        <v>20</v>
      </c>
      <c r="E1428" t="str">
        <f t="shared" si="155"/>
        <v>Sep</v>
      </c>
      <c r="F1428">
        <v>29</v>
      </c>
      <c r="G1428" s="10">
        <f t="shared" si="156"/>
        <v>23649</v>
      </c>
      <c r="H1428" s="9">
        <f t="shared" si="157"/>
        <v>58</v>
      </c>
      <c r="I1428">
        <v>1</v>
      </c>
      <c r="J1428" s="14">
        <v>11946.63</v>
      </c>
      <c r="K1428" t="s">
        <v>12</v>
      </c>
      <c r="L1428" t="str">
        <f t="shared" si="158"/>
        <v>tier - 3</v>
      </c>
      <c r="M1428" t="s">
        <v>11</v>
      </c>
      <c r="N1428" t="str">
        <f t="shared" si="159"/>
        <v>tier - 2</v>
      </c>
      <c r="O1428" t="s">
        <v>13</v>
      </c>
      <c r="P1428" t="str">
        <f t="shared" si="160"/>
        <v>R1013</v>
      </c>
    </row>
    <row r="1429" spans="1:16" x14ac:dyDescent="0.25">
      <c r="A1429" t="s">
        <v>1463</v>
      </c>
      <c r="B1429">
        <v>1967</v>
      </c>
      <c r="C1429">
        <f t="shared" si="154"/>
        <v>1967</v>
      </c>
      <c r="D1429" t="s">
        <v>30</v>
      </c>
      <c r="E1429" t="str">
        <f t="shared" si="155"/>
        <v>Dec</v>
      </c>
      <c r="F1429">
        <v>22</v>
      </c>
      <c r="G1429" s="10">
        <f t="shared" si="156"/>
        <v>24828</v>
      </c>
      <c r="H1429" s="9">
        <f t="shared" si="157"/>
        <v>55</v>
      </c>
      <c r="I1429">
        <v>3</v>
      </c>
      <c r="J1429" s="14">
        <v>11987.17</v>
      </c>
      <c r="K1429" t="s">
        <v>12</v>
      </c>
      <c r="L1429" t="str">
        <f t="shared" si="158"/>
        <v>tier - 3</v>
      </c>
      <c r="M1429" t="s">
        <v>12</v>
      </c>
      <c r="N1429" t="str">
        <f t="shared" si="159"/>
        <v>tier - 3</v>
      </c>
      <c r="O1429" t="s">
        <v>13</v>
      </c>
      <c r="P1429" t="str">
        <f t="shared" si="160"/>
        <v>R1013</v>
      </c>
    </row>
    <row r="1430" spans="1:16" x14ac:dyDescent="0.25">
      <c r="A1430" t="s">
        <v>1464</v>
      </c>
      <c r="B1430">
        <v>1983</v>
      </c>
      <c r="C1430">
        <f t="shared" si="154"/>
        <v>1983</v>
      </c>
      <c r="D1430" t="s">
        <v>10</v>
      </c>
      <c r="E1430" t="str">
        <f t="shared" si="155"/>
        <v>Jul</v>
      </c>
      <c r="F1430">
        <v>4</v>
      </c>
      <c r="G1430" s="10">
        <f t="shared" si="156"/>
        <v>30501</v>
      </c>
      <c r="H1430" s="9">
        <f t="shared" si="157"/>
        <v>39</v>
      </c>
      <c r="I1430">
        <v>3</v>
      </c>
      <c r="J1430" s="14">
        <v>11987.68</v>
      </c>
      <c r="K1430" t="s">
        <v>12</v>
      </c>
      <c r="L1430" t="str">
        <f t="shared" si="158"/>
        <v>tier - 3</v>
      </c>
      <c r="M1430" t="s">
        <v>11</v>
      </c>
      <c r="N1430" t="str">
        <f t="shared" si="159"/>
        <v>tier - 2</v>
      </c>
      <c r="O1430" t="s">
        <v>535</v>
      </c>
      <c r="P1430" t="str">
        <f t="shared" si="160"/>
        <v>R1026</v>
      </c>
    </row>
    <row r="1431" spans="1:16" x14ac:dyDescent="0.25">
      <c r="A1431" t="s">
        <v>1465</v>
      </c>
      <c r="B1431">
        <v>1993</v>
      </c>
      <c r="C1431">
        <f t="shared" si="154"/>
        <v>1993</v>
      </c>
      <c r="D1431" t="s">
        <v>30</v>
      </c>
      <c r="E1431" t="str">
        <f t="shared" si="155"/>
        <v>Dec</v>
      </c>
      <c r="F1431">
        <v>12</v>
      </c>
      <c r="G1431" s="10">
        <f t="shared" si="156"/>
        <v>34315</v>
      </c>
      <c r="H1431" s="9">
        <f t="shared" si="157"/>
        <v>29</v>
      </c>
      <c r="I1431">
        <v>0</v>
      </c>
      <c r="J1431" s="14">
        <v>11994.89</v>
      </c>
      <c r="K1431" t="s">
        <v>12</v>
      </c>
      <c r="L1431" t="str">
        <f t="shared" si="158"/>
        <v>tier - 3</v>
      </c>
      <c r="M1431" t="s">
        <v>11</v>
      </c>
      <c r="N1431" t="str">
        <f t="shared" si="159"/>
        <v>tier - 2</v>
      </c>
      <c r="O1431" t="s">
        <v>23</v>
      </c>
      <c r="P1431" t="str">
        <f t="shared" si="160"/>
        <v>R1012</v>
      </c>
    </row>
    <row r="1432" spans="1:16" x14ac:dyDescent="0.25">
      <c r="A1432" t="s">
        <v>1466</v>
      </c>
      <c r="B1432">
        <v>1982</v>
      </c>
      <c r="C1432">
        <f t="shared" si="154"/>
        <v>1982</v>
      </c>
      <c r="D1432" t="s">
        <v>37</v>
      </c>
      <c r="E1432" t="str">
        <f t="shared" si="155"/>
        <v>Oct</v>
      </c>
      <c r="F1432">
        <v>17</v>
      </c>
      <c r="G1432" s="10">
        <f t="shared" si="156"/>
        <v>30241</v>
      </c>
      <c r="H1432" s="9">
        <f t="shared" si="157"/>
        <v>40</v>
      </c>
      <c r="I1432">
        <v>3</v>
      </c>
      <c r="J1432" s="14">
        <v>12001.29</v>
      </c>
      <c r="K1432" t="s">
        <v>12</v>
      </c>
      <c r="L1432" t="str">
        <f t="shared" si="158"/>
        <v>tier - 3</v>
      </c>
      <c r="M1432" t="s">
        <v>12</v>
      </c>
      <c r="N1432" t="str">
        <f t="shared" si="159"/>
        <v>tier - 3</v>
      </c>
      <c r="O1432" t="s">
        <v>300</v>
      </c>
      <c r="P1432" t="str">
        <f t="shared" si="160"/>
        <v>R1021</v>
      </c>
    </row>
    <row r="1433" spans="1:16" x14ac:dyDescent="0.25">
      <c r="A1433" t="s">
        <v>1467</v>
      </c>
      <c r="B1433">
        <v>1965</v>
      </c>
      <c r="C1433">
        <f t="shared" si="154"/>
        <v>1965</v>
      </c>
      <c r="D1433" t="s">
        <v>18</v>
      </c>
      <c r="E1433" t="str">
        <f t="shared" si="155"/>
        <v>Jun</v>
      </c>
      <c r="F1433">
        <v>9</v>
      </c>
      <c r="G1433" s="10">
        <f t="shared" si="156"/>
        <v>23902</v>
      </c>
      <c r="H1433" s="9">
        <f t="shared" si="157"/>
        <v>57</v>
      </c>
      <c r="I1433">
        <v>0</v>
      </c>
      <c r="J1433" s="14">
        <v>12029.29</v>
      </c>
      <c r="K1433" t="s">
        <v>12</v>
      </c>
      <c r="L1433" t="str">
        <f t="shared" si="158"/>
        <v>tier - 3</v>
      </c>
      <c r="M1433" t="s">
        <v>11</v>
      </c>
      <c r="N1433" t="str">
        <f t="shared" si="159"/>
        <v>tier - 2</v>
      </c>
      <c r="O1433" t="s">
        <v>247</v>
      </c>
      <c r="P1433" t="str">
        <f t="shared" si="160"/>
        <v>R1024</v>
      </c>
    </row>
    <row r="1434" spans="1:16" x14ac:dyDescent="0.25">
      <c r="A1434" t="s">
        <v>1468</v>
      </c>
      <c r="B1434">
        <v>1965</v>
      </c>
      <c r="C1434">
        <f t="shared" si="154"/>
        <v>1965</v>
      </c>
      <c r="D1434" t="s">
        <v>37</v>
      </c>
      <c r="E1434" t="str">
        <f t="shared" si="155"/>
        <v>Oct</v>
      </c>
      <c r="F1434">
        <v>29</v>
      </c>
      <c r="G1434" s="10">
        <f t="shared" si="156"/>
        <v>24044</v>
      </c>
      <c r="H1434" s="9">
        <f t="shared" si="157"/>
        <v>57</v>
      </c>
      <c r="I1434">
        <v>1</v>
      </c>
      <c r="J1434" s="14">
        <v>12032.33</v>
      </c>
      <c r="K1434" t="s">
        <v>12</v>
      </c>
      <c r="L1434" t="str">
        <f t="shared" si="158"/>
        <v>tier - 3</v>
      </c>
      <c r="M1434" t="s">
        <v>16</v>
      </c>
      <c r="N1434" t="str">
        <f t="shared" si="159"/>
        <v>tier - 1</v>
      </c>
      <c r="O1434" t="s">
        <v>42</v>
      </c>
      <c r="P1434" t="str">
        <f t="shared" si="160"/>
        <v>R1011</v>
      </c>
    </row>
    <row r="1435" spans="1:16" x14ac:dyDescent="0.25">
      <c r="A1435" t="s">
        <v>1469</v>
      </c>
      <c r="B1435">
        <v>1979</v>
      </c>
      <c r="C1435">
        <f t="shared" si="154"/>
        <v>1979</v>
      </c>
      <c r="D1435" t="s">
        <v>37</v>
      </c>
      <c r="E1435" t="str">
        <f t="shared" si="155"/>
        <v>Oct</v>
      </c>
      <c r="F1435">
        <v>16</v>
      </c>
      <c r="G1435" s="10">
        <f t="shared" si="156"/>
        <v>29144</v>
      </c>
      <c r="H1435" s="9">
        <f t="shared" si="157"/>
        <v>43</v>
      </c>
      <c r="I1435">
        <v>2</v>
      </c>
      <c r="J1435" s="14">
        <v>12035.18</v>
      </c>
      <c r="K1435" t="s">
        <v>12</v>
      </c>
      <c r="L1435" t="str">
        <f t="shared" si="158"/>
        <v>tier - 3</v>
      </c>
      <c r="M1435" t="s">
        <v>12</v>
      </c>
      <c r="N1435" t="str">
        <f t="shared" si="159"/>
        <v>tier - 3</v>
      </c>
      <c r="O1435" t="s">
        <v>300</v>
      </c>
      <c r="P1435" t="str">
        <f t="shared" si="160"/>
        <v>R1021</v>
      </c>
    </row>
    <row r="1436" spans="1:16" x14ac:dyDescent="0.25">
      <c r="A1436" t="s">
        <v>1470</v>
      </c>
      <c r="B1436">
        <v>1966</v>
      </c>
      <c r="C1436">
        <f t="shared" si="154"/>
        <v>1966</v>
      </c>
      <c r="D1436" t="s">
        <v>15</v>
      </c>
      <c r="E1436" t="str">
        <f t="shared" si="155"/>
        <v>Nov</v>
      </c>
      <c r="F1436">
        <v>24</v>
      </c>
      <c r="G1436" s="10">
        <f t="shared" si="156"/>
        <v>24435</v>
      </c>
      <c r="H1436" s="9">
        <f t="shared" si="157"/>
        <v>56</v>
      </c>
      <c r="I1436">
        <v>1</v>
      </c>
      <c r="J1436" s="14">
        <v>12044.34</v>
      </c>
      <c r="K1436" t="s">
        <v>12</v>
      </c>
      <c r="L1436" t="str">
        <f t="shared" si="158"/>
        <v>tier - 3</v>
      </c>
      <c r="M1436" t="s">
        <v>16</v>
      </c>
      <c r="N1436" t="str">
        <f t="shared" si="159"/>
        <v>tier - 1</v>
      </c>
      <c r="O1436" t="s">
        <v>23</v>
      </c>
      <c r="P1436" t="str">
        <f t="shared" si="160"/>
        <v>R1012</v>
      </c>
    </row>
    <row r="1437" spans="1:16" x14ac:dyDescent="0.25">
      <c r="A1437" t="s">
        <v>1471</v>
      </c>
      <c r="B1437">
        <v>1986</v>
      </c>
      <c r="C1437">
        <f t="shared" si="154"/>
        <v>1986</v>
      </c>
      <c r="D1437" t="s">
        <v>20</v>
      </c>
      <c r="E1437" t="str">
        <f t="shared" si="155"/>
        <v>Sep</v>
      </c>
      <c r="F1437">
        <v>7</v>
      </c>
      <c r="G1437" s="10">
        <f t="shared" si="156"/>
        <v>31662</v>
      </c>
      <c r="H1437" s="9">
        <f t="shared" si="157"/>
        <v>36</v>
      </c>
      <c r="I1437">
        <v>3</v>
      </c>
      <c r="J1437" s="14">
        <v>12048.13</v>
      </c>
      <c r="K1437" t="s">
        <v>12</v>
      </c>
      <c r="L1437" t="str">
        <f t="shared" si="158"/>
        <v>tier - 3</v>
      </c>
      <c r="M1437" t="s">
        <v>11</v>
      </c>
      <c r="N1437" t="str">
        <f t="shared" si="159"/>
        <v>tier - 2</v>
      </c>
      <c r="O1437" t="s">
        <v>535</v>
      </c>
      <c r="P1437" t="str">
        <f t="shared" si="160"/>
        <v>R1026</v>
      </c>
    </row>
    <row r="1438" spans="1:16" x14ac:dyDescent="0.25">
      <c r="A1438" t="s">
        <v>1472</v>
      </c>
      <c r="B1438">
        <v>1984</v>
      </c>
      <c r="C1438">
        <f t="shared" si="154"/>
        <v>1984</v>
      </c>
      <c r="D1438" t="s">
        <v>20</v>
      </c>
      <c r="E1438" t="str">
        <f t="shared" si="155"/>
        <v>Sep</v>
      </c>
      <c r="F1438">
        <v>2</v>
      </c>
      <c r="G1438" s="10">
        <f t="shared" si="156"/>
        <v>30927</v>
      </c>
      <c r="H1438" s="9">
        <f t="shared" si="157"/>
        <v>38</v>
      </c>
      <c r="I1438">
        <v>3</v>
      </c>
      <c r="J1438" s="14">
        <v>12091.34</v>
      </c>
      <c r="K1438" t="s">
        <v>12</v>
      </c>
      <c r="L1438" t="str">
        <f t="shared" si="158"/>
        <v>tier - 3</v>
      </c>
      <c r="M1438" t="s">
        <v>11</v>
      </c>
      <c r="N1438" t="str">
        <f t="shared" si="159"/>
        <v>tier - 2</v>
      </c>
      <c r="O1438" t="s">
        <v>632</v>
      </c>
      <c r="P1438" t="str">
        <f t="shared" si="160"/>
        <v>R1022</v>
      </c>
    </row>
    <row r="1439" spans="1:16" x14ac:dyDescent="0.25">
      <c r="A1439" t="s">
        <v>1473</v>
      </c>
      <c r="B1439">
        <v>1968</v>
      </c>
      <c r="C1439">
        <f t="shared" si="154"/>
        <v>1968</v>
      </c>
      <c r="D1439" t="s">
        <v>18</v>
      </c>
      <c r="E1439" t="str">
        <f t="shared" si="155"/>
        <v>Jun</v>
      </c>
      <c r="F1439">
        <v>21</v>
      </c>
      <c r="G1439" s="10">
        <f t="shared" si="156"/>
        <v>25010</v>
      </c>
      <c r="H1439" s="9">
        <f t="shared" si="157"/>
        <v>54</v>
      </c>
      <c r="I1439">
        <v>3</v>
      </c>
      <c r="J1439" s="14">
        <v>12094.48</v>
      </c>
      <c r="K1439" t="s">
        <v>12</v>
      </c>
      <c r="L1439" t="str">
        <f t="shared" si="158"/>
        <v>tier - 3</v>
      </c>
      <c r="M1439" t="s">
        <v>12</v>
      </c>
      <c r="N1439" t="str">
        <f t="shared" si="159"/>
        <v>tier - 3</v>
      </c>
      <c r="O1439" t="s">
        <v>42</v>
      </c>
      <c r="P1439" t="str">
        <f t="shared" si="160"/>
        <v>R1011</v>
      </c>
    </row>
    <row r="1440" spans="1:16" x14ac:dyDescent="0.25">
      <c r="A1440" t="s">
        <v>1474</v>
      </c>
      <c r="B1440">
        <v>1968</v>
      </c>
      <c r="C1440">
        <f t="shared" si="154"/>
        <v>1968</v>
      </c>
      <c r="D1440" t="s">
        <v>30</v>
      </c>
      <c r="E1440" t="str">
        <f t="shared" si="155"/>
        <v>Dec</v>
      </c>
      <c r="F1440">
        <v>9</v>
      </c>
      <c r="G1440" s="10">
        <f t="shared" si="156"/>
        <v>25181</v>
      </c>
      <c r="H1440" s="9">
        <f t="shared" si="157"/>
        <v>54</v>
      </c>
      <c r="I1440">
        <v>2</v>
      </c>
      <c r="J1440" s="14">
        <v>12096.65</v>
      </c>
      <c r="K1440" t="s">
        <v>12</v>
      </c>
      <c r="L1440" t="str">
        <f t="shared" si="158"/>
        <v>tier - 3</v>
      </c>
      <c r="M1440" t="s">
        <v>16</v>
      </c>
      <c r="N1440" t="str">
        <f t="shared" si="159"/>
        <v>tier - 1</v>
      </c>
      <c r="O1440" t="s">
        <v>247</v>
      </c>
      <c r="P1440" t="str">
        <f t="shared" si="160"/>
        <v>R1024</v>
      </c>
    </row>
    <row r="1441" spans="1:16" x14ac:dyDescent="0.25">
      <c r="A1441" t="s">
        <v>1475</v>
      </c>
      <c r="B1441">
        <v>1968</v>
      </c>
      <c r="C1441">
        <f t="shared" si="154"/>
        <v>1968</v>
      </c>
      <c r="D1441" t="s">
        <v>37</v>
      </c>
      <c r="E1441" t="str">
        <f t="shared" si="155"/>
        <v>Oct</v>
      </c>
      <c r="F1441">
        <v>25</v>
      </c>
      <c r="G1441" s="10">
        <f t="shared" si="156"/>
        <v>25136</v>
      </c>
      <c r="H1441" s="9">
        <f t="shared" si="157"/>
        <v>54</v>
      </c>
      <c r="I1441">
        <v>3</v>
      </c>
      <c r="J1441" s="14">
        <v>12105.32</v>
      </c>
      <c r="K1441" t="s">
        <v>12</v>
      </c>
      <c r="L1441" t="str">
        <f t="shared" si="158"/>
        <v>tier - 3</v>
      </c>
      <c r="M1441" t="s">
        <v>12</v>
      </c>
      <c r="N1441" t="str">
        <f t="shared" si="159"/>
        <v>tier - 3</v>
      </c>
      <c r="O1441" t="s">
        <v>42</v>
      </c>
      <c r="P1441" t="str">
        <f t="shared" si="160"/>
        <v>R1011</v>
      </c>
    </row>
    <row r="1442" spans="1:16" x14ac:dyDescent="0.25">
      <c r="A1442" t="s">
        <v>1476</v>
      </c>
      <c r="B1442">
        <v>1963</v>
      </c>
      <c r="C1442">
        <f t="shared" si="154"/>
        <v>1963</v>
      </c>
      <c r="D1442" t="s">
        <v>10</v>
      </c>
      <c r="E1442" t="str">
        <f t="shared" si="155"/>
        <v>Jul</v>
      </c>
      <c r="F1442">
        <v>20</v>
      </c>
      <c r="G1442" s="10">
        <f t="shared" si="156"/>
        <v>23212</v>
      </c>
      <c r="H1442" s="9">
        <f t="shared" si="157"/>
        <v>59</v>
      </c>
      <c r="I1442">
        <v>0</v>
      </c>
      <c r="J1442" s="14">
        <v>12124.99</v>
      </c>
      <c r="K1442" t="s">
        <v>12</v>
      </c>
      <c r="L1442" t="str">
        <f t="shared" si="158"/>
        <v>tier - 3</v>
      </c>
      <c r="M1442" t="s">
        <v>16</v>
      </c>
      <c r="N1442" t="str">
        <f t="shared" si="159"/>
        <v>tier - 1</v>
      </c>
      <c r="O1442" t="s">
        <v>23</v>
      </c>
      <c r="P1442" t="str">
        <f t="shared" si="160"/>
        <v>R1012</v>
      </c>
    </row>
    <row r="1443" spans="1:16" x14ac:dyDescent="0.25">
      <c r="A1443" t="s">
        <v>1477</v>
      </c>
      <c r="B1443">
        <v>1963</v>
      </c>
      <c r="C1443">
        <f t="shared" si="154"/>
        <v>1963</v>
      </c>
      <c r="D1443" t="s">
        <v>18</v>
      </c>
      <c r="E1443" t="str">
        <f t="shared" si="155"/>
        <v>Jun</v>
      </c>
      <c r="F1443">
        <v>4</v>
      </c>
      <c r="G1443" s="10">
        <f t="shared" si="156"/>
        <v>23166</v>
      </c>
      <c r="H1443" s="9">
        <f t="shared" si="157"/>
        <v>60</v>
      </c>
      <c r="I1443">
        <v>0</v>
      </c>
      <c r="J1443" s="14">
        <v>12129.61</v>
      </c>
      <c r="K1443" t="s">
        <v>12</v>
      </c>
      <c r="L1443" t="str">
        <f t="shared" si="158"/>
        <v>tier - 3</v>
      </c>
      <c r="M1443" t="s">
        <v>16</v>
      </c>
      <c r="N1443" t="str">
        <f t="shared" si="159"/>
        <v>tier - 1</v>
      </c>
      <c r="O1443" t="s">
        <v>23</v>
      </c>
      <c r="P1443" t="str">
        <f t="shared" si="160"/>
        <v>R1012</v>
      </c>
    </row>
    <row r="1444" spans="1:16" x14ac:dyDescent="0.25">
      <c r="A1444" t="s">
        <v>1478</v>
      </c>
      <c r="B1444">
        <v>1991</v>
      </c>
      <c r="C1444">
        <f t="shared" si="154"/>
        <v>1991</v>
      </c>
      <c r="D1444" t="s">
        <v>15</v>
      </c>
      <c r="E1444" t="str">
        <f t="shared" si="155"/>
        <v>Nov</v>
      </c>
      <c r="F1444">
        <v>6</v>
      </c>
      <c r="G1444" s="10">
        <f t="shared" si="156"/>
        <v>33548</v>
      </c>
      <c r="H1444" s="9">
        <f t="shared" si="157"/>
        <v>31</v>
      </c>
      <c r="I1444">
        <v>3</v>
      </c>
      <c r="J1444" s="14">
        <v>12130.8</v>
      </c>
      <c r="K1444" t="s">
        <v>12</v>
      </c>
      <c r="L1444" t="str">
        <f t="shared" si="158"/>
        <v>tier - 3</v>
      </c>
      <c r="M1444" t="s">
        <v>12</v>
      </c>
      <c r="N1444" t="str">
        <f t="shared" si="159"/>
        <v>tier - 3</v>
      </c>
      <c r="O1444" t="s">
        <v>535</v>
      </c>
      <c r="P1444" t="str">
        <f t="shared" si="160"/>
        <v>R1026</v>
      </c>
    </row>
    <row r="1445" spans="1:16" x14ac:dyDescent="0.25">
      <c r="A1445" t="s">
        <v>1479</v>
      </c>
      <c r="B1445">
        <v>1974</v>
      </c>
      <c r="C1445">
        <f t="shared" si="154"/>
        <v>1974</v>
      </c>
      <c r="D1445" t="s">
        <v>20</v>
      </c>
      <c r="E1445" t="str">
        <f t="shared" si="155"/>
        <v>Sep</v>
      </c>
      <c r="F1445">
        <v>16</v>
      </c>
      <c r="G1445" s="10">
        <f t="shared" si="156"/>
        <v>27288</v>
      </c>
      <c r="H1445" s="9">
        <f t="shared" si="157"/>
        <v>48</v>
      </c>
      <c r="I1445">
        <v>0</v>
      </c>
      <c r="J1445" s="14">
        <v>12137.6</v>
      </c>
      <c r="K1445" t="s">
        <v>12</v>
      </c>
      <c r="L1445" t="str">
        <f t="shared" si="158"/>
        <v>tier - 3</v>
      </c>
      <c r="M1445" t="s">
        <v>12</v>
      </c>
      <c r="N1445" t="str">
        <f t="shared" si="159"/>
        <v>tier - 3</v>
      </c>
      <c r="O1445" t="s">
        <v>23</v>
      </c>
      <c r="P1445" t="str">
        <f t="shared" si="160"/>
        <v>R1012</v>
      </c>
    </row>
    <row r="1446" spans="1:16" x14ac:dyDescent="0.25">
      <c r="A1446" t="s">
        <v>1480</v>
      </c>
      <c r="B1446">
        <v>1962</v>
      </c>
      <c r="C1446">
        <f t="shared" si="154"/>
        <v>1962</v>
      </c>
      <c r="D1446" t="s">
        <v>15</v>
      </c>
      <c r="E1446" t="str">
        <f t="shared" si="155"/>
        <v>Nov</v>
      </c>
      <c r="F1446">
        <v>4</v>
      </c>
      <c r="G1446" s="10">
        <f t="shared" si="156"/>
        <v>22954</v>
      </c>
      <c r="H1446" s="9">
        <f t="shared" si="157"/>
        <v>60</v>
      </c>
      <c r="I1446">
        <v>0</v>
      </c>
      <c r="J1446" s="14">
        <v>12142.58</v>
      </c>
      <c r="K1446" t="s">
        <v>12</v>
      </c>
      <c r="L1446" t="str">
        <f t="shared" si="158"/>
        <v>tier - 3</v>
      </c>
      <c r="M1446" t="s">
        <v>11</v>
      </c>
      <c r="N1446" t="str">
        <f t="shared" si="159"/>
        <v>tier - 2</v>
      </c>
      <c r="O1446" t="s">
        <v>13</v>
      </c>
      <c r="P1446" t="str">
        <f t="shared" si="160"/>
        <v>R1013</v>
      </c>
    </row>
    <row r="1447" spans="1:16" x14ac:dyDescent="0.25">
      <c r="A1447" t="s">
        <v>1481</v>
      </c>
      <c r="B1447">
        <v>1962</v>
      </c>
      <c r="C1447">
        <f t="shared" si="154"/>
        <v>1962</v>
      </c>
      <c r="D1447" t="s">
        <v>20</v>
      </c>
      <c r="E1447" t="str">
        <f t="shared" si="155"/>
        <v>Sep</v>
      </c>
      <c r="F1447">
        <v>15</v>
      </c>
      <c r="G1447" s="10">
        <f t="shared" si="156"/>
        <v>22904</v>
      </c>
      <c r="H1447" s="9">
        <f t="shared" si="157"/>
        <v>60</v>
      </c>
      <c r="I1447">
        <v>0</v>
      </c>
      <c r="J1447" s="14">
        <v>12146.97</v>
      </c>
      <c r="K1447" t="s">
        <v>12</v>
      </c>
      <c r="L1447" t="str">
        <f t="shared" si="158"/>
        <v>tier - 3</v>
      </c>
      <c r="M1447" t="s">
        <v>12</v>
      </c>
      <c r="N1447" t="str">
        <f t="shared" si="159"/>
        <v>tier - 3</v>
      </c>
      <c r="O1447" t="s">
        <v>42</v>
      </c>
      <c r="P1447" t="str">
        <f t="shared" si="160"/>
        <v>R1011</v>
      </c>
    </row>
    <row r="1448" spans="1:16" x14ac:dyDescent="0.25">
      <c r="A1448" t="s">
        <v>1482</v>
      </c>
      <c r="B1448">
        <v>1987</v>
      </c>
      <c r="C1448">
        <f t="shared" si="154"/>
        <v>1987</v>
      </c>
      <c r="D1448" t="s">
        <v>37</v>
      </c>
      <c r="E1448" t="str">
        <f t="shared" si="155"/>
        <v>Oct</v>
      </c>
      <c r="F1448">
        <v>5</v>
      </c>
      <c r="G1448" s="10">
        <f t="shared" si="156"/>
        <v>32055</v>
      </c>
      <c r="H1448" s="9">
        <f t="shared" si="157"/>
        <v>35</v>
      </c>
      <c r="I1448">
        <v>3</v>
      </c>
      <c r="J1448" s="14">
        <v>12148.2</v>
      </c>
      <c r="K1448" t="s">
        <v>12</v>
      </c>
      <c r="L1448" t="str">
        <f t="shared" si="158"/>
        <v>tier - 3</v>
      </c>
      <c r="M1448" t="s">
        <v>12</v>
      </c>
      <c r="N1448" t="str">
        <f t="shared" si="159"/>
        <v>tier - 3</v>
      </c>
      <c r="O1448" t="s">
        <v>23</v>
      </c>
      <c r="P1448" t="str">
        <f t="shared" si="160"/>
        <v>R1012</v>
      </c>
    </row>
    <row r="1449" spans="1:16" x14ac:dyDescent="0.25">
      <c r="A1449" t="s">
        <v>1483</v>
      </c>
      <c r="B1449">
        <v>1991</v>
      </c>
      <c r="C1449">
        <f t="shared" si="154"/>
        <v>1991</v>
      </c>
      <c r="D1449" t="s">
        <v>35</v>
      </c>
      <c r="E1449" t="str">
        <f t="shared" si="155"/>
        <v>Aug</v>
      </c>
      <c r="F1449">
        <v>29</v>
      </c>
      <c r="G1449" s="10">
        <f t="shared" si="156"/>
        <v>33479</v>
      </c>
      <c r="H1449" s="9">
        <f t="shared" si="157"/>
        <v>31</v>
      </c>
      <c r="I1449">
        <v>3</v>
      </c>
      <c r="J1449" s="14">
        <v>12198.64</v>
      </c>
      <c r="K1449" t="s">
        <v>12</v>
      </c>
      <c r="L1449" t="str">
        <f t="shared" si="158"/>
        <v>tier - 3</v>
      </c>
      <c r="M1449" t="s">
        <v>12</v>
      </c>
      <c r="N1449" t="str">
        <f t="shared" si="159"/>
        <v>tier - 3</v>
      </c>
      <c r="O1449" t="s">
        <v>535</v>
      </c>
      <c r="P1449" t="str">
        <f t="shared" si="160"/>
        <v>R1026</v>
      </c>
    </row>
    <row r="1450" spans="1:16" x14ac:dyDescent="0.25">
      <c r="A1450" t="s">
        <v>1484</v>
      </c>
      <c r="B1450">
        <v>1977</v>
      </c>
      <c r="C1450">
        <f t="shared" si="154"/>
        <v>1977</v>
      </c>
      <c r="D1450" t="s">
        <v>35</v>
      </c>
      <c r="E1450" t="str">
        <f t="shared" si="155"/>
        <v>Aug</v>
      </c>
      <c r="F1450">
        <v>14</v>
      </c>
      <c r="G1450" s="10">
        <f t="shared" si="156"/>
        <v>28351</v>
      </c>
      <c r="H1450" s="9">
        <f t="shared" si="157"/>
        <v>45</v>
      </c>
      <c r="I1450">
        <v>2</v>
      </c>
      <c r="J1450" s="14">
        <v>12218.7</v>
      </c>
      <c r="K1450" t="s">
        <v>12</v>
      </c>
      <c r="L1450" t="str">
        <f t="shared" si="158"/>
        <v>tier - 3</v>
      </c>
      <c r="M1450" t="s">
        <v>16</v>
      </c>
      <c r="N1450" t="str">
        <f t="shared" si="159"/>
        <v>tier - 1</v>
      </c>
      <c r="O1450" t="s">
        <v>23</v>
      </c>
      <c r="P1450" t="str">
        <f t="shared" si="160"/>
        <v>R1012</v>
      </c>
    </row>
    <row r="1451" spans="1:16" x14ac:dyDescent="0.25">
      <c r="A1451" t="s">
        <v>1485</v>
      </c>
      <c r="B1451">
        <v>1964</v>
      </c>
      <c r="C1451">
        <f t="shared" si="154"/>
        <v>1964</v>
      </c>
      <c r="D1451" t="s">
        <v>10</v>
      </c>
      <c r="E1451" t="str">
        <f t="shared" si="155"/>
        <v>Jul</v>
      </c>
      <c r="F1451">
        <v>20</v>
      </c>
      <c r="G1451" s="10">
        <f t="shared" si="156"/>
        <v>23578</v>
      </c>
      <c r="H1451" s="9">
        <f t="shared" si="157"/>
        <v>58</v>
      </c>
      <c r="I1451">
        <v>0</v>
      </c>
      <c r="J1451" s="14">
        <v>12222.9</v>
      </c>
      <c r="K1451" t="s">
        <v>12</v>
      </c>
      <c r="L1451" t="str">
        <f t="shared" si="158"/>
        <v>tier - 3</v>
      </c>
      <c r="M1451" t="s">
        <v>11</v>
      </c>
      <c r="N1451" t="str">
        <f t="shared" si="159"/>
        <v>tier - 2</v>
      </c>
      <c r="O1451" t="s">
        <v>23</v>
      </c>
      <c r="P1451" t="str">
        <f t="shared" si="160"/>
        <v>R1012</v>
      </c>
    </row>
    <row r="1452" spans="1:16" x14ac:dyDescent="0.25">
      <c r="A1452" t="s">
        <v>1486</v>
      </c>
      <c r="B1452">
        <v>1964</v>
      </c>
      <c r="C1452">
        <f t="shared" si="154"/>
        <v>1964</v>
      </c>
      <c r="D1452" t="s">
        <v>10</v>
      </c>
      <c r="E1452" t="str">
        <f t="shared" si="155"/>
        <v>Jul</v>
      </c>
      <c r="F1452">
        <v>2</v>
      </c>
      <c r="G1452" s="10">
        <f t="shared" si="156"/>
        <v>23560</v>
      </c>
      <c r="H1452" s="9">
        <f t="shared" si="157"/>
        <v>58</v>
      </c>
      <c r="I1452">
        <v>0</v>
      </c>
      <c r="J1452" s="14">
        <v>12224.35</v>
      </c>
      <c r="K1452" t="s">
        <v>12</v>
      </c>
      <c r="L1452" t="str">
        <f t="shared" si="158"/>
        <v>tier - 3</v>
      </c>
      <c r="M1452" t="s">
        <v>16</v>
      </c>
      <c r="N1452" t="str">
        <f t="shared" si="159"/>
        <v>tier - 1</v>
      </c>
      <c r="O1452" t="s">
        <v>23</v>
      </c>
      <c r="P1452" t="str">
        <f t="shared" si="160"/>
        <v>R1012</v>
      </c>
    </row>
    <row r="1453" spans="1:16" x14ac:dyDescent="0.25">
      <c r="A1453" t="s">
        <v>1487</v>
      </c>
      <c r="B1453">
        <v>1964</v>
      </c>
      <c r="C1453">
        <f t="shared" si="154"/>
        <v>1964</v>
      </c>
      <c r="D1453" t="s">
        <v>18</v>
      </c>
      <c r="E1453" t="str">
        <f t="shared" si="155"/>
        <v>Jun</v>
      </c>
      <c r="F1453">
        <v>24</v>
      </c>
      <c r="G1453" s="10">
        <f t="shared" si="156"/>
        <v>23552</v>
      </c>
      <c r="H1453" s="9">
        <f t="shared" si="157"/>
        <v>58</v>
      </c>
      <c r="I1453">
        <v>0</v>
      </c>
      <c r="J1453" s="14">
        <v>12231.61</v>
      </c>
      <c r="K1453" t="s">
        <v>12</v>
      </c>
      <c r="L1453" t="str">
        <f t="shared" si="158"/>
        <v>tier - 3</v>
      </c>
      <c r="M1453" t="s">
        <v>12</v>
      </c>
      <c r="N1453" t="str">
        <f t="shared" si="159"/>
        <v>tier - 3</v>
      </c>
      <c r="O1453" t="s">
        <v>23</v>
      </c>
      <c r="P1453" t="str">
        <f t="shared" si="160"/>
        <v>R1012</v>
      </c>
    </row>
    <row r="1454" spans="1:16" x14ac:dyDescent="0.25">
      <c r="A1454" t="s">
        <v>1488</v>
      </c>
      <c r="B1454">
        <v>1963</v>
      </c>
      <c r="C1454">
        <f t="shared" si="154"/>
        <v>1963</v>
      </c>
      <c r="D1454" t="s">
        <v>10</v>
      </c>
      <c r="E1454" t="str">
        <f t="shared" si="155"/>
        <v>Jul</v>
      </c>
      <c r="F1454">
        <v>19</v>
      </c>
      <c r="G1454" s="10">
        <f t="shared" si="156"/>
        <v>23211</v>
      </c>
      <c r="H1454" s="9">
        <f t="shared" si="157"/>
        <v>59</v>
      </c>
      <c r="I1454">
        <v>0</v>
      </c>
      <c r="J1454" s="14">
        <v>12233.83</v>
      </c>
      <c r="K1454" t="s">
        <v>12</v>
      </c>
      <c r="L1454" t="str">
        <f t="shared" si="158"/>
        <v>tier - 3</v>
      </c>
      <c r="M1454" t="s">
        <v>16</v>
      </c>
      <c r="N1454" t="str">
        <f t="shared" si="159"/>
        <v>tier - 1</v>
      </c>
      <c r="O1454" t="s">
        <v>42</v>
      </c>
      <c r="P1454" t="str">
        <f t="shared" si="160"/>
        <v>R1011</v>
      </c>
    </row>
    <row r="1455" spans="1:16" x14ac:dyDescent="0.25">
      <c r="A1455" t="s">
        <v>1489</v>
      </c>
      <c r="B1455">
        <v>1964</v>
      </c>
      <c r="C1455">
        <f t="shared" si="154"/>
        <v>1964</v>
      </c>
      <c r="D1455" t="s">
        <v>37</v>
      </c>
      <c r="E1455" t="str">
        <f t="shared" si="155"/>
        <v>Oct</v>
      </c>
      <c r="F1455">
        <v>15</v>
      </c>
      <c r="G1455" s="10">
        <f t="shared" si="156"/>
        <v>23665</v>
      </c>
      <c r="H1455" s="9">
        <f t="shared" si="157"/>
        <v>58</v>
      </c>
      <c r="I1455">
        <v>0</v>
      </c>
      <c r="J1455" s="14">
        <v>12235.84</v>
      </c>
      <c r="K1455" t="s">
        <v>12</v>
      </c>
      <c r="L1455" t="str">
        <f t="shared" si="158"/>
        <v>tier - 3</v>
      </c>
      <c r="M1455" t="s">
        <v>12</v>
      </c>
      <c r="N1455" t="str">
        <f t="shared" si="159"/>
        <v>tier - 3</v>
      </c>
      <c r="O1455" t="s">
        <v>23</v>
      </c>
      <c r="P1455" t="str">
        <f t="shared" si="160"/>
        <v>R1012</v>
      </c>
    </row>
    <row r="1456" spans="1:16" x14ac:dyDescent="0.25">
      <c r="A1456" t="s">
        <v>1490</v>
      </c>
      <c r="B1456">
        <v>1966</v>
      </c>
      <c r="C1456">
        <f t="shared" si="154"/>
        <v>1966</v>
      </c>
      <c r="D1456" t="s">
        <v>10</v>
      </c>
      <c r="E1456" t="str">
        <f t="shared" si="155"/>
        <v>Jul</v>
      </c>
      <c r="F1456">
        <v>29</v>
      </c>
      <c r="G1456" s="10">
        <f t="shared" si="156"/>
        <v>24317</v>
      </c>
      <c r="H1456" s="9">
        <f t="shared" si="157"/>
        <v>56</v>
      </c>
      <c r="I1456">
        <v>0</v>
      </c>
      <c r="J1456" s="14">
        <v>12237.73</v>
      </c>
      <c r="K1456" t="s">
        <v>12</v>
      </c>
      <c r="L1456" t="str">
        <f t="shared" si="158"/>
        <v>tier - 3</v>
      </c>
      <c r="M1456" t="s">
        <v>12</v>
      </c>
      <c r="N1456" t="str">
        <f t="shared" si="159"/>
        <v>tier - 3</v>
      </c>
      <c r="O1456" t="s">
        <v>23</v>
      </c>
      <c r="P1456" t="str">
        <f t="shared" si="160"/>
        <v>R1012</v>
      </c>
    </row>
    <row r="1457" spans="1:16" x14ac:dyDescent="0.25">
      <c r="A1457" t="s">
        <v>1491</v>
      </c>
      <c r="B1457">
        <v>1963</v>
      </c>
      <c r="C1457">
        <f t="shared" si="154"/>
        <v>1963</v>
      </c>
      <c r="D1457" t="s">
        <v>10</v>
      </c>
      <c r="E1457" t="str">
        <f t="shared" si="155"/>
        <v>Jul</v>
      </c>
      <c r="F1457">
        <v>17</v>
      </c>
      <c r="G1457" s="10">
        <f t="shared" si="156"/>
        <v>23209</v>
      </c>
      <c r="H1457" s="9">
        <f t="shared" si="157"/>
        <v>59</v>
      </c>
      <c r="I1457">
        <v>0</v>
      </c>
      <c r="J1457" s="14">
        <v>12244.53</v>
      </c>
      <c r="K1457" t="s">
        <v>12</v>
      </c>
      <c r="L1457" t="str">
        <f t="shared" si="158"/>
        <v>tier - 3</v>
      </c>
      <c r="M1457" t="s">
        <v>16</v>
      </c>
      <c r="N1457" t="str">
        <f t="shared" si="159"/>
        <v>tier - 1</v>
      </c>
      <c r="O1457" t="s">
        <v>13</v>
      </c>
      <c r="P1457" t="str">
        <f t="shared" si="160"/>
        <v>R1013</v>
      </c>
    </row>
    <row r="1458" spans="1:16" x14ac:dyDescent="0.25">
      <c r="A1458" t="s">
        <v>1492</v>
      </c>
      <c r="B1458">
        <v>1974</v>
      </c>
      <c r="C1458">
        <f t="shared" si="154"/>
        <v>1974</v>
      </c>
      <c r="D1458" t="s">
        <v>18</v>
      </c>
      <c r="E1458" t="str">
        <f t="shared" si="155"/>
        <v>Jun</v>
      </c>
      <c r="F1458">
        <v>23</v>
      </c>
      <c r="G1458" s="10">
        <f t="shared" si="156"/>
        <v>27203</v>
      </c>
      <c r="H1458" s="9">
        <f t="shared" si="157"/>
        <v>48</v>
      </c>
      <c r="I1458">
        <v>0</v>
      </c>
      <c r="J1458" s="14">
        <v>12245.17</v>
      </c>
      <c r="K1458" t="s">
        <v>12</v>
      </c>
      <c r="L1458" t="str">
        <f t="shared" si="158"/>
        <v>tier - 3</v>
      </c>
      <c r="M1458" t="s">
        <v>16</v>
      </c>
      <c r="N1458" t="str">
        <f t="shared" si="159"/>
        <v>tier - 1</v>
      </c>
      <c r="O1458" t="s">
        <v>23</v>
      </c>
      <c r="P1458" t="str">
        <f t="shared" si="160"/>
        <v>R1012</v>
      </c>
    </row>
    <row r="1459" spans="1:16" x14ac:dyDescent="0.25">
      <c r="A1459" t="s">
        <v>1493</v>
      </c>
      <c r="B1459">
        <v>1989</v>
      </c>
      <c r="C1459">
        <f t="shared" si="154"/>
        <v>1989</v>
      </c>
      <c r="D1459" t="s">
        <v>15</v>
      </c>
      <c r="E1459" t="str">
        <f t="shared" si="155"/>
        <v>Nov</v>
      </c>
      <c r="F1459">
        <v>23</v>
      </c>
      <c r="G1459" s="10">
        <f t="shared" si="156"/>
        <v>32835</v>
      </c>
      <c r="H1459" s="9">
        <f t="shared" si="157"/>
        <v>33</v>
      </c>
      <c r="I1459">
        <v>3</v>
      </c>
      <c r="J1459" s="14">
        <v>12254.44</v>
      </c>
      <c r="K1459" t="s">
        <v>12</v>
      </c>
      <c r="L1459" t="str">
        <f t="shared" si="158"/>
        <v>tier - 3</v>
      </c>
      <c r="M1459" t="s">
        <v>12</v>
      </c>
      <c r="N1459" t="str">
        <f t="shared" si="159"/>
        <v>tier - 3</v>
      </c>
      <c r="O1459" t="s">
        <v>535</v>
      </c>
      <c r="P1459" t="str">
        <f t="shared" si="160"/>
        <v>R1026</v>
      </c>
    </row>
    <row r="1460" spans="1:16" x14ac:dyDescent="0.25">
      <c r="A1460" t="s">
        <v>1494</v>
      </c>
      <c r="B1460">
        <v>1986</v>
      </c>
      <c r="C1460">
        <f t="shared" si="154"/>
        <v>1986</v>
      </c>
      <c r="D1460" t="s">
        <v>35</v>
      </c>
      <c r="E1460" t="str">
        <f t="shared" si="155"/>
        <v>Aug</v>
      </c>
      <c r="F1460">
        <v>13</v>
      </c>
      <c r="G1460" s="10">
        <f t="shared" si="156"/>
        <v>31637</v>
      </c>
      <c r="H1460" s="9">
        <f t="shared" si="157"/>
        <v>36</v>
      </c>
      <c r="I1460">
        <v>3</v>
      </c>
      <c r="J1460" s="14">
        <v>12255.04</v>
      </c>
      <c r="K1460" t="s">
        <v>12</v>
      </c>
      <c r="L1460" t="str">
        <f t="shared" si="158"/>
        <v>tier - 3</v>
      </c>
      <c r="M1460" t="s">
        <v>11</v>
      </c>
      <c r="N1460" t="str">
        <f t="shared" si="159"/>
        <v>tier - 2</v>
      </c>
      <c r="O1460" t="s">
        <v>535</v>
      </c>
      <c r="P1460" t="str">
        <f t="shared" si="160"/>
        <v>R1026</v>
      </c>
    </row>
    <row r="1461" spans="1:16" x14ac:dyDescent="0.25">
      <c r="A1461" t="s">
        <v>1495</v>
      </c>
      <c r="B1461">
        <v>1966</v>
      </c>
      <c r="C1461">
        <f t="shared" si="154"/>
        <v>1966</v>
      </c>
      <c r="D1461" t="s">
        <v>30</v>
      </c>
      <c r="E1461" t="str">
        <f t="shared" si="155"/>
        <v>Dec</v>
      </c>
      <c r="F1461">
        <v>6</v>
      </c>
      <c r="G1461" s="10">
        <f t="shared" si="156"/>
        <v>24447</v>
      </c>
      <c r="H1461" s="9">
        <f t="shared" si="157"/>
        <v>56</v>
      </c>
      <c r="I1461">
        <v>2</v>
      </c>
      <c r="J1461" s="14">
        <v>12265.51</v>
      </c>
      <c r="K1461" t="s">
        <v>12</v>
      </c>
      <c r="L1461" t="str">
        <f t="shared" si="158"/>
        <v>tier - 3</v>
      </c>
      <c r="M1461" t="s">
        <v>12</v>
      </c>
      <c r="N1461" t="str">
        <f t="shared" si="159"/>
        <v>tier - 3</v>
      </c>
      <c r="O1461" t="s">
        <v>13</v>
      </c>
      <c r="P1461" t="str">
        <f t="shared" si="160"/>
        <v>R1013</v>
      </c>
    </row>
    <row r="1462" spans="1:16" x14ac:dyDescent="0.25">
      <c r="A1462" t="s">
        <v>1496</v>
      </c>
      <c r="B1462">
        <v>1967</v>
      </c>
      <c r="C1462">
        <f t="shared" si="154"/>
        <v>1967</v>
      </c>
      <c r="D1462" t="s">
        <v>30</v>
      </c>
      <c r="E1462" t="str">
        <f t="shared" si="155"/>
        <v>Dec</v>
      </c>
      <c r="F1462">
        <v>30</v>
      </c>
      <c r="G1462" s="10">
        <f t="shared" si="156"/>
        <v>24836</v>
      </c>
      <c r="H1462" s="9">
        <f t="shared" si="157"/>
        <v>55</v>
      </c>
      <c r="I1462">
        <v>2</v>
      </c>
      <c r="J1462" s="14">
        <v>12268.63</v>
      </c>
      <c r="K1462" t="s">
        <v>12</v>
      </c>
      <c r="L1462" t="str">
        <f t="shared" si="158"/>
        <v>tier - 3</v>
      </c>
      <c r="M1462" t="s">
        <v>16</v>
      </c>
      <c r="N1462" t="str">
        <f t="shared" si="159"/>
        <v>tier - 1</v>
      </c>
      <c r="O1462" t="s">
        <v>23</v>
      </c>
      <c r="P1462" t="str">
        <f t="shared" si="160"/>
        <v>R1012</v>
      </c>
    </row>
    <row r="1463" spans="1:16" x14ac:dyDescent="0.25">
      <c r="A1463" t="s">
        <v>1497</v>
      </c>
      <c r="B1463">
        <v>1967</v>
      </c>
      <c r="C1463">
        <f t="shared" si="154"/>
        <v>1967</v>
      </c>
      <c r="D1463" t="s">
        <v>35</v>
      </c>
      <c r="E1463" t="str">
        <f t="shared" si="155"/>
        <v>Aug</v>
      </c>
      <c r="F1463">
        <v>28</v>
      </c>
      <c r="G1463" s="10">
        <f t="shared" si="156"/>
        <v>24712</v>
      </c>
      <c r="H1463" s="9">
        <f t="shared" si="157"/>
        <v>55</v>
      </c>
      <c r="I1463">
        <v>2</v>
      </c>
      <c r="J1463" s="14">
        <v>12269.69</v>
      </c>
      <c r="K1463" t="s">
        <v>12</v>
      </c>
      <c r="L1463" t="str">
        <f t="shared" si="158"/>
        <v>tier - 3</v>
      </c>
      <c r="M1463" t="s">
        <v>11</v>
      </c>
      <c r="N1463" t="str">
        <f t="shared" si="159"/>
        <v>tier - 2</v>
      </c>
      <c r="O1463" t="s">
        <v>23</v>
      </c>
      <c r="P1463" t="str">
        <f t="shared" si="160"/>
        <v>R1012</v>
      </c>
    </row>
    <row r="1464" spans="1:16" x14ac:dyDescent="0.25">
      <c r="A1464" t="s">
        <v>1498</v>
      </c>
      <c r="B1464">
        <v>1966</v>
      </c>
      <c r="C1464">
        <f t="shared" si="154"/>
        <v>1966</v>
      </c>
      <c r="D1464" t="s">
        <v>15</v>
      </c>
      <c r="E1464" t="str">
        <f t="shared" si="155"/>
        <v>Nov</v>
      </c>
      <c r="F1464">
        <v>16</v>
      </c>
      <c r="G1464" s="10">
        <f t="shared" si="156"/>
        <v>24427</v>
      </c>
      <c r="H1464" s="9">
        <f t="shared" si="157"/>
        <v>56</v>
      </c>
      <c r="I1464">
        <v>0</v>
      </c>
      <c r="J1464" s="14">
        <v>12282.03</v>
      </c>
      <c r="K1464" t="s">
        <v>12</v>
      </c>
      <c r="L1464" t="str">
        <f t="shared" si="158"/>
        <v>tier - 3</v>
      </c>
      <c r="M1464" t="s">
        <v>16</v>
      </c>
      <c r="N1464" t="str">
        <f t="shared" si="159"/>
        <v>tier - 1</v>
      </c>
      <c r="O1464" t="s">
        <v>200</v>
      </c>
      <c r="P1464" t="str">
        <f t="shared" si="160"/>
        <v>R1025</v>
      </c>
    </row>
    <row r="1465" spans="1:16" x14ac:dyDescent="0.25">
      <c r="A1465" t="s">
        <v>1499</v>
      </c>
      <c r="B1465">
        <v>1990</v>
      </c>
      <c r="C1465">
        <f t="shared" si="154"/>
        <v>1990</v>
      </c>
      <c r="D1465" t="s">
        <v>37</v>
      </c>
      <c r="E1465" t="str">
        <f t="shared" si="155"/>
        <v>Oct</v>
      </c>
      <c r="F1465">
        <v>29</v>
      </c>
      <c r="G1465" s="10">
        <f t="shared" si="156"/>
        <v>33175</v>
      </c>
      <c r="H1465" s="9">
        <f t="shared" si="157"/>
        <v>32</v>
      </c>
      <c r="I1465">
        <v>3</v>
      </c>
      <c r="J1465" s="14">
        <v>12282.38</v>
      </c>
      <c r="K1465" t="s">
        <v>12</v>
      </c>
      <c r="L1465" t="str">
        <f t="shared" si="158"/>
        <v>tier - 3</v>
      </c>
      <c r="M1465" t="s">
        <v>16</v>
      </c>
      <c r="N1465" t="str">
        <f t="shared" si="159"/>
        <v>tier - 1</v>
      </c>
      <c r="O1465" t="s">
        <v>42</v>
      </c>
      <c r="P1465" t="str">
        <f t="shared" si="160"/>
        <v>R1011</v>
      </c>
    </row>
    <row r="1466" spans="1:16" x14ac:dyDescent="0.25">
      <c r="A1466" t="s">
        <v>1500</v>
      </c>
      <c r="B1466">
        <v>1963</v>
      </c>
      <c r="C1466">
        <f t="shared" si="154"/>
        <v>1963</v>
      </c>
      <c r="D1466" t="s">
        <v>37</v>
      </c>
      <c r="E1466" t="str">
        <f t="shared" si="155"/>
        <v>Oct</v>
      </c>
      <c r="F1466">
        <v>28</v>
      </c>
      <c r="G1466" s="10">
        <f t="shared" si="156"/>
        <v>23312</v>
      </c>
      <c r="H1466" s="9">
        <f t="shared" si="157"/>
        <v>59</v>
      </c>
      <c r="I1466">
        <v>0</v>
      </c>
      <c r="J1466" s="14">
        <v>12299.59</v>
      </c>
      <c r="K1466" t="s">
        <v>12</v>
      </c>
      <c r="L1466" t="str">
        <f t="shared" si="158"/>
        <v>tier - 3</v>
      </c>
      <c r="M1466" t="s">
        <v>16</v>
      </c>
      <c r="N1466" t="str">
        <f t="shared" si="159"/>
        <v>tier - 1</v>
      </c>
      <c r="O1466" t="s">
        <v>200</v>
      </c>
      <c r="P1466" t="str">
        <f t="shared" si="160"/>
        <v>R1025</v>
      </c>
    </row>
    <row r="1467" spans="1:16" x14ac:dyDescent="0.25">
      <c r="A1467" t="s">
        <v>1501</v>
      </c>
      <c r="B1467">
        <v>1963</v>
      </c>
      <c r="C1467">
        <f t="shared" si="154"/>
        <v>1963</v>
      </c>
      <c r="D1467" t="s">
        <v>35</v>
      </c>
      <c r="E1467" t="str">
        <f t="shared" si="155"/>
        <v>Aug</v>
      </c>
      <c r="F1467">
        <v>29</v>
      </c>
      <c r="G1467" s="10">
        <f t="shared" si="156"/>
        <v>23252</v>
      </c>
      <c r="H1467" s="9">
        <f t="shared" si="157"/>
        <v>59</v>
      </c>
      <c r="I1467">
        <v>0</v>
      </c>
      <c r="J1467" s="14">
        <v>12323.94</v>
      </c>
      <c r="K1467" t="s">
        <v>12</v>
      </c>
      <c r="L1467" t="str">
        <f t="shared" si="158"/>
        <v>tier - 3</v>
      </c>
      <c r="M1467" t="s">
        <v>12</v>
      </c>
      <c r="N1467" t="str">
        <f t="shared" si="159"/>
        <v>tier - 3</v>
      </c>
      <c r="O1467" t="s">
        <v>356</v>
      </c>
      <c r="P1467" t="str">
        <f t="shared" si="160"/>
        <v>R1017</v>
      </c>
    </row>
    <row r="1468" spans="1:16" x14ac:dyDescent="0.25">
      <c r="A1468" t="s">
        <v>1502</v>
      </c>
      <c r="B1468">
        <v>1963</v>
      </c>
      <c r="C1468">
        <f t="shared" si="154"/>
        <v>1963</v>
      </c>
      <c r="D1468" t="s">
        <v>35</v>
      </c>
      <c r="E1468" t="str">
        <f t="shared" si="155"/>
        <v>Aug</v>
      </c>
      <c r="F1468">
        <v>2</v>
      </c>
      <c r="G1468" s="10">
        <f t="shared" si="156"/>
        <v>23225</v>
      </c>
      <c r="H1468" s="9">
        <f t="shared" si="157"/>
        <v>59</v>
      </c>
      <c r="I1468">
        <v>1</v>
      </c>
      <c r="J1468" s="14">
        <v>12333.83</v>
      </c>
      <c r="K1468" t="s">
        <v>12</v>
      </c>
      <c r="L1468" t="str">
        <f t="shared" si="158"/>
        <v>tier - 3</v>
      </c>
      <c r="M1468" t="s">
        <v>11</v>
      </c>
      <c r="N1468" t="str">
        <f t="shared" si="159"/>
        <v>tier - 2</v>
      </c>
      <c r="O1468" t="s">
        <v>42</v>
      </c>
      <c r="P1468" t="str">
        <f t="shared" si="160"/>
        <v>R1011</v>
      </c>
    </row>
    <row r="1469" spans="1:16" x14ac:dyDescent="0.25">
      <c r="A1469" t="s">
        <v>1503</v>
      </c>
      <c r="B1469">
        <v>1963</v>
      </c>
      <c r="C1469">
        <f t="shared" si="154"/>
        <v>1963</v>
      </c>
      <c r="D1469" t="s">
        <v>20</v>
      </c>
      <c r="E1469" t="str">
        <f t="shared" si="155"/>
        <v>Sep</v>
      </c>
      <c r="F1469">
        <v>22</v>
      </c>
      <c r="G1469" s="10">
        <f t="shared" si="156"/>
        <v>23276</v>
      </c>
      <c r="H1469" s="9">
        <f t="shared" si="157"/>
        <v>59</v>
      </c>
      <c r="I1469">
        <v>1</v>
      </c>
      <c r="J1469" s="14">
        <v>12347.17</v>
      </c>
      <c r="K1469" t="s">
        <v>12</v>
      </c>
      <c r="L1469" t="str">
        <f t="shared" si="158"/>
        <v>tier - 3</v>
      </c>
      <c r="M1469" t="s">
        <v>12</v>
      </c>
      <c r="N1469" t="str">
        <f t="shared" si="159"/>
        <v>tier - 3</v>
      </c>
      <c r="O1469" t="s">
        <v>42</v>
      </c>
      <c r="P1469" t="str">
        <f t="shared" si="160"/>
        <v>R1011</v>
      </c>
    </row>
    <row r="1470" spans="1:16" x14ac:dyDescent="0.25">
      <c r="A1470" t="s">
        <v>1504</v>
      </c>
      <c r="B1470">
        <v>1966</v>
      </c>
      <c r="C1470">
        <f t="shared" si="154"/>
        <v>1966</v>
      </c>
      <c r="D1470" t="s">
        <v>30</v>
      </c>
      <c r="E1470" t="str">
        <f t="shared" si="155"/>
        <v>Dec</v>
      </c>
      <c r="F1470">
        <v>29</v>
      </c>
      <c r="G1470" s="10">
        <f t="shared" si="156"/>
        <v>24470</v>
      </c>
      <c r="H1470" s="9">
        <f t="shared" si="157"/>
        <v>56</v>
      </c>
      <c r="I1470">
        <v>3</v>
      </c>
      <c r="J1470" s="14">
        <v>12363.55</v>
      </c>
      <c r="K1470" t="s">
        <v>12</v>
      </c>
      <c r="L1470" t="str">
        <f t="shared" si="158"/>
        <v>tier - 3</v>
      </c>
      <c r="M1470" t="s">
        <v>12</v>
      </c>
      <c r="N1470" t="str">
        <f t="shared" si="159"/>
        <v>tier - 3</v>
      </c>
      <c r="O1470" t="s">
        <v>42</v>
      </c>
      <c r="P1470" t="str">
        <f t="shared" si="160"/>
        <v>R1011</v>
      </c>
    </row>
    <row r="1471" spans="1:16" x14ac:dyDescent="0.25">
      <c r="A1471" t="s">
        <v>1505</v>
      </c>
      <c r="B1471">
        <v>1962</v>
      </c>
      <c r="C1471">
        <f t="shared" si="154"/>
        <v>1962</v>
      </c>
      <c r="D1471" t="s">
        <v>20</v>
      </c>
      <c r="E1471" t="str">
        <f t="shared" si="155"/>
        <v>Sep</v>
      </c>
      <c r="F1471">
        <v>26</v>
      </c>
      <c r="G1471" s="10">
        <f t="shared" si="156"/>
        <v>22915</v>
      </c>
      <c r="H1471" s="9">
        <f t="shared" si="157"/>
        <v>60</v>
      </c>
      <c r="I1471">
        <v>0</v>
      </c>
      <c r="J1471" s="14">
        <v>12369.89</v>
      </c>
      <c r="K1471" t="s">
        <v>12</v>
      </c>
      <c r="L1471" t="str">
        <f t="shared" si="158"/>
        <v>tier - 3</v>
      </c>
      <c r="M1471" t="s">
        <v>11</v>
      </c>
      <c r="N1471" t="str">
        <f t="shared" si="159"/>
        <v>tier - 2</v>
      </c>
      <c r="O1471" t="s">
        <v>247</v>
      </c>
      <c r="P1471" t="str">
        <f t="shared" si="160"/>
        <v>R1024</v>
      </c>
    </row>
    <row r="1472" spans="1:16" x14ac:dyDescent="0.25">
      <c r="A1472" t="s">
        <v>1506</v>
      </c>
      <c r="B1472">
        <v>1989</v>
      </c>
      <c r="C1472">
        <f t="shared" si="154"/>
        <v>1989</v>
      </c>
      <c r="D1472" t="s">
        <v>30</v>
      </c>
      <c r="E1472" t="str">
        <f t="shared" si="155"/>
        <v>Dec</v>
      </c>
      <c r="F1472">
        <v>29</v>
      </c>
      <c r="G1472" s="10">
        <f t="shared" si="156"/>
        <v>32871</v>
      </c>
      <c r="H1472" s="9">
        <f t="shared" si="157"/>
        <v>33</v>
      </c>
      <c r="I1472">
        <v>0</v>
      </c>
      <c r="J1472" s="14">
        <v>12404.88</v>
      </c>
      <c r="K1472" t="s">
        <v>12</v>
      </c>
      <c r="L1472" t="str">
        <f t="shared" si="158"/>
        <v>tier - 3</v>
      </c>
      <c r="M1472" t="s">
        <v>12</v>
      </c>
      <c r="N1472" t="str">
        <f t="shared" si="159"/>
        <v>tier - 3</v>
      </c>
      <c r="O1472" t="s">
        <v>168</v>
      </c>
      <c r="P1472" t="str">
        <f t="shared" si="160"/>
        <v>R1016</v>
      </c>
    </row>
    <row r="1473" spans="1:16" x14ac:dyDescent="0.25">
      <c r="A1473" t="s">
        <v>1507</v>
      </c>
      <c r="B1473">
        <v>1972</v>
      </c>
      <c r="C1473">
        <f t="shared" si="154"/>
        <v>1972</v>
      </c>
      <c r="D1473" t="s">
        <v>35</v>
      </c>
      <c r="E1473" t="str">
        <f t="shared" si="155"/>
        <v>Aug</v>
      </c>
      <c r="F1473">
        <v>21</v>
      </c>
      <c r="G1473" s="10">
        <f t="shared" si="156"/>
        <v>26532</v>
      </c>
      <c r="H1473" s="9">
        <f t="shared" si="157"/>
        <v>50</v>
      </c>
      <c r="I1473">
        <v>0</v>
      </c>
      <c r="J1473" s="14">
        <v>12407.3</v>
      </c>
      <c r="K1473" t="s">
        <v>12</v>
      </c>
      <c r="L1473" t="str">
        <f t="shared" si="158"/>
        <v>tier - 3</v>
      </c>
      <c r="M1473" t="s">
        <v>11</v>
      </c>
      <c r="N1473" t="str">
        <f t="shared" si="159"/>
        <v>tier - 2</v>
      </c>
      <c r="O1473" t="s">
        <v>300</v>
      </c>
      <c r="P1473" t="str">
        <f t="shared" si="160"/>
        <v>R1021</v>
      </c>
    </row>
    <row r="1474" spans="1:16" x14ac:dyDescent="0.25">
      <c r="A1474" t="s">
        <v>1508</v>
      </c>
      <c r="B1474">
        <v>1979</v>
      </c>
      <c r="C1474">
        <f t="shared" ref="C1474:C1537" si="161">IF(B1474="?", ROUND(AVERAGEIF(B:B, "&lt;&gt;?"), 0), B1474)</f>
        <v>1979</v>
      </c>
      <c r="D1474" t="s">
        <v>10</v>
      </c>
      <c r="E1474" t="str">
        <f t="shared" ref="E1474:E1537" si="162">IF(D1474="?", "Sep", D1474)</f>
        <v>Jul</v>
      </c>
      <c r="F1474">
        <v>14</v>
      </c>
      <c r="G1474" s="10">
        <f t="shared" ref="G1474:G1537" si="163">DATE(C1474, MONTH(1&amp;E1474), F1474)</f>
        <v>29050</v>
      </c>
      <c r="H1474" s="9">
        <f t="shared" ref="H1474:H1537" si="164">DATEDIF(G1474, DATE(2023,6,8), "Y")</f>
        <v>43</v>
      </c>
      <c r="I1474">
        <v>2</v>
      </c>
      <c r="J1474" s="14">
        <v>12408.29</v>
      </c>
      <c r="K1474" t="s">
        <v>12</v>
      </c>
      <c r="L1474" t="str">
        <f t="shared" ref="L1474:L1537" si="165">IF(K1474="?", "tier - 1", K1474)</f>
        <v>tier - 3</v>
      </c>
      <c r="M1474" t="s">
        <v>16</v>
      </c>
      <c r="N1474" t="str">
        <f t="shared" ref="N1474:N1537" si="166">IF(M1474="?", "tier - 2", M1474)</f>
        <v>tier - 1</v>
      </c>
      <c r="O1474" t="s">
        <v>632</v>
      </c>
      <c r="P1474" t="str">
        <f t="shared" ref="P1474:P1537" si="167">IF(O1474="?", "Unknown", O1474)</f>
        <v>R1022</v>
      </c>
    </row>
    <row r="1475" spans="1:16" x14ac:dyDescent="0.25">
      <c r="A1475" t="s">
        <v>1509</v>
      </c>
      <c r="B1475">
        <v>1964</v>
      </c>
      <c r="C1475">
        <f t="shared" si="161"/>
        <v>1964</v>
      </c>
      <c r="D1475" t="s">
        <v>35</v>
      </c>
      <c r="E1475" t="str">
        <f t="shared" si="162"/>
        <v>Aug</v>
      </c>
      <c r="F1475">
        <v>4</v>
      </c>
      <c r="G1475" s="10">
        <f t="shared" si="163"/>
        <v>23593</v>
      </c>
      <c r="H1475" s="9">
        <f t="shared" si="164"/>
        <v>58</v>
      </c>
      <c r="I1475">
        <v>0</v>
      </c>
      <c r="J1475" s="14">
        <v>12430.95</v>
      </c>
      <c r="K1475" t="s">
        <v>12</v>
      </c>
      <c r="L1475" t="str">
        <f t="shared" si="165"/>
        <v>tier - 3</v>
      </c>
      <c r="M1475" t="s">
        <v>12</v>
      </c>
      <c r="N1475" t="str">
        <f t="shared" si="166"/>
        <v>tier - 3</v>
      </c>
      <c r="O1475" t="s">
        <v>247</v>
      </c>
      <c r="P1475" t="str">
        <f t="shared" si="167"/>
        <v>R1024</v>
      </c>
    </row>
    <row r="1476" spans="1:16" x14ac:dyDescent="0.25">
      <c r="A1476" t="s">
        <v>1510</v>
      </c>
      <c r="B1476">
        <v>1995</v>
      </c>
      <c r="C1476">
        <f t="shared" si="161"/>
        <v>1995</v>
      </c>
      <c r="D1476" t="s">
        <v>35</v>
      </c>
      <c r="E1476" t="str">
        <f t="shared" si="162"/>
        <v>Aug</v>
      </c>
      <c r="F1476">
        <v>9</v>
      </c>
      <c r="G1476" s="10">
        <f t="shared" si="163"/>
        <v>34920</v>
      </c>
      <c r="H1476" s="9">
        <f t="shared" si="164"/>
        <v>27</v>
      </c>
      <c r="I1476">
        <v>0</v>
      </c>
      <c r="J1476" s="14">
        <v>12452.25</v>
      </c>
      <c r="K1476" t="s">
        <v>12</v>
      </c>
      <c r="L1476" t="str">
        <f t="shared" si="165"/>
        <v>tier - 3</v>
      </c>
      <c r="M1476" t="s">
        <v>12</v>
      </c>
      <c r="N1476" t="str">
        <f t="shared" si="166"/>
        <v>tier - 3</v>
      </c>
      <c r="O1476" t="s">
        <v>23</v>
      </c>
      <c r="P1476" t="str">
        <f t="shared" si="167"/>
        <v>R1012</v>
      </c>
    </row>
    <row r="1477" spans="1:16" x14ac:dyDescent="0.25">
      <c r="A1477" t="s">
        <v>1511</v>
      </c>
      <c r="B1477">
        <v>1968</v>
      </c>
      <c r="C1477">
        <f t="shared" si="161"/>
        <v>1968</v>
      </c>
      <c r="D1477" t="s">
        <v>15</v>
      </c>
      <c r="E1477" t="str">
        <f t="shared" si="162"/>
        <v>Nov</v>
      </c>
      <c r="F1477">
        <v>26</v>
      </c>
      <c r="G1477" s="10">
        <f t="shared" si="163"/>
        <v>25168</v>
      </c>
      <c r="H1477" s="9">
        <f t="shared" si="164"/>
        <v>54</v>
      </c>
      <c r="I1477">
        <v>3</v>
      </c>
      <c r="J1477" s="14">
        <v>12475.35</v>
      </c>
      <c r="K1477" t="s">
        <v>12</v>
      </c>
      <c r="L1477" t="str">
        <f t="shared" si="165"/>
        <v>tier - 3</v>
      </c>
      <c r="M1477" t="s">
        <v>16</v>
      </c>
      <c r="N1477" t="str">
        <f t="shared" si="166"/>
        <v>tier - 1</v>
      </c>
      <c r="O1477" t="s">
        <v>23</v>
      </c>
      <c r="P1477" t="str">
        <f t="shared" si="167"/>
        <v>R1012</v>
      </c>
    </row>
    <row r="1478" spans="1:16" x14ac:dyDescent="0.25">
      <c r="A1478" t="s">
        <v>1512</v>
      </c>
      <c r="B1478">
        <v>1968</v>
      </c>
      <c r="C1478">
        <f t="shared" si="161"/>
        <v>1968</v>
      </c>
      <c r="D1478" t="s">
        <v>15</v>
      </c>
      <c r="E1478" t="str">
        <f t="shared" si="162"/>
        <v>Nov</v>
      </c>
      <c r="F1478">
        <v>12</v>
      </c>
      <c r="G1478" s="10">
        <f t="shared" si="163"/>
        <v>25154</v>
      </c>
      <c r="H1478" s="9">
        <f t="shared" si="164"/>
        <v>54</v>
      </c>
      <c r="I1478">
        <v>3</v>
      </c>
      <c r="J1478" s="14">
        <v>12479.71</v>
      </c>
      <c r="K1478" t="s">
        <v>12</v>
      </c>
      <c r="L1478" t="str">
        <f t="shared" si="165"/>
        <v>tier - 3</v>
      </c>
      <c r="M1478" t="s">
        <v>12</v>
      </c>
      <c r="N1478" t="str">
        <f t="shared" si="166"/>
        <v>tier - 3</v>
      </c>
      <c r="O1478" t="s">
        <v>23</v>
      </c>
      <c r="P1478" t="str">
        <f t="shared" si="167"/>
        <v>R1012</v>
      </c>
    </row>
    <row r="1479" spans="1:16" x14ac:dyDescent="0.25">
      <c r="A1479" t="s">
        <v>1513</v>
      </c>
      <c r="B1479">
        <v>1967</v>
      </c>
      <c r="C1479">
        <f t="shared" si="161"/>
        <v>1967</v>
      </c>
      <c r="D1479" t="s">
        <v>20</v>
      </c>
      <c r="E1479" t="str">
        <f t="shared" si="162"/>
        <v>Sep</v>
      </c>
      <c r="F1479">
        <v>1</v>
      </c>
      <c r="G1479" s="10">
        <f t="shared" si="163"/>
        <v>24716</v>
      </c>
      <c r="H1479" s="9">
        <f t="shared" si="164"/>
        <v>55</v>
      </c>
      <c r="I1479">
        <v>3</v>
      </c>
      <c r="J1479" s="14">
        <v>12485.8</v>
      </c>
      <c r="K1479" t="s">
        <v>12</v>
      </c>
      <c r="L1479" t="str">
        <f t="shared" si="165"/>
        <v>tier - 3</v>
      </c>
      <c r="M1479" t="s">
        <v>12</v>
      </c>
      <c r="N1479" t="str">
        <f t="shared" si="166"/>
        <v>tier - 3</v>
      </c>
      <c r="O1479" t="s">
        <v>13</v>
      </c>
      <c r="P1479" t="str">
        <f t="shared" si="167"/>
        <v>R1013</v>
      </c>
    </row>
    <row r="1480" spans="1:16" x14ac:dyDescent="0.25">
      <c r="A1480" t="s">
        <v>1514</v>
      </c>
      <c r="B1480">
        <v>1968</v>
      </c>
      <c r="C1480">
        <f t="shared" si="161"/>
        <v>1968</v>
      </c>
      <c r="D1480" t="s">
        <v>30</v>
      </c>
      <c r="E1480" t="str">
        <f t="shared" si="162"/>
        <v>Dec</v>
      </c>
      <c r="F1480">
        <v>3</v>
      </c>
      <c r="G1480" s="10">
        <f t="shared" si="163"/>
        <v>25175</v>
      </c>
      <c r="H1480" s="9">
        <f t="shared" si="164"/>
        <v>54</v>
      </c>
      <c r="I1480">
        <v>3</v>
      </c>
      <c r="J1480" s="14">
        <v>12495.29</v>
      </c>
      <c r="K1480" t="s">
        <v>12</v>
      </c>
      <c r="L1480" t="str">
        <f t="shared" si="165"/>
        <v>tier - 3</v>
      </c>
      <c r="M1480" t="s">
        <v>12</v>
      </c>
      <c r="N1480" t="str">
        <f t="shared" si="166"/>
        <v>tier - 3</v>
      </c>
      <c r="O1480" t="s">
        <v>23</v>
      </c>
      <c r="P1480" t="str">
        <f t="shared" si="167"/>
        <v>R1012</v>
      </c>
    </row>
    <row r="1481" spans="1:16" x14ac:dyDescent="0.25">
      <c r="A1481" t="s">
        <v>1515</v>
      </c>
      <c r="B1481">
        <v>1966</v>
      </c>
      <c r="C1481">
        <f t="shared" si="161"/>
        <v>1966</v>
      </c>
      <c r="D1481" t="s">
        <v>10</v>
      </c>
      <c r="E1481" t="str">
        <f t="shared" si="162"/>
        <v>Jul</v>
      </c>
      <c r="F1481">
        <v>12</v>
      </c>
      <c r="G1481" s="10">
        <f t="shared" si="163"/>
        <v>24300</v>
      </c>
      <c r="H1481" s="9">
        <f t="shared" si="164"/>
        <v>56</v>
      </c>
      <c r="I1481">
        <v>0</v>
      </c>
      <c r="J1481" s="14">
        <v>12499.88</v>
      </c>
      <c r="K1481" t="s">
        <v>12</v>
      </c>
      <c r="L1481" t="str">
        <f t="shared" si="165"/>
        <v>tier - 3</v>
      </c>
      <c r="M1481" t="s">
        <v>11</v>
      </c>
      <c r="N1481" t="str">
        <f t="shared" si="166"/>
        <v>tier - 2</v>
      </c>
      <c r="O1481" t="s">
        <v>23</v>
      </c>
      <c r="P1481" t="str">
        <f t="shared" si="167"/>
        <v>R1012</v>
      </c>
    </row>
    <row r="1482" spans="1:16" x14ac:dyDescent="0.25">
      <c r="A1482" t="s">
        <v>1516</v>
      </c>
      <c r="B1482">
        <v>1962</v>
      </c>
      <c r="C1482">
        <f t="shared" si="161"/>
        <v>1962</v>
      </c>
      <c r="D1482" t="s">
        <v>37</v>
      </c>
      <c r="E1482" t="str">
        <f t="shared" si="162"/>
        <v>Oct</v>
      </c>
      <c r="F1482">
        <v>16</v>
      </c>
      <c r="G1482" s="10">
        <f t="shared" si="163"/>
        <v>22935</v>
      </c>
      <c r="H1482" s="9">
        <f t="shared" si="164"/>
        <v>60</v>
      </c>
      <c r="I1482">
        <v>0</v>
      </c>
      <c r="J1482" s="14">
        <v>12523.6</v>
      </c>
      <c r="K1482" t="s">
        <v>12</v>
      </c>
      <c r="L1482" t="str">
        <f t="shared" si="165"/>
        <v>tier - 3</v>
      </c>
      <c r="M1482" t="s">
        <v>12</v>
      </c>
      <c r="N1482" t="str">
        <f t="shared" si="166"/>
        <v>tier - 3</v>
      </c>
      <c r="O1482" t="s">
        <v>23</v>
      </c>
      <c r="P1482" t="str">
        <f t="shared" si="167"/>
        <v>R1012</v>
      </c>
    </row>
    <row r="1483" spans="1:16" x14ac:dyDescent="0.25">
      <c r="A1483" t="s">
        <v>1517</v>
      </c>
      <c r="B1483">
        <v>1961</v>
      </c>
      <c r="C1483">
        <f t="shared" si="161"/>
        <v>1961</v>
      </c>
      <c r="D1483" t="s">
        <v>15</v>
      </c>
      <c r="E1483" t="str">
        <f t="shared" si="162"/>
        <v>Nov</v>
      </c>
      <c r="F1483">
        <v>28</v>
      </c>
      <c r="G1483" s="10">
        <f t="shared" si="163"/>
        <v>22613</v>
      </c>
      <c r="H1483" s="9">
        <f t="shared" si="164"/>
        <v>61</v>
      </c>
      <c r="I1483">
        <v>0</v>
      </c>
      <c r="J1483" s="14">
        <v>12557.61</v>
      </c>
      <c r="K1483" t="s">
        <v>12</v>
      </c>
      <c r="L1483" t="str">
        <f t="shared" si="165"/>
        <v>tier - 3</v>
      </c>
      <c r="M1483" t="s">
        <v>12</v>
      </c>
      <c r="N1483" t="str">
        <f t="shared" si="166"/>
        <v>tier - 3</v>
      </c>
      <c r="O1483" t="s">
        <v>13</v>
      </c>
      <c r="P1483" t="str">
        <f t="shared" si="167"/>
        <v>R1013</v>
      </c>
    </row>
    <row r="1484" spans="1:16" x14ac:dyDescent="0.25">
      <c r="A1484" t="s">
        <v>1518</v>
      </c>
      <c r="B1484">
        <v>1961</v>
      </c>
      <c r="C1484">
        <f t="shared" si="161"/>
        <v>1961</v>
      </c>
      <c r="D1484" t="s">
        <v>15</v>
      </c>
      <c r="E1484" t="str">
        <f t="shared" si="162"/>
        <v>Nov</v>
      </c>
      <c r="F1484">
        <v>28</v>
      </c>
      <c r="G1484" s="10">
        <f t="shared" si="163"/>
        <v>22613</v>
      </c>
      <c r="H1484" s="9">
        <f t="shared" si="164"/>
        <v>61</v>
      </c>
      <c r="I1484">
        <v>0</v>
      </c>
      <c r="J1484" s="14">
        <v>12574.05</v>
      </c>
      <c r="K1484" t="s">
        <v>12</v>
      </c>
      <c r="L1484" t="str">
        <f t="shared" si="165"/>
        <v>tier - 3</v>
      </c>
      <c r="M1484" t="s">
        <v>16</v>
      </c>
      <c r="N1484" t="str">
        <f t="shared" si="166"/>
        <v>tier - 1</v>
      </c>
      <c r="O1484" t="s">
        <v>42</v>
      </c>
      <c r="P1484" t="str">
        <f t="shared" si="167"/>
        <v>R1011</v>
      </c>
    </row>
    <row r="1485" spans="1:16" x14ac:dyDescent="0.25">
      <c r="A1485" t="s">
        <v>1519</v>
      </c>
      <c r="B1485">
        <v>1969</v>
      </c>
      <c r="C1485">
        <f t="shared" si="161"/>
        <v>1969</v>
      </c>
      <c r="D1485" t="s">
        <v>15</v>
      </c>
      <c r="E1485" t="str">
        <f t="shared" si="162"/>
        <v>Nov</v>
      </c>
      <c r="F1485">
        <v>26</v>
      </c>
      <c r="G1485" s="10">
        <f t="shared" si="163"/>
        <v>25533</v>
      </c>
      <c r="H1485" s="9">
        <f t="shared" si="164"/>
        <v>53</v>
      </c>
      <c r="I1485">
        <v>0</v>
      </c>
      <c r="J1485" s="14">
        <v>12579.92</v>
      </c>
      <c r="K1485" t="s">
        <v>12</v>
      </c>
      <c r="L1485" t="str">
        <f t="shared" si="165"/>
        <v>tier - 3</v>
      </c>
      <c r="M1485" t="s">
        <v>16</v>
      </c>
      <c r="N1485" t="str">
        <f t="shared" si="166"/>
        <v>tier - 1</v>
      </c>
      <c r="O1485" t="s">
        <v>200</v>
      </c>
      <c r="P1485" t="str">
        <f t="shared" si="167"/>
        <v>R1025</v>
      </c>
    </row>
    <row r="1486" spans="1:16" x14ac:dyDescent="0.25">
      <c r="A1486" t="s">
        <v>1520</v>
      </c>
      <c r="B1486">
        <v>1970</v>
      </c>
      <c r="C1486">
        <f t="shared" si="161"/>
        <v>1970</v>
      </c>
      <c r="D1486" t="s">
        <v>18</v>
      </c>
      <c r="E1486" t="str">
        <f t="shared" si="162"/>
        <v>Jun</v>
      </c>
      <c r="F1486">
        <v>18</v>
      </c>
      <c r="G1486" s="10">
        <f t="shared" si="163"/>
        <v>25737</v>
      </c>
      <c r="H1486" s="9">
        <f t="shared" si="164"/>
        <v>52</v>
      </c>
      <c r="I1486">
        <v>5</v>
      </c>
      <c r="J1486" s="14">
        <v>12592.53</v>
      </c>
      <c r="K1486" t="s">
        <v>12</v>
      </c>
      <c r="L1486" t="str">
        <f t="shared" si="165"/>
        <v>tier - 3</v>
      </c>
      <c r="M1486" t="s">
        <v>11</v>
      </c>
      <c r="N1486" t="str">
        <f t="shared" si="166"/>
        <v>tier - 2</v>
      </c>
      <c r="O1486" t="s">
        <v>13</v>
      </c>
      <c r="P1486" t="str">
        <f t="shared" si="167"/>
        <v>R1013</v>
      </c>
    </row>
    <row r="1487" spans="1:16" x14ac:dyDescent="0.25">
      <c r="A1487" t="s">
        <v>1521</v>
      </c>
      <c r="B1487">
        <v>1988</v>
      </c>
      <c r="C1487">
        <f t="shared" si="161"/>
        <v>1988</v>
      </c>
      <c r="D1487" t="s">
        <v>35</v>
      </c>
      <c r="E1487" t="str">
        <f t="shared" si="162"/>
        <v>Aug</v>
      </c>
      <c r="F1487">
        <v>11</v>
      </c>
      <c r="G1487" s="10">
        <f t="shared" si="163"/>
        <v>32366</v>
      </c>
      <c r="H1487" s="9">
        <f t="shared" si="164"/>
        <v>34</v>
      </c>
      <c r="I1487">
        <v>3</v>
      </c>
      <c r="J1487" s="14">
        <v>12600.46</v>
      </c>
      <c r="K1487" t="s">
        <v>12</v>
      </c>
      <c r="L1487" t="str">
        <f t="shared" si="165"/>
        <v>tier - 3</v>
      </c>
      <c r="M1487" t="s">
        <v>16</v>
      </c>
      <c r="N1487" t="str">
        <f t="shared" si="166"/>
        <v>tier - 1</v>
      </c>
      <c r="O1487" t="s">
        <v>249</v>
      </c>
      <c r="P1487" t="str">
        <f t="shared" si="167"/>
        <v>R1023</v>
      </c>
    </row>
    <row r="1488" spans="1:16" x14ac:dyDescent="0.25">
      <c r="A1488" t="s">
        <v>1522</v>
      </c>
      <c r="B1488">
        <v>1998</v>
      </c>
      <c r="C1488">
        <f t="shared" si="161"/>
        <v>1998</v>
      </c>
      <c r="D1488" t="s">
        <v>15</v>
      </c>
      <c r="E1488" t="str">
        <f t="shared" si="162"/>
        <v>Nov</v>
      </c>
      <c r="F1488">
        <v>18</v>
      </c>
      <c r="G1488" s="10">
        <f t="shared" si="163"/>
        <v>36117</v>
      </c>
      <c r="H1488" s="9">
        <f t="shared" si="164"/>
        <v>24</v>
      </c>
      <c r="I1488">
        <v>1</v>
      </c>
      <c r="J1488" s="14">
        <v>12609.89</v>
      </c>
      <c r="K1488" t="s">
        <v>12</v>
      </c>
      <c r="L1488" t="str">
        <f t="shared" si="165"/>
        <v>tier - 3</v>
      </c>
      <c r="M1488" t="s">
        <v>12</v>
      </c>
      <c r="N1488" t="str">
        <f t="shared" si="166"/>
        <v>tier - 3</v>
      </c>
      <c r="O1488" t="s">
        <v>23</v>
      </c>
      <c r="P1488" t="str">
        <f t="shared" si="167"/>
        <v>R1012</v>
      </c>
    </row>
    <row r="1489" spans="1:16" x14ac:dyDescent="0.25">
      <c r="A1489" t="s">
        <v>1523</v>
      </c>
      <c r="B1489">
        <v>1963</v>
      </c>
      <c r="C1489">
        <f t="shared" si="161"/>
        <v>1963</v>
      </c>
      <c r="D1489" t="s">
        <v>35</v>
      </c>
      <c r="E1489" t="str">
        <f t="shared" si="162"/>
        <v>Aug</v>
      </c>
      <c r="F1489">
        <v>19</v>
      </c>
      <c r="G1489" s="10">
        <f t="shared" si="163"/>
        <v>23242</v>
      </c>
      <c r="H1489" s="9">
        <f t="shared" si="164"/>
        <v>59</v>
      </c>
      <c r="I1489">
        <v>0</v>
      </c>
      <c r="J1489" s="14">
        <v>12622.18</v>
      </c>
      <c r="K1489" t="s">
        <v>12</v>
      </c>
      <c r="L1489" t="str">
        <f t="shared" si="165"/>
        <v>tier - 3</v>
      </c>
      <c r="M1489" t="s">
        <v>16</v>
      </c>
      <c r="N1489" t="str">
        <f t="shared" si="166"/>
        <v>tier - 1</v>
      </c>
      <c r="O1489" t="s">
        <v>23</v>
      </c>
      <c r="P1489" t="str">
        <f t="shared" si="167"/>
        <v>R1012</v>
      </c>
    </row>
    <row r="1490" spans="1:16" x14ac:dyDescent="0.25">
      <c r="A1490" t="s">
        <v>1524</v>
      </c>
      <c r="B1490">
        <v>1970</v>
      </c>
      <c r="C1490">
        <f t="shared" si="161"/>
        <v>1970</v>
      </c>
      <c r="D1490" t="s">
        <v>30</v>
      </c>
      <c r="E1490" t="str">
        <f t="shared" si="162"/>
        <v>Dec</v>
      </c>
      <c r="F1490">
        <v>28</v>
      </c>
      <c r="G1490" s="10">
        <f t="shared" si="163"/>
        <v>25930</v>
      </c>
      <c r="H1490" s="9">
        <f t="shared" si="164"/>
        <v>52</v>
      </c>
      <c r="I1490">
        <v>0</v>
      </c>
      <c r="J1490" s="14">
        <v>12624.74</v>
      </c>
      <c r="K1490" t="s">
        <v>12</v>
      </c>
      <c r="L1490" t="str">
        <f t="shared" si="165"/>
        <v>tier - 3</v>
      </c>
      <c r="M1490" t="s">
        <v>16</v>
      </c>
      <c r="N1490" t="str">
        <f t="shared" si="166"/>
        <v>tier - 1</v>
      </c>
      <c r="O1490" t="s">
        <v>23</v>
      </c>
      <c r="P1490" t="str">
        <f t="shared" si="167"/>
        <v>R1012</v>
      </c>
    </row>
    <row r="1491" spans="1:16" x14ac:dyDescent="0.25">
      <c r="A1491" t="s">
        <v>1525</v>
      </c>
      <c r="B1491">
        <v>1965</v>
      </c>
      <c r="C1491">
        <f t="shared" si="161"/>
        <v>1965</v>
      </c>
      <c r="D1491" t="s">
        <v>37</v>
      </c>
      <c r="E1491" t="str">
        <f t="shared" si="162"/>
        <v>Oct</v>
      </c>
      <c r="F1491">
        <v>4</v>
      </c>
      <c r="G1491" s="10">
        <f t="shared" si="163"/>
        <v>24019</v>
      </c>
      <c r="H1491" s="9">
        <f t="shared" si="164"/>
        <v>57</v>
      </c>
      <c r="I1491">
        <v>2</v>
      </c>
      <c r="J1491" s="14">
        <v>12629.17</v>
      </c>
      <c r="K1491" t="s">
        <v>12</v>
      </c>
      <c r="L1491" t="str">
        <f t="shared" si="165"/>
        <v>tier - 3</v>
      </c>
      <c r="M1491" t="s">
        <v>16</v>
      </c>
      <c r="N1491" t="str">
        <f t="shared" si="166"/>
        <v>tier - 1</v>
      </c>
      <c r="O1491" t="s">
        <v>13</v>
      </c>
      <c r="P1491" t="str">
        <f t="shared" si="167"/>
        <v>R1013</v>
      </c>
    </row>
    <row r="1492" spans="1:16" x14ac:dyDescent="0.25">
      <c r="A1492" t="s">
        <v>1526</v>
      </c>
      <c r="B1492">
        <v>1962</v>
      </c>
      <c r="C1492">
        <f t="shared" si="161"/>
        <v>1962</v>
      </c>
      <c r="D1492" t="s">
        <v>15</v>
      </c>
      <c r="E1492" t="str">
        <f t="shared" si="162"/>
        <v>Nov</v>
      </c>
      <c r="F1492">
        <v>22</v>
      </c>
      <c r="G1492" s="10">
        <f t="shared" si="163"/>
        <v>22972</v>
      </c>
      <c r="H1492" s="9">
        <f t="shared" si="164"/>
        <v>60</v>
      </c>
      <c r="I1492">
        <v>0</v>
      </c>
      <c r="J1492" s="14">
        <v>12629.9</v>
      </c>
      <c r="K1492" t="s">
        <v>12</v>
      </c>
      <c r="L1492" t="str">
        <f t="shared" si="165"/>
        <v>tier - 3</v>
      </c>
      <c r="M1492" t="s">
        <v>12</v>
      </c>
      <c r="N1492" t="str">
        <f t="shared" si="166"/>
        <v>tier - 3</v>
      </c>
      <c r="O1492" t="s">
        <v>13</v>
      </c>
      <c r="P1492" t="str">
        <f t="shared" si="167"/>
        <v>R1013</v>
      </c>
    </row>
    <row r="1493" spans="1:16" x14ac:dyDescent="0.25">
      <c r="A1493" t="s">
        <v>1527</v>
      </c>
      <c r="B1493">
        <v>1962</v>
      </c>
      <c r="C1493">
        <f t="shared" si="161"/>
        <v>1962</v>
      </c>
      <c r="D1493" t="s">
        <v>10</v>
      </c>
      <c r="E1493" t="str">
        <f t="shared" si="162"/>
        <v>Jul</v>
      </c>
      <c r="F1493">
        <v>22</v>
      </c>
      <c r="G1493" s="10">
        <f t="shared" si="163"/>
        <v>22849</v>
      </c>
      <c r="H1493" s="9">
        <f t="shared" si="164"/>
        <v>60</v>
      </c>
      <c r="I1493">
        <v>0</v>
      </c>
      <c r="J1493" s="14">
        <v>12638.2</v>
      </c>
      <c r="K1493" t="s">
        <v>12</v>
      </c>
      <c r="L1493" t="str">
        <f t="shared" si="165"/>
        <v>tier - 3</v>
      </c>
      <c r="M1493" t="s">
        <v>16</v>
      </c>
      <c r="N1493" t="str">
        <f t="shared" si="166"/>
        <v>tier - 1</v>
      </c>
      <c r="O1493" t="s">
        <v>42</v>
      </c>
      <c r="P1493" t="str">
        <f t="shared" si="167"/>
        <v>R1011</v>
      </c>
    </row>
    <row r="1494" spans="1:16" x14ac:dyDescent="0.25">
      <c r="A1494" t="s">
        <v>1528</v>
      </c>
      <c r="B1494">
        <v>1972</v>
      </c>
      <c r="C1494">
        <f t="shared" si="161"/>
        <v>1972</v>
      </c>
      <c r="D1494" t="s">
        <v>20</v>
      </c>
      <c r="E1494" t="str">
        <f t="shared" si="162"/>
        <v>Sep</v>
      </c>
      <c r="F1494">
        <v>5</v>
      </c>
      <c r="G1494" s="10">
        <f t="shared" si="163"/>
        <v>26547</v>
      </c>
      <c r="H1494" s="9">
        <f t="shared" si="164"/>
        <v>50</v>
      </c>
      <c r="I1494">
        <v>0</v>
      </c>
      <c r="J1494" s="14">
        <v>12640.24</v>
      </c>
      <c r="K1494" t="s">
        <v>12</v>
      </c>
      <c r="L1494" t="str">
        <f t="shared" si="165"/>
        <v>tier - 3</v>
      </c>
      <c r="M1494" t="s">
        <v>16</v>
      </c>
      <c r="N1494" t="str">
        <f t="shared" si="166"/>
        <v>tier - 1</v>
      </c>
      <c r="O1494" t="s">
        <v>42</v>
      </c>
      <c r="P1494" t="str">
        <f t="shared" si="167"/>
        <v>R1011</v>
      </c>
    </row>
    <row r="1495" spans="1:16" x14ac:dyDescent="0.25">
      <c r="A1495" t="s">
        <v>1529</v>
      </c>
      <c r="B1495">
        <v>1966</v>
      </c>
      <c r="C1495">
        <f t="shared" si="161"/>
        <v>1966</v>
      </c>
      <c r="D1495" t="s">
        <v>30</v>
      </c>
      <c r="E1495" t="str">
        <f t="shared" si="162"/>
        <v>Dec</v>
      </c>
      <c r="F1495">
        <v>17</v>
      </c>
      <c r="G1495" s="10">
        <f t="shared" si="163"/>
        <v>24458</v>
      </c>
      <c r="H1495" s="9">
        <f t="shared" si="164"/>
        <v>56</v>
      </c>
      <c r="I1495">
        <v>2</v>
      </c>
      <c r="J1495" s="14">
        <v>12643.38</v>
      </c>
      <c r="K1495" t="s">
        <v>12</v>
      </c>
      <c r="L1495" t="str">
        <f t="shared" si="165"/>
        <v>tier - 3</v>
      </c>
      <c r="M1495" t="s">
        <v>16</v>
      </c>
      <c r="N1495" t="str">
        <f t="shared" si="166"/>
        <v>tier - 1</v>
      </c>
      <c r="O1495" t="s">
        <v>23</v>
      </c>
      <c r="P1495" t="str">
        <f t="shared" si="167"/>
        <v>R1012</v>
      </c>
    </row>
    <row r="1496" spans="1:16" x14ac:dyDescent="0.25">
      <c r="A1496" t="s">
        <v>1530</v>
      </c>
      <c r="B1496">
        <v>1962</v>
      </c>
      <c r="C1496">
        <f t="shared" si="161"/>
        <v>1962</v>
      </c>
      <c r="D1496" t="s">
        <v>10</v>
      </c>
      <c r="E1496" t="str">
        <f t="shared" si="162"/>
        <v>Jul</v>
      </c>
      <c r="F1496">
        <v>11</v>
      </c>
      <c r="G1496" s="10">
        <f t="shared" si="163"/>
        <v>22838</v>
      </c>
      <c r="H1496" s="9">
        <f t="shared" si="164"/>
        <v>60</v>
      </c>
      <c r="I1496">
        <v>0</v>
      </c>
      <c r="J1496" s="14">
        <v>12644.59</v>
      </c>
      <c r="K1496" t="s">
        <v>12</v>
      </c>
      <c r="L1496" t="str">
        <f t="shared" si="165"/>
        <v>tier - 3</v>
      </c>
      <c r="M1496" t="s">
        <v>11</v>
      </c>
      <c r="N1496" t="str">
        <f t="shared" si="166"/>
        <v>tier - 2</v>
      </c>
      <c r="O1496" t="s">
        <v>42</v>
      </c>
      <c r="P1496" t="str">
        <f t="shared" si="167"/>
        <v>R1011</v>
      </c>
    </row>
    <row r="1497" spans="1:16" x14ac:dyDescent="0.25">
      <c r="A1497" t="s">
        <v>1531</v>
      </c>
      <c r="B1497">
        <v>1965</v>
      </c>
      <c r="C1497">
        <f t="shared" si="161"/>
        <v>1965</v>
      </c>
      <c r="D1497" t="s">
        <v>20</v>
      </c>
      <c r="E1497" t="str">
        <f t="shared" si="162"/>
        <v>Sep</v>
      </c>
      <c r="F1497">
        <v>14</v>
      </c>
      <c r="G1497" s="10">
        <f t="shared" si="163"/>
        <v>23999</v>
      </c>
      <c r="H1497" s="9">
        <f t="shared" si="164"/>
        <v>57</v>
      </c>
      <c r="I1497">
        <v>2</v>
      </c>
      <c r="J1497" s="14">
        <v>12646.21</v>
      </c>
      <c r="K1497" t="s">
        <v>12</v>
      </c>
      <c r="L1497" t="str">
        <f t="shared" si="165"/>
        <v>tier - 3</v>
      </c>
      <c r="M1497" t="s">
        <v>11</v>
      </c>
      <c r="N1497" t="str">
        <f t="shared" si="166"/>
        <v>tier - 2</v>
      </c>
      <c r="O1497" t="s">
        <v>42</v>
      </c>
      <c r="P1497" t="str">
        <f t="shared" si="167"/>
        <v>R1011</v>
      </c>
    </row>
    <row r="1498" spans="1:16" x14ac:dyDescent="0.25">
      <c r="A1498" t="s">
        <v>1532</v>
      </c>
      <c r="B1498">
        <v>1962</v>
      </c>
      <c r="C1498">
        <f t="shared" si="161"/>
        <v>1962</v>
      </c>
      <c r="D1498" t="s">
        <v>35</v>
      </c>
      <c r="E1498" t="str">
        <f t="shared" si="162"/>
        <v>Aug</v>
      </c>
      <c r="F1498">
        <v>27</v>
      </c>
      <c r="G1498" s="10">
        <f t="shared" si="163"/>
        <v>22885</v>
      </c>
      <c r="H1498" s="9">
        <f t="shared" si="164"/>
        <v>60</v>
      </c>
      <c r="I1498">
        <v>0</v>
      </c>
      <c r="J1498" s="14">
        <v>12648.7</v>
      </c>
      <c r="K1498" t="s">
        <v>12</v>
      </c>
      <c r="L1498" t="str">
        <f t="shared" si="165"/>
        <v>tier - 3</v>
      </c>
      <c r="M1498" t="s">
        <v>11</v>
      </c>
      <c r="N1498" t="str">
        <f t="shared" si="166"/>
        <v>tier - 2</v>
      </c>
      <c r="O1498" t="s">
        <v>13</v>
      </c>
      <c r="P1498" t="str">
        <f t="shared" si="167"/>
        <v>R1013</v>
      </c>
    </row>
    <row r="1499" spans="1:16" x14ac:dyDescent="0.25">
      <c r="A1499" t="s">
        <v>1533</v>
      </c>
      <c r="B1499">
        <v>1974</v>
      </c>
      <c r="C1499">
        <f t="shared" si="161"/>
        <v>1974</v>
      </c>
      <c r="D1499" t="s">
        <v>20</v>
      </c>
      <c r="E1499" t="str">
        <f t="shared" si="162"/>
        <v>Sep</v>
      </c>
      <c r="F1499">
        <v>24</v>
      </c>
      <c r="G1499" s="10">
        <f t="shared" si="163"/>
        <v>27296</v>
      </c>
      <c r="H1499" s="9">
        <f t="shared" si="164"/>
        <v>48</v>
      </c>
      <c r="I1499">
        <v>0</v>
      </c>
      <c r="J1499" s="14">
        <v>12697.48</v>
      </c>
      <c r="K1499" t="s">
        <v>12</v>
      </c>
      <c r="L1499" t="str">
        <f t="shared" si="165"/>
        <v>tier - 3</v>
      </c>
      <c r="M1499" t="s">
        <v>12</v>
      </c>
      <c r="N1499" t="str">
        <f t="shared" si="166"/>
        <v>tier - 3</v>
      </c>
      <c r="O1499" t="s">
        <v>300</v>
      </c>
      <c r="P1499" t="str">
        <f t="shared" si="167"/>
        <v>R1021</v>
      </c>
    </row>
    <row r="1500" spans="1:16" x14ac:dyDescent="0.25">
      <c r="A1500" t="s">
        <v>1534</v>
      </c>
      <c r="B1500">
        <v>1992</v>
      </c>
      <c r="C1500">
        <f t="shared" si="161"/>
        <v>1992</v>
      </c>
      <c r="D1500" t="s">
        <v>10</v>
      </c>
      <c r="E1500" t="str">
        <f t="shared" si="162"/>
        <v>Jul</v>
      </c>
      <c r="F1500">
        <v>7</v>
      </c>
      <c r="G1500" s="10">
        <f t="shared" si="163"/>
        <v>33792</v>
      </c>
      <c r="H1500" s="9">
        <f t="shared" si="164"/>
        <v>30</v>
      </c>
      <c r="I1500">
        <v>0</v>
      </c>
      <c r="J1500" s="14">
        <v>12699.56</v>
      </c>
      <c r="K1500" t="s">
        <v>12</v>
      </c>
      <c r="L1500" t="str">
        <f t="shared" si="165"/>
        <v>tier - 3</v>
      </c>
      <c r="M1500" t="s">
        <v>11</v>
      </c>
      <c r="N1500" t="str">
        <f t="shared" si="166"/>
        <v>tier - 2</v>
      </c>
      <c r="O1500" t="s">
        <v>42</v>
      </c>
      <c r="P1500" t="str">
        <f t="shared" si="167"/>
        <v>R1011</v>
      </c>
    </row>
    <row r="1501" spans="1:16" x14ac:dyDescent="0.25">
      <c r="A1501" t="s">
        <v>1535</v>
      </c>
      <c r="B1501">
        <v>1964</v>
      </c>
      <c r="C1501">
        <f t="shared" si="161"/>
        <v>1964</v>
      </c>
      <c r="D1501" t="s">
        <v>15</v>
      </c>
      <c r="E1501" t="str">
        <f t="shared" si="162"/>
        <v>Nov</v>
      </c>
      <c r="F1501">
        <v>28</v>
      </c>
      <c r="G1501" s="10">
        <f t="shared" si="163"/>
        <v>23709</v>
      </c>
      <c r="H1501" s="9">
        <f t="shared" si="164"/>
        <v>58</v>
      </c>
      <c r="I1501">
        <v>0</v>
      </c>
      <c r="J1501" s="14">
        <v>12700.63</v>
      </c>
      <c r="K1501" t="s">
        <v>12</v>
      </c>
      <c r="L1501" t="str">
        <f t="shared" si="165"/>
        <v>tier - 3</v>
      </c>
      <c r="M1501" t="s">
        <v>12</v>
      </c>
      <c r="N1501" t="str">
        <f t="shared" si="166"/>
        <v>tier - 3</v>
      </c>
      <c r="O1501" t="s">
        <v>42</v>
      </c>
      <c r="P1501" t="str">
        <f t="shared" si="167"/>
        <v>R1011</v>
      </c>
    </row>
    <row r="1502" spans="1:16" x14ac:dyDescent="0.25">
      <c r="A1502" t="s">
        <v>1536</v>
      </c>
      <c r="B1502">
        <v>1970</v>
      </c>
      <c r="C1502">
        <f t="shared" si="161"/>
        <v>1970</v>
      </c>
      <c r="D1502" t="s">
        <v>10</v>
      </c>
      <c r="E1502" t="str">
        <f t="shared" si="162"/>
        <v>Jul</v>
      </c>
      <c r="F1502">
        <v>8</v>
      </c>
      <c r="G1502" s="10">
        <f t="shared" si="163"/>
        <v>25757</v>
      </c>
      <c r="H1502" s="9">
        <f t="shared" si="164"/>
        <v>52</v>
      </c>
      <c r="I1502">
        <v>0</v>
      </c>
      <c r="J1502" s="14">
        <v>12713</v>
      </c>
      <c r="K1502" t="s">
        <v>12</v>
      </c>
      <c r="L1502" t="str">
        <f t="shared" si="165"/>
        <v>tier - 3</v>
      </c>
      <c r="M1502" t="s">
        <v>16</v>
      </c>
      <c r="N1502" t="str">
        <f t="shared" si="166"/>
        <v>tier - 1</v>
      </c>
      <c r="O1502" t="s">
        <v>42</v>
      </c>
      <c r="P1502" t="str">
        <f t="shared" si="167"/>
        <v>R1011</v>
      </c>
    </row>
    <row r="1503" spans="1:16" x14ac:dyDescent="0.25">
      <c r="A1503" t="s">
        <v>1537</v>
      </c>
      <c r="B1503">
        <v>1988</v>
      </c>
      <c r="C1503">
        <f t="shared" si="161"/>
        <v>1988</v>
      </c>
      <c r="D1503" t="s">
        <v>10</v>
      </c>
      <c r="E1503" t="str">
        <f t="shared" si="162"/>
        <v>Jul</v>
      </c>
      <c r="F1503">
        <v>17</v>
      </c>
      <c r="G1503" s="10">
        <f t="shared" si="163"/>
        <v>32341</v>
      </c>
      <c r="H1503" s="9">
        <f t="shared" si="164"/>
        <v>34</v>
      </c>
      <c r="I1503">
        <v>3</v>
      </c>
      <c r="J1503" s="14">
        <v>12718.21</v>
      </c>
      <c r="K1503" t="s">
        <v>12</v>
      </c>
      <c r="L1503" t="str">
        <f t="shared" si="165"/>
        <v>tier - 3</v>
      </c>
      <c r="M1503" t="s">
        <v>16</v>
      </c>
      <c r="N1503" t="str">
        <f t="shared" si="166"/>
        <v>tier - 1</v>
      </c>
      <c r="O1503" t="s">
        <v>535</v>
      </c>
      <c r="P1503" t="str">
        <f t="shared" si="167"/>
        <v>R1026</v>
      </c>
    </row>
    <row r="1504" spans="1:16" x14ac:dyDescent="0.25">
      <c r="A1504" t="s">
        <v>1538</v>
      </c>
      <c r="B1504">
        <v>1962</v>
      </c>
      <c r="C1504">
        <f t="shared" si="161"/>
        <v>1962</v>
      </c>
      <c r="D1504" t="s">
        <v>20</v>
      </c>
      <c r="E1504" t="str">
        <f t="shared" si="162"/>
        <v>Sep</v>
      </c>
      <c r="F1504">
        <v>2</v>
      </c>
      <c r="G1504" s="10">
        <f t="shared" si="163"/>
        <v>22891</v>
      </c>
      <c r="H1504" s="9">
        <f t="shared" si="164"/>
        <v>60</v>
      </c>
      <c r="I1504">
        <v>0</v>
      </c>
      <c r="J1504" s="14">
        <v>12731</v>
      </c>
      <c r="K1504" t="s">
        <v>12</v>
      </c>
      <c r="L1504" t="str">
        <f t="shared" si="165"/>
        <v>tier - 3</v>
      </c>
      <c r="M1504" t="s">
        <v>12</v>
      </c>
      <c r="N1504" t="str">
        <f t="shared" si="166"/>
        <v>tier - 3</v>
      </c>
      <c r="O1504" t="s">
        <v>168</v>
      </c>
      <c r="P1504" t="str">
        <f t="shared" si="167"/>
        <v>R1016</v>
      </c>
    </row>
    <row r="1505" spans="1:16" x14ac:dyDescent="0.25">
      <c r="A1505" t="s">
        <v>1539</v>
      </c>
      <c r="B1505">
        <v>1962</v>
      </c>
      <c r="C1505">
        <f t="shared" si="161"/>
        <v>1962</v>
      </c>
      <c r="D1505" t="s">
        <v>37</v>
      </c>
      <c r="E1505" t="str">
        <f t="shared" si="162"/>
        <v>Oct</v>
      </c>
      <c r="F1505">
        <v>1</v>
      </c>
      <c r="G1505" s="10">
        <f t="shared" si="163"/>
        <v>22920</v>
      </c>
      <c r="H1505" s="9">
        <f t="shared" si="164"/>
        <v>60</v>
      </c>
      <c r="I1505">
        <v>0</v>
      </c>
      <c r="J1505" s="14">
        <v>12741.17</v>
      </c>
      <c r="K1505" t="s">
        <v>12</v>
      </c>
      <c r="L1505" t="str">
        <f t="shared" si="165"/>
        <v>tier - 3</v>
      </c>
      <c r="M1505" t="s">
        <v>16</v>
      </c>
      <c r="N1505" t="str">
        <f t="shared" si="166"/>
        <v>tier - 1</v>
      </c>
      <c r="O1505" t="s">
        <v>356</v>
      </c>
      <c r="P1505" t="str">
        <f t="shared" si="167"/>
        <v>R1017</v>
      </c>
    </row>
    <row r="1506" spans="1:16" x14ac:dyDescent="0.25">
      <c r="A1506" t="s">
        <v>1540</v>
      </c>
      <c r="B1506">
        <v>1975</v>
      </c>
      <c r="C1506">
        <f t="shared" si="161"/>
        <v>1975</v>
      </c>
      <c r="D1506" t="s">
        <v>20</v>
      </c>
      <c r="E1506" t="str">
        <f t="shared" si="162"/>
        <v>Sep</v>
      </c>
      <c r="F1506">
        <v>25</v>
      </c>
      <c r="G1506" s="10">
        <f t="shared" si="163"/>
        <v>27662</v>
      </c>
      <c r="H1506" s="9">
        <f t="shared" si="164"/>
        <v>47</v>
      </c>
      <c r="I1506">
        <v>1</v>
      </c>
      <c r="J1506" s="14">
        <v>12770.27</v>
      </c>
      <c r="K1506" t="s">
        <v>12</v>
      </c>
      <c r="L1506" t="str">
        <f t="shared" si="165"/>
        <v>tier - 3</v>
      </c>
      <c r="M1506" t="s">
        <v>12</v>
      </c>
      <c r="N1506" t="str">
        <f t="shared" si="166"/>
        <v>tier - 3</v>
      </c>
      <c r="O1506" t="s">
        <v>300</v>
      </c>
      <c r="P1506" t="str">
        <f t="shared" si="167"/>
        <v>R1021</v>
      </c>
    </row>
    <row r="1507" spans="1:16" x14ac:dyDescent="0.25">
      <c r="A1507" t="s">
        <v>1541</v>
      </c>
      <c r="B1507">
        <v>1972</v>
      </c>
      <c r="C1507">
        <f t="shared" si="161"/>
        <v>1972</v>
      </c>
      <c r="D1507" t="s">
        <v>37</v>
      </c>
      <c r="E1507" t="str">
        <f t="shared" si="162"/>
        <v>Oct</v>
      </c>
      <c r="F1507">
        <v>7</v>
      </c>
      <c r="G1507" s="10">
        <f t="shared" si="163"/>
        <v>26579</v>
      </c>
      <c r="H1507" s="9">
        <f t="shared" si="164"/>
        <v>50</v>
      </c>
      <c r="I1507">
        <v>0</v>
      </c>
      <c r="J1507" s="14">
        <v>12776.05</v>
      </c>
      <c r="K1507" t="s">
        <v>12</v>
      </c>
      <c r="L1507" t="str">
        <f t="shared" si="165"/>
        <v>tier - 3</v>
      </c>
      <c r="M1507" t="s">
        <v>12</v>
      </c>
      <c r="N1507" t="str">
        <f t="shared" si="166"/>
        <v>tier - 3</v>
      </c>
      <c r="O1507" t="s">
        <v>535</v>
      </c>
      <c r="P1507" t="str">
        <f t="shared" si="167"/>
        <v>R1026</v>
      </c>
    </row>
    <row r="1508" spans="1:16" x14ac:dyDescent="0.25">
      <c r="A1508" t="s">
        <v>1542</v>
      </c>
      <c r="B1508">
        <v>1963</v>
      </c>
      <c r="C1508">
        <f t="shared" si="161"/>
        <v>1963</v>
      </c>
      <c r="D1508" t="s">
        <v>30</v>
      </c>
      <c r="E1508" t="str">
        <f t="shared" si="162"/>
        <v>Dec</v>
      </c>
      <c r="F1508">
        <v>5</v>
      </c>
      <c r="G1508" s="10">
        <f t="shared" si="163"/>
        <v>23350</v>
      </c>
      <c r="H1508" s="9">
        <f t="shared" si="164"/>
        <v>59</v>
      </c>
      <c r="I1508">
        <v>0</v>
      </c>
      <c r="J1508" s="14">
        <v>12788.03</v>
      </c>
      <c r="K1508" t="s">
        <v>12</v>
      </c>
      <c r="L1508" t="str">
        <f t="shared" si="165"/>
        <v>tier - 3</v>
      </c>
      <c r="M1508" t="s">
        <v>12</v>
      </c>
      <c r="N1508" t="str">
        <f t="shared" si="166"/>
        <v>tier - 3</v>
      </c>
      <c r="O1508" t="s">
        <v>200</v>
      </c>
      <c r="P1508" t="str">
        <f t="shared" si="167"/>
        <v>R1025</v>
      </c>
    </row>
    <row r="1509" spans="1:16" x14ac:dyDescent="0.25">
      <c r="A1509" t="s">
        <v>1543</v>
      </c>
      <c r="B1509">
        <v>1983</v>
      </c>
      <c r="C1509">
        <f t="shared" si="161"/>
        <v>1983</v>
      </c>
      <c r="D1509" t="s">
        <v>37</v>
      </c>
      <c r="E1509" t="str">
        <f t="shared" si="162"/>
        <v>Oct</v>
      </c>
      <c r="F1509">
        <v>29</v>
      </c>
      <c r="G1509" s="10">
        <f t="shared" si="163"/>
        <v>30618</v>
      </c>
      <c r="H1509" s="9">
        <f t="shared" si="164"/>
        <v>39</v>
      </c>
      <c r="I1509">
        <v>3</v>
      </c>
      <c r="J1509" s="14">
        <v>12788.18</v>
      </c>
      <c r="K1509" t="s">
        <v>12</v>
      </c>
      <c r="L1509" t="str">
        <f t="shared" si="165"/>
        <v>tier - 3</v>
      </c>
      <c r="M1509" t="s">
        <v>16</v>
      </c>
      <c r="N1509" t="str">
        <f t="shared" si="166"/>
        <v>tier - 1</v>
      </c>
      <c r="O1509" t="s">
        <v>535</v>
      </c>
      <c r="P1509" t="str">
        <f t="shared" si="167"/>
        <v>R1026</v>
      </c>
    </row>
    <row r="1510" spans="1:16" x14ac:dyDescent="0.25">
      <c r="A1510" t="s">
        <v>1544</v>
      </c>
      <c r="B1510">
        <v>1978</v>
      </c>
      <c r="C1510">
        <f t="shared" si="161"/>
        <v>1978</v>
      </c>
      <c r="D1510" t="s">
        <v>10</v>
      </c>
      <c r="E1510" t="str">
        <f t="shared" si="162"/>
        <v>Jul</v>
      </c>
      <c r="F1510">
        <v>24</v>
      </c>
      <c r="G1510" s="10">
        <f t="shared" si="163"/>
        <v>28695</v>
      </c>
      <c r="H1510" s="9">
        <f t="shared" si="164"/>
        <v>44</v>
      </c>
      <c r="I1510">
        <v>0</v>
      </c>
      <c r="J1510" s="14">
        <v>12797.21</v>
      </c>
      <c r="K1510" t="s">
        <v>12</v>
      </c>
      <c r="L1510" t="str">
        <f t="shared" si="165"/>
        <v>tier - 3</v>
      </c>
      <c r="M1510" t="s">
        <v>16</v>
      </c>
      <c r="N1510" t="str">
        <f t="shared" si="166"/>
        <v>tier - 1</v>
      </c>
      <c r="O1510" t="s">
        <v>247</v>
      </c>
      <c r="P1510" t="str">
        <f t="shared" si="167"/>
        <v>R1024</v>
      </c>
    </row>
    <row r="1511" spans="1:16" x14ac:dyDescent="0.25">
      <c r="A1511" t="s">
        <v>1545</v>
      </c>
      <c r="B1511">
        <v>1963</v>
      </c>
      <c r="C1511">
        <f t="shared" si="161"/>
        <v>1963</v>
      </c>
      <c r="D1511" t="s">
        <v>10</v>
      </c>
      <c r="E1511" t="str">
        <f t="shared" si="162"/>
        <v>Jul</v>
      </c>
      <c r="F1511">
        <v>20</v>
      </c>
      <c r="G1511" s="10">
        <f t="shared" si="163"/>
        <v>23212</v>
      </c>
      <c r="H1511" s="9">
        <f t="shared" si="164"/>
        <v>59</v>
      </c>
      <c r="I1511">
        <v>0</v>
      </c>
      <c r="J1511" s="14">
        <v>12815.44</v>
      </c>
      <c r="K1511" t="s">
        <v>12</v>
      </c>
      <c r="L1511" t="str">
        <f t="shared" si="165"/>
        <v>tier - 3</v>
      </c>
      <c r="M1511" t="s">
        <v>12</v>
      </c>
      <c r="N1511" t="str">
        <f t="shared" si="166"/>
        <v>tier - 3</v>
      </c>
      <c r="O1511" t="s">
        <v>247</v>
      </c>
      <c r="P1511" t="str">
        <f t="shared" si="167"/>
        <v>R1024</v>
      </c>
    </row>
    <row r="1512" spans="1:16" x14ac:dyDescent="0.25">
      <c r="A1512" t="s">
        <v>1546</v>
      </c>
      <c r="B1512">
        <v>1967</v>
      </c>
      <c r="C1512">
        <f t="shared" si="161"/>
        <v>1967</v>
      </c>
      <c r="D1512" t="s">
        <v>20</v>
      </c>
      <c r="E1512" t="str">
        <f t="shared" si="162"/>
        <v>Sep</v>
      </c>
      <c r="F1512">
        <v>25</v>
      </c>
      <c r="G1512" s="10">
        <f t="shared" si="163"/>
        <v>24740</v>
      </c>
      <c r="H1512" s="9">
        <f t="shared" si="164"/>
        <v>55</v>
      </c>
      <c r="I1512">
        <v>0</v>
      </c>
      <c r="J1512" s="14">
        <v>12823.25</v>
      </c>
      <c r="K1512" t="s">
        <v>12</v>
      </c>
      <c r="L1512" t="str">
        <f t="shared" si="165"/>
        <v>tier - 3</v>
      </c>
      <c r="M1512" t="s">
        <v>12</v>
      </c>
      <c r="N1512" t="str">
        <f t="shared" si="166"/>
        <v>tier - 3</v>
      </c>
      <c r="O1512" t="s">
        <v>300</v>
      </c>
      <c r="P1512" t="str">
        <f t="shared" si="167"/>
        <v>R1021</v>
      </c>
    </row>
    <row r="1513" spans="1:16" x14ac:dyDescent="0.25">
      <c r="A1513" t="s">
        <v>1547</v>
      </c>
      <c r="B1513">
        <v>2004</v>
      </c>
      <c r="C1513">
        <f t="shared" si="161"/>
        <v>2004</v>
      </c>
      <c r="D1513" t="s">
        <v>15</v>
      </c>
      <c r="E1513" t="str">
        <f t="shared" si="162"/>
        <v>Nov</v>
      </c>
      <c r="F1513">
        <v>9</v>
      </c>
      <c r="G1513" s="10">
        <f t="shared" si="163"/>
        <v>38300</v>
      </c>
      <c r="H1513" s="9">
        <f t="shared" si="164"/>
        <v>18</v>
      </c>
      <c r="I1513">
        <v>2</v>
      </c>
      <c r="J1513" s="14">
        <v>12829.46</v>
      </c>
      <c r="K1513" t="s">
        <v>12</v>
      </c>
      <c r="L1513" t="str">
        <f t="shared" si="165"/>
        <v>tier - 3</v>
      </c>
      <c r="M1513" t="s">
        <v>12</v>
      </c>
      <c r="N1513" t="str">
        <f t="shared" si="166"/>
        <v>tier - 3</v>
      </c>
      <c r="O1513" t="s">
        <v>168</v>
      </c>
      <c r="P1513" t="str">
        <f t="shared" si="167"/>
        <v>R1016</v>
      </c>
    </row>
    <row r="1514" spans="1:16" x14ac:dyDescent="0.25">
      <c r="A1514" t="s">
        <v>1548</v>
      </c>
      <c r="B1514">
        <v>1993</v>
      </c>
      <c r="C1514">
        <f t="shared" si="161"/>
        <v>1993</v>
      </c>
      <c r="D1514" t="s">
        <v>20</v>
      </c>
      <c r="E1514" t="str">
        <f t="shared" si="162"/>
        <v>Sep</v>
      </c>
      <c r="F1514">
        <v>27</v>
      </c>
      <c r="G1514" s="10">
        <f t="shared" si="163"/>
        <v>34239</v>
      </c>
      <c r="H1514" s="9">
        <f t="shared" si="164"/>
        <v>29</v>
      </c>
      <c r="I1514">
        <v>0</v>
      </c>
      <c r="J1514" s="14">
        <v>12847.24</v>
      </c>
      <c r="K1514" t="s">
        <v>12</v>
      </c>
      <c r="L1514" t="str">
        <f t="shared" si="165"/>
        <v>tier - 3</v>
      </c>
      <c r="M1514" t="s">
        <v>11</v>
      </c>
      <c r="N1514" t="str">
        <f t="shared" si="166"/>
        <v>tier - 2</v>
      </c>
      <c r="O1514" t="s">
        <v>23</v>
      </c>
      <c r="P1514" t="str">
        <f t="shared" si="167"/>
        <v>R1012</v>
      </c>
    </row>
    <row r="1515" spans="1:16" x14ac:dyDescent="0.25">
      <c r="A1515" t="s">
        <v>1549</v>
      </c>
      <c r="B1515">
        <v>1973</v>
      </c>
      <c r="C1515">
        <f t="shared" si="161"/>
        <v>1973</v>
      </c>
      <c r="D1515" t="s">
        <v>20</v>
      </c>
      <c r="E1515" t="str">
        <f t="shared" si="162"/>
        <v>Sep</v>
      </c>
      <c r="F1515">
        <v>22</v>
      </c>
      <c r="G1515" s="10">
        <f t="shared" si="163"/>
        <v>26929</v>
      </c>
      <c r="H1515" s="9">
        <f t="shared" si="164"/>
        <v>49</v>
      </c>
      <c r="I1515">
        <v>0</v>
      </c>
      <c r="J1515" s="14">
        <v>12852.37</v>
      </c>
      <c r="K1515" t="s">
        <v>12</v>
      </c>
      <c r="L1515" t="str">
        <f t="shared" si="165"/>
        <v>tier - 3</v>
      </c>
      <c r="M1515" t="s">
        <v>16</v>
      </c>
      <c r="N1515" t="str">
        <f t="shared" si="166"/>
        <v>tier - 1</v>
      </c>
      <c r="O1515" t="s">
        <v>23</v>
      </c>
      <c r="P1515" t="str">
        <f t="shared" si="167"/>
        <v>R1012</v>
      </c>
    </row>
    <row r="1516" spans="1:16" x14ac:dyDescent="0.25">
      <c r="A1516" t="s">
        <v>1550</v>
      </c>
      <c r="B1516">
        <v>1963</v>
      </c>
      <c r="C1516">
        <f t="shared" si="161"/>
        <v>1963</v>
      </c>
      <c r="D1516" t="s">
        <v>20</v>
      </c>
      <c r="E1516" t="str">
        <f t="shared" si="162"/>
        <v>Sep</v>
      </c>
      <c r="F1516">
        <v>27</v>
      </c>
      <c r="G1516" s="10">
        <f t="shared" si="163"/>
        <v>23281</v>
      </c>
      <c r="H1516" s="9">
        <f t="shared" si="164"/>
        <v>59</v>
      </c>
      <c r="I1516">
        <v>0</v>
      </c>
      <c r="J1516" s="14">
        <v>12856.84</v>
      </c>
      <c r="K1516" t="s">
        <v>12</v>
      </c>
      <c r="L1516" t="str">
        <f t="shared" si="165"/>
        <v>tier - 3</v>
      </c>
      <c r="M1516" t="s">
        <v>12</v>
      </c>
      <c r="N1516" t="str">
        <f t="shared" si="166"/>
        <v>tier - 3</v>
      </c>
      <c r="O1516" t="s">
        <v>300</v>
      </c>
      <c r="P1516" t="str">
        <f t="shared" si="167"/>
        <v>R1021</v>
      </c>
    </row>
    <row r="1517" spans="1:16" x14ac:dyDescent="0.25">
      <c r="A1517" t="s">
        <v>1551</v>
      </c>
      <c r="B1517">
        <v>1984</v>
      </c>
      <c r="C1517">
        <f t="shared" si="161"/>
        <v>1984</v>
      </c>
      <c r="D1517" t="s">
        <v>35</v>
      </c>
      <c r="E1517" t="str">
        <f t="shared" si="162"/>
        <v>Aug</v>
      </c>
      <c r="F1517">
        <v>6</v>
      </c>
      <c r="G1517" s="10">
        <f t="shared" si="163"/>
        <v>30900</v>
      </c>
      <c r="H1517" s="9">
        <f t="shared" si="164"/>
        <v>38</v>
      </c>
      <c r="I1517">
        <v>3</v>
      </c>
      <c r="J1517" s="14">
        <v>12870.31</v>
      </c>
      <c r="K1517" t="s">
        <v>12</v>
      </c>
      <c r="L1517" t="str">
        <f t="shared" si="165"/>
        <v>tier - 3</v>
      </c>
      <c r="M1517" t="s">
        <v>12</v>
      </c>
      <c r="N1517" t="str">
        <f t="shared" si="166"/>
        <v>tier - 3</v>
      </c>
      <c r="O1517" t="s">
        <v>23</v>
      </c>
      <c r="P1517" t="str">
        <f t="shared" si="167"/>
        <v>R1012</v>
      </c>
    </row>
    <row r="1518" spans="1:16" x14ac:dyDescent="0.25">
      <c r="A1518" t="s">
        <v>1552</v>
      </c>
      <c r="B1518">
        <v>2004</v>
      </c>
      <c r="C1518">
        <f t="shared" si="161"/>
        <v>2004</v>
      </c>
      <c r="D1518" t="s">
        <v>10</v>
      </c>
      <c r="E1518" t="str">
        <f t="shared" si="162"/>
        <v>Jul</v>
      </c>
      <c r="F1518">
        <v>9</v>
      </c>
      <c r="G1518" s="10">
        <f t="shared" si="163"/>
        <v>38177</v>
      </c>
      <c r="H1518" s="9">
        <f t="shared" si="164"/>
        <v>18</v>
      </c>
      <c r="I1518">
        <v>0</v>
      </c>
      <c r="J1518" s="14">
        <v>12890.06</v>
      </c>
      <c r="K1518" t="s">
        <v>12</v>
      </c>
      <c r="L1518" t="str">
        <f t="shared" si="165"/>
        <v>tier - 3</v>
      </c>
      <c r="M1518" t="s">
        <v>16</v>
      </c>
      <c r="N1518" t="str">
        <f t="shared" si="166"/>
        <v>tier - 1</v>
      </c>
      <c r="O1518" t="s">
        <v>166</v>
      </c>
      <c r="P1518" t="str">
        <f t="shared" si="167"/>
        <v>R1019</v>
      </c>
    </row>
    <row r="1519" spans="1:16" x14ac:dyDescent="0.25">
      <c r="A1519" t="s">
        <v>1553</v>
      </c>
      <c r="B1519">
        <v>1963</v>
      </c>
      <c r="C1519">
        <f t="shared" si="161"/>
        <v>1963</v>
      </c>
      <c r="D1519" t="s">
        <v>35</v>
      </c>
      <c r="E1519" t="str">
        <f t="shared" si="162"/>
        <v>Aug</v>
      </c>
      <c r="F1519">
        <v>16</v>
      </c>
      <c r="G1519" s="10">
        <f t="shared" si="163"/>
        <v>23239</v>
      </c>
      <c r="H1519" s="9">
        <f t="shared" si="164"/>
        <v>59</v>
      </c>
      <c r="I1519">
        <v>1</v>
      </c>
      <c r="J1519" s="14">
        <v>12913.99</v>
      </c>
      <c r="K1519" t="s">
        <v>12</v>
      </c>
      <c r="L1519" t="str">
        <f t="shared" si="165"/>
        <v>tier - 3</v>
      </c>
      <c r="M1519" t="s">
        <v>11</v>
      </c>
      <c r="N1519" t="str">
        <f t="shared" si="166"/>
        <v>tier - 2</v>
      </c>
      <c r="O1519" t="s">
        <v>168</v>
      </c>
      <c r="P1519" t="str">
        <f t="shared" si="167"/>
        <v>R1016</v>
      </c>
    </row>
    <row r="1520" spans="1:16" x14ac:dyDescent="0.25">
      <c r="A1520" t="s">
        <v>1554</v>
      </c>
      <c r="B1520">
        <v>1963</v>
      </c>
      <c r="C1520">
        <f t="shared" si="161"/>
        <v>1963</v>
      </c>
      <c r="D1520" t="s">
        <v>20</v>
      </c>
      <c r="E1520" t="str">
        <f t="shared" si="162"/>
        <v>Sep</v>
      </c>
      <c r="F1520">
        <v>1</v>
      </c>
      <c r="G1520" s="10">
        <f t="shared" si="163"/>
        <v>23255</v>
      </c>
      <c r="H1520" s="9">
        <f t="shared" si="164"/>
        <v>59</v>
      </c>
      <c r="I1520">
        <v>2</v>
      </c>
      <c r="J1520" s="14">
        <v>12925.89</v>
      </c>
      <c r="K1520" t="s">
        <v>12</v>
      </c>
      <c r="L1520" t="str">
        <f t="shared" si="165"/>
        <v>tier - 3</v>
      </c>
      <c r="M1520" t="s">
        <v>11</v>
      </c>
      <c r="N1520" t="str">
        <f t="shared" si="166"/>
        <v>tier - 2</v>
      </c>
      <c r="O1520" t="s">
        <v>13</v>
      </c>
      <c r="P1520" t="str">
        <f t="shared" si="167"/>
        <v>R1013</v>
      </c>
    </row>
    <row r="1521" spans="1:16" x14ac:dyDescent="0.25">
      <c r="A1521" t="s">
        <v>1555</v>
      </c>
      <c r="B1521">
        <v>1963</v>
      </c>
      <c r="C1521">
        <f t="shared" si="161"/>
        <v>1963</v>
      </c>
      <c r="D1521" t="s">
        <v>35</v>
      </c>
      <c r="E1521" t="str">
        <f t="shared" si="162"/>
        <v>Aug</v>
      </c>
      <c r="F1521">
        <v>14</v>
      </c>
      <c r="G1521" s="10">
        <f t="shared" si="163"/>
        <v>23237</v>
      </c>
      <c r="H1521" s="9">
        <f t="shared" si="164"/>
        <v>59</v>
      </c>
      <c r="I1521">
        <v>2</v>
      </c>
      <c r="J1521" s="14">
        <v>12928.79</v>
      </c>
      <c r="K1521" t="s">
        <v>12</v>
      </c>
      <c r="L1521" t="str">
        <f t="shared" si="165"/>
        <v>tier - 3</v>
      </c>
      <c r="M1521" t="s">
        <v>11</v>
      </c>
      <c r="N1521" t="str">
        <f t="shared" si="166"/>
        <v>tier - 2</v>
      </c>
      <c r="O1521" t="s">
        <v>13</v>
      </c>
      <c r="P1521" t="str">
        <f t="shared" si="167"/>
        <v>R1013</v>
      </c>
    </row>
    <row r="1522" spans="1:16" x14ac:dyDescent="0.25">
      <c r="A1522" t="s">
        <v>1556</v>
      </c>
      <c r="B1522">
        <v>1966</v>
      </c>
      <c r="C1522">
        <f t="shared" si="161"/>
        <v>1966</v>
      </c>
      <c r="D1522" t="s">
        <v>30</v>
      </c>
      <c r="E1522" t="str">
        <f t="shared" si="162"/>
        <v>Dec</v>
      </c>
      <c r="F1522">
        <v>22</v>
      </c>
      <c r="G1522" s="10">
        <f t="shared" si="163"/>
        <v>24463</v>
      </c>
      <c r="H1522" s="9">
        <f t="shared" si="164"/>
        <v>56</v>
      </c>
      <c r="I1522">
        <v>4</v>
      </c>
      <c r="J1522" s="14">
        <v>12949.16</v>
      </c>
      <c r="K1522" t="s">
        <v>12</v>
      </c>
      <c r="L1522" t="str">
        <f t="shared" si="165"/>
        <v>tier - 3</v>
      </c>
      <c r="M1522" t="s">
        <v>12</v>
      </c>
      <c r="N1522" t="str">
        <f t="shared" si="166"/>
        <v>tier - 3</v>
      </c>
      <c r="O1522" t="s">
        <v>13</v>
      </c>
      <c r="P1522" t="str">
        <f t="shared" si="167"/>
        <v>R1013</v>
      </c>
    </row>
    <row r="1523" spans="1:16" x14ac:dyDescent="0.25">
      <c r="A1523" t="s">
        <v>1557</v>
      </c>
      <c r="B1523">
        <v>1961</v>
      </c>
      <c r="C1523">
        <f t="shared" si="161"/>
        <v>1961</v>
      </c>
      <c r="D1523" t="s">
        <v>35</v>
      </c>
      <c r="E1523" t="str">
        <f t="shared" si="162"/>
        <v>Aug</v>
      </c>
      <c r="F1523">
        <v>20</v>
      </c>
      <c r="G1523" s="10">
        <f t="shared" si="163"/>
        <v>22513</v>
      </c>
      <c r="H1523" s="9">
        <f t="shared" si="164"/>
        <v>61</v>
      </c>
      <c r="I1523">
        <v>0</v>
      </c>
      <c r="J1523" s="14">
        <v>12950.07</v>
      </c>
      <c r="K1523" t="s">
        <v>12</v>
      </c>
      <c r="L1523" t="str">
        <f t="shared" si="165"/>
        <v>tier - 3</v>
      </c>
      <c r="M1523" t="s">
        <v>16</v>
      </c>
      <c r="N1523" t="str">
        <f t="shared" si="166"/>
        <v>tier - 1</v>
      </c>
      <c r="O1523" t="s">
        <v>23</v>
      </c>
      <c r="P1523" t="str">
        <f t="shared" si="167"/>
        <v>R1012</v>
      </c>
    </row>
    <row r="1524" spans="1:16" x14ac:dyDescent="0.25">
      <c r="A1524" t="s">
        <v>1558</v>
      </c>
      <c r="B1524">
        <v>1960</v>
      </c>
      <c r="C1524">
        <f t="shared" si="161"/>
        <v>1960</v>
      </c>
      <c r="D1524" t="s">
        <v>15</v>
      </c>
      <c r="E1524" t="str">
        <f t="shared" si="162"/>
        <v>Nov</v>
      </c>
      <c r="F1524">
        <v>4</v>
      </c>
      <c r="G1524" s="10">
        <f t="shared" si="163"/>
        <v>22224</v>
      </c>
      <c r="H1524" s="9">
        <f t="shared" si="164"/>
        <v>62</v>
      </c>
      <c r="I1524">
        <v>0</v>
      </c>
      <c r="J1524" s="14">
        <v>12957.12</v>
      </c>
      <c r="K1524" t="s">
        <v>12</v>
      </c>
      <c r="L1524" t="str">
        <f t="shared" si="165"/>
        <v>tier - 3</v>
      </c>
      <c r="M1524" t="s">
        <v>16</v>
      </c>
      <c r="N1524" t="str">
        <f t="shared" si="166"/>
        <v>tier - 1</v>
      </c>
      <c r="O1524" t="s">
        <v>42</v>
      </c>
      <c r="P1524" t="str">
        <f t="shared" si="167"/>
        <v>R1011</v>
      </c>
    </row>
    <row r="1525" spans="1:16" x14ac:dyDescent="0.25">
      <c r="A1525" t="s">
        <v>1559</v>
      </c>
      <c r="B1525">
        <v>1960</v>
      </c>
      <c r="C1525">
        <f t="shared" si="161"/>
        <v>1960</v>
      </c>
      <c r="D1525" t="s">
        <v>18</v>
      </c>
      <c r="E1525" t="str">
        <f t="shared" si="162"/>
        <v>Jun</v>
      </c>
      <c r="F1525">
        <v>22</v>
      </c>
      <c r="G1525" s="10">
        <f t="shared" si="163"/>
        <v>22089</v>
      </c>
      <c r="H1525" s="9">
        <f t="shared" si="164"/>
        <v>62</v>
      </c>
      <c r="I1525">
        <v>0</v>
      </c>
      <c r="J1525" s="14">
        <v>12979.36</v>
      </c>
      <c r="K1525" t="s">
        <v>12</v>
      </c>
      <c r="L1525" t="str">
        <f t="shared" si="165"/>
        <v>tier - 3</v>
      </c>
      <c r="M1525" t="s">
        <v>16</v>
      </c>
      <c r="N1525" t="str">
        <f t="shared" si="166"/>
        <v>tier - 1</v>
      </c>
      <c r="O1525" t="s">
        <v>42</v>
      </c>
      <c r="P1525" t="str">
        <f t="shared" si="167"/>
        <v>R1011</v>
      </c>
    </row>
    <row r="1526" spans="1:16" x14ac:dyDescent="0.25">
      <c r="A1526" t="s">
        <v>1560</v>
      </c>
      <c r="B1526">
        <v>1960</v>
      </c>
      <c r="C1526">
        <f t="shared" si="161"/>
        <v>1960</v>
      </c>
      <c r="D1526" t="s">
        <v>20</v>
      </c>
      <c r="E1526" t="str">
        <f t="shared" si="162"/>
        <v>Sep</v>
      </c>
      <c r="F1526">
        <v>23</v>
      </c>
      <c r="G1526" s="10">
        <f t="shared" si="163"/>
        <v>22182</v>
      </c>
      <c r="H1526" s="9">
        <f t="shared" si="164"/>
        <v>62</v>
      </c>
      <c r="I1526">
        <v>0</v>
      </c>
      <c r="J1526" s="14">
        <v>12981.35</v>
      </c>
      <c r="K1526" t="s">
        <v>12</v>
      </c>
      <c r="L1526" t="str">
        <f t="shared" si="165"/>
        <v>tier - 3</v>
      </c>
      <c r="M1526" t="s">
        <v>12</v>
      </c>
      <c r="N1526" t="str">
        <f t="shared" si="166"/>
        <v>tier - 3</v>
      </c>
      <c r="O1526" t="s">
        <v>13</v>
      </c>
      <c r="P1526" t="str">
        <f t="shared" si="167"/>
        <v>R1013</v>
      </c>
    </row>
    <row r="1527" spans="1:16" x14ac:dyDescent="0.25">
      <c r="A1527" t="s">
        <v>1561</v>
      </c>
      <c r="B1527">
        <v>1960</v>
      </c>
      <c r="C1527">
        <f t="shared" si="161"/>
        <v>1960</v>
      </c>
      <c r="D1527" t="s">
        <v>15</v>
      </c>
      <c r="E1527" t="str">
        <f t="shared" si="162"/>
        <v>Nov</v>
      </c>
      <c r="F1527">
        <v>28</v>
      </c>
      <c r="G1527" s="10">
        <f t="shared" si="163"/>
        <v>22248</v>
      </c>
      <c r="H1527" s="9">
        <f t="shared" si="164"/>
        <v>62</v>
      </c>
      <c r="I1527">
        <v>0</v>
      </c>
      <c r="J1527" s="14">
        <v>12982.87</v>
      </c>
      <c r="K1527" t="s">
        <v>12</v>
      </c>
      <c r="L1527" t="str">
        <f t="shared" si="165"/>
        <v>tier - 3</v>
      </c>
      <c r="M1527" t="s">
        <v>16</v>
      </c>
      <c r="N1527" t="str">
        <f t="shared" si="166"/>
        <v>tier - 1</v>
      </c>
      <c r="O1527" t="s">
        <v>13</v>
      </c>
      <c r="P1527" t="str">
        <f t="shared" si="167"/>
        <v>R1013</v>
      </c>
    </row>
    <row r="1528" spans="1:16" x14ac:dyDescent="0.25">
      <c r="A1528" t="s">
        <v>1562</v>
      </c>
      <c r="B1528">
        <v>1979</v>
      </c>
      <c r="C1528">
        <f t="shared" si="161"/>
        <v>1979</v>
      </c>
      <c r="D1528" t="s">
        <v>15</v>
      </c>
      <c r="E1528" t="str">
        <f t="shared" si="162"/>
        <v>Nov</v>
      </c>
      <c r="F1528">
        <v>27</v>
      </c>
      <c r="G1528" s="10">
        <f t="shared" si="163"/>
        <v>29186</v>
      </c>
      <c r="H1528" s="9">
        <f t="shared" si="164"/>
        <v>43</v>
      </c>
      <c r="I1528">
        <v>2</v>
      </c>
      <c r="J1528" s="14">
        <v>12994.12</v>
      </c>
      <c r="K1528" t="s">
        <v>12</v>
      </c>
      <c r="L1528" t="str">
        <f t="shared" si="165"/>
        <v>tier - 3</v>
      </c>
      <c r="M1528" t="s">
        <v>11</v>
      </c>
      <c r="N1528" t="str">
        <f t="shared" si="166"/>
        <v>tier - 2</v>
      </c>
      <c r="O1528" t="s">
        <v>535</v>
      </c>
      <c r="P1528" t="str">
        <f t="shared" si="167"/>
        <v>R1026</v>
      </c>
    </row>
    <row r="1529" spans="1:16" x14ac:dyDescent="0.25">
      <c r="A1529" t="s">
        <v>1563</v>
      </c>
      <c r="B1529">
        <v>1981</v>
      </c>
      <c r="C1529">
        <f t="shared" si="161"/>
        <v>1981</v>
      </c>
      <c r="D1529" t="s">
        <v>37</v>
      </c>
      <c r="E1529" t="str">
        <f t="shared" si="162"/>
        <v>Oct</v>
      </c>
      <c r="F1529">
        <v>30</v>
      </c>
      <c r="G1529" s="10">
        <f t="shared" si="163"/>
        <v>29889</v>
      </c>
      <c r="H1529" s="9">
        <f t="shared" si="164"/>
        <v>41</v>
      </c>
      <c r="I1529">
        <v>1</v>
      </c>
      <c r="J1529" s="14">
        <v>13002.91</v>
      </c>
      <c r="K1529" t="s">
        <v>12</v>
      </c>
      <c r="L1529" t="str">
        <f t="shared" si="165"/>
        <v>tier - 3</v>
      </c>
      <c r="M1529" t="s">
        <v>16</v>
      </c>
      <c r="N1529" t="str">
        <f t="shared" si="166"/>
        <v>tier - 1</v>
      </c>
      <c r="O1529" t="s">
        <v>23</v>
      </c>
      <c r="P1529" t="str">
        <f t="shared" si="167"/>
        <v>R1012</v>
      </c>
    </row>
    <row r="1530" spans="1:16" x14ac:dyDescent="0.25">
      <c r="A1530" t="s">
        <v>1564</v>
      </c>
      <c r="B1530">
        <v>1962</v>
      </c>
      <c r="C1530">
        <f t="shared" si="161"/>
        <v>1962</v>
      </c>
      <c r="D1530" t="s">
        <v>18</v>
      </c>
      <c r="E1530" t="str">
        <f t="shared" si="162"/>
        <v>Jun</v>
      </c>
      <c r="F1530">
        <v>24</v>
      </c>
      <c r="G1530" s="10">
        <f t="shared" si="163"/>
        <v>22821</v>
      </c>
      <c r="H1530" s="9">
        <f t="shared" si="164"/>
        <v>60</v>
      </c>
      <c r="I1530">
        <v>0</v>
      </c>
      <c r="J1530" s="14">
        <v>13004.95</v>
      </c>
      <c r="K1530" t="s">
        <v>12</v>
      </c>
      <c r="L1530" t="str">
        <f t="shared" si="165"/>
        <v>tier - 3</v>
      </c>
      <c r="M1530" t="s">
        <v>16</v>
      </c>
      <c r="N1530" t="str">
        <f t="shared" si="166"/>
        <v>tier - 1</v>
      </c>
      <c r="O1530" t="s">
        <v>23</v>
      </c>
      <c r="P1530" t="str">
        <f t="shared" si="167"/>
        <v>R1012</v>
      </c>
    </row>
    <row r="1531" spans="1:16" x14ac:dyDescent="0.25">
      <c r="A1531" t="s">
        <v>1565</v>
      </c>
      <c r="B1531">
        <v>1969</v>
      </c>
      <c r="C1531">
        <f t="shared" si="161"/>
        <v>1969</v>
      </c>
      <c r="D1531" t="s">
        <v>30</v>
      </c>
      <c r="E1531" t="str">
        <f t="shared" si="162"/>
        <v>Dec</v>
      </c>
      <c r="F1531">
        <v>13</v>
      </c>
      <c r="G1531" s="10">
        <f t="shared" si="163"/>
        <v>25550</v>
      </c>
      <c r="H1531" s="9">
        <f t="shared" si="164"/>
        <v>53</v>
      </c>
      <c r="I1531">
        <v>0</v>
      </c>
      <c r="J1531" s="14">
        <v>13008.07</v>
      </c>
      <c r="K1531" t="s">
        <v>12</v>
      </c>
      <c r="L1531" t="str">
        <f t="shared" si="165"/>
        <v>tier - 3</v>
      </c>
      <c r="M1531" t="s">
        <v>12</v>
      </c>
      <c r="N1531" t="str">
        <f t="shared" si="166"/>
        <v>tier - 3</v>
      </c>
      <c r="O1531" t="s">
        <v>23</v>
      </c>
      <c r="P1531" t="str">
        <f t="shared" si="167"/>
        <v>R1012</v>
      </c>
    </row>
    <row r="1532" spans="1:16" x14ac:dyDescent="0.25">
      <c r="A1532" t="s">
        <v>1566</v>
      </c>
      <c r="B1532">
        <v>1972</v>
      </c>
      <c r="C1532">
        <f t="shared" si="161"/>
        <v>1972</v>
      </c>
      <c r="D1532" t="s">
        <v>20</v>
      </c>
      <c r="E1532" t="str">
        <f t="shared" si="162"/>
        <v>Sep</v>
      </c>
      <c r="F1532">
        <v>27</v>
      </c>
      <c r="G1532" s="10">
        <f t="shared" si="163"/>
        <v>26569</v>
      </c>
      <c r="H1532" s="9">
        <f t="shared" si="164"/>
        <v>50</v>
      </c>
      <c r="I1532">
        <v>0</v>
      </c>
      <c r="J1532" s="14">
        <v>13010.86</v>
      </c>
      <c r="K1532" t="s">
        <v>12</v>
      </c>
      <c r="L1532" t="str">
        <f t="shared" si="165"/>
        <v>tier - 3</v>
      </c>
      <c r="M1532" t="s">
        <v>11</v>
      </c>
      <c r="N1532" t="str">
        <f t="shared" si="166"/>
        <v>tier - 2</v>
      </c>
      <c r="O1532" t="s">
        <v>23</v>
      </c>
      <c r="P1532" t="str">
        <f t="shared" si="167"/>
        <v>R1012</v>
      </c>
    </row>
    <row r="1533" spans="1:16" x14ac:dyDescent="0.25">
      <c r="A1533" t="s">
        <v>1567</v>
      </c>
      <c r="B1533">
        <v>1962</v>
      </c>
      <c r="C1533">
        <f t="shared" si="161"/>
        <v>1962</v>
      </c>
      <c r="D1533" t="s">
        <v>10</v>
      </c>
      <c r="E1533" t="str">
        <f t="shared" si="162"/>
        <v>Jul</v>
      </c>
      <c r="F1533">
        <v>20</v>
      </c>
      <c r="G1533" s="10">
        <f t="shared" si="163"/>
        <v>22847</v>
      </c>
      <c r="H1533" s="9">
        <f t="shared" si="164"/>
        <v>60</v>
      </c>
      <c r="I1533">
        <v>0</v>
      </c>
      <c r="J1533" s="14">
        <v>13012.21</v>
      </c>
      <c r="K1533" t="s">
        <v>12</v>
      </c>
      <c r="L1533" t="str">
        <f t="shared" si="165"/>
        <v>tier - 3</v>
      </c>
      <c r="M1533" t="s">
        <v>16</v>
      </c>
      <c r="N1533" t="str">
        <f t="shared" si="166"/>
        <v>tier - 1</v>
      </c>
      <c r="O1533" t="s">
        <v>23</v>
      </c>
      <c r="P1533" t="str">
        <f t="shared" si="167"/>
        <v>R1012</v>
      </c>
    </row>
    <row r="1534" spans="1:16" x14ac:dyDescent="0.25">
      <c r="A1534" t="s">
        <v>1568</v>
      </c>
      <c r="B1534">
        <v>1964</v>
      </c>
      <c r="C1534">
        <f t="shared" si="161"/>
        <v>1964</v>
      </c>
      <c r="D1534" t="s">
        <v>20</v>
      </c>
      <c r="E1534" t="str">
        <f t="shared" si="162"/>
        <v>Sep</v>
      </c>
      <c r="F1534">
        <v>23</v>
      </c>
      <c r="G1534" s="10">
        <f t="shared" si="163"/>
        <v>23643</v>
      </c>
      <c r="H1534" s="9">
        <f t="shared" si="164"/>
        <v>58</v>
      </c>
      <c r="I1534">
        <v>1</v>
      </c>
      <c r="J1534" s="14">
        <v>13019.16</v>
      </c>
      <c r="K1534" t="s">
        <v>12</v>
      </c>
      <c r="L1534" t="str">
        <f t="shared" si="165"/>
        <v>tier - 3</v>
      </c>
      <c r="M1534" t="s">
        <v>16</v>
      </c>
      <c r="N1534" t="str">
        <f t="shared" si="166"/>
        <v>tier - 1</v>
      </c>
      <c r="O1534" t="s">
        <v>247</v>
      </c>
      <c r="P1534" t="str">
        <f t="shared" si="167"/>
        <v>R1024</v>
      </c>
    </row>
    <row r="1535" spans="1:16" x14ac:dyDescent="0.25">
      <c r="A1535" t="s">
        <v>1569</v>
      </c>
      <c r="B1535">
        <v>1965</v>
      </c>
      <c r="C1535">
        <f t="shared" si="161"/>
        <v>1965</v>
      </c>
      <c r="D1535" t="s">
        <v>15</v>
      </c>
      <c r="E1535" t="str">
        <f t="shared" si="162"/>
        <v>Nov</v>
      </c>
      <c r="F1535">
        <v>4</v>
      </c>
      <c r="G1535" s="10">
        <f t="shared" si="163"/>
        <v>24050</v>
      </c>
      <c r="H1535" s="9">
        <f t="shared" si="164"/>
        <v>57</v>
      </c>
      <c r="I1535">
        <v>0</v>
      </c>
      <c r="J1535" s="14">
        <v>13023.93</v>
      </c>
      <c r="K1535" t="s">
        <v>12</v>
      </c>
      <c r="L1535" t="str">
        <f t="shared" si="165"/>
        <v>tier - 3</v>
      </c>
      <c r="M1535" t="s">
        <v>11</v>
      </c>
      <c r="N1535" t="str">
        <f t="shared" si="166"/>
        <v>tier - 2</v>
      </c>
      <c r="O1535" t="s">
        <v>200</v>
      </c>
      <c r="P1535" t="str">
        <f t="shared" si="167"/>
        <v>R1025</v>
      </c>
    </row>
    <row r="1536" spans="1:16" x14ac:dyDescent="0.25">
      <c r="A1536" t="s">
        <v>1570</v>
      </c>
      <c r="B1536">
        <v>1961</v>
      </c>
      <c r="C1536">
        <f t="shared" si="161"/>
        <v>1961</v>
      </c>
      <c r="D1536" t="s">
        <v>15</v>
      </c>
      <c r="E1536" t="str">
        <f t="shared" si="162"/>
        <v>Nov</v>
      </c>
      <c r="F1536">
        <v>9</v>
      </c>
      <c r="G1536" s="10">
        <f t="shared" si="163"/>
        <v>22594</v>
      </c>
      <c r="H1536" s="9">
        <f t="shared" si="164"/>
        <v>61</v>
      </c>
      <c r="I1536">
        <v>0</v>
      </c>
      <c r="J1536" s="14">
        <v>13041.92</v>
      </c>
      <c r="K1536" t="s">
        <v>12</v>
      </c>
      <c r="L1536" t="str">
        <f t="shared" si="165"/>
        <v>tier - 3</v>
      </c>
      <c r="M1536" t="s">
        <v>16</v>
      </c>
      <c r="N1536" t="str">
        <f t="shared" si="166"/>
        <v>tier - 1</v>
      </c>
      <c r="O1536" t="s">
        <v>42</v>
      </c>
      <c r="P1536" t="str">
        <f t="shared" si="167"/>
        <v>R1011</v>
      </c>
    </row>
    <row r="1537" spans="1:16" x14ac:dyDescent="0.25">
      <c r="A1537" t="s">
        <v>1571</v>
      </c>
      <c r="B1537">
        <v>1969</v>
      </c>
      <c r="C1537">
        <f t="shared" si="161"/>
        <v>1969</v>
      </c>
      <c r="D1537" t="s">
        <v>20</v>
      </c>
      <c r="E1537" t="str">
        <f t="shared" si="162"/>
        <v>Sep</v>
      </c>
      <c r="F1537">
        <v>23</v>
      </c>
      <c r="G1537" s="10">
        <f t="shared" si="163"/>
        <v>25469</v>
      </c>
      <c r="H1537" s="9">
        <f t="shared" si="164"/>
        <v>53</v>
      </c>
      <c r="I1537">
        <v>0</v>
      </c>
      <c r="J1537" s="14">
        <v>13044.41</v>
      </c>
      <c r="K1537" t="s">
        <v>12</v>
      </c>
      <c r="L1537" t="str">
        <f t="shared" si="165"/>
        <v>tier - 3</v>
      </c>
      <c r="M1537" t="s">
        <v>16</v>
      </c>
      <c r="N1537" t="str">
        <f t="shared" si="166"/>
        <v>tier - 1</v>
      </c>
      <c r="O1537" t="s">
        <v>23</v>
      </c>
      <c r="P1537" t="str">
        <f t="shared" si="167"/>
        <v>R1012</v>
      </c>
    </row>
    <row r="1538" spans="1:16" x14ac:dyDescent="0.25">
      <c r="A1538" t="s">
        <v>1572</v>
      </c>
      <c r="B1538">
        <v>1967</v>
      </c>
      <c r="C1538">
        <f t="shared" ref="C1538:C1601" si="168">IF(B1538="?", ROUND(AVERAGEIF(B:B, "&lt;&gt;?"), 0), B1538)</f>
        <v>1967</v>
      </c>
      <c r="D1538" t="s">
        <v>35</v>
      </c>
      <c r="E1538" t="str">
        <f t="shared" ref="E1538:E1601" si="169">IF(D1538="?", "Sep", D1538)</f>
        <v>Aug</v>
      </c>
      <c r="F1538">
        <v>6</v>
      </c>
      <c r="G1538" s="10">
        <f t="shared" ref="G1538:G1601" si="170">DATE(C1538, MONTH(1&amp;E1538), F1538)</f>
        <v>24690</v>
      </c>
      <c r="H1538" s="9">
        <f t="shared" ref="H1538:H1601" si="171">DATEDIF(G1538, DATE(2023,6,8), "Y")</f>
        <v>55</v>
      </c>
      <c r="I1538">
        <v>3</v>
      </c>
      <c r="J1538" s="14">
        <v>13047.33</v>
      </c>
      <c r="K1538" t="s">
        <v>12</v>
      </c>
      <c r="L1538" t="str">
        <f t="shared" ref="L1538:L1601" si="172">IF(K1538="?", "tier - 1", K1538)</f>
        <v>tier - 3</v>
      </c>
      <c r="M1538" t="s">
        <v>12</v>
      </c>
      <c r="N1538" t="str">
        <f t="shared" ref="N1538:N1601" si="173">IF(M1538="?", "tier - 2", M1538)</f>
        <v>tier - 3</v>
      </c>
      <c r="O1538" t="s">
        <v>247</v>
      </c>
      <c r="P1538" t="str">
        <f t="shared" ref="P1538:P1601" si="174">IF(O1538="?", "Unknown", O1538)</f>
        <v>R1024</v>
      </c>
    </row>
    <row r="1539" spans="1:16" x14ac:dyDescent="0.25">
      <c r="A1539" t="s">
        <v>1573</v>
      </c>
      <c r="B1539">
        <v>1985</v>
      </c>
      <c r="C1539">
        <f t="shared" si="168"/>
        <v>1985</v>
      </c>
      <c r="D1539" t="s">
        <v>37</v>
      </c>
      <c r="E1539" t="str">
        <f t="shared" si="169"/>
        <v>Oct</v>
      </c>
      <c r="F1539">
        <v>26</v>
      </c>
      <c r="G1539" s="10">
        <f t="shared" si="170"/>
        <v>31346</v>
      </c>
      <c r="H1539" s="9">
        <f t="shared" si="171"/>
        <v>37</v>
      </c>
      <c r="I1539">
        <v>3</v>
      </c>
      <c r="J1539" s="14">
        <v>13051.22</v>
      </c>
      <c r="K1539" t="s">
        <v>12</v>
      </c>
      <c r="L1539" t="str">
        <f t="shared" si="172"/>
        <v>tier - 3</v>
      </c>
      <c r="M1539" t="s">
        <v>16</v>
      </c>
      <c r="N1539" t="str">
        <f t="shared" si="173"/>
        <v>tier - 1</v>
      </c>
      <c r="O1539" t="s">
        <v>535</v>
      </c>
      <c r="P1539" t="str">
        <f t="shared" si="174"/>
        <v>R1026</v>
      </c>
    </row>
    <row r="1540" spans="1:16" x14ac:dyDescent="0.25">
      <c r="A1540" t="s">
        <v>1574</v>
      </c>
      <c r="B1540">
        <v>1961</v>
      </c>
      <c r="C1540">
        <f t="shared" si="168"/>
        <v>1961</v>
      </c>
      <c r="D1540" t="s">
        <v>15</v>
      </c>
      <c r="E1540" t="str">
        <f t="shared" si="169"/>
        <v>Nov</v>
      </c>
      <c r="F1540">
        <v>6</v>
      </c>
      <c r="G1540" s="10">
        <f t="shared" si="170"/>
        <v>22591</v>
      </c>
      <c r="H1540" s="9">
        <f t="shared" si="171"/>
        <v>61</v>
      </c>
      <c r="I1540">
        <v>0</v>
      </c>
      <c r="J1540" s="14">
        <v>13063.88</v>
      </c>
      <c r="K1540" t="s">
        <v>12</v>
      </c>
      <c r="L1540" t="str">
        <f t="shared" si="172"/>
        <v>tier - 3</v>
      </c>
      <c r="M1540" t="s">
        <v>11</v>
      </c>
      <c r="N1540" t="str">
        <f t="shared" si="173"/>
        <v>tier - 2</v>
      </c>
      <c r="O1540" t="s">
        <v>42</v>
      </c>
      <c r="P1540" t="str">
        <f t="shared" si="174"/>
        <v>R1011</v>
      </c>
    </row>
    <row r="1541" spans="1:16" x14ac:dyDescent="0.25">
      <c r="A1541" t="s">
        <v>1575</v>
      </c>
      <c r="B1541">
        <v>1978</v>
      </c>
      <c r="C1541">
        <f t="shared" si="168"/>
        <v>1978</v>
      </c>
      <c r="D1541" t="s">
        <v>10</v>
      </c>
      <c r="E1541" t="str">
        <f t="shared" si="169"/>
        <v>Jul</v>
      </c>
      <c r="F1541">
        <v>17</v>
      </c>
      <c r="G1541" s="10">
        <f t="shared" si="170"/>
        <v>28688</v>
      </c>
      <c r="H1541" s="9">
        <f t="shared" si="171"/>
        <v>44</v>
      </c>
      <c r="I1541">
        <v>2</v>
      </c>
      <c r="J1541" s="14">
        <v>13101.74</v>
      </c>
      <c r="K1541" t="s">
        <v>12</v>
      </c>
      <c r="L1541" t="str">
        <f t="shared" si="172"/>
        <v>tier - 3</v>
      </c>
      <c r="M1541" t="s">
        <v>11</v>
      </c>
      <c r="N1541" t="str">
        <f t="shared" si="173"/>
        <v>tier - 2</v>
      </c>
      <c r="O1541" t="s">
        <v>535</v>
      </c>
      <c r="P1541" t="str">
        <f t="shared" si="174"/>
        <v>R1026</v>
      </c>
    </row>
    <row r="1542" spans="1:16" x14ac:dyDescent="0.25">
      <c r="A1542" t="s">
        <v>1576</v>
      </c>
      <c r="B1542">
        <v>1971</v>
      </c>
      <c r="C1542">
        <f t="shared" si="168"/>
        <v>1971</v>
      </c>
      <c r="D1542" t="s">
        <v>37</v>
      </c>
      <c r="E1542" t="str">
        <f t="shared" si="169"/>
        <v>Oct</v>
      </c>
      <c r="F1542">
        <v>30</v>
      </c>
      <c r="G1542" s="10">
        <f t="shared" si="170"/>
        <v>26236</v>
      </c>
      <c r="H1542" s="9">
        <f t="shared" si="171"/>
        <v>51</v>
      </c>
      <c r="I1542">
        <v>0</v>
      </c>
      <c r="J1542" s="14">
        <v>13110.79</v>
      </c>
      <c r="K1542" t="s">
        <v>12</v>
      </c>
      <c r="L1542" t="str">
        <f t="shared" si="172"/>
        <v>tier - 3</v>
      </c>
      <c r="M1542" t="s">
        <v>11</v>
      </c>
      <c r="N1542" t="str">
        <f t="shared" si="173"/>
        <v>tier - 2</v>
      </c>
      <c r="O1542" t="s">
        <v>42</v>
      </c>
      <c r="P1542" t="str">
        <f t="shared" si="174"/>
        <v>R1011</v>
      </c>
    </row>
    <row r="1543" spans="1:16" x14ac:dyDescent="0.25">
      <c r="A1543" t="s">
        <v>1577</v>
      </c>
      <c r="B1543">
        <v>1962</v>
      </c>
      <c r="C1543">
        <f t="shared" si="168"/>
        <v>1962</v>
      </c>
      <c r="D1543" t="s">
        <v>35</v>
      </c>
      <c r="E1543" t="str">
        <f t="shared" si="169"/>
        <v>Aug</v>
      </c>
      <c r="F1543">
        <v>2</v>
      </c>
      <c r="G1543" s="10">
        <f t="shared" si="170"/>
        <v>22860</v>
      </c>
      <c r="H1543" s="9">
        <f t="shared" si="171"/>
        <v>60</v>
      </c>
      <c r="I1543">
        <v>1</v>
      </c>
      <c r="J1543" s="14">
        <v>13112.6</v>
      </c>
      <c r="K1543" t="s">
        <v>12</v>
      </c>
      <c r="L1543" t="str">
        <f t="shared" si="172"/>
        <v>tier - 3</v>
      </c>
      <c r="M1543" t="s">
        <v>12</v>
      </c>
      <c r="N1543" t="str">
        <f t="shared" si="173"/>
        <v>tier - 3</v>
      </c>
      <c r="O1543" t="s">
        <v>23</v>
      </c>
      <c r="P1543" t="str">
        <f t="shared" si="174"/>
        <v>R1012</v>
      </c>
    </row>
    <row r="1544" spans="1:16" x14ac:dyDescent="0.25">
      <c r="A1544" t="s">
        <v>1578</v>
      </c>
      <c r="B1544">
        <v>1992</v>
      </c>
      <c r="C1544">
        <f t="shared" si="168"/>
        <v>1992</v>
      </c>
      <c r="D1544" t="s">
        <v>35</v>
      </c>
      <c r="E1544" t="str">
        <f t="shared" si="169"/>
        <v>Aug</v>
      </c>
      <c r="F1544">
        <v>12</v>
      </c>
      <c r="G1544" s="10">
        <f t="shared" si="170"/>
        <v>33828</v>
      </c>
      <c r="H1544" s="9">
        <f t="shared" si="171"/>
        <v>30</v>
      </c>
      <c r="I1544">
        <v>0</v>
      </c>
      <c r="J1544" s="14">
        <v>13113.51</v>
      </c>
      <c r="K1544" t="s">
        <v>12</v>
      </c>
      <c r="L1544" t="str">
        <f t="shared" si="172"/>
        <v>tier - 3</v>
      </c>
      <c r="M1544" t="s">
        <v>11</v>
      </c>
      <c r="N1544" t="str">
        <f t="shared" si="173"/>
        <v>tier - 2</v>
      </c>
      <c r="O1544" t="s">
        <v>535</v>
      </c>
      <c r="P1544" t="str">
        <f t="shared" si="174"/>
        <v>R1026</v>
      </c>
    </row>
    <row r="1545" spans="1:16" x14ac:dyDescent="0.25">
      <c r="A1545" t="s">
        <v>1579</v>
      </c>
      <c r="B1545">
        <v>1963</v>
      </c>
      <c r="C1545">
        <f t="shared" si="168"/>
        <v>1963</v>
      </c>
      <c r="D1545" t="s">
        <v>20</v>
      </c>
      <c r="E1545" t="str">
        <f t="shared" si="169"/>
        <v>Sep</v>
      </c>
      <c r="F1545">
        <v>14</v>
      </c>
      <c r="G1545" s="10">
        <f t="shared" si="170"/>
        <v>23268</v>
      </c>
      <c r="H1545" s="9">
        <f t="shared" si="171"/>
        <v>59</v>
      </c>
      <c r="I1545">
        <v>0</v>
      </c>
      <c r="J1545" s="14">
        <v>13116.84</v>
      </c>
      <c r="K1545" t="s">
        <v>12</v>
      </c>
      <c r="L1545" t="str">
        <f t="shared" si="172"/>
        <v>tier - 3</v>
      </c>
      <c r="M1545" t="s">
        <v>16</v>
      </c>
      <c r="N1545" t="str">
        <f t="shared" si="173"/>
        <v>tier - 1</v>
      </c>
      <c r="O1545" t="s">
        <v>23</v>
      </c>
      <c r="P1545" t="str">
        <f t="shared" si="174"/>
        <v>R1012</v>
      </c>
    </row>
    <row r="1546" spans="1:16" x14ac:dyDescent="0.25">
      <c r="A1546" t="s">
        <v>1580</v>
      </c>
      <c r="B1546">
        <v>1999</v>
      </c>
      <c r="C1546">
        <f t="shared" si="168"/>
        <v>1999</v>
      </c>
      <c r="D1546" t="s">
        <v>35</v>
      </c>
      <c r="E1546" t="str">
        <f t="shared" si="169"/>
        <v>Aug</v>
      </c>
      <c r="F1546">
        <v>16</v>
      </c>
      <c r="G1546" s="10">
        <f t="shared" si="170"/>
        <v>36388</v>
      </c>
      <c r="H1546" s="9">
        <f t="shared" si="171"/>
        <v>23</v>
      </c>
      <c r="I1546">
        <v>0</v>
      </c>
      <c r="J1546" s="14">
        <v>13126.68</v>
      </c>
      <c r="K1546" t="s">
        <v>12</v>
      </c>
      <c r="L1546" t="str">
        <f t="shared" si="172"/>
        <v>tier - 3</v>
      </c>
      <c r="M1546" t="s">
        <v>12</v>
      </c>
      <c r="N1546" t="str">
        <f t="shared" si="173"/>
        <v>tier - 3</v>
      </c>
      <c r="O1546" t="s">
        <v>42</v>
      </c>
      <c r="P1546" t="str">
        <f t="shared" si="174"/>
        <v>R1011</v>
      </c>
    </row>
    <row r="1547" spans="1:16" x14ac:dyDescent="0.25">
      <c r="A1547" t="s">
        <v>1581</v>
      </c>
      <c r="B1547">
        <v>1961</v>
      </c>
      <c r="C1547">
        <f t="shared" si="168"/>
        <v>1961</v>
      </c>
      <c r="D1547" t="s">
        <v>20</v>
      </c>
      <c r="E1547" t="str">
        <f t="shared" si="169"/>
        <v>Sep</v>
      </c>
      <c r="F1547">
        <v>7</v>
      </c>
      <c r="G1547" s="10">
        <f t="shared" si="170"/>
        <v>22531</v>
      </c>
      <c r="H1547" s="9">
        <f t="shared" si="171"/>
        <v>61</v>
      </c>
      <c r="I1547">
        <v>0</v>
      </c>
      <c r="J1547" s="14">
        <v>13129.6</v>
      </c>
      <c r="K1547" t="s">
        <v>12</v>
      </c>
      <c r="L1547" t="str">
        <f t="shared" si="172"/>
        <v>tier - 3</v>
      </c>
      <c r="M1547" t="s">
        <v>11</v>
      </c>
      <c r="N1547" t="str">
        <f t="shared" si="173"/>
        <v>tier - 2</v>
      </c>
      <c r="O1547" t="s">
        <v>356</v>
      </c>
      <c r="P1547" t="str">
        <f t="shared" si="174"/>
        <v>R1017</v>
      </c>
    </row>
    <row r="1548" spans="1:16" x14ac:dyDescent="0.25">
      <c r="A1548" t="s">
        <v>1582</v>
      </c>
      <c r="B1548">
        <v>1961</v>
      </c>
      <c r="C1548">
        <f t="shared" si="168"/>
        <v>1961</v>
      </c>
      <c r="D1548" t="s">
        <v>30</v>
      </c>
      <c r="E1548" t="str">
        <f t="shared" si="169"/>
        <v>Dec</v>
      </c>
      <c r="F1548">
        <v>6</v>
      </c>
      <c r="G1548" s="10">
        <f t="shared" si="170"/>
        <v>22621</v>
      </c>
      <c r="H1548" s="9">
        <f t="shared" si="171"/>
        <v>61</v>
      </c>
      <c r="I1548">
        <v>0</v>
      </c>
      <c r="J1548" s="14">
        <v>13143.34</v>
      </c>
      <c r="K1548" t="s">
        <v>12</v>
      </c>
      <c r="L1548" t="str">
        <f t="shared" si="172"/>
        <v>tier - 3</v>
      </c>
      <c r="M1548" t="s">
        <v>11</v>
      </c>
      <c r="N1548" t="str">
        <f t="shared" si="173"/>
        <v>tier - 2</v>
      </c>
      <c r="O1548" t="s">
        <v>516</v>
      </c>
      <c r="P1548" t="str">
        <f t="shared" si="174"/>
        <v>R1020</v>
      </c>
    </row>
    <row r="1549" spans="1:16" x14ac:dyDescent="0.25">
      <c r="A1549" t="s">
        <v>1583</v>
      </c>
      <c r="B1549">
        <v>1961</v>
      </c>
      <c r="C1549">
        <f t="shared" si="168"/>
        <v>1961</v>
      </c>
      <c r="D1549" t="s">
        <v>30</v>
      </c>
      <c r="E1549" t="str">
        <f t="shared" si="169"/>
        <v>Dec</v>
      </c>
      <c r="F1549">
        <v>6</v>
      </c>
      <c r="G1549" s="10">
        <f t="shared" si="170"/>
        <v>22621</v>
      </c>
      <c r="H1549" s="9">
        <f t="shared" si="171"/>
        <v>61</v>
      </c>
      <c r="I1549">
        <v>0</v>
      </c>
      <c r="J1549" s="14">
        <v>13143.86</v>
      </c>
      <c r="K1549" t="s">
        <v>12</v>
      </c>
      <c r="L1549" t="str">
        <f t="shared" si="172"/>
        <v>tier - 3</v>
      </c>
      <c r="M1549" t="s">
        <v>11</v>
      </c>
      <c r="N1549" t="str">
        <f t="shared" si="173"/>
        <v>tier - 2</v>
      </c>
      <c r="O1549" t="s">
        <v>168</v>
      </c>
      <c r="P1549" t="str">
        <f t="shared" si="174"/>
        <v>R1016</v>
      </c>
    </row>
    <row r="1550" spans="1:16" x14ac:dyDescent="0.25">
      <c r="A1550" t="s">
        <v>1584</v>
      </c>
      <c r="B1550">
        <v>1962</v>
      </c>
      <c r="C1550">
        <f t="shared" si="168"/>
        <v>1962</v>
      </c>
      <c r="D1550" t="s">
        <v>35</v>
      </c>
      <c r="E1550" t="str">
        <f t="shared" si="169"/>
        <v>Aug</v>
      </c>
      <c r="F1550">
        <v>5</v>
      </c>
      <c r="G1550" s="10">
        <f t="shared" si="170"/>
        <v>22863</v>
      </c>
      <c r="H1550" s="9">
        <f t="shared" si="171"/>
        <v>60</v>
      </c>
      <c r="I1550">
        <v>0</v>
      </c>
      <c r="J1550" s="14">
        <v>13204.29</v>
      </c>
      <c r="K1550" t="s">
        <v>12</v>
      </c>
      <c r="L1550" t="str">
        <f t="shared" si="172"/>
        <v>tier - 3</v>
      </c>
      <c r="M1550" t="s">
        <v>16</v>
      </c>
      <c r="N1550" t="str">
        <f t="shared" si="173"/>
        <v>tier - 1</v>
      </c>
      <c r="O1550" t="s">
        <v>247</v>
      </c>
      <c r="P1550" t="str">
        <f t="shared" si="174"/>
        <v>R1024</v>
      </c>
    </row>
    <row r="1551" spans="1:16" x14ac:dyDescent="0.25">
      <c r="A1551" t="s">
        <v>1585</v>
      </c>
      <c r="B1551">
        <v>1982</v>
      </c>
      <c r="C1551">
        <f t="shared" si="168"/>
        <v>1982</v>
      </c>
      <c r="D1551" t="s">
        <v>37</v>
      </c>
      <c r="E1551" t="str">
        <f t="shared" si="169"/>
        <v>Oct</v>
      </c>
      <c r="F1551">
        <v>15</v>
      </c>
      <c r="G1551" s="10">
        <f t="shared" si="170"/>
        <v>30239</v>
      </c>
      <c r="H1551" s="9">
        <f t="shared" si="171"/>
        <v>40</v>
      </c>
      <c r="I1551">
        <v>3</v>
      </c>
      <c r="J1551" s="14">
        <v>13214.43</v>
      </c>
      <c r="K1551" t="s">
        <v>12</v>
      </c>
      <c r="L1551" t="str">
        <f t="shared" si="172"/>
        <v>tier - 3</v>
      </c>
      <c r="M1551" t="s">
        <v>11</v>
      </c>
      <c r="N1551" t="str">
        <f t="shared" si="173"/>
        <v>tier - 2</v>
      </c>
      <c r="O1551" t="s">
        <v>23</v>
      </c>
      <c r="P1551" t="str">
        <f t="shared" si="174"/>
        <v>R1012</v>
      </c>
    </row>
    <row r="1552" spans="1:16" x14ac:dyDescent="0.25">
      <c r="A1552" t="s">
        <v>1586</v>
      </c>
      <c r="B1552">
        <v>1962</v>
      </c>
      <c r="C1552">
        <f t="shared" si="168"/>
        <v>1962</v>
      </c>
      <c r="D1552" t="s">
        <v>30</v>
      </c>
      <c r="E1552" t="str">
        <f t="shared" si="169"/>
        <v>Dec</v>
      </c>
      <c r="F1552">
        <v>7</v>
      </c>
      <c r="G1552" s="10">
        <f t="shared" si="170"/>
        <v>22987</v>
      </c>
      <c r="H1552" s="9">
        <f t="shared" si="171"/>
        <v>60</v>
      </c>
      <c r="I1552">
        <v>0</v>
      </c>
      <c r="J1552" s="14">
        <v>13217.09</v>
      </c>
      <c r="K1552" t="s">
        <v>12</v>
      </c>
      <c r="L1552" t="str">
        <f t="shared" si="172"/>
        <v>tier - 3</v>
      </c>
      <c r="M1552" t="s">
        <v>16</v>
      </c>
      <c r="N1552" t="str">
        <f t="shared" si="173"/>
        <v>tier - 1</v>
      </c>
      <c r="O1552" t="s">
        <v>247</v>
      </c>
      <c r="P1552" t="str">
        <f t="shared" si="174"/>
        <v>R1024</v>
      </c>
    </row>
    <row r="1553" spans="1:16" x14ac:dyDescent="0.25">
      <c r="A1553" t="s">
        <v>1587</v>
      </c>
      <c r="B1553">
        <v>1965</v>
      </c>
      <c r="C1553">
        <f t="shared" si="168"/>
        <v>1965</v>
      </c>
      <c r="D1553" t="s">
        <v>15</v>
      </c>
      <c r="E1553" t="str">
        <f t="shared" si="169"/>
        <v>Nov</v>
      </c>
      <c r="F1553">
        <v>13</v>
      </c>
      <c r="G1553" s="10">
        <f t="shared" si="170"/>
        <v>24059</v>
      </c>
      <c r="H1553" s="9">
        <f t="shared" si="171"/>
        <v>57</v>
      </c>
      <c r="I1553">
        <v>2</v>
      </c>
      <c r="J1553" s="14">
        <v>13224.06</v>
      </c>
      <c r="K1553" t="s">
        <v>12</v>
      </c>
      <c r="L1553" t="str">
        <f t="shared" si="172"/>
        <v>tier - 3</v>
      </c>
      <c r="M1553" t="s">
        <v>12</v>
      </c>
      <c r="N1553" t="str">
        <f t="shared" si="173"/>
        <v>tier - 3</v>
      </c>
      <c r="O1553" t="s">
        <v>247</v>
      </c>
      <c r="P1553" t="str">
        <f t="shared" si="174"/>
        <v>R1024</v>
      </c>
    </row>
    <row r="1554" spans="1:16" x14ac:dyDescent="0.25">
      <c r="A1554" t="s">
        <v>1588</v>
      </c>
      <c r="B1554">
        <v>1962</v>
      </c>
      <c r="C1554">
        <f t="shared" si="168"/>
        <v>1962</v>
      </c>
      <c r="D1554" t="s">
        <v>15</v>
      </c>
      <c r="E1554" t="str">
        <f t="shared" si="169"/>
        <v>Nov</v>
      </c>
      <c r="F1554">
        <v>24</v>
      </c>
      <c r="G1554" s="10">
        <f t="shared" si="170"/>
        <v>22974</v>
      </c>
      <c r="H1554" s="9">
        <f t="shared" si="171"/>
        <v>60</v>
      </c>
      <c r="I1554">
        <v>1</v>
      </c>
      <c r="J1554" s="14">
        <v>13224.69</v>
      </c>
      <c r="K1554" t="s">
        <v>12</v>
      </c>
      <c r="L1554" t="str">
        <f t="shared" si="172"/>
        <v>tier - 3</v>
      </c>
      <c r="M1554" t="s">
        <v>11</v>
      </c>
      <c r="N1554" t="str">
        <f t="shared" si="173"/>
        <v>tier - 2</v>
      </c>
      <c r="O1554" t="s">
        <v>42</v>
      </c>
      <c r="P1554" t="str">
        <f t="shared" si="174"/>
        <v>R1011</v>
      </c>
    </row>
    <row r="1555" spans="1:16" x14ac:dyDescent="0.25">
      <c r="A1555" t="s">
        <v>1589</v>
      </c>
      <c r="B1555">
        <v>1962</v>
      </c>
      <c r="C1555">
        <f t="shared" si="168"/>
        <v>1962</v>
      </c>
      <c r="D1555" t="s">
        <v>37</v>
      </c>
      <c r="E1555" t="str">
        <f t="shared" si="169"/>
        <v>Oct</v>
      </c>
      <c r="F1555">
        <v>11</v>
      </c>
      <c r="G1555" s="10">
        <f t="shared" si="170"/>
        <v>22930</v>
      </c>
      <c r="H1555" s="9">
        <f t="shared" si="171"/>
        <v>60</v>
      </c>
      <c r="I1555">
        <v>0</v>
      </c>
      <c r="J1555" s="14">
        <v>13228.85</v>
      </c>
      <c r="K1555" t="s">
        <v>12</v>
      </c>
      <c r="L1555" t="str">
        <f t="shared" si="172"/>
        <v>tier - 3</v>
      </c>
      <c r="M1555" t="s">
        <v>12</v>
      </c>
      <c r="N1555" t="str">
        <f t="shared" si="173"/>
        <v>tier - 3</v>
      </c>
      <c r="O1555" t="s">
        <v>249</v>
      </c>
      <c r="P1555" t="str">
        <f t="shared" si="174"/>
        <v>R1023</v>
      </c>
    </row>
    <row r="1556" spans="1:16" x14ac:dyDescent="0.25">
      <c r="A1556" t="s">
        <v>1590</v>
      </c>
      <c r="B1556">
        <v>1994</v>
      </c>
      <c r="C1556">
        <f t="shared" si="168"/>
        <v>1994</v>
      </c>
      <c r="D1556" t="s">
        <v>10</v>
      </c>
      <c r="E1556" t="str">
        <f t="shared" si="169"/>
        <v>Jul</v>
      </c>
      <c r="F1556">
        <v>1</v>
      </c>
      <c r="G1556" s="10">
        <f t="shared" si="170"/>
        <v>34516</v>
      </c>
      <c r="H1556" s="9">
        <f t="shared" si="171"/>
        <v>28</v>
      </c>
      <c r="I1556">
        <v>0</v>
      </c>
      <c r="J1556" s="14">
        <v>13292.52</v>
      </c>
      <c r="K1556" t="s">
        <v>12</v>
      </c>
      <c r="L1556" t="str">
        <f t="shared" si="172"/>
        <v>tier - 3</v>
      </c>
      <c r="M1556" t="s">
        <v>12</v>
      </c>
      <c r="N1556" t="str">
        <f t="shared" si="173"/>
        <v>tier - 3</v>
      </c>
      <c r="O1556" t="s">
        <v>23</v>
      </c>
      <c r="P1556" t="str">
        <f t="shared" si="174"/>
        <v>R1012</v>
      </c>
    </row>
    <row r="1557" spans="1:16" x14ac:dyDescent="0.25">
      <c r="A1557" t="s">
        <v>1591</v>
      </c>
      <c r="B1557">
        <v>1976</v>
      </c>
      <c r="C1557">
        <f t="shared" si="168"/>
        <v>1976</v>
      </c>
      <c r="D1557" t="s">
        <v>35</v>
      </c>
      <c r="E1557" t="str">
        <f t="shared" si="169"/>
        <v>Aug</v>
      </c>
      <c r="F1557">
        <v>23</v>
      </c>
      <c r="G1557" s="10">
        <f t="shared" si="170"/>
        <v>27995</v>
      </c>
      <c r="H1557" s="9">
        <f t="shared" si="171"/>
        <v>46</v>
      </c>
      <c r="I1557">
        <v>2</v>
      </c>
      <c r="J1557" s="14">
        <v>13333.71</v>
      </c>
      <c r="K1557" t="s">
        <v>12</v>
      </c>
      <c r="L1557" t="str">
        <f t="shared" si="172"/>
        <v>tier - 3</v>
      </c>
      <c r="M1557" t="s">
        <v>11</v>
      </c>
      <c r="N1557" t="str">
        <f t="shared" si="173"/>
        <v>tier - 2</v>
      </c>
      <c r="O1557" t="s">
        <v>23</v>
      </c>
      <c r="P1557" t="str">
        <f t="shared" si="174"/>
        <v>R1012</v>
      </c>
    </row>
    <row r="1558" spans="1:16" x14ac:dyDescent="0.25">
      <c r="A1558" t="s">
        <v>1592</v>
      </c>
      <c r="B1558">
        <v>1960</v>
      </c>
      <c r="C1558">
        <f t="shared" si="168"/>
        <v>1960</v>
      </c>
      <c r="D1558" t="s">
        <v>15</v>
      </c>
      <c r="E1558" t="str">
        <f t="shared" si="169"/>
        <v>Nov</v>
      </c>
      <c r="F1558">
        <v>11</v>
      </c>
      <c r="G1558" s="10">
        <f t="shared" si="170"/>
        <v>22231</v>
      </c>
      <c r="H1558" s="9">
        <f t="shared" si="171"/>
        <v>62</v>
      </c>
      <c r="I1558">
        <v>0</v>
      </c>
      <c r="J1558" s="14">
        <v>13352.1</v>
      </c>
      <c r="K1558" t="s">
        <v>12</v>
      </c>
      <c r="L1558" t="str">
        <f t="shared" si="172"/>
        <v>tier - 3</v>
      </c>
      <c r="M1558" t="s">
        <v>16</v>
      </c>
      <c r="N1558" t="str">
        <f t="shared" si="173"/>
        <v>tier - 1</v>
      </c>
      <c r="O1558" t="s">
        <v>23</v>
      </c>
      <c r="P1558" t="str">
        <f t="shared" si="174"/>
        <v>R1012</v>
      </c>
    </row>
    <row r="1559" spans="1:16" x14ac:dyDescent="0.25">
      <c r="A1559" t="s">
        <v>1593</v>
      </c>
      <c r="B1559">
        <v>1990</v>
      </c>
      <c r="C1559">
        <f t="shared" si="168"/>
        <v>1990</v>
      </c>
      <c r="D1559" t="s">
        <v>37</v>
      </c>
      <c r="E1559" t="str">
        <f t="shared" si="169"/>
        <v>Oct</v>
      </c>
      <c r="F1559">
        <v>2</v>
      </c>
      <c r="G1559" s="10">
        <f t="shared" si="170"/>
        <v>33148</v>
      </c>
      <c r="H1559" s="9">
        <f t="shared" si="171"/>
        <v>32</v>
      </c>
      <c r="I1559">
        <v>3</v>
      </c>
      <c r="J1559" s="14">
        <v>13360.94</v>
      </c>
      <c r="K1559" t="s">
        <v>12</v>
      </c>
      <c r="L1559" t="str">
        <f t="shared" si="172"/>
        <v>tier - 3</v>
      </c>
      <c r="M1559" t="s">
        <v>16</v>
      </c>
      <c r="N1559" t="str">
        <f t="shared" si="173"/>
        <v>tier - 1</v>
      </c>
      <c r="O1559" t="s">
        <v>23</v>
      </c>
      <c r="P1559" t="str">
        <f t="shared" si="174"/>
        <v>R1012</v>
      </c>
    </row>
    <row r="1560" spans="1:16" x14ac:dyDescent="0.25">
      <c r="A1560" t="s">
        <v>1594</v>
      </c>
      <c r="B1560">
        <v>1964</v>
      </c>
      <c r="C1560">
        <f t="shared" si="168"/>
        <v>1964</v>
      </c>
      <c r="D1560" t="s">
        <v>20</v>
      </c>
      <c r="E1560" t="str">
        <f t="shared" si="169"/>
        <v>Sep</v>
      </c>
      <c r="F1560">
        <v>24</v>
      </c>
      <c r="G1560" s="10">
        <f t="shared" si="170"/>
        <v>23644</v>
      </c>
      <c r="H1560" s="9">
        <f t="shared" si="171"/>
        <v>58</v>
      </c>
      <c r="I1560">
        <v>0</v>
      </c>
      <c r="J1560" s="14">
        <v>13375.76</v>
      </c>
      <c r="K1560" t="s">
        <v>12</v>
      </c>
      <c r="L1560" t="str">
        <f t="shared" si="172"/>
        <v>tier - 3</v>
      </c>
      <c r="M1560" t="s">
        <v>11</v>
      </c>
      <c r="N1560" t="str">
        <f t="shared" si="173"/>
        <v>tier - 2</v>
      </c>
      <c r="O1560" t="s">
        <v>200</v>
      </c>
      <c r="P1560" t="str">
        <f t="shared" si="174"/>
        <v>R1025</v>
      </c>
    </row>
    <row r="1561" spans="1:16" x14ac:dyDescent="0.25">
      <c r="A1561" t="s">
        <v>1595</v>
      </c>
      <c r="B1561">
        <v>1979</v>
      </c>
      <c r="C1561">
        <f t="shared" si="168"/>
        <v>1979</v>
      </c>
      <c r="D1561" t="s">
        <v>20</v>
      </c>
      <c r="E1561" t="str">
        <f t="shared" si="169"/>
        <v>Sep</v>
      </c>
      <c r="F1561">
        <v>30</v>
      </c>
      <c r="G1561" s="10">
        <f t="shared" si="170"/>
        <v>29128</v>
      </c>
      <c r="H1561" s="9">
        <f t="shared" si="171"/>
        <v>43</v>
      </c>
      <c r="I1561">
        <v>2</v>
      </c>
      <c r="J1561" s="14">
        <v>13377.41</v>
      </c>
      <c r="K1561" t="s">
        <v>12</v>
      </c>
      <c r="L1561" t="str">
        <f t="shared" si="172"/>
        <v>tier - 3</v>
      </c>
      <c r="M1561" t="s">
        <v>12</v>
      </c>
      <c r="N1561" t="str">
        <f t="shared" si="173"/>
        <v>tier - 3</v>
      </c>
      <c r="O1561" t="s">
        <v>535</v>
      </c>
      <c r="P1561" t="str">
        <f t="shared" si="174"/>
        <v>R1026</v>
      </c>
    </row>
    <row r="1562" spans="1:16" x14ac:dyDescent="0.25">
      <c r="A1562" t="s">
        <v>1596</v>
      </c>
      <c r="B1562">
        <v>1984</v>
      </c>
      <c r="C1562">
        <f t="shared" si="168"/>
        <v>1984</v>
      </c>
      <c r="D1562" t="s">
        <v>18</v>
      </c>
      <c r="E1562" t="str">
        <f t="shared" si="169"/>
        <v>Jun</v>
      </c>
      <c r="F1562">
        <v>6</v>
      </c>
      <c r="G1562" s="10">
        <f t="shared" si="170"/>
        <v>30839</v>
      </c>
      <c r="H1562" s="9">
        <f t="shared" si="171"/>
        <v>39</v>
      </c>
      <c r="I1562">
        <v>3</v>
      </c>
      <c r="J1562" s="14">
        <v>13383.67</v>
      </c>
      <c r="K1562" t="s">
        <v>12</v>
      </c>
      <c r="L1562" t="str">
        <f t="shared" si="172"/>
        <v>tier - 3</v>
      </c>
      <c r="M1562" t="s">
        <v>11</v>
      </c>
      <c r="N1562" t="str">
        <f t="shared" si="173"/>
        <v>tier - 2</v>
      </c>
      <c r="O1562" t="s">
        <v>249</v>
      </c>
      <c r="P1562" t="str">
        <f t="shared" si="174"/>
        <v>R1023</v>
      </c>
    </row>
    <row r="1563" spans="1:16" x14ac:dyDescent="0.25">
      <c r="A1563" t="s">
        <v>1597</v>
      </c>
      <c r="B1563">
        <v>1959</v>
      </c>
      <c r="C1563">
        <f t="shared" si="168"/>
        <v>1959</v>
      </c>
      <c r="D1563" t="s">
        <v>30</v>
      </c>
      <c r="E1563" t="str">
        <f t="shared" si="169"/>
        <v>Dec</v>
      </c>
      <c r="F1563">
        <v>9</v>
      </c>
      <c r="G1563" s="10">
        <f t="shared" si="170"/>
        <v>21893</v>
      </c>
      <c r="H1563" s="9">
        <f t="shared" si="171"/>
        <v>63</v>
      </c>
      <c r="I1563">
        <v>0</v>
      </c>
      <c r="J1563" s="14">
        <v>13390.56</v>
      </c>
      <c r="K1563" t="s">
        <v>12</v>
      </c>
      <c r="L1563" t="str">
        <f t="shared" si="172"/>
        <v>tier - 3</v>
      </c>
      <c r="M1563" t="s">
        <v>12</v>
      </c>
      <c r="N1563" t="str">
        <f t="shared" si="173"/>
        <v>tier - 3</v>
      </c>
      <c r="O1563" t="s">
        <v>42</v>
      </c>
      <c r="P1563" t="str">
        <f t="shared" si="174"/>
        <v>R1011</v>
      </c>
    </row>
    <row r="1564" spans="1:16" x14ac:dyDescent="0.25">
      <c r="A1564" t="s">
        <v>1598</v>
      </c>
      <c r="B1564">
        <v>1959</v>
      </c>
      <c r="C1564">
        <f t="shared" si="168"/>
        <v>1959</v>
      </c>
      <c r="D1564" t="s">
        <v>15</v>
      </c>
      <c r="E1564" t="str">
        <f t="shared" si="169"/>
        <v>Nov</v>
      </c>
      <c r="F1564">
        <v>25</v>
      </c>
      <c r="G1564" s="10">
        <f t="shared" si="170"/>
        <v>21879</v>
      </c>
      <c r="H1564" s="9">
        <f t="shared" si="171"/>
        <v>63</v>
      </c>
      <c r="I1564">
        <v>0</v>
      </c>
      <c r="J1564" s="14">
        <v>13393.76</v>
      </c>
      <c r="K1564" t="s">
        <v>12</v>
      </c>
      <c r="L1564" t="str">
        <f t="shared" si="172"/>
        <v>tier - 3</v>
      </c>
      <c r="M1564" t="s">
        <v>16</v>
      </c>
      <c r="N1564" t="str">
        <f t="shared" si="173"/>
        <v>tier - 1</v>
      </c>
      <c r="O1564" t="s">
        <v>42</v>
      </c>
      <c r="P1564" t="str">
        <f t="shared" si="174"/>
        <v>R1011</v>
      </c>
    </row>
    <row r="1565" spans="1:16" x14ac:dyDescent="0.25">
      <c r="A1565" t="s">
        <v>1599</v>
      </c>
      <c r="B1565">
        <v>1959</v>
      </c>
      <c r="C1565">
        <f t="shared" si="168"/>
        <v>1959</v>
      </c>
      <c r="D1565" t="s">
        <v>30</v>
      </c>
      <c r="E1565" t="str">
        <f t="shared" si="169"/>
        <v>Dec</v>
      </c>
      <c r="F1565">
        <v>20</v>
      </c>
      <c r="G1565" s="10">
        <f t="shared" si="170"/>
        <v>21904</v>
      </c>
      <c r="H1565" s="9">
        <f t="shared" si="171"/>
        <v>63</v>
      </c>
      <c r="I1565">
        <v>0</v>
      </c>
      <c r="J1565" s="14">
        <v>13405.39</v>
      </c>
      <c r="K1565" t="s">
        <v>12</v>
      </c>
      <c r="L1565" t="str">
        <f t="shared" si="172"/>
        <v>tier - 3</v>
      </c>
      <c r="M1565" t="s">
        <v>12</v>
      </c>
      <c r="N1565" t="str">
        <f t="shared" si="173"/>
        <v>tier - 3</v>
      </c>
      <c r="O1565" t="s">
        <v>13</v>
      </c>
      <c r="P1565" t="str">
        <f t="shared" si="174"/>
        <v>R1013</v>
      </c>
    </row>
    <row r="1566" spans="1:16" x14ac:dyDescent="0.25">
      <c r="A1566" t="s">
        <v>1600</v>
      </c>
      <c r="B1566">
        <v>1992</v>
      </c>
      <c r="C1566">
        <f t="shared" si="168"/>
        <v>1992</v>
      </c>
      <c r="D1566" t="s">
        <v>30</v>
      </c>
      <c r="E1566" t="str">
        <f t="shared" si="169"/>
        <v>Dec</v>
      </c>
      <c r="F1566">
        <v>19</v>
      </c>
      <c r="G1566" s="10">
        <f t="shared" si="170"/>
        <v>33957</v>
      </c>
      <c r="H1566" s="9">
        <f t="shared" si="171"/>
        <v>30</v>
      </c>
      <c r="I1566">
        <v>0</v>
      </c>
      <c r="J1566" s="14">
        <v>13412.97</v>
      </c>
      <c r="K1566" t="s">
        <v>12</v>
      </c>
      <c r="L1566" t="str">
        <f t="shared" si="172"/>
        <v>tier - 3</v>
      </c>
      <c r="M1566" t="s">
        <v>12</v>
      </c>
      <c r="N1566" t="str">
        <f t="shared" si="173"/>
        <v>tier - 3</v>
      </c>
      <c r="O1566" t="s">
        <v>249</v>
      </c>
      <c r="P1566" t="str">
        <f t="shared" si="174"/>
        <v>R1023</v>
      </c>
    </row>
    <row r="1567" spans="1:16" x14ac:dyDescent="0.25">
      <c r="A1567" t="s">
        <v>1601</v>
      </c>
      <c r="B1567">
        <v>1961</v>
      </c>
      <c r="C1567">
        <f t="shared" si="168"/>
        <v>1961</v>
      </c>
      <c r="D1567" t="s">
        <v>10</v>
      </c>
      <c r="E1567" t="str">
        <f t="shared" si="169"/>
        <v>Jul</v>
      </c>
      <c r="F1567">
        <v>22</v>
      </c>
      <c r="G1567" s="10">
        <f t="shared" si="170"/>
        <v>22484</v>
      </c>
      <c r="H1567" s="9">
        <f t="shared" si="171"/>
        <v>61</v>
      </c>
      <c r="I1567">
        <v>0</v>
      </c>
      <c r="J1567" s="14">
        <v>13415.04</v>
      </c>
      <c r="K1567" t="s">
        <v>12</v>
      </c>
      <c r="L1567" t="str">
        <f t="shared" si="172"/>
        <v>tier - 3</v>
      </c>
      <c r="M1567" t="s">
        <v>11</v>
      </c>
      <c r="N1567" t="str">
        <f t="shared" si="173"/>
        <v>tier - 2</v>
      </c>
      <c r="O1567" t="s">
        <v>23</v>
      </c>
      <c r="P1567" t="str">
        <f t="shared" si="174"/>
        <v>R1012</v>
      </c>
    </row>
    <row r="1568" spans="1:16" x14ac:dyDescent="0.25">
      <c r="A1568" t="s">
        <v>1602</v>
      </c>
      <c r="B1568">
        <v>1994</v>
      </c>
      <c r="C1568">
        <f t="shared" si="168"/>
        <v>1994</v>
      </c>
      <c r="D1568" t="s">
        <v>18</v>
      </c>
      <c r="E1568" t="str">
        <f t="shared" si="169"/>
        <v>Jun</v>
      </c>
      <c r="F1568">
        <v>17</v>
      </c>
      <c r="G1568" s="10">
        <f t="shared" si="170"/>
        <v>34502</v>
      </c>
      <c r="H1568" s="9">
        <f t="shared" si="171"/>
        <v>28</v>
      </c>
      <c r="I1568">
        <v>0</v>
      </c>
      <c r="J1568" s="14">
        <v>13417.05</v>
      </c>
      <c r="K1568" t="s">
        <v>12</v>
      </c>
      <c r="L1568" t="str">
        <f t="shared" si="172"/>
        <v>tier - 3</v>
      </c>
      <c r="M1568" t="s">
        <v>12</v>
      </c>
      <c r="N1568" t="str">
        <f t="shared" si="173"/>
        <v>tier - 3</v>
      </c>
      <c r="O1568" t="s">
        <v>23</v>
      </c>
      <c r="P1568" t="str">
        <f t="shared" si="174"/>
        <v>R1012</v>
      </c>
    </row>
    <row r="1569" spans="1:16" x14ac:dyDescent="0.25">
      <c r="A1569" t="s">
        <v>1603</v>
      </c>
      <c r="B1569">
        <v>1961</v>
      </c>
      <c r="C1569">
        <f t="shared" si="168"/>
        <v>1961</v>
      </c>
      <c r="D1569" t="s">
        <v>15</v>
      </c>
      <c r="E1569" t="str">
        <f t="shared" si="169"/>
        <v>Nov</v>
      </c>
      <c r="F1569">
        <v>3</v>
      </c>
      <c r="G1569" s="10">
        <f t="shared" si="170"/>
        <v>22588</v>
      </c>
      <c r="H1569" s="9">
        <f t="shared" si="171"/>
        <v>61</v>
      </c>
      <c r="I1569">
        <v>0</v>
      </c>
      <c r="J1569" s="14">
        <v>13429.04</v>
      </c>
      <c r="K1569" t="s">
        <v>12</v>
      </c>
      <c r="L1569" t="str">
        <f t="shared" si="172"/>
        <v>tier - 3</v>
      </c>
      <c r="M1569" t="s">
        <v>12</v>
      </c>
      <c r="N1569" t="str">
        <f t="shared" si="173"/>
        <v>tier - 3</v>
      </c>
      <c r="O1569" t="s">
        <v>23</v>
      </c>
      <c r="P1569" t="str">
        <f t="shared" si="174"/>
        <v>R1012</v>
      </c>
    </row>
    <row r="1570" spans="1:16" x14ac:dyDescent="0.25">
      <c r="A1570" t="s">
        <v>1604</v>
      </c>
      <c r="B1570">
        <v>1966</v>
      </c>
      <c r="C1570">
        <f t="shared" si="168"/>
        <v>1966</v>
      </c>
      <c r="D1570" t="s">
        <v>15</v>
      </c>
      <c r="E1570" t="str">
        <f t="shared" si="169"/>
        <v>Nov</v>
      </c>
      <c r="F1570">
        <v>14</v>
      </c>
      <c r="G1570" s="10">
        <f t="shared" si="170"/>
        <v>24425</v>
      </c>
      <c r="H1570" s="9">
        <f t="shared" si="171"/>
        <v>56</v>
      </c>
      <c r="I1570">
        <v>3</v>
      </c>
      <c r="J1570" s="14">
        <v>13430.27</v>
      </c>
      <c r="K1570" t="s">
        <v>12</v>
      </c>
      <c r="L1570" t="str">
        <f t="shared" si="172"/>
        <v>tier - 3</v>
      </c>
      <c r="M1570" t="s">
        <v>12</v>
      </c>
      <c r="N1570" t="str">
        <f t="shared" si="173"/>
        <v>tier - 3</v>
      </c>
      <c r="O1570" t="s">
        <v>247</v>
      </c>
      <c r="P1570" t="str">
        <f t="shared" si="174"/>
        <v>R1024</v>
      </c>
    </row>
    <row r="1571" spans="1:16" x14ac:dyDescent="0.25">
      <c r="A1571" t="s">
        <v>1605</v>
      </c>
      <c r="B1571">
        <v>1975</v>
      </c>
      <c r="C1571">
        <f t="shared" si="168"/>
        <v>1975</v>
      </c>
      <c r="D1571" t="s">
        <v>18</v>
      </c>
      <c r="E1571" t="str">
        <f t="shared" si="169"/>
        <v>Jun</v>
      </c>
      <c r="F1571">
        <v>29</v>
      </c>
      <c r="G1571" s="10">
        <f t="shared" si="170"/>
        <v>27574</v>
      </c>
      <c r="H1571" s="9">
        <f t="shared" si="171"/>
        <v>47</v>
      </c>
      <c r="I1571">
        <v>1</v>
      </c>
      <c r="J1571" s="14">
        <v>13440.7</v>
      </c>
      <c r="K1571" t="s">
        <v>12</v>
      </c>
      <c r="L1571" t="str">
        <f t="shared" si="172"/>
        <v>tier - 3</v>
      </c>
      <c r="M1571" t="s">
        <v>11</v>
      </c>
      <c r="N1571" t="str">
        <f t="shared" si="173"/>
        <v>tier - 2</v>
      </c>
      <c r="O1571" t="s">
        <v>23</v>
      </c>
      <c r="P1571" t="str">
        <f t="shared" si="174"/>
        <v>R1012</v>
      </c>
    </row>
    <row r="1572" spans="1:16" x14ac:dyDescent="0.25">
      <c r="A1572" t="s">
        <v>1606</v>
      </c>
      <c r="B1572">
        <v>1960</v>
      </c>
      <c r="C1572">
        <f t="shared" si="168"/>
        <v>1960</v>
      </c>
      <c r="D1572" t="s">
        <v>35</v>
      </c>
      <c r="E1572" t="str">
        <f t="shared" si="169"/>
        <v>Aug</v>
      </c>
      <c r="F1572">
        <v>13</v>
      </c>
      <c r="G1572" s="10">
        <f t="shared" si="170"/>
        <v>22141</v>
      </c>
      <c r="H1572" s="9">
        <f t="shared" si="171"/>
        <v>62</v>
      </c>
      <c r="I1572">
        <v>0</v>
      </c>
      <c r="J1572" s="14">
        <v>13451.12</v>
      </c>
      <c r="K1572" t="s">
        <v>12</v>
      </c>
      <c r="L1572" t="str">
        <f t="shared" si="172"/>
        <v>tier - 3</v>
      </c>
      <c r="M1572" t="s">
        <v>16</v>
      </c>
      <c r="N1572" t="str">
        <f t="shared" si="173"/>
        <v>tier - 1</v>
      </c>
      <c r="O1572" t="s">
        <v>42</v>
      </c>
      <c r="P1572" t="str">
        <f t="shared" si="174"/>
        <v>R1011</v>
      </c>
    </row>
    <row r="1573" spans="1:16" x14ac:dyDescent="0.25">
      <c r="A1573" t="s">
        <v>1607</v>
      </c>
      <c r="B1573">
        <v>1960</v>
      </c>
      <c r="C1573">
        <f t="shared" si="168"/>
        <v>1960</v>
      </c>
      <c r="D1573" t="s">
        <v>10</v>
      </c>
      <c r="E1573" t="str">
        <f t="shared" si="169"/>
        <v>Jul</v>
      </c>
      <c r="F1573">
        <v>11</v>
      </c>
      <c r="G1573" s="10">
        <f t="shared" si="170"/>
        <v>22108</v>
      </c>
      <c r="H1573" s="9">
        <f t="shared" si="171"/>
        <v>62</v>
      </c>
      <c r="I1573">
        <v>0</v>
      </c>
      <c r="J1573" s="14">
        <v>13457.96</v>
      </c>
      <c r="K1573" t="s">
        <v>12</v>
      </c>
      <c r="L1573" t="str">
        <f t="shared" si="172"/>
        <v>tier - 3</v>
      </c>
      <c r="M1573" t="s">
        <v>16</v>
      </c>
      <c r="N1573" t="str">
        <f t="shared" si="173"/>
        <v>tier - 1</v>
      </c>
      <c r="O1573" t="s">
        <v>13</v>
      </c>
      <c r="P1573" t="str">
        <f t="shared" si="174"/>
        <v>R1013</v>
      </c>
    </row>
    <row r="1574" spans="1:16" x14ac:dyDescent="0.25">
      <c r="A1574" t="s">
        <v>1608</v>
      </c>
      <c r="B1574">
        <v>1960</v>
      </c>
      <c r="C1574">
        <f t="shared" si="168"/>
        <v>1960</v>
      </c>
      <c r="D1574" t="s">
        <v>30</v>
      </c>
      <c r="E1574" t="str">
        <f t="shared" si="169"/>
        <v>Dec</v>
      </c>
      <c r="F1574">
        <v>16</v>
      </c>
      <c r="G1574" s="10">
        <f t="shared" si="170"/>
        <v>22266</v>
      </c>
      <c r="H1574" s="9">
        <f t="shared" si="171"/>
        <v>62</v>
      </c>
      <c r="I1574">
        <v>0</v>
      </c>
      <c r="J1574" s="14">
        <v>13462.52</v>
      </c>
      <c r="K1574" t="s">
        <v>12</v>
      </c>
      <c r="L1574" t="str">
        <f t="shared" si="172"/>
        <v>tier - 3</v>
      </c>
      <c r="M1574" t="s">
        <v>11</v>
      </c>
      <c r="N1574" t="str">
        <f t="shared" si="173"/>
        <v>tier - 2</v>
      </c>
      <c r="O1574" t="s">
        <v>42</v>
      </c>
      <c r="P1574" t="str">
        <f t="shared" si="174"/>
        <v>R1011</v>
      </c>
    </row>
    <row r="1575" spans="1:16" x14ac:dyDescent="0.25">
      <c r="A1575" t="s">
        <v>1609</v>
      </c>
      <c r="B1575">
        <v>1985</v>
      </c>
      <c r="C1575">
        <f t="shared" si="168"/>
        <v>1985</v>
      </c>
      <c r="D1575" t="s">
        <v>35</v>
      </c>
      <c r="E1575" t="str">
        <f t="shared" si="169"/>
        <v>Aug</v>
      </c>
      <c r="F1575">
        <v>19</v>
      </c>
      <c r="G1575" s="10">
        <f t="shared" si="170"/>
        <v>31278</v>
      </c>
      <c r="H1575" s="9">
        <f t="shared" si="171"/>
        <v>37</v>
      </c>
      <c r="I1575">
        <v>3</v>
      </c>
      <c r="J1575" s="14">
        <v>13465.8</v>
      </c>
      <c r="K1575" t="s">
        <v>12</v>
      </c>
      <c r="L1575" t="str">
        <f t="shared" si="172"/>
        <v>tier - 3</v>
      </c>
      <c r="M1575" t="s">
        <v>16</v>
      </c>
      <c r="N1575" t="str">
        <f t="shared" si="173"/>
        <v>tier - 1</v>
      </c>
      <c r="O1575" t="s">
        <v>23</v>
      </c>
      <c r="P1575" t="str">
        <f t="shared" si="174"/>
        <v>R1012</v>
      </c>
    </row>
    <row r="1576" spans="1:16" x14ac:dyDescent="0.25">
      <c r="A1576" t="s">
        <v>1610</v>
      </c>
      <c r="B1576">
        <v>1960</v>
      </c>
      <c r="C1576">
        <f t="shared" si="168"/>
        <v>1960</v>
      </c>
      <c r="D1576" t="s">
        <v>10</v>
      </c>
      <c r="E1576" t="str">
        <f t="shared" si="169"/>
        <v>Jul</v>
      </c>
      <c r="F1576">
        <v>28</v>
      </c>
      <c r="G1576" s="10">
        <f t="shared" si="170"/>
        <v>22125</v>
      </c>
      <c r="H1576" s="9">
        <f t="shared" si="171"/>
        <v>62</v>
      </c>
      <c r="I1576">
        <v>0</v>
      </c>
      <c r="J1576" s="14">
        <v>13470.8</v>
      </c>
      <c r="K1576" t="s">
        <v>12</v>
      </c>
      <c r="L1576" t="str">
        <f t="shared" si="172"/>
        <v>tier - 3</v>
      </c>
      <c r="M1576" t="s">
        <v>11</v>
      </c>
      <c r="N1576" t="str">
        <f t="shared" si="173"/>
        <v>tier - 2</v>
      </c>
      <c r="O1576" t="s">
        <v>13</v>
      </c>
      <c r="P1576" t="str">
        <f t="shared" si="174"/>
        <v>R1013</v>
      </c>
    </row>
    <row r="1577" spans="1:16" x14ac:dyDescent="0.25">
      <c r="A1577" t="s">
        <v>1611</v>
      </c>
      <c r="B1577">
        <v>1960</v>
      </c>
      <c r="C1577">
        <f t="shared" si="168"/>
        <v>1960</v>
      </c>
      <c r="D1577" t="s">
        <v>10</v>
      </c>
      <c r="E1577" t="str">
        <f t="shared" si="169"/>
        <v>Jul</v>
      </c>
      <c r="F1577">
        <v>24</v>
      </c>
      <c r="G1577" s="10">
        <f t="shared" si="170"/>
        <v>22121</v>
      </c>
      <c r="H1577" s="9">
        <f t="shared" si="171"/>
        <v>62</v>
      </c>
      <c r="I1577">
        <v>0</v>
      </c>
      <c r="J1577" s="14">
        <v>13470.86</v>
      </c>
      <c r="K1577" t="s">
        <v>12</v>
      </c>
      <c r="L1577" t="str">
        <f t="shared" si="172"/>
        <v>tier - 3</v>
      </c>
      <c r="M1577" t="s">
        <v>12</v>
      </c>
      <c r="N1577" t="str">
        <f t="shared" si="173"/>
        <v>tier - 3</v>
      </c>
      <c r="O1577" t="s">
        <v>42</v>
      </c>
      <c r="P1577" t="str">
        <f t="shared" si="174"/>
        <v>R1011</v>
      </c>
    </row>
    <row r="1578" spans="1:16" x14ac:dyDescent="0.25">
      <c r="A1578" t="s">
        <v>1612</v>
      </c>
      <c r="B1578">
        <v>1975</v>
      </c>
      <c r="C1578">
        <f t="shared" si="168"/>
        <v>1975</v>
      </c>
      <c r="D1578" t="s">
        <v>35</v>
      </c>
      <c r="E1578" t="str">
        <f t="shared" si="169"/>
        <v>Aug</v>
      </c>
      <c r="F1578">
        <v>7</v>
      </c>
      <c r="G1578" s="10">
        <f t="shared" si="170"/>
        <v>27613</v>
      </c>
      <c r="H1578" s="9">
        <f t="shared" si="171"/>
        <v>47</v>
      </c>
      <c r="I1578">
        <v>1</v>
      </c>
      <c r="J1578" s="14">
        <v>13472.19</v>
      </c>
      <c r="K1578" t="s">
        <v>12</v>
      </c>
      <c r="L1578" t="str">
        <f t="shared" si="172"/>
        <v>tier - 3</v>
      </c>
      <c r="M1578" t="s">
        <v>11</v>
      </c>
      <c r="N1578" t="str">
        <f t="shared" si="173"/>
        <v>tier - 2</v>
      </c>
      <c r="O1578" t="s">
        <v>23</v>
      </c>
      <c r="P1578" t="str">
        <f t="shared" si="174"/>
        <v>R1012</v>
      </c>
    </row>
    <row r="1579" spans="1:16" x14ac:dyDescent="0.25">
      <c r="A1579" t="s">
        <v>1613</v>
      </c>
      <c r="B1579">
        <v>1990</v>
      </c>
      <c r="C1579">
        <f t="shared" si="168"/>
        <v>1990</v>
      </c>
      <c r="D1579" t="s">
        <v>35</v>
      </c>
      <c r="E1579" t="str">
        <f t="shared" si="169"/>
        <v>Aug</v>
      </c>
      <c r="F1579">
        <v>30</v>
      </c>
      <c r="G1579" s="10">
        <f t="shared" si="170"/>
        <v>33115</v>
      </c>
      <c r="H1579" s="9">
        <f t="shared" si="171"/>
        <v>32</v>
      </c>
      <c r="I1579">
        <v>3</v>
      </c>
      <c r="J1579" s="14">
        <v>13480.83</v>
      </c>
      <c r="K1579" t="s">
        <v>12</v>
      </c>
      <c r="L1579" t="str">
        <f t="shared" si="172"/>
        <v>tier - 3</v>
      </c>
      <c r="M1579" t="s">
        <v>11</v>
      </c>
      <c r="N1579" t="str">
        <f t="shared" si="173"/>
        <v>tier - 2</v>
      </c>
      <c r="O1579" t="s">
        <v>249</v>
      </c>
      <c r="P1579" t="str">
        <f t="shared" si="174"/>
        <v>R1023</v>
      </c>
    </row>
    <row r="1580" spans="1:16" x14ac:dyDescent="0.25">
      <c r="A1580" t="s">
        <v>1614</v>
      </c>
      <c r="B1580">
        <v>1963</v>
      </c>
      <c r="C1580">
        <f t="shared" si="168"/>
        <v>1963</v>
      </c>
      <c r="D1580" t="s">
        <v>37</v>
      </c>
      <c r="E1580" t="str">
        <f t="shared" si="169"/>
        <v>Oct</v>
      </c>
      <c r="F1580">
        <v>14</v>
      </c>
      <c r="G1580" s="10">
        <f t="shared" si="170"/>
        <v>23298</v>
      </c>
      <c r="H1580" s="9">
        <f t="shared" si="171"/>
        <v>59</v>
      </c>
      <c r="I1580">
        <v>0</v>
      </c>
      <c r="J1580" s="14">
        <v>13511.28</v>
      </c>
      <c r="K1580" t="s">
        <v>12</v>
      </c>
      <c r="L1580" t="str">
        <f t="shared" si="172"/>
        <v>tier - 3</v>
      </c>
      <c r="M1580" t="s">
        <v>16</v>
      </c>
      <c r="N1580" t="str">
        <f t="shared" si="173"/>
        <v>tier - 1</v>
      </c>
      <c r="O1580" t="s">
        <v>23</v>
      </c>
      <c r="P1580" t="str">
        <f t="shared" si="174"/>
        <v>R1012</v>
      </c>
    </row>
    <row r="1581" spans="1:16" x14ac:dyDescent="0.25">
      <c r="A1581" t="s">
        <v>1615</v>
      </c>
      <c r="B1581">
        <v>1960</v>
      </c>
      <c r="C1581">
        <f t="shared" si="168"/>
        <v>1960</v>
      </c>
      <c r="D1581" t="s">
        <v>10</v>
      </c>
      <c r="E1581" t="str">
        <f t="shared" si="169"/>
        <v>Jul</v>
      </c>
      <c r="F1581">
        <v>11</v>
      </c>
      <c r="G1581" s="10">
        <f t="shared" si="170"/>
        <v>22108</v>
      </c>
      <c r="H1581" s="9">
        <f t="shared" si="171"/>
        <v>62</v>
      </c>
      <c r="I1581">
        <v>0</v>
      </c>
      <c r="J1581" s="14">
        <v>13555</v>
      </c>
      <c r="K1581" t="s">
        <v>12</v>
      </c>
      <c r="L1581" t="str">
        <f t="shared" si="172"/>
        <v>tier - 3</v>
      </c>
      <c r="M1581" t="s">
        <v>12</v>
      </c>
      <c r="N1581" t="str">
        <f t="shared" si="173"/>
        <v>tier - 3</v>
      </c>
      <c r="O1581" t="s">
        <v>356</v>
      </c>
      <c r="P1581" t="str">
        <f t="shared" si="174"/>
        <v>R1017</v>
      </c>
    </row>
    <row r="1582" spans="1:16" x14ac:dyDescent="0.25">
      <c r="A1582" t="s">
        <v>1616</v>
      </c>
      <c r="B1582">
        <v>1968</v>
      </c>
      <c r="C1582">
        <f t="shared" si="168"/>
        <v>1968</v>
      </c>
      <c r="D1582" t="s">
        <v>10</v>
      </c>
      <c r="E1582" t="str">
        <f t="shared" si="169"/>
        <v>Jul</v>
      </c>
      <c r="F1582">
        <v>15</v>
      </c>
      <c r="G1582" s="10">
        <f t="shared" si="170"/>
        <v>25034</v>
      </c>
      <c r="H1582" s="9">
        <f t="shared" si="171"/>
        <v>54</v>
      </c>
      <c r="I1582">
        <v>0</v>
      </c>
      <c r="J1582" s="14">
        <v>13566.04</v>
      </c>
      <c r="K1582" t="s">
        <v>12</v>
      </c>
      <c r="L1582" t="str">
        <f t="shared" si="172"/>
        <v>tier - 3</v>
      </c>
      <c r="M1582" t="s">
        <v>12</v>
      </c>
      <c r="N1582" t="str">
        <f t="shared" si="173"/>
        <v>tier - 3</v>
      </c>
      <c r="O1582" t="s">
        <v>535</v>
      </c>
      <c r="P1582" t="str">
        <f t="shared" si="174"/>
        <v>R1026</v>
      </c>
    </row>
    <row r="1583" spans="1:16" x14ac:dyDescent="0.25">
      <c r="A1583" t="s">
        <v>1617</v>
      </c>
      <c r="B1583">
        <v>1992</v>
      </c>
      <c r="C1583">
        <f t="shared" si="168"/>
        <v>1992</v>
      </c>
      <c r="D1583" t="s">
        <v>35</v>
      </c>
      <c r="E1583" t="str">
        <f t="shared" si="169"/>
        <v>Aug</v>
      </c>
      <c r="F1583">
        <v>14</v>
      </c>
      <c r="G1583" s="10">
        <f t="shared" si="170"/>
        <v>33830</v>
      </c>
      <c r="H1583" s="9">
        <f t="shared" si="171"/>
        <v>30</v>
      </c>
      <c r="I1583">
        <v>0</v>
      </c>
      <c r="J1583" s="14">
        <v>13588.17</v>
      </c>
      <c r="K1583" t="s">
        <v>12</v>
      </c>
      <c r="L1583" t="str">
        <f t="shared" si="172"/>
        <v>tier - 3</v>
      </c>
      <c r="M1583" t="s">
        <v>16</v>
      </c>
      <c r="N1583" t="str">
        <f t="shared" si="173"/>
        <v>tier - 1</v>
      </c>
      <c r="O1583" t="s">
        <v>23</v>
      </c>
      <c r="P1583" t="str">
        <f t="shared" si="174"/>
        <v>R1012</v>
      </c>
    </row>
    <row r="1584" spans="1:16" x14ac:dyDescent="0.25">
      <c r="A1584" t="s">
        <v>1618</v>
      </c>
      <c r="B1584">
        <v>1964</v>
      </c>
      <c r="C1584">
        <f t="shared" si="168"/>
        <v>1964</v>
      </c>
      <c r="D1584" t="s">
        <v>20</v>
      </c>
      <c r="E1584" t="str">
        <f t="shared" si="169"/>
        <v>Sep</v>
      </c>
      <c r="F1584">
        <v>10</v>
      </c>
      <c r="G1584" s="10">
        <f t="shared" si="170"/>
        <v>23630</v>
      </c>
      <c r="H1584" s="9">
        <f t="shared" si="171"/>
        <v>58</v>
      </c>
      <c r="I1584">
        <v>2</v>
      </c>
      <c r="J1584" s="14">
        <v>13607.37</v>
      </c>
      <c r="K1584" t="s">
        <v>12</v>
      </c>
      <c r="L1584" t="str">
        <f t="shared" si="172"/>
        <v>tier - 3</v>
      </c>
      <c r="M1584" t="s">
        <v>16</v>
      </c>
      <c r="N1584" t="str">
        <f t="shared" si="173"/>
        <v>tier - 1</v>
      </c>
      <c r="O1584" t="s">
        <v>247</v>
      </c>
      <c r="P1584" t="str">
        <f t="shared" si="174"/>
        <v>R1024</v>
      </c>
    </row>
    <row r="1585" spans="1:16" x14ac:dyDescent="0.25">
      <c r="A1585" t="s">
        <v>1619</v>
      </c>
      <c r="B1585">
        <v>1961</v>
      </c>
      <c r="C1585">
        <f t="shared" si="168"/>
        <v>1961</v>
      </c>
      <c r="D1585" t="s">
        <v>15</v>
      </c>
      <c r="E1585" t="str">
        <f t="shared" si="169"/>
        <v>Nov</v>
      </c>
      <c r="F1585">
        <v>18</v>
      </c>
      <c r="G1585" s="10">
        <f t="shared" si="170"/>
        <v>22603</v>
      </c>
      <c r="H1585" s="9">
        <f t="shared" si="171"/>
        <v>61</v>
      </c>
      <c r="I1585">
        <v>0</v>
      </c>
      <c r="J1585" s="14">
        <v>13616.36</v>
      </c>
      <c r="K1585" t="s">
        <v>12</v>
      </c>
      <c r="L1585" t="str">
        <f t="shared" si="172"/>
        <v>tier - 3</v>
      </c>
      <c r="M1585" t="s">
        <v>12</v>
      </c>
      <c r="N1585" t="str">
        <f t="shared" si="173"/>
        <v>tier - 3</v>
      </c>
      <c r="O1585" t="s">
        <v>247</v>
      </c>
      <c r="P1585" t="str">
        <f t="shared" si="174"/>
        <v>R1024</v>
      </c>
    </row>
    <row r="1586" spans="1:16" x14ac:dyDescent="0.25">
      <c r="A1586" t="s">
        <v>1620</v>
      </c>
      <c r="B1586">
        <v>1969</v>
      </c>
      <c r="C1586">
        <f t="shared" si="168"/>
        <v>1969</v>
      </c>
      <c r="D1586" t="s">
        <v>10</v>
      </c>
      <c r="E1586" t="str">
        <f t="shared" si="169"/>
        <v>Jul</v>
      </c>
      <c r="F1586">
        <v>26</v>
      </c>
      <c r="G1586" s="10">
        <f t="shared" si="170"/>
        <v>25410</v>
      </c>
      <c r="H1586" s="9">
        <f t="shared" si="171"/>
        <v>53</v>
      </c>
      <c r="I1586">
        <v>0</v>
      </c>
      <c r="J1586" s="14">
        <v>13622.01</v>
      </c>
      <c r="K1586" t="s">
        <v>12</v>
      </c>
      <c r="L1586" t="str">
        <f t="shared" si="172"/>
        <v>tier - 3</v>
      </c>
      <c r="M1586" t="s">
        <v>12</v>
      </c>
      <c r="N1586" t="str">
        <f t="shared" si="173"/>
        <v>tier - 3</v>
      </c>
      <c r="O1586" t="s">
        <v>23</v>
      </c>
      <c r="P1586" t="str">
        <f t="shared" si="174"/>
        <v>R1012</v>
      </c>
    </row>
    <row r="1587" spans="1:16" x14ac:dyDescent="0.25">
      <c r="A1587" t="s">
        <v>1621</v>
      </c>
      <c r="B1587">
        <v>1961</v>
      </c>
      <c r="C1587">
        <f t="shared" si="168"/>
        <v>1961</v>
      </c>
      <c r="D1587" t="s">
        <v>30</v>
      </c>
      <c r="E1587" t="str">
        <f t="shared" si="169"/>
        <v>Dec</v>
      </c>
      <c r="F1587">
        <v>24</v>
      </c>
      <c r="G1587" s="10">
        <f t="shared" si="170"/>
        <v>22639</v>
      </c>
      <c r="H1587" s="9">
        <f t="shared" si="171"/>
        <v>61</v>
      </c>
      <c r="I1587">
        <v>0</v>
      </c>
      <c r="J1587" s="14">
        <v>13635.64</v>
      </c>
      <c r="K1587" t="s">
        <v>12</v>
      </c>
      <c r="L1587" t="str">
        <f t="shared" si="172"/>
        <v>tier - 3</v>
      </c>
      <c r="M1587" t="s">
        <v>12</v>
      </c>
      <c r="N1587" t="str">
        <f t="shared" si="173"/>
        <v>tier - 3</v>
      </c>
      <c r="O1587" t="s">
        <v>247</v>
      </c>
      <c r="P1587" t="str">
        <f t="shared" si="174"/>
        <v>R1024</v>
      </c>
    </row>
    <row r="1588" spans="1:16" x14ac:dyDescent="0.25">
      <c r="A1588" t="s">
        <v>1622</v>
      </c>
      <c r="B1588">
        <v>1984</v>
      </c>
      <c r="C1588">
        <f t="shared" si="168"/>
        <v>1984</v>
      </c>
      <c r="D1588" t="s">
        <v>10</v>
      </c>
      <c r="E1588" t="str">
        <f t="shared" si="169"/>
        <v>Jul</v>
      </c>
      <c r="F1588">
        <v>20</v>
      </c>
      <c r="G1588" s="10">
        <f t="shared" si="170"/>
        <v>30883</v>
      </c>
      <c r="H1588" s="9">
        <f t="shared" si="171"/>
        <v>38</v>
      </c>
      <c r="I1588">
        <v>3</v>
      </c>
      <c r="J1588" s="14">
        <v>13638.06</v>
      </c>
      <c r="K1588" t="s">
        <v>12</v>
      </c>
      <c r="L1588" t="str">
        <f t="shared" si="172"/>
        <v>tier - 3</v>
      </c>
      <c r="M1588" t="s">
        <v>12</v>
      </c>
      <c r="N1588" t="str">
        <f t="shared" si="173"/>
        <v>tier - 3</v>
      </c>
      <c r="O1588" t="s">
        <v>249</v>
      </c>
      <c r="P1588" t="str">
        <f t="shared" si="174"/>
        <v>R1023</v>
      </c>
    </row>
    <row r="1589" spans="1:16" x14ac:dyDescent="0.25">
      <c r="A1589" t="s">
        <v>1623</v>
      </c>
      <c r="B1589">
        <v>1963</v>
      </c>
      <c r="C1589">
        <f t="shared" si="168"/>
        <v>1963</v>
      </c>
      <c r="D1589" t="s">
        <v>35</v>
      </c>
      <c r="E1589" t="str">
        <f t="shared" si="169"/>
        <v>Aug</v>
      </c>
      <c r="F1589">
        <v>4</v>
      </c>
      <c r="G1589" s="10">
        <f t="shared" si="170"/>
        <v>23227</v>
      </c>
      <c r="H1589" s="9">
        <f t="shared" si="171"/>
        <v>59</v>
      </c>
      <c r="I1589">
        <v>0</v>
      </c>
      <c r="J1589" s="14">
        <v>13677.68</v>
      </c>
      <c r="K1589" t="s">
        <v>12</v>
      </c>
      <c r="L1589" t="str">
        <f t="shared" si="172"/>
        <v>tier - 3</v>
      </c>
      <c r="M1589" t="s">
        <v>11</v>
      </c>
      <c r="N1589" t="str">
        <f t="shared" si="173"/>
        <v>tier - 2</v>
      </c>
      <c r="O1589" t="s">
        <v>300</v>
      </c>
      <c r="P1589" t="str">
        <f t="shared" si="174"/>
        <v>R1021</v>
      </c>
    </row>
    <row r="1590" spans="1:16" x14ac:dyDescent="0.25">
      <c r="A1590" t="s">
        <v>1624</v>
      </c>
      <c r="B1590">
        <v>1985</v>
      </c>
      <c r="C1590">
        <f t="shared" si="168"/>
        <v>1985</v>
      </c>
      <c r="D1590" t="s">
        <v>20</v>
      </c>
      <c r="E1590" t="str">
        <f t="shared" si="169"/>
        <v>Sep</v>
      </c>
      <c r="F1590">
        <v>14</v>
      </c>
      <c r="G1590" s="10">
        <f t="shared" si="170"/>
        <v>31304</v>
      </c>
      <c r="H1590" s="9">
        <f t="shared" si="171"/>
        <v>37</v>
      </c>
      <c r="I1590">
        <v>3</v>
      </c>
      <c r="J1590" s="14">
        <v>13685.51</v>
      </c>
      <c r="K1590" t="s">
        <v>12</v>
      </c>
      <c r="L1590" t="str">
        <f t="shared" si="172"/>
        <v>tier - 3</v>
      </c>
      <c r="M1590" t="s">
        <v>16</v>
      </c>
      <c r="N1590" t="str">
        <f t="shared" si="173"/>
        <v>tier - 1</v>
      </c>
      <c r="O1590" t="s">
        <v>535</v>
      </c>
      <c r="P1590" t="str">
        <f t="shared" si="174"/>
        <v>R1026</v>
      </c>
    </row>
    <row r="1591" spans="1:16" x14ac:dyDescent="0.25">
      <c r="A1591" t="s">
        <v>1625</v>
      </c>
      <c r="B1591">
        <v>1986</v>
      </c>
      <c r="C1591">
        <f t="shared" si="168"/>
        <v>1986</v>
      </c>
      <c r="D1591" t="s">
        <v>15</v>
      </c>
      <c r="E1591" t="str">
        <f t="shared" si="169"/>
        <v>Nov</v>
      </c>
      <c r="F1591">
        <v>24</v>
      </c>
      <c r="G1591" s="10">
        <f t="shared" si="170"/>
        <v>31740</v>
      </c>
      <c r="H1591" s="9">
        <f t="shared" si="171"/>
        <v>36</v>
      </c>
      <c r="I1591">
        <v>3</v>
      </c>
      <c r="J1591" s="14">
        <v>13714.55</v>
      </c>
      <c r="K1591" t="s">
        <v>12</v>
      </c>
      <c r="L1591" t="str">
        <f t="shared" si="172"/>
        <v>tier - 3</v>
      </c>
      <c r="M1591" t="s">
        <v>11</v>
      </c>
      <c r="N1591" t="str">
        <f t="shared" si="173"/>
        <v>tier - 2</v>
      </c>
      <c r="O1591" t="s">
        <v>249</v>
      </c>
      <c r="P1591" t="str">
        <f t="shared" si="174"/>
        <v>R1023</v>
      </c>
    </row>
    <row r="1592" spans="1:16" x14ac:dyDescent="0.25">
      <c r="A1592" t="s">
        <v>1626</v>
      </c>
      <c r="B1592">
        <v>1981</v>
      </c>
      <c r="C1592">
        <f t="shared" si="168"/>
        <v>1981</v>
      </c>
      <c r="D1592" t="s">
        <v>35</v>
      </c>
      <c r="E1592" t="str">
        <f t="shared" si="169"/>
        <v>Aug</v>
      </c>
      <c r="F1592">
        <v>2</v>
      </c>
      <c r="G1592" s="10">
        <f t="shared" si="170"/>
        <v>29800</v>
      </c>
      <c r="H1592" s="9">
        <f t="shared" si="171"/>
        <v>41</v>
      </c>
      <c r="I1592">
        <v>1</v>
      </c>
      <c r="J1592" s="14">
        <v>13725.47</v>
      </c>
      <c r="K1592" t="s">
        <v>12</v>
      </c>
      <c r="L1592" t="str">
        <f t="shared" si="172"/>
        <v>tier - 3</v>
      </c>
      <c r="M1592" t="s">
        <v>11</v>
      </c>
      <c r="N1592" t="str">
        <f t="shared" si="173"/>
        <v>tier - 2</v>
      </c>
      <c r="O1592" t="s">
        <v>247</v>
      </c>
      <c r="P1592" t="str">
        <f t="shared" si="174"/>
        <v>R1024</v>
      </c>
    </row>
    <row r="1593" spans="1:16" x14ac:dyDescent="0.25">
      <c r="A1593" t="s">
        <v>1627</v>
      </c>
      <c r="B1593">
        <v>1985</v>
      </c>
      <c r="C1593">
        <f t="shared" si="168"/>
        <v>1985</v>
      </c>
      <c r="D1593" t="s">
        <v>35</v>
      </c>
      <c r="E1593" t="str">
        <f t="shared" si="169"/>
        <v>Aug</v>
      </c>
      <c r="F1593">
        <v>29</v>
      </c>
      <c r="G1593" s="10">
        <f t="shared" si="170"/>
        <v>31288</v>
      </c>
      <c r="H1593" s="9">
        <f t="shared" si="171"/>
        <v>37</v>
      </c>
      <c r="I1593">
        <v>3</v>
      </c>
      <c r="J1593" s="14">
        <v>13726.21</v>
      </c>
      <c r="K1593" t="s">
        <v>12</v>
      </c>
      <c r="L1593" t="str">
        <f t="shared" si="172"/>
        <v>tier - 3</v>
      </c>
      <c r="M1593" t="s">
        <v>12</v>
      </c>
      <c r="N1593" t="str">
        <f t="shared" si="173"/>
        <v>tier - 3</v>
      </c>
      <c r="O1593" t="s">
        <v>535</v>
      </c>
      <c r="P1593" t="str">
        <f t="shared" si="174"/>
        <v>R1026</v>
      </c>
    </row>
    <row r="1594" spans="1:16" x14ac:dyDescent="0.25">
      <c r="A1594" t="s">
        <v>1628</v>
      </c>
      <c r="B1594">
        <v>1969</v>
      </c>
      <c r="C1594">
        <f t="shared" si="168"/>
        <v>1969</v>
      </c>
      <c r="D1594" t="s">
        <v>37</v>
      </c>
      <c r="E1594" t="str">
        <f t="shared" si="169"/>
        <v>Oct</v>
      </c>
      <c r="F1594">
        <v>23</v>
      </c>
      <c r="G1594" s="10">
        <f t="shared" si="170"/>
        <v>25499</v>
      </c>
      <c r="H1594" s="9">
        <f t="shared" si="171"/>
        <v>53</v>
      </c>
      <c r="I1594">
        <v>0</v>
      </c>
      <c r="J1594" s="14">
        <v>13746.74</v>
      </c>
      <c r="K1594" t="s">
        <v>12</v>
      </c>
      <c r="L1594" t="str">
        <f t="shared" si="172"/>
        <v>tier - 3</v>
      </c>
      <c r="M1594" t="s">
        <v>11</v>
      </c>
      <c r="N1594" t="str">
        <f t="shared" si="173"/>
        <v>tier - 2</v>
      </c>
      <c r="O1594" t="s">
        <v>535</v>
      </c>
      <c r="P1594" t="str">
        <f t="shared" si="174"/>
        <v>R1026</v>
      </c>
    </row>
    <row r="1595" spans="1:16" x14ac:dyDescent="0.25">
      <c r="A1595" t="s">
        <v>1629</v>
      </c>
      <c r="B1595">
        <v>2004</v>
      </c>
      <c r="C1595">
        <f t="shared" si="168"/>
        <v>2004</v>
      </c>
      <c r="D1595" t="s">
        <v>10</v>
      </c>
      <c r="E1595" t="str">
        <f t="shared" si="169"/>
        <v>Jul</v>
      </c>
      <c r="F1595">
        <v>16</v>
      </c>
      <c r="G1595" s="10">
        <f t="shared" si="170"/>
        <v>38184</v>
      </c>
      <c r="H1595" s="9">
        <f t="shared" si="171"/>
        <v>18</v>
      </c>
      <c r="I1595">
        <v>0</v>
      </c>
      <c r="J1595" s="14">
        <v>13747.87</v>
      </c>
      <c r="K1595" t="s">
        <v>12</v>
      </c>
      <c r="L1595" t="str">
        <f t="shared" si="172"/>
        <v>tier - 3</v>
      </c>
      <c r="M1595" t="s">
        <v>11</v>
      </c>
      <c r="N1595" t="str">
        <f t="shared" si="173"/>
        <v>tier - 2</v>
      </c>
      <c r="O1595" t="s">
        <v>170</v>
      </c>
      <c r="P1595" t="str">
        <f t="shared" si="174"/>
        <v>R1018</v>
      </c>
    </row>
    <row r="1596" spans="1:16" x14ac:dyDescent="0.25">
      <c r="A1596" t="s">
        <v>1630</v>
      </c>
      <c r="B1596">
        <v>1959</v>
      </c>
      <c r="C1596">
        <f t="shared" si="168"/>
        <v>1959</v>
      </c>
      <c r="D1596" t="s">
        <v>35</v>
      </c>
      <c r="E1596" t="str">
        <f t="shared" si="169"/>
        <v>Aug</v>
      </c>
      <c r="F1596">
        <v>6</v>
      </c>
      <c r="G1596" s="10">
        <f t="shared" si="170"/>
        <v>21768</v>
      </c>
      <c r="H1596" s="9">
        <f t="shared" si="171"/>
        <v>63</v>
      </c>
      <c r="I1596">
        <v>0</v>
      </c>
      <c r="J1596" s="14">
        <v>13770.1</v>
      </c>
      <c r="K1596" t="s">
        <v>12</v>
      </c>
      <c r="L1596" t="str">
        <f t="shared" si="172"/>
        <v>tier - 3</v>
      </c>
      <c r="M1596" t="s">
        <v>16</v>
      </c>
      <c r="N1596" t="str">
        <f t="shared" si="173"/>
        <v>tier - 1</v>
      </c>
      <c r="O1596" t="s">
        <v>23</v>
      </c>
      <c r="P1596" t="str">
        <f t="shared" si="174"/>
        <v>R1012</v>
      </c>
    </row>
    <row r="1597" spans="1:16" x14ac:dyDescent="0.25">
      <c r="A1597" t="s">
        <v>1631</v>
      </c>
      <c r="B1597">
        <v>1966</v>
      </c>
      <c r="C1597">
        <f t="shared" si="168"/>
        <v>1966</v>
      </c>
      <c r="D1597" t="s">
        <v>15</v>
      </c>
      <c r="E1597" t="str">
        <f t="shared" si="169"/>
        <v>Nov</v>
      </c>
      <c r="F1597">
        <v>10</v>
      </c>
      <c r="G1597" s="10">
        <f t="shared" si="170"/>
        <v>24421</v>
      </c>
      <c r="H1597" s="9">
        <f t="shared" si="171"/>
        <v>56</v>
      </c>
      <c r="I1597">
        <v>0</v>
      </c>
      <c r="J1597" s="14">
        <v>13801.61</v>
      </c>
      <c r="K1597" t="s">
        <v>12</v>
      </c>
      <c r="L1597" t="str">
        <f t="shared" si="172"/>
        <v>tier - 3</v>
      </c>
      <c r="M1597" t="s">
        <v>12</v>
      </c>
      <c r="N1597" t="str">
        <f t="shared" si="173"/>
        <v>tier - 3</v>
      </c>
      <c r="O1597" t="s">
        <v>535</v>
      </c>
      <c r="P1597" t="str">
        <f t="shared" si="174"/>
        <v>R1026</v>
      </c>
    </row>
    <row r="1598" spans="1:16" x14ac:dyDescent="0.25">
      <c r="A1598" t="s">
        <v>1632</v>
      </c>
      <c r="B1598">
        <v>1986</v>
      </c>
      <c r="C1598">
        <f t="shared" si="168"/>
        <v>1986</v>
      </c>
      <c r="D1598" t="s">
        <v>30</v>
      </c>
      <c r="E1598" t="str">
        <f t="shared" si="169"/>
        <v>Dec</v>
      </c>
      <c r="F1598">
        <v>8</v>
      </c>
      <c r="G1598" s="10">
        <f t="shared" si="170"/>
        <v>31754</v>
      </c>
      <c r="H1598" s="9">
        <f t="shared" si="171"/>
        <v>36</v>
      </c>
      <c r="I1598">
        <v>3</v>
      </c>
      <c r="J1598" s="14">
        <v>13819.49</v>
      </c>
      <c r="K1598" t="s">
        <v>12</v>
      </c>
      <c r="L1598" t="str">
        <f t="shared" si="172"/>
        <v>tier - 3</v>
      </c>
      <c r="M1598" t="s">
        <v>11</v>
      </c>
      <c r="N1598" t="str">
        <f t="shared" si="173"/>
        <v>tier - 2</v>
      </c>
      <c r="O1598" t="s">
        <v>23</v>
      </c>
      <c r="P1598" t="str">
        <f t="shared" si="174"/>
        <v>R1012</v>
      </c>
    </row>
    <row r="1599" spans="1:16" x14ac:dyDescent="0.25">
      <c r="A1599" t="s">
        <v>1633</v>
      </c>
      <c r="B1599">
        <v>1958</v>
      </c>
      <c r="C1599">
        <f t="shared" si="168"/>
        <v>1958</v>
      </c>
      <c r="D1599" t="s">
        <v>15</v>
      </c>
      <c r="E1599" t="str">
        <f t="shared" si="169"/>
        <v>Nov</v>
      </c>
      <c r="F1599">
        <v>25</v>
      </c>
      <c r="G1599" s="10">
        <f t="shared" si="170"/>
        <v>21514</v>
      </c>
      <c r="H1599" s="9">
        <f t="shared" si="171"/>
        <v>64</v>
      </c>
      <c r="I1599">
        <v>0</v>
      </c>
      <c r="J1599" s="14">
        <v>13822.8</v>
      </c>
      <c r="K1599" t="s">
        <v>12</v>
      </c>
      <c r="L1599" t="str">
        <f t="shared" si="172"/>
        <v>tier - 3</v>
      </c>
      <c r="M1599" t="s">
        <v>12</v>
      </c>
      <c r="N1599" t="str">
        <f t="shared" si="173"/>
        <v>tier - 3</v>
      </c>
      <c r="O1599" t="s">
        <v>42</v>
      </c>
      <c r="P1599" t="str">
        <f t="shared" si="174"/>
        <v>R1011</v>
      </c>
    </row>
    <row r="1600" spans="1:16" x14ac:dyDescent="0.25">
      <c r="A1600" t="s">
        <v>1634</v>
      </c>
      <c r="B1600">
        <v>1958</v>
      </c>
      <c r="C1600">
        <f t="shared" si="168"/>
        <v>1958</v>
      </c>
      <c r="D1600" t="s">
        <v>30</v>
      </c>
      <c r="E1600" t="str">
        <f t="shared" si="169"/>
        <v>Dec</v>
      </c>
      <c r="F1600">
        <v>10</v>
      </c>
      <c r="G1600" s="10">
        <f t="shared" si="170"/>
        <v>21529</v>
      </c>
      <c r="H1600" s="9">
        <f t="shared" si="171"/>
        <v>64</v>
      </c>
      <c r="I1600">
        <v>0</v>
      </c>
      <c r="J1600" s="14">
        <v>13831.12</v>
      </c>
      <c r="K1600" t="s">
        <v>12</v>
      </c>
      <c r="L1600" t="str">
        <f t="shared" si="172"/>
        <v>tier - 3</v>
      </c>
      <c r="M1600" t="s">
        <v>16</v>
      </c>
      <c r="N1600" t="str">
        <f t="shared" si="173"/>
        <v>tier - 1</v>
      </c>
      <c r="O1600" t="s">
        <v>13</v>
      </c>
      <c r="P1600" t="str">
        <f t="shared" si="174"/>
        <v>R1013</v>
      </c>
    </row>
    <row r="1601" spans="1:16" x14ac:dyDescent="0.25">
      <c r="A1601" t="s">
        <v>1635</v>
      </c>
      <c r="B1601">
        <v>2003</v>
      </c>
      <c r="C1601">
        <f t="shared" si="168"/>
        <v>2003</v>
      </c>
      <c r="D1601" t="s">
        <v>18</v>
      </c>
      <c r="E1601" t="str">
        <f t="shared" si="169"/>
        <v>Jun</v>
      </c>
      <c r="F1601">
        <v>7</v>
      </c>
      <c r="G1601" s="10">
        <f t="shared" si="170"/>
        <v>37779</v>
      </c>
      <c r="H1601" s="9">
        <f t="shared" si="171"/>
        <v>20</v>
      </c>
      <c r="I1601">
        <v>0</v>
      </c>
      <c r="J1601" s="14">
        <v>13844.51</v>
      </c>
      <c r="K1601" t="s">
        <v>11</v>
      </c>
      <c r="L1601" t="str">
        <f t="shared" si="172"/>
        <v>tier - 2</v>
      </c>
      <c r="M1601" t="s">
        <v>16</v>
      </c>
      <c r="N1601" t="str">
        <f t="shared" si="173"/>
        <v>tier - 1</v>
      </c>
      <c r="O1601" t="s">
        <v>42</v>
      </c>
      <c r="P1601" t="str">
        <f t="shared" si="174"/>
        <v>R1011</v>
      </c>
    </row>
    <row r="1602" spans="1:16" x14ac:dyDescent="0.25">
      <c r="A1602" t="s">
        <v>1636</v>
      </c>
      <c r="B1602">
        <v>1960</v>
      </c>
      <c r="C1602">
        <f t="shared" ref="C1602:C1665" si="175">IF(B1602="?", ROUND(AVERAGEIF(B:B, "&lt;&gt;?"), 0), B1602)</f>
        <v>1960</v>
      </c>
      <c r="D1602" t="s">
        <v>10</v>
      </c>
      <c r="E1602" t="str">
        <f t="shared" ref="E1602:E1665" si="176">IF(D1602="?", "Sep", D1602)</f>
        <v>Jul</v>
      </c>
      <c r="F1602">
        <v>21</v>
      </c>
      <c r="G1602" s="10">
        <f t="shared" ref="G1602:G1665" si="177">DATE(C1602, MONTH(1&amp;E1602), F1602)</f>
        <v>22118</v>
      </c>
      <c r="H1602" s="9">
        <f t="shared" ref="H1602:H1665" si="178">DATEDIF(G1602, DATE(2023,6,8), "Y")</f>
        <v>62</v>
      </c>
      <c r="I1602">
        <v>0</v>
      </c>
      <c r="J1602" s="14">
        <v>13844.8</v>
      </c>
      <c r="K1602" t="s">
        <v>11</v>
      </c>
      <c r="L1602" t="str">
        <f t="shared" ref="L1602:L1665" si="179">IF(K1602="?", "tier - 1", K1602)</f>
        <v>tier - 2</v>
      </c>
      <c r="M1602" t="s">
        <v>11</v>
      </c>
      <c r="N1602" t="str">
        <f t="shared" ref="N1602:N1665" si="180">IF(M1602="?", "tier - 2", M1602)</f>
        <v>tier - 2</v>
      </c>
      <c r="O1602" t="s">
        <v>23</v>
      </c>
      <c r="P1602" t="str">
        <f t="shared" ref="P1602:P1665" si="181">IF(O1602="?", "Unknown", O1602)</f>
        <v>R1012</v>
      </c>
    </row>
    <row r="1603" spans="1:16" x14ac:dyDescent="0.25">
      <c r="A1603" t="s">
        <v>1637</v>
      </c>
      <c r="B1603">
        <v>1978</v>
      </c>
      <c r="C1603">
        <f t="shared" si="175"/>
        <v>1978</v>
      </c>
      <c r="D1603" t="s">
        <v>30</v>
      </c>
      <c r="E1603" t="str">
        <f t="shared" si="176"/>
        <v>Dec</v>
      </c>
      <c r="F1603">
        <v>19</v>
      </c>
      <c r="G1603" s="10">
        <f t="shared" si="177"/>
        <v>28843</v>
      </c>
      <c r="H1603" s="9">
        <f t="shared" si="178"/>
        <v>44</v>
      </c>
      <c r="I1603">
        <v>2</v>
      </c>
      <c r="J1603" s="14">
        <v>13874.89</v>
      </c>
      <c r="K1603" t="s">
        <v>11</v>
      </c>
      <c r="L1603" t="str">
        <f t="shared" si="179"/>
        <v>tier - 2</v>
      </c>
      <c r="M1603" t="s">
        <v>16</v>
      </c>
      <c r="N1603" t="str">
        <f t="shared" si="180"/>
        <v>tier - 1</v>
      </c>
      <c r="O1603" t="s">
        <v>23</v>
      </c>
      <c r="P1603" t="str">
        <f t="shared" si="181"/>
        <v>R1012</v>
      </c>
    </row>
    <row r="1604" spans="1:16" x14ac:dyDescent="0.25">
      <c r="A1604" t="s">
        <v>1638</v>
      </c>
      <c r="B1604">
        <v>1959</v>
      </c>
      <c r="C1604">
        <f t="shared" si="175"/>
        <v>1959</v>
      </c>
      <c r="D1604" t="s">
        <v>37</v>
      </c>
      <c r="E1604" t="str">
        <f t="shared" si="176"/>
        <v>Oct</v>
      </c>
      <c r="F1604">
        <v>5</v>
      </c>
      <c r="G1604" s="10">
        <f t="shared" si="177"/>
        <v>21828</v>
      </c>
      <c r="H1604" s="9">
        <f t="shared" si="178"/>
        <v>63</v>
      </c>
      <c r="I1604">
        <v>0</v>
      </c>
      <c r="J1604" s="14">
        <v>13880.95</v>
      </c>
      <c r="K1604" t="s">
        <v>11</v>
      </c>
      <c r="L1604" t="str">
        <f t="shared" si="179"/>
        <v>tier - 2</v>
      </c>
      <c r="M1604" t="s">
        <v>11</v>
      </c>
      <c r="N1604" t="str">
        <f t="shared" si="180"/>
        <v>tier - 2</v>
      </c>
      <c r="O1604" t="s">
        <v>42</v>
      </c>
      <c r="P1604" t="str">
        <f t="shared" si="181"/>
        <v>R1011</v>
      </c>
    </row>
    <row r="1605" spans="1:16" x14ac:dyDescent="0.25">
      <c r="A1605" t="s">
        <v>1639</v>
      </c>
      <c r="B1605">
        <v>1985</v>
      </c>
      <c r="C1605">
        <f t="shared" si="175"/>
        <v>1985</v>
      </c>
      <c r="D1605" t="s">
        <v>20</v>
      </c>
      <c r="E1605" t="str">
        <f t="shared" si="176"/>
        <v>Sep</v>
      </c>
      <c r="F1605">
        <v>25</v>
      </c>
      <c r="G1605" s="10">
        <f t="shared" si="177"/>
        <v>31315</v>
      </c>
      <c r="H1605" s="9">
        <f t="shared" si="178"/>
        <v>37</v>
      </c>
      <c r="I1605">
        <v>3</v>
      </c>
      <c r="J1605" s="14">
        <v>13886.4</v>
      </c>
      <c r="K1605" t="s">
        <v>11</v>
      </c>
      <c r="L1605" t="str">
        <f t="shared" si="179"/>
        <v>tier - 2</v>
      </c>
      <c r="M1605" t="s">
        <v>11</v>
      </c>
      <c r="N1605" t="str">
        <f t="shared" si="180"/>
        <v>tier - 2</v>
      </c>
      <c r="O1605" t="s">
        <v>23</v>
      </c>
      <c r="P1605" t="str">
        <f t="shared" si="181"/>
        <v>R1012</v>
      </c>
    </row>
    <row r="1606" spans="1:16" x14ac:dyDescent="0.25">
      <c r="A1606" t="s">
        <v>1640</v>
      </c>
      <c r="B1606">
        <v>1959</v>
      </c>
      <c r="C1606">
        <f t="shared" si="175"/>
        <v>1959</v>
      </c>
      <c r="D1606" t="s">
        <v>30</v>
      </c>
      <c r="E1606" t="str">
        <f t="shared" si="176"/>
        <v>Dec</v>
      </c>
      <c r="F1606">
        <v>29</v>
      </c>
      <c r="G1606" s="10">
        <f t="shared" si="177"/>
        <v>21913</v>
      </c>
      <c r="H1606" s="9">
        <f t="shared" si="178"/>
        <v>63</v>
      </c>
      <c r="I1606">
        <v>0</v>
      </c>
      <c r="J1606" s="14">
        <v>13887.2</v>
      </c>
      <c r="K1606" t="s">
        <v>11</v>
      </c>
      <c r="L1606" t="str">
        <f t="shared" si="179"/>
        <v>tier - 2</v>
      </c>
      <c r="M1606" t="s">
        <v>12</v>
      </c>
      <c r="N1606" t="str">
        <f t="shared" si="180"/>
        <v>tier - 3</v>
      </c>
      <c r="O1606" t="s">
        <v>13</v>
      </c>
      <c r="P1606" t="str">
        <f t="shared" si="181"/>
        <v>R1013</v>
      </c>
    </row>
    <row r="1607" spans="1:16" x14ac:dyDescent="0.25">
      <c r="A1607" t="s">
        <v>1641</v>
      </c>
      <c r="B1607">
        <v>1959</v>
      </c>
      <c r="C1607">
        <f t="shared" si="175"/>
        <v>1959</v>
      </c>
      <c r="D1607" t="s">
        <v>10</v>
      </c>
      <c r="E1607" t="str">
        <f t="shared" si="176"/>
        <v>Jul</v>
      </c>
      <c r="F1607">
        <v>7</v>
      </c>
      <c r="G1607" s="10">
        <f t="shared" si="177"/>
        <v>21738</v>
      </c>
      <c r="H1607" s="9">
        <f t="shared" si="178"/>
        <v>63</v>
      </c>
      <c r="I1607">
        <v>0</v>
      </c>
      <c r="J1607" s="14">
        <v>13887.97</v>
      </c>
      <c r="K1607" t="s">
        <v>11</v>
      </c>
      <c r="L1607" t="str">
        <f t="shared" si="179"/>
        <v>tier - 2</v>
      </c>
      <c r="M1607" t="s">
        <v>11</v>
      </c>
      <c r="N1607" t="str">
        <f t="shared" si="180"/>
        <v>tier - 2</v>
      </c>
      <c r="O1607" t="s">
        <v>13</v>
      </c>
      <c r="P1607" t="str">
        <f t="shared" si="181"/>
        <v>R1013</v>
      </c>
    </row>
    <row r="1608" spans="1:16" x14ac:dyDescent="0.25">
      <c r="A1608" t="s">
        <v>1642</v>
      </c>
      <c r="B1608">
        <v>1962</v>
      </c>
      <c r="C1608">
        <f t="shared" si="175"/>
        <v>1962</v>
      </c>
      <c r="D1608" t="s">
        <v>10</v>
      </c>
      <c r="E1608" t="str">
        <f t="shared" si="176"/>
        <v>Jul</v>
      </c>
      <c r="F1608">
        <v>27</v>
      </c>
      <c r="G1608" s="10">
        <f t="shared" si="177"/>
        <v>22854</v>
      </c>
      <c r="H1608" s="9">
        <f t="shared" si="178"/>
        <v>60</v>
      </c>
      <c r="I1608">
        <v>3</v>
      </c>
      <c r="J1608" s="14">
        <v>13919.82</v>
      </c>
      <c r="K1608" t="s">
        <v>11</v>
      </c>
      <c r="L1608" t="str">
        <f t="shared" si="179"/>
        <v>tier - 2</v>
      </c>
      <c r="M1608" t="s">
        <v>11</v>
      </c>
      <c r="N1608" t="str">
        <f t="shared" si="180"/>
        <v>tier - 2</v>
      </c>
      <c r="O1608" t="s">
        <v>13</v>
      </c>
      <c r="P1608" t="str">
        <f t="shared" si="181"/>
        <v>R1013</v>
      </c>
    </row>
    <row r="1609" spans="1:16" x14ac:dyDescent="0.25">
      <c r="A1609" t="s">
        <v>1643</v>
      </c>
      <c r="B1609">
        <v>1960</v>
      </c>
      <c r="C1609">
        <f t="shared" si="175"/>
        <v>1960</v>
      </c>
      <c r="D1609" t="s">
        <v>18</v>
      </c>
      <c r="E1609" t="str">
        <f t="shared" si="176"/>
        <v>Jun</v>
      </c>
      <c r="F1609">
        <v>18</v>
      </c>
      <c r="G1609" s="10">
        <f t="shared" si="177"/>
        <v>22085</v>
      </c>
      <c r="H1609" s="9">
        <f t="shared" si="178"/>
        <v>62</v>
      </c>
      <c r="I1609">
        <v>1</v>
      </c>
      <c r="J1609" s="14">
        <v>13937.67</v>
      </c>
      <c r="K1609" t="s">
        <v>11</v>
      </c>
      <c r="L1609" t="str">
        <f t="shared" si="179"/>
        <v>tier - 2</v>
      </c>
      <c r="M1609" t="s">
        <v>16</v>
      </c>
      <c r="N1609" t="str">
        <f t="shared" si="180"/>
        <v>tier - 1</v>
      </c>
      <c r="O1609" t="s">
        <v>23</v>
      </c>
      <c r="P1609" t="str">
        <f t="shared" si="181"/>
        <v>R1012</v>
      </c>
    </row>
    <row r="1610" spans="1:16" x14ac:dyDescent="0.25">
      <c r="A1610" t="s">
        <v>1644</v>
      </c>
      <c r="B1610">
        <v>1959</v>
      </c>
      <c r="C1610">
        <f t="shared" si="175"/>
        <v>1959</v>
      </c>
      <c r="D1610" t="s">
        <v>35</v>
      </c>
      <c r="E1610" t="str">
        <f t="shared" si="176"/>
        <v>Aug</v>
      </c>
      <c r="F1610">
        <v>29</v>
      </c>
      <c r="G1610" s="10">
        <f t="shared" si="177"/>
        <v>21791</v>
      </c>
      <c r="H1610" s="9">
        <f t="shared" si="178"/>
        <v>63</v>
      </c>
      <c r="I1610">
        <v>0</v>
      </c>
      <c r="J1610" s="14">
        <v>13974.46</v>
      </c>
      <c r="K1610" t="s">
        <v>11</v>
      </c>
      <c r="L1610" t="str">
        <f t="shared" si="179"/>
        <v>tier - 2</v>
      </c>
      <c r="M1610" t="s">
        <v>11</v>
      </c>
      <c r="N1610" t="str">
        <f t="shared" si="180"/>
        <v>tier - 2</v>
      </c>
      <c r="O1610" t="s">
        <v>166</v>
      </c>
      <c r="P1610" t="str">
        <f t="shared" si="181"/>
        <v>R1019</v>
      </c>
    </row>
    <row r="1611" spans="1:16" x14ac:dyDescent="0.25">
      <c r="A1611" t="s">
        <v>1645</v>
      </c>
      <c r="B1611">
        <v>1990</v>
      </c>
      <c r="C1611">
        <f t="shared" si="175"/>
        <v>1990</v>
      </c>
      <c r="D1611" t="s">
        <v>10</v>
      </c>
      <c r="E1611" t="str">
        <f t="shared" si="176"/>
        <v>Jul</v>
      </c>
      <c r="F1611">
        <v>13</v>
      </c>
      <c r="G1611" s="10">
        <f t="shared" si="177"/>
        <v>33067</v>
      </c>
      <c r="H1611" s="9">
        <f t="shared" si="178"/>
        <v>32</v>
      </c>
      <c r="I1611">
        <v>3</v>
      </c>
      <c r="J1611" s="14">
        <v>13979.45</v>
      </c>
      <c r="K1611" t="s">
        <v>11</v>
      </c>
      <c r="L1611" t="str">
        <f t="shared" si="179"/>
        <v>tier - 2</v>
      </c>
      <c r="M1611" t="s">
        <v>16</v>
      </c>
      <c r="N1611" t="str">
        <f t="shared" si="180"/>
        <v>tier - 1</v>
      </c>
      <c r="O1611" t="s">
        <v>249</v>
      </c>
      <c r="P1611" t="str">
        <f t="shared" si="181"/>
        <v>R1023</v>
      </c>
    </row>
    <row r="1612" spans="1:16" x14ac:dyDescent="0.25">
      <c r="A1612" t="s">
        <v>1646</v>
      </c>
      <c r="B1612">
        <v>1959</v>
      </c>
      <c r="C1612">
        <f t="shared" si="175"/>
        <v>1959</v>
      </c>
      <c r="D1612" t="s">
        <v>20</v>
      </c>
      <c r="E1612" t="str">
        <f t="shared" si="176"/>
        <v>Sep</v>
      </c>
      <c r="F1612">
        <v>6</v>
      </c>
      <c r="G1612" s="10">
        <f t="shared" si="177"/>
        <v>21799</v>
      </c>
      <c r="H1612" s="9">
        <f t="shared" si="178"/>
        <v>63</v>
      </c>
      <c r="I1612">
        <v>0</v>
      </c>
      <c r="J1612" s="14">
        <v>13981.85</v>
      </c>
      <c r="K1612" t="s">
        <v>11</v>
      </c>
      <c r="L1612" t="str">
        <f t="shared" si="179"/>
        <v>tier - 2</v>
      </c>
      <c r="M1612" t="s">
        <v>16</v>
      </c>
      <c r="N1612" t="str">
        <f t="shared" si="180"/>
        <v>tier - 1</v>
      </c>
      <c r="O1612" t="s">
        <v>168</v>
      </c>
      <c r="P1612" t="str">
        <f t="shared" si="181"/>
        <v>R1016</v>
      </c>
    </row>
    <row r="1613" spans="1:16" x14ac:dyDescent="0.25">
      <c r="A1613" t="s">
        <v>1647</v>
      </c>
      <c r="B1613">
        <v>1963</v>
      </c>
      <c r="C1613">
        <f t="shared" si="175"/>
        <v>1963</v>
      </c>
      <c r="D1613" t="s">
        <v>30</v>
      </c>
      <c r="E1613" t="str">
        <f t="shared" si="176"/>
        <v>Dec</v>
      </c>
      <c r="F1613">
        <v>23</v>
      </c>
      <c r="G1613" s="10">
        <f t="shared" si="177"/>
        <v>23368</v>
      </c>
      <c r="H1613" s="9">
        <f t="shared" si="178"/>
        <v>59</v>
      </c>
      <c r="I1613">
        <v>3</v>
      </c>
      <c r="J1613" s="14">
        <v>14001.13</v>
      </c>
      <c r="K1613" t="s">
        <v>11</v>
      </c>
      <c r="L1613" t="str">
        <f t="shared" si="179"/>
        <v>tier - 2</v>
      </c>
      <c r="M1613" t="s">
        <v>16</v>
      </c>
      <c r="N1613" t="str">
        <f t="shared" si="180"/>
        <v>tier - 1</v>
      </c>
      <c r="O1613" t="s">
        <v>13</v>
      </c>
      <c r="P1613" t="str">
        <f t="shared" si="181"/>
        <v>R1013</v>
      </c>
    </row>
    <row r="1614" spans="1:16" x14ac:dyDescent="0.25">
      <c r="A1614" t="s">
        <v>1648</v>
      </c>
      <c r="B1614">
        <v>1963</v>
      </c>
      <c r="C1614">
        <f t="shared" si="175"/>
        <v>1963</v>
      </c>
      <c r="D1614" t="s">
        <v>10</v>
      </c>
      <c r="E1614" t="str">
        <f t="shared" si="176"/>
        <v>Jul</v>
      </c>
      <c r="F1614">
        <v>6</v>
      </c>
      <c r="G1614" s="10">
        <f t="shared" si="177"/>
        <v>23198</v>
      </c>
      <c r="H1614" s="9">
        <f t="shared" si="178"/>
        <v>59</v>
      </c>
      <c r="I1614">
        <v>3</v>
      </c>
      <c r="J1614" s="14">
        <v>14001.29</v>
      </c>
      <c r="K1614" t="s">
        <v>11</v>
      </c>
      <c r="L1614" t="str">
        <f t="shared" si="179"/>
        <v>tier - 2</v>
      </c>
      <c r="M1614" t="s">
        <v>11</v>
      </c>
      <c r="N1614" t="str">
        <f t="shared" si="180"/>
        <v>tier - 2</v>
      </c>
      <c r="O1614" t="s">
        <v>13</v>
      </c>
      <c r="P1614" t="str">
        <f t="shared" si="181"/>
        <v>R1013</v>
      </c>
    </row>
    <row r="1615" spans="1:16" x14ac:dyDescent="0.25">
      <c r="A1615" t="s">
        <v>1649</v>
      </c>
      <c r="B1615">
        <v>1963</v>
      </c>
      <c r="C1615">
        <f t="shared" si="175"/>
        <v>1963</v>
      </c>
      <c r="D1615" t="s">
        <v>10</v>
      </c>
      <c r="E1615" t="str">
        <f t="shared" si="176"/>
        <v>Jul</v>
      </c>
      <c r="F1615">
        <v>8</v>
      </c>
      <c r="G1615" s="10">
        <f t="shared" si="177"/>
        <v>23200</v>
      </c>
      <c r="H1615" s="9">
        <f t="shared" si="178"/>
        <v>59</v>
      </c>
      <c r="I1615">
        <v>3</v>
      </c>
      <c r="J1615" s="14">
        <v>14007.22</v>
      </c>
      <c r="K1615" t="s">
        <v>11</v>
      </c>
      <c r="L1615" t="str">
        <f t="shared" si="179"/>
        <v>tier - 2</v>
      </c>
      <c r="M1615" t="s">
        <v>12</v>
      </c>
      <c r="N1615" t="str">
        <f t="shared" si="180"/>
        <v>tier - 3</v>
      </c>
      <c r="O1615" t="s">
        <v>42</v>
      </c>
      <c r="P1615" t="str">
        <f t="shared" si="181"/>
        <v>R1011</v>
      </c>
    </row>
    <row r="1616" spans="1:16" x14ac:dyDescent="0.25">
      <c r="A1616" t="s">
        <v>1650</v>
      </c>
      <c r="B1616">
        <v>1960</v>
      </c>
      <c r="C1616">
        <f t="shared" si="175"/>
        <v>1960</v>
      </c>
      <c r="D1616" t="s">
        <v>15</v>
      </c>
      <c r="E1616" t="str">
        <f t="shared" si="176"/>
        <v>Nov</v>
      </c>
      <c r="F1616">
        <v>8</v>
      </c>
      <c r="G1616" s="10">
        <f t="shared" si="177"/>
        <v>22228</v>
      </c>
      <c r="H1616" s="9">
        <f t="shared" si="178"/>
        <v>62</v>
      </c>
      <c r="I1616">
        <v>0</v>
      </c>
      <c r="J1616" s="14">
        <v>14043.48</v>
      </c>
      <c r="K1616" t="s">
        <v>11</v>
      </c>
      <c r="L1616" t="str">
        <f t="shared" si="179"/>
        <v>tier - 2</v>
      </c>
      <c r="M1616" t="s">
        <v>12</v>
      </c>
      <c r="N1616" t="str">
        <f t="shared" si="180"/>
        <v>tier - 3</v>
      </c>
      <c r="O1616" t="s">
        <v>247</v>
      </c>
      <c r="P1616" t="str">
        <f t="shared" si="181"/>
        <v>R1024</v>
      </c>
    </row>
    <row r="1617" spans="1:16" x14ac:dyDescent="0.25">
      <c r="A1617" t="s">
        <v>1651</v>
      </c>
      <c r="B1617">
        <v>1991</v>
      </c>
      <c r="C1617">
        <f t="shared" si="175"/>
        <v>1991</v>
      </c>
      <c r="D1617" t="s">
        <v>20</v>
      </c>
      <c r="E1617" t="str">
        <f t="shared" si="176"/>
        <v>Sep</v>
      </c>
      <c r="F1617">
        <v>12</v>
      </c>
      <c r="G1617" s="10">
        <f t="shared" si="177"/>
        <v>33493</v>
      </c>
      <c r="H1617" s="9">
        <f t="shared" si="178"/>
        <v>31</v>
      </c>
      <c r="I1617">
        <v>3</v>
      </c>
      <c r="J1617" s="14">
        <v>14081.93</v>
      </c>
      <c r="K1617" t="s">
        <v>11</v>
      </c>
      <c r="L1617" t="str">
        <f t="shared" si="179"/>
        <v>tier - 2</v>
      </c>
      <c r="M1617" t="s">
        <v>12</v>
      </c>
      <c r="N1617" t="str">
        <f t="shared" si="180"/>
        <v>tier - 3</v>
      </c>
      <c r="O1617" t="s">
        <v>23</v>
      </c>
      <c r="P1617" t="str">
        <f t="shared" si="181"/>
        <v>R1012</v>
      </c>
    </row>
    <row r="1618" spans="1:16" x14ac:dyDescent="0.25">
      <c r="A1618" t="s">
        <v>1652</v>
      </c>
      <c r="B1618">
        <v>1976</v>
      </c>
      <c r="C1618">
        <f t="shared" si="175"/>
        <v>1976</v>
      </c>
      <c r="D1618" t="s">
        <v>20</v>
      </c>
      <c r="E1618" t="str">
        <f t="shared" si="176"/>
        <v>Sep</v>
      </c>
      <c r="F1618">
        <v>26</v>
      </c>
      <c r="G1618" s="10">
        <f t="shared" si="177"/>
        <v>28029</v>
      </c>
      <c r="H1618" s="9">
        <f t="shared" si="178"/>
        <v>46</v>
      </c>
      <c r="I1618">
        <v>2</v>
      </c>
      <c r="J1618" s="14">
        <v>14098.07</v>
      </c>
      <c r="K1618" t="s">
        <v>11</v>
      </c>
      <c r="L1618" t="str">
        <f t="shared" si="179"/>
        <v>tier - 2</v>
      </c>
      <c r="M1618" t="s">
        <v>12</v>
      </c>
      <c r="N1618" t="str">
        <f t="shared" si="180"/>
        <v>tier - 3</v>
      </c>
      <c r="O1618" t="s">
        <v>249</v>
      </c>
      <c r="P1618" t="str">
        <f t="shared" si="181"/>
        <v>R1023</v>
      </c>
    </row>
    <row r="1619" spans="1:16" x14ac:dyDescent="0.25">
      <c r="A1619" t="s">
        <v>1653</v>
      </c>
      <c r="B1619">
        <v>1961</v>
      </c>
      <c r="C1619">
        <f t="shared" si="175"/>
        <v>1961</v>
      </c>
      <c r="D1619" t="s">
        <v>18</v>
      </c>
      <c r="E1619" t="str">
        <f t="shared" si="176"/>
        <v>Jun</v>
      </c>
      <c r="F1619">
        <v>14</v>
      </c>
      <c r="G1619" s="10">
        <f t="shared" si="177"/>
        <v>22446</v>
      </c>
      <c r="H1619" s="9">
        <f t="shared" si="178"/>
        <v>61</v>
      </c>
      <c r="I1619">
        <v>2</v>
      </c>
      <c r="J1619" s="14">
        <v>14119.62</v>
      </c>
      <c r="K1619" t="s">
        <v>11</v>
      </c>
      <c r="L1619" t="str">
        <f t="shared" si="179"/>
        <v>tier - 2</v>
      </c>
      <c r="M1619" t="s">
        <v>16</v>
      </c>
      <c r="N1619" t="str">
        <f t="shared" si="180"/>
        <v>tier - 1</v>
      </c>
      <c r="O1619" t="s">
        <v>23</v>
      </c>
      <c r="P1619" t="str">
        <f t="shared" si="181"/>
        <v>R1012</v>
      </c>
    </row>
    <row r="1620" spans="1:16" x14ac:dyDescent="0.25">
      <c r="A1620" t="s">
        <v>1654</v>
      </c>
      <c r="B1620">
        <v>2004</v>
      </c>
      <c r="C1620">
        <f t="shared" si="175"/>
        <v>2004</v>
      </c>
      <c r="D1620" t="s">
        <v>10</v>
      </c>
      <c r="E1620" t="str">
        <f t="shared" si="176"/>
        <v>Jul</v>
      </c>
      <c r="F1620">
        <v>6</v>
      </c>
      <c r="G1620" s="10">
        <f t="shared" si="177"/>
        <v>38174</v>
      </c>
      <c r="H1620" s="9">
        <f t="shared" si="178"/>
        <v>18</v>
      </c>
      <c r="I1620">
        <v>0</v>
      </c>
      <c r="J1620" s="14">
        <v>14133.04</v>
      </c>
      <c r="K1620" t="s">
        <v>11</v>
      </c>
      <c r="L1620" t="str">
        <f t="shared" si="179"/>
        <v>tier - 2</v>
      </c>
      <c r="M1620" t="s">
        <v>12</v>
      </c>
      <c r="N1620" t="str">
        <f t="shared" si="180"/>
        <v>tier - 3</v>
      </c>
      <c r="O1620" t="s">
        <v>13</v>
      </c>
      <c r="P1620" t="str">
        <f t="shared" si="181"/>
        <v>R1013</v>
      </c>
    </row>
    <row r="1621" spans="1:16" x14ac:dyDescent="0.25">
      <c r="A1621" t="s">
        <v>1655</v>
      </c>
      <c r="B1621">
        <v>1984</v>
      </c>
      <c r="C1621">
        <f t="shared" si="175"/>
        <v>1984</v>
      </c>
      <c r="D1621" t="s">
        <v>10</v>
      </c>
      <c r="E1621" t="str">
        <f t="shared" si="176"/>
        <v>Jul</v>
      </c>
      <c r="F1621">
        <v>7</v>
      </c>
      <c r="G1621" s="10">
        <f t="shared" si="177"/>
        <v>30870</v>
      </c>
      <c r="H1621" s="9">
        <f t="shared" si="178"/>
        <v>38</v>
      </c>
      <c r="I1621">
        <v>3</v>
      </c>
      <c r="J1621" s="14">
        <v>14152.46</v>
      </c>
      <c r="K1621" t="s">
        <v>11</v>
      </c>
      <c r="L1621" t="str">
        <f t="shared" si="179"/>
        <v>tier - 2</v>
      </c>
      <c r="M1621" t="s">
        <v>16</v>
      </c>
      <c r="N1621" t="str">
        <f t="shared" si="180"/>
        <v>tier - 1</v>
      </c>
      <c r="O1621" t="s">
        <v>23</v>
      </c>
      <c r="P1621" t="str">
        <f t="shared" si="181"/>
        <v>R1012</v>
      </c>
    </row>
    <row r="1622" spans="1:16" x14ac:dyDescent="0.25">
      <c r="A1622" t="s">
        <v>1656</v>
      </c>
      <c r="B1622">
        <v>1968</v>
      </c>
      <c r="C1622">
        <f t="shared" si="175"/>
        <v>1968</v>
      </c>
      <c r="D1622" t="s">
        <v>30</v>
      </c>
      <c r="E1622" t="str">
        <f t="shared" si="176"/>
        <v>Dec</v>
      </c>
      <c r="F1622">
        <v>25</v>
      </c>
      <c r="G1622" s="10">
        <f t="shared" si="177"/>
        <v>25197</v>
      </c>
      <c r="H1622" s="9">
        <f t="shared" si="178"/>
        <v>54</v>
      </c>
      <c r="I1622">
        <v>0</v>
      </c>
      <c r="J1622" s="14">
        <v>14193.55</v>
      </c>
      <c r="K1622" t="s">
        <v>11</v>
      </c>
      <c r="L1622" t="str">
        <f t="shared" si="179"/>
        <v>tier - 2</v>
      </c>
      <c r="M1622" t="s">
        <v>16</v>
      </c>
      <c r="N1622" t="str">
        <f t="shared" si="180"/>
        <v>tier - 1</v>
      </c>
      <c r="O1622" t="s">
        <v>535</v>
      </c>
      <c r="P1622" t="str">
        <f t="shared" si="181"/>
        <v>R1026</v>
      </c>
    </row>
    <row r="1623" spans="1:16" x14ac:dyDescent="0.25">
      <c r="A1623" t="s">
        <v>1657</v>
      </c>
      <c r="B1623">
        <v>1983</v>
      </c>
      <c r="C1623">
        <f t="shared" si="175"/>
        <v>1983</v>
      </c>
      <c r="D1623" t="s">
        <v>15</v>
      </c>
      <c r="E1623" t="str">
        <f t="shared" si="176"/>
        <v>Nov</v>
      </c>
      <c r="F1623">
        <v>17</v>
      </c>
      <c r="G1623" s="10">
        <f t="shared" si="177"/>
        <v>30637</v>
      </c>
      <c r="H1623" s="9">
        <f t="shared" si="178"/>
        <v>39</v>
      </c>
      <c r="I1623">
        <v>3</v>
      </c>
      <c r="J1623" s="14">
        <v>14209.4</v>
      </c>
      <c r="K1623" t="s">
        <v>11</v>
      </c>
      <c r="L1623" t="str">
        <f t="shared" si="179"/>
        <v>tier - 2</v>
      </c>
      <c r="M1623" t="s">
        <v>16</v>
      </c>
      <c r="N1623" t="str">
        <f t="shared" si="180"/>
        <v>tier - 1</v>
      </c>
      <c r="O1623" t="s">
        <v>535</v>
      </c>
      <c r="P1623" t="str">
        <f t="shared" si="181"/>
        <v>R1026</v>
      </c>
    </row>
    <row r="1624" spans="1:16" x14ac:dyDescent="0.25">
      <c r="A1624" t="s">
        <v>1658</v>
      </c>
      <c r="B1624">
        <v>1958</v>
      </c>
      <c r="C1624">
        <f t="shared" si="175"/>
        <v>1958</v>
      </c>
      <c r="D1624" t="s">
        <v>20</v>
      </c>
      <c r="E1624" t="str">
        <f t="shared" si="176"/>
        <v>Sep</v>
      </c>
      <c r="F1624">
        <v>21</v>
      </c>
      <c r="G1624" s="10">
        <f t="shared" si="177"/>
        <v>21449</v>
      </c>
      <c r="H1624" s="9">
        <f t="shared" si="178"/>
        <v>64</v>
      </c>
      <c r="I1624">
        <v>0</v>
      </c>
      <c r="J1624" s="14">
        <v>14210.54</v>
      </c>
      <c r="K1624" t="s">
        <v>11</v>
      </c>
      <c r="L1624" t="str">
        <f t="shared" si="179"/>
        <v>tier - 2</v>
      </c>
      <c r="M1624" t="s">
        <v>11</v>
      </c>
      <c r="N1624" t="str">
        <f t="shared" si="180"/>
        <v>tier - 2</v>
      </c>
      <c r="O1624" t="s">
        <v>23</v>
      </c>
      <c r="P1624" t="str">
        <f t="shared" si="181"/>
        <v>R1012</v>
      </c>
    </row>
    <row r="1625" spans="1:16" x14ac:dyDescent="0.25">
      <c r="A1625" t="s">
        <v>1659</v>
      </c>
      <c r="B1625">
        <v>1961</v>
      </c>
      <c r="C1625">
        <f t="shared" si="175"/>
        <v>1961</v>
      </c>
      <c r="D1625" t="s">
        <v>20</v>
      </c>
      <c r="E1625" t="str">
        <f t="shared" si="176"/>
        <v>Sep</v>
      </c>
      <c r="F1625">
        <v>25</v>
      </c>
      <c r="G1625" s="10">
        <f t="shared" si="177"/>
        <v>22549</v>
      </c>
      <c r="H1625" s="9">
        <f t="shared" si="178"/>
        <v>61</v>
      </c>
      <c r="I1625">
        <v>2</v>
      </c>
      <c r="J1625" s="14">
        <v>14235.07</v>
      </c>
      <c r="K1625" t="s">
        <v>11</v>
      </c>
      <c r="L1625" t="str">
        <f t="shared" si="179"/>
        <v>tier - 2</v>
      </c>
      <c r="M1625" t="s">
        <v>16</v>
      </c>
      <c r="N1625" t="str">
        <f t="shared" si="180"/>
        <v>tier - 1</v>
      </c>
      <c r="O1625" t="s">
        <v>42</v>
      </c>
      <c r="P1625" t="str">
        <f t="shared" si="181"/>
        <v>R1011</v>
      </c>
    </row>
    <row r="1626" spans="1:16" x14ac:dyDescent="0.25">
      <c r="A1626" t="s">
        <v>1660</v>
      </c>
      <c r="B1626">
        <v>1959</v>
      </c>
      <c r="C1626">
        <f t="shared" si="175"/>
        <v>1959</v>
      </c>
      <c r="D1626" t="s">
        <v>37</v>
      </c>
      <c r="E1626" t="str">
        <f t="shared" si="176"/>
        <v>Oct</v>
      </c>
      <c r="F1626">
        <v>10</v>
      </c>
      <c r="G1626" s="10">
        <f t="shared" si="177"/>
        <v>21833</v>
      </c>
      <c r="H1626" s="9">
        <f t="shared" si="178"/>
        <v>63</v>
      </c>
      <c r="I1626">
        <v>0</v>
      </c>
      <c r="J1626" s="14">
        <v>14254.61</v>
      </c>
      <c r="K1626" t="s">
        <v>11</v>
      </c>
      <c r="L1626" t="str">
        <f t="shared" si="179"/>
        <v>tier - 2</v>
      </c>
      <c r="M1626" t="s">
        <v>16</v>
      </c>
      <c r="N1626" t="str">
        <f t="shared" si="180"/>
        <v>tier - 1</v>
      </c>
      <c r="O1626" t="s">
        <v>23</v>
      </c>
      <c r="P1626" t="str">
        <f t="shared" si="181"/>
        <v>R1012</v>
      </c>
    </row>
    <row r="1627" spans="1:16" x14ac:dyDescent="0.25">
      <c r="A1627" t="s">
        <v>1661</v>
      </c>
      <c r="B1627">
        <v>1959</v>
      </c>
      <c r="C1627">
        <f t="shared" si="175"/>
        <v>1959</v>
      </c>
      <c r="D1627" t="s">
        <v>15</v>
      </c>
      <c r="E1627" t="str">
        <f t="shared" si="176"/>
        <v>Nov</v>
      </c>
      <c r="F1627">
        <v>8</v>
      </c>
      <c r="G1627" s="10">
        <f t="shared" si="177"/>
        <v>21862</v>
      </c>
      <c r="H1627" s="9">
        <f t="shared" si="178"/>
        <v>63</v>
      </c>
      <c r="I1627">
        <v>0</v>
      </c>
      <c r="J1627" s="14">
        <v>14256.19</v>
      </c>
      <c r="K1627" t="s">
        <v>11</v>
      </c>
      <c r="L1627" t="str">
        <f t="shared" si="179"/>
        <v>tier - 2</v>
      </c>
      <c r="M1627" t="s">
        <v>12</v>
      </c>
      <c r="N1627" t="str">
        <f t="shared" si="180"/>
        <v>tier - 3</v>
      </c>
      <c r="O1627" t="s">
        <v>23</v>
      </c>
      <c r="P1627" t="str">
        <f t="shared" si="181"/>
        <v>R1012</v>
      </c>
    </row>
    <row r="1628" spans="1:16" x14ac:dyDescent="0.25">
      <c r="A1628" t="s">
        <v>1662</v>
      </c>
      <c r="B1628">
        <v>1974</v>
      </c>
      <c r="C1628">
        <f t="shared" si="175"/>
        <v>1974</v>
      </c>
      <c r="D1628" t="s">
        <v>30</v>
      </c>
      <c r="E1628" t="str">
        <f t="shared" si="176"/>
        <v>Dec</v>
      </c>
      <c r="F1628">
        <v>26</v>
      </c>
      <c r="G1628" s="10">
        <f t="shared" si="177"/>
        <v>27389</v>
      </c>
      <c r="H1628" s="9">
        <f t="shared" si="178"/>
        <v>48</v>
      </c>
      <c r="I1628">
        <v>0</v>
      </c>
      <c r="J1628" s="14">
        <v>14256.79</v>
      </c>
      <c r="K1628" t="s">
        <v>11</v>
      </c>
      <c r="L1628" t="str">
        <f t="shared" si="179"/>
        <v>tier - 2</v>
      </c>
      <c r="M1628" t="s">
        <v>11</v>
      </c>
      <c r="N1628" t="str">
        <f t="shared" si="180"/>
        <v>tier - 2</v>
      </c>
      <c r="O1628" t="s">
        <v>535</v>
      </c>
      <c r="P1628" t="str">
        <f t="shared" si="181"/>
        <v>R1026</v>
      </c>
    </row>
    <row r="1629" spans="1:16" x14ac:dyDescent="0.25">
      <c r="A1629" t="s">
        <v>1663</v>
      </c>
      <c r="B1629">
        <v>1972</v>
      </c>
      <c r="C1629">
        <f t="shared" si="175"/>
        <v>1972</v>
      </c>
      <c r="D1629" t="s">
        <v>10</v>
      </c>
      <c r="E1629" t="str">
        <f t="shared" si="176"/>
        <v>Jul</v>
      </c>
      <c r="F1629">
        <v>13</v>
      </c>
      <c r="G1629" s="10">
        <f t="shared" si="177"/>
        <v>26493</v>
      </c>
      <c r="H1629" s="9">
        <f t="shared" si="178"/>
        <v>50</v>
      </c>
      <c r="I1629">
        <v>0</v>
      </c>
      <c r="J1629" s="14">
        <v>14258.33</v>
      </c>
      <c r="K1629" t="s">
        <v>11</v>
      </c>
      <c r="L1629" t="str">
        <f t="shared" si="179"/>
        <v>tier - 2</v>
      </c>
      <c r="M1629" t="s">
        <v>11</v>
      </c>
      <c r="N1629" t="str">
        <f t="shared" si="180"/>
        <v>tier - 2</v>
      </c>
      <c r="O1629" t="s">
        <v>535</v>
      </c>
      <c r="P1629" t="str">
        <f t="shared" si="181"/>
        <v>R1026</v>
      </c>
    </row>
    <row r="1630" spans="1:16" x14ac:dyDescent="0.25">
      <c r="A1630" t="s">
        <v>1664</v>
      </c>
      <c r="B1630">
        <v>2004</v>
      </c>
      <c r="C1630">
        <f t="shared" si="175"/>
        <v>2004</v>
      </c>
      <c r="D1630" t="s">
        <v>20</v>
      </c>
      <c r="E1630" t="str">
        <f t="shared" si="176"/>
        <v>Sep</v>
      </c>
      <c r="F1630">
        <v>6</v>
      </c>
      <c r="G1630" s="10">
        <f t="shared" si="177"/>
        <v>38236</v>
      </c>
      <c r="H1630" s="9">
        <f t="shared" si="178"/>
        <v>18</v>
      </c>
      <c r="I1630">
        <v>0</v>
      </c>
      <c r="J1630" s="14">
        <v>14283.46</v>
      </c>
      <c r="K1630" t="s">
        <v>11</v>
      </c>
      <c r="L1630" t="str">
        <f t="shared" si="179"/>
        <v>tier - 2</v>
      </c>
      <c r="M1630" t="s">
        <v>11</v>
      </c>
      <c r="N1630" t="str">
        <f t="shared" si="180"/>
        <v>tier - 2</v>
      </c>
      <c r="O1630" t="s">
        <v>247</v>
      </c>
      <c r="P1630" t="str">
        <f t="shared" si="181"/>
        <v>R1024</v>
      </c>
    </row>
    <row r="1631" spans="1:16" x14ac:dyDescent="0.25">
      <c r="A1631" t="s">
        <v>1665</v>
      </c>
      <c r="B1631">
        <v>1968</v>
      </c>
      <c r="C1631">
        <f t="shared" si="175"/>
        <v>1968</v>
      </c>
      <c r="D1631" t="s">
        <v>30</v>
      </c>
      <c r="E1631" t="str">
        <f t="shared" si="176"/>
        <v>Dec</v>
      </c>
      <c r="F1631">
        <v>15</v>
      </c>
      <c r="G1631" s="10">
        <f t="shared" si="177"/>
        <v>25187</v>
      </c>
      <c r="H1631" s="9">
        <f t="shared" si="178"/>
        <v>54</v>
      </c>
      <c r="I1631">
        <v>0</v>
      </c>
      <c r="J1631" s="14">
        <v>14285.9</v>
      </c>
      <c r="K1631" t="s">
        <v>11</v>
      </c>
      <c r="L1631" t="str">
        <f t="shared" si="179"/>
        <v>tier - 2</v>
      </c>
      <c r="M1631" t="s">
        <v>12</v>
      </c>
      <c r="N1631" t="str">
        <f t="shared" si="180"/>
        <v>tier - 3</v>
      </c>
      <c r="O1631" t="s">
        <v>23</v>
      </c>
      <c r="P1631" t="str">
        <f t="shared" si="181"/>
        <v>R1012</v>
      </c>
    </row>
    <row r="1632" spans="1:16" x14ac:dyDescent="0.25">
      <c r="A1632" t="s">
        <v>1666</v>
      </c>
      <c r="B1632">
        <v>1958</v>
      </c>
      <c r="C1632">
        <f t="shared" si="175"/>
        <v>1958</v>
      </c>
      <c r="D1632" t="s">
        <v>37</v>
      </c>
      <c r="E1632" t="str">
        <f t="shared" si="176"/>
        <v>Oct</v>
      </c>
      <c r="F1632">
        <v>15</v>
      </c>
      <c r="G1632" s="10">
        <f t="shared" si="177"/>
        <v>21473</v>
      </c>
      <c r="H1632" s="9">
        <f t="shared" si="178"/>
        <v>64</v>
      </c>
      <c r="I1632">
        <v>0</v>
      </c>
      <c r="J1632" s="14">
        <v>14313.85</v>
      </c>
      <c r="K1632" t="s">
        <v>11</v>
      </c>
      <c r="L1632" t="str">
        <f t="shared" si="179"/>
        <v>tier - 2</v>
      </c>
      <c r="M1632" t="s">
        <v>12</v>
      </c>
      <c r="N1632" t="str">
        <f t="shared" si="180"/>
        <v>tier - 3</v>
      </c>
      <c r="O1632" t="s">
        <v>13</v>
      </c>
      <c r="P1632" t="str">
        <f t="shared" si="181"/>
        <v>R1013</v>
      </c>
    </row>
    <row r="1633" spans="1:16" x14ac:dyDescent="0.25">
      <c r="A1633" t="s">
        <v>1667</v>
      </c>
      <c r="B1633">
        <v>1958</v>
      </c>
      <c r="C1633">
        <f t="shared" si="175"/>
        <v>1958</v>
      </c>
      <c r="D1633" t="s">
        <v>10</v>
      </c>
      <c r="E1633" t="str">
        <f t="shared" si="176"/>
        <v>Jul</v>
      </c>
      <c r="F1633">
        <v>10</v>
      </c>
      <c r="G1633" s="10">
        <f t="shared" si="177"/>
        <v>21376</v>
      </c>
      <c r="H1633" s="9">
        <f t="shared" si="178"/>
        <v>64</v>
      </c>
      <c r="I1633">
        <v>0</v>
      </c>
      <c r="J1633" s="14">
        <v>14319.03</v>
      </c>
      <c r="K1633" t="s">
        <v>11</v>
      </c>
      <c r="L1633" t="str">
        <f t="shared" si="179"/>
        <v>tier - 2</v>
      </c>
      <c r="M1633" t="s">
        <v>11</v>
      </c>
      <c r="N1633" t="str">
        <f t="shared" si="180"/>
        <v>tier - 2</v>
      </c>
      <c r="O1633" t="s">
        <v>42</v>
      </c>
      <c r="P1633" t="str">
        <f t="shared" si="181"/>
        <v>R1011</v>
      </c>
    </row>
    <row r="1634" spans="1:16" x14ac:dyDescent="0.25">
      <c r="A1634" t="s">
        <v>1668</v>
      </c>
      <c r="B1634">
        <v>1969</v>
      </c>
      <c r="C1634">
        <f t="shared" si="175"/>
        <v>1969</v>
      </c>
      <c r="D1634" t="s">
        <v>20</v>
      </c>
      <c r="E1634" t="str">
        <f t="shared" si="176"/>
        <v>Sep</v>
      </c>
      <c r="F1634">
        <v>26</v>
      </c>
      <c r="G1634" s="10">
        <f t="shared" si="177"/>
        <v>25472</v>
      </c>
      <c r="H1634" s="9">
        <f t="shared" si="178"/>
        <v>53</v>
      </c>
      <c r="I1634">
        <v>0</v>
      </c>
      <c r="J1634" s="14">
        <v>14337.91</v>
      </c>
      <c r="K1634" t="s">
        <v>11</v>
      </c>
      <c r="L1634" t="str">
        <f t="shared" si="179"/>
        <v>tier - 2</v>
      </c>
      <c r="M1634" t="s">
        <v>12</v>
      </c>
      <c r="N1634" t="str">
        <f t="shared" si="180"/>
        <v>tier - 3</v>
      </c>
      <c r="O1634" t="s">
        <v>632</v>
      </c>
      <c r="P1634" t="str">
        <f t="shared" si="181"/>
        <v>R1022</v>
      </c>
    </row>
    <row r="1635" spans="1:16" x14ac:dyDescent="0.25">
      <c r="A1635" t="s">
        <v>1669</v>
      </c>
      <c r="B1635">
        <v>1959</v>
      </c>
      <c r="C1635">
        <f t="shared" si="175"/>
        <v>1959</v>
      </c>
      <c r="D1635" t="s">
        <v>30</v>
      </c>
      <c r="E1635" t="str">
        <f t="shared" si="176"/>
        <v>Dec</v>
      </c>
      <c r="F1635">
        <v>24</v>
      </c>
      <c r="G1635" s="10">
        <f t="shared" si="177"/>
        <v>21908</v>
      </c>
      <c r="H1635" s="9">
        <f t="shared" si="178"/>
        <v>63</v>
      </c>
      <c r="I1635">
        <v>1</v>
      </c>
      <c r="J1635" s="14">
        <v>14349.85</v>
      </c>
      <c r="K1635" t="s">
        <v>11</v>
      </c>
      <c r="L1635" t="str">
        <f t="shared" si="179"/>
        <v>tier - 2</v>
      </c>
      <c r="M1635" t="s">
        <v>11</v>
      </c>
      <c r="N1635" t="str">
        <f t="shared" si="180"/>
        <v>tier - 2</v>
      </c>
      <c r="O1635" t="s">
        <v>23</v>
      </c>
      <c r="P1635" t="str">
        <f t="shared" si="181"/>
        <v>R1012</v>
      </c>
    </row>
    <row r="1636" spans="1:16" x14ac:dyDescent="0.25">
      <c r="A1636" t="s">
        <v>1670</v>
      </c>
      <c r="B1636">
        <v>1967</v>
      </c>
      <c r="C1636">
        <f t="shared" si="175"/>
        <v>1967</v>
      </c>
      <c r="D1636" t="s">
        <v>37</v>
      </c>
      <c r="E1636" t="str">
        <f t="shared" si="176"/>
        <v>Oct</v>
      </c>
      <c r="F1636">
        <v>10</v>
      </c>
      <c r="G1636" s="10">
        <f t="shared" si="177"/>
        <v>24755</v>
      </c>
      <c r="H1636" s="9">
        <f t="shared" si="178"/>
        <v>55</v>
      </c>
      <c r="I1636">
        <v>0</v>
      </c>
      <c r="J1636" s="14">
        <v>14355.43</v>
      </c>
      <c r="K1636" t="s">
        <v>11</v>
      </c>
      <c r="L1636" t="str">
        <f t="shared" si="179"/>
        <v>tier - 2</v>
      </c>
      <c r="M1636" t="s">
        <v>16</v>
      </c>
      <c r="N1636" t="str">
        <f t="shared" si="180"/>
        <v>tier - 1</v>
      </c>
      <c r="O1636" t="s">
        <v>535</v>
      </c>
      <c r="P1636" t="str">
        <f t="shared" si="181"/>
        <v>R1026</v>
      </c>
    </row>
    <row r="1637" spans="1:16" x14ac:dyDescent="0.25">
      <c r="A1637" t="s">
        <v>1671</v>
      </c>
      <c r="B1637">
        <v>1988</v>
      </c>
      <c r="C1637">
        <f t="shared" si="175"/>
        <v>1988</v>
      </c>
      <c r="D1637" t="s">
        <v>15</v>
      </c>
      <c r="E1637" t="str">
        <f t="shared" si="176"/>
        <v>Nov</v>
      </c>
      <c r="F1637">
        <v>16</v>
      </c>
      <c r="G1637" s="10">
        <f t="shared" si="177"/>
        <v>32463</v>
      </c>
      <c r="H1637" s="9">
        <f t="shared" si="178"/>
        <v>34</v>
      </c>
      <c r="I1637">
        <v>1</v>
      </c>
      <c r="J1637" s="14">
        <v>14358.36</v>
      </c>
      <c r="K1637" t="s">
        <v>11</v>
      </c>
      <c r="L1637" t="str">
        <f t="shared" si="179"/>
        <v>tier - 2</v>
      </c>
      <c r="M1637" t="s">
        <v>11</v>
      </c>
      <c r="N1637" t="str">
        <f t="shared" si="180"/>
        <v>tier - 2</v>
      </c>
      <c r="O1637" t="s">
        <v>42</v>
      </c>
      <c r="P1637" t="str">
        <f t="shared" si="181"/>
        <v>R1011</v>
      </c>
    </row>
    <row r="1638" spans="1:16" x14ac:dyDescent="0.25">
      <c r="A1638" t="s">
        <v>1672</v>
      </c>
      <c r="B1638">
        <v>1963</v>
      </c>
      <c r="C1638">
        <f t="shared" si="175"/>
        <v>1963</v>
      </c>
      <c r="D1638" t="s">
        <v>10</v>
      </c>
      <c r="E1638" t="str">
        <f t="shared" si="176"/>
        <v>Jul</v>
      </c>
      <c r="F1638">
        <v>16</v>
      </c>
      <c r="G1638" s="10">
        <f t="shared" si="177"/>
        <v>23208</v>
      </c>
      <c r="H1638" s="9">
        <f t="shared" si="178"/>
        <v>59</v>
      </c>
      <c r="I1638">
        <v>3</v>
      </c>
      <c r="J1638" s="14">
        <v>14382.71</v>
      </c>
      <c r="K1638" t="s">
        <v>11</v>
      </c>
      <c r="L1638" t="str">
        <f t="shared" si="179"/>
        <v>tier - 2</v>
      </c>
      <c r="M1638" t="s">
        <v>11</v>
      </c>
      <c r="N1638" t="str">
        <f t="shared" si="180"/>
        <v>tier - 2</v>
      </c>
      <c r="O1638" t="s">
        <v>23</v>
      </c>
      <c r="P1638" t="str">
        <f t="shared" si="181"/>
        <v>R1012</v>
      </c>
    </row>
    <row r="1639" spans="1:16" x14ac:dyDescent="0.25">
      <c r="A1639" t="s">
        <v>1673</v>
      </c>
      <c r="B1639">
        <v>1965</v>
      </c>
      <c r="C1639">
        <f t="shared" si="175"/>
        <v>1965</v>
      </c>
      <c r="D1639" t="s">
        <v>18</v>
      </c>
      <c r="E1639" t="str">
        <f t="shared" si="176"/>
        <v>Jun</v>
      </c>
      <c r="F1639">
        <v>22</v>
      </c>
      <c r="G1639" s="10">
        <f t="shared" si="177"/>
        <v>23915</v>
      </c>
      <c r="H1639" s="9">
        <f t="shared" si="178"/>
        <v>57</v>
      </c>
      <c r="I1639">
        <v>4</v>
      </c>
      <c r="J1639" s="14">
        <v>14394.4</v>
      </c>
      <c r="K1639" t="s">
        <v>11</v>
      </c>
      <c r="L1639" t="str">
        <f t="shared" si="179"/>
        <v>tier - 2</v>
      </c>
      <c r="M1639" t="s">
        <v>12</v>
      </c>
      <c r="N1639" t="str">
        <f t="shared" si="180"/>
        <v>tier - 3</v>
      </c>
      <c r="O1639" t="s">
        <v>247</v>
      </c>
      <c r="P1639" t="str">
        <f t="shared" si="181"/>
        <v>R1024</v>
      </c>
    </row>
    <row r="1640" spans="1:16" x14ac:dyDescent="0.25">
      <c r="A1640" t="s">
        <v>1674</v>
      </c>
      <c r="B1640">
        <v>1958</v>
      </c>
      <c r="C1640">
        <f t="shared" si="175"/>
        <v>1958</v>
      </c>
      <c r="D1640" t="s">
        <v>20</v>
      </c>
      <c r="E1640" t="str">
        <f t="shared" si="176"/>
        <v>Sep</v>
      </c>
      <c r="F1640">
        <v>14</v>
      </c>
      <c r="G1640" s="10">
        <f t="shared" si="177"/>
        <v>21442</v>
      </c>
      <c r="H1640" s="9">
        <f t="shared" si="178"/>
        <v>64</v>
      </c>
      <c r="I1640">
        <v>0</v>
      </c>
      <c r="J1640" s="14">
        <v>14394.56</v>
      </c>
      <c r="K1640" t="s">
        <v>11</v>
      </c>
      <c r="L1640" t="str">
        <f t="shared" si="179"/>
        <v>tier - 2</v>
      </c>
      <c r="M1640" t="s">
        <v>16</v>
      </c>
      <c r="N1640" t="str">
        <f t="shared" si="180"/>
        <v>tier - 1</v>
      </c>
      <c r="O1640" t="s">
        <v>170</v>
      </c>
      <c r="P1640" t="str">
        <f t="shared" si="181"/>
        <v>R1018</v>
      </c>
    </row>
    <row r="1641" spans="1:16" x14ac:dyDescent="0.25">
      <c r="A1641" t="s">
        <v>1675</v>
      </c>
      <c r="B1641">
        <v>1958</v>
      </c>
      <c r="C1641">
        <f t="shared" si="175"/>
        <v>1958</v>
      </c>
      <c r="D1641" t="s">
        <v>10</v>
      </c>
      <c r="E1641" t="str">
        <f t="shared" si="176"/>
        <v>Jul</v>
      </c>
      <c r="F1641">
        <v>29</v>
      </c>
      <c r="G1641" s="10">
        <f t="shared" si="177"/>
        <v>21395</v>
      </c>
      <c r="H1641" s="9">
        <f t="shared" si="178"/>
        <v>64</v>
      </c>
      <c r="I1641">
        <v>0</v>
      </c>
      <c r="J1641" s="14">
        <v>14410.93</v>
      </c>
      <c r="K1641" t="s">
        <v>11</v>
      </c>
      <c r="L1641" t="str">
        <f t="shared" si="179"/>
        <v>tier - 2</v>
      </c>
      <c r="M1641" t="s">
        <v>11</v>
      </c>
      <c r="N1641" t="str">
        <f t="shared" si="180"/>
        <v>tier - 2</v>
      </c>
      <c r="O1641" t="s">
        <v>168</v>
      </c>
      <c r="P1641" t="str">
        <f t="shared" si="181"/>
        <v>R1016</v>
      </c>
    </row>
    <row r="1642" spans="1:16" x14ac:dyDescent="0.25">
      <c r="A1642" t="s">
        <v>1676</v>
      </c>
      <c r="B1642">
        <v>1958</v>
      </c>
      <c r="C1642">
        <f t="shared" si="175"/>
        <v>1958</v>
      </c>
      <c r="D1642" t="s">
        <v>20</v>
      </c>
      <c r="E1642" t="str">
        <f t="shared" si="176"/>
        <v>Sep</v>
      </c>
      <c r="F1642">
        <v>20</v>
      </c>
      <c r="G1642" s="10">
        <f t="shared" si="177"/>
        <v>21448</v>
      </c>
      <c r="H1642" s="9">
        <f t="shared" si="178"/>
        <v>64</v>
      </c>
      <c r="I1642">
        <v>1</v>
      </c>
      <c r="J1642" s="14">
        <v>14418.28</v>
      </c>
      <c r="K1642" t="s">
        <v>11</v>
      </c>
      <c r="L1642" t="str">
        <f t="shared" si="179"/>
        <v>tier - 2</v>
      </c>
      <c r="M1642" t="s">
        <v>12</v>
      </c>
      <c r="N1642" t="str">
        <f t="shared" si="180"/>
        <v>tier - 3</v>
      </c>
      <c r="O1642" t="s">
        <v>13</v>
      </c>
      <c r="P1642" t="str">
        <f t="shared" si="181"/>
        <v>R1013</v>
      </c>
    </row>
    <row r="1643" spans="1:16" x14ac:dyDescent="0.25">
      <c r="A1643" t="s">
        <v>1677</v>
      </c>
      <c r="B1643">
        <v>1999</v>
      </c>
      <c r="C1643">
        <f t="shared" si="175"/>
        <v>1999</v>
      </c>
      <c r="D1643" t="s">
        <v>35</v>
      </c>
      <c r="E1643" t="str">
        <f t="shared" si="176"/>
        <v>Aug</v>
      </c>
      <c r="F1643">
        <v>10</v>
      </c>
      <c r="G1643" s="10">
        <f t="shared" si="177"/>
        <v>36382</v>
      </c>
      <c r="H1643" s="9">
        <f t="shared" si="178"/>
        <v>23</v>
      </c>
      <c r="I1643">
        <v>2</v>
      </c>
      <c r="J1643" s="14">
        <v>14426.07</v>
      </c>
      <c r="K1643" t="s">
        <v>11</v>
      </c>
      <c r="L1643" t="str">
        <f t="shared" si="179"/>
        <v>tier - 2</v>
      </c>
      <c r="M1643" t="s">
        <v>16</v>
      </c>
      <c r="N1643" t="str">
        <f t="shared" si="180"/>
        <v>tier - 1</v>
      </c>
      <c r="O1643" t="s">
        <v>23</v>
      </c>
      <c r="P1643" t="str">
        <f t="shared" si="181"/>
        <v>R1012</v>
      </c>
    </row>
    <row r="1644" spans="1:16" x14ac:dyDescent="0.25">
      <c r="A1644" t="s">
        <v>1678</v>
      </c>
      <c r="B1644">
        <v>1967</v>
      </c>
      <c r="C1644">
        <f t="shared" si="175"/>
        <v>1967</v>
      </c>
      <c r="D1644" t="s">
        <v>35</v>
      </c>
      <c r="E1644" t="str">
        <f t="shared" si="176"/>
        <v>Aug</v>
      </c>
      <c r="F1644">
        <v>15</v>
      </c>
      <c r="G1644" s="10">
        <f t="shared" si="177"/>
        <v>24699</v>
      </c>
      <c r="H1644" s="9">
        <f t="shared" si="178"/>
        <v>55</v>
      </c>
      <c r="I1644">
        <v>0</v>
      </c>
      <c r="J1644" s="14">
        <v>14426.66</v>
      </c>
      <c r="K1644" t="s">
        <v>11</v>
      </c>
      <c r="L1644" t="str">
        <f t="shared" si="179"/>
        <v>tier - 2</v>
      </c>
      <c r="M1644" t="s">
        <v>11</v>
      </c>
      <c r="N1644" t="str">
        <f t="shared" si="180"/>
        <v>tier - 2</v>
      </c>
      <c r="O1644" t="s">
        <v>535</v>
      </c>
      <c r="P1644" t="str">
        <f t="shared" si="181"/>
        <v>R1026</v>
      </c>
    </row>
    <row r="1645" spans="1:16" x14ac:dyDescent="0.25">
      <c r="A1645" t="s">
        <v>1679</v>
      </c>
      <c r="B1645">
        <v>1967</v>
      </c>
      <c r="C1645">
        <f t="shared" si="175"/>
        <v>1967</v>
      </c>
      <c r="D1645" t="s">
        <v>15</v>
      </c>
      <c r="E1645" t="str">
        <f t="shared" si="176"/>
        <v>Nov</v>
      </c>
      <c r="F1645">
        <v>4</v>
      </c>
      <c r="G1645" s="10">
        <f t="shared" si="177"/>
        <v>24780</v>
      </c>
      <c r="H1645" s="9">
        <f t="shared" si="178"/>
        <v>55</v>
      </c>
      <c r="I1645">
        <v>0</v>
      </c>
      <c r="J1645" s="14">
        <v>14427.63</v>
      </c>
      <c r="K1645" t="s">
        <v>11</v>
      </c>
      <c r="L1645" t="str">
        <f t="shared" si="179"/>
        <v>tier - 2</v>
      </c>
      <c r="M1645" t="s">
        <v>11</v>
      </c>
      <c r="N1645" t="str">
        <f t="shared" si="180"/>
        <v>tier - 2</v>
      </c>
      <c r="O1645" t="s">
        <v>300</v>
      </c>
      <c r="P1645" t="str">
        <f t="shared" si="181"/>
        <v>R1021</v>
      </c>
    </row>
    <row r="1646" spans="1:16" x14ac:dyDescent="0.25">
      <c r="A1646" t="s">
        <v>1680</v>
      </c>
      <c r="B1646">
        <v>1959</v>
      </c>
      <c r="C1646">
        <f t="shared" si="175"/>
        <v>1959</v>
      </c>
      <c r="D1646" t="s">
        <v>18</v>
      </c>
      <c r="E1646" t="str">
        <f t="shared" si="176"/>
        <v>Jun</v>
      </c>
      <c r="F1646">
        <v>29</v>
      </c>
      <c r="G1646" s="10">
        <f t="shared" si="177"/>
        <v>21730</v>
      </c>
      <c r="H1646" s="9">
        <f t="shared" si="178"/>
        <v>63</v>
      </c>
      <c r="I1646">
        <v>0</v>
      </c>
      <c r="J1646" s="14">
        <v>14449.85</v>
      </c>
      <c r="K1646" t="s">
        <v>11</v>
      </c>
      <c r="L1646" t="str">
        <f t="shared" si="179"/>
        <v>tier - 2</v>
      </c>
      <c r="M1646" t="s">
        <v>16</v>
      </c>
      <c r="N1646" t="str">
        <f t="shared" si="180"/>
        <v>tier - 1</v>
      </c>
      <c r="O1646" t="s">
        <v>247</v>
      </c>
      <c r="P1646" t="str">
        <f t="shared" si="181"/>
        <v>R1024</v>
      </c>
    </row>
    <row r="1647" spans="1:16" x14ac:dyDescent="0.25">
      <c r="A1647" t="s">
        <v>1681</v>
      </c>
      <c r="B1647">
        <v>1959</v>
      </c>
      <c r="C1647">
        <f t="shared" si="175"/>
        <v>1959</v>
      </c>
      <c r="D1647" t="s">
        <v>35</v>
      </c>
      <c r="E1647" t="str">
        <f t="shared" si="176"/>
        <v>Aug</v>
      </c>
      <c r="F1647">
        <v>3</v>
      </c>
      <c r="G1647" s="10">
        <f t="shared" si="177"/>
        <v>21765</v>
      </c>
      <c r="H1647" s="9">
        <f t="shared" si="178"/>
        <v>63</v>
      </c>
      <c r="I1647">
        <v>0</v>
      </c>
      <c r="J1647" s="14">
        <v>14451.84</v>
      </c>
      <c r="K1647" t="s">
        <v>11</v>
      </c>
      <c r="L1647" t="str">
        <f t="shared" si="179"/>
        <v>tier - 2</v>
      </c>
      <c r="M1647" t="s">
        <v>12</v>
      </c>
      <c r="N1647" t="str">
        <f t="shared" si="180"/>
        <v>tier - 3</v>
      </c>
      <c r="O1647" t="s">
        <v>249</v>
      </c>
      <c r="P1647" t="str">
        <f t="shared" si="181"/>
        <v>R1023</v>
      </c>
    </row>
    <row r="1648" spans="1:16" x14ac:dyDescent="0.25">
      <c r="A1648" t="s">
        <v>1682</v>
      </c>
      <c r="B1648">
        <v>1996</v>
      </c>
      <c r="C1648">
        <f t="shared" si="175"/>
        <v>1996</v>
      </c>
      <c r="D1648" t="s">
        <v>15</v>
      </c>
      <c r="E1648" t="str">
        <f t="shared" si="176"/>
        <v>Nov</v>
      </c>
      <c r="F1648">
        <v>10</v>
      </c>
      <c r="G1648" s="10">
        <f t="shared" si="177"/>
        <v>35379</v>
      </c>
      <c r="H1648" s="9">
        <f t="shared" si="178"/>
        <v>26</v>
      </c>
      <c r="I1648">
        <v>2</v>
      </c>
      <c r="J1648" s="14">
        <v>14455.64</v>
      </c>
      <c r="K1648" t="s">
        <v>11</v>
      </c>
      <c r="L1648" t="str">
        <f t="shared" si="179"/>
        <v>tier - 2</v>
      </c>
      <c r="M1648" t="s">
        <v>12</v>
      </c>
      <c r="N1648" t="str">
        <f t="shared" si="180"/>
        <v>tier - 3</v>
      </c>
      <c r="O1648" t="s">
        <v>247</v>
      </c>
      <c r="P1648" t="str">
        <f t="shared" si="181"/>
        <v>R1024</v>
      </c>
    </row>
    <row r="1649" spans="1:16" x14ac:dyDescent="0.25">
      <c r="A1649" t="s">
        <v>1683</v>
      </c>
      <c r="B1649">
        <v>1976</v>
      </c>
      <c r="C1649">
        <f t="shared" si="175"/>
        <v>1976</v>
      </c>
      <c r="D1649" t="s">
        <v>15</v>
      </c>
      <c r="E1649" t="str">
        <f t="shared" si="176"/>
        <v>Nov</v>
      </c>
      <c r="F1649">
        <v>27</v>
      </c>
      <c r="G1649" s="10">
        <f t="shared" si="177"/>
        <v>28091</v>
      </c>
      <c r="H1649" s="9">
        <f t="shared" si="178"/>
        <v>46</v>
      </c>
      <c r="I1649">
        <v>2</v>
      </c>
      <c r="J1649" s="14">
        <v>14470.01</v>
      </c>
      <c r="K1649" t="s">
        <v>11</v>
      </c>
      <c r="L1649" t="str">
        <f t="shared" si="179"/>
        <v>tier - 2</v>
      </c>
      <c r="M1649" t="s">
        <v>12</v>
      </c>
      <c r="N1649" t="str">
        <f t="shared" si="180"/>
        <v>tier - 3</v>
      </c>
      <c r="O1649" t="s">
        <v>23</v>
      </c>
      <c r="P1649" t="str">
        <f t="shared" si="181"/>
        <v>R1012</v>
      </c>
    </row>
    <row r="1650" spans="1:16" x14ac:dyDescent="0.25">
      <c r="A1650" t="s">
        <v>1684</v>
      </c>
      <c r="B1650">
        <v>1959</v>
      </c>
      <c r="C1650">
        <f t="shared" si="175"/>
        <v>1959</v>
      </c>
      <c r="D1650" t="s">
        <v>15</v>
      </c>
      <c r="E1650" t="str">
        <f t="shared" si="176"/>
        <v>Nov</v>
      </c>
      <c r="F1650">
        <v>20</v>
      </c>
      <c r="G1650" s="10">
        <f t="shared" si="177"/>
        <v>21874</v>
      </c>
      <c r="H1650" s="9">
        <f t="shared" si="178"/>
        <v>63</v>
      </c>
      <c r="I1650">
        <v>1</v>
      </c>
      <c r="J1650" s="14">
        <v>14474.68</v>
      </c>
      <c r="K1650" t="s">
        <v>11</v>
      </c>
      <c r="L1650" t="str">
        <f t="shared" si="179"/>
        <v>tier - 2</v>
      </c>
      <c r="M1650" t="s">
        <v>11</v>
      </c>
      <c r="N1650" t="str">
        <f t="shared" si="180"/>
        <v>tier - 2</v>
      </c>
      <c r="O1650" t="s">
        <v>13</v>
      </c>
      <c r="P1650" t="str">
        <f t="shared" si="181"/>
        <v>R1013</v>
      </c>
    </row>
    <row r="1651" spans="1:16" x14ac:dyDescent="0.25">
      <c r="A1651" t="s">
        <v>1685</v>
      </c>
      <c r="B1651">
        <v>1979</v>
      </c>
      <c r="C1651">
        <f t="shared" si="175"/>
        <v>1979</v>
      </c>
      <c r="D1651" t="s">
        <v>37</v>
      </c>
      <c r="E1651" t="str">
        <f t="shared" si="176"/>
        <v>Oct</v>
      </c>
      <c r="F1651">
        <v>20</v>
      </c>
      <c r="G1651" s="10">
        <f t="shared" si="177"/>
        <v>29148</v>
      </c>
      <c r="H1651" s="9">
        <f t="shared" si="178"/>
        <v>43</v>
      </c>
      <c r="I1651">
        <v>5</v>
      </c>
      <c r="J1651" s="14">
        <v>14478.33</v>
      </c>
      <c r="K1651" t="s">
        <v>11</v>
      </c>
      <c r="L1651" t="str">
        <f t="shared" si="179"/>
        <v>tier - 2</v>
      </c>
      <c r="M1651" t="s">
        <v>11</v>
      </c>
      <c r="N1651" t="str">
        <f t="shared" si="180"/>
        <v>tier - 2</v>
      </c>
      <c r="O1651" t="s">
        <v>13</v>
      </c>
      <c r="P1651" t="str">
        <f t="shared" si="181"/>
        <v>R1013</v>
      </c>
    </row>
    <row r="1652" spans="1:16" x14ac:dyDescent="0.25">
      <c r="A1652" t="s">
        <v>1686</v>
      </c>
      <c r="B1652">
        <v>1989</v>
      </c>
      <c r="C1652">
        <f t="shared" si="175"/>
        <v>1989</v>
      </c>
      <c r="D1652" t="s">
        <v>10</v>
      </c>
      <c r="E1652" t="str">
        <f t="shared" si="176"/>
        <v>Jul</v>
      </c>
      <c r="F1652">
        <v>22</v>
      </c>
      <c r="G1652" s="10">
        <f t="shared" si="177"/>
        <v>32711</v>
      </c>
      <c r="H1652" s="9">
        <f t="shared" si="178"/>
        <v>33</v>
      </c>
      <c r="I1652">
        <v>3</v>
      </c>
      <c r="J1652" s="14">
        <v>14507.46</v>
      </c>
      <c r="K1652" t="s">
        <v>11</v>
      </c>
      <c r="L1652" t="str">
        <f t="shared" si="179"/>
        <v>tier - 2</v>
      </c>
      <c r="M1652" t="s">
        <v>12</v>
      </c>
      <c r="N1652" t="str">
        <f t="shared" si="180"/>
        <v>tier - 3</v>
      </c>
      <c r="O1652" t="s">
        <v>23</v>
      </c>
      <c r="P1652" t="str">
        <f t="shared" si="181"/>
        <v>R1012</v>
      </c>
    </row>
    <row r="1653" spans="1:16" x14ac:dyDescent="0.25">
      <c r="A1653" t="s">
        <v>1687</v>
      </c>
      <c r="B1653">
        <v>1989</v>
      </c>
      <c r="C1653">
        <f t="shared" si="175"/>
        <v>1989</v>
      </c>
      <c r="D1653" t="s">
        <v>10</v>
      </c>
      <c r="E1653" t="str">
        <f t="shared" si="176"/>
        <v>Jul</v>
      </c>
      <c r="F1653">
        <v>14</v>
      </c>
      <c r="G1653" s="10">
        <f t="shared" si="177"/>
        <v>32703</v>
      </c>
      <c r="H1653" s="9">
        <f t="shared" si="178"/>
        <v>33</v>
      </c>
      <c r="I1653">
        <v>3</v>
      </c>
      <c r="J1653" s="14">
        <v>14547.26</v>
      </c>
      <c r="K1653" t="s">
        <v>11</v>
      </c>
      <c r="L1653" t="str">
        <f t="shared" si="179"/>
        <v>tier - 2</v>
      </c>
      <c r="M1653" t="s">
        <v>12</v>
      </c>
      <c r="N1653" t="str">
        <f t="shared" si="180"/>
        <v>tier - 3</v>
      </c>
      <c r="O1653" t="s">
        <v>42</v>
      </c>
      <c r="P1653" t="str">
        <f t="shared" si="181"/>
        <v>R1011</v>
      </c>
    </row>
    <row r="1654" spans="1:16" x14ac:dyDescent="0.25">
      <c r="A1654" t="s">
        <v>1688</v>
      </c>
      <c r="B1654">
        <v>1998</v>
      </c>
      <c r="C1654">
        <f t="shared" si="175"/>
        <v>1998</v>
      </c>
      <c r="D1654" t="s">
        <v>20</v>
      </c>
      <c r="E1654" t="str">
        <f t="shared" si="176"/>
        <v>Sep</v>
      </c>
      <c r="F1654">
        <v>12</v>
      </c>
      <c r="G1654" s="10">
        <f t="shared" si="177"/>
        <v>36050</v>
      </c>
      <c r="H1654" s="9">
        <f t="shared" si="178"/>
        <v>24</v>
      </c>
      <c r="I1654">
        <v>0</v>
      </c>
      <c r="J1654" s="14">
        <v>14571.89</v>
      </c>
      <c r="K1654" t="s">
        <v>11</v>
      </c>
      <c r="L1654" t="str">
        <f t="shared" si="179"/>
        <v>tier - 2</v>
      </c>
      <c r="M1654" t="s">
        <v>16</v>
      </c>
      <c r="N1654" t="str">
        <f t="shared" si="180"/>
        <v>tier - 1</v>
      </c>
      <c r="O1654" t="s">
        <v>247</v>
      </c>
      <c r="P1654" t="str">
        <f t="shared" si="181"/>
        <v>R1024</v>
      </c>
    </row>
    <row r="1655" spans="1:16" x14ac:dyDescent="0.25">
      <c r="A1655" t="s">
        <v>1689</v>
      </c>
      <c r="B1655">
        <v>1962</v>
      </c>
      <c r="C1655">
        <f t="shared" si="175"/>
        <v>1962</v>
      </c>
      <c r="D1655" t="s">
        <v>30</v>
      </c>
      <c r="E1655" t="str">
        <f t="shared" si="176"/>
        <v>Dec</v>
      </c>
      <c r="F1655">
        <v>3</v>
      </c>
      <c r="G1655" s="10">
        <f t="shared" si="177"/>
        <v>22983</v>
      </c>
      <c r="H1655" s="9">
        <f t="shared" si="178"/>
        <v>60</v>
      </c>
      <c r="I1655">
        <v>0</v>
      </c>
      <c r="J1655" s="14">
        <v>14574.64</v>
      </c>
      <c r="K1655" t="s">
        <v>11</v>
      </c>
      <c r="L1655" t="str">
        <f t="shared" si="179"/>
        <v>tier - 2</v>
      </c>
      <c r="M1655" t="s">
        <v>16</v>
      </c>
      <c r="N1655" t="str">
        <f t="shared" si="180"/>
        <v>tier - 1</v>
      </c>
      <c r="O1655" t="s">
        <v>200</v>
      </c>
      <c r="P1655" t="str">
        <f t="shared" si="181"/>
        <v>R1025</v>
      </c>
    </row>
    <row r="1656" spans="1:16" x14ac:dyDescent="0.25">
      <c r="A1656" t="s">
        <v>1690</v>
      </c>
      <c r="B1656">
        <v>1963</v>
      </c>
      <c r="C1656">
        <f t="shared" si="175"/>
        <v>1963</v>
      </c>
      <c r="D1656" t="s">
        <v>37</v>
      </c>
      <c r="E1656" t="str">
        <f t="shared" si="176"/>
        <v>Oct</v>
      </c>
      <c r="F1656">
        <v>14</v>
      </c>
      <c r="G1656" s="10">
        <f t="shared" si="177"/>
        <v>23298</v>
      </c>
      <c r="H1656" s="9">
        <f t="shared" si="178"/>
        <v>59</v>
      </c>
      <c r="I1656">
        <v>3</v>
      </c>
      <c r="J1656" s="14">
        <v>14590.63</v>
      </c>
      <c r="K1656" t="s">
        <v>11</v>
      </c>
      <c r="L1656" t="str">
        <f t="shared" si="179"/>
        <v>tier - 2</v>
      </c>
      <c r="M1656" t="s">
        <v>16</v>
      </c>
      <c r="N1656" t="str">
        <f t="shared" si="180"/>
        <v>tier - 1</v>
      </c>
      <c r="O1656" t="s">
        <v>247</v>
      </c>
      <c r="P1656" t="str">
        <f t="shared" si="181"/>
        <v>R1024</v>
      </c>
    </row>
    <row r="1657" spans="1:16" x14ac:dyDescent="0.25">
      <c r="A1657" t="s">
        <v>1691</v>
      </c>
      <c r="B1657">
        <v>1967</v>
      </c>
      <c r="C1657">
        <f t="shared" si="175"/>
        <v>1967</v>
      </c>
      <c r="D1657" t="s">
        <v>10</v>
      </c>
      <c r="E1657" t="str">
        <f t="shared" si="176"/>
        <v>Jul</v>
      </c>
      <c r="F1657">
        <v>18</v>
      </c>
      <c r="G1657" s="10">
        <f t="shared" si="177"/>
        <v>24671</v>
      </c>
      <c r="H1657" s="9">
        <f t="shared" si="178"/>
        <v>55</v>
      </c>
      <c r="I1657">
        <v>0</v>
      </c>
      <c r="J1657" s="14">
        <v>14600.62</v>
      </c>
      <c r="K1657" t="s">
        <v>11</v>
      </c>
      <c r="L1657" t="str">
        <f t="shared" si="179"/>
        <v>tier - 2</v>
      </c>
      <c r="M1657" t="s">
        <v>12</v>
      </c>
      <c r="N1657" t="str">
        <f t="shared" si="180"/>
        <v>tier - 3</v>
      </c>
      <c r="O1657" t="s">
        <v>632</v>
      </c>
      <c r="P1657" t="str">
        <f t="shared" si="181"/>
        <v>R1022</v>
      </c>
    </row>
    <row r="1658" spans="1:16" x14ac:dyDescent="0.25">
      <c r="A1658" t="s">
        <v>1692</v>
      </c>
      <c r="B1658">
        <v>1965</v>
      </c>
      <c r="C1658">
        <f t="shared" si="175"/>
        <v>1965</v>
      </c>
      <c r="D1658" t="s">
        <v>15</v>
      </c>
      <c r="E1658" t="str">
        <f t="shared" si="176"/>
        <v>Nov</v>
      </c>
      <c r="F1658">
        <v>8</v>
      </c>
      <c r="G1658" s="10">
        <f t="shared" si="177"/>
        <v>24054</v>
      </c>
      <c r="H1658" s="9">
        <f t="shared" si="178"/>
        <v>57</v>
      </c>
      <c r="I1658">
        <v>0</v>
      </c>
      <c r="J1658" s="14">
        <v>14612.33</v>
      </c>
      <c r="K1658" t="s">
        <v>11</v>
      </c>
      <c r="L1658" t="str">
        <f t="shared" si="179"/>
        <v>tier - 2</v>
      </c>
      <c r="M1658" t="s">
        <v>12</v>
      </c>
      <c r="N1658" t="str">
        <f t="shared" si="180"/>
        <v>tier - 3</v>
      </c>
      <c r="O1658" t="s">
        <v>300</v>
      </c>
      <c r="P1658" t="str">
        <f t="shared" si="181"/>
        <v>R1021</v>
      </c>
    </row>
    <row r="1659" spans="1:16" x14ac:dyDescent="0.25">
      <c r="A1659" t="s">
        <v>1693</v>
      </c>
      <c r="B1659">
        <v>1991</v>
      </c>
      <c r="C1659">
        <f t="shared" si="175"/>
        <v>1991</v>
      </c>
      <c r="D1659" t="s">
        <v>35</v>
      </c>
      <c r="E1659" t="str">
        <f t="shared" si="176"/>
        <v>Aug</v>
      </c>
      <c r="F1659">
        <v>21</v>
      </c>
      <c r="G1659" s="10">
        <f t="shared" si="177"/>
        <v>33471</v>
      </c>
      <c r="H1659" s="9">
        <f t="shared" si="178"/>
        <v>31</v>
      </c>
      <c r="I1659">
        <v>3</v>
      </c>
      <c r="J1659" s="14">
        <v>14630.52</v>
      </c>
      <c r="K1659" t="s">
        <v>11</v>
      </c>
      <c r="L1659" t="str">
        <f t="shared" si="179"/>
        <v>tier - 2</v>
      </c>
      <c r="M1659" t="s">
        <v>12</v>
      </c>
      <c r="N1659" t="str">
        <f t="shared" si="180"/>
        <v>tier - 3</v>
      </c>
      <c r="O1659" t="s">
        <v>42</v>
      </c>
      <c r="P1659" t="str">
        <f t="shared" si="181"/>
        <v>R1011</v>
      </c>
    </row>
    <row r="1660" spans="1:16" x14ac:dyDescent="0.25">
      <c r="A1660" t="s">
        <v>1694</v>
      </c>
      <c r="B1660">
        <v>1967</v>
      </c>
      <c r="C1660">
        <f t="shared" si="175"/>
        <v>1967</v>
      </c>
      <c r="D1660" t="s">
        <v>20</v>
      </c>
      <c r="E1660" t="str">
        <f t="shared" si="176"/>
        <v>Sep</v>
      </c>
      <c r="F1660">
        <v>1</v>
      </c>
      <c r="G1660" s="10">
        <f t="shared" si="177"/>
        <v>24716</v>
      </c>
      <c r="H1660" s="9">
        <f t="shared" si="178"/>
        <v>55</v>
      </c>
      <c r="I1660">
        <v>0</v>
      </c>
      <c r="J1660" s="14">
        <v>14640.35</v>
      </c>
      <c r="K1660" t="s">
        <v>11</v>
      </c>
      <c r="L1660" t="str">
        <f t="shared" si="179"/>
        <v>tier - 2</v>
      </c>
      <c r="M1660" t="s">
        <v>12</v>
      </c>
      <c r="N1660" t="str">
        <f t="shared" si="180"/>
        <v>tier - 3</v>
      </c>
      <c r="O1660" t="s">
        <v>535</v>
      </c>
      <c r="P1660" t="str">
        <f t="shared" si="181"/>
        <v>R1026</v>
      </c>
    </row>
    <row r="1661" spans="1:16" x14ac:dyDescent="0.25">
      <c r="A1661" t="s">
        <v>1695</v>
      </c>
      <c r="B1661">
        <v>1981</v>
      </c>
      <c r="C1661">
        <f t="shared" si="175"/>
        <v>1981</v>
      </c>
      <c r="D1661" t="s">
        <v>15</v>
      </c>
      <c r="E1661" t="str">
        <f t="shared" si="176"/>
        <v>Nov</v>
      </c>
      <c r="F1661">
        <v>13</v>
      </c>
      <c r="G1661" s="10">
        <f t="shared" si="177"/>
        <v>29903</v>
      </c>
      <c r="H1661" s="9">
        <f t="shared" si="178"/>
        <v>41</v>
      </c>
      <c r="I1661">
        <v>1</v>
      </c>
      <c r="J1661" s="14">
        <v>14657.2</v>
      </c>
      <c r="K1661" t="s">
        <v>11</v>
      </c>
      <c r="L1661" t="str">
        <f t="shared" si="179"/>
        <v>tier - 2</v>
      </c>
      <c r="M1661" t="s">
        <v>16</v>
      </c>
      <c r="N1661" t="str">
        <f t="shared" si="180"/>
        <v>tier - 1</v>
      </c>
      <c r="O1661" t="s">
        <v>23</v>
      </c>
      <c r="P1661" t="str">
        <f t="shared" si="181"/>
        <v>R1012</v>
      </c>
    </row>
    <row r="1662" spans="1:16" x14ac:dyDescent="0.25">
      <c r="A1662" t="s">
        <v>1696</v>
      </c>
      <c r="B1662">
        <v>1969</v>
      </c>
      <c r="C1662">
        <f t="shared" si="175"/>
        <v>1969</v>
      </c>
      <c r="D1662" t="s">
        <v>37</v>
      </c>
      <c r="E1662" t="str">
        <f t="shared" si="176"/>
        <v>Oct</v>
      </c>
      <c r="F1662">
        <v>20</v>
      </c>
      <c r="G1662" s="10">
        <f t="shared" si="177"/>
        <v>25496</v>
      </c>
      <c r="H1662" s="9">
        <f t="shared" si="178"/>
        <v>53</v>
      </c>
      <c r="I1662">
        <v>0</v>
      </c>
      <c r="J1662" s="14">
        <v>14665.75</v>
      </c>
      <c r="K1662" t="s">
        <v>11</v>
      </c>
      <c r="L1662" t="str">
        <f t="shared" si="179"/>
        <v>tier - 2</v>
      </c>
      <c r="M1662" t="s">
        <v>16</v>
      </c>
      <c r="N1662" t="str">
        <f t="shared" si="180"/>
        <v>tier - 1</v>
      </c>
      <c r="O1662" t="s">
        <v>23</v>
      </c>
      <c r="P1662" t="str">
        <f t="shared" si="181"/>
        <v>R1012</v>
      </c>
    </row>
    <row r="1663" spans="1:16" x14ac:dyDescent="0.25">
      <c r="A1663" t="s">
        <v>1697</v>
      </c>
      <c r="B1663">
        <v>1958</v>
      </c>
      <c r="C1663">
        <f t="shared" si="175"/>
        <v>1958</v>
      </c>
      <c r="D1663" t="s">
        <v>10</v>
      </c>
      <c r="E1663" t="str">
        <f t="shared" si="176"/>
        <v>Jul</v>
      </c>
      <c r="F1663">
        <v>23</v>
      </c>
      <c r="G1663" s="10">
        <f t="shared" si="177"/>
        <v>21389</v>
      </c>
      <c r="H1663" s="9">
        <f t="shared" si="178"/>
        <v>64</v>
      </c>
      <c r="I1663">
        <v>0</v>
      </c>
      <c r="J1663" s="14">
        <v>14692.67</v>
      </c>
      <c r="K1663" t="s">
        <v>11</v>
      </c>
      <c r="L1663" t="str">
        <f t="shared" si="179"/>
        <v>tier - 2</v>
      </c>
      <c r="M1663" t="s">
        <v>16</v>
      </c>
      <c r="N1663" t="str">
        <f t="shared" si="180"/>
        <v>tier - 1</v>
      </c>
      <c r="O1663" t="s">
        <v>23</v>
      </c>
      <c r="P1663" t="str">
        <f t="shared" si="181"/>
        <v>R1012</v>
      </c>
    </row>
    <row r="1664" spans="1:16" x14ac:dyDescent="0.25">
      <c r="A1664" t="s">
        <v>1698</v>
      </c>
      <c r="B1664">
        <v>1982</v>
      </c>
      <c r="C1664">
        <f t="shared" si="175"/>
        <v>1982</v>
      </c>
      <c r="D1664" t="s">
        <v>20</v>
      </c>
      <c r="E1664" t="str">
        <f t="shared" si="176"/>
        <v>Sep</v>
      </c>
      <c r="F1664">
        <v>4</v>
      </c>
      <c r="G1664" s="10">
        <f t="shared" si="177"/>
        <v>30198</v>
      </c>
      <c r="H1664" s="9">
        <f t="shared" si="178"/>
        <v>40</v>
      </c>
      <c r="I1664">
        <v>3</v>
      </c>
      <c r="J1664" s="14">
        <v>14696.77</v>
      </c>
      <c r="K1664" t="s">
        <v>11</v>
      </c>
      <c r="L1664" t="str">
        <f t="shared" si="179"/>
        <v>tier - 2</v>
      </c>
      <c r="M1664" t="s">
        <v>11</v>
      </c>
      <c r="N1664" t="str">
        <f t="shared" si="180"/>
        <v>tier - 2</v>
      </c>
      <c r="O1664" t="s">
        <v>42</v>
      </c>
      <c r="P1664" t="str">
        <f t="shared" si="181"/>
        <v>R1011</v>
      </c>
    </row>
    <row r="1665" spans="1:16" x14ac:dyDescent="0.25">
      <c r="A1665" t="s">
        <v>1699</v>
      </c>
      <c r="B1665">
        <v>2002</v>
      </c>
      <c r="C1665">
        <f t="shared" si="175"/>
        <v>2002</v>
      </c>
      <c r="D1665" t="s">
        <v>20</v>
      </c>
      <c r="E1665" t="str">
        <f t="shared" si="176"/>
        <v>Sep</v>
      </c>
      <c r="F1665">
        <v>24</v>
      </c>
      <c r="G1665" s="10">
        <f t="shared" si="177"/>
        <v>37523</v>
      </c>
      <c r="H1665" s="9">
        <f t="shared" si="178"/>
        <v>20</v>
      </c>
      <c r="I1665">
        <v>0</v>
      </c>
      <c r="J1665" s="14">
        <v>14711.74</v>
      </c>
      <c r="K1665" t="s">
        <v>11</v>
      </c>
      <c r="L1665" t="str">
        <f t="shared" si="179"/>
        <v>tier - 2</v>
      </c>
      <c r="M1665" t="s">
        <v>11</v>
      </c>
      <c r="N1665" t="str">
        <f t="shared" si="180"/>
        <v>tier - 2</v>
      </c>
      <c r="O1665" t="s">
        <v>23</v>
      </c>
      <c r="P1665" t="str">
        <f t="shared" si="181"/>
        <v>R1012</v>
      </c>
    </row>
    <row r="1666" spans="1:16" x14ac:dyDescent="0.25">
      <c r="A1666" t="s">
        <v>1700</v>
      </c>
      <c r="B1666">
        <v>1962</v>
      </c>
      <c r="C1666">
        <f t="shared" ref="C1666:C1729" si="182">IF(B1666="?", ROUND(AVERAGEIF(B:B, "&lt;&gt;?"), 0), B1666)</f>
        <v>1962</v>
      </c>
      <c r="D1666" t="s">
        <v>10</v>
      </c>
      <c r="E1666" t="str">
        <f t="shared" ref="E1666:E1729" si="183">IF(D1666="?", "Sep", D1666)</f>
        <v>Jul</v>
      </c>
      <c r="F1666">
        <v>29</v>
      </c>
      <c r="G1666" s="10">
        <f t="shared" ref="G1666:G1729" si="184">DATE(C1666, MONTH(1&amp;E1666), F1666)</f>
        <v>22856</v>
      </c>
      <c r="H1666" s="9">
        <f t="shared" ref="H1666:H1729" si="185">DATEDIF(G1666, DATE(2023,6,8), "Y")</f>
        <v>60</v>
      </c>
      <c r="I1666">
        <v>0</v>
      </c>
      <c r="J1666" s="14">
        <v>14738.43</v>
      </c>
      <c r="K1666" t="s">
        <v>11</v>
      </c>
      <c r="L1666" t="str">
        <f t="shared" ref="L1666:L1729" si="186">IF(K1666="?", "tier - 1", K1666)</f>
        <v>tier - 2</v>
      </c>
      <c r="M1666" t="s">
        <v>12</v>
      </c>
      <c r="N1666" t="str">
        <f t="shared" ref="N1666:N1729" si="187">IF(M1666="?", "tier - 2", M1666)</f>
        <v>tier - 3</v>
      </c>
      <c r="O1666" t="s">
        <v>300</v>
      </c>
      <c r="P1666" t="str">
        <f t="shared" ref="P1666:P1729" si="188">IF(O1666="?", "Unknown", O1666)</f>
        <v>R1021</v>
      </c>
    </row>
    <row r="1667" spans="1:16" x14ac:dyDescent="0.25">
      <c r="A1667" t="s">
        <v>1701</v>
      </c>
      <c r="B1667">
        <v>1965</v>
      </c>
      <c r="C1667">
        <f t="shared" si="182"/>
        <v>1965</v>
      </c>
      <c r="D1667" t="s">
        <v>10</v>
      </c>
      <c r="E1667" t="str">
        <f t="shared" si="183"/>
        <v>Jul</v>
      </c>
      <c r="F1667">
        <v>27</v>
      </c>
      <c r="G1667" s="10">
        <f t="shared" si="184"/>
        <v>23950</v>
      </c>
      <c r="H1667" s="9">
        <f t="shared" si="185"/>
        <v>57</v>
      </c>
      <c r="I1667">
        <v>0</v>
      </c>
      <c r="J1667" s="14">
        <v>14750.42</v>
      </c>
      <c r="K1667" t="s">
        <v>11</v>
      </c>
      <c r="L1667" t="str">
        <f t="shared" si="186"/>
        <v>tier - 2</v>
      </c>
      <c r="M1667" t="s">
        <v>11</v>
      </c>
      <c r="N1667" t="str">
        <f t="shared" si="187"/>
        <v>tier - 2</v>
      </c>
      <c r="O1667" t="s">
        <v>535</v>
      </c>
      <c r="P1667" t="str">
        <f t="shared" si="188"/>
        <v>R1026</v>
      </c>
    </row>
    <row r="1668" spans="1:16" x14ac:dyDescent="0.25">
      <c r="A1668" t="s">
        <v>1702</v>
      </c>
      <c r="B1668">
        <v>1975</v>
      </c>
      <c r="C1668">
        <f t="shared" si="182"/>
        <v>1975</v>
      </c>
      <c r="D1668" t="s">
        <v>30</v>
      </c>
      <c r="E1668" t="str">
        <f t="shared" si="183"/>
        <v>Dec</v>
      </c>
      <c r="F1668">
        <v>10</v>
      </c>
      <c r="G1668" s="10">
        <f t="shared" si="184"/>
        <v>27738</v>
      </c>
      <c r="H1668" s="9">
        <f t="shared" si="185"/>
        <v>47</v>
      </c>
      <c r="I1668">
        <v>1</v>
      </c>
      <c r="J1668" s="14">
        <v>14819</v>
      </c>
      <c r="K1668" t="s">
        <v>11</v>
      </c>
      <c r="L1668" t="str">
        <f t="shared" si="186"/>
        <v>tier - 2</v>
      </c>
      <c r="M1668" t="s">
        <v>12</v>
      </c>
      <c r="N1668" t="str">
        <f t="shared" si="187"/>
        <v>tier - 3</v>
      </c>
      <c r="O1668" t="s">
        <v>249</v>
      </c>
      <c r="P1668" t="str">
        <f t="shared" si="188"/>
        <v>R1023</v>
      </c>
    </row>
    <row r="1669" spans="1:16" x14ac:dyDescent="0.25">
      <c r="A1669" t="s">
        <v>1703</v>
      </c>
      <c r="B1669">
        <v>1979</v>
      </c>
      <c r="C1669">
        <f t="shared" si="182"/>
        <v>1979</v>
      </c>
      <c r="D1669" t="s">
        <v>37</v>
      </c>
      <c r="E1669" t="str">
        <f t="shared" si="183"/>
        <v>Oct</v>
      </c>
      <c r="F1669">
        <v>18</v>
      </c>
      <c r="G1669" s="10">
        <f t="shared" si="184"/>
        <v>29146</v>
      </c>
      <c r="H1669" s="9">
        <f t="shared" si="185"/>
        <v>43</v>
      </c>
      <c r="I1669">
        <v>2</v>
      </c>
      <c r="J1669" s="14">
        <v>14839.34</v>
      </c>
      <c r="K1669" t="s">
        <v>11</v>
      </c>
      <c r="L1669" t="str">
        <f t="shared" si="186"/>
        <v>tier - 2</v>
      </c>
      <c r="M1669" t="s">
        <v>12</v>
      </c>
      <c r="N1669" t="str">
        <f t="shared" si="187"/>
        <v>tier - 3</v>
      </c>
      <c r="O1669" t="s">
        <v>535</v>
      </c>
      <c r="P1669" t="str">
        <f t="shared" si="188"/>
        <v>R1026</v>
      </c>
    </row>
    <row r="1670" spans="1:16" x14ac:dyDescent="0.25">
      <c r="A1670" t="s">
        <v>1704</v>
      </c>
      <c r="B1670">
        <v>1981</v>
      </c>
      <c r="C1670">
        <f t="shared" si="182"/>
        <v>1981</v>
      </c>
      <c r="D1670" t="s">
        <v>18</v>
      </c>
      <c r="E1670" t="str">
        <f t="shared" si="183"/>
        <v>Jun</v>
      </c>
      <c r="F1670">
        <v>5</v>
      </c>
      <c r="G1670" s="10">
        <f t="shared" si="184"/>
        <v>29742</v>
      </c>
      <c r="H1670" s="9">
        <f t="shared" si="185"/>
        <v>42</v>
      </c>
      <c r="I1670">
        <v>1</v>
      </c>
      <c r="J1670" s="14">
        <v>14843.96</v>
      </c>
      <c r="K1670" t="s">
        <v>11</v>
      </c>
      <c r="L1670" t="str">
        <f t="shared" si="186"/>
        <v>tier - 2</v>
      </c>
      <c r="M1670" t="s">
        <v>12</v>
      </c>
      <c r="N1670" t="str">
        <f t="shared" si="187"/>
        <v>tier - 3</v>
      </c>
      <c r="O1670" t="s">
        <v>535</v>
      </c>
      <c r="P1670" t="str">
        <f t="shared" si="188"/>
        <v>R1026</v>
      </c>
    </row>
    <row r="1671" spans="1:16" x14ac:dyDescent="0.25">
      <c r="A1671" t="s">
        <v>1705</v>
      </c>
      <c r="B1671">
        <v>1970</v>
      </c>
      <c r="C1671">
        <f t="shared" si="182"/>
        <v>1970</v>
      </c>
      <c r="D1671" t="s">
        <v>15</v>
      </c>
      <c r="E1671" t="str">
        <f t="shared" si="183"/>
        <v>Nov</v>
      </c>
      <c r="F1671">
        <v>11</v>
      </c>
      <c r="G1671" s="10">
        <f t="shared" si="184"/>
        <v>25883</v>
      </c>
      <c r="H1671" s="9">
        <f t="shared" si="185"/>
        <v>52</v>
      </c>
      <c r="I1671">
        <v>0</v>
      </c>
      <c r="J1671" s="14">
        <v>14847.63</v>
      </c>
      <c r="K1671" t="s">
        <v>11</v>
      </c>
      <c r="L1671" t="str">
        <f t="shared" si="186"/>
        <v>tier - 2</v>
      </c>
      <c r="M1671" t="s">
        <v>11</v>
      </c>
      <c r="N1671" t="str">
        <f t="shared" si="187"/>
        <v>tier - 2</v>
      </c>
      <c r="O1671" t="s">
        <v>249</v>
      </c>
      <c r="P1671" t="str">
        <f t="shared" si="188"/>
        <v>R1023</v>
      </c>
    </row>
    <row r="1672" spans="1:16" x14ac:dyDescent="0.25">
      <c r="A1672" t="s">
        <v>1706</v>
      </c>
      <c r="B1672">
        <v>1958</v>
      </c>
      <c r="C1672">
        <f t="shared" si="182"/>
        <v>1958</v>
      </c>
      <c r="D1672" t="s">
        <v>37</v>
      </c>
      <c r="E1672" t="str">
        <f t="shared" si="183"/>
        <v>Oct</v>
      </c>
      <c r="F1672">
        <v>17</v>
      </c>
      <c r="G1672" s="10">
        <f t="shared" si="184"/>
        <v>21475</v>
      </c>
      <c r="H1672" s="9">
        <f t="shared" si="185"/>
        <v>64</v>
      </c>
      <c r="I1672">
        <v>0</v>
      </c>
      <c r="J1672" s="14">
        <v>14901.52</v>
      </c>
      <c r="K1672" t="s">
        <v>11</v>
      </c>
      <c r="L1672" t="str">
        <f t="shared" si="186"/>
        <v>tier - 2</v>
      </c>
      <c r="M1672" t="s">
        <v>11</v>
      </c>
      <c r="N1672" t="str">
        <f t="shared" si="187"/>
        <v>tier - 2</v>
      </c>
      <c r="O1672" t="s">
        <v>247</v>
      </c>
      <c r="P1672" t="str">
        <f t="shared" si="188"/>
        <v>R1024</v>
      </c>
    </row>
    <row r="1673" spans="1:16" x14ac:dyDescent="0.25">
      <c r="A1673" t="s">
        <v>1707</v>
      </c>
      <c r="B1673">
        <v>1981</v>
      </c>
      <c r="C1673">
        <f t="shared" si="182"/>
        <v>1981</v>
      </c>
      <c r="D1673" t="s">
        <v>10</v>
      </c>
      <c r="E1673" t="str">
        <f t="shared" si="183"/>
        <v>Jul</v>
      </c>
      <c r="F1673">
        <v>4</v>
      </c>
      <c r="G1673" s="10">
        <f t="shared" si="184"/>
        <v>29771</v>
      </c>
      <c r="H1673" s="9">
        <f t="shared" si="185"/>
        <v>41</v>
      </c>
      <c r="I1673">
        <v>1</v>
      </c>
      <c r="J1673" s="14">
        <v>14908.27</v>
      </c>
      <c r="K1673" t="s">
        <v>11</v>
      </c>
      <c r="L1673" t="str">
        <f t="shared" si="186"/>
        <v>tier - 2</v>
      </c>
      <c r="M1673" t="s">
        <v>16</v>
      </c>
      <c r="N1673" t="str">
        <f t="shared" si="187"/>
        <v>tier - 1</v>
      </c>
      <c r="O1673" t="s">
        <v>42</v>
      </c>
      <c r="P1673" t="str">
        <f t="shared" si="188"/>
        <v>R1011</v>
      </c>
    </row>
    <row r="1674" spans="1:16" x14ac:dyDescent="0.25">
      <c r="A1674" t="s">
        <v>1708</v>
      </c>
      <c r="B1674">
        <v>1968</v>
      </c>
      <c r="C1674">
        <f t="shared" si="182"/>
        <v>1968</v>
      </c>
      <c r="D1674" t="s">
        <v>15</v>
      </c>
      <c r="E1674" t="str">
        <f t="shared" si="183"/>
        <v>Nov</v>
      </c>
      <c r="F1674">
        <v>8</v>
      </c>
      <c r="G1674" s="10">
        <f t="shared" si="184"/>
        <v>25150</v>
      </c>
      <c r="H1674" s="9">
        <f t="shared" si="185"/>
        <v>54</v>
      </c>
      <c r="I1674">
        <v>0</v>
      </c>
      <c r="J1674" s="14">
        <v>14926.97</v>
      </c>
      <c r="K1674" t="s">
        <v>11</v>
      </c>
      <c r="L1674" t="str">
        <f t="shared" si="186"/>
        <v>tier - 2</v>
      </c>
      <c r="M1674" t="s">
        <v>11</v>
      </c>
      <c r="N1674" t="str">
        <f t="shared" si="187"/>
        <v>tier - 2</v>
      </c>
      <c r="O1674" t="s">
        <v>23</v>
      </c>
      <c r="P1674" t="str">
        <f t="shared" si="188"/>
        <v>R1012</v>
      </c>
    </row>
    <row r="1675" spans="1:16" x14ac:dyDescent="0.25">
      <c r="A1675" t="s">
        <v>1709</v>
      </c>
      <c r="B1675">
        <v>1962</v>
      </c>
      <c r="C1675">
        <f t="shared" si="182"/>
        <v>1962</v>
      </c>
      <c r="D1675" t="s">
        <v>15</v>
      </c>
      <c r="E1675" t="str">
        <f t="shared" si="183"/>
        <v>Nov</v>
      </c>
      <c r="F1675">
        <v>29</v>
      </c>
      <c r="G1675" s="10">
        <f t="shared" si="184"/>
        <v>22979</v>
      </c>
      <c r="H1675" s="9">
        <f t="shared" si="185"/>
        <v>60</v>
      </c>
      <c r="I1675">
        <v>0</v>
      </c>
      <c r="J1675" s="14">
        <v>14945.34</v>
      </c>
      <c r="K1675" t="s">
        <v>11</v>
      </c>
      <c r="L1675" t="str">
        <f t="shared" si="186"/>
        <v>tier - 2</v>
      </c>
      <c r="M1675" t="s">
        <v>16</v>
      </c>
      <c r="N1675" t="str">
        <f t="shared" si="187"/>
        <v>tier - 1</v>
      </c>
      <c r="O1675" t="s">
        <v>300</v>
      </c>
      <c r="P1675" t="str">
        <f t="shared" si="188"/>
        <v>R1021</v>
      </c>
    </row>
    <row r="1676" spans="1:16" x14ac:dyDescent="0.25">
      <c r="A1676" t="s">
        <v>1710</v>
      </c>
      <c r="B1676">
        <v>1958</v>
      </c>
      <c r="C1676">
        <f t="shared" si="182"/>
        <v>1958</v>
      </c>
      <c r="D1676" t="s">
        <v>10</v>
      </c>
      <c r="E1676" t="str">
        <f t="shared" si="183"/>
        <v>Jul</v>
      </c>
      <c r="F1676">
        <v>29</v>
      </c>
      <c r="G1676" s="10">
        <f t="shared" si="184"/>
        <v>21395</v>
      </c>
      <c r="H1676" s="9">
        <f t="shared" si="185"/>
        <v>64</v>
      </c>
      <c r="I1676">
        <v>2</v>
      </c>
      <c r="J1676" s="14">
        <v>14988.43</v>
      </c>
      <c r="K1676" t="s">
        <v>11</v>
      </c>
      <c r="L1676" t="str">
        <f t="shared" si="186"/>
        <v>tier - 2</v>
      </c>
      <c r="M1676" t="s">
        <v>12</v>
      </c>
      <c r="N1676" t="str">
        <f t="shared" si="187"/>
        <v>tier - 3</v>
      </c>
      <c r="O1676" t="s">
        <v>42</v>
      </c>
      <c r="P1676" t="str">
        <f t="shared" si="188"/>
        <v>R1011</v>
      </c>
    </row>
    <row r="1677" spans="1:16" x14ac:dyDescent="0.25">
      <c r="A1677" t="s">
        <v>1711</v>
      </c>
      <c r="B1677">
        <v>1995</v>
      </c>
      <c r="C1677">
        <f t="shared" si="182"/>
        <v>1995</v>
      </c>
      <c r="D1677" t="s">
        <v>35</v>
      </c>
      <c r="E1677" t="str">
        <f t="shared" si="183"/>
        <v>Aug</v>
      </c>
      <c r="F1677">
        <v>2</v>
      </c>
      <c r="G1677" s="10">
        <f t="shared" si="184"/>
        <v>34913</v>
      </c>
      <c r="H1677" s="9">
        <f t="shared" si="185"/>
        <v>27</v>
      </c>
      <c r="I1677">
        <v>2</v>
      </c>
      <c r="J1677" s="14">
        <v>15006.58</v>
      </c>
      <c r="K1677" t="s">
        <v>11</v>
      </c>
      <c r="L1677" t="str">
        <f t="shared" si="186"/>
        <v>tier - 2</v>
      </c>
      <c r="M1677" t="s">
        <v>11</v>
      </c>
      <c r="N1677" t="str">
        <f t="shared" si="187"/>
        <v>tier - 2</v>
      </c>
      <c r="O1677" t="s">
        <v>247</v>
      </c>
      <c r="P1677" t="str">
        <f t="shared" si="188"/>
        <v>R1024</v>
      </c>
    </row>
    <row r="1678" spans="1:16" x14ac:dyDescent="0.25">
      <c r="A1678" t="s">
        <v>1712</v>
      </c>
      <c r="B1678">
        <v>1960</v>
      </c>
      <c r="C1678">
        <f t="shared" si="182"/>
        <v>1960</v>
      </c>
      <c r="D1678" t="s">
        <v>35</v>
      </c>
      <c r="E1678" t="str">
        <f t="shared" si="183"/>
        <v>Aug</v>
      </c>
      <c r="F1678">
        <v>8</v>
      </c>
      <c r="G1678" s="10">
        <f t="shared" si="184"/>
        <v>22136</v>
      </c>
      <c r="H1678" s="9">
        <f t="shared" si="185"/>
        <v>62</v>
      </c>
      <c r="I1678">
        <v>2</v>
      </c>
      <c r="J1678" s="14">
        <v>15019.76</v>
      </c>
      <c r="K1678" t="s">
        <v>11</v>
      </c>
      <c r="L1678" t="str">
        <f t="shared" si="186"/>
        <v>tier - 2</v>
      </c>
      <c r="M1678" t="s">
        <v>11</v>
      </c>
      <c r="N1678" t="str">
        <f t="shared" si="187"/>
        <v>tier - 2</v>
      </c>
      <c r="O1678" t="s">
        <v>23</v>
      </c>
      <c r="P1678" t="str">
        <f t="shared" si="188"/>
        <v>R1012</v>
      </c>
    </row>
    <row r="1679" spans="1:16" x14ac:dyDescent="0.25">
      <c r="A1679" t="s">
        <v>1713</v>
      </c>
      <c r="B1679">
        <v>1979</v>
      </c>
      <c r="C1679">
        <f t="shared" si="182"/>
        <v>1979</v>
      </c>
      <c r="D1679" t="s">
        <v>15</v>
      </c>
      <c r="E1679" t="str">
        <f t="shared" si="183"/>
        <v>Nov</v>
      </c>
      <c r="F1679">
        <v>25</v>
      </c>
      <c r="G1679" s="10">
        <f t="shared" si="184"/>
        <v>29184</v>
      </c>
      <c r="H1679" s="9">
        <f t="shared" si="185"/>
        <v>43</v>
      </c>
      <c r="I1679">
        <v>2</v>
      </c>
      <c r="J1679" s="14">
        <v>15025.76</v>
      </c>
      <c r="K1679" t="s">
        <v>11</v>
      </c>
      <c r="L1679" t="str">
        <f t="shared" si="186"/>
        <v>tier - 2</v>
      </c>
      <c r="M1679" t="s">
        <v>16</v>
      </c>
      <c r="N1679" t="str">
        <f t="shared" si="187"/>
        <v>tier - 1</v>
      </c>
      <c r="O1679" t="s">
        <v>42</v>
      </c>
      <c r="P1679" t="str">
        <f t="shared" si="188"/>
        <v>R1011</v>
      </c>
    </row>
    <row r="1680" spans="1:16" x14ac:dyDescent="0.25">
      <c r="A1680" t="s">
        <v>1714</v>
      </c>
      <c r="B1680">
        <v>1970</v>
      </c>
      <c r="C1680">
        <f t="shared" si="182"/>
        <v>1970</v>
      </c>
      <c r="D1680" t="s">
        <v>20</v>
      </c>
      <c r="E1680" t="str">
        <f t="shared" si="183"/>
        <v>Sep</v>
      </c>
      <c r="F1680">
        <v>11</v>
      </c>
      <c r="G1680" s="10">
        <f t="shared" si="184"/>
        <v>25822</v>
      </c>
      <c r="H1680" s="9">
        <f t="shared" si="185"/>
        <v>52</v>
      </c>
      <c r="I1680">
        <v>0</v>
      </c>
      <c r="J1680" s="14">
        <v>15026.3</v>
      </c>
      <c r="K1680" t="s">
        <v>11</v>
      </c>
      <c r="L1680" t="str">
        <f t="shared" si="186"/>
        <v>tier - 2</v>
      </c>
      <c r="M1680" t="s">
        <v>12</v>
      </c>
      <c r="N1680" t="str">
        <f t="shared" si="187"/>
        <v>tier - 3</v>
      </c>
      <c r="O1680" t="s">
        <v>42</v>
      </c>
      <c r="P1680" t="str">
        <f t="shared" si="188"/>
        <v>R1011</v>
      </c>
    </row>
    <row r="1681" spans="1:16" x14ac:dyDescent="0.25">
      <c r="A1681" t="s">
        <v>1715</v>
      </c>
      <c r="B1681">
        <v>1971</v>
      </c>
      <c r="C1681">
        <f t="shared" si="182"/>
        <v>1971</v>
      </c>
      <c r="D1681" t="s">
        <v>35</v>
      </c>
      <c r="E1681" t="str">
        <f t="shared" si="183"/>
        <v>Aug</v>
      </c>
      <c r="F1681">
        <v>15</v>
      </c>
      <c r="G1681" s="10">
        <f t="shared" si="184"/>
        <v>26160</v>
      </c>
      <c r="H1681" s="9">
        <f t="shared" si="185"/>
        <v>51</v>
      </c>
      <c r="I1681">
        <v>0</v>
      </c>
      <c r="J1681" s="14">
        <v>15038.51</v>
      </c>
      <c r="K1681" t="s">
        <v>11</v>
      </c>
      <c r="L1681" t="str">
        <f t="shared" si="186"/>
        <v>tier - 2</v>
      </c>
      <c r="M1681" t="s">
        <v>12</v>
      </c>
      <c r="N1681" t="str">
        <f t="shared" si="187"/>
        <v>tier - 3</v>
      </c>
      <c r="O1681" t="s">
        <v>249</v>
      </c>
      <c r="P1681" t="str">
        <f t="shared" si="188"/>
        <v>R1023</v>
      </c>
    </row>
    <row r="1682" spans="1:16" x14ac:dyDescent="0.25">
      <c r="A1682" t="s">
        <v>1716</v>
      </c>
      <c r="B1682">
        <v>1968</v>
      </c>
      <c r="C1682">
        <f t="shared" si="182"/>
        <v>1968</v>
      </c>
      <c r="D1682" t="s">
        <v>18</v>
      </c>
      <c r="E1682" t="str">
        <f t="shared" si="183"/>
        <v>Jun</v>
      </c>
      <c r="F1682">
        <v>12</v>
      </c>
      <c r="G1682" s="10">
        <f t="shared" si="184"/>
        <v>25001</v>
      </c>
      <c r="H1682" s="9">
        <f t="shared" si="185"/>
        <v>54</v>
      </c>
      <c r="I1682">
        <v>0</v>
      </c>
      <c r="J1682" s="14">
        <v>15052.68</v>
      </c>
      <c r="K1682" t="s">
        <v>11</v>
      </c>
      <c r="L1682" t="str">
        <f t="shared" si="186"/>
        <v>tier - 2</v>
      </c>
      <c r="M1682" t="s">
        <v>11</v>
      </c>
      <c r="N1682" t="str">
        <f t="shared" si="187"/>
        <v>tier - 2</v>
      </c>
      <c r="O1682" t="s">
        <v>632</v>
      </c>
      <c r="P1682" t="str">
        <f t="shared" si="188"/>
        <v>R1022</v>
      </c>
    </row>
    <row r="1683" spans="1:16" x14ac:dyDescent="0.25">
      <c r="A1683" t="s">
        <v>1717</v>
      </c>
      <c r="B1683">
        <v>1975</v>
      </c>
      <c r="C1683">
        <f t="shared" si="182"/>
        <v>1975</v>
      </c>
      <c r="D1683" t="s">
        <v>37</v>
      </c>
      <c r="E1683" t="str">
        <f t="shared" si="183"/>
        <v>Oct</v>
      </c>
      <c r="F1683">
        <v>26</v>
      </c>
      <c r="G1683" s="10">
        <f t="shared" si="184"/>
        <v>27693</v>
      </c>
      <c r="H1683" s="9">
        <f t="shared" si="185"/>
        <v>47</v>
      </c>
      <c r="I1683">
        <v>1</v>
      </c>
      <c r="J1683" s="14">
        <v>15090.35</v>
      </c>
      <c r="K1683" t="s">
        <v>11</v>
      </c>
      <c r="L1683" t="str">
        <f t="shared" si="186"/>
        <v>tier - 2</v>
      </c>
      <c r="M1683" t="s">
        <v>16</v>
      </c>
      <c r="N1683" t="str">
        <f t="shared" si="187"/>
        <v>tier - 1</v>
      </c>
      <c r="O1683" t="s">
        <v>249</v>
      </c>
      <c r="P1683" t="str">
        <f t="shared" si="188"/>
        <v>R1023</v>
      </c>
    </row>
    <row r="1684" spans="1:16" x14ac:dyDescent="0.25">
      <c r="A1684" t="s">
        <v>1718</v>
      </c>
      <c r="B1684">
        <v>1972</v>
      </c>
      <c r="C1684">
        <f t="shared" si="182"/>
        <v>1972</v>
      </c>
      <c r="D1684" t="s">
        <v>15</v>
      </c>
      <c r="E1684" t="str">
        <f t="shared" si="183"/>
        <v>Nov</v>
      </c>
      <c r="F1684">
        <v>7</v>
      </c>
      <c r="G1684" s="10">
        <f t="shared" si="184"/>
        <v>26610</v>
      </c>
      <c r="H1684" s="9">
        <f t="shared" si="185"/>
        <v>50</v>
      </c>
      <c r="I1684">
        <v>0</v>
      </c>
      <c r="J1684" s="14">
        <v>15103.69</v>
      </c>
      <c r="K1684" t="s">
        <v>11</v>
      </c>
      <c r="L1684" t="str">
        <f t="shared" si="186"/>
        <v>tier - 2</v>
      </c>
      <c r="M1684" t="s">
        <v>16</v>
      </c>
      <c r="N1684" t="str">
        <f t="shared" si="187"/>
        <v>tier - 1</v>
      </c>
      <c r="O1684" t="s">
        <v>23</v>
      </c>
      <c r="P1684" t="str">
        <f t="shared" si="188"/>
        <v>R1012</v>
      </c>
    </row>
    <row r="1685" spans="1:16" x14ac:dyDescent="0.25">
      <c r="A1685" t="s">
        <v>1719</v>
      </c>
      <c r="B1685">
        <v>1978</v>
      </c>
      <c r="C1685">
        <f t="shared" si="182"/>
        <v>1978</v>
      </c>
      <c r="D1685" t="s">
        <v>20</v>
      </c>
      <c r="E1685" t="str">
        <f t="shared" si="183"/>
        <v>Sep</v>
      </c>
      <c r="F1685">
        <v>5</v>
      </c>
      <c r="G1685" s="10">
        <f t="shared" si="184"/>
        <v>28738</v>
      </c>
      <c r="H1685" s="9">
        <f t="shared" si="185"/>
        <v>44</v>
      </c>
      <c r="I1685">
        <v>2</v>
      </c>
      <c r="J1685" s="14">
        <v>15123.19</v>
      </c>
      <c r="K1685" t="s">
        <v>11</v>
      </c>
      <c r="L1685" t="str">
        <f t="shared" si="186"/>
        <v>tier - 2</v>
      </c>
      <c r="M1685" t="s">
        <v>16</v>
      </c>
      <c r="N1685" t="str">
        <f t="shared" si="187"/>
        <v>tier - 1</v>
      </c>
      <c r="O1685" t="s">
        <v>42</v>
      </c>
      <c r="P1685" t="str">
        <f t="shared" si="188"/>
        <v>R1011</v>
      </c>
    </row>
    <row r="1686" spans="1:16" x14ac:dyDescent="0.25">
      <c r="A1686" t="s">
        <v>1720</v>
      </c>
      <c r="B1686">
        <v>1971</v>
      </c>
      <c r="C1686">
        <f t="shared" si="182"/>
        <v>1971</v>
      </c>
      <c r="D1686" t="s">
        <v>15</v>
      </c>
      <c r="E1686" t="str">
        <f t="shared" si="183"/>
        <v>Nov</v>
      </c>
      <c r="F1686">
        <v>25</v>
      </c>
      <c r="G1686" s="10">
        <f t="shared" si="184"/>
        <v>26262</v>
      </c>
      <c r="H1686" s="9">
        <f t="shared" si="185"/>
        <v>51</v>
      </c>
      <c r="I1686">
        <v>0</v>
      </c>
      <c r="J1686" s="14">
        <v>15150.44</v>
      </c>
      <c r="K1686" t="s">
        <v>11</v>
      </c>
      <c r="L1686" t="str">
        <f t="shared" si="186"/>
        <v>tier - 2</v>
      </c>
      <c r="M1686" t="s">
        <v>16</v>
      </c>
      <c r="N1686" t="str">
        <f t="shared" si="187"/>
        <v>tier - 1</v>
      </c>
      <c r="O1686" t="s">
        <v>249</v>
      </c>
      <c r="P1686" t="str">
        <f t="shared" si="188"/>
        <v>R1023</v>
      </c>
    </row>
    <row r="1687" spans="1:16" x14ac:dyDescent="0.25">
      <c r="A1687" t="s">
        <v>1721</v>
      </c>
      <c r="B1687">
        <v>1962</v>
      </c>
      <c r="C1687">
        <f t="shared" si="182"/>
        <v>1962</v>
      </c>
      <c r="D1687" t="s">
        <v>37</v>
      </c>
      <c r="E1687" t="str">
        <f t="shared" si="183"/>
        <v>Oct</v>
      </c>
      <c r="F1687">
        <v>25</v>
      </c>
      <c r="G1687" s="10">
        <f t="shared" si="184"/>
        <v>22944</v>
      </c>
      <c r="H1687" s="9">
        <f t="shared" si="185"/>
        <v>60</v>
      </c>
      <c r="I1687">
        <v>0</v>
      </c>
      <c r="J1687" s="14">
        <v>15161.25</v>
      </c>
      <c r="K1687" t="s">
        <v>11</v>
      </c>
      <c r="L1687" t="str">
        <f t="shared" si="186"/>
        <v>tier - 2</v>
      </c>
      <c r="M1687" t="s">
        <v>11</v>
      </c>
      <c r="N1687" t="str">
        <f t="shared" si="187"/>
        <v>tier - 2</v>
      </c>
      <c r="O1687" t="s">
        <v>23</v>
      </c>
      <c r="P1687" t="str">
        <f t="shared" si="188"/>
        <v>R1012</v>
      </c>
    </row>
    <row r="1688" spans="1:16" x14ac:dyDescent="0.25">
      <c r="A1688" t="s">
        <v>1722</v>
      </c>
      <c r="B1688">
        <v>1959</v>
      </c>
      <c r="C1688">
        <f t="shared" si="182"/>
        <v>1959</v>
      </c>
      <c r="D1688" t="s">
        <v>18</v>
      </c>
      <c r="E1688" t="str">
        <f t="shared" si="183"/>
        <v>Jun</v>
      </c>
      <c r="F1688">
        <v>4</v>
      </c>
      <c r="G1688" s="10">
        <f t="shared" si="184"/>
        <v>21705</v>
      </c>
      <c r="H1688" s="9">
        <f t="shared" si="185"/>
        <v>64</v>
      </c>
      <c r="I1688">
        <v>3</v>
      </c>
      <c r="J1688" s="14">
        <v>15161.53</v>
      </c>
      <c r="K1688" t="s">
        <v>11</v>
      </c>
      <c r="L1688" t="str">
        <f t="shared" si="186"/>
        <v>tier - 2</v>
      </c>
      <c r="M1688" t="s">
        <v>16</v>
      </c>
      <c r="N1688" t="str">
        <f t="shared" si="187"/>
        <v>tier - 1</v>
      </c>
      <c r="O1688" t="s">
        <v>13</v>
      </c>
      <c r="P1688" t="str">
        <f t="shared" si="188"/>
        <v>R1013</v>
      </c>
    </row>
    <row r="1689" spans="1:16" x14ac:dyDescent="0.25">
      <c r="A1689" t="s">
        <v>1723</v>
      </c>
      <c r="B1689">
        <v>1959</v>
      </c>
      <c r="C1689">
        <f t="shared" si="182"/>
        <v>1959</v>
      </c>
      <c r="D1689" t="s">
        <v>30</v>
      </c>
      <c r="E1689" t="str">
        <f t="shared" si="183"/>
        <v>Dec</v>
      </c>
      <c r="F1689">
        <v>3</v>
      </c>
      <c r="G1689" s="10">
        <f t="shared" si="184"/>
        <v>21887</v>
      </c>
      <c r="H1689" s="9">
        <f t="shared" si="185"/>
        <v>63</v>
      </c>
      <c r="I1689">
        <v>3</v>
      </c>
      <c r="J1689" s="14">
        <v>15170.07</v>
      </c>
      <c r="K1689" t="s">
        <v>11</v>
      </c>
      <c r="L1689" t="str">
        <f t="shared" si="186"/>
        <v>tier - 2</v>
      </c>
      <c r="M1689" t="s">
        <v>12</v>
      </c>
      <c r="N1689" t="str">
        <f t="shared" si="187"/>
        <v>tier - 3</v>
      </c>
      <c r="O1689" t="s">
        <v>42</v>
      </c>
      <c r="P1689" t="str">
        <f t="shared" si="188"/>
        <v>R1011</v>
      </c>
    </row>
    <row r="1690" spans="1:16" x14ac:dyDescent="0.25">
      <c r="A1690" t="s">
        <v>1724</v>
      </c>
      <c r="B1690">
        <v>1962</v>
      </c>
      <c r="C1690">
        <f t="shared" si="182"/>
        <v>1962</v>
      </c>
      <c r="D1690" t="s">
        <v>18</v>
      </c>
      <c r="E1690" t="str">
        <f t="shared" si="183"/>
        <v>Jun</v>
      </c>
      <c r="F1690">
        <v>17</v>
      </c>
      <c r="G1690" s="10">
        <f t="shared" si="184"/>
        <v>22814</v>
      </c>
      <c r="H1690" s="9">
        <f t="shared" si="185"/>
        <v>60</v>
      </c>
      <c r="I1690">
        <v>0</v>
      </c>
      <c r="J1690" s="14">
        <v>15174.81</v>
      </c>
      <c r="K1690" t="s">
        <v>11</v>
      </c>
      <c r="L1690" t="str">
        <f t="shared" si="186"/>
        <v>tier - 2</v>
      </c>
      <c r="M1690" t="s">
        <v>16</v>
      </c>
      <c r="N1690" t="str">
        <f t="shared" si="187"/>
        <v>tier - 1</v>
      </c>
      <c r="O1690" t="s">
        <v>23</v>
      </c>
      <c r="P1690" t="str">
        <f t="shared" si="188"/>
        <v>R1012</v>
      </c>
    </row>
    <row r="1691" spans="1:16" x14ac:dyDescent="0.25">
      <c r="A1691" t="s">
        <v>1725</v>
      </c>
      <c r="B1691">
        <v>1978</v>
      </c>
      <c r="C1691">
        <f t="shared" si="182"/>
        <v>1978</v>
      </c>
      <c r="D1691" t="s">
        <v>15</v>
      </c>
      <c r="E1691" t="str">
        <f t="shared" si="183"/>
        <v>Nov</v>
      </c>
      <c r="F1691">
        <v>23</v>
      </c>
      <c r="G1691" s="10">
        <f t="shared" si="184"/>
        <v>28817</v>
      </c>
      <c r="H1691" s="9">
        <f t="shared" si="185"/>
        <v>44</v>
      </c>
      <c r="I1691">
        <v>2</v>
      </c>
      <c r="J1691" s="14">
        <v>15207.92</v>
      </c>
      <c r="K1691" t="s">
        <v>11</v>
      </c>
      <c r="L1691" t="str">
        <f t="shared" si="186"/>
        <v>tier - 2</v>
      </c>
      <c r="M1691" t="s">
        <v>16</v>
      </c>
      <c r="N1691" t="str">
        <f t="shared" si="187"/>
        <v>tier - 1</v>
      </c>
      <c r="O1691" t="s">
        <v>23</v>
      </c>
      <c r="P1691" t="str">
        <f t="shared" si="188"/>
        <v>R1012</v>
      </c>
    </row>
    <row r="1692" spans="1:16" x14ac:dyDescent="0.25">
      <c r="A1692" t="s">
        <v>1726</v>
      </c>
      <c r="B1692">
        <v>1960</v>
      </c>
      <c r="C1692">
        <f t="shared" si="182"/>
        <v>1960</v>
      </c>
      <c r="D1692" t="s">
        <v>10</v>
      </c>
      <c r="E1692" t="str">
        <f t="shared" si="183"/>
        <v>Jul</v>
      </c>
      <c r="F1692">
        <v>25</v>
      </c>
      <c r="G1692" s="10">
        <f t="shared" si="184"/>
        <v>22122</v>
      </c>
      <c r="H1692" s="9">
        <f t="shared" si="185"/>
        <v>62</v>
      </c>
      <c r="I1692">
        <v>2</v>
      </c>
      <c r="J1692" s="14">
        <v>15230.32</v>
      </c>
      <c r="K1692" t="s">
        <v>11</v>
      </c>
      <c r="L1692" t="str">
        <f t="shared" si="186"/>
        <v>tier - 2</v>
      </c>
      <c r="M1692" t="s">
        <v>11</v>
      </c>
      <c r="N1692" t="str">
        <f t="shared" si="187"/>
        <v>tier - 2</v>
      </c>
      <c r="O1692" t="s">
        <v>247</v>
      </c>
      <c r="P1692" t="str">
        <f t="shared" si="188"/>
        <v>R1024</v>
      </c>
    </row>
    <row r="1693" spans="1:16" x14ac:dyDescent="0.25">
      <c r="A1693" t="s">
        <v>1727</v>
      </c>
      <c r="B1693">
        <v>1969</v>
      </c>
      <c r="C1693">
        <f t="shared" si="182"/>
        <v>1969</v>
      </c>
      <c r="D1693" t="s">
        <v>20</v>
      </c>
      <c r="E1693" t="str">
        <f t="shared" si="183"/>
        <v>Sep</v>
      </c>
      <c r="F1693">
        <v>16</v>
      </c>
      <c r="G1693" s="10">
        <f t="shared" si="184"/>
        <v>25462</v>
      </c>
      <c r="H1693" s="9">
        <f t="shared" si="185"/>
        <v>53</v>
      </c>
      <c r="I1693">
        <v>0</v>
      </c>
      <c r="J1693" s="14">
        <v>15260.52</v>
      </c>
      <c r="K1693" t="s">
        <v>11</v>
      </c>
      <c r="L1693" t="str">
        <f t="shared" si="186"/>
        <v>tier - 2</v>
      </c>
      <c r="M1693" t="s">
        <v>11</v>
      </c>
      <c r="N1693" t="str">
        <f t="shared" si="187"/>
        <v>tier - 2</v>
      </c>
      <c r="O1693" t="s">
        <v>249</v>
      </c>
      <c r="P1693" t="str">
        <f t="shared" si="188"/>
        <v>R1023</v>
      </c>
    </row>
    <row r="1694" spans="1:16" x14ac:dyDescent="0.25">
      <c r="A1694" t="s">
        <v>1728</v>
      </c>
      <c r="B1694">
        <v>1963</v>
      </c>
      <c r="C1694">
        <f t="shared" si="182"/>
        <v>1963</v>
      </c>
      <c r="D1694" t="s">
        <v>30</v>
      </c>
      <c r="E1694" t="str">
        <f t="shared" si="183"/>
        <v>Dec</v>
      </c>
      <c r="F1694">
        <v>13</v>
      </c>
      <c r="G1694" s="10">
        <f t="shared" si="184"/>
        <v>23358</v>
      </c>
      <c r="H1694" s="9">
        <f t="shared" si="185"/>
        <v>59</v>
      </c>
      <c r="I1694">
        <v>0</v>
      </c>
      <c r="J1694" s="14">
        <v>15322.77</v>
      </c>
      <c r="K1694" t="s">
        <v>11</v>
      </c>
      <c r="L1694" t="str">
        <f t="shared" si="186"/>
        <v>tier - 2</v>
      </c>
      <c r="M1694" t="s">
        <v>12</v>
      </c>
      <c r="N1694" t="str">
        <f t="shared" si="187"/>
        <v>tier - 3</v>
      </c>
      <c r="O1694" t="s">
        <v>300</v>
      </c>
      <c r="P1694" t="str">
        <f t="shared" si="188"/>
        <v>R1021</v>
      </c>
    </row>
    <row r="1695" spans="1:16" x14ac:dyDescent="0.25">
      <c r="A1695" t="s">
        <v>1729</v>
      </c>
      <c r="B1695">
        <v>2001</v>
      </c>
      <c r="C1695">
        <f t="shared" si="182"/>
        <v>2001</v>
      </c>
      <c r="D1695" t="s">
        <v>10</v>
      </c>
      <c r="E1695" t="str">
        <f t="shared" si="183"/>
        <v>Jul</v>
      </c>
      <c r="F1695">
        <v>14</v>
      </c>
      <c r="G1695" s="10">
        <f t="shared" si="184"/>
        <v>37086</v>
      </c>
      <c r="H1695" s="9">
        <f t="shared" si="185"/>
        <v>21</v>
      </c>
      <c r="I1695">
        <v>1</v>
      </c>
      <c r="J1695" s="14">
        <v>15359.1</v>
      </c>
      <c r="K1695" t="s">
        <v>11</v>
      </c>
      <c r="L1695" t="str">
        <f t="shared" si="186"/>
        <v>tier - 2</v>
      </c>
      <c r="M1695" t="s">
        <v>12</v>
      </c>
      <c r="N1695" t="str">
        <f t="shared" si="187"/>
        <v>tier - 3</v>
      </c>
      <c r="O1695" t="s">
        <v>247</v>
      </c>
      <c r="P1695" t="str">
        <f t="shared" si="188"/>
        <v>R1024</v>
      </c>
    </row>
    <row r="1696" spans="1:16" x14ac:dyDescent="0.25">
      <c r="A1696" t="s">
        <v>1730</v>
      </c>
      <c r="B1696">
        <v>1988</v>
      </c>
      <c r="C1696">
        <f t="shared" si="182"/>
        <v>1988</v>
      </c>
      <c r="D1696" t="s">
        <v>30</v>
      </c>
      <c r="E1696" t="str">
        <f t="shared" si="183"/>
        <v>Dec</v>
      </c>
      <c r="F1696">
        <v>17</v>
      </c>
      <c r="G1696" s="10">
        <f t="shared" si="184"/>
        <v>32494</v>
      </c>
      <c r="H1696" s="9">
        <f t="shared" si="185"/>
        <v>34</v>
      </c>
      <c r="I1696">
        <v>3</v>
      </c>
      <c r="J1696" s="14">
        <v>15361.5</v>
      </c>
      <c r="K1696" t="s">
        <v>11</v>
      </c>
      <c r="L1696" t="str">
        <f t="shared" si="186"/>
        <v>tier - 2</v>
      </c>
      <c r="M1696" t="s">
        <v>12</v>
      </c>
      <c r="N1696" t="str">
        <f t="shared" si="187"/>
        <v>tier - 3</v>
      </c>
      <c r="O1696" t="s">
        <v>249</v>
      </c>
      <c r="P1696" t="str">
        <f t="shared" si="188"/>
        <v>R1023</v>
      </c>
    </row>
    <row r="1697" spans="1:16" x14ac:dyDescent="0.25">
      <c r="A1697" t="s">
        <v>1731</v>
      </c>
      <c r="B1697">
        <v>1968</v>
      </c>
      <c r="C1697">
        <f t="shared" si="182"/>
        <v>1968</v>
      </c>
      <c r="D1697" t="s">
        <v>10</v>
      </c>
      <c r="E1697" t="str">
        <f t="shared" si="183"/>
        <v>Jul</v>
      </c>
      <c r="F1697">
        <v>18</v>
      </c>
      <c r="G1697" s="10">
        <f t="shared" si="184"/>
        <v>25037</v>
      </c>
      <c r="H1697" s="9">
        <f t="shared" si="185"/>
        <v>54</v>
      </c>
      <c r="I1697">
        <v>0</v>
      </c>
      <c r="J1697" s="14">
        <v>15363.77</v>
      </c>
      <c r="K1697" t="s">
        <v>11</v>
      </c>
      <c r="L1697" t="str">
        <f t="shared" si="186"/>
        <v>tier - 2</v>
      </c>
      <c r="M1697" t="s">
        <v>16</v>
      </c>
      <c r="N1697" t="str">
        <f t="shared" si="187"/>
        <v>tier - 1</v>
      </c>
      <c r="O1697" t="s">
        <v>535</v>
      </c>
      <c r="P1697" t="str">
        <f t="shared" si="188"/>
        <v>R1026</v>
      </c>
    </row>
    <row r="1698" spans="1:16" x14ac:dyDescent="0.25">
      <c r="A1698" t="s">
        <v>1732</v>
      </c>
      <c r="B1698">
        <v>1962</v>
      </c>
      <c r="C1698">
        <f t="shared" si="182"/>
        <v>1962</v>
      </c>
      <c r="D1698" t="s">
        <v>20</v>
      </c>
      <c r="E1698" t="str">
        <f t="shared" si="183"/>
        <v>Sep</v>
      </c>
      <c r="F1698">
        <v>6</v>
      </c>
      <c r="G1698" s="10">
        <f t="shared" si="184"/>
        <v>22895</v>
      </c>
      <c r="H1698" s="9">
        <f t="shared" si="185"/>
        <v>60</v>
      </c>
      <c r="I1698">
        <v>0</v>
      </c>
      <c r="J1698" s="14">
        <v>15368.22</v>
      </c>
      <c r="K1698" t="s">
        <v>11</v>
      </c>
      <c r="L1698" t="str">
        <f t="shared" si="186"/>
        <v>tier - 2</v>
      </c>
      <c r="M1698" t="s">
        <v>11</v>
      </c>
      <c r="N1698" t="str">
        <f t="shared" si="187"/>
        <v>tier - 2</v>
      </c>
      <c r="O1698" t="s">
        <v>42</v>
      </c>
      <c r="P1698" t="str">
        <f t="shared" si="188"/>
        <v>R1011</v>
      </c>
    </row>
    <row r="1699" spans="1:16" x14ac:dyDescent="0.25">
      <c r="A1699" t="s">
        <v>1733</v>
      </c>
      <c r="B1699">
        <v>1964</v>
      </c>
      <c r="C1699">
        <f t="shared" si="182"/>
        <v>1964</v>
      </c>
      <c r="D1699" t="s">
        <v>20</v>
      </c>
      <c r="E1699" t="str">
        <f t="shared" si="183"/>
        <v>Sep</v>
      </c>
      <c r="F1699">
        <v>4</v>
      </c>
      <c r="G1699" s="10">
        <f t="shared" si="184"/>
        <v>23624</v>
      </c>
      <c r="H1699" s="9">
        <f t="shared" si="185"/>
        <v>58</v>
      </c>
      <c r="I1699">
        <v>0</v>
      </c>
      <c r="J1699" s="14">
        <v>15377.77</v>
      </c>
      <c r="K1699" t="s">
        <v>11</v>
      </c>
      <c r="L1699" t="str">
        <f t="shared" si="186"/>
        <v>tier - 2</v>
      </c>
      <c r="M1699" t="s">
        <v>11</v>
      </c>
      <c r="N1699" t="str">
        <f t="shared" si="187"/>
        <v>tier - 2</v>
      </c>
      <c r="O1699" t="s">
        <v>23</v>
      </c>
      <c r="P1699" t="str">
        <f t="shared" si="188"/>
        <v>R1012</v>
      </c>
    </row>
    <row r="1700" spans="1:16" x14ac:dyDescent="0.25">
      <c r="A1700" t="s">
        <v>1734</v>
      </c>
      <c r="B1700">
        <v>1990</v>
      </c>
      <c r="C1700">
        <f t="shared" si="182"/>
        <v>1990</v>
      </c>
      <c r="D1700" t="s">
        <v>37</v>
      </c>
      <c r="E1700" t="str">
        <f t="shared" si="183"/>
        <v>Oct</v>
      </c>
      <c r="F1700">
        <v>25</v>
      </c>
      <c r="G1700" s="10">
        <f t="shared" si="184"/>
        <v>33171</v>
      </c>
      <c r="H1700" s="9">
        <f t="shared" si="185"/>
        <v>32</v>
      </c>
      <c r="I1700">
        <v>3</v>
      </c>
      <c r="J1700" s="14">
        <v>15440.2</v>
      </c>
      <c r="K1700" t="s">
        <v>11</v>
      </c>
      <c r="L1700" t="str">
        <f t="shared" si="186"/>
        <v>tier - 2</v>
      </c>
      <c r="M1700" t="s">
        <v>16</v>
      </c>
      <c r="N1700" t="str">
        <f t="shared" si="187"/>
        <v>tier - 1</v>
      </c>
      <c r="O1700" t="s">
        <v>23</v>
      </c>
      <c r="P1700" t="str">
        <f t="shared" si="188"/>
        <v>R1012</v>
      </c>
    </row>
    <row r="1701" spans="1:16" x14ac:dyDescent="0.25">
      <c r="A1701" t="s">
        <v>1735</v>
      </c>
      <c r="B1701">
        <v>1976</v>
      </c>
      <c r="C1701">
        <f t="shared" si="182"/>
        <v>1976</v>
      </c>
      <c r="D1701" t="s">
        <v>10</v>
      </c>
      <c r="E1701" t="str">
        <f t="shared" si="183"/>
        <v>Jul</v>
      </c>
      <c r="F1701">
        <v>20</v>
      </c>
      <c r="G1701" s="10">
        <f t="shared" si="184"/>
        <v>27961</v>
      </c>
      <c r="H1701" s="9">
        <f t="shared" si="185"/>
        <v>46</v>
      </c>
      <c r="I1701">
        <v>2</v>
      </c>
      <c r="J1701" s="14">
        <v>15450.48</v>
      </c>
      <c r="K1701" t="s">
        <v>11</v>
      </c>
      <c r="L1701" t="str">
        <f t="shared" si="186"/>
        <v>tier - 2</v>
      </c>
      <c r="M1701" t="s">
        <v>16</v>
      </c>
      <c r="N1701" t="str">
        <f t="shared" si="187"/>
        <v>tier - 1</v>
      </c>
      <c r="O1701" t="s">
        <v>535</v>
      </c>
      <c r="P1701" t="str">
        <f t="shared" si="188"/>
        <v>R1026</v>
      </c>
    </row>
    <row r="1702" spans="1:16" x14ac:dyDescent="0.25">
      <c r="A1702" t="s">
        <v>1736</v>
      </c>
      <c r="B1702">
        <v>2004</v>
      </c>
      <c r="C1702">
        <f t="shared" si="182"/>
        <v>2004</v>
      </c>
      <c r="D1702" t="s">
        <v>10</v>
      </c>
      <c r="E1702" t="str">
        <f t="shared" si="183"/>
        <v>Jul</v>
      </c>
      <c r="F1702">
        <v>17</v>
      </c>
      <c r="G1702" s="10">
        <f t="shared" si="184"/>
        <v>38185</v>
      </c>
      <c r="H1702" s="9">
        <f t="shared" si="185"/>
        <v>18</v>
      </c>
      <c r="I1702">
        <v>0</v>
      </c>
      <c r="J1702" s="14">
        <v>15518.18</v>
      </c>
      <c r="K1702" t="s">
        <v>11</v>
      </c>
      <c r="L1702" t="str">
        <f t="shared" si="186"/>
        <v>tier - 2</v>
      </c>
      <c r="M1702" t="s">
        <v>12</v>
      </c>
      <c r="N1702" t="str">
        <f t="shared" si="187"/>
        <v>tier - 3</v>
      </c>
      <c r="O1702" t="s">
        <v>164</v>
      </c>
      <c r="P1702" t="str">
        <f t="shared" si="188"/>
        <v>R1015</v>
      </c>
    </row>
    <row r="1703" spans="1:16" x14ac:dyDescent="0.25">
      <c r="A1703" t="s">
        <v>1737</v>
      </c>
      <c r="B1703">
        <v>1974</v>
      </c>
      <c r="C1703">
        <f t="shared" si="182"/>
        <v>1974</v>
      </c>
      <c r="D1703" t="s">
        <v>18</v>
      </c>
      <c r="E1703" t="str">
        <f t="shared" si="183"/>
        <v>Jun</v>
      </c>
      <c r="F1703">
        <v>28</v>
      </c>
      <c r="G1703" s="10">
        <f t="shared" si="184"/>
        <v>27208</v>
      </c>
      <c r="H1703" s="9">
        <f t="shared" si="185"/>
        <v>48</v>
      </c>
      <c r="I1703">
        <v>0</v>
      </c>
      <c r="J1703" s="14">
        <v>15532.16</v>
      </c>
      <c r="K1703" t="s">
        <v>11</v>
      </c>
      <c r="L1703" t="str">
        <f t="shared" si="186"/>
        <v>tier - 2</v>
      </c>
      <c r="M1703" t="s">
        <v>11</v>
      </c>
      <c r="N1703" t="str">
        <f t="shared" si="187"/>
        <v>tier - 2</v>
      </c>
      <c r="O1703" t="s">
        <v>535</v>
      </c>
      <c r="P1703" t="str">
        <f t="shared" si="188"/>
        <v>R1026</v>
      </c>
    </row>
    <row r="1704" spans="1:16" x14ac:dyDescent="0.25">
      <c r="A1704" t="s">
        <v>1738</v>
      </c>
      <c r="B1704">
        <v>1959</v>
      </c>
      <c r="C1704">
        <f t="shared" si="182"/>
        <v>1959</v>
      </c>
      <c r="D1704" t="s">
        <v>37</v>
      </c>
      <c r="E1704" t="str">
        <f t="shared" si="183"/>
        <v>Oct</v>
      </c>
      <c r="F1704">
        <v>2</v>
      </c>
      <c r="G1704" s="10">
        <f t="shared" si="184"/>
        <v>21825</v>
      </c>
      <c r="H1704" s="9">
        <f t="shared" si="185"/>
        <v>63</v>
      </c>
      <c r="I1704">
        <v>3</v>
      </c>
      <c r="J1704" s="14">
        <v>15555.19</v>
      </c>
      <c r="K1704" t="s">
        <v>11</v>
      </c>
      <c r="L1704" t="str">
        <f t="shared" si="186"/>
        <v>tier - 2</v>
      </c>
      <c r="M1704" t="s">
        <v>12</v>
      </c>
      <c r="N1704" t="str">
        <f t="shared" si="187"/>
        <v>tier - 3</v>
      </c>
      <c r="O1704" t="s">
        <v>23</v>
      </c>
      <c r="P1704" t="str">
        <f t="shared" si="188"/>
        <v>R1012</v>
      </c>
    </row>
    <row r="1705" spans="1:16" x14ac:dyDescent="0.25">
      <c r="A1705" t="s">
        <v>1739</v>
      </c>
      <c r="B1705">
        <v>1974</v>
      </c>
      <c r="C1705">
        <f t="shared" si="182"/>
        <v>1974</v>
      </c>
      <c r="D1705" t="s">
        <v>10</v>
      </c>
      <c r="E1705" t="str">
        <f t="shared" si="183"/>
        <v>Jul</v>
      </c>
      <c r="F1705">
        <v>30</v>
      </c>
      <c r="G1705" s="10">
        <f t="shared" si="184"/>
        <v>27240</v>
      </c>
      <c r="H1705" s="9">
        <f t="shared" si="185"/>
        <v>48</v>
      </c>
      <c r="I1705">
        <v>0</v>
      </c>
      <c r="J1705" s="14">
        <v>15556.67</v>
      </c>
      <c r="K1705" t="s">
        <v>11</v>
      </c>
      <c r="L1705" t="str">
        <f t="shared" si="186"/>
        <v>tier - 2</v>
      </c>
      <c r="M1705" t="s">
        <v>11</v>
      </c>
      <c r="N1705" t="str">
        <f t="shared" si="187"/>
        <v>tier - 2</v>
      </c>
      <c r="O1705" t="s">
        <v>23</v>
      </c>
      <c r="P1705" t="str">
        <f t="shared" si="188"/>
        <v>R1012</v>
      </c>
    </row>
    <row r="1706" spans="1:16" x14ac:dyDescent="0.25">
      <c r="A1706" t="s">
        <v>1740</v>
      </c>
      <c r="B1706">
        <v>1965</v>
      </c>
      <c r="C1706">
        <f t="shared" si="182"/>
        <v>1965</v>
      </c>
      <c r="D1706" t="s">
        <v>37</v>
      </c>
      <c r="E1706" t="str">
        <f t="shared" si="183"/>
        <v>Oct</v>
      </c>
      <c r="F1706">
        <v>28</v>
      </c>
      <c r="G1706" s="10">
        <f t="shared" si="184"/>
        <v>24043</v>
      </c>
      <c r="H1706" s="9">
        <f t="shared" si="185"/>
        <v>57</v>
      </c>
      <c r="I1706">
        <v>0</v>
      </c>
      <c r="J1706" s="14">
        <v>15608.58</v>
      </c>
      <c r="K1706" t="s">
        <v>11</v>
      </c>
      <c r="L1706" t="str">
        <f t="shared" si="186"/>
        <v>tier - 2</v>
      </c>
      <c r="M1706" t="s">
        <v>11</v>
      </c>
      <c r="N1706" t="str">
        <f t="shared" si="187"/>
        <v>tier - 2</v>
      </c>
      <c r="O1706" t="s">
        <v>535</v>
      </c>
      <c r="P1706" t="str">
        <f t="shared" si="188"/>
        <v>R1026</v>
      </c>
    </row>
    <row r="1707" spans="1:16" x14ac:dyDescent="0.25">
      <c r="A1707" t="s">
        <v>1741</v>
      </c>
      <c r="B1707">
        <v>1960</v>
      </c>
      <c r="C1707">
        <f t="shared" si="182"/>
        <v>1960</v>
      </c>
      <c r="D1707" t="s">
        <v>18</v>
      </c>
      <c r="E1707" t="str">
        <f t="shared" si="183"/>
        <v>Jun</v>
      </c>
      <c r="F1707">
        <v>6</v>
      </c>
      <c r="G1707" s="10">
        <f t="shared" si="184"/>
        <v>22073</v>
      </c>
      <c r="H1707" s="9">
        <f t="shared" si="185"/>
        <v>63</v>
      </c>
      <c r="I1707">
        <v>3</v>
      </c>
      <c r="J1707" s="14">
        <v>15612.19</v>
      </c>
      <c r="K1707" t="s">
        <v>11</v>
      </c>
      <c r="L1707" t="str">
        <f t="shared" si="186"/>
        <v>tier - 2</v>
      </c>
      <c r="M1707" t="s">
        <v>11</v>
      </c>
      <c r="N1707" t="str">
        <f t="shared" si="187"/>
        <v>tier - 2</v>
      </c>
      <c r="O1707" t="s">
        <v>23</v>
      </c>
      <c r="P1707" t="str">
        <f t="shared" si="188"/>
        <v>R1012</v>
      </c>
    </row>
    <row r="1708" spans="1:16" x14ac:dyDescent="0.25">
      <c r="A1708" t="s">
        <v>1742</v>
      </c>
      <c r="B1708">
        <v>1988</v>
      </c>
      <c r="C1708">
        <f t="shared" si="182"/>
        <v>1988</v>
      </c>
      <c r="D1708" t="s">
        <v>30</v>
      </c>
      <c r="E1708" t="str">
        <f t="shared" si="183"/>
        <v>Dec</v>
      </c>
      <c r="F1708">
        <v>22</v>
      </c>
      <c r="G1708" s="10">
        <f t="shared" si="184"/>
        <v>32499</v>
      </c>
      <c r="H1708" s="9">
        <f t="shared" si="185"/>
        <v>34</v>
      </c>
      <c r="I1708">
        <v>3</v>
      </c>
      <c r="J1708" s="14">
        <v>15646.28</v>
      </c>
      <c r="K1708" t="s">
        <v>11</v>
      </c>
      <c r="L1708" t="str">
        <f t="shared" si="186"/>
        <v>tier - 2</v>
      </c>
      <c r="M1708" t="s">
        <v>11</v>
      </c>
      <c r="N1708" t="str">
        <f t="shared" si="187"/>
        <v>tier - 2</v>
      </c>
      <c r="O1708" t="s">
        <v>42</v>
      </c>
      <c r="P1708" t="str">
        <f t="shared" si="188"/>
        <v>R1011</v>
      </c>
    </row>
    <row r="1709" spans="1:16" x14ac:dyDescent="0.25">
      <c r="A1709" t="s">
        <v>1743</v>
      </c>
      <c r="B1709">
        <v>1973</v>
      </c>
      <c r="C1709">
        <f t="shared" si="182"/>
        <v>1973</v>
      </c>
      <c r="D1709" t="s">
        <v>18</v>
      </c>
      <c r="E1709" t="str">
        <f t="shared" si="183"/>
        <v>Jun</v>
      </c>
      <c r="F1709">
        <v>26</v>
      </c>
      <c r="G1709" s="10">
        <f t="shared" si="184"/>
        <v>26841</v>
      </c>
      <c r="H1709" s="9">
        <f t="shared" si="185"/>
        <v>49</v>
      </c>
      <c r="I1709">
        <v>0</v>
      </c>
      <c r="J1709" s="14">
        <v>15670.3</v>
      </c>
      <c r="K1709" t="s">
        <v>11</v>
      </c>
      <c r="L1709" t="str">
        <f t="shared" si="186"/>
        <v>tier - 2</v>
      </c>
      <c r="M1709" t="s">
        <v>11</v>
      </c>
      <c r="N1709" t="str">
        <f t="shared" si="187"/>
        <v>tier - 2</v>
      </c>
      <c r="O1709" t="s">
        <v>535</v>
      </c>
      <c r="P1709" t="str">
        <f t="shared" si="188"/>
        <v>R1026</v>
      </c>
    </row>
    <row r="1710" spans="1:16" x14ac:dyDescent="0.25">
      <c r="A1710" t="s">
        <v>1744</v>
      </c>
      <c r="B1710">
        <v>1976</v>
      </c>
      <c r="C1710">
        <f t="shared" si="182"/>
        <v>1976</v>
      </c>
      <c r="D1710" t="s">
        <v>20</v>
      </c>
      <c r="E1710" t="str">
        <f t="shared" si="183"/>
        <v>Sep</v>
      </c>
      <c r="F1710">
        <v>20</v>
      </c>
      <c r="G1710" s="10">
        <f t="shared" si="184"/>
        <v>28023</v>
      </c>
      <c r="H1710" s="9">
        <f t="shared" si="185"/>
        <v>46</v>
      </c>
      <c r="I1710">
        <v>2</v>
      </c>
      <c r="J1710" s="14">
        <v>15698.86</v>
      </c>
      <c r="K1710" t="s">
        <v>11</v>
      </c>
      <c r="L1710" t="str">
        <f t="shared" si="186"/>
        <v>tier - 2</v>
      </c>
      <c r="M1710" t="s">
        <v>11</v>
      </c>
      <c r="N1710" t="str">
        <f t="shared" si="187"/>
        <v>tier - 2</v>
      </c>
      <c r="O1710" t="s">
        <v>23</v>
      </c>
      <c r="P1710" t="str">
        <f t="shared" si="188"/>
        <v>R1012</v>
      </c>
    </row>
    <row r="1711" spans="1:16" x14ac:dyDescent="0.25">
      <c r="A1711" t="s">
        <v>1745</v>
      </c>
      <c r="B1711">
        <v>1974</v>
      </c>
      <c r="C1711">
        <f t="shared" si="182"/>
        <v>1974</v>
      </c>
      <c r="D1711" t="s">
        <v>35</v>
      </c>
      <c r="E1711" t="str">
        <f t="shared" si="183"/>
        <v>Aug</v>
      </c>
      <c r="F1711">
        <v>29</v>
      </c>
      <c r="G1711" s="10">
        <f t="shared" si="184"/>
        <v>27270</v>
      </c>
      <c r="H1711" s="9">
        <f t="shared" si="185"/>
        <v>48</v>
      </c>
      <c r="I1711">
        <v>0</v>
      </c>
      <c r="J1711" s="14">
        <v>15746.62</v>
      </c>
      <c r="K1711" t="s">
        <v>11</v>
      </c>
      <c r="L1711" t="str">
        <f t="shared" si="186"/>
        <v>tier - 2</v>
      </c>
      <c r="M1711" t="s">
        <v>16</v>
      </c>
      <c r="N1711" t="str">
        <f t="shared" si="187"/>
        <v>tier - 1</v>
      </c>
      <c r="O1711" t="s">
        <v>23</v>
      </c>
      <c r="P1711" t="str">
        <f t="shared" si="188"/>
        <v>R1012</v>
      </c>
    </row>
    <row r="1712" spans="1:16" x14ac:dyDescent="0.25">
      <c r="A1712" t="s">
        <v>1746</v>
      </c>
      <c r="B1712">
        <v>1997</v>
      </c>
      <c r="C1712">
        <f t="shared" si="182"/>
        <v>1997</v>
      </c>
      <c r="D1712" t="s">
        <v>37</v>
      </c>
      <c r="E1712" t="str">
        <f t="shared" si="183"/>
        <v>Oct</v>
      </c>
      <c r="F1712">
        <v>9</v>
      </c>
      <c r="G1712" s="10">
        <f t="shared" si="184"/>
        <v>35712</v>
      </c>
      <c r="H1712" s="9">
        <f t="shared" si="185"/>
        <v>25</v>
      </c>
      <c r="I1712">
        <v>0</v>
      </c>
      <c r="J1712" s="14">
        <v>15817.99</v>
      </c>
      <c r="K1712" t="s">
        <v>11</v>
      </c>
      <c r="L1712" t="str">
        <f t="shared" si="186"/>
        <v>tier - 2</v>
      </c>
      <c r="M1712" t="s">
        <v>11</v>
      </c>
      <c r="N1712" t="str">
        <f t="shared" si="187"/>
        <v>tier - 2</v>
      </c>
      <c r="O1712" t="s">
        <v>23</v>
      </c>
      <c r="P1712" t="str">
        <f t="shared" si="188"/>
        <v>R1012</v>
      </c>
    </row>
    <row r="1713" spans="1:16" x14ac:dyDescent="0.25">
      <c r="A1713" t="s">
        <v>1747</v>
      </c>
      <c r="B1713">
        <v>1984</v>
      </c>
      <c r="C1713">
        <f t="shared" si="182"/>
        <v>1984</v>
      </c>
      <c r="D1713" t="s">
        <v>18</v>
      </c>
      <c r="E1713" t="str">
        <f t="shared" si="183"/>
        <v>Jun</v>
      </c>
      <c r="F1713">
        <v>26</v>
      </c>
      <c r="G1713" s="10">
        <f t="shared" si="184"/>
        <v>30859</v>
      </c>
      <c r="H1713" s="9">
        <f t="shared" si="185"/>
        <v>38</v>
      </c>
      <c r="I1713">
        <v>0</v>
      </c>
      <c r="J1713" s="14">
        <v>15820.7</v>
      </c>
      <c r="K1713" t="s">
        <v>11</v>
      </c>
      <c r="L1713" t="str">
        <f t="shared" si="186"/>
        <v>tier - 2</v>
      </c>
      <c r="M1713" t="s">
        <v>12</v>
      </c>
      <c r="N1713" t="str">
        <f t="shared" si="187"/>
        <v>tier - 3</v>
      </c>
      <c r="O1713" t="s">
        <v>42</v>
      </c>
      <c r="P1713" t="str">
        <f t="shared" si="188"/>
        <v>R1011</v>
      </c>
    </row>
    <row r="1714" spans="1:16" x14ac:dyDescent="0.25">
      <c r="A1714" t="s">
        <v>1748</v>
      </c>
      <c r="B1714">
        <v>1982</v>
      </c>
      <c r="C1714">
        <f t="shared" si="182"/>
        <v>1982</v>
      </c>
      <c r="D1714" t="s">
        <v>15</v>
      </c>
      <c r="E1714" t="str">
        <f t="shared" si="183"/>
        <v>Nov</v>
      </c>
      <c r="F1714">
        <v>11</v>
      </c>
      <c r="G1714" s="10">
        <f t="shared" si="184"/>
        <v>30266</v>
      </c>
      <c r="H1714" s="9">
        <f t="shared" si="185"/>
        <v>40</v>
      </c>
      <c r="I1714">
        <v>4</v>
      </c>
      <c r="J1714" s="14">
        <v>15828.82</v>
      </c>
      <c r="K1714" t="s">
        <v>11</v>
      </c>
      <c r="L1714" t="str">
        <f t="shared" si="186"/>
        <v>tier - 2</v>
      </c>
      <c r="M1714" t="s">
        <v>12</v>
      </c>
      <c r="N1714" t="str">
        <f t="shared" si="187"/>
        <v>tier - 3</v>
      </c>
      <c r="O1714" t="s">
        <v>42</v>
      </c>
      <c r="P1714" t="str">
        <f t="shared" si="188"/>
        <v>R1011</v>
      </c>
    </row>
    <row r="1715" spans="1:16" x14ac:dyDescent="0.25">
      <c r="A1715" t="s">
        <v>1749</v>
      </c>
      <c r="B1715">
        <v>1962</v>
      </c>
      <c r="C1715">
        <f t="shared" si="182"/>
        <v>1962</v>
      </c>
      <c r="D1715" t="s">
        <v>30</v>
      </c>
      <c r="E1715" t="str">
        <f t="shared" si="183"/>
        <v>Dec</v>
      </c>
      <c r="F1715">
        <v>25</v>
      </c>
      <c r="G1715" s="10">
        <f t="shared" si="184"/>
        <v>23005</v>
      </c>
      <c r="H1715" s="9">
        <f t="shared" si="185"/>
        <v>60</v>
      </c>
      <c r="I1715">
        <v>0</v>
      </c>
      <c r="J1715" s="14">
        <v>15840.81</v>
      </c>
      <c r="K1715" t="s">
        <v>11</v>
      </c>
      <c r="L1715" t="str">
        <f t="shared" si="186"/>
        <v>tier - 2</v>
      </c>
      <c r="M1715" t="s">
        <v>16</v>
      </c>
      <c r="N1715" t="str">
        <f t="shared" si="187"/>
        <v>tier - 1</v>
      </c>
      <c r="O1715" t="s">
        <v>632</v>
      </c>
      <c r="P1715" t="str">
        <f t="shared" si="188"/>
        <v>R1022</v>
      </c>
    </row>
    <row r="1716" spans="1:16" x14ac:dyDescent="0.25">
      <c r="A1716" t="s">
        <v>1750</v>
      </c>
      <c r="B1716">
        <v>1980</v>
      </c>
      <c r="C1716">
        <f t="shared" si="182"/>
        <v>1980</v>
      </c>
      <c r="D1716" t="s">
        <v>37</v>
      </c>
      <c r="E1716" t="str">
        <f t="shared" si="183"/>
        <v>Oct</v>
      </c>
      <c r="F1716">
        <v>12</v>
      </c>
      <c r="G1716" s="10">
        <f t="shared" si="184"/>
        <v>29506</v>
      </c>
      <c r="H1716" s="9">
        <f t="shared" si="185"/>
        <v>42</v>
      </c>
      <c r="I1716">
        <v>2</v>
      </c>
      <c r="J1716" s="14">
        <v>15922.29</v>
      </c>
      <c r="K1716" t="s">
        <v>11</v>
      </c>
      <c r="L1716" t="str">
        <f t="shared" si="186"/>
        <v>tier - 2</v>
      </c>
      <c r="M1716" t="s">
        <v>12</v>
      </c>
      <c r="N1716" t="str">
        <f t="shared" si="187"/>
        <v>tier - 3</v>
      </c>
      <c r="O1716" t="s">
        <v>535</v>
      </c>
      <c r="P1716" t="str">
        <f t="shared" si="188"/>
        <v>R1026</v>
      </c>
    </row>
    <row r="1717" spans="1:16" x14ac:dyDescent="0.25">
      <c r="A1717" t="s">
        <v>1751</v>
      </c>
      <c r="B1717">
        <v>1982</v>
      </c>
      <c r="C1717">
        <f t="shared" si="182"/>
        <v>1982</v>
      </c>
      <c r="D1717" t="s">
        <v>10</v>
      </c>
      <c r="E1717" t="str">
        <f t="shared" si="183"/>
        <v>Jul</v>
      </c>
      <c r="F1717">
        <v>24</v>
      </c>
      <c r="G1717" s="10">
        <f t="shared" si="184"/>
        <v>30156</v>
      </c>
      <c r="H1717" s="9">
        <f t="shared" si="185"/>
        <v>40</v>
      </c>
      <c r="I1717">
        <v>3</v>
      </c>
      <c r="J1717" s="14">
        <v>15965.29</v>
      </c>
      <c r="K1717" t="s">
        <v>11</v>
      </c>
      <c r="L1717" t="str">
        <f t="shared" si="186"/>
        <v>tier - 2</v>
      </c>
      <c r="M1717" t="s">
        <v>16</v>
      </c>
      <c r="N1717" t="str">
        <f t="shared" si="187"/>
        <v>tier - 1</v>
      </c>
      <c r="O1717" t="s">
        <v>23</v>
      </c>
      <c r="P1717" t="str">
        <f t="shared" si="188"/>
        <v>R1012</v>
      </c>
    </row>
    <row r="1718" spans="1:16" x14ac:dyDescent="0.25">
      <c r="A1718" t="s">
        <v>1752</v>
      </c>
      <c r="B1718">
        <v>1980</v>
      </c>
      <c r="C1718">
        <f t="shared" si="182"/>
        <v>1980</v>
      </c>
      <c r="D1718" t="s">
        <v>20</v>
      </c>
      <c r="E1718" t="str">
        <f t="shared" si="183"/>
        <v>Sep</v>
      </c>
      <c r="F1718">
        <v>19</v>
      </c>
      <c r="G1718" s="10">
        <f t="shared" si="184"/>
        <v>29483</v>
      </c>
      <c r="H1718" s="9">
        <f t="shared" si="185"/>
        <v>42</v>
      </c>
      <c r="I1718">
        <v>2</v>
      </c>
      <c r="J1718" s="14">
        <v>15966.19</v>
      </c>
      <c r="K1718" t="s">
        <v>11</v>
      </c>
      <c r="L1718" t="str">
        <f t="shared" si="186"/>
        <v>tier - 2</v>
      </c>
      <c r="M1718" t="s">
        <v>11</v>
      </c>
      <c r="N1718" t="str">
        <f t="shared" si="187"/>
        <v>tier - 2</v>
      </c>
      <c r="O1718" t="s">
        <v>23</v>
      </c>
      <c r="P1718" t="str">
        <f t="shared" si="188"/>
        <v>R1012</v>
      </c>
    </row>
    <row r="1719" spans="1:16" x14ac:dyDescent="0.25">
      <c r="A1719" t="s">
        <v>1753</v>
      </c>
      <c r="B1719">
        <v>1988</v>
      </c>
      <c r="C1719">
        <f t="shared" si="182"/>
        <v>1988</v>
      </c>
      <c r="D1719" t="s">
        <v>30</v>
      </c>
      <c r="E1719" t="str">
        <f t="shared" si="183"/>
        <v>Dec</v>
      </c>
      <c r="F1719">
        <v>5</v>
      </c>
      <c r="G1719" s="10">
        <f t="shared" si="184"/>
        <v>32482</v>
      </c>
      <c r="H1719" s="9">
        <f t="shared" si="185"/>
        <v>34</v>
      </c>
      <c r="I1719">
        <v>3</v>
      </c>
      <c r="J1719" s="14">
        <v>16059.06</v>
      </c>
      <c r="K1719" t="s">
        <v>11</v>
      </c>
      <c r="L1719" t="str">
        <f t="shared" si="186"/>
        <v>tier - 2</v>
      </c>
      <c r="M1719" t="s">
        <v>12</v>
      </c>
      <c r="N1719" t="str">
        <f t="shared" si="187"/>
        <v>tier - 3</v>
      </c>
      <c r="O1719" t="s">
        <v>23</v>
      </c>
      <c r="P1719" t="str">
        <f t="shared" si="188"/>
        <v>R1012</v>
      </c>
    </row>
    <row r="1720" spans="1:16" x14ac:dyDescent="0.25">
      <c r="A1720" t="s">
        <v>1754</v>
      </c>
      <c r="B1720">
        <v>1978</v>
      </c>
      <c r="C1720">
        <f t="shared" si="182"/>
        <v>1978</v>
      </c>
      <c r="D1720" t="s">
        <v>20</v>
      </c>
      <c r="E1720" t="str">
        <f t="shared" si="183"/>
        <v>Sep</v>
      </c>
      <c r="F1720">
        <v>16</v>
      </c>
      <c r="G1720" s="10">
        <f t="shared" si="184"/>
        <v>28749</v>
      </c>
      <c r="H1720" s="9">
        <f t="shared" si="185"/>
        <v>44</v>
      </c>
      <c r="I1720">
        <v>2</v>
      </c>
      <c r="J1720" s="14">
        <v>16062.89</v>
      </c>
      <c r="K1720" t="s">
        <v>11</v>
      </c>
      <c r="L1720" t="str">
        <f t="shared" si="186"/>
        <v>tier - 2</v>
      </c>
      <c r="M1720" t="s">
        <v>11</v>
      </c>
      <c r="N1720" t="str">
        <f t="shared" si="187"/>
        <v>tier - 2</v>
      </c>
      <c r="O1720" t="s">
        <v>535</v>
      </c>
      <c r="P1720" t="str">
        <f t="shared" si="188"/>
        <v>R1026</v>
      </c>
    </row>
    <row r="1721" spans="1:16" x14ac:dyDescent="0.25">
      <c r="A1721" t="s">
        <v>1755</v>
      </c>
      <c r="B1721">
        <v>1958</v>
      </c>
      <c r="C1721">
        <f t="shared" si="182"/>
        <v>1958</v>
      </c>
      <c r="D1721" t="s">
        <v>37</v>
      </c>
      <c r="E1721" t="str">
        <f t="shared" si="183"/>
        <v>Oct</v>
      </c>
      <c r="F1721">
        <v>22</v>
      </c>
      <c r="G1721" s="10">
        <f t="shared" si="184"/>
        <v>21480</v>
      </c>
      <c r="H1721" s="9">
        <f t="shared" si="185"/>
        <v>64</v>
      </c>
      <c r="I1721">
        <v>2</v>
      </c>
      <c r="J1721" s="14">
        <v>16069.08</v>
      </c>
      <c r="K1721" t="s">
        <v>11</v>
      </c>
      <c r="L1721" t="str">
        <f t="shared" si="186"/>
        <v>tier - 2</v>
      </c>
      <c r="M1721" t="s">
        <v>11</v>
      </c>
      <c r="N1721" t="str">
        <f t="shared" si="187"/>
        <v>tier - 2</v>
      </c>
      <c r="O1721" t="s">
        <v>247</v>
      </c>
      <c r="P1721" t="str">
        <f t="shared" si="188"/>
        <v>R1024</v>
      </c>
    </row>
    <row r="1722" spans="1:16" x14ac:dyDescent="0.25">
      <c r="A1722" t="s">
        <v>1756</v>
      </c>
      <c r="B1722">
        <v>1958</v>
      </c>
      <c r="C1722">
        <f t="shared" si="182"/>
        <v>1958</v>
      </c>
      <c r="D1722" t="s">
        <v>18</v>
      </c>
      <c r="E1722" t="str">
        <f t="shared" si="183"/>
        <v>Jun</v>
      </c>
      <c r="F1722">
        <v>21</v>
      </c>
      <c r="G1722" s="10">
        <f t="shared" si="184"/>
        <v>21357</v>
      </c>
      <c r="H1722" s="9">
        <f t="shared" si="185"/>
        <v>64</v>
      </c>
      <c r="I1722">
        <v>3</v>
      </c>
      <c r="J1722" s="14">
        <v>16085.13</v>
      </c>
      <c r="K1722" t="s">
        <v>11</v>
      </c>
      <c r="L1722" t="str">
        <f t="shared" si="186"/>
        <v>tier - 2</v>
      </c>
      <c r="M1722" t="s">
        <v>11</v>
      </c>
      <c r="N1722" t="str">
        <f t="shared" si="187"/>
        <v>tier - 2</v>
      </c>
      <c r="O1722" t="s">
        <v>13</v>
      </c>
      <c r="P1722" t="str">
        <f t="shared" si="188"/>
        <v>R1013</v>
      </c>
    </row>
    <row r="1723" spans="1:16" x14ac:dyDescent="0.25">
      <c r="A1723" t="s">
        <v>1757</v>
      </c>
      <c r="B1723">
        <v>1985</v>
      </c>
      <c r="C1723">
        <f t="shared" si="182"/>
        <v>1985</v>
      </c>
      <c r="D1723" t="s">
        <v>35</v>
      </c>
      <c r="E1723" t="str">
        <f t="shared" si="183"/>
        <v>Aug</v>
      </c>
      <c r="F1723">
        <v>27</v>
      </c>
      <c r="G1723" s="10">
        <f t="shared" si="184"/>
        <v>31286</v>
      </c>
      <c r="H1723" s="9">
        <f t="shared" si="185"/>
        <v>37</v>
      </c>
      <c r="I1723">
        <v>3</v>
      </c>
      <c r="J1723" s="14">
        <v>16097.94</v>
      </c>
      <c r="K1723" t="s">
        <v>11</v>
      </c>
      <c r="L1723" t="str">
        <f t="shared" si="186"/>
        <v>tier - 2</v>
      </c>
      <c r="M1723" t="s">
        <v>12</v>
      </c>
      <c r="N1723" t="str">
        <f t="shared" si="187"/>
        <v>tier - 3</v>
      </c>
      <c r="O1723" t="s">
        <v>23</v>
      </c>
      <c r="P1723" t="str">
        <f t="shared" si="188"/>
        <v>R1012</v>
      </c>
    </row>
    <row r="1724" spans="1:16" x14ac:dyDescent="0.25">
      <c r="A1724" t="s">
        <v>1758</v>
      </c>
      <c r="B1724">
        <v>1993</v>
      </c>
      <c r="C1724">
        <f t="shared" si="182"/>
        <v>1993</v>
      </c>
      <c r="D1724" t="s">
        <v>35</v>
      </c>
      <c r="E1724" t="str">
        <f t="shared" si="183"/>
        <v>Aug</v>
      </c>
      <c r="F1724">
        <v>8</v>
      </c>
      <c r="G1724" s="10">
        <f t="shared" si="184"/>
        <v>34189</v>
      </c>
      <c r="H1724" s="9">
        <f t="shared" si="185"/>
        <v>29</v>
      </c>
      <c r="I1724">
        <v>0</v>
      </c>
      <c r="J1724" s="14">
        <v>16115.3</v>
      </c>
      <c r="K1724" t="s">
        <v>11</v>
      </c>
      <c r="L1724" t="str">
        <f t="shared" si="186"/>
        <v>tier - 2</v>
      </c>
      <c r="M1724" t="s">
        <v>16</v>
      </c>
      <c r="N1724" t="str">
        <f t="shared" si="187"/>
        <v>tier - 1</v>
      </c>
      <c r="O1724" t="s">
        <v>247</v>
      </c>
      <c r="P1724" t="str">
        <f t="shared" si="188"/>
        <v>R1024</v>
      </c>
    </row>
    <row r="1725" spans="1:16" x14ac:dyDescent="0.25">
      <c r="A1725" t="s">
        <v>1759</v>
      </c>
      <c r="B1725">
        <v>1987</v>
      </c>
      <c r="C1725">
        <f t="shared" si="182"/>
        <v>1987</v>
      </c>
      <c r="D1725" t="s">
        <v>37</v>
      </c>
      <c r="E1725" t="str">
        <f t="shared" si="183"/>
        <v>Oct</v>
      </c>
      <c r="F1725">
        <v>6</v>
      </c>
      <c r="G1725" s="10">
        <f t="shared" si="184"/>
        <v>32056</v>
      </c>
      <c r="H1725" s="9">
        <f t="shared" si="185"/>
        <v>35</v>
      </c>
      <c r="I1725">
        <v>3</v>
      </c>
      <c r="J1725" s="14">
        <v>16122.65</v>
      </c>
      <c r="K1725" t="s">
        <v>11</v>
      </c>
      <c r="L1725" t="str">
        <f t="shared" si="186"/>
        <v>tier - 2</v>
      </c>
      <c r="M1725" t="s">
        <v>16</v>
      </c>
      <c r="N1725" t="str">
        <f t="shared" si="187"/>
        <v>tier - 1</v>
      </c>
      <c r="O1725" t="s">
        <v>42</v>
      </c>
      <c r="P1725" t="str">
        <f t="shared" si="188"/>
        <v>R1011</v>
      </c>
    </row>
    <row r="1726" spans="1:16" x14ac:dyDescent="0.25">
      <c r="A1726" t="s">
        <v>1760</v>
      </c>
      <c r="B1726">
        <v>1993</v>
      </c>
      <c r="C1726">
        <f t="shared" si="182"/>
        <v>1993</v>
      </c>
      <c r="D1726" t="s">
        <v>30</v>
      </c>
      <c r="E1726" t="str">
        <f t="shared" si="183"/>
        <v>Dec</v>
      </c>
      <c r="F1726">
        <v>12</v>
      </c>
      <c r="G1726" s="10">
        <f t="shared" si="184"/>
        <v>34315</v>
      </c>
      <c r="H1726" s="9">
        <f t="shared" si="185"/>
        <v>29</v>
      </c>
      <c r="I1726">
        <v>0</v>
      </c>
      <c r="J1726" s="14">
        <v>16138.76</v>
      </c>
      <c r="K1726" t="s">
        <v>11</v>
      </c>
      <c r="L1726" t="str">
        <f t="shared" si="186"/>
        <v>tier - 2</v>
      </c>
      <c r="M1726" t="s">
        <v>12</v>
      </c>
      <c r="N1726" t="str">
        <f t="shared" si="187"/>
        <v>tier - 3</v>
      </c>
      <c r="O1726" t="s">
        <v>356</v>
      </c>
      <c r="P1726" t="str">
        <f t="shared" si="188"/>
        <v>R1017</v>
      </c>
    </row>
    <row r="1727" spans="1:16" x14ac:dyDescent="0.25">
      <c r="A1727" t="s">
        <v>1761</v>
      </c>
      <c r="B1727">
        <v>1982</v>
      </c>
      <c r="C1727">
        <f t="shared" si="182"/>
        <v>1982</v>
      </c>
      <c r="D1727" t="s">
        <v>10</v>
      </c>
      <c r="E1727" t="str">
        <f t="shared" si="183"/>
        <v>Jul</v>
      </c>
      <c r="F1727">
        <v>6</v>
      </c>
      <c r="G1727" s="10">
        <f t="shared" si="184"/>
        <v>30138</v>
      </c>
      <c r="H1727" s="9">
        <f t="shared" si="185"/>
        <v>40</v>
      </c>
      <c r="I1727">
        <v>3</v>
      </c>
      <c r="J1727" s="14">
        <v>16152.04</v>
      </c>
      <c r="K1727" t="s">
        <v>11</v>
      </c>
      <c r="L1727" t="str">
        <f t="shared" si="186"/>
        <v>tier - 2</v>
      </c>
      <c r="M1727" t="s">
        <v>16</v>
      </c>
      <c r="N1727" t="str">
        <f t="shared" si="187"/>
        <v>tier - 1</v>
      </c>
      <c r="O1727" t="s">
        <v>535</v>
      </c>
      <c r="P1727" t="str">
        <f t="shared" si="188"/>
        <v>R1026</v>
      </c>
    </row>
    <row r="1728" spans="1:16" x14ac:dyDescent="0.25">
      <c r="A1728" t="s">
        <v>1762</v>
      </c>
      <c r="B1728">
        <v>1974</v>
      </c>
      <c r="C1728">
        <f t="shared" si="182"/>
        <v>1974</v>
      </c>
      <c r="D1728" t="s">
        <v>20</v>
      </c>
      <c r="E1728" t="str">
        <f t="shared" si="183"/>
        <v>Sep</v>
      </c>
      <c r="F1728">
        <v>11</v>
      </c>
      <c r="G1728" s="10">
        <f t="shared" si="184"/>
        <v>27283</v>
      </c>
      <c r="H1728" s="9">
        <f t="shared" si="185"/>
        <v>48</v>
      </c>
      <c r="I1728">
        <v>0</v>
      </c>
      <c r="J1728" s="14">
        <v>16190.97</v>
      </c>
      <c r="K1728" t="s">
        <v>11</v>
      </c>
      <c r="L1728" t="str">
        <f t="shared" si="186"/>
        <v>tier - 2</v>
      </c>
      <c r="M1728" t="s">
        <v>12</v>
      </c>
      <c r="N1728" t="str">
        <f t="shared" si="187"/>
        <v>tier - 3</v>
      </c>
      <c r="O1728" t="s">
        <v>23</v>
      </c>
      <c r="P1728" t="str">
        <f t="shared" si="188"/>
        <v>R1012</v>
      </c>
    </row>
    <row r="1729" spans="1:16" x14ac:dyDescent="0.25">
      <c r="A1729" t="s">
        <v>1763</v>
      </c>
      <c r="B1729">
        <v>1988</v>
      </c>
      <c r="C1729">
        <f t="shared" si="182"/>
        <v>1988</v>
      </c>
      <c r="D1729" t="s">
        <v>35</v>
      </c>
      <c r="E1729" t="str">
        <f t="shared" si="183"/>
        <v>Aug</v>
      </c>
      <c r="F1729">
        <v>6</v>
      </c>
      <c r="G1729" s="10">
        <f t="shared" si="184"/>
        <v>32361</v>
      </c>
      <c r="H1729" s="9">
        <f t="shared" si="185"/>
        <v>34</v>
      </c>
      <c r="I1729">
        <v>3</v>
      </c>
      <c r="J1729" s="14">
        <v>16199.1</v>
      </c>
      <c r="K1729" t="s">
        <v>11</v>
      </c>
      <c r="L1729" t="str">
        <f t="shared" si="186"/>
        <v>tier - 2</v>
      </c>
      <c r="M1729" t="s">
        <v>11</v>
      </c>
      <c r="N1729" t="str">
        <f t="shared" si="187"/>
        <v>tier - 2</v>
      </c>
      <c r="O1729" t="s">
        <v>23</v>
      </c>
      <c r="P1729" t="str">
        <f t="shared" si="188"/>
        <v>R1012</v>
      </c>
    </row>
    <row r="1730" spans="1:16" x14ac:dyDescent="0.25">
      <c r="A1730" t="s">
        <v>1764</v>
      </c>
      <c r="B1730">
        <v>1988</v>
      </c>
      <c r="C1730">
        <f t="shared" ref="C1730:C1793" si="189">IF(B1730="?", ROUND(AVERAGEIF(B:B, "&lt;&gt;?"), 0), B1730)</f>
        <v>1988</v>
      </c>
      <c r="D1730" t="s">
        <v>35</v>
      </c>
      <c r="E1730" t="str">
        <f t="shared" ref="E1730:E1793" si="190">IF(D1730="?", "Sep", D1730)</f>
        <v>Aug</v>
      </c>
      <c r="F1730">
        <v>21</v>
      </c>
      <c r="G1730" s="10">
        <f t="shared" ref="G1730:G1793" si="191">DATE(C1730, MONTH(1&amp;E1730), F1730)</f>
        <v>32376</v>
      </c>
      <c r="H1730" s="9">
        <f t="shared" ref="H1730:H1793" si="192">DATEDIF(G1730, DATE(2023,6,8), "Y")</f>
        <v>34</v>
      </c>
      <c r="I1730">
        <v>3</v>
      </c>
      <c r="J1730" s="14">
        <v>16205.88</v>
      </c>
      <c r="K1730" t="s">
        <v>11</v>
      </c>
      <c r="L1730" t="str">
        <f t="shared" ref="L1730:L1793" si="193">IF(K1730="?", "tier - 1", K1730)</f>
        <v>tier - 2</v>
      </c>
      <c r="M1730" t="s">
        <v>16</v>
      </c>
      <c r="N1730" t="str">
        <f t="shared" ref="N1730:N1793" si="194">IF(M1730="?", "tier - 2", M1730)</f>
        <v>tier - 1</v>
      </c>
      <c r="O1730" t="s">
        <v>23</v>
      </c>
      <c r="P1730" t="str">
        <f t="shared" ref="P1730:P1793" si="195">IF(O1730="?", "Unknown", O1730)</f>
        <v>R1012</v>
      </c>
    </row>
    <row r="1731" spans="1:16" x14ac:dyDescent="0.25">
      <c r="A1731" t="s">
        <v>1765</v>
      </c>
      <c r="B1731">
        <v>2002</v>
      </c>
      <c r="C1731">
        <f t="shared" si="189"/>
        <v>2002</v>
      </c>
      <c r="D1731" t="s">
        <v>20</v>
      </c>
      <c r="E1731" t="str">
        <f t="shared" si="190"/>
        <v>Sep</v>
      </c>
      <c r="F1731">
        <v>8</v>
      </c>
      <c r="G1731" s="10">
        <f t="shared" si="191"/>
        <v>37507</v>
      </c>
      <c r="H1731" s="9">
        <f t="shared" si="192"/>
        <v>20</v>
      </c>
      <c r="I1731">
        <v>0</v>
      </c>
      <c r="J1731" s="14">
        <v>16232.85</v>
      </c>
      <c r="K1731" t="s">
        <v>11</v>
      </c>
      <c r="L1731" t="str">
        <f t="shared" si="193"/>
        <v>tier - 2</v>
      </c>
      <c r="M1731" t="s">
        <v>16</v>
      </c>
      <c r="N1731" t="str">
        <f t="shared" si="194"/>
        <v>tier - 1</v>
      </c>
      <c r="O1731" t="s">
        <v>42</v>
      </c>
      <c r="P1731" t="str">
        <f t="shared" si="195"/>
        <v>R1011</v>
      </c>
    </row>
    <row r="1732" spans="1:16" x14ac:dyDescent="0.25">
      <c r="A1732" t="s">
        <v>1766</v>
      </c>
      <c r="B1732">
        <v>1972</v>
      </c>
      <c r="C1732">
        <f t="shared" si="189"/>
        <v>1972</v>
      </c>
      <c r="D1732" t="s">
        <v>10</v>
      </c>
      <c r="E1732" t="str">
        <f t="shared" si="190"/>
        <v>Jul</v>
      </c>
      <c r="F1732">
        <v>30</v>
      </c>
      <c r="G1732" s="10">
        <f t="shared" si="191"/>
        <v>26510</v>
      </c>
      <c r="H1732" s="9">
        <f t="shared" si="192"/>
        <v>50</v>
      </c>
      <c r="I1732">
        <v>0</v>
      </c>
      <c r="J1732" s="14">
        <v>16267.32</v>
      </c>
      <c r="K1732" t="s">
        <v>11</v>
      </c>
      <c r="L1732" t="str">
        <f t="shared" si="193"/>
        <v>tier - 2</v>
      </c>
      <c r="M1732" t="s">
        <v>11</v>
      </c>
      <c r="N1732" t="str">
        <f t="shared" si="194"/>
        <v>tier - 2</v>
      </c>
      <c r="O1732" t="s">
        <v>249</v>
      </c>
      <c r="P1732" t="str">
        <f t="shared" si="195"/>
        <v>R1023</v>
      </c>
    </row>
    <row r="1733" spans="1:16" x14ac:dyDescent="0.25">
      <c r="A1733" t="s">
        <v>1767</v>
      </c>
      <c r="B1733">
        <v>2003</v>
      </c>
      <c r="C1733">
        <f t="shared" si="189"/>
        <v>2003</v>
      </c>
      <c r="D1733" t="s">
        <v>35</v>
      </c>
      <c r="E1733" t="str">
        <f t="shared" si="190"/>
        <v>Aug</v>
      </c>
      <c r="F1733">
        <v>24</v>
      </c>
      <c r="G1733" s="10">
        <f t="shared" si="191"/>
        <v>37857</v>
      </c>
      <c r="H1733" s="9">
        <f t="shared" si="192"/>
        <v>19</v>
      </c>
      <c r="I1733">
        <v>0</v>
      </c>
      <c r="J1733" s="14">
        <v>16297.85</v>
      </c>
      <c r="K1733" t="s">
        <v>11</v>
      </c>
      <c r="L1733" t="str">
        <f t="shared" si="193"/>
        <v>tier - 2</v>
      </c>
      <c r="M1733" t="s">
        <v>12</v>
      </c>
      <c r="N1733" t="str">
        <f t="shared" si="194"/>
        <v>tier - 3</v>
      </c>
      <c r="O1733" t="s">
        <v>42</v>
      </c>
      <c r="P1733" t="str">
        <f t="shared" si="195"/>
        <v>R1011</v>
      </c>
    </row>
    <row r="1734" spans="1:16" x14ac:dyDescent="0.25">
      <c r="A1734" t="s">
        <v>1768</v>
      </c>
      <c r="B1734">
        <v>1969</v>
      </c>
      <c r="C1734">
        <f t="shared" si="189"/>
        <v>1969</v>
      </c>
      <c r="D1734" t="s">
        <v>35</v>
      </c>
      <c r="E1734" t="str">
        <f t="shared" si="190"/>
        <v>Aug</v>
      </c>
      <c r="F1734">
        <v>8</v>
      </c>
      <c r="G1734" s="10">
        <f t="shared" si="191"/>
        <v>25423</v>
      </c>
      <c r="H1734" s="9">
        <f t="shared" si="192"/>
        <v>53</v>
      </c>
      <c r="I1734">
        <v>0</v>
      </c>
      <c r="J1734" s="14">
        <v>16311.05</v>
      </c>
      <c r="K1734" t="s">
        <v>11</v>
      </c>
      <c r="L1734" t="str">
        <f t="shared" si="193"/>
        <v>tier - 2</v>
      </c>
      <c r="M1734" t="s">
        <v>12</v>
      </c>
      <c r="N1734" t="str">
        <f t="shared" si="194"/>
        <v>tier - 3</v>
      </c>
      <c r="O1734" t="s">
        <v>535</v>
      </c>
      <c r="P1734" t="str">
        <f t="shared" si="195"/>
        <v>R1026</v>
      </c>
    </row>
    <row r="1735" spans="1:16" x14ac:dyDescent="0.25">
      <c r="A1735" t="s">
        <v>1769</v>
      </c>
      <c r="B1735">
        <v>1965</v>
      </c>
      <c r="C1735">
        <f t="shared" si="189"/>
        <v>1965</v>
      </c>
      <c r="D1735" t="s">
        <v>30</v>
      </c>
      <c r="E1735" t="str">
        <f t="shared" si="190"/>
        <v>Dec</v>
      </c>
      <c r="F1735">
        <v>5</v>
      </c>
      <c r="G1735" s="10">
        <f t="shared" si="191"/>
        <v>24081</v>
      </c>
      <c r="H1735" s="9">
        <f t="shared" si="192"/>
        <v>57</v>
      </c>
      <c r="I1735">
        <v>0</v>
      </c>
      <c r="J1735" s="14">
        <v>16351.42</v>
      </c>
      <c r="K1735" t="s">
        <v>11</v>
      </c>
      <c r="L1735" t="str">
        <f t="shared" si="193"/>
        <v>tier - 2</v>
      </c>
      <c r="M1735" t="s">
        <v>12</v>
      </c>
      <c r="N1735" t="str">
        <f t="shared" si="194"/>
        <v>tier - 3</v>
      </c>
      <c r="O1735" t="s">
        <v>535</v>
      </c>
      <c r="P1735" t="str">
        <f t="shared" si="195"/>
        <v>R1026</v>
      </c>
    </row>
    <row r="1736" spans="1:16" x14ac:dyDescent="0.25">
      <c r="A1736" t="s">
        <v>1770</v>
      </c>
      <c r="B1736">
        <v>1995</v>
      </c>
      <c r="C1736">
        <f t="shared" si="189"/>
        <v>1995</v>
      </c>
      <c r="D1736" t="s">
        <v>20</v>
      </c>
      <c r="E1736" t="str">
        <f t="shared" si="190"/>
        <v>Sep</v>
      </c>
      <c r="F1736">
        <v>28</v>
      </c>
      <c r="G1736" s="10">
        <f t="shared" si="191"/>
        <v>34970</v>
      </c>
      <c r="H1736" s="9">
        <f t="shared" si="192"/>
        <v>27</v>
      </c>
      <c r="I1736">
        <v>3</v>
      </c>
      <c r="J1736" s="14">
        <v>16420.490000000002</v>
      </c>
      <c r="K1736" t="s">
        <v>11</v>
      </c>
      <c r="L1736" t="str">
        <f t="shared" si="193"/>
        <v>tier - 2</v>
      </c>
      <c r="M1736" t="s">
        <v>12</v>
      </c>
      <c r="N1736" t="str">
        <f t="shared" si="194"/>
        <v>tier - 3</v>
      </c>
      <c r="O1736" t="s">
        <v>23</v>
      </c>
      <c r="P1736" t="str">
        <f t="shared" si="195"/>
        <v>R1012</v>
      </c>
    </row>
    <row r="1737" spans="1:16" x14ac:dyDescent="0.25">
      <c r="A1737" t="s">
        <v>1771</v>
      </c>
      <c r="B1737">
        <v>2003</v>
      </c>
      <c r="C1737">
        <f t="shared" si="189"/>
        <v>2003</v>
      </c>
      <c r="D1737" t="s">
        <v>30</v>
      </c>
      <c r="E1737" t="str">
        <f t="shared" si="190"/>
        <v>Dec</v>
      </c>
      <c r="F1737">
        <v>20</v>
      </c>
      <c r="G1737" s="10">
        <f t="shared" si="191"/>
        <v>37975</v>
      </c>
      <c r="H1737" s="9">
        <f t="shared" si="192"/>
        <v>19</v>
      </c>
      <c r="I1737">
        <v>1</v>
      </c>
      <c r="J1737" s="14">
        <v>16450.89</v>
      </c>
      <c r="K1737" t="s">
        <v>11</v>
      </c>
      <c r="L1737" t="str">
        <f t="shared" si="193"/>
        <v>tier - 2</v>
      </c>
      <c r="M1737" t="s">
        <v>16</v>
      </c>
      <c r="N1737" t="str">
        <f t="shared" si="194"/>
        <v>tier - 1</v>
      </c>
      <c r="O1737" t="s">
        <v>23</v>
      </c>
      <c r="P1737" t="str">
        <f t="shared" si="195"/>
        <v>R1012</v>
      </c>
    </row>
    <row r="1738" spans="1:16" x14ac:dyDescent="0.25">
      <c r="A1738" t="s">
        <v>1772</v>
      </c>
      <c r="B1738">
        <v>1958</v>
      </c>
      <c r="C1738">
        <f t="shared" si="189"/>
        <v>1958</v>
      </c>
      <c r="D1738" t="s">
        <v>37</v>
      </c>
      <c r="E1738" t="str">
        <f t="shared" si="190"/>
        <v>Oct</v>
      </c>
      <c r="F1738">
        <v>10</v>
      </c>
      <c r="G1738" s="10">
        <f t="shared" si="191"/>
        <v>21468</v>
      </c>
      <c r="H1738" s="9">
        <f t="shared" si="192"/>
        <v>64</v>
      </c>
      <c r="I1738">
        <v>3</v>
      </c>
      <c r="J1738" s="14">
        <v>16455.71</v>
      </c>
      <c r="K1738" t="s">
        <v>11</v>
      </c>
      <c r="L1738" t="str">
        <f t="shared" si="193"/>
        <v>tier - 2</v>
      </c>
      <c r="M1738" t="s">
        <v>11</v>
      </c>
      <c r="N1738" t="str">
        <f t="shared" si="194"/>
        <v>tier - 2</v>
      </c>
      <c r="O1738" t="s">
        <v>23</v>
      </c>
      <c r="P1738" t="str">
        <f t="shared" si="195"/>
        <v>R1012</v>
      </c>
    </row>
    <row r="1739" spans="1:16" x14ac:dyDescent="0.25">
      <c r="A1739" t="s">
        <v>1773</v>
      </c>
      <c r="B1739">
        <v>1995</v>
      </c>
      <c r="C1739">
        <f t="shared" si="189"/>
        <v>1995</v>
      </c>
      <c r="D1739" t="s">
        <v>30</v>
      </c>
      <c r="E1739" t="str">
        <f t="shared" si="190"/>
        <v>Dec</v>
      </c>
      <c r="F1739">
        <v>23</v>
      </c>
      <c r="G1739" s="10">
        <f t="shared" si="191"/>
        <v>35056</v>
      </c>
      <c r="H1739" s="9">
        <f t="shared" si="192"/>
        <v>27</v>
      </c>
      <c r="I1739">
        <v>0</v>
      </c>
      <c r="J1739" s="14">
        <v>16577.78</v>
      </c>
      <c r="K1739" t="s">
        <v>11</v>
      </c>
      <c r="L1739" t="str">
        <f t="shared" si="193"/>
        <v>tier - 2</v>
      </c>
      <c r="M1739" t="s">
        <v>16</v>
      </c>
      <c r="N1739" t="str">
        <f t="shared" si="194"/>
        <v>tier - 1</v>
      </c>
      <c r="O1739" t="s">
        <v>13</v>
      </c>
      <c r="P1739" t="str">
        <f t="shared" si="195"/>
        <v>R1013</v>
      </c>
    </row>
    <row r="1740" spans="1:16" x14ac:dyDescent="0.25">
      <c r="A1740" t="s">
        <v>1774</v>
      </c>
      <c r="B1740">
        <v>2001</v>
      </c>
      <c r="C1740">
        <f t="shared" si="189"/>
        <v>2001</v>
      </c>
      <c r="D1740" t="s">
        <v>18</v>
      </c>
      <c r="E1740" t="str">
        <f t="shared" si="190"/>
        <v>Jun</v>
      </c>
      <c r="F1740">
        <v>25</v>
      </c>
      <c r="G1740" s="10">
        <f t="shared" si="191"/>
        <v>37067</v>
      </c>
      <c r="H1740" s="9">
        <f t="shared" si="192"/>
        <v>21</v>
      </c>
      <c r="I1740">
        <v>0</v>
      </c>
      <c r="J1740" s="14">
        <v>16586.5</v>
      </c>
      <c r="K1740" t="s">
        <v>11</v>
      </c>
      <c r="L1740" t="str">
        <f t="shared" si="193"/>
        <v>tier - 2</v>
      </c>
      <c r="M1740" t="s">
        <v>16</v>
      </c>
      <c r="N1740" t="str">
        <f t="shared" si="194"/>
        <v>tier - 1</v>
      </c>
      <c r="O1740" t="s">
        <v>13</v>
      </c>
      <c r="P1740" t="str">
        <f t="shared" si="195"/>
        <v>R1013</v>
      </c>
    </row>
    <row r="1741" spans="1:16" x14ac:dyDescent="0.25">
      <c r="A1741" t="s">
        <v>1775</v>
      </c>
      <c r="B1741">
        <v>1963</v>
      </c>
      <c r="C1741">
        <f t="shared" si="189"/>
        <v>1963</v>
      </c>
      <c r="D1741" t="s">
        <v>18</v>
      </c>
      <c r="E1741" t="str">
        <f t="shared" si="190"/>
        <v>Jun</v>
      </c>
      <c r="F1741">
        <v>25</v>
      </c>
      <c r="G1741" s="10">
        <f t="shared" si="191"/>
        <v>23187</v>
      </c>
      <c r="H1741" s="9">
        <f t="shared" si="192"/>
        <v>59</v>
      </c>
      <c r="I1741">
        <v>0</v>
      </c>
      <c r="J1741" s="14">
        <v>16587.96</v>
      </c>
      <c r="K1741" t="s">
        <v>11</v>
      </c>
      <c r="L1741" t="str">
        <f t="shared" si="193"/>
        <v>tier - 2</v>
      </c>
      <c r="M1741" t="s">
        <v>11</v>
      </c>
      <c r="N1741" t="str">
        <f t="shared" si="194"/>
        <v>tier - 2</v>
      </c>
      <c r="O1741" t="s">
        <v>249</v>
      </c>
      <c r="P1741" t="str">
        <f t="shared" si="195"/>
        <v>R1023</v>
      </c>
    </row>
    <row r="1742" spans="1:16" x14ac:dyDescent="0.25">
      <c r="A1742" t="s">
        <v>1776</v>
      </c>
      <c r="B1742">
        <v>1970</v>
      </c>
      <c r="C1742">
        <f t="shared" si="189"/>
        <v>1970</v>
      </c>
      <c r="D1742" t="s">
        <v>10</v>
      </c>
      <c r="E1742" t="str">
        <f t="shared" si="190"/>
        <v>Jul</v>
      </c>
      <c r="F1742">
        <v>10</v>
      </c>
      <c r="G1742" s="10">
        <f t="shared" si="191"/>
        <v>25759</v>
      </c>
      <c r="H1742" s="9">
        <f t="shared" si="192"/>
        <v>52</v>
      </c>
      <c r="I1742">
        <v>0</v>
      </c>
      <c r="J1742" s="14">
        <v>16600.16</v>
      </c>
      <c r="K1742" t="s">
        <v>11</v>
      </c>
      <c r="L1742" t="str">
        <f t="shared" si="193"/>
        <v>tier - 2</v>
      </c>
      <c r="M1742" t="s">
        <v>11</v>
      </c>
      <c r="N1742" t="str">
        <f t="shared" si="194"/>
        <v>tier - 2</v>
      </c>
      <c r="O1742" t="s">
        <v>42</v>
      </c>
      <c r="P1742" t="str">
        <f t="shared" si="195"/>
        <v>R1011</v>
      </c>
    </row>
    <row r="1743" spans="1:16" x14ac:dyDescent="0.25">
      <c r="A1743" t="s">
        <v>1777</v>
      </c>
      <c r="B1743">
        <v>1975</v>
      </c>
      <c r="C1743">
        <f t="shared" si="189"/>
        <v>1975</v>
      </c>
      <c r="D1743" t="s">
        <v>10</v>
      </c>
      <c r="E1743" t="str">
        <f t="shared" si="190"/>
        <v>Jul</v>
      </c>
      <c r="F1743">
        <v>24</v>
      </c>
      <c r="G1743" s="10">
        <f t="shared" si="191"/>
        <v>27599</v>
      </c>
      <c r="H1743" s="9">
        <f t="shared" si="192"/>
        <v>47</v>
      </c>
      <c r="I1743">
        <v>1</v>
      </c>
      <c r="J1743" s="14">
        <v>16602.18</v>
      </c>
      <c r="K1743" t="s">
        <v>11</v>
      </c>
      <c r="L1743" t="str">
        <f t="shared" si="193"/>
        <v>tier - 2</v>
      </c>
      <c r="M1743" t="s">
        <v>16</v>
      </c>
      <c r="N1743" t="str">
        <f t="shared" si="194"/>
        <v>tier - 1</v>
      </c>
      <c r="O1743" t="s">
        <v>535</v>
      </c>
      <c r="P1743" t="str">
        <f t="shared" si="195"/>
        <v>R1026</v>
      </c>
    </row>
    <row r="1744" spans="1:16" x14ac:dyDescent="0.25">
      <c r="A1744" t="s">
        <v>1778</v>
      </c>
      <c r="B1744">
        <v>1977</v>
      </c>
      <c r="C1744">
        <f t="shared" si="189"/>
        <v>1977</v>
      </c>
      <c r="D1744" t="s">
        <v>20</v>
      </c>
      <c r="E1744" t="str">
        <f t="shared" si="190"/>
        <v>Sep</v>
      </c>
      <c r="F1744">
        <v>25</v>
      </c>
      <c r="G1744" s="10">
        <f t="shared" si="191"/>
        <v>28393</v>
      </c>
      <c r="H1744" s="9">
        <f t="shared" si="192"/>
        <v>45</v>
      </c>
      <c r="I1744">
        <v>2</v>
      </c>
      <c r="J1744" s="14">
        <v>16631.61</v>
      </c>
      <c r="K1744" t="s">
        <v>11</v>
      </c>
      <c r="L1744" t="str">
        <f t="shared" si="193"/>
        <v>tier - 2</v>
      </c>
      <c r="M1744" t="s">
        <v>16</v>
      </c>
      <c r="N1744" t="str">
        <f t="shared" si="194"/>
        <v>tier - 1</v>
      </c>
      <c r="O1744" t="s">
        <v>23</v>
      </c>
      <c r="P1744" t="str">
        <f t="shared" si="195"/>
        <v>R1012</v>
      </c>
    </row>
    <row r="1745" spans="1:16" x14ac:dyDescent="0.25">
      <c r="A1745" t="s">
        <v>1779</v>
      </c>
      <c r="B1745">
        <v>1993</v>
      </c>
      <c r="C1745">
        <f t="shared" si="189"/>
        <v>1993</v>
      </c>
      <c r="D1745" t="s">
        <v>15</v>
      </c>
      <c r="E1745" t="str">
        <f t="shared" si="190"/>
        <v>Nov</v>
      </c>
      <c r="F1745">
        <v>5</v>
      </c>
      <c r="G1745" s="10">
        <f t="shared" si="191"/>
        <v>34278</v>
      </c>
      <c r="H1745" s="9">
        <f t="shared" si="192"/>
        <v>29</v>
      </c>
      <c r="I1745">
        <v>1</v>
      </c>
      <c r="J1745" s="14">
        <v>16657.72</v>
      </c>
      <c r="K1745" t="s">
        <v>11</v>
      </c>
      <c r="L1745" t="str">
        <f t="shared" si="193"/>
        <v>tier - 2</v>
      </c>
      <c r="M1745" t="s">
        <v>16</v>
      </c>
      <c r="N1745" t="str">
        <f t="shared" si="194"/>
        <v>tier - 1</v>
      </c>
      <c r="O1745" t="s">
        <v>247</v>
      </c>
      <c r="P1745" t="str">
        <f t="shared" si="195"/>
        <v>R1024</v>
      </c>
    </row>
    <row r="1746" spans="1:16" x14ac:dyDescent="0.25">
      <c r="A1746" t="s">
        <v>1780</v>
      </c>
      <c r="B1746">
        <v>1974</v>
      </c>
      <c r="C1746">
        <f t="shared" si="189"/>
        <v>1974</v>
      </c>
      <c r="D1746" t="s">
        <v>35</v>
      </c>
      <c r="E1746" t="str">
        <f t="shared" si="190"/>
        <v>Aug</v>
      </c>
      <c r="F1746">
        <v>28</v>
      </c>
      <c r="G1746" s="10">
        <f t="shared" si="191"/>
        <v>27269</v>
      </c>
      <c r="H1746" s="9">
        <f t="shared" si="192"/>
        <v>48</v>
      </c>
      <c r="I1746">
        <v>0</v>
      </c>
      <c r="J1746" s="14">
        <v>16770.990000000002</v>
      </c>
      <c r="K1746" t="s">
        <v>11</v>
      </c>
      <c r="L1746" t="str">
        <f t="shared" si="193"/>
        <v>tier - 2</v>
      </c>
      <c r="M1746" t="s">
        <v>16</v>
      </c>
      <c r="N1746" t="str">
        <f t="shared" si="194"/>
        <v>tier - 1</v>
      </c>
      <c r="O1746" t="s">
        <v>23</v>
      </c>
      <c r="P1746" t="str">
        <f t="shared" si="195"/>
        <v>R1012</v>
      </c>
    </row>
    <row r="1747" spans="1:16" x14ac:dyDescent="0.25">
      <c r="A1747" t="s">
        <v>1781</v>
      </c>
      <c r="B1747">
        <v>1989</v>
      </c>
      <c r="C1747">
        <f t="shared" si="189"/>
        <v>1989</v>
      </c>
      <c r="D1747" t="s">
        <v>20</v>
      </c>
      <c r="E1747" t="str">
        <f t="shared" si="190"/>
        <v>Sep</v>
      </c>
      <c r="F1747">
        <v>23</v>
      </c>
      <c r="G1747" s="10">
        <f t="shared" si="191"/>
        <v>32774</v>
      </c>
      <c r="H1747" s="9">
        <f t="shared" si="192"/>
        <v>33</v>
      </c>
      <c r="I1747">
        <v>2</v>
      </c>
      <c r="J1747" s="14">
        <v>16776.3</v>
      </c>
      <c r="K1747" t="s">
        <v>11</v>
      </c>
      <c r="L1747" t="str">
        <f t="shared" si="193"/>
        <v>tier - 2</v>
      </c>
      <c r="M1747" t="s">
        <v>11</v>
      </c>
      <c r="N1747" t="str">
        <f t="shared" si="194"/>
        <v>tier - 2</v>
      </c>
      <c r="O1747" t="s">
        <v>247</v>
      </c>
      <c r="P1747" t="str">
        <f t="shared" si="195"/>
        <v>R1024</v>
      </c>
    </row>
    <row r="1748" spans="1:16" x14ac:dyDescent="0.25">
      <c r="A1748" t="s">
        <v>1782</v>
      </c>
      <c r="B1748">
        <v>1962</v>
      </c>
      <c r="C1748">
        <f t="shared" si="189"/>
        <v>1962</v>
      </c>
      <c r="D1748" t="s">
        <v>10</v>
      </c>
      <c r="E1748" t="str">
        <f t="shared" si="190"/>
        <v>Jul</v>
      </c>
      <c r="F1748">
        <v>29</v>
      </c>
      <c r="G1748" s="10">
        <f t="shared" si="191"/>
        <v>22856</v>
      </c>
      <c r="H1748" s="9">
        <f t="shared" si="192"/>
        <v>60</v>
      </c>
      <c r="I1748">
        <v>0</v>
      </c>
      <c r="J1748" s="14">
        <v>16779.400000000001</v>
      </c>
      <c r="K1748" t="s">
        <v>11</v>
      </c>
      <c r="L1748" t="str">
        <f t="shared" si="193"/>
        <v>tier - 2</v>
      </c>
      <c r="M1748" t="s">
        <v>11</v>
      </c>
      <c r="N1748" t="str">
        <f t="shared" si="194"/>
        <v>tier - 2</v>
      </c>
      <c r="O1748" t="s">
        <v>535</v>
      </c>
      <c r="P1748" t="str">
        <f t="shared" si="195"/>
        <v>R1026</v>
      </c>
    </row>
    <row r="1749" spans="1:16" x14ac:dyDescent="0.25">
      <c r="A1749" t="s">
        <v>1783</v>
      </c>
      <c r="B1749">
        <v>1995</v>
      </c>
      <c r="C1749">
        <f t="shared" si="189"/>
        <v>1995</v>
      </c>
      <c r="D1749" t="s">
        <v>37</v>
      </c>
      <c r="E1749" t="str">
        <f t="shared" si="190"/>
        <v>Oct</v>
      </c>
      <c r="F1749">
        <v>19</v>
      </c>
      <c r="G1749" s="10">
        <f t="shared" si="191"/>
        <v>34991</v>
      </c>
      <c r="H1749" s="9">
        <f t="shared" si="192"/>
        <v>27</v>
      </c>
      <c r="I1749">
        <v>1</v>
      </c>
      <c r="J1749" s="14">
        <v>16796.41</v>
      </c>
      <c r="K1749" t="s">
        <v>11</v>
      </c>
      <c r="L1749" t="str">
        <f t="shared" si="193"/>
        <v>tier - 2</v>
      </c>
      <c r="M1749" t="s">
        <v>12</v>
      </c>
      <c r="N1749" t="str">
        <f t="shared" si="194"/>
        <v>tier - 3</v>
      </c>
      <c r="O1749" t="s">
        <v>247</v>
      </c>
      <c r="P1749" t="str">
        <f t="shared" si="195"/>
        <v>R1024</v>
      </c>
    </row>
    <row r="1750" spans="1:16" x14ac:dyDescent="0.25">
      <c r="A1750" t="s">
        <v>1784</v>
      </c>
      <c r="B1750">
        <v>1974</v>
      </c>
      <c r="C1750">
        <f t="shared" si="189"/>
        <v>1974</v>
      </c>
      <c r="D1750" t="s">
        <v>35</v>
      </c>
      <c r="E1750" t="str">
        <f t="shared" si="190"/>
        <v>Aug</v>
      </c>
      <c r="F1750">
        <v>8</v>
      </c>
      <c r="G1750" s="10">
        <f t="shared" si="191"/>
        <v>27249</v>
      </c>
      <c r="H1750" s="9">
        <f t="shared" si="192"/>
        <v>48</v>
      </c>
      <c r="I1750">
        <v>0</v>
      </c>
      <c r="J1750" s="14">
        <v>16841.32</v>
      </c>
      <c r="K1750" t="s">
        <v>11</v>
      </c>
      <c r="L1750" t="str">
        <f t="shared" si="193"/>
        <v>tier - 2</v>
      </c>
      <c r="M1750" t="s">
        <v>12</v>
      </c>
      <c r="N1750" t="str">
        <f t="shared" si="194"/>
        <v>tier - 3</v>
      </c>
      <c r="O1750" t="s">
        <v>42</v>
      </c>
      <c r="P1750" t="str">
        <f t="shared" si="195"/>
        <v>R1011</v>
      </c>
    </row>
    <row r="1751" spans="1:16" x14ac:dyDescent="0.25">
      <c r="A1751" t="s">
        <v>1785</v>
      </c>
      <c r="B1751">
        <v>2003</v>
      </c>
      <c r="C1751">
        <f t="shared" si="189"/>
        <v>2003</v>
      </c>
      <c r="D1751" t="s">
        <v>20</v>
      </c>
      <c r="E1751" t="str">
        <f t="shared" si="190"/>
        <v>Sep</v>
      </c>
      <c r="F1751">
        <v>10</v>
      </c>
      <c r="G1751" s="10">
        <f t="shared" si="191"/>
        <v>37874</v>
      </c>
      <c r="H1751" s="9">
        <f t="shared" si="192"/>
        <v>19</v>
      </c>
      <c r="I1751">
        <v>0</v>
      </c>
      <c r="J1751" s="14">
        <v>16884.919999999998</v>
      </c>
      <c r="K1751" t="s">
        <v>11</v>
      </c>
      <c r="L1751" t="str">
        <f t="shared" si="193"/>
        <v>tier - 2</v>
      </c>
      <c r="M1751" t="s">
        <v>11</v>
      </c>
      <c r="N1751" t="str">
        <f t="shared" si="194"/>
        <v>tier - 2</v>
      </c>
      <c r="O1751" t="s">
        <v>42</v>
      </c>
      <c r="P1751" t="str">
        <f t="shared" si="195"/>
        <v>R1011</v>
      </c>
    </row>
    <row r="1752" spans="1:16" x14ac:dyDescent="0.25">
      <c r="A1752" t="s">
        <v>1786</v>
      </c>
      <c r="B1752">
        <v>1968</v>
      </c>
      <c r="C1752">
        <f t="shared" si="189"/>
        <v>1968</v>
      </c>
      <c r="D1752" t="s">
        <v>37</v>
      </c>
      <c r="E1752" t="str">
        <f t="shared" si="190"/>
        <v>Oct</v>
      </c>
      <c r="F1752">
        <v>21</v>
      </c>
      <c r="G1752" s="10">
        <f t="shared" si="191"/>
        <v>25132</v>
      </c>
      <c r="H1752" s="9">
        <f t="shared" si="192"/>
        <v>54</v>
      </c>
      <c r="I1752">
        <v>0</v>
      </c>
      <c r="J1752" s="14">
        <v>16903.5</v>
      </c>
      <c r="K1752" t="s">
        <v>11</v>
      </c>
      <c r="L1752" t="str">
        <f t="shared" si="193"/>
        <v>tier - 2</v>
      </c>
      <c r="M1752" t="s">
        <v>12</v>
      </c>
      <c r="N1752" t="str">
        <f t="shared" si="194"/>
        <v>tier - 3</v>
      </c>
      <c r="O1752" t="s">
        <v>23</v>
      </c>
      <c r="P1752" t="str">
        <f t="shared" si="195"/>
        <v>R1012</v>
      </c>
    </row>
    <row r="1753" spans="1:16" x14ac:dyDescent="0.25">
      <c r="A1753" t="s">
        <v>1787</v>
      </c>
      <c r="B1753">
        <v>1977</v>
      </c>
      <c r="C1753">
        <f t="shared" si="189"/>
        <v>1977</v>
      </c>
      <c r="D1753" t="s">
        <v>35</v>
      </c>
      <c r="E1753" t="str">
        <f t="shared" si="190"/>
        <v>Aug</v>
      </c>
      <c r="F1753">
        <v>25</v>
      </c>
      <c r="G1753" s="10">
        <f t="shared" si="191"/>
        <v>28362</v>
      </c>
      <c r="H1753" s="9">
        <f t="shared" si="192"/>
        <v>45</v>
      </c>
      <c r="I1753">
        <v>2</v>
      </c>
      <c r="J1753" s="14">
        <v>16921.09</v>
      </c>
      <c r="K1753" t="s">
        <v>11</v>
      </c>
      <c r="L1753" t="str">
        <f t="shared" si="193"/>
        <v>tier - 2</v>
      </c>
      <c r="M1753" t="s">
        <v>12</v>
      </c>
      <c r="N1753" t="str">
        <f t="shared" si="194"/>
        <v>tier - 3</v>
      </c>
      <c r="O1753" t="s">
        <v>249</v>
      </c>
      <c r="P1753" t="str">
        <f t="shared" si="195"/>
        <v>R1023</v>
      </c>
    </row>
    <row r="1754" spans="1:16" x14ac:dyDescent="0.25">
      <c r="A1754" t="s">
        <v>1788</v>
      </c>
      <c r="B1754">
        <v>1980</v>
      </c>
      <c r="C1754">
        <f t="shared" si="189"/>
        <v>1980</v>
      </c>
      <c r="D1754" t="s">
        <v>10</v>
      </c>
      <c r="E1754" t="str">
        <f t="shared" si="190"/>
        <v>Jul</v>
      </c>
      <c r="F1754">
        <v>16</v>
      </c>
      <c r="G1754" s="10">
        <f t="shared" si="191"/>
        <v>29418</v>
      </c>
      <c r="H1754" s="9">
        <f t="shared" si="192"/>
        <v>42</v>
      </c>
      <c r="I1754">
        <v>2</v>
      </c>
      <c r="J1754" s="14">
        <v>16990.55</v>
      </c>
      <c r="K1754" t="s">
        <v>11</v>
      </c>
      <c r="L1754" t="str">
        <f t="shared" si="193"/>
        <v>tier - 2</v>
      </c>
      <c r="M1754" t="s">
        <v>12</v>
      </c>
      <c r="N1754" t="str">
        <f t="shared" si="194"/>
        <v>tier - 3</v>
      </c>
      <c r="O1754" t="s">
        <v>23</v>
      </c>
      <c r="P1754" t="str">
        <f t="shared" si="195"/>
        <v>R1012</v>
      </c>
    </row>
    <row r="1755" spans="1:16" x14ac:dyDescent="0.25">
      <c r="A1755" t="s">
        <v>1789</v>
      </c>
      <c r="B1755">
        <v>1971</v>
      </c>
      <c r="C1755">
        <f t="shared" si="189"/>
        <v>1971</v>
      </c>
      <c r="D1755" t="s">
        <v>35</v>
      </c>
      <c r="E1755" t="str">
        <f t="shared" si="190"/>
        <v>Aug</v>
      </c>
      <c r="F1755">
        <v>22</v>
      </c>
      <c r="G1755" s="10">
        <f t="shared" si="191"/>
        <v>26167</v>
      </c>
      <c r="H1755" s="9">
        <f t="shared" si="192"/>
        <v>51</v>
      </c>
      <c r="I1755">
        <v>0</v>
      </c>
      <c r="J1755" s="14">
        <v>17016.009999999998</v>
      </c>
      <c r="K1755" t="s">
        <v>11</v>
      </c>
      <c r="L1755" t="str">
        <f t="shared" si="193"/>
        <v>tier - 2</v>
      </c>
      <c r="M1755" t="s">
        <v>11</v>
      </c>
      <c r="N1755" t="str">
        <f t="shared" si="194"/>
        <v>tier - 2</v>
      </c>
      <c r="O1755" t="s">
        <v>249</v>
      </c>
      <c r="P1755" t="str">
        <f t="shared" si="195"/>
        <v>R1023</v>
      </c>
    </row>
    <row r="1756" spans="1:16" x14ac:dyDescent="0.25">
      <c r="A1756" t="s">
        <v>1790</v>
      </c>
      <c r="B1756">
        <v>1996</v>
      </c>
      <c r="C1756">
        <f t="shared" si="189"/>
        <v>1996</v>
      </c>
      <c r="D1756" t="s">
        <v>18</v>
      </c>
      <c r="E1756" t="str">
        <f t="shared" si="190"/>
        <v>Jun</v>
      </c>
      <c r="F1756">
        <v>10</v>
      </c>
      <c r="G1756" s="10">
        <f t="shared" si="191"/>
        <v>35226</v>
      </c>
      <c r="H1756" s="9">
        <f t="shared" si="192"/>
        <v>26</v>
      </c>
      <c r="I1756">
        <v>0</v>
      </c>
      <c r="J1756" s="14">
        <v>17043.34</v>
      </c>
      <c r="K1756" t="s">
        <v>11</v>
      </c>
      <c r="L1756" t="str">
        <f t="shared" si="193"/>
        <v>tier - 2</v>
      </c>
      <c r="M1756" t="s">
        <v>12</v>
      </c>
      <c r="N1756" t="str">
        <f t="shared" si="194"/>
        <v>tier - 3</v>
      </c>
      <c r="O1756" t="s">
        <v>13</v>
      </c>
      <c r="P1756" t="str">
        <f t="shared" si="195"/>
        <v>R1013</v>
      </c>
    </row>
    <row r="1757" spans="1:16" x14ac:dyDescent="0.25">
      <c r="A1757" t="s">
        <v>1791</v>
      </c>
      <c r="B1757">
        <v>2003</v>
      </c>
      <c r="C1757">
        <f t="shared" si="189"/>
        <v>2003</v>
      </c>
      <c r="D1757" t="s">
        <v>30</v>
      </c>
      <c r="E1757" t="str">
        <f t="shared" si="190"/>
        <v>Dec</v>
      </c>
      <c r="F1757">
        <v>26</v>
      </c>
      <c r="G1757" s="10">
        <f t="shared" si="191"/>
        <v>37981</v>
      </c>
      <c r="H1757" s="9">
        <f t="shared" si="192"/>
        <v>19</v>
      </c>
      <c r="I1757">
        <v>0</v>
      </c>
      <c r="J1757" s="14">
        <v>17081.080000000002</v>
      </c>
      <c r="K1757" t="s">
        <v>11</v>
      </c>
      <c r="L1757" t="str">
        <f t="shared" si="193"/>
        <v>tier - 2</v>
      </c>
      <c r="M1757" t="s">
        <v>11</v>
      </c>
      <c r="N1757" t="str">
        <f t="shared" si="194"/>
        <v>tier - 2</v>
      </c>
      <c r="O1757" t="s">
        <v>42</v>
      </c>
      <c r="P1757" t="str">
        <f t="shared" si="195"/>
        <v>R1011</v>
      </c>
    </row>
    <row r="1758" spans="1:16" x14ac:dyDescent="0.25">
      <c r="A1758" t="s">
        <v>1792</v>
      </c>
      <c r="B1758">
        <v>2002</v>
      </c>
      <c r="C1758">
        <f t="shared" si="189"/>
        <v>2002</v>
      </c>
      <c r="D1758" t="s">
        <v>18</v>
      </c>
      <c r="E1758" t="str">
        <f t="shared" si="190"/>
        <v>Jun</v>
      </c>
      <c r="F1758">
        <v>28</v>
      </c>
      <c r="G1758" s="10">
        <f t="shared" si="191"/>
        <v>37435</v>
      </c>
      <c r="H1758" s="9">
        <f t="shared" si="192"/>
        <v>20</v>
      </c>
      <c r="I1758">
        <v>1</v>
      </c>
      <c r="J1758" s="14">
        <v>17085.27</v>
      </c>
      <c r="K1758" t="s">
        <v>11</v>
      </c>
      <c r="L1758" t="str">
        <f t="shared" si="193"/>
        <v>tier - 2</v>
      </c>
      <c r="M1758" t="s">
        <v>12</v>
      </c>
      <c r="N1758" t="str">
        <f t="shared" si="194"/>
        <v>tier - 3</v>
      </c>
      <c r="O1758" t="s">
        <v>13</v>
      </c>
      <c r="P1758" t="str">
        <f t="shared" si="195"/>
        <v>R1013</v>
      </c>
    </row>
    <row r="1759" spans="1:16" x14ac:dyDescent="0.25">
      <c r="A1759" t="s">
        <v>1793</v>
      </c>
      <c r="B1759">
        <v>1998</v>
      </c>
      <c r="C1759">
        <f t="shared" si="189"/>
        <v>1998</v>
      </c>
      <c r="D1759" t="s">
        <v>18</v>
      </c>
      <c r="E1759" t="str">
        <f t="shared" si="190"/>
        <v>Jun</v>
      </c>
      <c r="F1759">
        <v>3</v>
      </c>
      <c r="G1759" s="10">
        <f t="shared" si="191"/>
        <v>35949</v>
      </c>
      <c r="H1759" s="9">
        <f t="shared" si="192"/>
        <v>25</v>
      </c>
      <c r="I1759">
        <v>4</v>
      </c>
      <c r="J1759" s="14">
        <v>17128.43</v>
      </c>
      <c r="K1759" t="s">
        <v>11</v>
      </c>
      <c r="L1759" t="str">
        <f t="shared" si="193"/>
        <v>tier - 2</v>
      </c>
      <c r="M1759" t="s">
        <v>12</v>
      </c>
      <c r="N1759" t="str">
        <f t="shared" si="194"/>
        <v>tier - 3</v>
      </c>
      <c r="O1759" t="s">
        <v>168</v>
      </c>
      <c r="P1759" t="str">
        <f t="shared" si="195"/>
        <v>R1016</v>
      </c>
    </row>
    <row r="1760" spans="1:16" x14ac:dyDescent="0.25">
      <c r="A1760" t="s">
        <v>1794</v>
      </c>
      <c r="B1760">
        <v>1965</v>
      </c>
      <c r="C1760">
        <f t="shared" si="189"/>
        <v>1965</v>
      </c>
      <c r="D1760" t="s">
        <v>20</v>
      </c>
      <c r="E1760" t="str">
        <f t="shared" si="190"/>
        <v>Sep</v>
      </c>
      <c r="F1760">
        <v>16</v>
      </c>
      <c r="G1760" s="10">
        <f t="shared" si="191"/>
        <v>24001</v>
      </c>
      <c r="H1760" s="9">
        <f t="shared" si="192"/>
        <v>57</v>
      </c>
      <c r="I1760">
        <v>0</v>
      </c>
      <c r="J1760" s="14">
        <v>17172.27</v>
      </c>
      <c r="K1760" t="s">
        <v>11</v>
      </c>
      <c r="L1760" t="str">
        <f t="shared" si="193"/>
        <v>tier - 2</v>
      </c>
      <c r="M1760" t="s">
        <v>11</v>
      </c>
      <c r="N1760" t="str">
        <f t="shared" si="194"/>
        <v>tier - 2</v>
      </c>
      <c r="O1760" t="s">
        <v>535</v>
      </c>
      <c r="P1760" t="str">
        <f t="shared" si="195"/>
        <v>R1026</v>
      </c>
    </row>
    <row r="1761" spans="1:16" x14ac:dyDescent="0.25">
      <c r="A1761" t="s">
        <v>1795</v>
      </c>
      <c r="B1761">
        <v>1964</v>
      </c>
      <c r="C1761">
        <f t="shared" si="189"/>
        <v>1964</v>
      </c>
      <c r="D1761" t="s">
        <v>18</v>
      </c>
      <c r="E1761" t="str">
        <f t="shared" si="190"/>
        <v>Jun</v>
      </c>
      <c r="F1761">
        <v>7</v>
      </c>
      <c r="G1761" s="10">
        <f t="shared" si="191"/>
        <v>23535</v>
      </c>
      <c r="H1761" s="9">
        <f t="shared" si="192"/>
        <v>59</v>
      </c>
      <c r="I1761">
        <v>0</v>
      </c>
      <c r="J1761" s="14">
        <v>17174.52</v>
      </c>
      <c r="K1761" t="s">
        <v>11</v>
      </c>
      <c r="L1761" t="str">
        <f t="shared" si="193"/>
        <v>tier - 2</v>
      </c>
      <c r="M1761" t="s">
        <v>11</v>
      </c>
      <c r="N1761" t="str">
        <f t="shared" si="194"/>
        <v>tier - 2</v>
      </c>
      <c r="O1761" t="s">
        <v>23</v>
      </c>
      <c r="P1761" t="str">
        <f t="shared" si="195"/>
        <v>R1012</v>
      </c>
    </row>
    <row r="1762" spans="1:16" x14ac:dyDescent="0.25">
      <c r="A1762" t="s">
        <v>1796</v>
      </c>
      <c r="B1762">
        <v>2004</v>
      </c>
      <c r="C1762">
        <f t="shared" si="189"/>
        <v>2004</v>
      </c>
      <c r="D1762" t="s">
        <v>35</v>
      </c>
      <c r="E1762" t="str">
        <f t="shared" si="190"/>
        <v>Aug</v>
      </c>
      <c r="F1762">
        <v>18</v>
      </c>
      <c r="G1762" s="10">
        <f t="shared" si="191"/>
        <v>38217</v>
      </c>
      <c r="H1762" s="9">
        <f t="shared" si="192"/>
        <v>18</v>
      </c>
      <c r="I1762">
        <v>1</v>
      </c>
      <c r="J1762" s="14">
        <v>17178.68</v>
      </c>
      <c r="K1762" t="s">
        <v>11</v>
      </c>
      <c r="L1762" t="str">
        <f t="shared" si="193"/>
        <v>tier - 2</v>
      </c>
      <c r="M1762" t="s">
        <v>11</v>
      </c>
      <c r="N1762" t="str">
        <f t="shared" si="194"/>
        <v>tier - 2</v>
      </c>
      <c r="O1762" t="s">
        <v>166</v>
      </c>
      <c r="P1762" t="str">
        <f t="shared" si="195"/>
        <v>R1019</v>
      </c>
    </row>
    <row r="1763" spans="1:16" x14ac:dyDescent="0.25">
      <c r="A1763" t="s">
        <v>1797</v>
      </c>
      <c r="B1763">
        <v>1982</v>
      </c>
      <c r="C1763">
        <f t="shared" si="189"/>
        <v>1982</v>
      </c>
      <c r="D1763" t="s">
        <v>37</v>
      </c>
      <c r="E1763" t="str">
        <f t="shared" si="190"/>
        <v>Oct</v>
      </c>
      <c r="F1763">
        <v>22</v>
      </c>
      <c r="G1763" s="10">
        <f t="shared" si="191"/>
        <v>30246</v>
      </c>
      <c r="H1763" s="9">
        <f t="shared" si="192"/>
        <v>40</v>
      </c>
      <c r="I1763">
        <v>1</v>
      </c>
      <c r="J1763" s="14">
        <v>17179.52</v>
      </c>
      <c r="K1763" t="s">
        <v>11</v>
      </c>
      <c r="L1763" t="str">
        <f t="shared" si="193"/>
        <v>tier - 2</v>
      </c>
      <c r="M1763" t="s">
        <v>16</v>
      </c>
      <c r="N1763" t="str">
        <f t="shared" si="194"/>
        <v>tier - 1</v>
      </c>
      <c r="O1763" t="s">
        <v>13</v>
      </c>
      <c r="P1763" t="str">
        <f t="shared" si="195"/>
        <v>R1013</v>
      </c>
    </row>
    <row r="1764" spans="1:16" x14ac:dyDescent="0.25">
      <c r="A1764" t="s">
        <v>1798</v>
      </c>
      <c r="B1764">
        <v>1975</v>
      </c>
      <c r="C1764">
        <f t="shared" si="189"/>
        <v>1975</v>
      </c>
      <c r="D1764" t="s">
        <v>35</v>
      </c>
      <c r="E1764" t="str">
        <f t="shared" si="190"/>
        <v>Aug</v>
      </c>
      <c r="F1764">
        <v>25</v>
      </c>
      <c r="G1764" s="10">
        <f t="shared" si="191"/>
        <v>27631</v>
      </c>
      <c r="H1764" s="9">
        <f t="shared" si="192"/>
        <v>47</v>
      </c>
      <c r="I1764">
        <v>1</v>
      </c>
      <c r="J1764" s="14">
        <v>17253.43</v>
      </c>
      <c r="K1764" t="s">
        <v>11</v>
      </c>
      <c r="L1764" t="str">
        <f t="shared" si="193"/>
        <v>tier - 2</v>
      </c>
      <c r="M1764" t="s">
        <v>12</v>
      </c>
      <c r="N1764" t="str">
        <f t="shared" si="194"/>
        <v>tier - 3</v>
      </c>
      <c r="O1764" t="s">
        <v>535</v>
      </c>
      <c r="P1764" t="str">
        <f t="shared" si="195"/>
        <v>R1026</v>
      </c>
    </row>
    <row r="1765" spans="1:16" x14ac:dyDescent="0.25">
      <c r="A1765" t="s">
        <v>1799</v>
      </c>
      <c r="B1765">
        <v>1963</v>
      </c>
      <c r="C1765">
        <f t="shared" si="189"/>
        <v>1963</v>
      </c>
      <c r="D1765" t="s">
        <v>10</v>
      </c>
      <c r="E1765" t="str">
        <f t="shared" si="190"/>
        <v>Jul</v>
      </c>
      <c r="F1765">
        <v>12</v>
      </c>
      <c r="G1765" s="10">
        <f t="shared" si="191"/>
        <v>23204</v>
      </c>
      <c r="H1765" s="9">
        <f t="shared" si="192"/>
        <v>59</v>
      </c>
      <c r="I1765">
        <v>0</v>
      </c>
      <c r="J1765" s="14">
        <v>17337.580000000002</v>
      </c>
      <c r="K1765" t="s">
        <v>11</v>
      </c>
      <c r="L1765" t="str">
        <f t="shared" si="193"/>
        <v>tier - 2</v>
      </c>
      <c r="M1765" t="s">
        <v>12</v>
      </c>
      <c r="N1765" t="str">
        <f t="shared" si="194"/>
        <v>tier - 3</v>
      </c>
      <c r="O1765" t="s">
        <v>249</v>
      </c>
      <c r="P1765" t="str">
        <f t="shared" si="195"/>
        <v>R1023</v>
      </c>
    </row>
    <row r="1766" spans="1:16" x14ac:dyDescent="0.25">
      <c r="A1766" t="s">
        <v>1800</v>
      </c>
      <c r="B1766">
        <v>2003</v>
      </c>
      <c r="C1766">
        <f t="shared" si="189"/>
        <v>2003</v>
      </c>
      <c r="D1766" t="s">
        <v>15</v>
      </c>
      <c r="E1766" t="str">
        <f t="shared" si="190"/>
        <v>Nov</v>
      </c>
      <c r="F1766">
        <v>1</v>
      </c>
      <c r="G1766" s="10">
        <f t="shared" si="191"/>
        <v>37926</v>
      </c>
      <c r="H1766" s="9">
        <f t="shared" si="192"/>
        <v>19</v>
      </c>
      <c r="I1766">
        <v>0</v>
      </c>
      <c r="J1766" s="14">
        <v>17352.68</v>
      </c>
      <c r="K1766" t="s">
        <v>11</v>
      </c>
      <c r="L1766" t="str">
        <f t="shared" si="193"/>
        <v>tier - 2</v>
      </c>
      <c r="M1766" t="s">
        <v>12</v>
      </c>
      <c r="N1766" t="str">
        <f t="shared" si="194"/>
        <v>tier - 3</v>
      </c>
      <c r="O1766" t="s">
        <v>23</v>
      </c>
      <c r="P1766" t="str">
        <f t="shared" si="195"/>
        <v>R1012</v>
      </c>
    </row>
    <row r="1767" spans="1:16" x14ac:dyDescent="0.25">
      <c r="A1767" t="s">
        <v>1801</v>
      </c>
      <c r="B1767">
        <v>1992</v>
      </c>
      <c r="C1767">
        <f t="shared" si="189"/>
        <v>1992</v>
      </c>
      <c r="D1767" t="s">
        <v>37</v>
      </c>
      <c r="E1767" t="str">
        <f t="shared" si="190"/>
        <v>Oct</v>
      </c>
      <c r="F1767">
        <v>18</v>
      </c>
      <c r="G1767" s="10">
        <f t="shared" si="191"/>
        <v>33895</v>
      </c>
      <c r="H1767" s="9">
        <f t="shared" si="192"/>
        <v>30</v>
      </c>
      <c r="I1767">
        <v>2</v>
      </c>
      <c r="J1767" s="14">
        <v>17361.77</v>
      </c>
      <c r="K1767" t="s">
        <v>11</v>
      </c>
      <c r="L1767" t="str">
        <f t="shared" si="193"/>
        <v>tier - 2</v>
      </c>
      <c r="M1767" t="s">
        <v>16</v>
      </c>
      <c r="N1767" t="str">
        <f t="shared" si="194"/>
        <v>tier - 1</v>
      </c>
      <c r="O1767" t="s">
        <v>23</v>
      </c>
      <c r="P1767" t="str">
        <f t="shared" si="195"/>
        <v>R1012</v>
      </c>
    </row>
    <row r="1768" spans="1:16" x14ac:dyDescent="0.25">
      <c r="A1768" t="s">
        <v>1802</v>
      </c>
      <c r="B1768">
        <v>2003</v>
      </c>
      <c r="C1768">
        <f t="shared" si="189"/>
        <v>2003</v>
      </c>
      <c r="D1768" t="s">
        <v>15</v>
      </c>
      <c r="E1768" t="str">
        <f t="shared" si="190"/>
        <v>Nov</v>
      </c>
      <c r="F1768">
        <v>2</v>
      </c>
      <c r="G1768" s="10">
        <f t="shared" si="191"/>
        <v>37927</v>
      </c>
      <c r="H1768" s="9">
        <f t="shared" si="192"/>
        <v>19</v>
      </c>
      <c r="I1768">
        <v>0</v>
      </c>
      <c r="J1768" s="14">
        <v>17468.98</v>
      </c>
      <c r="K1768" t="s">
        <v>11</v>
      </c>
      <c r="L1768" t="str">
        <f t="shared" si="193"/>
        <v>tier - 2</v>
      </c>
      <c r="M1768" t="s">
        <v>16</v>
      </c>
      <c r="N1768" t="str">
        <f t="shared" si="194"/>
        <v>tier - 1</v>
      </c>
      <c r="O1768" t="s">
        <v>23</v>
      </c>
      <c r="P1768" t="str">
        <f t="shared" si="195"/>
        <v>R1012</v>
      </c>
    </row>
    <row r="1769" spans="1:16" x14ac:dyDescent="0.25">
      <c r="A1769" t="s">
        <v>1803</v>
      </c>
      <c r="B1769">
        <v>1971</v>
      </c>
      <c r="C1769">
        <f t="shared" si="189"/>
        <v>1971</v>
      </c>
      <c r="D1769" t="s">
        <v>18</v>
      </c>
      <c r="E1769" t="str">
        <f t="shared" si="190"/>
        <v>Jun</v>
      </c>
      <c r="F1769">
        <v>8</v>
      </c>
      <c r="G1769" s="10">
        <f t="shared" si="191"/>
        <v>26092</v>
      </c>
      <c r="H1769" s="9">
        <f t="shared" si="192"/>
        <v>52</v>
      </c>
      <c r="I1769">
        <v>0</v>
      </c>
      <c r="J1769" s="14">
        <v>17479.53</v>
      </c>
      <c r="K1769" t="s">
        <v>16</v>
      </c>
      <c r="L1769" t="str">
        <f t="shared" si="193"/>
        <v>tier - 1</v>
      </c>
      <c r="M1769" t="s">
        <v>16</v>
      </c>
      <c r="N1769" t="str">
        <f t="shared" si="194"/>
        <v>tier - 1</v>
      </c>
      <c r="O1769" t="s">
        <v>23</v>
      </c>
      <c r="P1769" t="str">
        <f t="shared" si="195"/>
        <v>R1012</v>
      </c>
    </row>
    <row r="1770" spans="1:16" x14ac:dyDescent="0.25">
      <c r="A1770" t="s">
        <v>1804</v>
      </c>
      <c r="B1770">
        <v>1990</v>
      </c>
      <c r="C1770">
        <f t="shared" si="189"/>
        <v>1990</v>
      </c>
      <c r="D1770" t="s">
        <v>30</v>
      </c>
      <c r="E1770" t="str">
        <f t="shared" si="190"/>
        <v>Dec</v>
      </c>
      <c r="F1770">
        <v>29</v>
      </c>
      <c r="G1770" s="10">
        <f t="shared" si="191"/>
        <v>33236</v>
      </c>
      <c r="H1770" s="9">
        <f t="shared" si="192"/>
        <v>32</v>
      </c>
      <c r="I1770">
        <v>0</v>
      </c>
      <c r="J1770" s="14">
        <v>17496.310000000001</v>
      </c>
      <c r="K1770" t="s">
        <v>16</v>
      </c>
      <c r="L1770" t="str">
        <f t="shared" si="193"/>
        <v>tier - 1</v>
      </c>
      <c r="M1770" t="s">
        <v>11</v>
      </c>
      <c r="N1770" t="str">
        <f t="shared" si="194"/>
        <v>tier - 2</v>
      </c>
      <c r="O1770" t="s">
        <v>42</v>
      </c>
      <c r="P1770" t="str">
        <f t="shared" si="195"/>
        <v>R1011</v>
      </c>
    </row>
    <row r="1771" spans="1:16" x14ac:dyDescent="0.25">
      <c r="A1771" t="s">
        <v>1805</v>
      </c>
      <c r="B1771">
        <v>1965</v>
      </c>
      <c r="C1771">
        <f t="shared" si="189"/>
        <v>1965</v>
      </c>
      <c r="D1771" t="s">
        <v>18</v>
      </c>
      <c r="E1771" t="str">
        <f t="shared" si="190"/>
        <v>Jun</v>
      </c>
      <c r="F1771">
        <v>16</v>
      </c>
      <c r="G1771" s="10">
        <f t="shared" si="191"/>
        <v>23909</v>
      </c>
      <c r="H1771" s="9">
        <f t="shared" si="192"/>
        <v>57</v>
      </c>
      <c r="I1771">
        <v>0</v>
      </c>
      <c r="J1771" s="14">
        <v>17505.650000000001</v>
      </c>
      <c r="K1771" t="s">
        <v>16</v>
      </c>
      <c r="L1771" t="str">
        <f t="shared" si="193"/>
        <v>tier - 1</v>
      </c>
      <c r="M1771" t="s">
        <v>11</v>
      </c>
      <c r="N1771" t="str">
        <f t="shared" si="194"/>
        <v>tier - 2</v>
      </c>
      <c r="O1771" t="s">
        <v>249</v>
      </c>
      <c r="P1771" t="str">
        <f t="shared" si="195"/>
        <v>R1023</v>
      </c>
    </row>
    <row r="1772" spans="1:16" x14ac:dyDescent="0.25">
      <c r="A1772" t="s">
        <v>1806</v>
      </c>
      <c r="B1772">
        <v>1968</v>
      </c>
      <c r="C1772">
        <f t="shared" si="189"/>
        <v>1968</v>
      </c>
      <c r="D1772" t="s">
        <v>10</v>
      </c>
      <c r="E1772" t="str">
        <f t="shared" si="190"/>
        <v>Jul</v>
      </c>
      <c r="F1772">
        <v>12</v>
      </c>
      <c r="G1772" s="10">
        <f t="shared" si="191"/>
        <v>25031</v>
      </c>
      <c r="H1772" s="9">
        <f t="shared" si="192"/>
        <v>54</v>
      </c>
      <c r="I1772">
        <v>0</v>
      </c>
      <c r="J1772" s="14">
        <v>17507.47</v>
      </c>
      <c r="K1772" t="s">
        <v>16</v>
      </c>
      <c r="L1772" t="str">
        <f t="shared" si="193"/>
        <v>tier - 1</v>
      </c>
      <c r="M1772" t="s">
        <v>16</v>
      </c>
      <c r="N1772" t="str">
        <f t="shared" si="194"/>
        <v>tier - 1</v>
      </c>
      <c r="O1772" t="s">
        <v>535</v>
      </c>
      <c r="P1772" t="str">
        <f t="shared" si="195"/>
        <v>R1026</v>
      </c>
    </row>
    <row r="1773" spans="1:16" x14ac:dyDescent="0.25">
      <c r="A1773" t="s">
        <v>1807</v>
      </c>
      <c r="B1773">
        <v>1963</v>
      </c>
      <c r="C1773">
        <f t="shared" si="189"/>
        <v>1963</v>
      </c>
      <c r="D1773" t="s">
        <v>15</v>
      </c>
      <c r="E1773" t="str">
        <f t="shared" si="190"/>
        <v>Nov</v>
      </c>
      <c r="F1773">
        <v>16</v>
      </c>
      <c r="G1773" s="10">
        <f t="shared" si="191"/>
        <v>23331</v>
      </c>
      <c r="H1773" s="9">
        <f t="shared" si="192"/>
        <v>59</v>
      </c>
      <c r="I1773">
        <v>0</v>
      </c>
      <c r="J1773" s="14">
        <v>17556.88</v>
      </c>
      <c r="K1773" t="s">
        <v>16</v>
      </c>
      <c r="L1773" t="str">
        <f t="shared" si="193"/>
        <v>tier - 1</v>
      </c>
      <c r="M1773" t="s">
        <v>11</v>
      </c>
      <c r="N1773" t="str">
        <f t="shared" si="194"/>
        <v>tier - 2</v>
      </c>
      <c r="O1773" t="s">
        <v>23</v>
      </c>
      <c r="P1773" t="str">
        <f t="shared" si="195"/>
        <v>R1012</v>
      </c>
    </row>
    <row r="1774" spans="1:16" x14ac:dyDescent="0.25">
      <c r="A1774" t="s">
        <v>1808</v>
      </c>
      <c r="B1774">
        <v>2002</v>
      </c>
      <c r="C1774">
        <f t="shared" si="189"/>
        <v>2002</v>
      </c>
      <c r="D1774" t="s">
        <v>35</v>
      </c>
      <c r="E1774" t="str">
        <f t="shared" si="190"/>
        <v>Aug</v>
      </c>
      <c r="F1774">
        <v>25</v>
      </c>
      <c r="G1774" s="10">
        <f t="shared" si="191"/>
        <v>37493</v>
      </c>
      <c r="H1774" s="9">
        <f t="shared" si="192"/>
        <v>20</v>
      </c>
      <c r="I1774">
        <v>1</v>
      </c>
      <c r="J1774" s="14">
        <v>17560.38</v>
      </c>
      <c r="K1774" t="s">
        <v>16</v>
      </c>
      <c r="L1774" t="str">
        <f t="shared" si="193"/>
        <v>tier - 1</v>
      </c>
      <c r="M1774" t="s">
        <v>16</v>
      </c>
      <c r="N1774" t="str">
        <f t="shared" si="194"/>
        <v>tier - 1</v>
      </c>
      <c r="O1774" t="s">
        <v>23</v>
      </c>
      <c r="P1774" t="str">
        <f t="shared" si="195"/>
        <v>R1012</v>
      </c>
    </row>
    <row r="1775" spans="1:16" x14ac:dyDescent="0.25">
      <c r="A1775" t="s">
        <v>1809</v>
      </c>
      <c r="B1775">
        <v>1970</v>
      </c>
      <c r="C1775">
        <f t="shared" si="189"/>
        <v>1970</v>
      </c>
      <c r="D1775" t="s">
        <v>10</v>
      </c>
      <c r="E1775" t="str">
        <f t="shared" si="190"/>
        <v>Jul</v>
      </c>
      <c r="F1775">
        <v>26</v>
      </c>
      <c r="G1775" s="10">
        <f t="shared" si="191"/>
        <v>25775</v>
      </c>
      <c r="H1775" s="9">
        <f t="shared" si="192"/>
        <v>52</v>
      </c>
      <c r="I1775">
        <v>0</v>
      </c>
      <c r="J1775" s="14">
        <v>17584.72</v>
      </c>
      <c r="K1775" t="s">
        <v>16</v>
      </c>
      <c r="L1775" t="str">
        <f t="shared" si="193"/>
        <v>tier - 1</v>
      </c>
      <c r="M1775" t="s">
        <v>12</v>
      </c>
      <c r="N1775" t="str">
        <f t="shared" si="194"/>
        <v>tier - 3</v>
      </c>
      <c r="O1775" t="s">
        <v>23</v>
      </c>
      <c r="P1775" t="str">
        <f t="shared" si="195"/>
        <v>R1012</v>
      </c>
    </row>
    <row r="1776" spans="1:16" x14ac:dyDescent="0.25">
      <c r="A1776" t="s">
        <v>1810</v>
      </c>
      <c r="B1776">
        <v>1990</v>
      </c>
      <c r="C1776">
        <f t="shared" si="189"/>
        <v>1990</v>
      </c>
      <c r="D1776" t="s">
        <v>37</v>
      </c>
      <c r="E1776" t="str">
        <f t="shared" si="190"/>
        <v>Oct</v>
      </c>
      <c r="F1776">
        <v>25</v>
      </c>
      <c r="G1776" s="10">
        <f t="shared" si="191"/>
        <v>33171</v>
      </c>
      <c r="H1776" s="9">
        <f t="shared" si="192"/>
        <v>32</v>
      </c>
      <c r="I1776">
        <v>1</v>
      </c>
      <c r="J1776" s="14">
        <v>17626.240000000002</v>
      </c>
      <c r="K1776" t="s">
        <v>16</v>
      </c>
      <c r="L1776" t="str">
        <f t="shared" si="193"/>
        <v>tier - 1</v>
      </c>
      <c r="M1776" t="s">
        <v>12</v>
      </c>
      <c r="N1776" t="str">
        <f t="shared" si="194"/>
        <v>tier - 3</v>
      </c>
      <c r="O1776" t="s">
        <v>13</v>
      </c>
      <c r="P1776" t="str">
        <f t="shared" si="195"/>
        <v>R1013</v>
      </c>
    </row>
    <row r="1777" spans="1:16" x14ac:dyDescent="0.25">
      <c r="A1777" t="s">
        <v>1811</v>
      </c>
      <c r="B1777">
        <v>1994</v>
      </c>
      <c r="C1777">
        <f t="shared" si="189"/>
        <v>1994</v>
      </c>
      <c r="D1777" t="s">
        <v>10</v>
      </c>
      <c r="E1777" t="str">
        <f t="shared" si="190"/>
        <v>Jul</v>
      </c>
      <c r="F1777">
        <v>1</v>
      </c>
      <c r="G1777" s="10">
        <f t="shared" si="191"/>
        <v>34516</v>
      </c>
      <c r="H1777" s="9">
        <f t="shared" si="192"/>
        <v>28</v>
      </c>
      <c r="I1777">
        <v>3</v>
      </c>
      <c r="J1777" s="14">
        <v>17663.14</v>
      </c>
      <c r="K1777" t="s">
        <v>16</v>
      </c>
      <c r="L1777" t="str">
        <f t="shared" si="193"/>
        <v>tier - 1</v>
      </c>
      <c r="M1777" t="s">
        <v>12</v>
      </c>
      <c r="N1777" t="str">
        <f t="shared" si="194"/>
        <v>tier - 3</v>
      </c>
      <c r="O1777" t="s">
        <v>13</v>
      </c>
      <c r="P1777" t="str">
        <f t="shared" si="195"/>
        <v>R1013</v>
      </c>
    </row>
    <row r="1778" spans="1:16" x14ac:dyDescent="0.25">
      <c r="A1778" t="s">
        <v>1812</v>
      </c>
      <c r="B1778">
        <v>2003</v>
      </c>
      <c r="C1778">
        <f t="shared" si="189"/>
        <v>2003</v>
      </c>
      <c r="D1778" t="s">
        <v>10</v>
      </c>
      <c r="E1778" t="str">
        <f t="shared" si="190"/>
        <v>Jul</v>
      </c>
      <c r="F1778">
        <v>14</v>
      </c>
      <c r="G1778" s="10">
        <f t="shared" si="191"/>
        <v>37816</v>
      </c>
      <c r="H1778" s="9">
        <f t="shared" si="192"/>
        <v>19</v>
      </c>
      <c r="I1778">
        <v>0</v>
      </c>
      <c r="J1778" s="14">
        <v>17748.509999999998</v>
      </c>
      <c r="K1778" t="s">
        <v>16</v>
      </c>
      <c r="L1778" t="str">
        <f t="shared" si="193"/>
        <v>tier - 1</v>
      </c>
      <c r="M1778" t="s">
        <v>16</v>
      </c>
      <c r="N1778" t="str">
        <f t="shared" si="194"/>
        <v>tier - 1</v>
      </c>
      <c r="O1778" t="s">
        <v>23</v>
      </c>
      <c r="P1778" t="str">
        <f t="shared" si="195"/>
        <v>R1012</v>
      </c>
    </row>
    <row r="1779" spans="1:16" x14ac:dyDescent="0.25">
      <c r="A1779" t="s">
        <v>1813</v>
      </c>
      <c r="B1779">
        <v>1966</v>
      </c>
      <c r="C1779">
        <f t="shared" si="189"/>
        <v>1966</v>
      </c>
      <c r="D1779" t="s">
        <v>18</v>
      </c>
      <c r="E1779" t="str">
        <f t="shared" si="190"/>
        <v>Jun</v>
      </c>
      <c r="F1779">
        <v>21</v>
      </c>
      <c r="G1779" s="10">
        <f t="shared" si="191"/>
        <v>24279</v>
      </c>
      <c r="H1779" s="9">
        <f t="shared" si="192"/>
        <v>56</v>
      </c>
      <c r="I1779">
        <v>0</v>
      </c>
      <c r="J1779" s="14">
        <v>17777.73</v>
      </c>
      <c r="K1779" t="s">
        <v>16</v>
      </c>
      <c r="L1779" t="str">
        <f t="shared" si="193"/>
        <v>tier - 1</v>
      </c>
      <c r="M1779" t="s">
        <v>12</v>
      </c>
      <c r="N1779" t="str">
        <f t="shared" si="194"/>
        <v>tier - 3</v>
      </c>
      <c r="O1779" t="s">
        <v>23</v>
      </c>
      <c r="P1779" t="str">
        <f t="shared" si="195"/>
        <v>R1012</v>
      </c>
    </row>
    <row r="1780" spans="1:16" x14ac:dyDescent="0.25">
      <c r="A1780" t="s">
        <v>1814</v>
      </c>
      <c r="B1780">
        <v>1979</v>
      </c>
      <c r="C1780">
        <f t="shared" si="189"/>
        <v>1979</v>
      </c>
      <c r="D1780" t="s">
        <v>37</v>
      </c>
      <c r="E1780" t="str">
        <f t="shared" si="190"/>
        <v>Oct</v>
      </c>
      <c r="F1780">
        <v>10</v>
      </c>
      <c r="G1780" s="10">
        <f t="shared" si="191"/>
        <v>29138</v>
      </c>
      <c r="H1780" s="9">
        <f t="shared" si="192"/>
        <v>43</v>
      </c>
      <c r="I1780">
        <v>2</v>
      </c>
      <c r="J1780" s="14">
        <v>17779.939999999999</v>
      </c>
      <c r="K1780" t="s">
        <v>16</v>
      </c>
      <c r="L1780" t="str">
        <f t="shared" si="193"/>
        <v>tier - 1</v>
      </c>
      <c r="M1780" t="s">
        <v>11</v>
      </c>
      <c r="N1780" t="str">
        <f t="shared" si="194"/>
        <v>tier - 2</v>
      </c>
      <c r="O1780" t="s">
        <v>23</v>
      </c>
      <c r="P1780" t="str">
        <f t="shared" si="195"/>
        <v>R1012</v>
      </c>
    </row>
    <row r="1781" spans="1:16" x14ac:dyDescent="0.25">
      <c r="A1781" t="s">
        <v>1815</v>
      </c>
      <c r="B1781">
        <v>1963</v>
      </c>
      <c r="C1781">
        <f t="shared" si="189"/>
        <v>1963</v>
      </c>
      <c r="D1781" t="s">
        <v>30</v>
      </c>
      <c r="E1781" t="str">
        <f t="shared" si="190"/>
        <v>Dec</v>
      </c>
      <c r="F1781">
        <v>8</v>
      </c>
      <c r="G1781" s="10">
        <f t="shared" si="191"/>
        <v>23353</v>
      </c>
      <c r="H1781" s="9">
        <f t="shared" si="192"/>
        <v>59</v>
      </c>
      <c r="I1781">
        <v>0</v>
      </c>
      <c r="J1781" s="14">
        <v>17832.599999999999</v>
      </c>
      <c r="K1781" t="s">
        <v>16</v>
      </c>
      <c r="L1781" t="str">
        <f t="shared" si="193"/>
        <v>tier - 1</v>
      </c>
      <c r="M1781" t="s">
        <v>11</v>
      </c>
      <c r="N1781" t="str">
        <f t="shared" si="194"/>
        <v>tier - 2</v>
      </c>
      <c r="O1781" t="s">
        <v>23</v>
      </c>
      <c r="P1781" t="str">
        <f t="shared" si="195"/>
        <v>R1012</v>
      </c>
    </row>
    <row r="1782" spans="1:16" x14ac:dyDescent="0.25">
      <c r="A1782" t="s">
        <v>1816</v>
      </c>
      <c r="B1782">
        <v>1976</v>
      </c>
      <c r="C1782">
        <f t="shared" si="189"/>
        <v>1976</v>
      </c>
      <c r="D1782" t="s">
        <v>30</v>
      </c>
      <c r="E1782" t="str">
        <f t="shared" si="190"/>
        <v>Dec</v>
      </c>
      <c r="F1782">
        <v>12</v>
      </c>
      <c r="G1782" s="10">
        <f t="shared" si="191"/>
        <v>28106</v>
      </c>
      <c r="H1782" s="9">
        <f t="shared" si="192"/>
        <v>46</v>
      </c>
      <c r="I1782">
        <v>2</v>
      </c>
      <c r="J1782" s="14">
        <v>17862.919999999998</v>
      </c>
      <c r="K1782" t="s">
        <v>16</v>
      </c>
      <c r="L1782" t="str">
        <f t="shared" si="193"/>
        <v>tier - 1</v>
      </c>
      <c r="M1782" t="s">
        <v>11</v>
      </c>
      <c r="N1782" t="str">
        <f t="shared" si="194"/>
        <v>tier - 2</v>
      </c>
      <c r="O1782" t="s">
        <v>23</v>
      </c>
      <c r="P1782" t="str">
        <f t="shared" si="195"/>
        <v>R1012</v>
      </c>
    </row>
    <row r="1783" spans="1:16" x14ac:dyDescent="0.25">
      <c r="A1783" t="s">
        <v>1817</v>
      </c>
      <c r="B1783">
        <v>1997</v>
      </c>
      <c r="C1783">
        <f t="shared" si="189"/>
        <v>1997</v>
      </c>
      <c r="D1783" t="s">
        <v>35</v>
      </c>
      <c r="E1783" t="str">
        <f t="shared" si="190"/>
        <v>Aug</v>
      </c>
      <c r="F1783">
        <v>26</v>
      </c>
      <c r="G1783" s="10">
        <f t="shared" si="191"/>
        <v>35668</v>
      </c>
      <c r="H1783" s="9">
        <f t="shared" si="192"/>
        <v>25</v>
      </c>
      <c r="I1783">
        <v>0</v>
      </c>
      <c r="J1783" s="14">
        <v>17878.900000000001</v>
      </c>
      <c r="K1783" t="s">
        <v>16</v>
      </c>
      <c r="L1783" t="str">
        <f t="shared" si="193"/>
        <v>tier - 1</v>
      </c>
      <c r="M1783" t="s">
        <v>11</v>
      </c>
      <c r="N1783" t="str">
        <f t="shared" si="194"/>
        <v>tier - 2</v>
      </c>
      <c r="O1783" t="s">
        <v>247</v>
      </c>
      <c r="P1783" t="str">
        <f t="shared" si="195"/>
        <v>R1024</v>
      </c>
    </row>
    <row r="1784" spans="1:16" x14ac:dyDescent="0.25">
      <c r="A1784" t="s">
        <v>1818</v>
      </c>
      <c r="B1784">
        <v>1979</v>
      </c>
      <c r="C1784">
        <f t="shared" si="189"/>
        <v>1979</v>
      </c>
      <c r="D1784" t="s">
        <v>15</v>
      </c>
      <c r="E1784" t="str">
        <f t="shared" si="190"/>
        <v>Nov</v>
      </c>
      <c r="F1784">
        <v>12</v>
      </c>
      <c r="G1784" s="10">
        <f t="shared" si="191"/>
        <v>29171</v>
      </c>
      <c r="H1784" s="9">
        <f t="shared" si="192"/>
        <v>43</v>
      </c>
      <c r="I1784">
        <v>2</v>
      </c>
      <c r="J1784" s="14">
        <v>17882.669999999998</v>
      </c>
      <c r="K1784" t="s">
        <v>16</v>
      </c>
      <c r="L1784" t="str">
        <f t="shared" si="193"/>
        <v>tier - 1</v>
      </c>
      <c r="M1784" t="s">
        <v>12</v>
      </c>
      <c r="N1784" t="str">
        <f t="shared" si="194"/>
        <v>tier - 3</v>
      </c>
      <c r="O1784" t="s">
        <v>23</v>
      </c>
      <c r="P1784" t="str">
        <f t="shared" si="195"/>
        <v>R1012</v>
      </c>
    </row>
    <row r="1785" spans="1:16" x14ac:dyDescent="0.25">
      <c r="A1785" t="s">
        <v>1819</v>
      </c>
      <c r="B1785">
        <v>1989</v>
      </c>
      <c r="C1785">
        <f t="shared" si="189"/>
        <v>1989</v>
      </c>
      <c r="D1785" t="s">
        <v>30</v>
      </c>
      <c r="E1785" t="str">
        <f t="shared" si="190"/>
        <v>Dec</v>
      </c>
      <c r="F1785">
        <v>4</v>
      </c>
      <c r="G1785" s="10">
        <f t="shared" si="191"/>
        <v>32846</v>
      </c>
      <c r="H1785" s="9">
        <f t="shared" si="192"/>
        <v>33</v>
      </c>
      <c r="I1785">
        <v>0</v>
      </c>
      <c r="J1785" s="14">
        <v>17904.53</v>
      </c>
      <c r="K1785" t="s">
        <v>16</v>
      </c>
      <c r="L1785" t="str">
        <f t="shared" si="193"/>
        <v>tier - 1</v>
      </c>
      <c r="M1785" t="s">
        <v>11</v>
      </c>
      <c r="N1785" t="str">
        <f t="shared" si="194"/>
        <v>tier - 2</v>
      </c>
      <c r="O1785" t="s">
        <v>356</v>
      </c>
      <c r="P1785" t="str">
        <f t="shared" si="195"/>
        <v>R1017</v>
      </c>
    </row>
    <row r="1786" spans="1:16" x14ac:dyDescent="0.25">
      <c r="A1786" t="s">
        <v>1820</v>
      </c>
      <c r="B1786">
        <v>1977</v>
      </c>
      <c r="C1786">
        <f t="shared" si="189"/>
        <v>1977</v>
      </c>
      <c r="D1786" t="s">
        <v>37</v>
      </c>
      <c r="E1786" t="str">
        <f t="shared" si="190"/>
        <v>Oct</v>
      </c>
      <c r="F1786">
        <v>17</v>
      </c>
      <c r="G1786" s="10">
        <f t="shared" si="191"/>
        <v>28415</v>
      </c>
      <c r="H1786" s="9">
        <f t="shared" si="192"/>
        <v>45</v>
      </c>
      <c r="I1786">
        <v>0</v>
      </c>
      <c r="J1786" s="14">
        <v>17929.3</v>
      </c>
      <c r="K1786" t="s">
        <v>16</v>
      </c>
      <c r="L1786" t="str">
        <f t="shared" si="193"/>
        <v>tier - 1</v>
      </c>
      <c r="M1786" t="s">
        <v>11</v>
      </c>
      <c r="N1786" t="str">
        <f t="shared" si="194"/>
        <v>tier - 2</v>
      </c>
      <c r="O1786" t="s">
        <v>13</v>
      </c>
      <c r="P1786" t="str">
        <f t="shared" si="195"/>
        <v>R1013</v>
      </c>
    </row>
    <row r="1787" spans="1:16" x14ac:dyDescent="0.25">
      <c r="A1787" t="s">
        <v>1821</v>
      </c>
      <c r="B1787">
        <v>2001</v>
      </c>
      <c r="C1787">
        <f t="shared" si="189"/>
        <v>2001</v>
      </c>
      <c r="D1787" t="s">
        <v>20</v>
      </c>
      <c r="E1787" t="str">
        <f t="shared" si="190"/>
        <v>Sep</v>
      </c>
      <c r="F1787">
        <v>28</v>
      </c>
      <c r="G1787" s="10">
        <f t="shared" si="191"/>
        <v>37162</v>
      </c>
      <c r="H1787" s="9">
        <f t="shared" si="192"/>
        <v>21</v>
      </c>
      <c r="I1787">
        <v>4</v>
      </c>
      <c r="J1787" s="14">
        <v>17942.11</v>
      </c>
      <c r="K1787" t="s">
        <v>16</v>
      </c>
      <c r="L1787" t="str">
        <f t="shared" si="193"/>
        <v>tier - 1</v>
      </c>
      <c r="M1787" t="s">
        <v>11</v>
      </c>
      <c r="N1787" t="str">
        <f t="shared" si="194"/>
        <v>tier - 2</v>
      </c>
      <c r="O1787" t="s">
        <v>42</v>
      </c>
      <c r="P1787" t="str">
        <f t="shared" si="195"/>
        <v>R1011</v>
      </c>
    </row>
    <row r="1788" spans="1:16" x14ac:dyDescent="0.25">
      <c r="A1788" t="s">
        <v>1822</v>
      </c>
      <c r="B1788">
        <v>1975</v>
      </c>
      <c r="C1788">
        <f t="shared" si="189"/>
        <v>1975</v>
      </c>
      <c r="D1788" t="s">
        <v>18</v>
      </c>
      <c r="E1788" t="str">
        <f t="shared" si="190"/>
        <v>Jun</v>
      </c>
      <c r="F1788">
        <v>27</v>
      </c>
      <c r="G1788" s="10">
        <f t="shared" si="191"/>
        <v>27572</v>
      </c>
      <c r="H1788" s="9">
        <f t="shared" si="192"/>
        <v>47</v>
      </c>
      <c r="I1788">
        <v>1</v>
      </c>
      <c r="J1788" s="14">
        <v>18031.16</v>
      </c>
      <c r="K1788" t="s">
        <v>16</v>
      </c>
      <c r="L1788" t="str">
        <f t="shared" si="193"/>
        <v>tier - 1</v>
      </c>
      <c r="M1788" t="s">
        <v>12</v>
      </c>
      <c r="N1788" t="str">
        <f t="shared" si="194"/>
        <v>tier - 3</v>
      </c>
      <c r="O1788" t="s">
        <v>249</v>
      </c>
      <c r="P1788" t="str">
        <f t="shared" si="195"/>
        <v>R1023</v>
      </c>
    </row>
    <row r="1789" spans="1:16" x14ac:dyDescent="0.25">
      <c r="A1789" t="s">
        <v>1823</v>
      </c>
      <c r="B1789">
        <v>1965</v>
      </c>
      <c r="C1789">
        <f t="shared" si="189"/>
        <v>1965</v>
      </c>
      <c r="D1789" t="s">
        <v>37</v>
      </c>
      <c r="E1789" t="str">
        <f t="shared" si="190"/>
        <v>Oct</v>
      </c>
      <c r="F1789">
        <v>17</v>
      </c>
      <c r="G1789" s="10">
        <f t="shared" si="191"/>
        <v>24032</v>
      </c>
      <c r="H1789" s="9">
        <f t="shared" si="192"/>
        <v>57</v>
      </c>
      <c r="I1789">
        <v>0</v>
      </c>
      <c r="J1789" s="14">
        <v>18031.189999999999</v>
      </c>
      <c r="K1789" t="s">
        <v>16</v>
      </c>
      <c r="L1789" t="str">
        <f t="shared" si="193"/>
        <v>tier - 1</v>
      </c>
      <c r="M1789" t="s">
        <v>11</v>
      </c>
      <c r="N1789" t="str">
        <f t="shared" si="194"/>
        <v>tier - 2</v>
      </c>
      <c r="O1789" t="s">
        <v>23</v>
      </c>
      <c r="P1789" t="str">
        <f t="shared" si="195"/>
        <v>R1012</v>
      </c>
    </row>
    <row r="1790" spans="1:16" x14ac:dyDescent="0.25">
      <c r="A1790" t="s">
        <v>1824</v>
      </c>
      <c r="B1790">
        <v>1999</v>
      </c>
      <c r="C1790">
        <f t="shared" si="189"/>
        <v>1999</v>
      </c>
      <c r="D1790" t="s">
        <v>37</v>
      </c>
      <c r="E1790" t="str">
        <f t="shared" si="190"/>
        <v>Oct</v>
      </c>
      <c r="F1790">
        <v>24</v>
      </c>
      <c r="G1790" s="10">
        <f t="shared" si="191"/>
        <v>36457</v>
      </c>
      <c r="H1790" s="9">
        <f t="shared" si="192"/>
        <v>23</v>
      </c>
      <c r="I1790">
        <v>0</v>
      </c>
      <c r="J1790" s="14">
        <v>18033.97</v>
      </c>
      <c r="K1790" t="s">
        <v>16</v>
      </c>
      <c r="L1790" t="str">
        <f t="shared" si="193"/>
        <v>tier - 1</v>
      </c>
      <c r="M1790" t="s">
        <v>16</v>
      </c>
      <c r="N1790" t="str">
        <f t="shared" si="194"/>
        <v>tier - 1</v>
      </c>
      <c r="O1790" t="s">
        <v>23</v>
      </c>
      <c r="P1790" t="str">
        <f t="shared" si="195"/>
        <v>R1012</v>
      </c>
    </row>
    <row r="1791" spans="1:16" x14ac:dyDescent="0.25">
      <c r="A1791" t="s">
        <v>1825</v>
      </c>
      <c r="B1791">
        <v>1993</v>
      </c>
      <c r="C1791">
        <f t="shared" si="189"/>
        <v>1993</v>
      </c>
      <c r="D1791" t="s">
        <v>10</v>
      </c>
      <c r="E1791" t="str">
        <f t="shared" si="190"/>
        <v>Jul</v>
      </c>
      <c r="F1791">
        <v>12</v>
      </c>
      <c r="G1791" s="10">
        <f t="shared" si="191"/>
        <v>34162</v>
      </c>
      <c r="H1791" s="9">
        <f t="shared" si="192"/>
        <v>29</v>
      </c>
      <c r="I1791">
        <v>2</v>
      </c>
      <c r="J1791" s="14">
        <v>18157.88</v>
      </c>
      <c r="K1791" t="s">
        <v>16</v>
      </c>
      <c r="L1791" t="str">
        <f t="shared" si="193"/>
        <v>tier - 1</v>
      </c>
      <c r="M1791" t="s">
        <v>16</v>
      </c>
      <c r="N1791" t="str">
        <f t="shared" si="194"/>
        <v>tier - 1</v>
      </c>
      <c r="O1791" t="s">
        <v>23</v>
      </c>
      <c r="P1791" t="str">
        <f t="shared" si="195"/>
        <v>R1012</v>
      </c>
    </row>
    <row r="1792" spans="1:16" x14ac:dyDescent="0.25">
      <c r="A1792" t="s">
        <v>1826</v>
      </c>
      <c r="B1792">
        <v>1963</v>
      </c>
      <c r="C1792">
        <f t="shared" si="189"/>
        <v>1963</v>
      </c>
      <c r="D1792" t="s">
        <v>10</v>
      </c>
      <c r="E1792" t="str">
        <f t="shared" si="190"/>
        <v>Jul</v>
      </c>
      <c r="F1792">
        <v>4</v>
      </c>
      <c r="G1792" s="10">
        <f t="shared" si="191"/>
        <v>23196</v>
      </c>
      <c r="H1792" s="9">
        <f t="shared" si="192"/>
        <v>59</v>
      </c>
      <c r="I1792">
        <v>0</v>
      </c>
      <c r="J1792" s="14">
        <v>18208.34</v>
      </c>
      <c r="K1792" t="s">
        <v>16</v>
      </c>
      <c r="L1792" t="str">
        <f t="shared" si="193"/>
        <v>tier - 1</v>
      </c>
      <c r="M1792" t="s">
        <v>11</v>
      </c>
      <c r="N1792" t="str">
        <f t="shared" si="194"/>
        <v>tier - 2</v>
      </c>
      <c r="O1792" t="s">
        <v>535</v>
      </c>
      <c r="P1792" t="str">
        <f t="shared" si="195"/>
        <v>R1026</v>
      </c>
    </row>
    <row r="1793" spans="1:16" x14ac:dyDescent="0.25">
      <c r="A1793" t="s">
        <v>1827</v>
      </c>
      <c r="B1793">
        <v>1997</v>
      </c>
      <c r="C1793">
        <f t="shared" si="189"/>
        <v>1997</v>
      </c>
      <c r="D1793" t="s">
        <v>18</v>
      </c>
      <c r="E1793" t="str">
        <f t="shared" si="190"/>
        <v>Jun</v>
      </c>
      <c r="F1793">
        <v>15</v>
      </c>
      <c r="G1793" s="10">
        <f t="shared" si="191"/>
        <v>35596</v>
      </c>
      <c r="H1793" s="9">
        <f t="shared" si="192"/>
        <v>25</v>
      </c>
      <c r="I1793">
        <v>1</v>
      </c>
      <c r="J1793" s="14">
        <v>18218.16</v>
      </c>
      <c r="K1793" t="s">
        <v>16</v>
      </c>
      <c r="L1793" t="str">
        <f t="shared" si="193"/>
        <v>tier - 1</v>
      </c>
      <c r="M1793" t="s">
        <v>16</v>
      </c>
      <c r="N1793" t="str">
        <f t="shared" si="194"/>
        <v>tier - 1</v>
      </c>
      <c r="O1793" t="s">
        <v>13</v>
      </c>
      <c r="P1793" t="str">
        <f t="shared" si="195"/>
        <v>R1013</v>
      </c>
    </row>
    <row r="1794" spans="1:16" x14ac:dyDescent="0.25">
      <c r="A1794" t="s">
        <v>1828</v>
      </c>
      <c r="B1794">
        <v>2004</v>
      </c>
      <c r="C1794">
        <f t="shared" ref="C1794:C1857" si="196">IF(B1794="?", ROUND(AVERAGEIF(B:B, "&lt;&gt;?"), 0), B1794)</f>
        <v>2004</v>
      </c>
      <c r="D1794" t="s">
        <v>20</v>
      </c>
      <c r="E1794" t="str">
        <f t="shared" ref="E1794:E1857" si="197">IF(D1794="?", "Sep", D1794)</f>
        <v>Sep</v>
      </c>
      <c r="F1794">
        <v>10</v>
      </c>
      <c r="G1794" s="10">
        <f t="shared" ref="G1794:G1857" si="198">DATE(C1794, MONTH(1&amp;E1794), F1794)</f>
        <v>38240</v>
      </c>
      <c r="H1794" s="9">
        <f t="shared" ref="H1794:H1857" si="199">DATEDIF(G1794, DATE(2023,6,8), "Y")</f>
        <v>18</v>
      </c>
      <c r="I1794">
        <v>3</v>
      </c>
      <c r="J1794" s="14">
        <v>18223.45</v>
      </c>
      <c r="K1794" t="s">
        <v>16</v>
      </c>
      <c r="L1794" t="str">
        <f t="shared" ref="L1794:L1857" si="200">IF(K1794="?", "tier - 1", K1794)</f>
        <v>tier - 1</v>
      </c>
      <c r="M1794" t="s">
        <v>12</v>
      </c>
      <c r="N1794" t="str">
        <f t="shared" ref="N1794:N1857" si="201">IF(M1794="?", "tier - 2", M1794)</f>
        <v>tier - 3</v>
      </c>
      <c r="O1794" t="s">
        <v>13</v>
      </c>
      <c r="P1794" t="str">
        <f t="shared" ref="P1794:P1857" si="202">IF(O1794="?", "Unknown", O1794)</f>
        <v>R1013</v>
      </c>
    </row>
    <row r="1795" spans="1:16" x14ac:dyDescent="0.25">
      <c r="A1795" t="s">
        <v>1829</v>
      </c>
      <c r="B1795">
        <v>1995</v>
      </c>
      <c r="C1795">
        <f t="shared" si="196"/>
        <v>1995</v>
      </c>
      <c r="D1795" t="s">
        <v>35</v>
      </c>
      <c r="E1795" t="str">
        <f t="shared" si="197"/>
        <v>Aug</v>
      </c>
      <c r="F1795">
        <v>3</v>
      </c>
      <c r="G1795" s="10">
        <f t="shared" si="198"/>
        <v>34914</v>
      </c>
      <c r="H1795" s="9">
        <f t="shared" si="199"/>
        <v>27</v>
      </c>
      <c r="I1795">
        <v>0</v>
      </c>
      <c r="J1795" s="14">
        <v>18246.5</v>
      </c>
      <c r="K1795" t="s">
        <v>16</v>
      </c>
      <c r="L1795" t="str">
        <f t="shared" si="200"/>
        <v>tier - 1</v>
      </c>
      <c r="M1795" t="s">
        <v>16</v>
      </c>
      <c r="N1795" t="str">
        <f t="shared" si="201"/>
        <v>tier - 1</v>
      </c>
      <c r="O1795" t="s">
        <v>13</v>
      </c>
      <c r="P1795" t="str">
        <f t="shared" si="202"/>
        <v>R1013</v>
      </c>
    </row>
    <row r="1796" spans="1:16" x14ac:dyDescent="0.25">
      <c r="A1796" t="s">
        <v>1830</v>
      </c>
      <c r="B1796">
        <v>1992</v>
      </c>
      <c r="C1796">
        <f t="shared" si="196"/>
        <v>1992</v>
      </c>
      <c r="D1796" t="s">
        <v>30</v>
      </c>
      <c r="E1796" t="str">
        <f t="shared" si="197"/>
        <v>Dec</v>
      </c>
      <c r="F1796">
        <v>25</v>
      </c>
      <c r="G1796" s="10">
        <f t="shared" si="198"/>
        <v>33963</v>
      </c>
      <c r="H1796" s="9">
        <f t="shared" si="199"/>
        <v>30</v>
      </c>
      <c r="I1796">
        <v>3</v>
      </c>
      <c r="J1796" s="14">
        <v>18259.22</v>
      </c>
      <c r="K1796" t="s">
        <v>16</v>
      </c>
      <c r="L1796" t="str">
        <f t="shared" si="200"/>
        <v>tier - 1</v>
      </c>
      <c r="M1796" t="s">
        <v>12</v>
      </c>
      <c r="N1796" t="str">
        <f t="shared" si="201"/>
        <v>tier - 3</v>
      </c>
      <c r="O1796" t="s">
        <v>42</v>
      </c>
      <c r="P1796" t="str">
        <f t="shared" si="202"/>
        <v>R1011</v>
      </c>
    </row>
    <row r="1797" spans="1:16" x14ac:dyDescent="0.25">
      <c r="A1797" t="s">
        <v>1831</v>
      </c>
      <c r="B1797">
        <v>1995</v>
      </c>
      <c r="C1797">
        <f t="shared" si="196"/>
        <v>1995</v>
      </c>
      <c r="D1797" t="s">
        <v>10</v>
      </c>
      <c r="E1797" t="str">
        <f t="shared" si="197"/>
        <v>Jul</v>
      </c>
      <c r="F1797">
        <v>4</v>
      </c>
      <c r="G1797" s="10">
        <f t="shared" si="198"/>
        <v>34884</v>
      </c>
      <c r="H1797" s="9">
        <f t="shared" si="199"/>
        <v>27</v>
      </c>
      <c r="I1797">
        <v>0</v>
      </c>
      <c r="J1797" s="14">
        <v>18310.740000000002</v>
      </c>
      <c r="K1797" t="s">
        <v>16</v>
      </c>
      <c r="L1797" t="str">
        <f t="shared" si="200"/>
        <v>tier - 1</v>
      </c>
      <c r="M1797" t="s">
        <v>12</v>
      </c>
      <c r="N1797" t="str">
        <f t="shared" si="201"/>
        <v>tier - 3</v>
      </c>
      <c r="O1797" t="s">
        <v>23</v>
      </c>
      <c r="P1797" t="str">
        <f t="shared" si="202"/>
        <v>R1012</v>
      </c>
    </row>
    <row r="1798" spans="1:16" x14ac:dyDescent="0.25">
      <c r="A1798" t="s">
        <v>1832</v>
      </c>
      <c r="B1798">
        <v>1999</v>
      </c>
      <c r="C1798">
        <f t="shared" si="196"/>
        <v>1999</v>
      </c>
      <c r="D1798" t="s">
        <v>30</v>
      </c>
      <c r="E1798" t="str">
        <f t="shared" si="197"/>
        <v>Dec</v>
      </c>
      <c r="F1798">
        <v>15</v>
      </c>
      <c r="G1798" s="10">
        <f t="shared" si="198"/>
        <v>36509</v>
      </c>
      <c r="H1798" s="9">
        <f t="shared" si="199"/>
        <v>23</v>
      </c>
      <c r="I1798">
        <v>1</v>
      </c>
      <c r="J1798" s="14">
        <v>18328.240000000002</v>
      </c>
      <c r="K1798" t="s">
        <v>16</v>
      </c>
      <c r="L1798" t="str">
        <f t="shared" si="200"/>
        <v>tier - 1</v>
      </c>
      <c r="M1798" t="s">
        <v>11</v>
      </c>
      <c r="N1798" t="str">
        <f t="shared" si="201"/>
        <v>tier - 2</v>
      </c>
      <c r="O1798" t="s">
        <v>13</v>
      </c>
      <c r="P1798" t="str">
        <f t="shared" si="202"/>
        <v>R1013</v>
      </c>
    </row>
    <row r="1799" spans="1:16" x14ac:dyDescent="0.25">
      <c r="A1799" t="s">
        <v>1833</v>
      </c>
      <c r="B1799">
        <v>1964</v>
      </c>
      <c r="C1799">
        <f t="shared" si="196"/>
        <v>1964</v>
      </c>
      <c r="D1799" t="s">
        <v>20</v>
      </c>
      <c r="E1799" t="str">
        <f t="shared" si="197"/>
        <v>Sep</v>
      </c>
      <c r="F1799">
        <v>26</v>
      </c>
      <c r="G1799" s="10">
        <f t="shared" si="198"/>
        <v>23646</v>
      </c>
      <c r="H1799" s="9">
        <f t="shared" si="199"/>
        <v>58</v>
      </c>
      <c r="I1799">
        <v>0</v>
      </c>
      <c r="J1799" s="14">
        <v>18443.11</v>
      </c>
      <c r="K1799" t="s">
        <v>16</v>
      </c>
      <c r="L1799" t="str">
        <f t="shared" si="200"/>
        <v>tier - 1</v>
      </c>
      <c r="M1799" t="s">
        <v>11</v>
      </c>
      <c r="N1799" t="str">
        <f t="shared" si="201"/>
        <v>tier - 2</v>
      </c>
      <c r="O1799" t="s">
        <v>23</v>
      </c>
      <c r="P1799" t="str">
        <f t="shared" si="202"/>
        <v>R1012</v>
      </c>
    </row>
    <row r="1800" spans="1:16" x14ac:dyDescent="0.25">
      <c r="A1800" t="s">
        <v>1834</v>
      </c>
      <c r="B1800">
        <v>1986</v>
      </c>
      <c r="C1800">
        <f t="shared" si="196"/>
        <v>1986</v>
      </c>
      <c r="D1800" t="s">
        <v>35</v>
      </c>
      <c r="E1800" t="str">
        <f t="shared" si="197"/>
        <v>Aug</v>
      </c>
      <c r="F1800">
        <v>12</v>
      </c>
      <c r="G1800" s="10">
        <f t="shared" si="198"/>
        <v>31636</v>
      </c>
      <c r="H1800" s="9">
        <f t="shared" si="199"/>
        <v>36</v>
      </c>
      <c r="I1800">
        <v>2</v>
      </c>
      <c r="J1800" s="14">
        <v>18608.259999999998</v>
      </c>
      <c r="K1800" t="s">
        <v>16</v>
      </c>
      <c r="L1800" t="str">
        <f t="shared" si="200"/>
        <v>tier - 1</v>
      </c>
      <c r="M1800" t="s">
        <v>12</v>
      </c>
      <c r="N1800" t="str">
        <f t="shared" si="201"/>
        <v>tier - 3</v>
      </c>
      <c r="O1800" t="s">
        <v>42</v>
      </c>
      <c r="P1800" t="str">
        <f t="shared" si="202"/>
        <v>R1011</v>
      </c>
    </row>
    <row r="1801" spans="1:16" x14ac:dyDescent="0.25">
      <c r="A1801" t="s">
        <v>1835</v>
      </c>
      <c r="B1801">
        <v>1998</v>
      </c>
      <c r="C1801">
        <f t="shared" si="196"/>
        <v>1998</v>
      </c>
      <c r="D1801" t="s">
        <v>20</v>
      </c>
      <c r="E1801" t="str">
        <f t="shared" si="197"/>
        <v>Sep</v>
      </c>
      <c r="F1801">
        <v>23</v>
      </c>
      <c r="G1801" s="10">
        <f t="shared" si="198"/>
        <v>36061</v>
      </c>
      <c r="H1801" s="9">
        <f t="shared" si="199"/>
        <v>24</v>
      </c>
      <c r="I1801">
        <v>0</v>
      </c>
      <c r="J1801" s="14">
        <v>18648.419999999998</v>
      </c>
      <c r="K1801" t="s">
        <v>16</v>
      </c>
      <c r="L1801" t="str">
        <f t="shared" si="200"/>
        <v>tier - 1</v>
      </c>
      <c r="M1801" t="s">
        <v>16</v>
      </c>
      <c r="N1801" t="str">
        <f t="shared" si="201"/>
        <v>tier - 1</v>
      </c>
      <c r="O1801" t="s">
        <v>166</v>
      </c>
      <c r="P1801" t="str">
        <f t="shared" si="202"/>
        <v>R1019</v>
      </c>
    </row>
    <row r="1802" spans="1:16" x14ac:dyDescent="0.25">
      <c r="A1802" t="s">
        <v>1836</v>
      </c>
      <c r="B1802">
        <v>1970</v>
      </c>
      <c r="C1802">
        <f t="shared" si="196"/>
        <v>1970</v>
      </c>
      <c r="D1802" t="s">
        <v>37</v>
      </c>
      <c r="E1802" t="str">
        <f t="shared" si="197"/>
        <v>Oct</v>
      </c>
      <c r="F1802">
        <v>17</v>
      </c>
      <c r="G1802" s="10">
        <f t="shared" si="198"/>
        <v>25858</v>
      </c>
      <c r="H1802" s="9">
        <f t="shared" si="199"/>
        <v>52</v>
      </c>
      <c r="I1802">
        <v>0</v>
      </c>
      <c r="J1802" s="14">
        <v>18682.740000000002</v>
      </c>
      <c r="K1802" t="s">
        <v>16</v>
      </c>
      <c r="L1802" t="str">
        <f t="shared" si="200"/>
        <v>tier - 1</v>
      </c>
      <c r="M1802" t="s">
        <v>12</v>
      </c>
      <c r="N1802" t="str">
        <f t="shared" si="201"/>
        <v>tier - 3</v>
      </c>
      <c r="O1802" t="s">
        <v>23</v>
      </c>
      <c r="P1802" t="str">
        <f t="shared" si="202"/>
        <v>R1012</v>
      </c>
    </row>
    <row r="1803" spans="1:16" x14ac:dyDescent="0.25">
      <c r="A1803" t="s">
        <v>1837</v>
      </c>
      <c r="B1803">
        <v>1967</v>
      </c>
      <c r="C1803">
        <f t="shared" si="196"/>
        <v>1967</v>
      </c>
      <c r="D1803" t="s">
        <v>35</v>
      </c>
      <c r="E1803" t="str">
        <f t="shared" si="197"/>
        <v>Aug</v>
      </c>
      <c r="F1803">
        <v>30</v>
      </c>
      <c r="G1803" s="10">
        <f t="shared" si="198"/>
        <v>24714</v>
      </c>
      <c r="H1803" s="9">
        <f t="shared" si="199"/>
        <v>55</v>
      </c>
      <c r="I1803">
        <v>0</v>
      </c>
      <c r="J1803" s="14">
        <v>18694.689999999999</v>
      </c>
      <c r="K1803" t="s">
        <v>16</v>
      </c>
      <c r="L1803" t="str">
        <f t="shared" si="200"/>
        <v>tier - 1</v>
      </c>
      <c r="M1803" t="s">
        <v>16</v>
      </c>
      <c r="N1803" t="str">
        <f t="shared" si="201"/>
        <v>tier - 1</v>
      </c>
      <c r="O1803" t="s">
        <v>249</v>
      </c>
      <c r="P1803" t="str">
        <f t="shared" si="202"/>
        <v>R1023</v>
      </c>
    </row>
    <row r="1804" spans="1:16" x14ac:dyDescent="0.25">
      <c r="A1804" t="s">
        <v>1838</v>
      </c>
      <c r="B1804">
        <v>1992</v>
      </c>
      <c r="C1804">
        <f t="shared" si="196"/>
        <v>1992</v>
      </c>
      <c r="D1804" t="s">
        <v>30</v>
      </c>
      <c r="E1804" t="str">
        <f t="shared" si="197"/>
        <v>Dec</v>
      </c>
      <c r="F1804">
        <v>27</v>
      </c>
      <c r="G1804" s="10">
        <f t="shared" si="198"/>
        <v>33965</v>
      </c>
      <c r="H1804" s="9">
        <f t="shared" si="199"/>
        <v>30</v>
      </c>
      <c r="I1804">
        <v>3</v>
      </c>
      <c r="J1804" s="14">
        <v>18765.88</v>
      </c>
      <c r="K1804" t="s">
        <v>16</v>
      </c>
      <c r="L1804" t="str">
        <f t="shared" si="200"/>
        <v>tier - 1</v>
      </c>
      <c r="M1804" t="s">
        <v>11</v>
      </c>
      <c r="N1804" t="str">
        <f t="shared" si="201"/>
        <v>tier - 2</v>
      </c>
      <c r="O1804" t="s">
        <v>23</v>
      </c>
      <c r="P1804" t="str">
        <f t="shared" si="202"/>
        <v>R1012</v>
      </c>
    </row>
    <row r="1805" spans="1:16" x14ac:dyDescent="0.25">
      <c r="A1805" t="s">
        <v>1839</v>
      </c>
      <c r="B1805">
        <v>1979</v>
      </c>
      <c r="C1805">
        <f t="shared" si="196"/>
        <v>1979</v>
      </c>
      <c r="D1805" t="s">
        <v>15</v>
      </c>
      <c r="E1805" t="str">
        <f t="shared" si="197"/>
        <v>Nov</v>
      </c>
      <c r="F1805">
        <v>19</v>
      </c>
      <c r="G1805" s="10">
        <f t="shared" si="198"/>
        <v>29178</v>
      </c>
      <c r="H1805" s="9">
        <f t="shared" si="199"/>
        <v>43</v>
      </c>
      <c r="I1805">
        <v>2</v>
      </c>
      <c r="J1805" s="14">
        <v>18767.740000000002</v>
      </c>
      <c r="K1805" t="s">
        <v>16</v>
      </c>
      <c r="L1805" t="str">
        <f t="shared" si="200"/>
        <v>tier - 1</v>
      </c>
      <c r="M1805" t="s">
        <v>16</v>
      </c>
      <c r="N1805" t="str">
        <f t="shared" si="201"/>
        <v>tier - 1</v>
      </c>
      <c r="O1805" t="s">
        <v>13</v>
      </c>
      <c r="P1805" t="str">
        <f t="shared" si="202"/>
        <v>R1013</v>
      </c>
    </row>
    <row r="1806" spans="1:16" x14ac:dyDescent="0.25">
      <c r="A1806" t="s">
        <v>1840</v>
      </c>
      <c r="B1806">
        <v>1995</v>
      </c>
      <c r="C1806">
        <f t="shared" si="196"/>
        <v>1995</v>
      </c>
      <c r="D1806" t="s">
        <v>15</v>
      </c>
      <c r="E1806" t="str">
        <f t="shared" si="197"/>
        <v>Nov</v>
      </c>
      <c r="F1806">
        <v>28</v>
      </c>
      <c r="G1806" s="10">
        <f t="shared" si="198"/>
        <v>35031</v>
      </c>
      <c r="H1806" s="9">
        <f t="shared" si="199"/>
        <v>27</v>
      </c>
      <c r="I1806">
        <v>3</v>
      </c>
      <c r="J1806" s="14">
        <v>18804.75</v>
      </c>
      <c r="K1806" t="s">
        <v>16</v>
      </c>
      <c r="L1806" t="str">
        <f t="shared" si="200"/>
        <v>tier - 1</v>
      </c>
      <c r="M1806" t="s">
        <v>16</v>
      </c>
      <c r="N1806" t="str">
        <f t="shared" si="201"/>
        <v>tier - 1</v>
      </c>
      <c r="O1806" t="s">
        <v>23</v>
      </c>
      <c r="P1806" t="str">
        <f t="shared" si="202"/>
        <v>R1012</v>
      </c>
    </row>
    <row r="1807" spans="1:16" x14ac:dyDescent="0.25">
      <c r="A1807" t="s">
        <v>1841</v>
      </c>
      <c r="B1807">
        <v>1979</v>
      </c>
      <c r="C1807">
        <f t="shared" si="196"/>
        <v>1979</v>
      </c>
      <c r="D1807" t="s">
        <v>37</v>
      </c>
      <c r="E1807" t="str">
        <f t="shared" si="197"/>
        <v>Oct</v>
      </c>
      <c r="F1807">
        <v>15</v>
      </c>
      <c r="G1807" s="10">
        <f t="shared" si="198"/>
        <v>29143</v>
      </c>
      <c r="H1807" s="9">
        <f t="shared" si="199"/>
        <v>43</v>
      </c>
      <c r="I1807">
        <v>2</v>
      </c>
      <c r="J1807" s="14">
        <v>18806.150000000001</v>
      </c>
      <c r="K1807" t="s">
        <v>16</v>
      </c>
      <c r="L1807" t="str">
        <f t="shared" si="200"/>
        <v>tier - 1</v>
      </c>
      <c r="M1807" t="s">
        <v>11</v>
      </c>
      <c r="N1807" t="str">
        <f t="shared" si="201"/>
        <v>tier - 2</v>
      </c>
      <c r="O1807" t="s">
        <v>13</v>
      </c>
      <c r="P1807" t="str">
        <f t="shared" si="202"/>
        <v>R1013</v>
      </c>
    </row>
    <row r="1808" spans="1:16" x14ac:dyDescent="0.25">
      <c r="A1808" t="s">
        <v>1842</v>
      </c>
      <c r="B1808">
        <v>1962</v>
      </c>
      <c r="C1808">
        <f t="shared" si="196"/>
        <v>1962</v>
      </c>
      <c r="D1808" t="s">
        <v>30</v>
      </c>
      <c r="E1808" t="str">
        <f t="shared" si="197"/>
        <v>Dec</v>
      </c>
      <c r="F1808">
        <v>18</v>
      </c>
      <c r="G1808" s="10">
        <f t="shared" si="198"/>
        <v>22998</v>
      </c>
      <c r="H1808" s="9">
        <f t="shared" si="199"/>
        <v>60</v>
      </c>
      <c r="I1808">
        <v>0</v>
      </c>
      <c r="J1808" s="14">
        <v>18815.53</v>
      </c>
      <c r="K1808" t="s">
        <v>16</v>
      </c>
      <c r="L1808" t="str">
        <f t="shared" si="200"/>
        <v>tier - 1</v>
      </c>
      <c r="M1808" t="s">
        <v>16</v>
      </c>
      <c r="N1808" t="str">
        <f t="shared" si="201"/>
        <v>tier - 1</v>
      </c>
      <c r="O1808" t="s">
        <v>249</v>
      </c>
      <c r="P1808" t="str">
        <f t="shared" si="202"/>
        <v>R1023</v>
      </c>
    </row>
    <row r="1809" spans="1:16" x14ac:dyDescent="0.25">
      <c r="A1809" t="s">
        <v>1843</v>
      </c>
      <c r="B1809">
        <v>2003</v>
      </c>
      <c r="C1809">
        <f t="shared" si="196"/>
        <v>2003</v>
      </c>
      <c r="D1809" t="s">
        <v>10</v>
      </c>
      <c r="E1809" t="str">
        <f t="shared" si="197"/>
        <v>Jul</v>
      </c>
      <c r="F1809">
        <v>24</v>
      </c>
      <c r="G1809" s="10">
        <f t="shared" si="198"/>
        <v>37826</v>
      </c>
      <c r="H1809" s="9">
        <f t="shared" si="199"/>
        <v>19</v>
      </c>
      <c r="I1809">
        <v>3</v>
      </c>
      <c r="J1809" s="14">
        <v>18838.7</v>
      </c>
      <c r="K1809" t="s">
        <v>16</v>
      </c>
      <c r="L1809" t="str">
        <f t="shared" si="200"/>
        <v>tier - 1</v>
      </c>
      <c r="M1809" t="s">
        <v>12</v>
      </c>
      <c r="N1809" t="str">
        <f t="shared" si="201"/>
        <v>tier - 3</v>
      </c>
      <c r="O1809" t="s">
        <v>23</v>
      </c>
      <c r="P1809" t="str">
        <f t="shared" si="202"/>
        <v>R1012</v>
      </c>
    </row>
    <row r="1810" spans="1:16" x14ac:dyDescent="0.25">
      <c r="A1810" t="s">
        <v>1844</v>
      </c>
      <c r="B1810">
        <v>1963</v>
      </c>
      <c r="C1810">
        <f t="shared" si="196"/>
        <v>1963</v>
      </c>
      <c r="D1810" t="s">
        <v>30</v>
      </c>
      <c r="E1810" t="str">
        <f t="shared" si="197"/>
        <v>Dec</v>
      </c>
      <c r="F1810">
        <v>6</v>
      </c>
      <c r="G1810" s="10">
        <f t="shared" si="198"/>
        <v>23351</v>
      </c>
      <c r="H1810" s="9">
        <f t="shared" si="199"/>
        <v>59</v>
      </c>
      <c r="I1810">
        <v>0</v>
      </c>
      <c r="J1810" s="14">
        <v>18883.330000000002</v>
      </c>
      <c r="K1810" t="s">
        <v>16</v>
      </c>
      <c r="L1810" t="str">
        <f t="shared" si="200"/>
        <v>tier - 1</v>
      </c>
      <c r="M1810" t="s">
        <v>16</v>
      </c>
      <c r="N1810" t="str">
        <f t="shared" si="201"/>
        <v>tier - 1</v>
      </c>
      <c r="O1810" t="s">
        <v>535</v>
      </c>
      <c r="P1810" t="str">
        <f t="shared" si="202"/>
        <v>R1026</v>
      </c>
    </row>
    <row r="1811" spans="1:16" x14ac:dyDescent="0.25">
      <c r="A1811" t="s">
        <v>1845</v>
      </c>
      <c r="B1811">
        <v>1995</v>
      </c>
      <c r="C1811">
        <f t="shared" si="196"/>
        <v>1995</v>
      </c>
      <c r="D1811" t="s">
        <v>20</v>
      </c>
      <c r="E1811" t="str">
        <f t="shared" si="197"/>
        <v>Sep</v>
      </c>
      <c r="F1811">
        <v>27</v>
      </c>
      <c r="G1811" s="10">
        <f t="shared" si="198"/>
        <v>34969</v>
      </c>
      <c r="H1811" s="9">
        <f t="shared" si="199"/>
        <v>27</v>
      </c>
      <c r="I1811">
        <v>1</v>
      </c>
      <c r="J1811" s="14">
        <v>18903.490000000002</v>
      </c>
      <c r="K1811" t="s">
        <v>16</v>
      </c>
      <c r="L1811" t="str">
        <f t="shared" si="200"/>
        <v>tier - 1</v>
      </c>
      <c r="M1811" t="s">
        <v>11</v>
      </c>
      <c r="N1811" t="str">
        <f t="shared" si="201"/>
        <v>tier - 2</v>
      </c>
      <c r="O1811" t="s">
        <v>247</v>
      </c>
      <c r="P1811" t="str">
        <f t="shared" si="202"/>
        <v>R1024</v>
      </c>
    </row>
    <row r="1812" spans="1:16" x14ac:dyDescent="0.25">
      <c r="A1812" t="s">
        <v>1846</v>
      </c>
      <c r="B1812">
        <v>1969</v>
      </c>
      <c r="C1812">
        <f t="shared" si="196"/>
        <v>1969</v>
      </c>
      <c r="D1812" t="s">
        <v>35</v>
      </c>
      <c r="E1812" t="str">
        <f t="shared" si="197"/>
        <v>Aug</v>
      </c>
      <c r="F1812">
        <v>3</v>
      </c>
      <c r="G1812" s="10">
        <f t="shared" si="198"/>
        <v>25418</v>
      </c>
      <c r="H1812" s="9">
        <f t="shared" si="199"/>
        <v>53</v>
      </c>
      <c r="I1812">
        <v>0</v>
      </c>
      <c r="J1812" s="14">
        <v>18932.810000000001</v>
      </c>
      <c r="K1812" t="s">
        <v>16</v>
      </c>
      <c r="L1812" t="str">
        <f t="shared" si="200"/>
        <v>tier - 1</v>
      </c>
      <c r="M1812" t="s">
        <v>12</v>
      </c>
      <c r="N1812" t="str">
        <f t="shared" si="201"/>
        <v>tier - 3</v>
      </c>
      <c r="O1812" t="s">
        <v>23</v>
      </c>
      <c r="P1812" t="str">
        <f t="shared" si="202"/>
        <v>R1012</v>
      </c>
    </row>
    <row r="1813" spans="1:16" x14ac:dyDescent="0.25">
      <c r="A1813" t="s">
        <v>1847</v>
      </c>
      <c r="B1813">
        <v>1963</v>
      </c>
      <c r="C1813">
        <f t="shared" si="196"/>
        <v>1963</v>
      </c>
      <c r="D1813" t="s">
        <v>37</v>
      </c>
      <c r="E1813" t="str">
        <f t="shared" si="197"/>
        <v>Oct</v>
      </c>
      <c r="F1813">
        <v>20</v>
      </c>
      <c r="G1813" s="10">
        <f t="shared" si="198"/>
        <v>23304</v>
      </c>
      <c r="H1813" s="9">
        <f t="shared" si="199"/>
        <v>59</v>
      </c>
      <c r="I1813">
        <v>0</v>
      </c>
      <c r="J1813" s="14">
        <v>18954.560000000001</v>
      </c>
      <c r="K1813" t="s">
        <v>16</v>
      </c>
      <c r="L1813" t="str">
        <f t="shared" si="200"/>
        <v>tier - 1</v>
      </c>
      <c r="M1813" t="s">
        <v>16</v>
      </c>
      <c r="N1813" t="str">
        <f t="shared" si="201"/>
        <v>tier - 1</v>
      </c>
      <c r="O1813" t="s">
        <v>535</v>
      </c>
      <c r="P1813" t="str">
        <f t="shared" si="202"/>
        <v>R1026</v>
      </c>
    </row>
    <row r="1814" spans="1:16" x14ac:dyDescent="0.25">
      <c r="A1814" t="s">
        <v>1848</v>
      </c>
      <c r="B1814">
        <v>1998</v>
      </c>
      <c r="C1814">
        <f t="shared" si="196"/>
        <v>1998</v>
      </c>
      <c r="D1814" t="s">
        <v>35</v>
      </c>
      <c r="E1814" t="str">
        <f t="shared" si="197"/>
        <v>Aug</v>
      </c>
      <c r="F1814">
        <v>6</v>
      </c>
      <c r="G1814" s="10">
        <f t="shared" si="198"/>
        <v>36013</v>
      </c>
      <c r="H1814" s="9">
        <f t="shared" si="199"/>
        <v>24</v>
      </c>
      <c r="I1814">
        <v>0</v>
      </c>
      <c r="J1814" s="14">
        <v>18955.22</v>
      </c>
      <c r="K1814" t="s">
        <v>16</v>
      </c>
      <c r="L1814" t="str">
        <f t="shared" si="200"/>
        <v>tier - 1</v>
      </c>
      <c r="M1814" t="s">
        <v>12</v>
      </c>
      <c r="N1814" t="str">
        <f t="shared" si="201"/>
        <v>tier - 3</v>
      </c>
      <c r="O1814" t="s">
        <v>42</v>
      </c>
      <c r="P1814" t="str">
        <f t="shared" si="202"/>
        <v>R1011</v>
      </c>
    </row>
    <row r="1815" spans="1:16" x14ac:dyDescent="0.25">
      <c r="A1815" t="s">
        <v>1849</v>
      </c>
      <c r="B1815">
        <v>1992</v>
      </c>
      <c r="C1815">
        <f t="shared" si="196"/>
        <v>1992</v>
      </c>
      <c r="D1815" t="s">
        <v>15</v>
      </c>
      <c r="E1815" t="str">
        <f t="shared" si="197"/>
        <v>Nov</v>
      </c>
      <c r="F1815">
        <v>30</v>
      </c>
      <c r="G1815" s="10">
        <f t="shared" si="198"/>
        <v>33938</v>
      </c>
      <c r="H1815" s="9">
        <f t="shared" si="199"/>
        <v>30</v>
      </c>
      <c r="I1815">
        <v>1</v>
      </c>
      <c r="J1815" s="14">
        <v>18963.169999999998</v>
      </c>
      <c r="K1815" t="s">
        <v>16</v>
      </c>
      <c r="L1815" t="str">
        <f t="shared" si="200"/>
        <v>tier - 1</v>
      </c>
      <c r="M1815" t="s">
        <v>16</v>
      </c>
      <c r="N1815" t="str">
        <f t="shared" si="201"/>
        <v>tier - 1</v>
      </c>
      <c r="O1815" t="s">
        <v>13</v>
      </c>
      <c r="P1815" t="str">
        <f t="shared" si="202"/>
        <v>R1013</v>
      </c>
    </row>
    <row r="1816" spans="1:16" x14ac:dyDescent="0.25">
      <c r="A1816" t="s">
        <v>1850</v>
      </c>
      <c r="B1816">
        <v>1988</v>
      </c>
      <c r="C1816">
        <f t="shared" si="196"/>
        <v>1988</v>
      </c>
      <c r="D1816" t="s">
        <v>37</v>
      </c>
      <c r="E1816" t="str">
        <f t="shared" si="197"/>
        <v>Oct</v>
      </c>
      <c r="F1816">
        <v>24</v>
      </c>
      <c r="G1816" s="10">
        <f t="shared" si="198"/>
        <v>32440</v>
      </c>
      <c r="H1816" s="9">
        <f t="shared" si="199"/>
        <v>34</v>
      </c>
      <c r="I1816">
        <v>2</v>
      </c>
      <c r="J1816" s="14">
        <v>18972.5</v>
      </c>
      <c r="K1816" t="s">
        <v>16</v>
      </c>
      <c r="L1816" t="str">
        <f t="shared" si="200"/>
        <v>tier - 1</v>
      </c>
      <c r="M1816" t="s">
        <v>12</v>
      </c>
      <c r="N1816" t="str">
        <f t="shared" si="201"/>
        <v>tier - 3</v>
      </c>
      <c r="O1816" t="s">
        <v>13</v>
      </c>
      <c r="P1816" t="str">
        <f t="shared" si="202"/>
        <v>R1013</v>
      </c>
    </row>
    <row r="1817" spans="1:16" x14ac:dyDescent="0.25">
      <c r="A1817" t="s">
        <v>1851</v>
      </c>
      <c r="B1817">
        <v>1983</v>
      </c>
      <c r="C1817">
        <f t="shared" si="196"/>
        <v>1983</v>
      </c>
      <c r="D1817" t="s">
        <v>30</v>
      </c>
      <c r="E1817" t="str">
        <f t="shared" si="197"/>
        <v>Dec</v>
      </c>
      <c r="F1817">
        <v>19</v>
      </c>
      <c r="G1817" s="10">
        <f t="shared" si="198"/>
        <v>30669</v>
      </c>
      <c r="H1817" s="9">
        <f t="shared" si="199"/>
        <v>39</v>
      </c>
      <c r="I1817">
        <v>5</v>
      </c>
      <c r="J1817" s="14">
        <v>19023.259999999998</v>
      </c>
      <c r="K1817" t="s">
        <v>16</v>
      </c>
      <c r="L1817" t="str">
        <f t="shared" si="200"/>
        <v>tier - 1</v>
      </c>
      <c r="M1817" t="s">
        <v>12</v>
      </c>
      <c r="N1817" t="str">
        <f t="shared" si="201"/>
        <v>tier - 3</v>
      </c>
      <c r="O1817" t="s">
        <v>42</v>
      </c>
      <c r="P1817" t="str">
        <f t="shared" si="202"/>
        <v>R1011</v>
      </c>
    </row>
    <row r="1818" spans="1:16" x14ac:dyDescent="0.25">
      <c r="A1818" t="s">
        <v>1852</v>
      </c>
      <c r="B1818">
        <v>1989</v>
      </c>
      <c r="C1818">
        <f t="shared" si="196"/>
        <v>1989</v>
      </c>
      <c r="D1818" t="s">
        <v>18</v>
      </c>
      <c r="E1818" t="str">
        <f t="shared" si="197"/>
        <v>Jun</v>
      </c>
      <c r="F1818">
        <v>5</v>
      </c>
      <c r="G1818" s="10">
        <f t="shared" si="198"/>
        <v>32664</v>
      </c>
      <c r="H1818" s="9">
        <f t="shared" si="199"/>
        <v>34</v>
      </c>
      <c r="I1818">
        <v>1</v>
      </c>
      <c r="J1818" s="14">
        <v>19040.88</v>
      </c>
      <c r="K1818" t="s">
        <v>16</v>
      </c>
      <c r="L1818" t="str">
        <f t="shared" si="200"/>
        <v>tier - 1</v>
      </c>
      <c r="M1818" t="s">
        <v>12</v>
      </c>
      <c r="N1818" t="str">
        <f t="shared" si="201"/>
        <v>tier - 3</v>
      </c>
      <c r="O1818" t="s">
        <v>42</v>
      </c>
      <c r="P1818" t="str">
        <f t="shared" si="202"/>
        <v>R1011</v>
      </c>
    </row>
    <row r="1819" spans="1:16" x14ac:dyDescent="0.25">
      <c r="A1819" t="s">
        <v>1853</v>
      </c>
      <c r="B1819">
        <v>1993</v>
      </c>
      <c r="C1819">
        <f t="shared" si="196"/>
        <v>1993</v>
      </c>
      <c r="D1819" t="s">
        <v>20</v>
      </c>
      <c r="E1819" t="str">
        <f t="shared" si="197"/>
        <v>Sep</v>
      </c>
      <c r="F1819">
        <v>28</v>
      </c>
      <c r="G1819" s="10">
        <f t="shared" si="198"/>
        <v>34240</v>
      </c>
      <c r="H1819" s="9">
        <f t="shared" si="199"/>
        <v>29</v>
      </c>
      <c r="I1819">
        <v>1</v>
      </c>
      <c r="J1819" s="14">
        <v>19107.78</v>
      </c>
      <c r="K1819" t="s">
        <v>16</v>
      </c>
      <c r="L1819" t="str">
        <f t="shared" si="200"/>
        <v>tier - 1</v>
      </c>
      <c r="M1819" t="s">
        <v>11</v>
      </c>
      <c r="N1819" t="str">
        <f t="shared" si="201"/>
        <v>tier - 2</v>
      </c>
      <c r="O1819" t="s">
        <v>13</v>
      </c>
      <c r="P1819" t="str">
        <f t="shared" si="202"/>
        <v>R1013</v>
      </c>
    </row>
    <row r="1820" spans="1:16" x14ac:dyDescent="0.25">
      <c r="A1820" t="s">
        <v>1854</v>
      </c>
      <c r="B1820">
        <v>1979</v>
      </c>
      <c r="C1820">
        <f t="shared" si="196"/>
        <v>1979</v>
      </c>
      <c r="D1820" t="s">
        <v>10</v>
      </c>
      <c r="E1820" t="str">
        <f t="shared" si="197"/>
        <v>Jul</v>
      </c>
      <c r="F1820">
        <v>2</v>
      </c>
      <c r="G1820" s="10">
        <f t="shared" si="198"/>
        <v>29038</v>
      </c>
      <c r="H1820" s="9">
        <f t="shared" si="199"/>
        <v>43</v>
      </c>
      <c r="I1820">
        <v>2</v>
      </c>
      <c r="J1820" s="14">
        <v>19144.580000000002</v>
      </c>
      <c r="K1820" t="s">
        <v>16</v>
      </c>
      <c r="L1820" t="str">
        <f t="shared" si="200"/>
        <v>tier - 1</v>
      </c>
      <c r="M1820" t="s">
        <v>16</v>
      </c>
      <c r="N1820" t="str">
        <f t="shared" si="201"/>
        <v>tier - 1</v>
      </c>
      <c r="O1820" t="s">
        <v>247</v>
      </c>
      <c r="P1820" t="str">
        <f t="shared" si="202"/>
        <v>R1024</v>
      </c>
    </row>
    <row r="1821" spans="1:16" x14ac:dyDescent="0.25">
      <c r="A1821" t="s">
        <v>1855</v>
      </c>
      <c r="B1821">
        <v>1991</v>
      </c>
      <c r="C1821">
        <f t="shared" si="196"/>
        <v>1991</v>
      </c>
      <c r="D1821" t="s">
        <v>20</v>
      </c>
      <c r="E1821" t="str">
        <f t="shared" si="197"/>
        <v>Sep</v>
      </c>
      <c r="F1821">
        <v>16</v>
      </c>
      <c r="G1821" s="10">
        <f t="shared" si="198"/>
        <v>33497</v>
      </c>
      <c r="H1821" s="9">
        <f t="shared" si="199"/>
        <v>31</v>
      </c>
      <c r="I1821">
        <v>3</v>
      </c>
      <c r="J1821" s="14">
        <v>19199.939999999999</v>
      </c>
      <c r="K1821" t="s">
        <v>16</v>
      </c>
      <c r="L1821" t="str">
        <f t="shared" si="200"/>
        <v>tier - 1</v>
      </c>
      <c r="M1821" t="s">
        <v>12</v>
      </c>
      <c r="N1821" t="str">
        <f t="shared" si="201"/>
        <v>tier - 3</v>
      </c>
      <c r="O1821" t="s">
        <v>42</v>
      </c>
      <c r="P1821" t="str">
        <f t="shared" si="202"/>
        <v>R1011</v>
      </c>
    </row>
    <row r="1822" spans="1:16" x14ac:dyDescent="0.25">
      <c r="A1822" t="s">
        <v>1856</v>
      </c>
      <c r="B1822">
        <v>1985</v>
      </c>
      <c r="C1822">
        <f t="shared" si="196"/>
        <v>1985</v>
      </c>
      <c r="D1822" t="s">
        <v>30</v>
      </c>
      <c r="E1822" t="str">
        <f t="shared" si="197"/>
        <v>Dec</v>
      </c>
      <c r="F1822">
        <v>28</v>
      </c>
      <c r="G1822" s="10">
        <f t="shared" si="198"/>
        <v>31409</v>
      </c>
      <c r="H1822" s="9">
        <f t="shared" si="199"/>
        <v>37</v>
      </c>
      <c r="I1822">
        <v>0</v>
      </c>
      <c r="J1822" s="14">
        <v>19214.71</v>
      </c>
      <c r="K1822" t="s">
        <v>16</v>
      </c>
      <c r="L1822" t="str">
        <f t="shared" si="200"/>
        <v>tier - 1</v>
      </c>
      <c r="M1822" t="s">
        <v>12</v>
      </c>
      <c r="N1822" t="str">
        <f t="shared" si="201"/>
        <v>tier - 3</v>
      </c>
      <c r="O1822" t="s">
        <v>13</v>
      </c>
      <c r="P1822" t="str">
        <f t="shared" si="202"/>
        <v>R1013</v>
      </c>
    </row>
    <row r="1823" spans="1:16" x14ac:dyDescent="0.25">
      <c r="A1823" t="s">
        <v>1857</v>
      </c>
      <c r="B1823">
        <v>1967</v>
      </c>
      <c r="C1823">
        <f t="shared" si="196"/>
        <v>1967</v>
      </c>
      <c r="D1823" t="s">
        <v>10</v>
      </c>
      <c r="E1823" t="str">
        <f t="shared" si="197"/>
        <v>Jul</v>
      </c>
      <c r="F1823">
        <v>29</v>
      </c>
      <c r="G1823" s="10">
        <f t="shared" si="198"/>
        <v>24682</v>
      </c>
      <c r="H1823" s="9">
        <f t="shared" si="199"/>
        <v>55</v>
      </c>
      <c r="I1823">
        <v>0</v>
      </c>
      <c r="J1823" s="14">
        <v>19259.96</v>
      </c>
      <c r="K1823" t="s">
        <v>16</v>
      </c>
      <c r="L1823" t="str">
        <f t="shared" si="200"/>
        <v>tier - 1</v>
      </c>
      <c r="M1823" t="s">
        <v>16</v>
      </c>
      <c r="N1823" t="str">
        <f t="shared" si="201"/>
        <v>tier - 1</v>
      </c>
      <c r="O1823" t="s">
        <v>23</v>
      </c>
      <c r="P1823" t="str">
        <f t="shared" si="202"/>
        <v>R1012</v>
      </c>
    </row>
    <row r="1824" spans="1:16" x14ac:dyDescent="0.25">
      <c r="A1824" t="s">
        <v>1858</v>
      </c>
      <c r="B1824">
        <v>1966</v>
      </c>
      <c r="C1824">
        <f t="shared" si="196"/>
        <v>1966</v>
      </c>
      <c r="D1824" t="s">
        <v>15</v>
      </c>
      <c r="E1824" t="str">
        <f t="shared" si="197"/>
        <v>Nov</v>
      </c>
      <c r="F1824">
        <v>15</v>
      </c>
      <c r="G1824" s="10">
        <f t="shared" si="198"/>
        <v>24426</v>
      </c>
      <c r="H1824" s="9">
        <f t="shared" si="199"/>
        <v>56</v>
      </c>
      <c r="I1824">
        <v>0</v>
      </c>
      <c r="J1824" s="14">
        <v>19321.060000000001</v>
      </c>
      <c r="K1824" t="s">
        <v>16</v>
      </c>
      <c r="L1824" t="str">
        <f t="shared" si="200"/>
        <v>tier - 1</v>
      </c>
      <c r="M1824" t="s">
        <v>16</v>
      </c>
      <c r="N1824" t="str">
        <f t="shared" si="201"/>
        <v>tier - 1</v>
      </c>
      <c r="O1824" t="s">
        <v>23</v>
      </c>
      <c r="P1824" t="str">
        <f t="shared" si="202"/>
        <v>R1012</v>
      </c>
    </row>
    <row r="1825" spans="1:16" x14ac:dyDescent="0.25">
      <c r="A1825" t="s">
        <v>1859</v>
      </c>
      <c r="B1825">
        <v>1991</v>
      </c>
      <c r="C1825">
        <f t="shared" si="196"/>
        <v>1991</v>
      </c>
      <c r="D1825" t="s">
        <v>35</v>
      </c>
      <c r="E1825" t="str">
        <f t="shared" si="197"/>
        <v>Aug</v>
      </c>
      <c r="F1825">
        <v>24</v>
      </c>
      <c r="G1825" s="10">
        <f t="shared" si="198"/>
        <v>33474</v>
      </c>
      <c r="H1825" s="9">
        <f t="shared" si="199"/>
        <v>31</v>
      </c>
      <c r="I1825">
        <v>0</v>
      </c>
      <c r="J1825" s="14">
        <v>19350.37</v>
      </c>
      <c r="K1825" t="s">
        <v>16</v>
      </c>
      <c r="L1825" t="str">
        <f t="shared" si="200"/>
        <v>tier - 1</v>
      </c>
      <c r="M1825" t="s">
        <v>12</v>
      </c>
      <c r="N1825" t="str">
        <f t="shared" si="201"/>
        <v>tier - 3</v>
      </c>
      <c r="O1825" t="s">
        <v>13</v>
      </c>
      <c r="P1825" t="str">
        <f t="shared" si="202"/>
        <v>R1013</v>
      </c>
    </row>
    <row r="1826" spans="1:16" x14ac:dyDescent="0.25">
      <c r="A1826" t="s">
        <v>1860</v>
      </c>
      <c r="B1826">
        <v>1987</v>
      </c>
      <c r="C1826">
        <f t="shared" si="196"/>
        <v>1987</v>
      </c>
      <c r="D1826" t="s">
        <v>18</v>
      </c>
      <c r="E1826" t="str">
        <f t="shared" si="197"/>
        <v>Jun</v>
      </c>
      <c r="F1826">
        <v>30</v>
      </c>
      <c r="G1826" s="10">
        <f t="shared" si="198"/>
        <v>31958</v>
      </c>
      <c r="H1826" s="9">
        <f t="shared" si="199"/>
        <v>35</v>
      </c>
      <c r="I1826">
        <v>3</v>
      </c>
      <c r="J1826" s="14">
        <v>19362</v>
      </c>
      <c r="K1826" t="s">
        <v>16</v>
      </c>
      <c r="L1826" t="str">
        <f t="shared" si="200"/>
        <v>tier - 1</v>
      </c>
      <c r="M1826" t="s">
        <v>12</v>
      </c>
      <c r="N1826" t="str">
        <f t="shared" si="201"/>
        <v>tier - 3</v>
      </c>
      <c r="O1826" t="s">
        <v>13</v>
      </c>
      <c r="P1826" t="str">
        <f t="shared" si="202"/>
        <v>R1013</v>
      </c>
    </row>
    <row r="1827" spans="1:16" x14ac:dyDescent="0.25">
      <c r="A1827" t="s">
        <v>1861</v>
      </c>
      <c r="B1827">
        <v>1993</v>
      </c>
      <c r="C1827">
        <f t="shared" si="196"/>
        <v>1993</v>
      </c>
      <c r="D1827" t="s">
        <v>20</v>
      </c>
      <c r="E1827" t="str">
        <f t="shared" si="197"/>
        <v>Sep</v>
      </c>
      <c r="F1827">
        <v>6</v>
      </c>
      <c r="G1827" s="10">
        <f t="shared" si="198"/>
        <v>34218</v>
      </c>
      <c r="H1827" s="9">
        <f t="shared" si="199"/>
        <v>29</v>
      </c>
      <c r="I1827">
        <v>2</v>
      </c>
      <c r="J1827" s="14">
        <v>19442.349999999999</v>
      </c>
      <c r="K1827" t="s">
        <v>16</v>
      </c>
      <c r="L1827" t="str">
        <f t="shared" si="200"/>
        <v>tier - 1</v>
      </c>
      <c r="M1827" t="s">
        <v>12</v>
      </c>
      <c r="N1827" t="str">
        <f t="shared" si="201"/>
        <v>tier - 3</v>
      </c>
      <c r="O1827" t="s">
        <v>23</v>
      </c>
      <c r="P1827" t="str">
        <f t="shared" si="202"/>
        <v>R1012</v>
      </c>
    </row>
    <row r="1828" spans="1:16" x14ac:dyDescent="0.25">
      <c r="A1828" t="s">
        <v>1862</v>
      </c>
      <c r="B1828">
        <v>1982</v>
      </c>
      <c r="C1828">
        <f t="shared" si="196"/>
        <v>1982</v>
      </c>
      <c r="D1828" t="s">
        <v>30</v>
      </c>
      <c r="E1828" t="str">
        <f t="shared" si="197"/>
        <v>Dec</v>
      </c>
      <c r="F1828">
        <v>15</v>
      </c>
      <c r="G1828" s="10">
        <f t="shared" si="198"/>
        <v>30300</v>
      </c>
      <c r="H1828" s="9">
        <f t="shared" si="199"/>
        <v>40</v>
      </c>
      <c r="I1828">
        <v>2</v>
      </c>
      <c r="J1828" s="14">
        <v>19444.27</v>
      </c>
      <c r="K1828" t="s">
        <v>16</v>
      </c>
      <c r="L1828" t="str">
        <f t="shared" si="200"/>
        <v>tier - 1</v>
      </c>
      <c r="M1828" t="s">
        <v>16</v>
      </c>
      <c r="N1828" t="str">
        <f t="shared" si="201"/>
        <v>tier - 1</v>
      </c>
      <c r="O1828" t="s">
        <v>13</v>
      </c>
      <c r="P1828" t="str">
        <f t="shared" si="202"/>
        <v>R1013</v>
      </c>
    </row>
    <row r="1829" spans="1:16" x14ac:dyDescent="0.25">
      <c r="A1829" t="s">
        <v>1863</v>
      </c>
      <c r="B1829">
        <v>1987</v>
      </c>
      <c r="C1829">
        <f t="shared" si="196"/>
        <v>1987</v>
      </c>
      <c r="D1829" t="s">
        <v>15</v>
      </c>
      <c r="E1829" t="str">
        <f t="shared" si="197"/>
        <v>Nov</v>
      </c>
      <c r="F1829">
        <v>30</v>
      </c>
      <c r="G1829" s="10">
        <f t="shared" si="198"/>
        <v>32111</v>
      </c>
      <c r="H1829" s="9">
        <f t="shared" si="199"/>
        <v>35</v>
      </c>
      <c r="I1829">
        <v>4</v>
      </c>
      <c r="J1829" s="14">
        <v>19496.72</v>
      </c>
      <c r="K1829" t="s">
        <v>16</v>
      </c>
      <c r="L1829" t="str">
        <f t="shared" si="200"/>
        <v>tier - 1</v>
      </c>
      <c r="M1829" t="s">
        <v>12</v>
      </c>
      <c r="N1829" t="str">
        <f t="shared" si="201"/>
        <v>tier - 3</v>
      </c>
      <c r="O1829" t="s">
        <v>166</v>
      </c>
      <c r="P1829" t="str">
        <f t="shared" si="202"/>
        <v>R1019</v>
      </c>
    </row>
    <row r="1830" spans="1:16" x14ac:dyDescent="0.25">
      <c r="A1830" t="s">
        <v>1864</v>
      </c>
      <c r="B1830">
        <v>1980</v>
      </c>
      <c r="C1830">
        <f t="shared" si="196"/>
        <v>1980</v>
      </c>
      <c r="D1830" t="s">
        <v>15</v>
      </c>
      <c r="E1830" t="str">
        <f t="shared" si="197"/>
        <v>Nov</v>
      </c>
      <c r="F1830">
        <v>8</v>
      </c>
      <c r="G1830" s="10">
        <f t="shared" si="198"/>
        <v>29533</v>
      </c>
      <c r="H1830" s="9">
        <f t="shared" si="199"/>
        <v>42</v>
      </c>
      <c r="I1830">
        <v>0</v>
      </c>
      <c r="J1830" s="14">
        <v>19515.54</v>
      </c>
      <c r="K1830" t="s">
        <v>16</v>
      </c>
      <c r="L1830" t="str">
        <f t="shared" si="200"/>
        <v>tier - 1</v>
      </c>
      <c r="M1830" t="s">
        <v>16</v>
      </c>
      <c r="N1830" t="str">
        <f t="shared" si="201"/>
        <v>tier - 1</v>
      </c>
      <c r="O1830" t="s">
        <v>13</v>
      </c>
      <c r="P1830" t="str">
        <f t="shared" si="202"/>
        <v>R1013</v>
      </c>
    </row>
    <row r="1831" spans="1:16" x14ac:dyDescent="0.25">
      <c r="A1831" t="s">
        <v>1865</v>
      </c>
      <c r="B1831">
        <v>1992</v>
      </c>
      <c r="C1831">
        <f t="shared" si="196"/>
        <v>1992</v>
      </c>
      <c r="D1831" t="s">
        <v>35</v>
      </c>
      <c r="E1831" t="str">
        <f t="shared" si="197"/>
        <v>Aug</v>
      </c>
      <c r="F1831">
        <v>19</v>
      </c>
      <c r="G1831" s="10">
        <f t="shared" si="198"/>
        <v>33835</v>
      </c>
      <c r="H1831" s="9">
        <f t="shared" si="199"/>
        <v>30</v>
      </c>
      <c r="I1831">
        <v>1</v>
      </c>
      <c r="J1831" s="14">
        <v>19521.97</v>
      </c>
      <c r="K1831" t="s">
        <v>16</v>
      </c>
      <c r="L1831" t="str">
        <f t="shared" si="200"/>
        <v>tier - 1</v>
      </c>
      <c r="M1831" t="s">
        <v>11</v>
      </c>
      <c r="N1831" t="str">
        <f t="shared" si="201"/>
        <v>tier - 2</v>
      </c>
      <c r="O1831" t="s">
        <v>13</v>
      </c>
      <c r="P1831" t="str">
        <f t="shared" si="202"/>
        <v>R1013</v>
      </c>
    </row>
    <row r="1832" spans="1:16" x14ac:dyDescent="0.25">
      <c r="A1832" t="s">
        <v>1866</v>
      </c>
      <c r="B1832">
        <v>1985</v>
      </c>
      <c r="C1832">
        <f t="shared" si="196"/>
        <v>1985</v>
      </c>
      <c r="D1832" t="s">
        <v>20</v>
      </c>
      <c r="E1832" t="str">
        <f t="shared" si="197"/>
        <v>Sep</v>
      </c>
      <c r="F1832">
        <v>17</v>
      </c>
      <c r="G1832" s="10">
        <f t="shared" si="198"/>
        <v>31307</v>
      </c>
      <c r="H1832" s="9">
        <f t="shared" si="199"/>
        <v>37</v>
      </c>
      <c r="I1832">
        <v>0</v>
      </c>
      <c r="J1832" s="14">
        <v>19539.240000000002</v>
      </c>
      <c r="K1832" t="s">
        <v>16</v>
      </c>
      <c r="L1832" t="str">
        <f t="shared" si="200"/>
        <v>tier - 1</v>
      </c>
      <c r="M1832" t="s">
        <v>16</v>
      </c>
      <c r="N1832" t="str">
        <f t="shared" si="201"/>
        <v>tier - 1</v>
      </c>
      <c r="O1832" t="s">
        <v>13</v>
      </c>
      <c r="P1832" t="str">
        <f t="shared" si="202"/>
        <v>R1013</v>
      </c>
    </row>
    <row r="1833" spans="1:16" x14ac:dyDescent="0.25">
      <c r="A1833" t="s">
        <v>1867</v>
      </c>
      <c r="B1833">
        <v>1963</v>
      </c>
      <c r="C1833">
        <f t="shared" si="196"/>
        <v>1963</v>
      </c>
      <c r="D1833" t="s">
        <v>10</v>
      </c>
      <c r="E1833" t="str">
        <f t="shared" si="197"/>
        <v>Jul</v>
      </c>
      <c r="F1833">
        <v>14</v>
      </c>
      <c r="G1833" s="10">
        <f t="shared" si="198"/>
        <v>23206</v>
      </c>
      <c r="H1833" s="9">
        <f t="shared" si="199"/>
        <v>59</v>
      </c>
      <c r="I1833">
        <v>0</v>
      </c>
      <c r="J1833" s="14">
        <v>19551.34</v>
      </c>
      <c r="K1833" t="s">
        <v>16</v>
      </c>
      <c r="L1833" t="str">
        <f t="shared" si="200"/>
        <v>tier - 1</v>
      </c>
      <c r="M1833" t="s">
        <v>12</v>
      </c>
      <c r="N1833" t="str">
        <f t="shared" si="201"/>
        <v>tier - 3</v>
      </c>
      <c r="O1833" t="s">
        <v>23</v>
      </c>
      <c r="P1833" t="str">
        <f t="shared" si="202"/>
        <v>R1012</v>
      </c>
    </row>
    <row r="1834" spans="1:16" x14ac:dyDescent="0.25">
      <c r="A1834" t="s">
        <v>1868</v>
      </c>
      <c r="B1834">
        <v>1978</v>
      </c>
      <c r="C1834">
        <f t="shared" si="196"/>
        <v>1978</v>
      </c>
      <c r="D1834" t="s">
        <v>20</v>
      </c>
      <c r="E1834" t="str">
        <f t="shared" si="197"/>
        <v>Sep</v>
      </c>
      <c r="F1834">
        <v>24</v>
      </c>
      <c r="G1834" s="10">
        <f t="shared" si="198"/>
        <v>28757</v>
      </c>
      <c r="H1834" s="9">
        <f t="shared" si="199"/>
        <v>44</v>
      </c>
      <c r="I1834">
        <v>1</v>
      </c>
      <c r="J1834" s="14">
        <v>19594.810000000001</v>
      </c>
      <c r="K1834" t="s">
        <v>16</v>
      </c>
      <c r="L1834" t="str">
        <f t="shared" si="200"/>
        <v>tier - 1</v>
      </c>
      <c r="M1834" t="s">
        <v>16</v>
      </c>
      <c r="N1834" t="str">
        <f t="shared" si="201"/>
        <v>tier - 1</v>
      </c>
      <c r="O1834" t="s">
        <v>247</v>
      </c>
      <c r="P1834" t="str">
        <f t="shared" si="202"/>
        <v>R1024</v>
      </c>
    </row>
    <row r="1835" spans="1:16" x14ac:dyDescent="0.25">
      <c r="A1835" t="s">
        <v>1869</v>
      </c>
      <c r="B1835">
        <v>1994</v>
      </c>
      <c r="C1835">
        <f t="shared" si="196"/>
        <v>1994</v>
      </c>
      <c r="D1835" t="s">
        <v>35</v>
      </c>
      <c r="E1835" t="str">
        <f t="shared" si="197"/>
        <v>Aug</v>
      </c>
      <c r="F1835">
        <v>27</v>
      </c>
      <c r="G1835" s="10">
        <f t="shared" si="198"/>
        <v>34573</v>
      </c>
      <c r="H1835" s="9">
        <f t="shared" si="199"/>
        <v>28</v>
      </c>
      <c r="I1835">
        <v>0</v>
      </c>
      <c r="J1835" s="14">
        <v>19673.34</v>
      </c>
      <c r="K1835" t="s">
        <v>16</v>
      </c>
      <c r="L1835" t="str">
        <f t="shared" si="200"/>
        <v>tier - 1</v>
      </c>
      <c r="M1835" t="s">
        <v>11</v>
      </c>
      <c r="N1835" t="str">
        <f t="shared" si="201"/>
        <v>tier - 2</v>
      </c>
      <c r="O1835" t="s">
        <v>23</v>
      </c>
      <c r="P1835" t="str">
        <f t="shared" si="202"/>
        <v>R1012</v>
      </c>
    </row>
    <row r="1836" spans="1:16" x14ac:dyDescent="0.25">
      <c r="A1836" t="s">
        <v>1870</v>
      </c>
      <c r="B1836">
        <v>1990</v>
      </c>
      <c r="C1836">
        <f t="shared" si="196"/>
        <v>1990</v>
      </c>
      <c r="D1836" t="s">
        <v>35</v>
      </c>
      <c r="E1836" t="str">
        <f t="shared" si="197"/>
        <v>Aug</v>
      </c>
      <c r="F1836">
        <v>8</v>
      </c>
      <c r="G1836" s="10">
        <f t="shared" si="198"/>
        <v>33093</v>
      </c>
      <c r="H1836" s="9">
        <f t="shared" si="199"/>
        <v>32</v>
      </c>
      <c r="I1836">
        <v>1</v>
      </c>
      <c r="J1836" s="14">
        <v>19719.689999999999</v>
      </c>
      <c r="K1836" t="s">
        <v>16</v>
      </c>
      <c r="L1836" t="str">
        <f t="shared" si="200"/>
        <v>tier - 1</v>
      </c>
      <c r="M1836" t="s">
        <v>11</v>
      </c>
      <c r="N1836" t="str">
        <f t="shared" si="201"/>
        <v>tier - 2</v>
      </c>
      <c r="O1836" t="s">
        <v>13</v>
      </c>
      <c r="P1836" t="str">
        <f t="shared" si="202"/>
        <v>R1013</v>
      </c>
    </row>
    <row r="1837" spans="1:16" x14ac:dyDescent="0.25">
      <c r="A1837" t="s">
        <v>1871</v>
      </c>
      <c r="B1837">
        <v>1972</v>
      </c>
      <c r="C1837">
        <f t="shared" si="196"/>
        <v>1972</v>
      </c>
      <c r="D1837" t="s">
        <v>18</v>
      </c>
      <c r="E1837" t="str">
        <f t="shared" si="197"/>
        <v>Jun</v>
      </c>
      <c r="F1837">
        <v>14</v>
      </c>
      <c r="G1837" s="10">
        <f t="shared" si="198"/>
        <v>26464</v>
      </c>
      <c r="H1837" s="9">
        <f t="shared" si="199"/>
        <v>50</v>
      </c>
      <c r="I1837">
        <v>3</v>
      </c>
      <c r="J1837" s="14">
        <v>19749.38</v>
      </c>
      <c r="K1837" t="s">
        <v>16</v>
      </c>
      <c r="L1837" t="str">
        <f t="shared" si="200"/>
        <v>tier - 1</v>
      </c>
      <c r="M1837" t="s">
        <v>12</v>
      </c>
      <c r="N1837" t="str">
        <f t="shared" si="201"/>
        <v>tier - 3</v>
      </c>
      <c r="O1837" t="s">
        <v>13</v>
      </c>
      <c r="P1837" t="str">
        <f t="shared" si="202"/>
        <v>R1013</v>
      </c>
    </row>
    <row r="1838" spans="1:16" x14ac:dyDescent="0.25">
      <c r="A1838" t="s">
        <v>1872</v>
      </c>
      <c r="B1838">
        <v>1979</v>
      </c>
      <c r="C1838">
        <f t="shared" si="196"/>
        <v>1979</v>
      </c>
      <c r="D1838" t="s">
        <v>37</v>
      </c>
      <c r="E1838" t="str">
        <f t="shared" si="197"/>
        <v>Oct</v>
      </c>
      <c r="F1838">
        <v>30</v>
      </c>
      <c r="G1838" s="10">
        <f t="shared" si="198"/>
        <v>29158</v>
      </c>
      <c r="H1838" s="9">
        <f t="shared" si="199"/>
        <v>43</v>
      </c>
      <c r="I1838">
        <v>2</v>
      </c>
      <c r="J1838" s="14">
        <v>19798.05</v>
      </c>
      <c r="K1838" t="s">
        <v>16</v>
      </c>
      <c r="L1838" t="str">
        <f t="shared" si="200"/>
        <v>tier - 1</v>
      </c>
      <c r="M1838" t="s">
        <v>16</v>
      </c>
      <c r="N1838" t="str">
        <f t="shared" si="201"/>
        <v>tier - 1</v>
      </c>
      <c r="O1838" t="s">
        <v>247</v>
      </c>
      <c r="P1838" t="str">
        <f t="shared" si="202"/>
        <v>R1024</v>
      </c>
    </row>
    <row r="1839" spans="1:16" x14ac:dyDescent="0.25">
      <c r="A1839" t="s">
        <v>1873</v>
      </c>
      <c r="B1839">
        <v>1997</v>
      </c>
      <c r="C1839">
        <f t="shared" si="196"/>
        <v>1997</v>
      </c>
      <c r="D1839" t="s">
        <v>37</v>
      </c>
      <c r="E1839" t="str">
        <f t="shared" si="197"/>
        <v>Oct</v>
      </c>
      <c r="F1839">
        <v>18</v>
      </c>
      <c r="G1839" s="10">
        <f t="shared" si="198"/>
        <v>35721</v>
      </c>
      <c r="H1839" s="9">
        <f t="shared" si="199"/>
        <v>25</v>
      </c>
      <c r="I1839">
        <v>3</v>
      </c>
      <c r="J1839" s="14">
        <v>19933.46</v>
      </c>
      <c r="K1839" t="s">
        <v>16</v>
      </c>
      <c r="L1839" t="str">
        <f t="shared" si="200"/>
        <v>tier - 1</v>
      </c>
      <c r="M1839" t="s">
        <v>12</v>
      </c>
      <c r="N1839" t="str">
        <f t="shared" si="201"/>
        <v>tier - 3</v>
      </c>
      <c r="O1839" t="s">
        <v>42</v>
      </c>
      <c r="P1839" t="str">
        <f t="shared" si="202"/>
        <v>R1011</v>
      </c>
    </row>
    <row r="1840" spans="1:16" x14ac:dyDescent="0.25">
      <c r="A1840" t="s">
        <v>1874</v>
      </c>
      <c r="B1840">
        <v>1980</v>
      </c>
      <c r="C1840">
        <f t="shared" si="196"/>
        <v>1980</v>
      </c>
      <c r="D1840" t="s">
        <v>37</v>
      </c>
      <c r="E1840" t="str">
        <f t="shared" si="197"/>
        <v>Oct</v>
      </c>
      <c r="F1840">
        <v>9</v>
      </c>
      <c r="G1840" s="10">
        <f t="shared" si="198"/>
        <v>29503</v>
      </c>
      <c r="H1840" s="9">
        <f t="shared" si="199"/>
        <v>42</v>
      </c>
      <c r="I1840">
        <v>0</v>
      </c>
      <c r="J1840" s="14">
        <v>19964.75</v>
      </c>
      <c r="K1840" t="s">
        <v>16</v>
      </c>
      <c r="L1840" t="str">
        <f t="shared" si="200"/>
        <v>tier - 1</v>
      </c>
      <c r="M1840" t="s">
        <v>11</v>
      </c>
      <c r="N1840" t="str">
        <f t="shared" si="201"/>
        <v>tier - 2</v>
      </c>
      <c r="O1840" t="s">
        <v>247</v>
      </c>
      <c r="P1840" t="str">
        <f t="shared" si="202"/>
        <v>R1024</v>
      </c>
    </row>
    <row r="1841" spans="1:16" x14ac:dyDescent="0.25">
      <c r="A1841" t="s">
        <v>1875</v>
      </c>
      <c r="B1841">
        <v>1966</v>
      </c>
      <c r="C1841">
        <f t="shared" si="196"/>
        <v>1966</v>
      </c>
      <c r="D1841" t="s">
        <v>35</v>
      </c>
      <c r="E1841" t="str">
        <f t="shared" si="197"/>
        <v>Aug</v>
      </c>
      <c r="F1841">
        <v>10</v>
      </c>
      <c r="G1841" s="10">
        <f t="shared" si="198"/>
        <v>24329</v>
      </c>
      <c r="H1841" s="9">
        <f t="shared" si="199"/>
        <v>56</v>
      </c>
      <c r="I1841">
        <v>0</v>
      </c>
      <c r="J1841" s="14">
        <v>19995.29</v>
      </c>
      <c r="K1841" t="s">
        <v>16</v>
      </c>
      <c r="L1841" t="str">
        <f t="shared" si="200"/>
        <v>tier - 1</v>
      </c>
      <c r="M1841" t="s">
        <v>12</v>
      </c>
      <c r="N1841" t="str">
        <f t="shared" si="201"/>
        <v>tier - 3</v>
      </c>
      <c r="O1841" t="s">
        <v>535</v>
      </c>
      <c r="P1841" t="str">
        <f t="shared" si="202"/>
        <v>R1026</v>
      </c>
    </row>
    <row r="1842" spans="1:16" x14ac:dyDescent="0.25">
      <c r="A1842" t="s">
        <v>1876</v>
      </c>
      <c r="B1842">
        <v>1988</v>
      </c>
      <c r="C1842">
        <f t="shared" si="196"/>
        <v>1988</v>
      </c>
      <c r="D1842" t="s">
        <v>10</v>
      </c>
      <c r="E1842" t="str">
        <f t="shared" si="197"/>
        <v>Jul</v>
      </c>
      <c r="F1842">
        <v>25</v>
      </c>
      <c r="G1842" s="10">
        <f t="shared" si="198"/>
        <v>32349</v>
      </c>
      <c r="H1842" s="9">
        <f t="shared" si="199"/>
        <v>34</v>
      </c>
      <c r="I1842">
        <v>1</v>
      </c>
      <c r="J1842" s="14">
        <v>20009.63</v>
      </c>
      <c r="K1842" t="s">
        <v>11</v>
      </c>
      <c r="L1842" t="str">
        <f t="shared" si="200"/>
        <v>tier - 2</v>
      </c>
      <c r="M1842" t="s">
        <v>16</v>
      </c>
      <c r="N1842" t="str">
        <f t="shared" si="201"/>
        <v>tier - 1</v>
      </c>
      <c r="O1842" t="s">
        <v>23</v>
      </c>
      <c r="P1842" t="str">
        <f t="shared" si="202"/>
        <v>R1012</v>
      </c>
    </row>
    <row r="1843" spans="1:16" x14ac:dyDescent="0.25">
      <c r="A1843" t="s">
        <v>1877</v>
      </c>
      <c r="B1843">
        <v>1983</v>
      </c>
      <c r="C1843">
        <f t="shared" si="196"/>
        <v>1983</v>
      </c>
      <c r="D1843" t="s">
        <v>37</v>
      </c>
      <c r="E1843" t="str">
        <f t="shared" si="197"/>
        <v>Oct</v>
      </c>
      <c r="F1843">
        <v>6</v>
      </c>
      <c r="G1843" s="10">
        <f t="shared" si="198"/>
        <v>30595</v>
      </c>
      <c r="H1843" s="9">
        <f t="shared" si="199"/>
        <v>39</v>
      </c>
      <c r="I1843">
        <v>0</v>
      </c>
      <c r="J1843" s="14">
        <v>20149.32</v>
      </c>
      <c r="K1843" t="s">
        <v>11</v>
      </c>
      <c r="L1843" t="str">
        <f t="shared" si="200"/>
        <v>tier - 2</v>
      </c>
      <c r="M1843" t="s">
        <v>16</v>
      </c>
      <c r="N1843" t="str">
        <f t="shared" si="201"/>
        <v>tier - 1</v>
      </c>
      <c r="O1843" t="s">
        <v>168</v>
      </c>
      <c r="P1843" t="str">
        <f t="shared" si="202"/>
        <v>R1016</v>
      </c>
    </row>
    <row r="1844" spans="1:16" x14ac:dyDescent="0.25">
      <c r="A1844" t="s">
        <v>1878</v>
      </c>
      <c r="B1844">
        <v>2002</v>
      </c>
      <c r="C1844">
        <f t="shared" si="196"/>
        <v>2002</v>
      </c>
      <c r="D1844" t="s">
        <v>10</v>
      </c>
      <c r="E1844" t="str">
        <f t="shared" si="197"/>
        <v>Jul</v>
      </c>
      <c r="F1844">
        <v>9</v>
      </c>
      <c r="G1844" s="10">
        <f t="shared" si="198"/>
        <v>37446</v>
      </c>
      <c r="H1844" s="9">
        <f t="shared" si="199"/>
        <v>20</v>
      </c>
      <c r="I1844">
        <v>0</v>
      </c>
      <c r="J1844" s="14">
        <v>20167.34</v>
      </c>
      <c r="K1844" t="s">
        <v>12</v>
      </c>
      <c r="L1844" t="str">
        <f t="shared" si="200"/>
        <v>tier - 3</v>
      </c>
      <c r="M1844" t="s">
        <v>12</v>
      </c>
      <c r="N1844" t="str">
        <f t="shared" si="201"/>
        <v>tier - 3</v>
      </c>
      <c r="O1844" t="s">
        <v>42</v>
      </c>
      <c r="P1844" t="str">
        <f t="shared" si="202"/>
        <v>R1011</v>
      </c>
    </row>
    <row r="1845" spans="1:16" x14ac:dyDescent="0.25">
      <c r="A1845" t="s">
        <v>1879</v>
      </c>
      <c r="B1845">
        <v>1994</v>
      </c>
      <c r="C1845">
        <f t="shared" si="196"/>
        <v>1994</v>
      </c>
      <c r="D1845" t="s">
        <v>18</v>
      </c>
      <c r="E1845" t="str">
        <f t="shared" si="197"/>
        <v>Jun</v>
      </c>
      <c r="F1845">
        <v>8</v>
      </c>
      <c r="G1845" s="10">
        <f t="shared" si="198"/>
        <v>34493</v>
      </c>
      <c r="H1845" s="9">
        <f t="shared" si="199"/>
        <v>29</v>
      </c>
      <c r="I1845">
        <v>2</v>
      </c>
      <c r="J1845" s="14">
        <v>20177.669999999998</v>
      </c>
      <c r="K1845" t="s">
        <v>11</v>
      </c>
      <c r="L1845" t="str">
        <f t="shared" si="200"/>
        <v>tier - 2</v>
      </c>
      <c r="M1845" t="s">
        <v>16</v>
      </c>
      <c r="N1845" t="str">
        <f t="shared" si="201"/>
        <v>tier - 1</v>
      </c>
      <c r="O1845" t="s">
        <v>42</v>
      </c>
      <c r="P1845" t="str">
        <f t="shared" si="202"/>
        <v>R1011</v>
      </c>
    </row>
    <row r="1846" spans="1:16" x14ac:dyDescent="0.25">
      <c r="A1846" t="s">
        <v>1880</v>
      </c>
      <c r="B1846">
        <v>1987</v>
      </c>
      <c r="C1846">
        <f t="shared" si="196"/>
        <v>1987</v>
      </c>
      <c r="D1846" t="s">
        <v>37</v>
      </c>
      <c r="E1846" t="str">
        <f t="shared" si="197"/>
        <v>Oct</v>
      </c>
      <c r="F1846">
        <v>17</v>
      </c>
      <c r="G1846" s="10">
        <f t="shared" si="198"/>
        <v>32067</v>
      </c>
      <c r="H1846" s="9">
        <f t="shared" si="199"/>
        <v>35</v>
      </c>
      <c r="I1846">
        <v>0</v>
      </c>
      <c r="J1846" s="14">
        <v>20234.849999999999</v>
      </c>
      <c r="K1846" t="s">
        <v>11</v>
      </c>
      <c r="L1846" t="str">
        <f t="shared" si="200"/>
        <v>tier - 2</v>
      </c>
      <c r="M1846" t="s">
        <v>12</v>
      </c>
      <c r="N1846" t="str">
        <f t="shared" si="201"/>
        <v>tier - 3</v>
      </c>
      <c r="O1846" t="s">
        <v>23</v>
      </c>
      <c r="P1846" t="str">
        <f t="shared" si="202"/>
        <v>R1012</v>
      </c>
    </row>
    <row r="1847" spans="1:16" x14ac:dyDescent="0.25">
      <c r="A1847" t="s">
        <v>1881</v>
      </c>
      <c r="B1847">
        <v>1966</v>
      </c>
      <c r="C1847">
        <f t="shared" si="196"/>
        <v>1966</v>
      </c>
      <c r="D1847" t="s">
        <v>35</v>
      </c>
      <c r="E1847" t="str">
        <f t="shared" si="197"/>
        <v>Aug</v>
      </c>
      <c r="F1847">
        <v>22</v>
      </c>
      <c r="G1847" s="10">
        <f t="shared" si="198"/>
        <v>24341</v>
      </c>
      <c r="H1847" s="9">
        <f t="shared" si="199"/>
        <v>56</v>
      </c>
      <c r="I1847">
        <v>0</v>
      </c>
      <c r="J1847" s="14">
        <v>20253.84</v>
      </c>
      <c r="K1847" t="s">
        <v>11</v>
      </c>
      <c r="L1847" t="str">
        <f t="shared" si="200"/>
        <v>tier - 2</v>
      </c>
      <c r="M1847" t="s">
        <v>12</v>
      </c>
      <c r="N1847" t="str">
        <f t="shared" si="201"/>
        <v>tier - 3</v>
      </c>
      <c r="O1847" t="s">
        <v>23</v>
      </c>
      <c r="P1847" t="str">
        <f t="shared" si="202"/>
        <v>R1012</v>
      </c>
    </row>
    <row r="1848" spans="1:16" x14ac:dyDescent="0.25">
      <c r="A1848" t="s">
        <v>1882</v>
      </c>
      <c r="B1848">
        <v>1993</v>
      </c>
      <c r="C1848">
        <f t="shared" si="196"/>
        <v>1993</v>
      </c>
      <c r="D1848" t="s">
        <v>20</v>
      </c>
      <c r="E1848" t="str">
        <f t="shared" si="197"/>
        <v>Sep</v>
      </c>
      <c r="F1848">
        <v>7</v>
      </c>
      <c r="G1848" s="10">
        <f t="shared" si="198"/>
        <v>34219</v>
      </c>
      <c r="H1848" s="9">
        <f t="shared" si="199"/>
        <v>29</v>
      </c>
      <c r="I1848">
        <v>1</v>
      </c>
      <c r="J1848" s="14">
        <v>20277.810000000001</v>
      </c>
      <c r="K1848" t="s">
        <v>12</v>
      </c>
      <c r="L1848" t="str">
        <f t="shared" si="200"/>
        <v>tier - 3</v>
      </c>
      <c r="M1848" t="s">
        <v>12</v>
      </c>
      <c r="N1848" t="str">
        <f t="shared" si="201"/>
        <v>tier - 3</v>
      </c>
      <c r="O1848" t="s">
        <v>168</v>
      </c>
      <c r="P1848" t="str">
        <f t="shared" si="202"/>
        <v>R1016</v>
      </c>
    </row>
    <row r="1849" spans="1:16" x14ac:dyDescent="0.25">
      <c r="A1849" t="s">
        <v>1883</v>
      </c>
      <c r="B1849">
        <v>1985</v>
      </c>
      <c r="C1849">
        <f t="shared" si="196"/>
        <v>1985</v>
      </c>
      <c r="D1849" t="s">
        <v>20</v>
      </c>
      <c r="E1849" t="str">
        <f t="shared" si="197"/>
        <v>Sep</v>
      </c>
      <c r="F1849">
        <v>17</v>
      </c>
      <c r="G1849" s="10">
        <f t="shared" si="198"/>
        <v>31307</v>
      </c>
      <c r="H1849" s="9">
        <f t="shared" si="199"/>
        <v>37</v>
      </c>
      <c r="I1849">
        <v>1</v>
      </c>
      <c r="J1849" s="14">
        <v>20296.86</v>
      </c>
      <c r="K1849" t="s">
        <v>12</v>
      </c>
      <c r="L1849" t="str">
        <f t="shared" si="200"/>
        <v>tier - 3</v>
      </c>
      <c r="M1849" t="s">
        <v>16</v>
      </c>
      <c r="N1849" t="str">
        <f t="shared" si="201"/>
        <v>tier - 1</v>
      </c>
      <c r="O1849" t="s">
        <v>247</v>
      </c>
      <c r="P1849" t="str">
        <f t="shared" si="202"/>
        <v>R1024</v>
      </c>
    </row>
    <row r="1850" spans="1:16" x14ac:dyDescent="0.25">
      <c r="A1850" t="s">
        <v>1884</v>
      </c>
      <c r="B1850">
        <v>1962</v>
      </c>
      <c r="C1850">
        <f t="shared" si="196"/>
        <v>1962</v>
      </c>
      <c r="D1850" t="s">
        <v>10</v>
      </c>
      <c r="E1850" t="str">
        <f t="shared" si="197"/>
        <v>Jul</v>
      </c>
      <c r="F1850">
        <v>2</v>
      </c>
      <c r="G1850" s="10">
        <f t="shared" si="198"/>
        <v>22829</v>
      </c>
      <c r="H1850" s="9">
        <f t="shared" si="199"/>
        <v>60</v>
      </c>
      <c r="I1850">
        <v>0</v>
      </c>
      <c r="J1850" s="14">
        <v>20354.5</v>
      </c>
      <c r="K1850" t="s">
        <v>12</v>
      </c>
      <c r="L1850" t="str">
        <f t="shared" si="200"/>
        <v>tier - 3</v>
      </c>
      <c r="M1850" t="s">
        <v>11</v>
      </c>
      <c r="N1850" t="str">
        <f t="shared" si="201"/>
        <v>tier - 2</v>
      </c>
      <c r="O1850" t="s">
        <v>535</v>
      </c>
      <c r="P1850" t="str">
        <f t="shared" si="202"/>
        <v>R1026</v>
      </c>
    </row>
    <row r="1851" spans="1:16" x14ac:dyDescent="0.25">
      <c r="A1851" t="s">
        <v>1885</v>
      </c>
      <c r="B1851">
        <v>1985</v>
      </c>
      <c r="C1851">
        <f t="shared" si="196"/>
        <v>1985</v>
      </c>
      <c r="D1851" t="s">
        <v>10</v>
      </c>
      <c r="E1851" t="str">
        <f t="shared" si="197"/>
        <v>Jul</v>
      </c>
      <c r="F1851">
        <v>12</v>
      </c>
      <c r="G1851" s="10">
        <f t="shared" si="198"/>
        <v>31240</v>
      </c>
      <c r="H1851" s="9">
        <f t="shared" si="199"/>
        <v>37</v>
      </c>
      <c r="I1851">
        <v>0</v>
      </c>
      <c r="J1851" s="14">
        <v>20420.599999999999</v>
      </c>
      <c r="K1851" t="s">
        <v>12</v>
      </c>
      <c r="L1851" t="str">
        <f t="shared" si="200"/>
        <v>tier - 3</v>
      </c>
      <c r="M1851" t="s">
        <v>11</v>
      </c>
      <c r="N1851" t="str">
        <f t="shared" si="201"/>
        <v>tier - 2</v>
      </c>
      <c r="O1851" t="s">
        <v>42</v>
      </c>
      <c r="P1851" t="str">
        <f t="shared" si="202"/>
        <v>R1011</v>
      </c>
    </row>
    <row r="1852" spans="1:16" x14ac:dyDescent="0.25">
      <c r="A1852" t="s">
        <v>1886</v>
      </c>
      <c r="B1852">
        <v>1962</v>
      </c>
      <c r="C1852">
        <f t="shared" si="196"/>
        <v>1962</v>
      </c>
      <c r="D1852" t="s">
        <v>37</v>
      </c>
      <c r="E1852" t="str">
        <f t="shared" si="197"/>
        <v>Oct</v>
      </c>
      <c r="F1852">
        <v>18</v>
      </c>
      <c r="G1852" s="10">
        <f t="shared" si="198"/>
        <v>22937</v>
      </c>
      <c r="H1852" s="9">
        <f t="shared" si="199"/>
        <v>60</v>
      </c>
      <c r="I1852">
        <v>0</v>
      </c>
      <c r="J1852" s="14">
        <v>20446.849999999999</v>
      </c>
      <c r="K1852" t="s">
        <v>11</v>
      </c>
      <c r="L1852" t="str">
        <f t="shared" si="200"/>
        <v>tier - 2</v>
      </c>
      <c r="M1852" t="s">
        <v>16</v>
      </c>
      <c r="N1852" t="str">
        <f t="shared" si="201"/>
        <v>tier - 1</v>
      </c>
      <c r="O1852" t="s">
        <v>23</v>
      </c>
      <c r="P1852" t="str">
        <f t="shared" si="202"/>
        <v>R1012</v>
      </c>
    </row>
    <row r="1853" spans="1:16" x14ac:dyDescent="0.25">
      <c r="A1853" t="s">
        <v>1887</v>
      </c>
      <c r="B1853">
        <v>1969</v>
      </c>
      <c r="C1853">
        <f t="shared" si="196"/>
        <v>1969</v>
      </c>
      <c r="D1853" t="s">
        <v>37</v>
      </c>
      <c r="E1853" t="str">
        <f t="shared" si="197"/>
        <v>Oct</v>
      </c>
      <c r="F1853">
        <v>13</v>
      </c>
      <c r="G1853" s="10">
        <f t="shared" si="198"/>
        <v>25489</v>
      </c>
      <c r="H1853" s="9">
        <f t="shared" si="199"/>
        <v>53</v>
      </c>
      <c r="I1853">
        <v>3</v>
      </c>
      <c r="J1853" s="14">
        <v>20463</v>
      </c>
      <c r="K1853" t="s">
        <v>11</v>
      </c>
      <c r="L1853" t="str">
        <f t="shared" si="200"/>
        <v>tier - 2</v>
      </c>
      <c r="M1853" t="s">
        <v>11</v>
      </c>
      <c r="N1853" t="str">
        <f t="shared" si="201"/>
        <v>tier - 2</v>
      </c>
      <c r="O1853" t="s">
        <v>13</v>
      </c>
      <c r="P1853" t="str">
        <f t="shared" si="202"/>
        <v>R1013</v>
      </c>
    </row>
    <row r="1854" spans="1:16" x14ac:dyDescent="0.25">
      <c r="A1854" t="s">
        <v>1888</v>
      </c>
      <c r="B1854">
        <v>1966</v>
      </c>
      <c r="C1854">
        <f t="shared" si="196"/>
        <v>1966</v>
      </c>
      <c r="D1854" t="s">
        <v>10</v>
      </c>
      <c r="E1854" t="str">
        <f t="shared" si="197"/>
        <v>Jul</v>
      </c>
      <c r="F1854">
        <v>9</v>
      </c>
      <c r="G1854" s="10">
        <f t="shared" si="198"/>
        <v>24297</v>
      </c>
      <c r="H1854" s="9">
        <f t="shared" si="199"/>
        <v>56</v>
      </c>
      <c r="I1854">
        <v>0</v>
      </c>
      <c r="J1854" s="14">
        <v>20568.32</v>
      </c>
      <c r="K1854" t="s">
        <v>12</v>
      </c>
      <c r="L1854" t="str">
        <f t="shared" si="200"/>
        <v>tier - 3</v>
      </c>
      <c r="M1854" t="s">
        <v>11</v>
      </c>
      <c r="N1854" t="str">
        <f t="shared" si="201"/>
        <v>tier - 2</v>
      </c>
      <c r="O1854" t="s">
        <v>23</v>
      </c>
      <c r="P1854" t="str">
        <f t="shared" si="202"/>
        <v>R1012</v>
      </c>
    </row>
    <row r="1855" spans="1:16" x14ac:dyDescent="0.25">
      <c r="A1855" t="s">
        <v>1889</v>
      </c>
      <c r="B1855">
        <v>1967</v>
      </c>
      <c r="C1855">
        <f t="shared" si="196"/>
        <v>1967</v>
      </c>
      <c r="D1855" t="s">
        <v>30</v>
      </c>
      <c r="E1855" t="str">
        <f t="shared" si="197"/>
        <v>Dec</v>
      </c>
      <c r="F1855">
        <v>17</v>
      </c>
      <c r="G1855" s="10">
        <f t="shared" si="198"/>
        <v>24823</v>
      </c>
      <c r="H1855" s="9">
        <f t="shared" si="199"/>
        <v>55</v>
      </c>
      <c r="I1855">
        <v>0</v>
      </c>
      <c r="J1855" s="14">
        <v>20630.28</v>
      </c>
      <c r="K1855" t="s">
        <v>11</v>
      </c>
      <c r="L1855" t="str">
        <f t="shared" si="200"/>
        <v>tier - 2</v>
      </c>
      <c r="M1855" t="s">
        <v>12</v>
      </c>
      <c r="N1855" t="str">
        <f t="shared" si="201"/>
        <v>tier - 3</v>
      </c>
      <c r="O1855" t="s">
        <v>42</v>
      </c>
      <c r="P1855" t="str">
        <f t="shared" si="202"/>
        <v>R1011</v>
      </c>
    </row>
    <row r="1856" spans="1:16" x14ac:dyDescent="0.25">
      <c r="A1856" t="s">
        <v>1890</v>
      </c>
      <c r="B1856">
        <v>1965</v>
      </c>
      <c r="C1856">
        <f t="shared" si="196"/>
        <v>1965</v>
      </c>
      <c r="D1856" t="s">
        <v>35</v>
      </c>
      <c r="E1856" t="str">
        <f t="shared" si="197"/>
        <v>Aug</v>
      </c>
      <c r="F1856">
        <v>1</v>
      </c>
      <c r="G1856" s="10">
        <f t="shared" si="198"/>
        <v>23955</v>
      </c>
      <c r="H1856" s="9">
        <f t="shared" si="199"/>
        <v>57</v>
      </c>
      <c r="I1856">
        <v>0</v>
      </c>
      <c r="J1856" s="14">
        <v>20709.02</v>
      </c>
      <c r="K1856" t="s">
        <v>12</v>
      </c>
      <c r="L1856" t="str">
        <f t="shared" si="200"/>
        <v>tier - 3</v>
      </c>
      <c r="M1856" t="s">
        <v>11</v>
      </c>
      <c r="N1856" t="str">
        <f t="shared" si="201"/>
        <v>tier - 2</v>
      </c>
      <c r="O1856" t="s">
        <v>166</v>
      </c>
      <c r="P1856" t="str">
        <f t="shared" si="202"/>
        <v>R1019</v>
      </c>
    </row>
    <row r="1857" spans="1:16" x14ac:dyDescent="0.25">
      <c r="A1857" t="s">
        <v>1891</v>
      </c>
      <c r="B1857">
        <v>1992</v>
      </c>
      <c r="C1857">
        <f t="shared" si="196"/>
        <v>1992</v>
      </c>
      <c r="D1857" t="s">
        <v>20</v>
      </c>
      <c r="E1857" t="str">
        <f t="shared" si="197"/>
        <v>Sep</v>
      </c>
      <c r="F1857">
        <v>14</v>
      </c>
      <c r="G1857" s="10">
        <f t="shared" si="198"/>
        <v>33861</v>
      </c>
      <c r="H1857" s="9">
        <f t="shared" si="199"/>
        <v>30</v>
      </c>
      <c r="I1857">
        <v>3</v>
      </c>
      <c r="J1857" s="14">
        <v>20745.990000000002</v>
      </c>
      <c r="K1857" t="s">
        <v>12</v>
      </c>
      <c r="L1857" t="str">
        <f t="shared" si="200"/>
        <v>tier - 3</v>
      </c>
      <c r="M1857" t="s">
        <v>16</v>
      </c>
      <c r="N1857" t="str">
        <f t="shared" si="201"/>
        <v>tier - 1</v>
      </c>
      <c r="O1857" t="s">
        <v>23</v>
      </c>
      <c r="P1857" t="str">
        <f t="shared" si="202"/>
        <v>R1012</v>
      </c>
    </row>
    <row r="1858" spans="1:16" x14ac:dyDescent="0.25">
      <c r="A1858" t="s">
        <v>1892</v>
      </c>
      <c r="B1858">
        <v>1986</v>
      </c>
      <c r="C1858">
        <f t="shared" ref="C1858:C1921" si="203">IF(B1858="?", ROUND(AVERAGEIF(B:B, "&lt;&gt;?"), 0), B1858)</f>
        <v>1986</v>
      </c>
      <c r="D1858" t="s">
        <v>35</v>
      </c>
      <c r="E1858" t="str">
        <f t="shared" ref="E1858:E1921" si="204">IF(D1858="?", "Sep", D1858)</f>
        <v>Aug</v>
      </c>
      <c r="F1858">
        <v>4</v>
      </c>
      <c r="G1858" s="10">
        <f t="shared" ref="G1858:G1921" si="205">DATE(C1858, MONTH(1&amp;E1858), F1858)</f>
        <v>31628</v>
      </c>
      <c r="H1858" s="9">
        <f t="shared" ref="H1858:H1921" si="206">DATEDIF(G1858, DATE(2023,6,8), "Y")</f>
        <v>36</v>
      </c>
      <c r="I1858">
        <v>1</v>
      </c>
      <c r="J1858" s="14">
        <v>20773.63</v>
      </c>
      <c r="K1858" t="s">
        <v>11</v>
      </c>
      <c r="L1858" t="str">
        <f t="shared" ref="L1858:L1921" si="207">IF(K1858="?", "tier - 1", K1858)</f>
        <v>tier - 2</v>
      </c>
      <c r="M1858" t="s">
        <v>12</v>
      </c>
      <c r="N1858" t="str">
        <f t="shared" ref="N1858:N1921" si="208">IF(M1858="?", "tier - 2", M1858)</f>
        <v>tier - 3</v>
      </c>
      <c r="O1858" t="s">
        <v>356</v>
      </c>
      <c r="P1858" t="str">
        <f t="shared" ref="P1858:P1921" si="209">IF(O1858="?", "Unknown", O1858)</f>
        <v>R1017</v>
      </c>
    </row>
    <row r="1859" spans="1:16" x14ac:dyDescent="0.25">
      <c r="A1859" t="s">
        <v>1893</v>
      </c>
      <c r="B1859">
        <v>1967</v>
      </c>
      <c r="C1859">
        <f t="shared" si="203"/>
        <v>1967</v>
      </c>
      <c r="D1859" t="s">
        <v>20</v>
      </c>
      <c r="E1859" t="str">
        <f t="shared" si="204"/>
        <v>Sep</v>
      </c>
      <c r="F1859">
        <v>8</v>
      </c>
      <c r="G1859" s="10">
        <f t="shared" si="205"/>
        <v>24723</v>
      </c>
      <c r="H1859" s="9">
        <f t="shared" si="206"/>
        <v>55</v>
      </c>
      <c r="I1859">
        <v>0</v>
      </c>
      <c r="J1859" s="14">
        <v>20781.490000000002</v>
      </c>
      <c r="K1859" t="s">
        <v>11</v>
      </c>
      <c r="L1859" t="str">
        <f t="shared" si="207"/>
        <v>tier - 2</v>
      </c>
      <c r="M1859" t="s">
        <v>12</v>
      </c>
      <c r="N1859" t="str">
        <f t="shared" si="208"/>
        <v>tier - 3</v>
      </c>
      <c r="O1859" t="s">
        <v>13</v>
      </c>
      <c r="P1859" t="str">
        <f t="shared" si="209"/>
        <v>R1013</v>
      </c>
    </row>
    <row r="1860" spans="1:16" x14ac:dyDescent="0.25">
      <c r="A1860" t="s">
        <v>1894</v>
      </c>
      <c r="B1860">
        <v>1975</v>
      </c>
      <c r="C1860">
        <f t="shared" si="203"/>
        <v>1975</v>
      </c>
      <c r="D1860" t="s">
        <v>30</v>
      </c>
      <c r="E1860" t="str">
        <f t="shared" si="204"/>
        <v>Dec</v>
      </c>
      <c r="F1860">
        <v>8</v>
      </c>
      <c r="G1860" s="10">
        <f t="shared" si="205"/>
        <v>27736</v>
      </c>
      <c r="H1860" s="9">
        <f t="shared" si="206"/>
        <v>47</v>
      </c>
      <c r="I1860">
        <v>0</v>
      </c>
      <c r="J1860" s="14">
        <v>20878.78</v>
      </c>
      <c r="K1860" t="s">
        <v>11</v>
      </c>
      <c r="L1860" t="str">
        <f t="shared" si="207"/>
        <v>tier - 2</v>
      </c>
      <c r="M1860" t="s">
        <v>16</v>
      </c>
      <c r="N1860" t="str">
        <f t="shared" si="208"/>
        <v>tier - 1</v>
      </c>
      <c r="O1860" t="s">
        <v>247</v>
      </c>
      <c r="P1860" t="str">
        <f t="shared" si="209"/>
        <v>R1024</v>
      </c>
    </row>
    <row r="1861" spans="1:16" x14ac:dyDescent="0.25">
      <c r="A1861" t="s">
        <v>1895</v>
      </c>
      <c r="B1861">
        <v>1964</v>
      </c>
      <c r="C1861">
        <f t="shared" si="203"/>
        <v>1964</v>
      </c>
      <c r="D1861" t="s">
        <v>15</v>
      </c>
      <c r="E1861" t="str">
        <f t="shared" si="204"/>
        <v>Nov</v>
      </c>
      <c r="F1861">
        <v>19</v>
      </c>
      <c r="G1861" s="10">
        <f t="shared" si="205"/>
        <v>23700</v>
      </c>
      <c r="H1861" s="9">
        <f t="shared" si="206"/>
        <v>58</v>
      </c>
      <c r="I1861">
        <v>0</v>
      </c>
      <c r="J1861" s="14">
        <v>20893.060000000001</v>
      </c>
      <c r="K1861" t="s">
        <v>11</v>
      </c>
      <c r="L1861" t="str">
        <f t="shared" si="207"/>
        <v>tier - 2</v>
      </c>
      <c r="M1861" t="s">
        <v>12</v>
      </c>
      <c r="N1861" t="str">
        <f t="shared" si="208"/>
        <v>tier - 3</v>
      </c>
      <c r="O1861" t="s">
        <v>23</v>
      </c>
      <c r="P1861" t="str">
        <f t="shared" si="209"/>
        <v>R1012</v>
      </c>
    </row>
    <row r="1862" spans="1:16" x14ac:dyDescent="0.25">
      <c r="A1862" t="s">
        <v>1896</v>
      </c>
      <c r="B1862">
        <v>1987</v>
      </c>
      <c r="C1862">
        <f t="shared" si="203"/>
        <v>1987</v>
      </c>
      <c r="D1862" t="s">
        <v>15</v>
      </c>
      <c r="E1862" t="str">
        <f t="shared" si="204"/>
        <v>Nov</v>
      </c>
      <c r="F1862">
        <v>27</v>
      </c>
      <c r="G1862" s="10">
        <f t="shared" si="205"/>
        <v>32108</v>
      </c>
      <c r="H1862" s="9">
        <f t="shared" si="206"/>
        <v>35</v>
      </c>
      <c r="I1862">
        <v>2</v>
      </c>
      <c r="J1862" s="14">
        <v>20984.09</v>
      </c>
      <c r="K1862" t="s">
        <v>11</v>
      </c>
      <c r="L1862" t="str">
        <f t="shared" si="207"/>
        <v>tier - 2</v>
      </c>
      <c r="M1862" t="s">
        <v>11</v>
      </c>
      <c r="N1862" t="str">
        <f t="shared" si="208"/>
        <v>tier - 2</v>
      </c>
      <c r="O1862" t="s">
        <v>164</v>
      </c>
      <c r="P1862" t="str">
        <f t="shared" si="209"/>
        <v>R1015</v>
      </c>
    </row>
    <row r="1863" spans="1:16" x14ac:dyDescent="0.25">
      <c r="A1863" t="s">
        <v>1897</v>
      </c>
      <c r="B1863">
        <v>1983</v>
      </c>
      <c r="C1863">
        <f t="shared" si="203"/>
        <v>1983</v>
      </c>
      <c r="D1863" t="s">
        <v>10</v>
      </c>
      <c r="E1863" t="str">
        <f t="shared" si="204"/>
        <v>Jul</v>
      </c>
      <c r="F1863">
        <v>2</v>
      </c>
      <c r="G1863" s="10">
        <f t="shared" si="205"/>
        <v>30499</v>
      </c>
      <c r="H1863" s="9">
        <f t="shared" si="206"/>
        <v>39</v>
      </c>
      <c r="I1863">
        <v>1</v>
      </c>
      <c r="J1863" s="14">
        <v>21082.16</v>
      </c>
      <c r="K1863" t="s">
        <v>12</v>
      </c>
      <c r="L1863" t="str">
        <f t="shared" si="207"/>
        <v>tier - 3</v>
      </c>
      <c r="M1863" t="s">
        <v>11</v>
      </c>
      <c r="N1863" t="str">
        <f t="shared" si="208"/>
        <v>tier - 2</v>
      </c>
      <c r="O1863" t="s">
        <v>42</v>
      </c>
      <c r="P1863" t="str">
        <f t="shared" si="209"/>
        <v>R1011</v>
      </c>
    </row>
    <row r="1864" spans="1:16" x14ac:dyDescent="0.25">
      <c r="A1864" t="s">
        <v>1898</v>
      </c>
      <c r="B1864">
        <v>1977</v>
      </c>
      <c r="C1864">
        <f t="shared" si="203"/>
        <v>1977</v>
      </c>
      <c r="D1864" t="s">
        <v>15</v>
      </c>
      <c r="E1864" t="str">
        <f t="shared" si="204"/>
        <v>Nov</v>
      </c>
      <c r="F1864">
        <v>23</v>
      </c>
      <c r="G1864" s="10">
        <f t="shared" si="205"/>
        <v>28452</v>
      </c>
      <c r="H1864" s="9">
        <f t="shared" si="206"/>
        <v>45</v>
      </c>
      <c r="I1864">
        <v>2</v>
      </c>
      <c r="J1864" s="14">
        <v>21098.55</v>
      </c>
      <c r="K1864" t="s">
        <v>12</v>
      </c>
      <c r="L1864" t="str">
        <f t="shared" si="207"/>
        <v>tier - 3</v>
      </c>
      <c r="M1864" t="s">
        <v>12</v>
      </c>
      <c r="N1864" t="str">
        <f t="shared" si="208"/>
        <v>tier - 3</v>
      </c>
      <c r="O1864" t="s">
        <v>23</v>
      </c>
      <c r="P1864" t="str">
        <f t="shared" si="209"/>
        <v>R1012</v>
      </c>
    </row>
    <row r="1865" spans="1:16" x14ac:dyDescent="0.25">
      <c r="A1865" t="s">
        <v>1899</v>
      </c>
      <c r="B1865">
        <v>1969</v>
      </c>
      <c r="C1865">
        <f t="shared" si="203"/>
        <v>1969</v>
      </c>
      <c r="D1865" t="s">
        <v>35</v>
      </c>
      <c r="E1865" t="str">
        <f t="shared" si="204"/>
        <v>Aug</v>
      </c>
      <c r="F1865">
        <v>26</v>
      </c>
      <c r="G1865" s="10">
        <f t="shared" si="205"/>
        <v>25441</v>
      </c>
      <c r="H1865" s="9">
        <f t="shared" si="206"/>
        <v>53</v>
      </c>
      <c r="I1865">
        <v>0</v>
      </c>
      <c r="J1865" s="14">
        <v>21195.82</v>
      </c>
      <c r="K1865" t="s">
        <v>12</v>
      </c>
      <c r="L1865" t="str">
        <f t="shared" si="207"/>
        <v>tier - 3</v>
      </c>
      <c r="M1865" t="s">
        <v>16</v>
      </c>
      <c r="N1865" t="str">
        <f t="shared" si="208"/>
        <v>tier - 1</v>
      </c>
      <c r="O1865" t="s">
        <v>13</v>
      </c>
      <c r="P1865" t="str">
        <f t="shared" si="209"/>
        <v>R1013</v>
      </c>
    </row>
    <row r="1866" spans="1:16" x14ac:dyDescent="0.25">
      <c r="A1866" t="s">
        <v>1900</v>
      </c>
      <c r="B1866">
        <v>1974</v>
      </c>
      <c r="C1866">
        <f t="shared" si="203"/>
        <v>1974</v>
      </c>
      <c r="D1866" t="s">
        <v>37</v>
      </c>
      <c r="E1866" t="str">
        <f t="shared" si="204"/>
        <v>Oct</v>
      </c>
      <c r="F1866">
        <v>14</v>
      </c>
      <c r="G1866" s="10">
        <f t="shared" si="205"/>
        <v>27316</v>
      </c>
      <c r="H1866" s="9">
        <f t="shared" si="206"/>
        <v>48</v>
      </c>
      <c r="I1866">
        <v>0</v>
      </c>
      <c r="J1866" s="14">
        <v>21223.68</v>
      </c>
      <c r="K1866" t="s">
        <v>12</v>
      </c>
      <c r="L1866" t="str">
        <f t="shared" si="207"/>
        <v>tier - 3</v>
      </c>
      <c r="M1866" t="s">
        <v>11</v>
      </c>
      <c r="N1866" t="str">
        <f t="shared" si="208"/>
        <v>tier - 2</v>
      </c>
      <c r="O1866" t="s">
        <v>13</v>
      </c>
      <c r="P1866" t="str">
        <f t="shared" si="209"/>
        <v>R1013</v>
      </c>
    </row>
    <row r="1867" spans="1:16" x14ac:dyDescent="0.25">
      <c r="A1867" t="s">
        <v>1901</v>
      </c>
      <c r="B1867">
        <v>1974</v>
      </c>
      <c r="C1867">
        <f t="shared" si="203"/>
        <v>1974</v>
      </c>
      <c r="D1867" t="s">
        <v>20</v>
      </c>
      <c r="E1867" t="str">
        <f t="shared" si="204"/>
        <v>Sep</v>
      </c>
      <c r="F1867">
        <v>3</v>
      </c>
      <c r="G1867" s="10">
        <f t="shared" si="205"/>
        <v>27275</v>
      </c>
      <c r="H1867" s="9">
        <f t="shared" si="206"/>
        <v>48</v>
      </c>
      <c r="I1867">
        <v>0</v>
      </c>
      <c r="J1867" s="14">
        <v>21232.18</v>
      </c>
      <c r="K1867" t="s">
        <v>12</v>
      </c>
      <c r="L1867" t="str">
        <f t="shared" si="207"/>
        <v>tier - 3</v>
      </c>
      <c r="M1867" t="s">
        <v>11</v>
      </c>
      <c r="N1867" t="str">
        <f t="shared" si="208"/>
        <v>tier - 2</v>
      </c>
      <c r="O1867" t="s">
        <v>42</v>
      </c>
      <c r="P1867" t="str">
        <f t="shared" si="209"/>
        <v>R1011</v>
      </c>
    </row>
    <row r="1868" spans="1:16" x14ac:dyDescent="0.25">
      <c r="A1868" t="s">
        <v>1902</v>
      </c>
      <c r="B1868">
        <v>1980</v>
      </c>
      <c r="C1868">
        <f t="shared" si="203"/>
        <v>1980</v>
      </c>
      <c r="D1868" t="s">
        <v>30</v>
      </c>
      <c r="E1868" t="str">
        <f t="shared" si="204"/>
        <v>Dec</v>
      </c>
      <c r="F1868">
        <v>10</v>
      </c>
      <c r="G1868" s="10">
        <f t="shared" si="205"/>
        <v>29565</v>
      </c>
      <c r="H1868" s="9">
        <f t="shared" si="206"/>
        <v>42</v>
      </c>
      <c r="I1868">
        <v>2</v>
      </c>
      <c r="J1868" s="14">
        <v>21259.38</v>
      </c>
      <c r="K1868" t="s">
        <v>12</v>
      </c>
      <c r="L1868" t="str">
        <f t="shared" si="207"/>
        <v>tier - 3</v>
      </c>
      <c r="M1868" t="s">
        <v>12</v>
      </c>
      <c r="N1868" t="str">
        <f t="shared" si="208"/>
        <v>tier - 3</v>
      </c>
      <c r="O1868" t="s">
        <v>166</v>
      </c>
      <c r="P1868" t="str">
        <f t="shared" si="209"/>
        <v>R1019</v>
      </c>
    </row>
    <row r="1869" spans="1:16" x14ac:dyDescent="0.25">
      <c r="A1869" t="s">
        <v>1903</v>
      </c>
      <c r="B1869">
        <v>2004</v>
      </c>
      <c r="C1869">
        <f t="shared" si="203"/>
        <v>2004</v>
      </c>
      <c r="D1869" t="s">
        <v>35</v>
      </c>
      <c r="E1869" t="str">
        <f t="shared" si="204"/>
        <v>Aug</v>
      </c>
      <c r="F1869">
        <v>4</v>
      </c>
      <c r="G1869" s="10">
        <f t="shared" si="205"/>
        <v>38203</v>
      </c>
      <c r="H1869" s="9">
        <f t="shared" si="206"/>
        <v>18</v>
      </c>
      <c r="I1869">
        <v>0</v>
      </c>
      <c r="J1869" s="14">
        <v>21344.85</v>
      </c>
      <c r="K1869" t="s">
        <v>12</v>
      </c>
      <c r="L1869" t="str">
        <f t="shared" si="207"/>
        <v>tier - 3</v>
      </c>
      <c r="M1869" t="s">
        <v>16</v>
      </c>
      <c r="N1869" t="str">
        <f t="shared" si="208"/>
        <v>tier - 1</v>
      </c>
      <c r="O1869" t="s">
        <v>247</v>
      </c>
      <c r="P1869" t="str">
        <f t="shared" si="209"/>
        <v>R1024</v>
      </c>
    </row>
    <row r="1870" spans="1:16" x14ac:dyDescent="0.25">
      <c r="A1870" t="s">
        <v>1904</v>
      </c>
      <c r="B1870">
        <v>1980</v>
      </c>
      <c r="C1870">
        <f t="shared" si="203"/>
        <v>1980</v>
      </c>
      <c r="D1870" t="s">
        <v>20</v>
      </c>
      <c r="E1870" t="str">
        <f t="shared" si="204"/>
        <v>Sep</v>
      </c>
      <c r="F1870">
        <v>4</v>
      </c>
      <c r="G1870" s="10">
        <f t="shared" si="205"/>
        <v>29468</v>
      </c>
      <c r="H1870" s="9">
        <f t="shared" si="206"/>
        <v>42</v>
      </c>
      <c r="I1870">
        <v>0</v>
      </c>
      <c r="J1870" s="14">
        <v>21348.71</v>
      </c>
      <c r="K1870" t="s">
        <v>11</v>
      </c>
      <c r="L1870" t="str">
        <f t="shared" si="207"/>
        <v>tier - 2</v>
      </c>
      <c r="M1870" t="s">
        <v>16</v>
      </c>
      <c r="N1870" t="str">
        <f t="shared" si="208"/>
        <v>tier - 1</v>
      </c>
      <c r="O1870" t="s">
        <v>23</v>
      </c>
      <c r="P1870" t="str">
        <f t="shared" si="209"/>
        <v>R1012</v>
      </c>
    </row>
    <row r="1871" spans="1:16" x14ac:dyDescent="0.25">
      <c r="A1871" t="s">
        <v>1905</v>
      </c>
      <c r="B1871">
        <v>1990</v>
      </c>
      <c r="C1871">
        <f t="shared" si="203"/>
        <v>1990</v>
      </c>
      <c r="D1871" t="s">
        <v>15</v>
      </c>
      <c r="E1871" t="str">
        <f t="shared" si="204"/>
        <v>Nov</v>
      </c>
      <c r="F1871">
        <v>21</v>
      </c>
      <c r="G1871" s="10">
        <f t="shared" si="205"/>
        <v>33198</v>
      </c>
      <c r="H1871" s="9">
        <f t="shared" si="206"/>
        <v>32</v>
      </c>
      <c r="I1871">
        <v>4</v>
      </c>
      <c r="J1871" s="14">
        <v>21472.48</v>
      </c>
      <c r="K1871" t="s">
        <v>11</v>
      </c>
      <c r="L1871" t="str">
        <f t="shared" si="207"/>
        <v>tier - 2</v>
      </c>
      <c r="M1871" t="s">
        <v>11</v>
      </c>
      <c r="N1871" t="str">
        <f t="shared" si="208"/>
        <v>tier - 2</v>
      </c>
      <c r="O1871" t="s">
        <v>23</v>
      </c>
      <c r="P1871" t="str">
        <f t="shared" si="209"/>
        <v>R1012</v>
      </c>
    </row>
    <row r="1872" spans="1:16" x14ac:dyDescent="0.25">
      <c r="A1872" t="s">
        <v>1906</v>
      </c>
      <c r="B1872">
        <v>1999</v>
      </c>
      <c r="C1872">
        <f t="shared" si="203"/>
        <v>1999</v>
      </c>
      <c r="D1872" t="s">
        <v>18</v>
      </c>
      <c r="E1872" t="str">
        <f t="shared" si="204"/>
        <v>Jun</v>
      </c>
      <c r="F1872">
        <v>12</v>
      </c>
      <c r="G1872" s="10">
        <f t="shared" si="205"/>
        <v>36323</v>
      </c>
      <c r="H1872" s="9">
        <f t="shared" si="206"/>
        <v>23</v>
      </c>
      <c r="I1872">
        <v>0</v>
      </c>
      <c r="J1872" s="14">
        <v>21595.38</v>
      </c>
      <c r="K1872" t="s">
        <v>11</v>
      </c>
      <c r="L1872" t="str">
        <f t="shared" si="207"/>
        <v>tier - 2</v>
      </c>
      <c r="M1872" t="s">
        <v>12</v>
      </c>
      <c r="N1872" t="str">
        <f t="shared" si="208"/>
        <v>tier - 3</v>
      </c>
      <c r="O1872" t="s">
        <v>23</v>
      </c>
      <c r="P1872" t="str">
        <f t="shared" si="209"/>
        <v>R1012</v>
      </c>
    </row>
    <row r="1873" spans="1:16" x14ac:dyDescent="0.25">
      <c r="A1873" t="s">
        <v>1907</v>
      </c>
      <c r="B1873">
        <v>1983</v>
      </c>
      <c r="C1873">
        <f t="shared" si="203"/>
        <v>1983</v>
      </c>
      <c r="D1873" t="s">
        <v>30</v>
      </c>
      <c r="E1873" t="str">
        <f t="shared" si="204"/>
        <v>Dec</v>
      </c>
      <c r="F1873">
        <v>25</v>
      </c>
      <c r="G1873" s="10">
        <f t="shared" si="205"/>
        <v>30675</v>
      </c>
      <c r="H1873" s="9">
        <f t="shared" si="206"/>
        <v>39</v>
      </c>
      <c r="I1873">
        <v>3</v>
      </c>
      <c r="J1873" s="14">
        <v>21659.93</v>
      </c>
      <c r="K1873" t="s">
        <v>12</v>
      </c>
      <c r="L1873" t="str">
        <f t="shared" si="207"/>
        <v>tier - 3</v>
      </c>
      <c r="M1873" t="s">
        <v>12</v>
      </c>
      <c r="N1873" t="str">
        <f t="shared" si="208"/>
        <v>tier - 3</v>
      </c>
      <c r="O1873" t="s">
        <v>247</v>
      </c>
      <c r="P1873" t="str">
        <f t="shared" si="209"/>
        <v>R1024</v>
      </c>
    </row>
    <row r="1874" spans="1:16" x14ac:dyDescent="0.25">
      <c r="A1874" t="s">
        <v>1908</v>
      </c>
      <c r="B1874">
        <v>1962</v>
      </c>
      <c r="C1874">
        <f t="shared" si="203"/>
        <v>1962</v>
      </c>
      <c r="D1874" t="s">
        <v>15</v>
      </c>
      <c r="E1874" t="str">
        <f t="shared" si="204"/>
        <v>Nov</v>
      </c>
      <c r="F1874">
        <v>16</v>
      </c>
      <c r="G1874" s="10">
        <f t="shared" si="205"/>
        <v>22966</v>
      </c>
      <c r="H1874" s="9">
        <f t="shared" si="206"/>
        <v>60</v>
      </c>
      <c r="I1874">
        <v>0</v>
      </c>
      <c r="J1874" s="14">
        <v>21661.16</v>
      </c>
      <c r="K1874" t="s">
        <v>11</v>
      </c>
      <c r="L1874" t="str">
        <f t="shared" si="207"/>
        <v>tier - 2</v>
      </c>
      <c r="M1874" t="s">
        <v>11</v>
      </c>
      <c r="N1874" t="str">
        <f t="shared" si="208"/>
        <v>tier - 2</v>
      </c>
      <c r="O1874" t="s">
        <v>23</v>
      </c>
      <c r="P1874" t="str">
        <f t="shared" si="209"/>
        <v>R1012</v>
      </c>
    </row>
    <row r="1875" spans="1:16" x14ac:dyDescent="0.25">
      <c r="A1875" t="s">
        <v>1909</v>
      </c>
      <c r="B1875">
        <v>1976</v>
      </c>
      <c r="C1875">
        <f t="shared" si="203"/>
        <v>1976</v>
      </c>
      <c r="D1875" t="s">
        <v>10</v>
      </c>
      <c r="E1875" t="str">
        <f t="shared" si="204"/>
        <v>Jul</v>
      </c>
      <c r="F1875">
        <v>18</v>
      </c>
      <c r="G1875" s="10">
        <f t="shared" si="205"/>
        <v>27959</v>
      </c>
      <c r="H1875" s="9">
        <f t="shared" si="206"/>
        <v>46</v>
      </c>
      <c r="I1875">
        <v>1</v>
      </c>
      <c r="J1875" s="14">
        <v>21677.279999999999</v>
      </c>
      <c r="K1875" t="s">
        <v>12</v>
      </c>
      <c r="L1875" t="str">
        <f t="shared" si="207"/>
        <v>tier - 3</v>
      </c>
      <c r="M1875" t="s">
        <v>16</v>
      </c>
      <c r="N1875" t="str">
        <f t="shared" si="208"/>
        <v>tier - 1</v>
      </c>
      <c r="O1875" t="s">
        <v>23</v>
      </c>
      <c r="P1875" t="str">
        <f t="shared" si="209"/>
        <v>R1012</v>
      </c>
    </row>
    <row r="1876" spans="1:16" x14ac:dyDescent="0.25">
      <c r="A1876" t="s">
        <v>1910</v>
      </c>
      <c r="B1876">
        <v>1979</v>
      </c>
      <c r="C1876">
        <f t="shared" si="203"/>
        <v>1979</v>
      </c>
      <c r="D1876" t="s">
        <v>20</v>
      </c>
      <c r="E1876" t="str">
        <f t="shared" si="204"/>
        <v>Sep</v>
      </c>
      <c r="F1876">
        <v>20</v>
      </c>
      <c r="G1876" s="10">
        <f t="shared" si="205"/>
        <v>29118</v>
      </c>
      <c r="H1876" s="9">
        <f t="shared" si="206"/>
        <v>43</v>
      </c>
      <c r="I1876">
        <v>1</v>
      </c>
      <c r="J1876" s="14">
        <v>21771.34</v>
      </c>
      <c r="K1876" t="s">
        <v>12</v>
      </c>
      <c r="L1876" t="str">
        <f t="shared" si="207"/>
        <v>tier - 3</v>
      </c>
      <c r="M1876" t="s">
        <v>16</v>
      </c>
      <c r="N1876" t="str">
        <f t="shared" si="208"/>
        <v>tier - 1</v>
      </c>
      <c r="O1876" t="s">
        <v>247</v>
      </c>
      <c r="P1876" t="str">
        <f t="shared" si="209"/>
        <v>R1024</v>
      </c>
    </row>
    <row r="1877" spans="1:16" x14ac:dyDescent="0.25">
      <c r="A1877" t="s">
        <v>1911</v>
      </c>
      <c r="B1877">
        <v>1979</v>
      </c>
      <c r="C1877">
        <f t="shared" si="203"/>
        <v>1979</v>
      </c>
      <c r="D1877" t="s">
        <v>20</v>
      </c>
      <c r="E1877" t="str">
        <f t="shared" si="204"/>
        <v>Sep</v>
      </c>
      <c r="F1877">
        <v>28</v>
      </c>
      <c r="G1877" s="10">
        <f t="shared" si="205"/>
        <v>29126</v>
      </c>
      <c r="H1877" s="9">
        <f t="shared" si="206"/>
        <v>43</v>
      </c>
      <c r="I1877">
        <v>0</v>
      </c>
      <c r="J1877" s="14">
        <v>21774.32</v>
      </c>
      <c r="K1877" t="s">
        <v>12</v>
      </c>
      <c r="L1877" t="str">
        <f t="shared" si="207"/>
        <v>tier - 3</v>
      </c>
      <c r="M1877" t="s">
        <v>11</v>
      </c>
      <c r="N1877" t="str">
        <f t="shared" si="208"/>
        <v>tier - 2</v>
      </c>
      <c r="O1877" t="s">
        <v>23</v>
      </c>
      <c r="P1877" t="str">
        <f t="shared" si="209"/>
        <v>R1012</v>
      </c>
    </row>
    <row r="1878" spans="1:16" x14ac:dyDescent="0.25">
      <c r="A1878" t="s">
        <v>1912</v>
      </c>
      <c r="B1878">
        <v>1963</v>
      </c>
      <c r="C1878">
        <f t="shared" si="203"/>
        <v>1963</v>
      </c>
      <c r="D1878" t="s">
        <v>35</v>
      </c>
      <c r="E1878" t="str">
        <f t="shared" si="204"/>
        <v>Aug</v>
      </c>
      <c r="F1878">
        <v>27</v>
      </c>
      <c r="G1878" s="10">
        <f t="shared" si="205"/>
        <v>23250</v>
      </c>
      <c r="H1878" s="9">
        <f t="shared" si="206"/>
        <v>59</v>
      </c>
      <c r="I1878">
        <v>0</v>
      </c>
      <c r="J1878" s="14">
        <v>21797</v>
      </c>
      <c r="K1878" t="s">
        <v>12</v>
      </c>
      <c r="L1878" t="str">
        <f t="shared" si="207"/>
        <v>tier - 3</v>
      </c>
      <c r="M1878" t="s">
        <v>16</v>
      </c>
      <c r="N1878" t="str">
        <f t="shared" si="208"/>
        <v>tier - 1</v>
      </c>
      <c r="O1878" t="s">
        <v>42</v>
      </c>
      <c r="P1878" t="str">
        <f t="shared" si="209"/>
        <v>R1011</v>
      </c>
    </row>
    <row r="1879" spans="1:16" x14ac:dyDescent="0.25">
      <c r="A1879" t="s">
        <v>1913</v>
      </c>
      <c r="B1879">
        <v>1979</v>
      </c>
      <c r="C1879">
        <f t="shared" si="203"/>
        <v>1979</v>
      </c>
      <c r="D1879" t="s">
        <v>35</v>
      </c>
      <c r="E1879" t="str">
        <f t="shared" si="204"/>
        <v>Aug</v>
      </c>
      <c r="F1879">
        <v>17</v>
      </c>
      <c r="G1879" s="10">
        <f t="shared" si="205"/>
        <v>29084</v>
      </c>
      <c r="H1879" s="9">
        <f t="shared" si="206"/>
        <v>43</v>
      </c>
      <c r="I1879">
        <v>2</v>
      </c>
      <c r="J1879" s="14">
        <v>21880.82</v>
      </c>
      <c r="K1879" t="s">
        <v>12</v>
      </c>
      <c r="L1879" t="str">
        <f t="shared" si="207"/>
        <v>tier - 3</v>
      </c>
      <c r="M1879" t="s">
        <v>16</v>
      </c>
      <c r="N1879" t="str">
        <f t="shared" si="208"/>
        <v>tier - 1</v>
      </c>
      <c r="O1879" t="s">
        <v>23</v>
      </c>
      <c r="P1879" t="str">
        <f t="shared" si="209"/>
        <v>R1012</v>
      </c>
    </row>
    <row r="1880" spans="1:16" x14ac:dyDescent="0.25">
      <c r="A1880" t="s">
        <v>1914</v>
      </c>
      <c r="B1880">
        <v>2003</v>
      </c>
      <c r="C1880">
        <f t="shared" si="203"/>
        <v>2003</v>
      </c>
      <c r="D1880" t="s">
        <v>20</v>
      </c>
      <c r="E1880" t="str">
        <f t="shared" si="204"/>
        <v>Sep</v>
      </c>
      <c r="F1880">
        <v>28</v>
      </c>
      <c r="G1880" s="10">
        <f t="shared" si="205"/>
        <v>37892</v>
      </c>
      <c r="H1880" s="9">
        <f t="shared" si="206"/>
        <v>19</v>
      </c>
      <c r="I1880">
        <v>0</v>
      </c>
      <c r="J1880" s="14">
        <v>21882.400000000001</v>
      </c>
      <c r="K1880" t="s">
        <v>11</v>
      </c>
      <c r="L1880" t="str">
        <f t="shared" si="207"/>
        <v>tier - 2</v>
      </c>
      <c r="M1880" t="s">
        <v>16</v>
      </c>
      <c r="N1880" t="str">
        <f t="shared" si="208"/>
        <v>tier - 1</v>
      </c>
      <c r="O1880" t="s">
        <v>42</v>
      </c>
      <c r="P1880" t="str">
        <f t="shared" si="209"/>
        <v>R1011</v>
      </c>
    </row>
    <row r="1881" spans="1:16" x14ac:dyDescent="0.25">
      <c r="A1881" t="s">
        <v>1915</v>
      </c>
      <c r="B1881">
        <v>1975</v>
      </c>
      <c r="C1881">
        <f t="shared" si="203"/>
        <v>1975</v>
      </c>
      <c r="D1881" t="s">
        <v>30</v>
      </c>
      <c r="E1881" t="str">
        <f t="shared" si="204"/>
        <v>Dec</v>
      </c>
      <c r="F1881">
        <v>19</v>
      </c>
      <c r="G1881" s="10">
        <f t="shared" si="205"/>
        <v>27747</v>
      </c>
      <c r="H1881" s="9">
        <f t="shared" si="206"/>
        <v>47</v>
      </c>
      <c r="I1881">
        <v>1</v>
      </c>
      <c r="J1881" s="14">
        <v>21978.68</v>
      </c>
      <c r="K1881" t="s">
        <v>12</v>
      </c>
      <c r="L1881" t="str">
        <f t="shared" si="207"/>
        <v>tier - 3</v>
      </c>
      <c r="M1881" t="s">
        <v>12</v>
      </c>
      <c r="N1881" t="str">
        <f t="shared" si="208"/>
        <v>tier - 3</v>
      </c>
      <c r="O1881" t="s">
        <v>13</v>
      </c>
      <c r="P1881" t="str">
        <f t="shared" si="209"/>
        <v>R1013</v>
      </c>
    </row>
    <row r="1882" spans="1:16" x14ac:dyDescent="0.25">
      <c r="A1882" t="s">
        <v>1916</v>
      </c>
      <c r="B1882">
        <v>1989</v>
      </c>
      <c r="C1882">
        <f t="shared" si="203"/>
        <v>1989</v>
      </c>
      <c r="D1882" t="s">
        <v>37</v>
      </c>
      <c r="E1882" t="str">
        <f t="shared" si="204"/>
        <v>Oct</v>
      </c>
      <c r="F1882">
        <v>14</v>
      </c>
      <c r="G1882" s="10">
        <f t="shared" si="205"/>
        <v>32795</v>
      </c>
      <c r="H1882" s="9">
        <f t="shared" si="206"/>
        <v>33</v>
      </c>
      <c r="I1882">
        <v>0</v>
      </c>
      <c r="J1882" s="14">
        <v>21984.47</v>
      </c>
      <c r="K1882" t="s">
        <v>12</v>
      </c>
      <c r="L1882" t="str">
        <f t="shared" si="207"/>
        <v>tier - 3</v>
      </c>
      <c r="M1882" t="s">
        <v>16</v>
      </c>
      <c r="N1882" t="str">
        <f t="shared" si="208"/>
        <v>tier - 1</v>
      </c>
      <c r="O1882" t="s">
        <v>23</v>
      </c>
      <c r="P1882" t="str">
        <f t="shared" si="209"/>
        <v>R1012</v>
      </c>
    </row>
    <row r="1883" spans="1:16" x14ac:dyDescent="0.25">
      <c r="A1883" t="s">
        <v>1917</v>
      </c>
      <c r="B1883">
        <v>2001</v>
      </c>
      <c r="C1883">
        <f t="shared" si="203"/>
        <v>2001</v>
      </c>
      <c r="D1883" t="s">
        <v>35</v>
      </c>
      <c r="E1883" t="str">
        <f t="shared" si="204"/>
        <v>Aug</v>
      </c>
      <c r="F1883">
        <v>28</v>
      </c>
      <c r="G1883" s="10">
        <f t="shared" si="205"/>
        <v>37131</v>
      </c>
      <c r="H1883" s="9">
        <f t="shared" si="206"/>
        <v>21</v>
      </c>
      <c r="I1883">
        <v>0</v>
      </c>
      <c r="J1883" s="14">
        <v>22097.62</v>
      </c>
      <c r="K1883" t="s">
        <v>12</v>
      </c>
      <c r="L1883" t="str">
        <f t="shared" si="207"/>
        <v>tier - 3</v>
      </c>
      <c r="M1883" t="s">
        <v>16</v>
      </c>
      <c r="N1883" t="str">
        <f t="shared" si="208"/>
        <v>tier - 1</v>
      </c>
      <c r="O1883" t="s">
        <v>42</v>
      </c>
      <c r="P1883" t="str">
        <f t="shared" si="209"/>
        <v>R1011</v>
      </c>
    </row>
    <row r="1884" spans="1:16" x14ac:dyDescent="0.25">
      <c r="A1884" t="s">
        <v>1918</v>
      </c>
      <c r="B1884">
        <v>1980</v>
      </c>
      <c r="C1884">
        <f t="shared" si="203"/>
        <v>1980</v>
      </c>
      <c r="D1884" t="s">
        <v>20</v>
      </c>
      <c r="E1884" t="str">
        <f t="shared" si="204"/>
        <v>Sep</v>
      </c>
      <c r="F1884">
        <v>12</v>
      </c>
      <c r="G1884" s="10">
        <f t="shared" si="205"/>
        <v>29476</v>
      </c>
      <c r="H1884" s="9">
        <f t="shared" si="206"/>
        <v>42</v>
      </c>
      <c r="I1884">
        <v>0</v>
      </c>
      <c r="J1884" s="14">
        <v>22144.03</v>
      </c>
      <c r="K1884" t="s">
        <v>11</v>
      </c>
      <c r="L1884" t="str">
        <f t="shared" si="207"/>
        <v>tier - 2</v>
      </c>
      <c r="M1884" t="s">
        <v>11</v>
      </c>
      <c r="N1884" t="str">
        <f t="shared" si="208"/>
        <v>tier - 2</v>
      </c>
      <c r="O1884" t="s">
        <v>42</v>
      </c>
      <c r="P1884" t="str">
        <f t="shared" si="209"/>
        <v>R1011</v>
      </c>
    </row>
    <row r="1885" spans="1:16" x14ac:dyDescent="0.25">
      <c r="A1885" t="s">
        <v>1919</v>
      </c>
      <c r="B1885">
        <v>1965</v>
      </c>
      <c r="C1885">
        <f t="shared" si="203"/>
        <v>1965</v>
      </c>
      <c r="D1885" t="s">
        <v>35</v>
      </c>
      <c r="E1885" t="str">
        <f t="shared" si="204"/>
        <v>Aug</v>
      </c>
      <c r="F1885">
        <v>24</v>
      </c>
      <c r="G1885" s="10">
        <f t="shared" si="205"/>
        <v>23978</v>
      </c>
      <c r="H1885" s="9">
        <f t="shared" si="206"/>
        <v>57</v>
      </c>
      <c r="I1885">
        <v>1</v>
      </c>
      <c r="J1885" s="14">
        <v>22192.44</v>
      </c>
      <c r="K1885" t="s">
        <v>12</v>
      </c>
      <c r="L1885" t="str">
        <f t="shared" si="207"/>
        <v>tier - 3</v>
      </c>
      <c r="M1885" t="s">
        <v>16</v>
      </c>
      <c r="N1885" t="str">
        <f t="shared" si="208"/>
        <v>tier - 1</v>
      </c>
      <c r="O1885" t="s">
        <v>13</v>
      </c>
      <c r="P1885" t="str">
        <f t="shared" si="209"/>
        <v>R1013</v>
      </c>
    </row>
    <row r="1886" spans="1:16" x14ac:dyDescent="0.25">
      <c r="A1886" t="s">
        <v>1920</v>
      </c>
      <c r="B1886">
        <v>1971</v>
      </c>
      <c r="C1886">
        <f t="shared" si="203"/>
        <v>1971</v>
      </c>
      <c r="D1886" t="s">
        <v>18</v>
      </c>
      <c r="E1886" t="str">
        <f t="shared" si="204"/>
        <v>Jun</v>
      </c>
      <c r="F1886">
        <v>16</v>
      </c>
      <c r="G1886" s="10">
        <f t="shared" si="205"/>
        <v>26100</v>
      </c>
      <c r="H1886" s="9">
        <f t="shared" si="206"/>
        <v>51</v>
      </c>
      <c r="I1886">
        <v>1</v>
      </c>
      <c r="J1886" s="14">
        <v>22218.11</v>
      </c>
      <c r="K1886" t="s">
        <v>11</v>
      </c>
      <c r="L1886" t="str">
        <f t="shared" si="207"/>
        <v>tier - 2</v>
      </c>
      <c r="M1886" t="s">
        <v>12</v>
      </c>
      <c r="N1886" t="str">
        <f t="shared" si="208"/>
        <v>tier - 3</v>
      </c>
      <c r="O1886" t="s">
        <v>13</v>
      </c>
      <c r="P1886" t="str">
        <f t="shared" si="209"/>
        <v>R1013</v>
      </c>
    </row>
    <row r="1887" spans="1:16" x14ac:dyDescent="0.25">
      <c r="A1887" t="s">
        <v>1921</v>
      </c>
      <c r="B1887">
        <v>1982</v>
      </c>
      <c r="C1887">
        <f t="shared" si="203"/>
        <v>1982</v>
      </c>
      <c r="D1887" t="s">
        <v>30</v>
      </c>
      <c r="E1887" t="str">
        <f t="shared" si="204"/>
        <v>Dec</v>
      </c>
      <c r="F1887">
        <v>27</v>
      </c>
      <c r="G1887" s="10">
        <f t="shared" si="205"/>
        <v>30312</v>
      </c>
      <c r="H1887" s="9">
        <f t="shared" si="206"/>
        <v>40</v>
      </c>
      <c r="I1887">
        <v>1</v>
      </c>
      <c r="J1887" s="14">
        <v>22331.57</v>
      </c>
      <c r="K1887" t="s">
        <v>11</v>
      </c>
      <c r="L1887" t="str">
        <f t="shared" si="207"/>
        <v>tier - 2</v>
      </c>
      <c r="M1887" t="s">
        <v>12</v>
      </c>
      <c r="N1887" t="str">
        <f t="shared" si="208"/>
        <v>tier - 3</v>
      </c>
      <c r="O1887" t="s">
        <v>247</v>
      </c>
      <c r="P1887" t="str">
        <f t="shared" si="209"/>
        <v>R1024</v>
      </c>
    </row>
    <row r="1888" spans="1:16" x14ac:dyDescent="0.25">
      <c r="A1888" t="s">
        <v>1922</v>
      </c>
      <c r="B1888">
        <v>1999</v>
      </c>
      <c r="C1888">
        <f t="shared" si="203"/>
        <v>1999</v>
      </c>
      <c r="D1888" t="s">
        <v>35</v>
      </c>
      <c r="E1888" t="str">
        <f t="shared" si="204"/>
        <v>Aug</v>
      </c>
      <c r="F1888">
        <v>26</v>
      </c>
      <c r="G1888" s="10">
        <f t="shared" si="205"/>
        <v>36398</v>
      </c>
      <c r="H1888" s="9">
        <f t="shared" si="206"/>
        <v>23</v>
      </c>
      <c r="I1888">
        <v>2</v>
      </c>
      <c r="J1888" s="14">
        <v>22395.74</v>
      </c>
      <c r="K1888" t="s">
        <v>12</v>
      </c>
      <c r="L1888" t="str">
        <f t="shared" si="207"/>
        <v>tier - 3</v>
      </c>
      <c r="M1888" t="s">
        <v>11</v>
      </c>
      <c r="N1888" t="str">
        <f t="shared" si="208"/>
        <v>tier - 2</v>
      </c>
      <c r="O1888" t="s">
        <v>247</v>
      </c>
      <c r="P1888" t="str">
        <f t="shared" si="209"/>
        <v>R1024</v>
      </c>
    </row>
    <row r="1889" spans="1:16" x14ac:dyDescent="0.25">
      <c r="A1889" t="s">
        <v>1923</v>
      </c>
      <c r="B1889">
        <v>1966</v>
      </c>
      <c r="C1889">
        <f t="shared" si="203"/>
        <v>1966</v>
      </c>
      <c r="D1889" t="s">
        <v>35</v>
      </c>
      <c r="E1889" t="str">
        <f t="shared" si="204"/>
        <v>Aug</v>
      </c>
      <c r="F1889">
        <v>18</v>
      </c>
      <c r="G1889" s="10">
        <f t="shared" si="205"/>
        <v>24337</v>
      </c>
      <c r="H1889" s="9">
        <f t="shared" si="206"/>
        <v>56</v>
      </c>
      <c r="I1889">
        <v>0</v>
      </c>
      <c r="J1889" s="14">
        <v>22412.65</v>
      </c>
      <c r="K1889" t="s">
        <v>12</v>
      </c>
      <c r="L1889" t="str">
        <f t="shared" si="207"/>
        <v>tier - 3</v>
      </c>
      <c r="M1889" t="s">
        <v>12</v>
      </c>
      <c r="N1889" t="str">
        <f t="shared" si="208"/>
        <v>tier - 3</v>
      </c>
      <c r="O1889" t="s">
        <v>276</v>
      </c>
      <c r="P1889" t="str">
        <f t="shared" si="209"/>
        <v>R1014</v>
      </c>
    </row>
    <row r="1890" spans="1:16" x14ac:dyDescent="0.25">
      <c r="A1890" t="s">
        <v>1924</v>
      </c>
      <c r="B1890">
        <v>1983</v>
      </c>
      <c r="C1890">
        <f t="shared" si="203"/>
        <v>1983</v>
      </c>
      <c r="D1890" t="s">
        <v>30</v>
      </c>
      <c r="E1890" t="str">
        <f t="shared" si="204"/>
        <v>Dec</v>
      </c>
      <c r="F1890">
        <v>21</v>
      </c>
      <c r="G1890" s="10">
        <f t="shared" si="205"/>
        <v>30671</v>
      </c>
      <c r="H1890" s="9">
        <f t="shared" si="206"/>
        <v>39</v>
      </c>
      <c r="I1890">
        <v>1</v>
      </c>
      <c r="J1890" s="14">
        <v>22462.04</v>
      </c>
      <c r="K1890" t="s">
        <v>12</v>
      </c>
      <c r="L1890" t="str">
        <f t="shared" si="207"/>
        <v>tier - 3</v>
      </c>
      <c r="M1890" t="s">
        <v>16</v>
      </c>
      <c r="N1890" t="str">
        <f t="shared" si="208"/>
        <v>tier - 1</v>
      </c>
      <c r="O1890" t="s">
        <v>166</v>
      </c>
      <c r="P1890" t="str">
        <f t="shared" si="209"/>
        <v>R1019</v>
      </c>
    </row>
    <row r="1891" spans="1:16" x14ac:dyDescent="0.25">
      <c r="A1891" t="s">
        <v>1925</v>
      </c>
      <c r="B1891">
        <v>1979</v>
      </c>
      <c r="C1891">
        <f t="shared" si="203"/>
        <v>1979</v>
      </c>
      <c r="D1891" t="s">
        <v>15</v>
      </c>
      <c r="E1891" t="str">
        <f t="shared" si="204"/>
        <v>Nov</v>
      </c>
      <c r="F1891">
        <v>14</v>
      </c>
      <c r="G1891" s="10">
        <f t="shared" si="205"/>
        <v>29173</v>
      </c>
      <c r="H1891" s="9">
        <f t="shared" si="206"/>
        <v>43</v>
      </c>
      <c r="I1891">
        <v>2</v>
      </c>
      <c r="J1891" s="14">
        <v>22478.6</v>
      </c>
      <c r="K1891" t="s">
        <v>12</v>
      </c>
      <c r="L1891" t="str">
        <f t="shared" si="207"/>
        <v>tier - 3</v>
      </c>
      <c r="M1891" t="s">
        <v>11</v>
      </c>
      <c r="N1891" t="str">
        <f t="shared" si="208"/>
        <v>tier - 2</v>
      </c>
      <c r="O1891" t="s">
        <v>42</v>
      </c>
      <c r="P1891" t="str">
        <f t="shared" si="209"/>
        <v>R1011</v>
      </c>
    </row>
    <row r="1892" spans="1:16" x14ac:dyDescent="0.25">
      <c r="A1892" t="s">
        <v>1926</v>
      </c>
      <c r="B1892">
        <v>2003</v>
      </c>
      <c r="C1892">
        <f t="shared" si="203"/>
        <v>2003</v>
      </c>
      <c r="D1892" t="s">
        <v>10</v>
      </c>
      <c r="E1892" t="str">
        <f t="shared" si="204"/>
        <v>Jul</v>
      </c>
      <c r="F1892">
        <v>25</v>
      </c>
      <c r="G1892" s="10">
        <f t="shared" si="205"/>
        <v>37827</v>
      </c>
      <c r="H1892" s="9">
        <f t="shared" si="206"/>
        <v>19</v>
      </c>
      <c r="I1892">
        <v>2</v>
      </c>
      <c r="J1892" s="14">
        <v>22493.66</v>
      </c>
      <c r="K1892" t="s">
        <v>11</v>
      </c>
      <c r="L1892" t="str">
        <f t="shared" si="207"/>
        <v>tier - 2</v>
      </c>
      <c r="M1892" t="s">
        <v>16</v>
      </c>
      <c r="N1892" t="str">
        <f t="shared" si="208"/>
        <v>tier - 1</v>
      </c>
      <c r="O1892" t="s">
        <v>23</v>
      </c>
      <c r="P1892" t="str">
        <f t="shared" si="209"/>
        <v>R1012</v>
      </c>
    </row>
    <row r="1893" spans="1:16" x14ac:dyDescent="0.25">
      <c r="A1893" t="s">
        <v>1927</v>
      </c>
      <c r="B1893">
        <v>1970</v>
      </c>
      <c r="C1893">
        <f t="shared" si="203"/>
        <v>1970</v>
      </c>
      <c r="D1893" t="s">
        <v>15</v>
      </c>
      <c r="E1893" t="str">
        <f t="shared" si="204"/>
        <v>Nov</v>
      </c>
      <c r="F1893">
        <v>9</v>
      </c>
      <c r="G1893" s="10">
        <f t="shared" si="205"/>
        <v>25881</v>
      </c>
      <c r="H1893" s="9">
        <f t="shared" si="206"/>
        <v>52</v>
      </c>
      <c r="I1893">
        <v>0</v>
      </c>
      <c r="J1893" s="14">
        <v>23045.57</v>
      </c>
      <c r="K1893" t="s">
        <v>11</v>
      </c>
      <c r="L1893" t="str">
        <f t="shared" si="207"/>
        <v>tier - 2</v>
      </c>
      <c r="M1893" t="s">
        <v>11</v>
      </c>
      <c r="N1893" t="str">
        <f t="shared" si="208"/>
        <v>tier - 2</v>
      </c>
      <c r="O1893" t="s">
        <v>247</v>
      </c>
      <c r="P1893" t="str">
        <f t="shared" si="209"/>
        <v>R1024</v>
      </c>
    </row>
    <row r="1894" spans="1:16" x14ac:dyDescent="0.25">
      <c r="A1894" t="s">
        <v>1928</v>
      </c>
      <c r="B1894">
        <v>1975</v>
      </c>
      <c r="C1894">
        <f t="shared" si="203"/>
        <v>1975</v>
      </c>
      <c r="D1894" t="s">
        <v>20</v>
      </c>
      <c r="E1894" t="str">
        <f t="shared" si="204"/>
        <v>Sep</v>
      </c>
      <c r="F1894">
        <v>9</v>
      </c>
      <c r="G1894" s="10">
        <f t="shared" si="205"/>
        <v>27646</v>
      </c>
      <c r="H1894" s="9">
        <f t="shared" si="206"/>
        <v>47</v>
      </c>
      <c r="I1894">
        <v>0</v>
      </c>
      <c r="J1894" s="14">
        <v>23065.42</v>
      </c>
      <c r="K1894" t="s">
        <v>11</v>
      </c>
      <c r="L1894" t="str">
        <f t="shared" si="207"/>
        <v>tier - 2</v>
      </c>
      <c r="M1894" t="s">
        <v>11</v>
      </c>
      <c r="N1894" t="str">
        <f t="shared" si="208"/>
        <v>tier - 2</v>
      </c>
      <c r="O1894" t="s">
        <v>13</v>
      </c>
      <c r="P1894" t="str">
        <f t="shared" si="209"/>
        <v>R1013</v>
      </c>
    </row>
    <row r="1895" spans="1:16" x14ac:dyDescent="0.25">
      <c r="A1895" t="s">
        <v>1929</v>
      </c>
      <c r="B1895">
        <v>2003</v>
      </c>
      <c r="C1895">
        <f t="shared" si="203"/>
        <v>2003</v>
      </c>
      <c r="D1895" t="s">
        <v>30</v>
      </c>
      <c r="E1895" t="str">
        <f t="shared" si="204"/>
        <v>Dec</v>
      </c>
      <c r="F1895">
        <v>14</v>
      </c>
      <c r="G1895" s="10">
        <f t="shared" si="205"/>
        <v>37969</v>
      </c>
      <c r="H1895" s="9">
        <f t="shared" si="206"/>
        <v>19</v>
      </c>
      <c r="I1895">
        <v>0</v>
      </c>
      <c r="J1895" s="14">
        <v>23082.959999999999</v>
      </c>
      <c r="K1895" t="s">
        <v>11</v>
      </c>
      <c r="L1895" t="str">
        <f t="shared" si="207"/>
        <v>tier - 2</v>
      </c>
      <c r="M1895" t="s">
        <v>11</v>
      </c>
      <c r="N1895" t="str">
        <f t="shared" si="208"/>
        <v>tier - 2</v>
      </c>
      <c r="O1895" t="s">
        <v>42</v>
      </c>
      <c r="P1895" t="str">
        <f t="shared" si="209"/>
        <v>R1011</v>
      </c>
    </row>
    <row r="1896" spans="1:16" x14ac:dyDescent="0.25">
      <c r="A1896" t="s">
        <v>1930</v>
      </c>
      <c r="B1896">
        <v>1997</v>
      </c>
      <c r="C1896">
        <f t="shared" si="203"/>
        <v>1997</v>
      </c>
      <c r="D1896" t="s">
        <v>35</v>
      </c>
      <c r="E1896" t="str">
        <f t="shared" si="204"/>
        <v>Aug</v>
      </c>
      <c r="F1896">
        <v>7</v>
      </c>
      <c r="G1896" s="10">
        <f t="shared" si="205"/>
        <v>35649</v>
      </c>
      <c r="H1896" s="9">
        <f t="shared" si="206"/>
        <v>25</v>
      </c>
      <c r="I1896">
        <v>2</v>
      </c>
      <c r="J1896" s="14">
        <v>23241.47</v>
      </c>
      <c r="K1896" t="s">
        <v>11</v>
      </c>
      <c r="L1896" t="str">
        <f t="shared" si="207"/>
        <v>tier - 2</v>
      </c>
      <c r="M1896" t="s">
        <v>12</v>
      </c>
      <c r="N1896" t="str">
        <f t="shared" si="208"/>
        <v>tier - 3</v>
      </c>
      <c r="O1896" t="s">
        <v>170</v>
      </c>
      <c r="P1896" t="str">
        <f t="shared" si="209"/>
        <v>R1018</v>
      </c>
    </row>
    <row r="1897" spans="1:16" x14ac:dyDescent="0.25">
      <c r="A1897" t="s">
        <v>1931</v>
      </c>
      <c r="B1897">
        <v>1969</v>
      </c>
      <c r="C1897">
        <f t="shared" si="203"/>
        <v>1969</v>
      </c>
      <c r="D1897" t="s">
        <v>15</v>
      </c>
      <c r="E1897" t="str">
        <f t="shared" si="204"/>
        <v>Nov</v>
      </c>
      <c r="F1897">
        <v>14</v>
      </c>
      <c r="G1897" s="10">
        <f t="shared" si="205"/>
        <v>25521</v>
      </c>
      <c r="H1897" s="9">
        <f t="shared" si="206"/>
        <v>53</v>
      </c>
      <c r="I1897">
        <v>1</v>
      </c>
      <c r="J1897" s="14">
        <v>23244.79</v>
      </c>
      <c r="K1897" t="s">
        <v>11</v>
      </c>
      <c r="L1897" t="str">
        <f t="shared" si="207"/>
        <v>tier - 2</v>
      </c>
      <c r="M1897" t="s">
        <v>12</v>
      </c>
      <c r="N1897" t="str">
        <f t="shared" si="208"/>
        <v>tier - 3</v>
      </c>
      <c r="O1897" t="s">
        <v>13</v>
      </c>
      <c r="P1897" t="str">
        <f t="shared" si="209"/>
        <v>R1013</v>
      </c>
    </row>
    <row r="1898" spans="1:16" x14ac:dyDescent="0.25">
      <c r="A1898" t="s">
        <v>1932</v>
      </c>
      <c r="B1898">
        <v>1994</v>
      </c>
      <c r="C1898">
        <f t="shared" si="203"/>
        <v>1994</v>
      </c>
      <c r="D1898" t="s">
        <v>37</v>
      </c>
      <c r="E1898" t="str">
        <f t="shared" si="204"/>
        <v>Oct</v>
      </c>
      <c r="F1898">
        <v>3</v>
      </c>
      <c r="G1898" s="10">
        <f t="shared" si="205"/>
        <v>34610</v>
      </c>
      <c r="H1898" s="9">
        <f t="shared" si="206"/>
        <v>28</v>
      </c>
      <c r="I1898">
        <v>1</v>
      </c>
      <c r="J1898" s="14">
        <v>23288.93</v>
      </c>
      <c r="K1898" t="s">
        <v>11</v>
      </c>
      <c r="L1898" t="str">
        <f t="shared" si="207"/>
        <v>tier - 2</v>
      </c>
      <c r="M1898" t="s">
        <v>12</v>
      </c>
      <c r="N1898" t="str">
        <f t="shared" si="208"/>
        <v>tier - 3</v>
      </c>
      <c r="O1898" t="s">
        <v>247</v>
      </c>
      <c r="P1898" t="str">
        <f t="shared" si="209"/>
        <v>R1024</v>
      </c>
    </row>
    <row r="1899" spans="1:16" x14ac:dyDescent="0.25">
      <c r="A1899" t="s">
        <v>1933</v>
      </c>
      <c r="B1899">
        <v>1973</v>
      </c>
      <c r="C1899">
        <f t="shared" si="203"/>
        <v>1973</v>
      </c>
      <c r="D1899" t="s">
        <v>37</v>
      </c>
      <c r="E1899" t="str">
        <f t="shared" si="204"/>
        <v>Oct</v>
      </c>
      <c r="F1899">
        <v>22</v>
      </c>
      <c r="G1899" s="10">
        <f t="shared" si="205"/>
        <v>26959</v>
      </c>
      <c r="H1899" s="9">
        <f t="shared" si="206"/>
        <v>49</v>
      </c>
      <c r="I1899">
        <v>2</v>
      </c>
      <c r="J1899" s="14">
        <v>23306.55</v>
      </c>
      <c r="K1899" t="s">
        <v>11</v>
      </c>
      <c r="L1899" t="str">
        <f t="shared" si="207"/>
        <v>tier - 2</v>
      </c>
      <c r="M1899" t="s">
        <v>11</v>
      </c>
      <c r="N1899" t="str">
        <f t="shared" si="208"/>
        <v>tier - 2</v>
      </c>
      <c r="O1899" t="s">
        <v>42</v>
      </c>
      <c r="P1899" t="str">
        <f t="shared" si="209"/>
        <v>R1011</v>
      </c>
    </row>
    <row r="1900" spans="1:16" x14ac:dyDescent="0.25">
      <c r="A1900" t="s">
        <v>1934</v>
      </c>
      <c r="B1900">
        <v>1975</v>
      </c>
      <c r="C1900">
        <f t="shared" si="203"/>
        <v>1975</v>
      </c>
      <c r="D1900" t="s">
        <v>15</v>
      </c>
      <c r="E1900" t="str">
        <f t="shared" si="204"/>
        <v>Nov</v>
      </c>
      <c r="F1900">
        <v>13</v>
      </c>
      <c r="G1900" s="10">
        <f t="shared" si="205"/>
        <v>27711</v>
      </c>
      <c r="H1900" s="9">
        <f t="shared" si="206"/>
        <v>47</v>
      </c>
      <c r="I1900">
        <v>1</v>
      </c>
      <c r="J1900" s="14">
        <v>23401.31</v>
      </c>
      <c r="K1900" t="s">
        <v>11</v>
      </c>
      <c r="L1900" t="str">
        <f t="shared" si="207"/>
        <v>tier - 2</v>
      </c>
      <c r="M1900" t="s">
        <v>12</v>
      </c>
      <c r="N1900" t="str">
        <f t="shared" si="208"/>
        <v>tier - 3</v>
      </c>
      <c r="O1900" t="s">
        <v>247</v>
      </c>
      <c r="P1900" t="str">
        <f t="shared" si="209"/>
        <v>R1024</v>
      </c>
    </row>
    <row r="1901" spans="1:16" x14ac:dyDescent="0.25">
      <c r="A1901" t="s">
        <v>1935</v>
      </c>
      <c r="B1901">
        <v>1983</v>
      </c>
      <c r="C1901">
        <f t="shared" si="203"/>
        <v>1983</v>
      </c>
      <c r="D1901" t="s">
        <v>35</v>
      </c>
      <c r="E1901" t="str">
        <f t="shared" si="204"/>
        <v>Aug</v>
      </c>
      <c r="F1901">
        <v>26</v>
      </c>
      <c r="G1901" s="10">
        <f t="shared" si="205"/>
        <v>30554</v>
      </c>
      <c r="H1901" s="9">
        <f t="shared" si="206"/>
        <v>39</v>
      </c>
      <c r="I1901">
        <v>2</v>
      </c>
      <c r="J1901" s="14">
        <v>23563.02</v>
      </c>
      <c r="K1901" t="s">
        <v>11</v>
      </c>
      <c r="L1901" t="str">
        <f t="shared" si="207"/>
        <v>tier - 2</v>
      </c>
      <c r="M1901" t="s">
        <v>11</v>
      </c>
      <c r="N1901" t="str">
        <f t="shared" si="208"/>
        <v>tier - 2</v>
      </c>
      <c r="O1901" t="s">
        <v>13</v>
      </c>
      <c r="P1901" t="str">
        <f t="shared" si="209"/>
        <v>R1013</v>
      </c>
    </row>
    <row r="1902" spans="1:16" x14ac:dyDescent="0.25">
      <c r="A1902" t="s">
        <v>1936</v>
      </c>
      <c r="B1902">
        <v>1974</v>
      </c>
      <c r="C1902">
        <f t="shared" si="203"/>
        <v>1974</v>
      </c>
      <c r="D1902" t="s">
        <v>18</v>
      </c>
      <c r="E1902" t="str">
        <f t="shared" si="204"/>
        <v>Jun</v>
      </c>
      <c r="F1902">
        <v>2</v>
      </c>
      <c r="G1902" s="10">
        <f t="shared" si="205"/>
        <v>27182</v>
      </c>
      <c r="H1902" s="9">
        <f t="shared" si="206"/>
        <v>49</v>
      </c>
      <c r="I1902">
        <v>1</v>
      </c>
      <c r="J1902" s="14">
        <v>23568.27</v>
      </c>
      <c r="K1902" t="s">
        <v>11</v>
      </c>
      <c r="L1902" t="str">
        <f t="shared" si="207"/>
        <v>tier - 2</v>
      </c>
      <c r="M1902" t="s">
        <v>11</v>
      </c>
      <c r="N1902" t="str">
        <f t="shared" si="208"/>
        <v>tier - 2</v>
      </c>
      <c r="O1902" t="s">
        <v>42</v>
      </c>
      <c r="P1902" t="str">
        <f t="shared" si="209"/>
        <v>R1011</v>
      </c>
    </row>
    <row r="1903" spans="1:16" x14ac:dyDescent="0.25">
      <c r="A1903" t="s">
        <v>1937</v>
      </c>
      <c r="B1903">
        <v>1973</v>
      </c>
      <c r="C1903">
        <f t="shared" si="203"/>
        <v>1973</v>
      </c>
      <c r="D1903" t="s">
        <v>18</v>
      </c>
      <c r="E1903" t="str">
        <f t="shared" si="204"/>
        <v>Jun</v>
      </c>
      <c r="F1903">
        <v>27</v>
      </c>
      <c r="G1903" s="10">
        <f t="shared" si="205"/>
        <v>26842</v>
      </c>
      <c r="H1903" s="9">
        <f t="shared" si="206"/>
        <v>49</v>
      </c>
      <c r="I1903">
        <v>2</v>
      </c>
      <c r="J1903" s="14">
        <v>23807.24</v>
      </c>
      <c r="K1903" t="s">
        <v>11</v>
      </c>
      <c r="L1903" t="str">
        <f t="shared" si="207"/>
        <v>tier - 2</v>
      </c>
      <c r="M1903" t="s">
        <v>12</v>
      </c>
      <c r="N1903" t="str">
        <f t="shared" si="208"/>
        <v>tier - 3</v>
      </c>
      <c r="O1903" t="s">
        <v>23</v>
      </c>
      <c r="P1903" t="str">
        <f t="shared" si="209"/>
        <v>R1012</v>
      </c>
    </row>
    <row r="1904" spans="1:16" x14ac:dyDescent="0.25">
      <c r="A1904" t="s">
        <v>1938</v>
      </c>
      <c r="B1904">
        <v>1970</v>
      </c>
      <c r="C1904">
        <f t="shared" si="203"/>
        <v>1970</v>
      </c>
      <c r="D1904" t="s">
        <v>35</v>
      </c>
      <c r="E1904" t="str">
        <f t="shared" si="204"/>
        <v>Aug</v>
      </c>
      <c r="F1904">
        <v>8</v>
      </c>
      <c r="G1904" s="10">
        <f t="shared" si="205"/>
        <v>25788</v>
      </c>
      <c r="H1904" s="9">
        <f t="shared" si="206"/>
        <v>52</v>
      </c>
      <c r="I1904">
        <v>1</v>
      </c>
      <c r="J1904" s="14">
        <v>23887.66</v>
      </c>
      <c r="K1904" t="s">
        <v>11</v>
      </c>
      <c r="L1904" t="str">
        <f t="shared" si="207"/>
        <v>tier - 2</v>
      </c>
      <c r="M1904" t="s">
        <v>12</v>
      </c>
      <c r="N1904" t="str">
        <f t="shared" si="208"/>
        <v>tier - 3</v>
      </c>
      <c r="O1904" t="s">
        <v>23</v>
      </c>
      <c r="P1904" t="str">
        <f t="shared" si="209"/>
        <v>R1012</v>
      </c>
    </row>
    <row r="1905" spans="1:16" x14ac:dyDescent="0.25">
      <c r="A1905" t="s">
        <v>1939</v>
      </c>
      <c r="B1905">
        <v>1971</v>
      </c>
      <c r="C1905">
        <f t="shared" si="203"/>
        <v>1971</v>
      </c>
      <c r="D1905" t="s">
        <v>10</v>
      </c>
      <c r="E1905" t="str">
        <f t="shared" si="204"/>
        <v>Jul</v>
      </c>
      <c r="F1905">
        <v>10</v>
      </c>
      <c r="G1905" s="10">
        <f t="shared" si="205"/>
        <v>26124</v>
      </c>
      <c r="H1905" s="9">
        <f t="shared" si="206"/>
        <v>51</v>
      </c>
      <c r="I1905">
        <v>2</v>
      </c>
      <c r="J1905" s="14">
        <v>23967.38</v>
      </c>
      <c r="K1905" t="s">
        <v>11</v>
      </c>
      <c r="L1905" t="str">
        <f t="shared" si="207"/>
        <v>tier - 2</v>
      </c>
      <c r="M1905" t="s">
        <v>11</v>
      </c>
      <c r="N1905" t="str">
        <f t="shared" si="208"/>
        <v>tier - 2</v>
      </c>
      <c r="O1905" t="s">
        <v>23</v>
      </c>
      <c r="P1905" t="str">
        <f t="shared" si="209"/>
        <v>R1012</v>
      </c>
    </row>
    <row r="1906" spans="1:16" x14ac:dyDescent="0.25">
      <c r="A1906" t="s">
        <v>1940</v>
      </c>
      <c r="B1906">
        <v>2003</v>
      </c>
      <c r="C1906">
        <f t="shared" si="203"/>
        <v>2003</v>
      </c>
      <c r="D1906" t="s">
        <v>30</v>
      </c>
      <c r="E1906" t="str">
        <f t="shared" si="204"/>
        <v>Dec</v>
      </c>
      <c r="F1906">
        <v>30</v>
      </c>
      <c r="G1906" s="10">
        <f t="shared" si="205"/>
        <v>37985</v>
      </c>
      <c r="H1906" s="9">
        <f t="shared" si="206"/>
        <v>19</v>
      </c>
      <c r="I1906">
        <v>2</v>
      </c>
      <c r="J1906" s="14">
        <v>24059.68</v>
      </c>
      <c r="K1906" t="s">
        <v>11</v>
      </c>
      <c r="L1906" t="str">
        <f t="shared" si="207"/>
        <v>tier - 2</v>
      </c>
      <c r="M1906" t="s">
        <v>11</v>
      </c>
      <c r="N1906" t="str">
        <f t="shared" si="208"/>
        <v>tier - 2</v>
      </c>
      <c r="O1906" t="s">
        <v>23</v>
      </c>
      <c r="P1906" t="str">
        <f t="shared" si="209"/>
        <v>R1012</v>
      </c>
    </row>
    <row r="1907" spans="1:16" x14ac:dyDescent="0.25">
      <c r="A1907" t="s">
        <v>1941</v>
      </c>
      <c r="B1907">
        <v>1973</v>
      </c>
      <c r="C1907">
        <f t="shared" si="203"/>
        <v>1973</v>
      </c>
      <c r="D1907" t="s">
        <v>18</v>
      </c>
      <c r="E1907" t="str">
        <f t="shared" si="204"/>
        <v>Jun</v>
      </c>
      <c r="F1907">
        <v>13</v>
      </c>
      <c r="G1907" s="10">
        <f t="shared" si="205"/>
        <v>26828</v>
      </c>
      <c r="H1907" s="9">
        <f t="shared" si="206"/>
        <v>49</v>
      </c>
      <c r="I1907">
        <v>3</v>
      </c>
      <c r="J1907" s="14">
        <v>24106.91</v>
      </c>
      <c r="K1907" t="s">
        <v>11</v>
      </c>
      <c r="L1907" t="str">
        <f t="shared" si="207"/>
        <v>tier - 2</v>
      </c>
      <c r="M1907" t="s">
        <v>11</v>
      </c>
      <c r="N1907" t="str">
        <f t="shared" si="208"/>
        <v>tier - 2</v>
      </c>
      <c r="O1907" t="s">
        <v>247</v>
      </c>
      <c r="P1907" t="str">
        <f t="shared" si="209"/>
        <v>R1024</v>
      </c>
    </row>
    <row r="1908" spans="1:16" x14ac:dyDescent="0.25">
      <c r="A1908" t="s">
        <v>1942</v>
      </c>
      <c r="B1908">
        <v>1974</v>
      </c>
      <c r="C1908">
        <f t="shared" si="203"/>
        <v>1974</v>
      </c>
      <c r="D1908" t="s">
        <v>20</v>
      </c>
      <c r="E1908" t="str">
        <f t="shared" si="204"/>
        <v>Sep</v>
      </c>
      <c r="F1908">
        <v>10</v>
      </c>
      <c r="G1908" s="10">
        <f t="shared" si="205"/>
        <v>27282</v>
      </c>
      <c r="H1908" s="9">
        <f t="shared" si="206"/>
        <v>48</v>
      </c>
      <c r="I1908">
        <v>3</v>
      </c>
      <c r="J1908" s="14">
        <v>24180.93</v>
      </c>
      <c r="K1908" t="s">
        <v>11</v>
      </c>
      <c r="L1908" t="str">
        <f t="shared" si="207"/>
        <v>tier - 2</v>
      </c>
      <c r="M1908" t="s">
        <v>16</v>
      </c>
      <c r="N1908" t="str">
        <f t="shared" si="208"/>
        <v>tier - 1</v>
      </c>
      <c r="O1908" t="s">
        <v>13</v>
      </c>
      <c r="P1908" t="str">
        <f t="shared" si="209"/>
        <v>R1013</v>
      </c>
    </row>
    <row r="1909" spans="1:16" x14ac:dyDescent="0.25">
      <c r="A1909" t="s">
        <v>1943</v>
      </c>
      <c r="B1909">
        <v>1964</v>
      </c>
      <c r="C1909">
        <f t="shared" si="203"/>
        <v>1964</v>
      </c>
      <c r="D1909" t="s">
        <v>30</v>
      </c>
      <c r="E1909" t="str">
        <f t="shared" si="204"/>
        <v>Dec</v>
      </c>
      <c r="F1909">
        <v>16</v>
      </c>
      <c r="G1909" s="10">
        <f t="shared" si="205"/>
        <v>23727</v>
      </c>
      <c r="H1909" s="9">
        <f t="shared" si="206"/>
        <v>58</v>
      </c>
      <c r="I1909">
        <v>0</v>
      </c>
      <c r="J1909" s="14">
        <v>24227.34</v>
      </c>
      <c r="K1909" t="s">
        <v>11</v>
      </c>
      <c r="L1909" t="str">
        <f t="shared" si="207"/>
        <v>tier - 2</v>
      </c>
      <c r="M1909" t="s">
        <v>16</v>
      </c>
      <c r="N1909" t="str">
        <f t="shared" si="208"/>
        <v>tier - 1</v>
      </c>
      <c r="O1909" t="s">
        <v>13</v>
      </c>
      <c r="P1909" t="str">
        <f t="shared" si="209"/>
        <v>R1013</v>
      </c>
    </row>
    <row r="1910" spans="1:16" x14ac:dyDescent="0.25">
      <c r="A1910" t="s">
        <v>1944</v>
      </c>
      <c r="B1910">
        <v>2004</v>
      </c>
      <c r="C1910">
        <f t="shared" si="203"/>
        <v>2004</v>
      </c>
      <c r="D1910" t="s">
        <v>35</v>
      </c>
      <c r="E1910" t="str">
        <f t="shared" si="204"/>
        <v>Aug</v>
      </c>
      <c r="F1910">
        <v>3</v>
      </c>
      <c r="G1910" s="10">
        <f t="shared" si="205"/>
        <v>38202</v>
      </c>
      <c r="H1910" s="9">
        <f t="shared" si="206"/>
        <v>18</v>
      </c>
      <c r="I1910">
        <v>0</v>
      </c>
      <c r="J1910" s="14">
        <v>24294.02</v>
      </c>
      <c r="K1910" t="s">
        <v>11</v>
      </c>
      <c r="L1910" t="str">
        <f t="shared" si="207"/>
        <v>tier - 2</v>
      </c>
      <c r="M1910" t="s">
        <v>16</v>
      </c>
      <c r="N1910" t="str">
        <f t="shared" si="208"/>
        <v>tier - 1</v>
      </c>
      <c r="O1910" t="s">
        <v>42</v>
      </c>
      <c r="P1910" t="str">
        <f t="shared" si="209"/>
        <v>R1011</v>
      </c>
    </row>
    <row r="1911" spans="1:16" x14ac:dyDescent="0.25">
      <c r="A1911" t="s">
        <v>1945</v>
      </c>
      <c r="B1911">
        <v>1999</v>
      </c>
      <c r="C1911">
        <f t="shared" si="203"/>
        <v>1999</v>
      </c>
      <c r="D1911" t="s">
        <v>37</v>
      </c>
      <c r="E1911" t="str">
        <f t="shared" si="204"/>
        <v>Oct</v>
      </c>
      <c r="F1911">
        <v>7</v>
      </c>
      <c r="G1911" s="10">
        <f t="shared" si="205"/>
        <v>36440</v>
      </c>
      <c r="H1911" s="9">
        <f t="shared" si="206"/>
        <v>23</v>
      </c>
      <c r="I1911">
        <v>0</v>
      </c>
      <c r="J1911" s="14">
        <v>24387.74</v>
      </c>
      <c r="K1911" t="s">
        <v>11</v>
      </c>
      <c r="L1911" t="str">
        <f t="shared" si="207"/>
        <v>tier - 2</v>
      </c>
      <c r="M1911" t="s">
        <v>16</v>
      </c>
      <c r="N1911" t="str">
        <f t="shared" si="208"/>
        <v>tier - 1</v>
      </c>
      <c r="O1911" t="s">
        <v>42</v>
      </c>
      <c r="P1911" t="str">
        <f t="shared" si="209"/>
        <v>R1011</v>
      </c>
    </row>
    <row r="1912" spans="1:16" x14ac:dyDescent="0.25">
      <c r="A1912" t="s">
        <v>1946</v>
      </c>
      <c r="B1912">
        <v>1970</v>
      </c>
      <c r="C1912">
        <f t="shared" si="203"/>
        <v>1970</v>
      </c>
      <c r="D1912" t="s">
        <v>15</v>
      </c>
      <c r="E1912" t="str">
        <f t="shared" si="204"/>
        <v>Nov</v>
      </c>
      <c r="F1912">
        <v>30</v>
      </c>
      <c r="G1912" s="10">
        <f t="shared" si="205"/>
        <v>25902</v>
      </c>
      <c r="H1912" s="9">
        <f t="shared" si="206"/>
        <v>52</v>
      </c>
      <c r="I1912">
        <v>0</v>
      </c>
      <c r="J1912" s="14">
        <v>24393.62</v>
      </c>
      <c r="K1912" t="s">
        <v>11</v>
      </c>
      <c r="L1912" t="str">
        <f t="shared" si="207"/>
        <v>tier - 2</v>
      </c>
      <c r="M1912" t="s">
        <v>12</v>
      </c>
      <c r="N1912" t="str">
        <f t="shared" si="208"/>
        <v>tier - 3</v>
      </c>
      <c r="O1912" t="s">
        <v>23</v>
      </c>
      <c r="P1912" t="str">
        <f t="shared" si="209"/>
        <v>R1012</v>
      </c>
    </row>
    <row r="1913" spans="1:16" x14ac:dyDescent="0.25">
      <c r="A1913" t="s">
        <v>1947</v>
      </c>
      <c r="B1913">
        <v>1968</v>
      </c>
      <c r="C1913">
        <f t="shared" si="203"/>
        <v>1968</v>
      </c>
      <c r="D1913" t="s">
        <v>10</v>
      </c>
      <c r="E1913" t="str">
        <f t="shared" si="204"/>
        <v>Jul</v>
      </c>
      <c r="F1913">
        <v>6</v>
      </c>
      <c r="G1913" s="10">
        <f t="shared" si="205"/>
        <v>25025</v>
      </c>
      <c r="H1913" s="9">
        <f t="shared" si="206"/>
        <v>54</v>
      </c>
      <c r="I1913">
        <v>0</v>
      </c>
      <c r="J1913" s="14">
        <v>24476.48</v>
      </c>
      <c r="K1913" t="s">
        <v>11</v>
      </c>
      <c r="L1913" t="str">
        <f t="shared" si="207"/>
        <v>tier - 2</v>
      </c>
      <c r="M1913" t="s">
        <v>11</v>
      </c>
      <c r="N1913" t="str">
        <f t="shared" si="208"/>
        <v>tier - 2</v>
      </c>
      <c r="O1913" t="s">
        <v>23</v>
      </c>
      <c r="P1913" t="str">
        <f t="shared" si="209"/>
        <v>R1012</v>
      </c>
    </row>
    <row r="1914" spans="1:16" x14ac:dyDescent="0.25">
      <c r="A1914" t="s">
        <v>1948</v>
      </c>
      <c r="B1914">
        <v>1961</v>
      </c>
      <c r="C1914">
        <f t="shared" si="203"/>
        <v>1961</v>
      </c>
      <c r="D1914" t="s">
        <v>37</v>
      </c>
      <c r="E1914" t="str">
        <f t="shared" si="204"/>
        <v>Oct</v>
      </c>
      <c r="F1914">
        <v>21</v>
      </c>
      <c r="G1914" s="10">
        <f t="shared" si="205"/>
        <v>22575</v>
      </c>
      <c r="H1914" s="9">
        <f t="shared" si="206"/>
        <v>61</v>
      </c>
      <c r="I1914">
        <v>0</v>
      </c>
      <c r="J1914" s="14">
        <v>24513.09</v>
      </c>
      <c r="K1914" t="s">
        <v>11</v>
      </c>
      <c r="L1914" t="str">
        <f t="shared" si="207"/>
        <v>tier - 2</v>
      </c>
      <c r="M1914" t="s">
        <v>11</v>
      </c>
      <c r="N1914" t="str">
        <f t="shared" si="208"/>
        <v>tier - 2</v>
      </c>
      <c r="O1914" t="s">
        <v>13</v>
      </c>
      <c r="P1914" t="str">
        <f t="shared" si="209"/>
        <v>R1013</v>
      </c>
    </row>
    <row r="1915" spans="1:16" x14ac:dyDescent="0.25">
      <c r="A1915" t="s">
        <v>1949</v>
      </c>
      <c r="B1915">
        <v>1972</v>
      </c>
      <c r="C1915">
        <f t="shared" si="203"/>
        <v>1972</v>
      </c>
      <c r="D1915" t="s">
        <v>20</v>
      </c>
      <c r="E1915" t="str">
        <f t="shared" si="204"/>
        <v>Sep</v>
      </c>
      <c r="F1915">
        <v>14</v>
      </c>
      <c r="G1915" s="10">
        <f t="shared" si="205"/>
        <v>26556</v>
      </c>
      <c r="H1915" s="9">
        <f t="shared" si="206"/>
        <v>50</v>
      </c>
      <c r="I1915">
        <v>1</v>
      </c>
      <c r="J1915" s="14">
        <v>24520.26</v>
      </c>
      <c r="K1915" t="s">
        <v>11</v>
      </c>
      <c r="L1915" t="str">
        <f t="shared" si="207"/>
        <v>tier - 2</v>
      </c>
      <c r="M1915" t="s">
        <v>12</v>
      </c>
      <c r="N1915" t="str">
        <f t="shared" si="208"/>
        <v>tier - 3</v>
      </c>
      <c r="O1915" t="s">
        <v>42</v>
      </c>
      <c r="P1915" t="str">
        <f t="shared" si="209"/>
        <v>R1011</v>
      </c>
    </row>
    <row r="1916" spans="1:16" x14ac:dyDescent="0.25">
      <c r="A1916" t="s">
        <v>1950</v>
      </c>
      <c r="B1916">
        <v>1975</v>
      </c>
      <c r="C1916">
        <f t="shared" si="203"/>
        <v>1975</v>
      </c>
      <c r="D1916" t="s">
        <v>18</v>
      </c>
      <c r="E1916" t="str">
        <f t="shared" si="204"/>
        <v>Jun</v>
      </c>
      <c r="F1916">
        <v>13</v>
      </c>
      <c r="G1916" s="10">
        <f t="shared" si="205"/>
        <v>27558</v>
      </c>
      <c r="H1916" s="9">
        <f t="shared" si="206"/>
        <v>47</v>
      </c>
      <c r="I1916">
        <v>2</v>
      </c>
      <c r="J1916" s="14">
        <v>24535.7</v>
      </c>
      <c r="K1916" t="s">
        <v>11</v>
      </c>
      <c r="L1916" t="str">
        <f t="shared" si="207"/>
        <v>tier - 2</v>
      </c>
      <c r="M1916" t="s">
        <v>11</v>
      </c>
      <c r="N1916" t="str">
        <f t="shared" si="208"/>
        <v>tier - 2</v>
      </c>
      <c r="O1916" t="s">
        <v>23</v>
      </c>
      <c r="P1916" t="str">
        <f t="shared" si="209"/>
        <v>R1012</v>
      </c>
    </row>
    <row r="1917" spans="1:16" x14ac:dyDescent="0.25">
      <c r="A1917" t="s">
        <v>1951</v>
      </c>
      <c r="B1917">
        <v>1976</v>
      </c>
      <c r="C1917">
        <f t="shared" si="203"/>
        <v>1976</v>
      </c>
      <c r="D1917" t="s">
        <v>37</v>
      </c>
      <c r="E1917" t="str">
        <f t="shared" si="204"/>
        <v>Oct</v>
      </c>
      <c r="F1917">
        <v>12</v>
      </c>
      <c r="G1917" s="10">
        <f t="shared" si="205"/>
        <v>28045</v>
      </c>
      <c r="H1917" s="9">
        <f t="shared" si="206"/>
        <v>46</v>
      </c>
      <c r="I1917">
        <v>0</v>
      </c>
      <c r="J1917" s="14">
        <v>24603.05</v>
      </c>
      <c r="K1917" t="s">
        <v>11</v>
      </c>
      <c r="L1917" t="str">
        <f t="shared" si="207"/>
        <v>tier - 2</v>
      </c>
      <c r="M1917" t="s">
        <v>11</v>
      </c>
      <c r="N1917" t="str">
        <f t="shared" si="208"/>
        <v>tier - 2</v>
      </c>
      <c r="O1917" t="s">
        <v>42</v>
      </c>
      <c r="P1917" t="str">
        <f t="shared" si="209"/>
        <v>R1011</v>
      </c>
    </row>
    <row r="1918" spans="1:16" x14ac:dyDescent="0.25">
      <c r="A1918" t="s">
        <v>1952</v>
      </c>
      <c r="B1918">
        <v>1970</v>
      </c>
      <c r="C1918">
        <f t="shared" si="203"/>
        <v>1970</v>
      </c>
      <c r="D1918" t="s">
        <v>18</v>
      </c>
      <c r="E1918" t="str">
        <f t="shared" si="204"/>
        <v>Jun</v>
      </c>
      <c r="F1918">
        <v>12</v>
      </c>
      <c r="G1918" s="10">
        <f t="shared" si="205"/>
        <v>25731</v>
      </c>
      <c r="H1918" s="9">
        <f t="shared" si="206"/>
        <v>52</v>
      </c>
      <c r="I1918">
        <v>2</v>
      </c>
      <c r="J1918" s="14">
        <v>24667.42</v>
      </c>
      <c r="K1918" t="s">
        <v>11</v>
      </c>
      <c r="L1918" t="str">
        <f t="shared" si="207"/>
        <v>tier - 2</v>
      </c>
      <c r="M1918" t="s">
        <v>12</v>
      </c>
      <c r="N1918" t="str">
        <f t="shared" si="208"/>
        <v>tier - 3</v>
      </c>
      <c r="O1918" t="s">
        <v>13</v>
      </c>
      <c r="P1918" t="str">
        <f t="shared" si="209"/>
        <v>R1013</v>
      </c>
    </row>
    <row r="1919" spans="1:16" x14ac:dyDescent="0.25">
      <c r="A1919" t="s">
        <v>1953</v>
      </c>
      <c r="B1919">
        <v>1996</v>
      </c>
      <c r="C1919">
        <f t="shared" si="203"/>
        <v>1996</v>
      </c>
      <c r="D1919" t="s">
        <v>35</v>
      </c>
      <c r="E1919" t="str">
        <f t="shared" si="204"/>
        <v>Aug</v>
      </c>
      <c r="F1919">
        <v>28</v>
      </c>
      <c r="G1919" s="10">
        <f t="shared" si="205"/>
        <v>35305</v>
      </c>
      <c r="H1919" s="9">
        <f t="shared" si="206"/>
        <v>26</v>
      </c>
      <c r="I1919">
        <v>4</v>
      </c>
      <c r="J1919" s="14">
        <v>24671.66</v>
      </c>
      <c r="K1919" t="s">
        <v>11</v>
      </c>
      <c r="L1919" t="str">
        <f t="shared" si="207"/>
        <v>tier - 2</v>
      </c>
      <c r="M1919" t="s">
        <v>16</v>
      </c>
      <c r="N1919" t="str">
        <f t="shared" si="208"/>
        <v>tier - 1</v>
      </c>
      <c r="O1919" t="s">
        <v>247</v>
      </c>
      <c r="P1919" t="str">
        <f t="shared" si="209"/>
        <v>R1024</v>
      </c>
    </row>
    <row r="1920" spans="1:16" x14ac:dyDescent="0.25">
      <c r="A1920" t="s">
        <v>1954</v>
      </c>
      <c r="B1920">
        <v>1992</v>
      </c>
      <c r="C1920">
        <f t="shared" si="203"/>
        <v>1992</v>
      </c>
      <c r="D1920" t="s">
        <v>37</v>
      </c>
      <c r="E1920" t="str">
        <f t="shared" si="204"/>
        <v>Oct</v>
      </c>
      <c r="F1920">
        <v>11</v>
      </c>
      <c r="G1920" s="10">
        <f t="shared" si="205"/>
        <v>33888</v>
      </c>
      <c r="H1920" s="9">
        <f t="shared" si="206"/>
        <v>30</v>
      </c>
      <c r="I1920">
        <v>0</v>
      </c>
      <c r="J1920" s="14">
        <v>24795.040000000001</v>
      </c>
      <c r="K1920" t="s">
        <v>11</v>
      </c>
      <c r="L1920" t="str">
        <f t="shared" si="207"/>
        <v>tier - 2</v>
      </c>
      <c r="M1920" t="s">
        <v>12</v>
      </c>
      <c r="N1920" t="str">
        <f t="shared" si="208"/>
        <v>tier - 3</v>
      </c>
      <c r="O1920" t="s">
        <v>42</v>
      </c>
      <c r="P1920" t="str">
        <f t="shared" si="209"/>
        <v>R1011</v>
      </c>
    </row>
    <row r="1921" spans="1:16" x14ac:dyDescent="0.25">
      <c r="A1921" t="s">
        <v>1955</v>
      </c>
      <c r="B1921">
        <v>1994</v>
      </c>
      <c r="C1921">
        <f t="shared" si="203"/>
        <v>1994</v>
      </c>
      <c r="D1921" t="s">
        <v>20</v>
      </c>
      <c r="E1921" t="str">
        <f t="shared" si="204"/>
        <v>Sep</v>
      </c>
      <c r="F1921">
        <v>9</v>
      </c>
      <c r="G1921" s="10">
        <f t="shared" si="205"/>
        <v>34586</v>
      </c>
      <c r="H1921" s="9">
        <f t="shared" si="206"/>
        <v>28</v>
      </c>
      <c r="I1921">
        <v>0</v>
      </c>
      <c r="J1921" s="14">
        <v>24817.25</v>
      </c>
      <c r="K1921" t="s">
        <v>11</v>
      </c>
      <c r="L1921" t="str">
        <f t="shared" si="207"/>
        <v>tier - 2</v>
      </c>
      <c r="M1921" t="s">
        <v>11</v>
      </c>
      <c r="N1921" t="str">
        <f t="shared" si="208"/>
        <v>tier - 2</v>
      </c>
      <c r="O1921" t="s">
        <v>42</v>
      </c>
      <c r="P1921" t="str">
        <f t="shared" si="209"/>
        <v>R1011</v>
      </c>
    </row>
    <row r="1922" spans="1:16" x14ac:dyDescent="0.25">
      <c r="A1922" t="s">
        <v>1956</v>
      </c>
      <c r="B1922">
        <v>1995</v>
      </c>
      <c r="C1922">
        <f t="shared" ref="C1922:C1985" si="210">IF(B1922="?", ROUND(AVERAGEIF(B:B, "&lt;&gt;?"), 0), B1922)</f>
        <v>1995</v>
      </c>
      <c r="D1922" t="s">
        <v>18</v>
      </c>
      <c r="E1922" t="str">
        <f t="shared" ref="E1922:E1985" si="211">IF(D1922="?", "Sep", D1922)</f>
        <v>Jun</v>
      </c>
      <c r="F1922">
        <v>10</v>
      </c>
      <c r="G1922" s="10">
        <f t="shared" ref="G1922:G1985" si="212">DATE(C1922, MONTH(1&amp;E1922), F1922)</f>
        <v>34860</v>
      </c>
      <c r="H1922" s="9">
        <f t="shared" ref="H1922:H1985" si="213">DATEDIF(G1922, DATE(2023,6,8), "Y")</f>
        <v>27</v>
      </c>
      <c r="I1922">
        <v>0</v>
      </c>
      <c r="J1922" s="14">
        <v>24863.25</v>
      </c>
      <c r="K1922" t="s">
        <v>11</v>
      </c>
      <c r="L1922" t="str">
        <f t="shared" ref="L1922:L1985" si="214">IF(K1922="?", "tier - 1", K1922)</f>
        <v>tier - 2</v>
      </c>
      <c r="M1922" t="s">
        <v>12</v>
      </c>
      <c r="N1922" t="str">
        <f t="shared" ref="N1922:N1985" si="215">IF(M1922="?", "tier - 2", M1922)</f>
        <v>tier - 3</v>
      </c>
      <c r="O1922" t="s">
        <v>42</v>
      </c>
      <c r="P1922" t="str">
        <f t="shared" ref="P1922:P1985" si="216">IF(O1922="?", "Unknown", O1922)</f>
        <v>R1011</v>
      </c>
    </row>
    <row r="1923" spans="1:16" x14ac:dyDescent="0.25">
      <c r="A1923" t="s">
        <v>1957</v>
      </c>
      <c r="B1923">
        <v>1970</v>
      </c>
      <c r="C1923">
        <f t="shared" si="210"/>
        <v>1970</v>
      </c>
      <c r="D1923" t="s">
        <v>15</v>
      </c>
      <c r="E1923" t="str">
        <f t="shared" si="211"/>
        <v>Nov</v>
      </c>
      <c r="F1923">
        <v>26</v>
      </c>
      <c r="G1923" s="10">
        <f t="shared" si="212"/>
        <v>25898</v>
      </c>
      <c r="H1923" s="9">
        <f t="shared" si="213"/>
        <v>52</v>
      </c>
      <c r="I1923">
        <v>3</v>
      </c>
      <c r="J1923" s="14">
        <v>24869.84</v>
      </c>
      <c r="K1923" t="s">
        <v>11</v>
      </c>
      <c r="L1923" t="str">
        <f t="shared" si="214"/>
        <v>tier - 2</v>
      </c>
      <c r="M1923" t="s">
        <v>11</v>
      </c>
      <c r="N1923" t="str">
        <f t="shared" si="215"/>
        <v>tier - 2</v>
      </c>
      <c r="O1923" t="s">
        <v>168</v>
      </c>
      <c r="P1923" t="str">
        <f t="shared" si="216"/>
        <v>R1016</v>
      </c>
    </row>
    <row r="1924" spans="1:16" x14ac:dyDescent="0.25">
      <c r="A1924" t="s">
        <v>1958</v>
      </c>
      <c r="B1924">
        <v>1969</v>
      </c>
      <c r="C1924">
        <f t="shared" si="210"/>
        <v>1969</v>
      </c>
      <c r="D1924" t="s">
        <v>10</v>
      </c>
      <c r="E1924" t="str">
        <f t="shared" si="211"/>
        <v>Jul</v>
      </c>
      <c r="F1924">
        <v>23</v>
      </c>
      <c r="G1924" s="10">
        <f t="shared" si="212"/>
        <v>25407</v>
      </c>
      <c r="H1924" s="9">
        <f t="shared" si="213"/>
        <v>53</v>
      </c>
      <c r="I1924">
        <v>3</v>
      </c>
      <c r="J1924" s="14">
        <v>24873.38</v>
      </c>
      <c r="K1924" t="s">
        <v>11</v>
      </c>
      <c r="L1924" t="str">
        <f t="shared" si="214"/>
        <v>tier - 2</v>
      </c>
      <c r="M1924" t="s">
        <v>16</v>
      </c>
      <c r="N1924" t="str">
        <f t="shared" si="215"/>
        <v>tier - 1</v>
      </c>
      <c r="O1924" t="s">
        <v>247</v>
      </c>
      <c r="P1924" t="str">
        <f t="shared" si="216"/>
        <v>R1024</v>
      </c>
    </row>
    <row r="1925" spans="1:16" x14ac:dyDescent="0.25">
      <c r="A1925" t="s">
        <v>1959</v>
      </c>
      <c r="B1925">
        <v>1987</v>
      </c>
      <c r="C1925">
        <f t="shared" si="210"/>
        <v>1987</v>
      </c>
      <c r="D1925" t="s">
        <v>18</v>
      </c>
      <c r="E1925" t="str">
        <f t="shared" si="211"/>
        <v>Jun</v>
      </c>
      <c r="F1925">
        <v>14</v>
      </c>
      <c r="G1925" s="10">
        <f t="shared" si="212"/>
        <v>31942</v>
      </c>
      <c r="H1925" s="9">
        <f t="shared" si="213"/>
        <v>35</v>
      </c>
      <c r="I1925">
        <v>2</v>
      </c>
      <c r="J1925" s="14">
        <v>24915.05</v>
      </c>
      <c r="K1925" t="s">
        <v>11</v>
      </c>
      <c r="L1925" t="str">
        <f t="shared" si="214"/>
        <v>tier - 2</v>
      </c>
      <c r="M1925" t="s">
        <v>16</v>
      </c>
      <c r="N1925" t="str">
        <f t="shared" si="215"/>
        <v>tier - 1</v>
      </c>
      <c r="O1925" t="s">
        <v>247</v>
      </c>
      <c r="P1925" t="str">
        <f t="shared" si="216"/>
        <v>R1024</v>
      </c>
    </row>
    <row r="1926" spans="1:16" x14ac:dyDescent="0.25">
      <c r="A1926" t="s">
        <v>1960</v>
      </c>
      <c r="B1926">
        <v>1975</v>
      </c>
      <c r="C1926">
        <f t="shared" si="210"/>
        <v>1975</v>
      </c>
      <c r="D1926" t="s">
        <v>15</v>
      </c>
      <c r="E1926" t="str">
        <f t="shared" si="211"/>
        <v>Nov</v>
      </c>
      <c r="F1926">
        <v>14</v>
      </c>
      <c r="G1926" s="10">
        <f t="shared" si="212"/>
        <v>27712</v>
      </c>
      <c r="H1926" s="9">
        <f t="shared" si="213"/>
        <v>47</v>
      </c>
      <c r="I1926">
        <v>3</v>
      </c>
      <c r="J1926" s="14">
        <v>24915.22</v>
      </c>
      <c r="K1926" t="s">
        <v>11</v>
      </c>
      <c r="L1926" t="str">
        <f t="shared" si="214"/>
        <v>tier - 2</v>
      </c>
      <c r="M1926" t="s">
        <v>12</v>
      </c>
      <c r="N1926" t="str">
        <f t="shared" si="215"/>
        <v>tier - 3</v>
      </c>
      <c r="O1926" t="s">
        <v>23</v>
      </c>
      <c r="P1926" t="str">
        <f t="shared" si="216"/>
        <v>R1012</v>
      </c>
    </row>
    <row r="1927" spans="1:16" x14ac:dyDescent="0.25">
      <c r="A1927" t="s">
        <v>1961</v>
      </c>
      <c r="B1927">
        <v>1995</v>
      </c>
      <c r="C1927">
        <f t="shared" si="210"/>
        <v>1995</v>
      </c>
      <c r="D1927" t="s">
        <v>30</v>
      </c>
      <c r="E1927" t="str">
        <f t="shared" si="211"/>
        <v>Dec</v>
      </c>
      <c r="F1927">
        <v>4</v>
      </c>
      <c r="G1927" s="10">
        <f t="shared" si="212"/>
        <v>35037</v>
      </c>
      <c r="H1927" s="9">
        <f t="shared" si="213"/>
        <v>27</v>
      </c>
      <c r="I1927">
        <v>0</v>
      </c>
      <c r="J1927" s="14">
        <v>25075.97</v>
      </c>
      <c r="K1927" t="s">
        <v>11</v>
      </c>
      <c r="L1927" t="str">
        <f t="shared" si="214"/>
        <v>tier - 2</v>
      </c>
      <c r="M1927" t="s">
        <v>11</v>
      </c>
      <c r="N1927" t="str">
        <f t="shared" si="215"/>
        <v>tier - 2</v>
      </c>
      <c r="O1927" t="s">
        <v>42</v>
      </c>
      <c r="P1927" t="str">
        <f t="shared" si="216"/>
        <v>R1011</v>
      </c>
    </row>
    <row r="1928" spans="1:16" x14ac:dyDescent="0.25">
      <c r="A1928" t="s">
        <v>1962</v>
      </c>
      <c r="B1928">
        <v>1998</v>
      </c>
      <c r="C1928">
        <f t="shared" si="210"/>
        <v>1998</v>
      </c>
      <c r="D1928" t="s">
        <v>18</v>
      </c>
      <c r="E1928" t="str">
        <f t="shared" si="211"/>
        <v>Jun</v>
      </c>
      <c r="F1928">
        <v>14</v>
      </c>
      <c r="G1928" s="10">
        <f t="shared" si="212"/>
        <v>35960</v>
      </c>
      <c r="H1928" s="9">
        <f t="shared" si="213"/>
        <v>24</v>
      </c>
      <c r="I1928">
        <v>0</v>
      </c>
      <c r="J1928" s="14">
        <v>25081.77</v>
      </c>
      <c r="K1928" t="s">
        <v>11</v>
      </c>
      <c r="L1928" t="str">
        <f t="shared" si="214"/>
        <v>tier - 2</v>
      </c>
      <c r="M1928" t="s">
        <v>11</v>
      </c>
      <c r="N1928" t="str">
        <f t="shared" si="215"/>
        <v>tier - 2</v>
      </c>
      <c r="O1928" t="s">
        <v>13</v>
      </c>
      <c r="P1928" t="str">
        <f t="shared" si="216"/>
        <v>R1013</v>
      </c>
    </row>
    <row r="1929" spans="1:16" x14ac:dyDescent="0.25">
      <c r="A1929" t="s">
        <v>1963</v>
      </c>
      <c r="B1929">
        <v>1998</v>
      </c>
      <c r="C1929">
        <f t="shared" si="210"/>
        <v>1998</v>
      </c>
      <c r="D1929" t="s">
        <v>15</v>
      </c>
      <c r="E1929" t="str">
        <f t="shared" si="211"/>
        <v>Nov</v>
      </c>
      <c r="F1929">
        <v>24</v>
      </c>
      <c r="G1929" s="10">
        <f t="shared" si="212"/>
        <v>36123</v>
      </c>
      <c r="H1929" s="9">
        <f t="shared" si="213"/>
        <v>24</v>
      </c>
      <c r="I1929">
        <v>0</v>
      </c>
      <c r="J1929" s="14">
        <v>25127.22</v>
      </c>
      <c r="K1929" t="s">
        <v>11</v>
      </c>
      <c r="L1929" t="str">
        <f t="shared" si="214"/>
        <v>tier - 2</v>
      </c>
      <c r="M1929" t="s">
        <v>12</v>
      </c>
      <c r="N1929" t="str">
        <f t="shared" si="215"/>
        <v>tier - 3</v>
      </c>
      <c r="O1929" t="s">
        <v>42</v>
      </c>
      <c r="P1929" t="str">
        <f t="shared" si="216"/>
        <v>R1011</v>
      </c>
    </row>
    <row r="1930" spans="1:16" x14ac:dyDescent="0.25">
      <c r="A1930" t="s">
        <v>1964</v>
      </c>
      <c r="B1930">
        <v>1975</v>
      </c>
      <c r="C1930">
        <f t="shared" si="210"/>
        <v>1975</v>
      </c>
      <c r="D1930" t="s">
        <v>30</v>
      </c>
      <c r="E1930" t="str">
        <f t="shared" si="211"/>
        <v>Dec</v>
      </c>
      <c r="F1930">
        <v>14</v>
      </c>
      <c r="G1930" s="10">
        <f t="shared" si="212"/>
        <v>27742</v>
      </c>
      <c r="H1930" s="9">
        <f t="shared" si="213"/>
        <v>47</v>
      </c>
      <c r="I1930">
        <v>3</v>
      </c>
      <c r="J1930" s="14">
        <v>25309.49</v>
      </c>
      <c r="K1930" t="s">
        <v>11</v>
      </c>
      <c r="L1930" t="str">
        <f t="shared" si="214"/>
        <v>tier - 2</v>
      </c>
      <c r="M1930" t="s">
        <v>16</v>
      </c>
      <c r="N1930" t="str">
        <f t="shared" si="215"/>
        <v>tier - 1</v>
      </c>
      <c r="O1930" t="s">
        <v>42</v>
      </c>
      <c r="P1930" t="str">
        <f t="shared" si="216"/>
        <v>R1011</v>
      </c>
    </row>
    <row r="1931" spans="1:16" x14ac:dyDescent="0.25">
      <c r="A1931" t="s">
        <v>1965</v>
      </c>
      <c r="B1931">
        <v>1972</v>
      </c>
      <c r="C1931">
        <f t="shared" si="210"/>
        <v>1972</v>
      </c>
      <c r="D1931" t="s">
        <v>20</v>
      </c>
      <c r="E1931" t="str">
        <f t="shared" si="211"/>
        <v>Sep</v>
      </c>
      <c r="F1931">
        <v>26</v>
      </c>
      <c r="G1931" s="10">
        <f t="shared" si="212"/>
        <v>26568</v>
      </c>
      <c r="H1931" s="9">
        <f t="shared" si="213"/>
        <v>50</v>
      </c>
      <c r="I1931">
        <v>2</v>
      </c>
      <c r="J1931" s="14">
        <v>25333.33</v>
      </c>
      <c r="K1931" t="s">
        <v>11</v>
      </c>
      <c r="L1931" t="str">
        <f t="shared" si="214"/>
        <v>tier - 2</v>
      </c>
      <c r="M1931" t="s">
        <v>11</v>
      </c>
      <c r="N1931" t="str">
        <f t="shared" si="215"/>
        <v>tier - 2</v>
      </c>
      <c r="O1931" t="s">
        <v>356</v>
      </c>
      <c r="P1931" t="str">
        <f t="shared" si="216"/>
        <v>R1017</v>
      </c>
    </row>
    <row r="1932" spans="1:16" x14ac:dyDescent="0.25">
      <c r="A1932" t="s">
        <v>1966</v>
      </c>
      <c r="B1932">
        <v>1968</v>
      </c>
      <c r="C1932">
        <f t="shared" si="210"/>
        <v>1968</v>
      </c>
      <c r="D1932" t="s">
        <v>35</v>
      </c>
      <c r="E1932" t="str">
        <f t="shared" si="211"/>
        <v>Aug</v>
      </c>
      <c r="F1932">
        <v>22</v>
      </c>
      <c r="G1932" s="10">
        <f t="shared" si="212"/>
        <v>25072</v>
      </c>
      <c r="H1932" s="9">
        <f t="shared" si="213"/>
        <v>54</v>
      </c>
      <c r="I1932">
        <v>3</v>
      </c>
      <c r="J1932" s="14">
        <v>25382.3</v>
      </c>
      <c r="K1932" t="s">
        <v>11</v>
      </c>
      <c r="L1932" t="str">
        <f t="shared" si="214"/>
        <v>tier - 2</v>
      </c>
      <c r="M1932" t="s">
        <v>11</v>
      </c>
      <c r="N1932" t="str">
        <f t="shared" si="215"/>
        <v>tier - 2</v>
      </c>
      <c r="O1932" t="s">
        <v>42</v>
      </c>
      <c r="P1932" t="str">
        <f t="shared" si="216"/>
        <v>R1011</v>
      </c>
    </row>
    <row r="1933" spans="1:16" x14ac:dyDescent="0.25">
      <c r="A1933" t="s">
        <v>1967</v>
      </c>
      <c r="B1933">
        <v>1968</v>
      </c>
      <c r="C1933">
        <f t="shared" si="210"/>
        <v>1968</v>
      </c>
      <c r="D1933" t="s">
        <v>30</v>
      </c>
      <c r="E1933" t="str">
        <f t="shared" si="211"/>
        <v>Dec</v>
      </c>
      <c r="F1933">
        <v>11</v>
      </c>
      <c r="G1933" s="10">
        <f t="shared" si="212"/>
        <v>25183</v>
      </c>
      <c r="H1933" s="9">
        <f t="shared" si="213"/>
        <v>54</v>
      </c>
      <c r="I1933">
        <v>1</v>
      </c>
      <c r="J1933" s="14">
        <v>25517.11</v>
      </c>
      <c r="K1933" t="s">
        <v>11</v>
      </c>
      <c r="L1933" t="str">
        <f t="shared" si="214"/>
        <v>tier - 2</v>
      </c>
      <c r="M1933" t="s">
        <v>12</v>
      </c>
      <c r="N1933" t="str">
        <f t="shared" si="215"/>
        <v>tier - 3</v>
      </c>
      <c r="O1933" t="s">
        <v>356</v>
      </c>
      <c r="P1933" t="str">
        <f t="shared" si="216"/>
        <v>R1017</v>
      </c>
    </row>
    <row r="1934" spans="1:16" x14ac:dyDescent="0.25">
      <c r="A1934" t="s">
        <v>1968</v>
      </c>
      <c r="B1934">
        <v>2001</v>
      </c>
      <c r="C1934">
        <f t="shared" si="210"/>
        <v>2001</v>
      </c>
      <c r="D1934" t="s">
        <v>35</v>
      </c>
      <c r="E1934" t="str">
        <f t="shared" si="211"/>
        <v>Aug</v>
      </c>
      <c r="F1934">
        <v>2</v>
      </c>
      <c r="G1934" s="10">
        <f t="shared" si="212"/>
        <v>37105</v>
      </c>
      <c r="H1934" s="9">
        <f t="shared" si="213"/>
        <v>21</v>
      </c>
      <c r="I1934">
        <v>0</v>
      </c>
      <c r="J1934" s="14">
        <v>25648.98</v>
      </c>
      <c r="K1934" t="s">
        <v>11</v>
      </c>
      <c r="L1934" t="str">
        <f t="shared" si="214"/>
        <v>tier - 2</v>
      </c>
      <c r="M1934" t="s">
        <v>16</v>
      </c>
      <c r="N1934" t="str">
        <f t="shared" si="215"/>
        <v>tier - 1</v>
      </c>
      <c r="O1934" t="s">
        <v>42</v>
      </c>
      <c r="P1934" t="str">
        <f t="shared" si="216"/>
        <v>R1011</v>
      </c>
    </row>
    <row r="1935" spans="1:16" x14ac:dyDescent="0.25">
      <c r="A1935" t="s">
        <v>1969</v>
      </c>
      <c r="B1935">
        <v>1972</v>
      </c>
      <c r="C1935">
        <f t="shared" si="210"/>
        <v>1972</v>
      </c>
      <c r="D1935" t="s">
        <v>10</v>
      </c>
      <c r="E1935" t="str">
        <f t="shared" si="211"/>
        <v>Jul</v>
      </c>
      <c r="F1935">
        <v>17</v>
      </c>
      <c r="G1935" s="10">
        <f t="shared" si="212"/>
        <v>26497</v>
      </c>
      <c r="H1935" s="9">
        <f t="shared" si="213"/>
        <v>50</v>
      </c>
      <c r="I1935">
        <v>0</v>
      </c>
      <c r="J1935" s="14">
        <v>25656.58</v>
      </c>
      <c r="K1935" t="s">
        <v>11</v>
      </c>
      <c r="L1935" t="str">
        <f t="shared" si="214"/>
        <v>tier - 2</v>
      </c>
      <c r="M1935" t="s">
        <v>12</v>
      </c>
      <c r="N1935" t="str">
        <f t="shared" si="215"/>
        <v>tier - 3</v>
      </c>
      <c r="O1935" t="s">
        <v>247</v>
      </c>
      <c r="P1935" t="str">
        <f t="shared" si="216"/>
        <v>R1024</v>
      </c>
    </row>
    <row r="1936" spans="1:16" x14ac:dyDescent="0.25">
      <c r="A1936" t="s">
        <v>1970</v>
      </c>
      <c r="B1936">
        <v>1963</v>
      </c>
      <c r="C1936">
        <f t="shared" si="210"/>
        <v>1963</v>
      </c>
      <c r="D1936" t="s">
        <v>35</v>
      </c>
      <c r="E1936" t="str">
        <f t="shared" si="211"/>
        <v>Aug</v>
      </c>
      <c r="F1936">
        <v>21</v>
      </c>
      <c r="G1936" s="10">
        <f t="shared" si="212"/>
        <v>23244</v>
      </c>
      <c r="H1936" s="9">
        <f t="shared" si="213"/>
        <v>59</v>
      </c>
      <c r="I1936">
        <v>0</v>
      </c>
      <c r="J1936" s="14">
        <v>25678.78</v>
      </c>
      <c r="K1936" t="s">
        <v>11</v>
      </c>
      <c r="L1936" t="str">
        <f t="shared" si="214"/>
        <v>tier - 2</v>
      </c>
      <c r="M1936" t="s">
        <v>12</v>
      </c>
      <c r="N1936" t="str">
        <f t="shared" si="215"/>
        <v>tier - 3</v>
      </c>
      <c r="O1936" t="s">
        <v>23</v>
      </c>
      <c r="P1936" t="str">
        <f t="shared" si="216"/>
        <v>R1012</v>
      </c>
    </row>
    <row r="1937" spans="1:16" x14ac:dyDescent="0.25">
      <c r="A1937" t="s">
        <v>1971</v>
      </c>
      <c r="B1937">
        <v>1970</v>
      </c>
      <c r="C1937">
        <f t="shared" si="210"/>
        <v>1970</v>
      </c>
      <c r="D1937" t="s">
        <v>30</v>
      </c>
      <c r="E1937" t="str">
        <f t="shared" si="211"/>
        <v>Dec</v>
      </c>
      <c r="F1937">
        <v>3</v>
      </c>
      <c r="G1937" s="10">
        <f t="shared" si="212"/>
        <v>25905</v>
      </c>
      <c r="H1937" s="9">
        <f t="shared" si="213"/>
        <v>52</v>
      </c>
      <c r="I1937">
        <v>3</v>
      </c>
      <c r="J1937" s="14">
        <v>25992.82</v>
      </c>
      <c r="K1937" t="s">
        <v>11</v>
      </c>
      <c r="L1937" t="str">
        <f t="shared" si="214"/>
        <v>tier - 2</v>
      </c>
      <c r="M1937" t="s">
        <v>11</v>
      </c>
      <c r="N1937" t="str">
        <f t="shared" si="215"/>
        <v>tier - 2</v>
      </c>
      <c r="O1937" t="s">
        <v>13</v>
      </c>
      <c r="P1937" t="str">
        <f t="shared" si="216"/>
        <v>R1013</v>
      </c>
    </row>
    <row r="1938" spans="1:16" x14ac:dyDescent="0.25">
      <c r="A1938" t="s">
        <v>1972</v>
      </c>
      <c r="B1938">
        <v>2001</v>
      </c>
      <c r="C1938">
        <f t="shared" si="210"/>
        <v>2001</v>
      </c>
      <c r="D1938" t="s">
        <v>18</v>
      </c>
      <c r="E1938" t="str">
        <f t="shared" si="211"/>
        <v>Jun</v>
      </c>
      <c r="F1938">
        <v>5</v>
      </c>
      <c r="G1938" s="10">
        <f t="shared" si="212"/>
        <v>37047</v>
      </c>
      <c r="H1938" s="9">
        <f t="shared" si="213"/>
        <v>22</v>
      </c>
      <c r="I1938">
        <v>2</v>
      </c>
      <c r="J1938" s="14">
        <v>26018.95</v>
      </c>
      <c r="K1938" t="s">
        <v>11</v>
      </c>
      <c r="L1938" t="str">
        <f t="shared" si="214"/>
        <v>tier - 2</v>
      </c>
      <c r="M1938" t="s">
        <v>11</v>
      </c>
      <c r="N1938" t="str">
        <f t="shared" si="215"/>
        <v>tier - 2</v>
      </c>
      <c r="O1938" t="s">
        <v>23</v>
      </c>
      <c r="P1938" t="str">
        <f t="shared" si="216"/>
        <v>R1012</v>
      </c>
    </row>
    <row r="1939" spans="1:16" x14ac:dyDescent="0.25">
      <c r="A1939" t="s">
        <v>1973</v>
      </c>
      <c r="B1939">
        <v>2000</v>
      </c>
      <c r="C1939">
        <f t="shared" si="210"/>
        <v>2000</v>
      </c>
      <c r="D1939" t="s">
        <v>30</v>
      </c>
      <c r="E1939" t="str">
        <f t="shared" si="211"/>
        <v>Dec</v>
      </c>
      <c r="F1939">
        <v>26</v>
      </c>
      <c r="G1939" s="10">
        <f t="shared" si="212"/>
        <v>36886</v>
      </c>
      <c r="H1939" s="9">
        <f t="shared" si="213"/>
        <v>22</v>
      </c>
      <c r="I1939">
        <v>0</v>
      </c>
      <c r="J1939" s="14">
        <v>26026.97</v>
      </c>
      <c r="K1939" t="s">
        <v>11</v>
      </c>
      <c r="L1939" t="str">
        <f t="shared" si="214"/>
        <v>tier - 2</v>
      </c>
      <c r="M1939" t="s">
        <v>12</v>
      </c>
      <c r="N1939" t="str">
        <f t="shared" si="215"/>
        <v>tier - 3</v>
      </c>
      <c r="O1939" t="s">
        <v>42</v>
      </c>
      <c r="P1939" t="str">
        <f t="shared" si="216"/>
        <v>R1011</v>
      </c>
    </row>
    <row r="1940" spans="1:16" x14ac:dyDescent="0.25">
      <c r="A1940" t="s">
        <v>1974</v>
      </c>
      <c r="B1940">
        <v>1966</v>
      </c>
      <c r="C1940">
        <f t="shared" si="210"/>
        <v>1966</v>
      </c>
      <c r="D1940" t="s">
        <v>10</v>
      </c>
      <c r="E1940" t="str">
        <f t="shared" si="211"/>
        <v>Jul</v>
      </c>
      <c r="F1940">
        <v>9</v>
      </c>
      <c r="G1940" s="10">
        <f t="shared" si="212"/>
        <v>24297</v>
      </c>
      <c r="H1940" s="9">
        <f t="shared" si="213"/>
        <v>56</v>
      </c>
      <c r="I1940">
        <v>1</v>
      </c>
      <c r="J1940" s="14">
        <v>26109.33</v>
      </c>
      <c r="K1940" t="s">
        <v>11</v>
      </c>
      <c r="L1940" t="str">
        <f t="shared" si="214"/>
        <v>tier - 2</v>
      </c>
      <c r="M1940" t="s">
        <v>12</v>
      </c>
      <c r="N1940" t="str">
        <f t="shared" si="215"/>
        <v>tier - 3</v>
      </c>
      <c r="O1940" t="s">
        <v>23</v>
      </c>
      <c r="P1940" t="str">
        <f t="shared" si="216"/>
        <v>R1012</v>
      </c>
    </row>
    <row r="1941" spans="1:16" x14ac:dyDescent="0.25">
      <c r="A1941" t="s">
        <v>1975</v>
      </c>
      <c r="B1941">
        <v>2002</v>
      </c>
      <c r="C1941">
        <f t="shared" si="210"/>
        <v>2002</v>
      </c>
      <c r="D1941" t="s">
        <v>37</v>
      </c>
      <c r="E1941" t="str">
        <f t="shared" si="211"/>
        <v>Oct</v>
      </c>
      <c r="F1941">
        <v>11</v>
      </c>
      <c r="G1941" s="10">
        <f t="shared" si="212"/>
        <v>37540</v>
      </c>
      <c r="H1941" s="9">
        <f t="shared" si="213"/>
        <v>20</v>
      </c>
      <c r="I1941">
        <v>0</v>
      </c>
      <c r="J1941" s="14">
        <v>26125.67</v>
      </c>
      <c r="K1941" t="s">
        <v>11</v>
      </c>
      <c r="L1941" t="str">
        <f t="shared" si="214"/>
        <v>tier - 2</v>
      </c>
      <c r="M1941" t="s">
        <v>16</v>
      </c>
      <c r="N1941" t="str">
        <f t="shared" si="215"/>
        <v>tier - 1</v>
      </c>
      <c r="O1941" t="s">
        <v>13</v>
      </c>
      <c r="P1941" t="str">
        <f t="shared" si="216"/>
        <v>R1013</v>
      </c>
    </row>
    <row r="1942" spans="1:16" x14ac:dyDescent="0.25">
      <c r="A1942" t="s">
        <v>1976</v>
      </c>
      <c r="B1942">
        <v>1973</v>
      </c>
      <c r="C1942">
        <f t="shared" si="210"/>
        <v>1973</v>
      </c>
      <c r="D1942" t="s">
        <v>10</v>
      </c>
      <c r="E1942" t="str">
        <f t="shared" si="211"/>
        <v>Jul</v>
      </c>
      <c r="F1942">
        <v>7</v>
      </c>
      <c r="G1942" s="10">
        <f t="shared" si="212"/>
        <v>26852</v>
      </c>
      <c r="H1942" s="9">
        <f t="shared" si="213"/>
        <v>49</v>
      </c>
      <c r="I1942">
        <v>1</v>
      </c>
      <c r="J1942" s="14">
        <v>26140.36</v>
      </c>
      <c r="K1942" t="s">
        <v>11</v>
      </c>
      <c r="L1942" t="str">
        <f t="shared" si="214"/>
        <v>tier - 2</v>
      </c>
      <c r="M1942" t="s">
        <v>12</v>
      </c>
      <c r="N1942" t="str">
        <f t="shared" si="215"/>
        <v>tier - 3</v>
      </c>
      <c r="O1942" t="s">
        <v>42</v>
      </c>
      <c r="P1942" t="str">
        <f t="shared" si="216"/>
        <v>R1011</v>
      </c>
    </row>
    <row r="1943" spans="1:16" x14ac:dyDescent="0.25">
      <c r="A1943" t="s">
        <v>1977</v>
      </c>
      <c r="B1943">
        <v>1975</v>
      </c>
      <c r="C1943">
        <f t="shared" si="210"/>
        <v>1975</v>
      </c>
      <c r="D1943" t="s">
        <v>18</v>
      </c>
      <c r="E1943" t="str">
        <f t="shared" si="211"/>
        <v>Jun</v>
      </c>
      <c r="F1943">
        <v>4</v>
      </c>
      <c r="G1943" s="10">
        <f t="shared" si="212"/>
        <v>27549</v>
      </c>
      <c r="H1943" s="9">
        <f t="shared" si="213"/>
        <v>48</v>
      </c>
      <c r="I1943">
        <v>1</v>
      </c>
      <c r="J1943" s="14">
        <v>26236.58</v>
      </c>
      <c r="K1943" t="s">
        <v>11</v>
      </c>
      <c r="L1943" t="str">
        <f t="shared" si="214"/>
        <v>tier - 2</v>
      </c>
      <c r="M1943" t="s">
        <v>16</v>
      </c>
      <c r="N1943" t="str">
        <f t="shared" si="215"/>
        <v>tier - 1</v>
      </c>
      <c r="O1943" t="s">
        <v>42</v>
      </c>
      <c r="P1943" t="str">
        <f t="shared" si="216"/>
        <v>R1011</v>
      </c>
    </row>
    <row r="1944" spans="1:16" x14ac:dyDescent="0.25">
      <c r="A1944" t="s">
        <v>1978</v>
      </c>
      <c r="B1944">
        <v>2004</v>
      </c>
      <c r="C1944">
        <f t="shared" si="210"/>
        <v>2004</v>
      </c>
      <c r="D1944" t="s">
        <v>30</v>
      </c>
      <c r="E1944" t="str">
        <f t="shared" si="211"/>
        <v>Dec</v>
      </c>
      <c r="F1944">
        <v>5</v>
      </c>
      <c r="G1944" s="10">
        <f t="shared" si="212"/>
        <v>38326</v>
      </c>
      <c r="H1944" s="9">
        <f t="shared" si="213"/>
        <v>18</v>
      </c>
      <c r="I1944">
        <v>0</v>
      </c>
      <c r="J1944" s="14">
        <v>26316.59</v>
      </c>
      <c r="K1944" t="s">
        <v>11</v>
      </c>
      <c r="L1944" t="str">
        <f t="shared" si="214"/>
        <v>tier - 2</v>
      </c>
      <c r="M1944" t="s">
        <v>12</v>
      </c>
      <c r="N1944" t="str">
        <f t="shared" si="215"/>
        <v>tier - 3</v>
      </c>
      <c r="O1944" t="s">
        <v>42</v>
      </c>
      <c r="P1944" t="str">
        <f t="shared" si="216"/>
        <v>R1011</v>
      </c>
    </row>
    <row r="1945" spans="1:16" x14ac:dyDescent="0.25">
      <c r="A1945" t="s">
        <v>1979</v>
      </c>
      <c r="B1945">
        <v>1974</v>
      </c>
      <c r="C1945">
        <f t="shared" si="210"/>
        <v>1974</v>
      </c>
      <c r="D1945" t="s">
        <v>20</v>
      </c>
      <c r="E1945" t="str">
        <f t="shared" si="211"/>
        <v>Sep</v>
      </c>
      <c r="F1945">
        <v>21</v>
      </c>
      <c r="G1945" s="10">
        <f t="shared" si="212"/>
        <v>27293</v>
      </c>
      <c r="H1945" s="9">
        <f t="shared" si="213"/>
        <v>48</v>
      </c>
      <c r="I1945">
        <v>1</v>
      </c>
      <c r="J1945" s="14">
        <v>26392.26</v>
      </c>
      <c r="K1945" t="s">
        <v>11</v>
      </c>
      <c r="L1945" t="str">
        <f t="shared" si="214"/>
        <v>tier - 2</v>
      </c>
      <c r="M1945" t="s">
        <v>11</v>
      </c>
      <c r="N1945" t="str">
        <f t="shared" si="215"/>
        <v>tier - 2</v>
      </c>
      <c r="O1945" t="s">
        <v>247</v>
      </c>
      <c r="P1945" t="str">
        <f t="shared" si="216"/>
        <v>R1024</v>
      </c>
    </row>
    <row r="1946" spans="1:16" x14ac:dyDescent="0.25">
      <c r="A1946" t="s">
        <v>1980</v>
      </c>
      <c r="B1946">
        <v>1970</v>
      </c>
      <c r="C1946">
        <f t="shared" si="210"/>
        <v>1970</v>
      </c>
      <c r="D1946" t="s">
        <v>35</v>
      </c>
      <c r="E1946" t="str">
        <f t="shared" si="211"/>
        <v>Aug</v>
      </c>
      <c r="F1946">
        <v>27</v>
      </c>
      <c r="G1946" s="10">
        <f t="shared" si="212"/>
        <v>25807</v>
      </c>
      <c r="H1946" s="9">
        <f t="shared" si="213"/>
        <v>52</v>
      </c>
      <c r="I1946">
        <v>2</v>
      </c>
      <c r="J1946" s="14">
        <v>26467.1</v>
      </c>
      <c r="K1946" t="s">
        <v>11</v>
      </c>
      <c r="L1946" t="str">
        <f t="shared" si="214"/>
        <v>tier - 2</v>
      </c>
      <c r="M1946" t="s">
        <v>12</v>
      </c>
      <c r="N1946" t="str">
        <f t="shared" si="215"/>
        <v>tier - 3</v>
      </c>
      <c r="O1946" t="s">
        <v>23</v>
      </c>
      <c r="P1946" t="str">
        <f t="shared" si="216"/>
        <v>R1012</v>
      </c>
    </row>
    <row r="1947" spans="1:16" x14ac:dyDescent="0.25">
      <c r="A1947" t="s">
        <v>1981</v>
      </c>
      <c r="B1947">
        <v>2004</v>
      </c>
      <c r="C1947">
        <f t="shared" si="210"/>
        <v>2004</v>
      </c>
      <c r="D1947" t="s">
        <v>20</v>
      </c>
      <c r="E1947" t="str">
        <f t="shared" si="211"/>
        <v>Sep</v>
      </c>
      <c r="F1947">
        <v>5</v>
      </c>
      <c r="G1947" s="10">
        <f t="shared" si="212"/>
        <v>38235</v>
      </c>
      <c r="H1947" s="9">
        <f t="shared" si="213"/>
        <v>18</v>
      </c>
      <c r="I1947">
        <v>0</v>
      </c>
      <c r="J1947" s="14">
        <v>26479.4</v>
      </c>
      <c r="K1947" t="s">
        <v>11</v>
      </c>
      <c r="L1947" t="str">
        <f t="shared" si="214"/>
        <v>tier - 2</v>
      </c>
      <c r="M1947" t="s">
        <v>11</v>
      </c>
      <c r="N1947" t="str">
        <f t="shared" si="215"/>
        <v>tier - 2</v>
      </c>
      <c r="O1947" t="s">
        <v>42</v>
      </c>
      <c r="P1947" t="str">
        <f t="shared" si="216"/>
        <v>R1011</v>
      </c>
    </row>
    <row r="1948" spans="1:16" x14ac:dyDescent="0.25">
      <c r="A1948" t="s">
        <v>1982</v>
      </c>
      <c r="B1948">
        <v>1988</v>
      </c>
      <c r="C1948">
        <f t="shared" si="210"/>
        <v>1988</v>
      </c>
      <c r="D1948" t="s">
        <v>10</v>
      </c>
      <c r="E1948" t="str">
        <f t="shared" si="211"/>
        <v>Jul</v>
      </c>
      <c r="F1948">
        <v>22</v>
      </c>
      <c r="G1948" s="10">
        <f t="shared" si="212"/>
        <v>32346</v>
      </c>
      <c r="H1948" s="9">
        <f t="shared" si="213"/>
        <v>34</v>
      </c>
      <c r="I1948">
        <v>3</v>
      </c>
      <c r="J1948" s="14">
        <v>26607.89</v>
      </c>
      <c r="K1948" t="s">
        <v>11</v>
      </c>
      <c r="L1948" t="str">
        <f t="shared" si="214"/>
        <v>tier - 2</v>
      </c>
      <c r="M1948" t="s">
        <v>16</v>
      </c>
      <c r="N1948" t="str">
        <f t="shared" si="215"/>
        <v>tier - 1</v>
      </c>
      <c r="O1948" t="s">
        <v>42</v>
      </c>
      <c r="P1948" t="str">
        <f t="shared" si="216"/>
        <v>R1011</v>
      </c>
    </row>
    <row r="1949" spans="1:16" x14ac:dyDescent="0.25">
      <c r="A1949" t="s">
        <v>1983</v>
      </c>
      <c r="B1949">
        <v>1991</v>
      </c>
      <c r="C1949">
        <f t="shared" si="210"/>
        <v>1991</v>
      </c>
      <c r="D1949" t="s">
        <v>35</v>
      </c>
      <c r="E1949" t="str">
        <f t="shared" si="211"/>
        <v>Aug</v>
      </c>
      <c r="F1949">
        <v>22</v>
      </c>
      <c r="G1949" s="10">
        <f t="shared" si="212"/>
        <v>33472</v>
      </c>
      <c r="H1949" s="9">
        <f t="shared" si="213"/>
        <v>31</v>
      </c>
      <c r="I1949">
        <v>3</v>
      </c>
      <c r="J1949" s="14">
        <v>26912.560000000001</v>
      </c>
      <c r="K1949" t="s">
        <v>11</v>
      </c>
      <c r="L1949" t="str">
        <f t="shared" si="214"/>
        <v>tier - 2</v>
      </c>
      <c r="M1949" t="s">
        <v>11</v>
      </c>
      <c r="N1949" t="str">
        <f t="shared" si="215"/>
        <v>tier - 2</v>
      </c>
      <c r="O1949" t="s">
        <v>42</v>
      </c>
      <c r="P1949" t="str">
        <f t="shared" si="216"/>
        <v>R1011</v>
      </c>
    </row>
    <row r="1950" spans="1:16" x14ac:dyDescent="0.25">
      <c r="A1950" t="s">
        <v>1984</v>
      </c>
      <c r="B1950">
        <v>1958</v>
      </c>
      <c r="C1950">
        <f t="shared" si="210"/>
        <v>1958</v>
      </c>
      <c r="D1950" t="s">
        <v>30</v>
      </c>
      <c r="E1950" t="str">
        <f t="shared" si="211"/>
        <v>Dec</v>
      </c>
      <c r="F1950">
        <v>25</v>
      </c>
      <c r="G1950" s="10">
        <f t="shared" si="212"/>
        <v>21544</v>
      </c>
      <c r="H1950" s="9">
        <f t="shared" si="213"/>
        <v>64</v>
      </c>
      <c r="I1950">
        <v>0</v>
      </c>
      <c r="J1950" s="14">
        <v>26926.51</v>
      </c>
      <c r="K1950" t="s">
        <v>11</v>
      </c>
      <c r="L1950" t="str">
        <f t="shared" si="214"/>
        <v>tier - 2</v>
      </c>
      <c r="M1950" t="s">
        <v>16</v>
      </c>
      <c r="N1950" t="str">
        <f t="shared" si="215"/>
        <v>tier - 1</v>
      </c>
      <c r="O1950" t="s">
        <v>13</v>
      </c>
      <c r="P1950" t="str">
        <f t="shared" si="216"/>
        <v>R1013</v>
      </c>
    </row>
    <row r="1951" spans="1:16" x14ac:dyDescent="0.25">
      <c r="A1951" t="s">
        <v>1985</v>
      </c>
      <c r="B1951">
        <v>2002</v>
      </c>
      <c r="C1951">
        <f t="shared" si="210"/>
        <v>2002</v>
      </c>
      <c r="D1951" t="s">
        <v>18</v>
      </c>
      <c r="E1951" t="str">
        <f t="shared" si="211"/>
        <v>Jun</v>
      </c>
      <c r="F1951">
        <v>17</v>
      </c>
      <c r="G1951" s="10">
        <f t="shared" si="212"/>
        <v>37424</v>
      </c>
      <c r="H1951" s="9">
        <f t="shared" si="213"/>
        <v>20</v>
      </c>
      <c r="I1951">
        <v>0</v>
      </c>
      <c r="J1951" s="14">
        <v>26927.69</v>
      </c>
      <c r="K1951" t="s">
        <v>11</v>
      </c>
      <c r="L1951" t="str">
        <f t="shared" si="214"/>
        <v>tier - 2</v>
      </c>
      <c r="M1951" t="s">
        <v>11</v>
      </c>
      <c r="N1951" t="str">
        <f t="shared" si="215"/>
        <v>tier - 2</v>
      </c>
      <c r="O1951" t="s">
        <v>42</v>
      </c>
      <c r="P1951" t="str">
        <f t="shared" si="216"/>
        <v>R1011</v>
      </c>
    </row>
    <row r="1952" spans="1:16" x14ac:dyDescent="0.25">
      <c r="A1952" t="s">
        <v>1986</v>
      </c>
      <c r="B1952">
        <v>2000</v>
      </c>
      <c r="C1952">
        <f t="shared" si="210"/>
        <v>2000</v>
      </c>
      <c r="D1952" t="s">
        <v>15</v>
      </c>
      <c r="E1952" t="str">
        <f t="shared" si="211"/>
        <v>Nov</v>
      </c>
      <c r="F1952">
        <v>9</v>
      </c>
      <c r="G1952" s="10">
        <f t="shared" si="212"/>
        <v>36839</v>
      </c>
      <c r="H1952" s="9">
        <f t="shared" si="213"/>
        <v>22</v>
      </c>
      <c r="I1952">
        <v>0</v>
      </c>
      <c r="J1952" s="14">
        <v>26936.98</v>
      </c>
      <c r="K1952" t="s">
        <v>11</v>
      </c>
      <c r="L1952" t="str">
        <f t="shared" si="214"/>
        <v>tier - 2</v>
      </c>
      <c r="M1952" t="s">
        <v>12</v>
      </c>
      <c r="N1952" t="str">
        <f t="shared" si="215"/>
        <v>tier - 3</v>
      </c>
      <c r="O1952" t="s">
        <v>42</v>
      </c>
      <c r="P1952" t="str">
        <f t="shared" si="216"/>
        <v>R1011</v>
      </c>
    </row>
    <row r="1953" spans="1:16" x14ac:dyDescent="0.25">
      <c r="A1953" t="s">
        <v>1987</v>
      </c>
      <c r="B1953">
        <v>1960</v>
      </c>
      <c r="C1953">
        <f t="shared" si="210"/>
        <v>1960</v>
      </c>
      <c r="D1953" t="s">
        <v>10</v>
      </c>
      <c r="E1953" t="str">
        <f t="shared" si="211"/>
        <v>Jul</v>
      </c>
      <c r="F1953">
        <v>9</v>
      </c>
      <c r="G1953" s="10">
        <f t="shared" si="212"/>
        <v>22106</v>
      </c>
      <c r="H1953" s="9">
        <f t="shared" si="213"/>
        <v>62</v>
      </c>
      <c r="I1953">
        <v>1</v>
      </c>
      <c r="J1953" s="14">
        <v>27000.98</v>
      </c>
      <c r="K1953" t="s">
        <v>11</v>
      </c>
      <c r="L1953" t="str">
        <f t="shared" si="214"/>
        <v>tier - 2</v>
      </c>
      <c r="M1953" t="s">
        <v>11</v>
      </c>
      <c r="N1953" t="str">
        <f t="shared" si="215"/>
        <v>tier - 2</v>
      </c>
      <c r="O1953" t="s">
        <v>13</v>
      </c>
      <c r="P1953" t="str">
        <f t="shared" si="216"/>
        <v>R1013</v>
      </c>
    </row>
    <row r="1954" spans="1:16" x14ac:dyDescent="0.25">
      <c r="A1954" t="s">
        <v>1988</v>
      </c>
      <c r="B1954">
        <v>1958</v>
      </c>
      <c r="C1954">
        <f t="shared" si="210"/>
        <v>1958</v>
      </c>
      <c r="D1954" t="s">
        <v>18</v>
      </c>
      <c r="E1954" t="str">
        <f t="shared" si="211"/>
        <v>Jun</v>
      </c>
      <c r="F1954">
        <v>30</v>
      </c>
      <c r="G1954" s="10">
        <f t="shared" si="212"/>
        <v>21366</v>
      </c>
      <c r="H1954" s="9">
        <f t="shared" si="213"/>
        <v>64</v>
      </c>
      <c r="I1954">
        <v>0</v>
      </c>
      <c r="J1954" s="14">
        <v>27037.91</v>
      </c>
      <c r="K1954" t="s">
        <v>11</v>
      </c>
      <c r="L1954" t="str">
        <f t="shared" si="214"/>
        <v>tier - 2</v>
      </c>
      <c r="M1954" t="s">
        <v>11</v>
      </c>
      <c r="N1954" t="str">
        <f t="shared" si="215"/>
        <v>tier - 2</v>
      </c>
      <c r="O1954" t="s">
        <v>13</v>
      </c>
      <c r="P1954" t="str">
        <f t="shared" si="216"/>
        <v>R1013</v>
      </c>
    </row>
    <row r="1955" spans="1:16" x14ac:dyDescent="0.25">
      <c r="A1955" t="s">
        <v>1989</v>
      </c>
      <c r="B1955">
        <v>1994</v>
      </c>
      <c r="C1955">
        <f t="shared" si="210"/>
        <v>1994</v>
      </c>
      <c r="D1955" t="s">
        <v>10</v>
      </c>
      <c r="E1955" t="str">
        <f t="shared" si="211"/>
        <v>Jul</v>
      </c>
      <c r="F1955">
        <v>2</v>
      </c>
      <c r="G1955" s="10">
        <f t="shared" si="212"/>
        <v>34517</v>
      </c>
      <c r="H1955" s="9">
        <f t="shared" si="213"/>
        <v>28</v>
      </c>
      <c r="I1955">
        <v>0</v>
      </c>
      <c r="J1955" s="14">
        <v>27080.639999999999</v>
      </c>
      <c r="K1955" t="s">
        <v>11</v>
      </c>
      <c r="L1955" t="str">
        <f t="shared" si="214"/>
        <v>tier - 2</v>
      </c>
      <c r="M1955" t="s">
        <v>11</v>
      </c>
      <c r="N1955" t="str">
        <f t="shared" si="215"/>
        <v>tier - 2</v>
      </c>
      <c r="O1955" t="s">
        <v>42</v>
      </c>
      <c r="P1955" t="str">
        <f t="shared" si="216"/>
        <v>R1011</v>
      </c>
    </row>
    <row r="1956" spans="1:16" x14ac:dyDescent="0.25">
      <c r="A1956" t="s">
        <v>1990</v>
      </c>
      <c r="B1956">
        <v>1990</v>
      </c>
      <c r="C1956">
        <f t="shared" si="210"/>
        <v>1990</v>
      </c>
      <c r="D1956" t="s">
        <v>30</v>
      </c>
      <c r="E1956" t="str">
        <f t="shared" si="211"/>
        <v>Dec</v>
      </c>
      <c r="F1956">
        <v>13</v>
      </c>
      <c r="G1956" s="10">
        <f t="shared" si="212"/>
        <v>33220</v>
      </c>
      <c r="H1956" s="9">
        <f t="shared" si="213"/>
        <v>32</v>
      </c>
      <c r="I1956">
        <v>3</v>
      </c>
      <c r="J1956" s="14">
        <v>27092.38</v>
      </c>
      <c r="K1956" t="s">
        <v>11</v>
      </c>
      <c r="L1956" t="str">
        <f t="shared" si="214"/>
        <v>tier - 2</v>
      </c>
      <c r="M1956" t="s">
        <v>12</v>
      </c>
      <c r="N1956" t="str">
        <f t="shared" si="215"/>
        <v>tier - 3</v>
      </c>
      <c r="O1956" t="s">
        <v>42</v>
      </c>
      <c r="P1956" t="str">
        <f t="shared" si="216"/>
        <v>R1011</v>
      </c>
    </row>
    <row r="1957" spans="1:16" x14ac:dyDescent="0.25">
      <c r="A1957" t="s">
        <v>1991</v>
      </c>
      <c r="B1957">
        <v>1970</v>
      </c>
      <c r="C1957">
        <f t="shared" si="210"/>
        <v>1970</v>
      </c>
      <c r="D1957" t="s">
        <v>37</v>
      </c>
      <c r="E1957" t="str">
        <f t="shared" si="211"/>
        <v>Oct</v>
      </c>
      <c r="F1957">
        <v>2</v>
      </c>
      <c r="G1957" s="10">
        <f t="shared" si="212"/>
        <v>25843</v>
      </c>
      <c r="H1957" s="9">
        <f t="shared" si="213"/>
        <v>52</v>
      </c>
      <c r="I1957">
        <v>0</v>
      </c>
      <c r="J1957" s="14">
        <v>27117.99</v>
      </c>
      <c r="K1957" t="s">
        <v>11</v>
      </c>
      <c r="L1957" t="str">
        <f t="shared" si="214"/>
        <v>tier - 2</v>
      </c>
      <c r="M1957" t="s">
        <v>11</v>
      </c>
      <c r="N1957" t="str">
        <f t="shared" si="215"/>
        <v>tier - 2</v>
      </c>
      <c r="O1957" t="s">
        <v>13</v>
      </c>
      <c r="P1957" t="str">
        <f t="shared" si="216"/>
        <v>R1013</v>
      </c>
    </row>
    <row r="1958" spans="1:16" x14ac:dyDescent="0.25">
      <c r="A1958" t="s">
        <v>1992</v>
      </c>
      <c r="B1958">
        <v>1965</v>
      </c>
      <c r="C1958">
        <f t="shared" si="210"/>
        <v>1965</v>
      </c>
      <c r="D1958" t="s">
        <v>30</v>
      </c>
      <c r="E1958" t="str">
        <f t="shared" si="211"/>
        <v>Dec</v>
      </c>
      <c r="F1958">
        <v>21</v>
      </c>
      <c r="G1958" s="10">
        <f t="shared" si="212"/>
        <v>24097</v>
      </c>
      <c r="H1958" s="9">
        <f t="shared" si="213"/>
        <v>57</v>
      </c>
      <c r="I1958">
        <v>0</v>
      </c>
      <c r="J1958" s="14">
        <v>27218.44</v>
      </c>
      <c r="K1958" t="s">
        <v>11</v>
      </c>
      <c r="L1958" t="str">
        <f t="shared" si="214"/>
        <v>tier - 2</v>
      </c>
      <c r="M1958" t="s">
        <v>16</v>
      </c>
      <c r="N1958" t="str">
        <f t="shared" si="215"/>
        <v>tier - 1</v>
      </c>
      <c r="O1958" t="s">
        <v>356</v>
      </c>
      <c r="P1958" t="str">
        <f t="shared" si="216"/>
        <v>R1017</v>
      </c>
    </row>
    <row r="1959" spans="1:16" x14ac:dyDescent="0.25">
      <c r="A1959" t="s">
        <v>1993</v>
      </c>
      <c r="B1959">
        <v>1999</v>
      </c>
      <c r="C1959">
        <f t="shared" si="210"/>
        <v>1999</v>
      </c>
      <c r="D1959" t="s">
        <v>30</v>
      </c>
      <c r="E1959" t="str">
        <f t="shared" si="211"/>
        <v>Dec</v>
      </c>
      <c r="F1959">
        <v>2</v>
      </c>
      <c r="G1959" s="10">
        <f t="shared" si="212"/>
        <v>36496</v>
      </c>
      <c r="H1959" s="9">
        <f t="shared" si="213"/>
        <v>23</v>
      </c>
      <c r="I1959">
        <v>0</v>
      </c>
      <c r="J1959" s="14">
        <v>27236.959999999999</v>
      </c>
      <c r="K1959" t="s">
        <v>11</v>
      </c>
      <c r="L1959" t="str">
        <f t="shared" si="214"/>
        <v>tier - 2</v>
      </c>
      <c r="M1959" t="s">
        <v>16</v>
      </c>
      <c r="N1959" t="str">
        <f t="shared" si="215"/>
        <v>tier - 1</v>
      </c>
      <c r="O1959" t="s">
        <v>42</v>
      </c>
      <c r="P1959" t="str">
        <f t="shared" si="216"/>
        <v>R1011</v>
      </c>
    </row>
    <row r="1960" spans="1:16" x14ac:dyDescent="0.25">
      <c r="A1960" t="s">
        <v>1994</v>
      </c>
      <c r="B1960">
        <v>1968</v>
      </c>
      <c r="C1960">
        <f t="shared" si="210"/>
        <v>1968</v>
      </c>
      <c r="D1960" t="s">
        <v>18</v>
      </c>
      <c r="E1960" t="str">
        <f t="shared" si="211"/>
        <v>Jun</v>
      </c>
      <c r="F1960">
        <v>6</v>
      </c>
      <c r="G1960" s="10">
        <f t="shared" si="212"/>
        <v>24995</v>
      </c>
      <c r="H1960" s="9">
        <f t="shared" si="213"/>
        <v>55</v>
      </c>
      <c r="I1960">
        <v>3</v>
      </c>
      <c r="J1960" s="14">
        <v>27322.73</v>
      </c>
      <c r="K1960" t="s">
        <v>11</v>
      </c>
      <c r="L1960" t="str">
        <f t="shared" si="214"/>
        <v>tier - 2</v>
      </c>
      <c r="M1960" t="s">
        <v>11</v>
      </c>
      <c r="N1960" t="str">
        <f t="shared" si="215"/>
        <v>tier - 2</v>
      </c>
      <c r="O1960" t="s">
        <v>13</v>
      </c>
      <c r="P1960" t="str">
        <f t="shared" si="216"/>
        <v>R1013</v>
      </c>
    </row>
    <row r="1961" spans="1:16" x14ac:dyDescent="0.25">
      <c r="A1961" t="s">
        <v>1995</v>
      </c>
      <c r="B1961">
        <v>1969</v>
      </c>
      <c r="C1961">
        <f t="shared" si="210"/>
        <v>1969</v>
      </c>
      <c r="D1961" t="s">
        <v>37</v>
      </c>
      <c r="E1961" t="str">
        <f t="shared" si="211"/>
        <v>Oct</v>
      </c>
      <c r="F1961">
        <v>16</v>
      </c>
      <c r="G1961" s="10">
        <f t="shared" si="212"/>
        <v>25492</v>
      </c>
      <c r="H1961" s="9">
        <f t="shared" si="213"/>
        <v>53</v>
      </c>
      <c r="I1961">
        <v>0</v>
      </c>
      <c r="J1961" s="14">
        <v>27346.04</v>
      </c>
      <c r="K1961" t="s">
        <v>11</v>
      </c>
      <c r="L1961" t="str">
        <f t="shared" si="214"/>
        <v>tier - 2</v>
      </c>
      <c r="M1961" t="s">
        <v>11</v>
      </c>
      <c r="N1961" t="str">
        <f t="shared" si="215"/>
        <v>tier - 2</v>
      </c>
      <c r="O1961" t="s">
        <v>13</v>
      </c>
      <c r="P1961" t="str">
        <f t="shared" si="216"/>
        <v>R1013</v>
      </c>
    </row>
    <row r="1962" spans="1:16" x14ac:dyDescent="0.25">
      <c r="A1962" t="s">
        <v>1996</v>
      </c>
      <c r="B1962">
        <v>1988</v>
      </c>
      <c r="C1962">
        <f t="shared" si="210"/>
        <v>1988</v>
      </c>
      <c r="D1962" t="s">
        <v>20</v>
      </c>
      <c r="E1962" t="str">
        <f t="shared" si="211"/>
        <v>Sep</v>
      </c>
      <c r="F1962">
        <v>15</v>
      </c>
      <c r="G1962" s="10">
        <f t="shared" si="212"/>
        <v>32401</v>
      </c>
      <c r="H1962" s="9">
        <f t="shared" si="213"/>
        <v>34</v>
      </c>
      <c r="I1962">
        <v>2</v>
      </c>
      <c r="J1962" s="14">
        <v>27375.9</v>
      </c>
      <c r="K1962" t="s">
        <v>11</v>
      </c>
      <c r="L1962" t="str">
        <f t="shared" si="214"/>
        <v>tier - 2</v>
      </c>
      <c r="M1962" t="s">
        <v>12</v>
      </c>
      <c r="N1962" t="str">
        <f t="shared" si="215"/>
        <v>tier - 3</v>
      </c>
      <c r="O1962" t="s">
        <v>164</v>
      </c>
      <c r="P1962" t="str">
        <f t="shared" si="216"/>
        <v>R1015</v>
      </c>
    </row>
    <row r="1963" spans="1:16" x14ac:dyDescent="0.25">
      <c r="A1963" t="s">
        <v>1997</v>
      </c>
      <c r="B1963">
        <v>1985</v>
      </c>
      <c r="C1963">
        <f t="shared" si="210"/>
        <v>1985</v>
      </c>
      <c r="D1963" t="s">
        <v>30</v>
      </c>
      <c r="E1963" t="str">
        <f t="shared" si="211"/>
        <v>Dec</v>
      </c>
      <c r="F1963">
        <v>5</v>
      </c>
      <c r="G1963" s="10">
        <f t="shared" si="212"/>
        <v>31386</v>
      </c>
      <c r="H1963" s="9">
        <f t="shared" si="213"/>
        <v>37</v>
      </c>
      <c r="I1963">
        <v>3</v>
      </c>
      <c r="J1963" s="14">
        <v>27432.73</v>
      </c>
      <c r="K1963" t="s">
        <v>11</v>
      </c>
      <c r="L1963" t="str">
        <f t="shared" si="214"/>
        <v>tier - 2</v>
      </c>
      <c r="M1963" t="s">
        <v>16</v>
      </c>
      <c r="N1963" t="str">
        <f t="shared" si="215"/>
        <v>tier - 1</v>
      </c>
      <c r="O1963" t="s">
        <v>42</v>
      </c>
      <c r="P1963" t="str">
        <f t="shared" si="216"/>
        <v>R1011</v>
      </c>
    </row>
    <row r="1964" spans="1:16" x14ac:dyDescent="0.25">
      <c r="A1964" t="s">
        <v>1998</v>
      </c>
      <c r="B1964">
        <v>1981</v>
      </c>
      <c r="C1964">
        <f t="shared" si="210"/>
        <v>1981</v>
      </c>
      <c r="D1964" t="s">
        <v>37</v>
      </c>
      <c r="E1964" t="str">
        <f t="shared" si="211"/>
        <v>Oct</v>
      </c>
      <c r="F1964">
        <v>3</v>
      </c>
      <c r="G1964" s="10">
        <f t="shared" si="212"/>
        <v>29862</v>
      </c>
      <c r="H1964" s="9">
        <f t="shared" si="213"/>
        <v>41</v>
      </c>
      <c r="I1964">
        <v>1</v>
      </c>
      <c r="J1964" s="14">
        <v>27495.59</v>
      </c>
      <c r="K1964" t="s">
        <v>11</v>
      </c>
      <c r="L1964" t="str">
        <f t="shared" si="214"/>
        <v>tier - 2</v>
      </c>
      <c r="M1964" t="s">
        <v>16</v>
      </c>
      <c r="N1964" t="str">
        <f t="shared" si="215"/>
        <v>tier - 1</v>
      </c>
      <c r="O1964" t="s">
        <v>42</v>
      </c>
      <c r="P1964" t="str">
        <f t="shared" si="216"/>
        <v>R1011</v>
      </c>
    </row>
    <row r="1965" spans="1:16" x14ac:dyDescent="0.25">
      <c r="A1965" t="s">
        <v>1999</v>
      </c>
      <c r="B1965">
        <v>1965</v>
      </c>
      <c r="C1965">
        <f t="shared" si="210"/>
        <v>1965</v>
      </c>
      <c r="D1965" t="s">
        <v>37</v>
      </c>
      <c r="E1965" t="str">
        <f t="shared" si="211"/>
        <v>Oct</v>
      </c>
      <c r="F1965">
        <v>19</v>
      </c>
      <c r="G1965" s="10">
        <f t="shared" si="212"/>
        <v>24034</v>
      </c>
      <c r="H1965" s="9">
        <f t="shared" si="213"/>
        <v>57</v>
      </c>
      <c r="I1965">
        <v>0</v>
      </c>
      <c r="J1965" s="14">
        <v>27533.91</v>
      </c>
      <c r="K1965" t="s">
        <v>11</v>
      </c>
      <c r="L1965" t="str">
        <f t="shared" si="214"/>
        <v>tier - 2</v>
      </c>
      <c r="M1965" t="s">
        <v>12</v>
      </c>
      <c r="N1965" t="str">
        <f t="shared" si="215"/>
        <v>tier - 3</v>
      </c>
      <c r="O1965" t="s">
        <v>13</v>
      </c>
      <c r="P1965" t="str">
        <f t="shared" si="216"/>
        <v>R1013</v>
      </c>
    </row>
    <row r="1966" spans="1:16" x14ac:dyDescent="0.25">
      <c r="A1966" t="s">
        <v>2000</v>
      </c>
      <c r="B1966">
        <v>1984</v>
      </c>
      <c r="C1966">
        <f t="shared" si="210"/>
        <v>1984</v>
      </c>
      <c r="D1966" t="s">
        <v>10</v>
      </c>
      <c r="E1966" t="str">
        <f t="shared" si="211"/>
        <v>Jul</v>
      </c>
      <c r="F1966">
        <v>22</v>
      </c>
      <c r="G1966" s="10">
        <f t="shared" si="212"/>
        <v>30885</v>
      </c>
      <c r="H1966" s="9">
        <f t="shared" si="213"/>
        <v>38</v>
      </c>
      <c r="I1966">
        <v>3</v>
      </c>
      <c r="J1966" s="14">
        <v>27534.53</v>
      </c>
      <c r="K1966" t="s">
        <v>11</v>
      </c>
      <c r="L1966" t="str">
        <f t="shared" si="214"/>
        <v>tier - 2</v>
      </c>
      <c r="M1966" t="s">
        <v>11</v>
      </c>
      <c r="N1966" t="str">
        <f t="shared" si="215"/>
        <v>tier - 2</v>
      </c>
      <c r="O1966" t="s">
        <v>42</v>
      </c>
      <c r="P1966" t="str">
        <f t="shared" si="216"/>
        <v>R1011</v>
      </c>
    </row>
    <row r="1967" spans="1:16" x14ac:dyDescent="0.25">
      <c r="A1967" t="s">
        <v>2001</v>
      </c>
      <c r="B1967">
        <v>1985</v>
      </c>
      <c r="C1967">
        <f t="shared" si="210"/>
        <v>1985</v>
      </c>
      <c r="D1967" t="s">
        <v>15</v>
      </c>
      <c r="E1967" t="str">
        <f t="shared" si="211"/>
        <v>Nov</v>
      </c>
      <c r="F1967">
        <v>6</v>
      </c>
      <c r="G1967" s="10">
        <f t="shared" si="212"/>
        <v>31357</v>
      </c>
      <c r="H1967" s="9">
        <f t="shared" si="213"/>
        <v>37</v>
      </c>
      <c r="I1967">
        <v>3</v>
      </c>
      <c r="J1967" s="14">
        <v>27598.93</v>
      </c>
      <c r="K1967" t="s">
        <v>11</v>
      </c>
      <c r="L1967" t="str">
        <f t="shared" si="214"/>
        <v>tier - 2</v>
      </c>
      <c r="M1967" t="s">
        <v>16</v>
      </c>
      <c r="N1967" t="str">
        <f t="shared" si="215"/>
        <v>tier - 1</v>
      </c>
      <c r="O1967" t="s">
        <v>42</v>
      </c>
      <c r="P1967" t="str">
        <f t="shared" si="216"/>
        <v>R1011</v>
      </c>
    </row>
    <row r="1968" spans="1:16" x14ac:dyDescent="0.25">
      <c r="A1968" t="s">
        <v>2002</v>
      </c>
      <c r="B1968">
        <v>1992</v>
      </c>
      <c r="C1968">
        <f t="shared" si="210"/>
        <v>1992</v>
      </c>
      <c r="D1968" t="s">
        <v>18</v>
      </c>
      <c r="E1968" t="str">
        <f t="shared" si="211"/>
        <v>Jun</v>
      </c>
      <c r="F1968">
        <v>11</v>
      </c>
      <c r="G1968" s="10">
        <f t="shared" si="212"/>
        <v>33766</v>
      </c>
      <c r="H1968" s="9">
        <f t="shared" si="213"/>
        <v>30</v>
      </c>
      <c r="I1968">
        <v>0</v>
      </c>
      <c r="J1968" s="14">
        <v>27614.71</v>
      </c>
      <c r="K1968" t="s">
        <v>11</v>
      </c>
      <c r="L1968" t="str">
        <f t="shared" si="214"/>
        <v>tier - 2</v>
      </c>
      <c r="M1968" t="s">
        <v>12</v>
      </c>
      <c r="N1968" t="str">
        <f t="shared" si="215"/>
        <v>tier - 3</v>
      </c>
      <c r="O1968" t="s">
        <v>42</v>
      </c>
      <c r="P1968" t="str">
        <f t="shared" si="216"/>
        <v>R1011</v>
      </c>
    </row>
    <row r="1969" spans="1:16" x14ac:dyDescent="0.25">
      <c r="A1969" t="s">
        <v>2003</v>
      </c>
      <c r="B1969">
        <v>1997</v>
      </c>
      <c r="C1969">
        <f t="shared" si="210"/>
        <v>1997</v>
      </c>
      <c r="D1969" t="s">
        <v>20</v>
      </c>
      <c r="E1969" t="str">
        <f t="shared" si="211"/>
        <v>Sep</v>
      </c>
      <c r="F1969">
        <v>9</v>
      </c>
      <c r="G1969" s="10">
        <f t="shared" si="212"/>
        <v>35682</v>
      </c>
      <c r="H1969" s="9">
        <f t="shared" si="213"/>
        <v>25</v>
      </c>
      <c r="I1969">
        <v>0</v>
      </c>
      <c r="J1969" s="14">
        <v>27619.360000000001</v>
      </c>
      <c r="K1969" t="s">
        <v>11</v>
      </c>
      <c r="L1969" t="str">
        <f t="shared" si="214"/>
        <v>tier - 2</v>
      </c>
      <c r="M1969" t="s">
        <v>12</v>
      </c>
      <c r="N1969" t="str">
        <f t="shared" si="215"/>
        <v>tier - 3</v>
      </c>
      <c r="O1969" t="s">
        <v>42</v>
      </c>
      <c r="P1969" t="str">
        <f t="shared" si="216"/>
        <v>R1011</v>
      </c>
    </row>
    <row r="1970" spans="1:16" x14ac:dyDescent="0.25">
      <c r="A1970" t="s">
        <v>2004</v>
      </c>
      <c r="B1970">
        <v>1997</v>
      </c>
      <c r="C1970">
        <f t="shared" si="210"/>
        <v>1997</v>
      </c>
      <c r="D1970" t="s">
        <v>37</v>
      </c>
      <c r="E1970" t="str">
        <f t="shared" si="211"/>
        <v>Oct</v>
      </c>
      <c r="F1970">
        <v>7</v>
      </c>
      <c r="G1970" s="10">
        <f t="shared" si="212"/>
        <v>35710</v>
      </c>
      <c r="H1970" s="9">
        <f t="shared" si="213"/>
        <v>25</v>
      </c>
      <c r="I1970">
        <v>0</v>
      </c>
      <c r="J1970" s="14">
        <v>27625.17</v>
      </c>
      <c r="K1970" t="s">
        <v>16</v>
      </c>
      <c r="L1970" t="str">
        <f t="shared" si="214"/>
        <v>tier - 1</v>
      </c>
      <c r="M1970" t="s">
        <v>16</v>
      </c>
      <c r="N1970" t="str">
        <f t="shared" si="215"/>
        <v>tier - 1</v>
      </c>
      <c r="O1970" t="s">
        <v>42</v>
      </c>
      <c r="P1970" t="str">
        <f t="shared" si="216"/>
        <v>R1011</v>
      </c>
    </row>
    <row r="1971" spans="1:16" x14ac:dyDescent="0.25">
      <c r="A1971" t="s">
        <v>2005</v>
      </c>
      <c r="B1971">
        <v>1992</v>
      </c>
      <c r="C1971">
        <f t="shared" si="210"/>
        <v>1992</v>
      </c>
      <c r="D1971" t="s">
        <v>10</v>
      </c>
      <c r="E1971" t="str">
        <f t="shared" si="211"/>
        <v>Jul</v>
      </c>
      <c r="F1971">
        <v>3</v>
      </c>
      <c r="G1971" s="10">
        <f t="shared" si="212"/>
        <v>33788</v>
      </c>
      <c r="H1971" s="9">
        <f t="shared" si="213"/>
        <v>30</v>
      </c>
      <c r="I1971">
        <v>0</v>
      </c>
      <c r="J1971" s="14">
        <v>27696.11</v>
      </c>
      <c r="K1971" t="s">
        <v>16</v>
      </c>
      <c r="L1971" t="str">
        <f t="shared" si="214"/>
        <v>tier - 1</v>
      </c>
      <c r="M1971" t="s">
        <v>11</v>
      </c>
      <c r="N1971" t="str">
        <f t="shared" si="215"/>
        <v>tier - 2</v>
      </c>
      <c r="O1971" t="s">
        <v>42</v>
      </c>
      <c r="P1971" t="str">
        <f t="shared" si="216"/>
        <v>R1011</v>
      </c>
    </row>
    <row r="1972" spans="1:16" x14ac:dyDescent="0.25">
      <c r="A1972" t="s">
        <v>2006</v>
      </c>
      <c r="B1972">
        <v>2002</v>
      </c>
      <c r="C1972">
        <f t="shared" si="210"/>
        <v>2002</v>
      </c>
      <c r="D1972" t="s">
        <v>30</v>
      </c>
      <c r="E1972" t="str">
        <f t="shared" si="211"/>
        <v>Dec</v>
      </c>
      <c r="F1972">
        <v>6</v>
      </c>
      <c r="G1972" s="10">
        <f t="shared" si="212"/>
        <v>37596</v>
      </c>
      <c r="H1972" s="9">
        <f t="shared" si="213"/>
        <v>20</v>
      </c>
      <c r="I1972">
        <v>1</v>
      </c>
      <c r="J1972" s="14">
        <v>27724.29</v>
      </c>
      <c r="K1972" t="s">
        <v>16</v>
      </c>
      <c r="L1972" t="str">
        <f t="shared" si="214"/>
        <v>tier - 1</v>
      </c>
      <c r="M1972" t="s">
        <v>12</v>
      </c>
      <c r="N1972" t="str">
        <f t="shared" si="215"/>
        <v>tier - 3</v>
      </c>
      <c r="O1972" t="s">
        <v>13</v>
      </c>
      <c r="P1972" t="str">
        <f t="shared" si="216"/>
        <v>R1013</v>
      </c>
    </row>
    <row r="1973" spans="1:16" x14ac:dyDescent="0.25">
      <c r="A1973" t="s">
        <v>2007</v>
      </c>
      <c r="B1973">
        <v>1960</v>
      </c>
      <c r="C1973">
        <f t="shared" si="210"/>
        <v>1960</v>
      </c>
      <c r="D1973" t="s">
        <v>10</v>
      </c>
      <c r="E1973" t="str">
        <f t="shared" si="211"/>
        <v>Jul</v>
      </c>
      <c r="F1973">
        <v>6</v>
      </c>
      <c r="G1973" s="10">
        <f t="shared" si="212"/>
        <v>22103</v>
      </c>
      <c r="H1973" s="9">
        <f t="shared" si="213"/>
        <v>62</v>
      </c>
      <c r="I1973">
        <v>0</v>
      </c>
      <c r="J1973" s="14">
        <v>27808.73</v>
      </c>
      <c r="K1973" t="s">
        <v>16</v>
      </c>
      <c r="L1973" t="str">
        <f t="shared" si="214"/>
        <v>tier - 1</v>
      </c>
      <c r="M1973" t="s">
        <v>16</v>
      </c>
      <c r="N1973" t="str">
        <f t="shared" si="215"/>
        <v>tier - 1</v>
      </c>
      <c r="O1973" t="s">
        <v>13</v>
      </c>
      <c r="P1973" t="str">
        <f t="shared" si="216"/>
        <v>R1013</v>
      </c>
    </row>
    <row r="1974" spans="1:16" x14ac:dyDescent="0.25">
      <c r="A1974" t="s">
        <v>2008</v>
      </c>
      <c r="B1974">
        <v>1985</v>
      </c>
      <c r="C1974">
        <f t="shared" si="210"/>
        <v>1985</v>
      </c>
      <c r="D1974" t="s">
        <v>30</v>
      </c>
      <c r="E1974" t="str">
        <f t="shared" si="211"/>
        <v>Dec</v>
      </c>
      <c r="F1974">
        <v>4</v>
      </c>
      <c r="G1974" s="10">
        <f t="shared" si="212"/>
        <v>31385</v>
      </c>
      <c r="H1974" s="9">
        <f t="shared" si="213"/>
        <v>37</v>
      </c>
      <c r="I1974">
        <v>3</v>
      </c>
      <c r="J1974" s="14">
        <v>27849.94</v>
      </c>
      <c r="K1974" t="s">
        <v>16</v>
      </c>
      <c r="L1974" t="str">
        <f t="shared" si="214"/>
        <v>tier - 1</v>
      </c>
      <c r="M1974" t="s">
        <v>16</v>
      </c>
      <c r="N1974" t="str">
        <f t="shared" si="215"/>
        <v>tier - 1</v>
      </c>
      <c r="O1974" t="s">
        <v>42</v>
      </c>
      <c r="P1974" t="str">
        <f t="shared" si="216"/>
        <v>R1011</v>
      </c>
    </row>
    <row r="1975" spans="1:16" x14ac:dyDescent="0.25">
      <c r="A1975" t="s">
        <v>2009</v>
      </c>
      <c r="B1975">
        <v>1989</v>
      </c>
      <c r="C1975">
        <f t="shared" si="210"/>
        <v>1989</v>
      </c>
      <c r="D1975" t="s">
        <v>15</v>
      </c>
      <c r="E1975" t="str">
        <f t="shared" si="211"/>
        <v>Nov</v>
      </c>
      <c r="F1975">
        <v>21</v>
      </c>
      <c r="G1975" s="10">
        <f t="shared" si="212"/>
        <v>32833</v>
      </c>
      <c r="H1975" s="9">
        <f t="shared" si="213"/>
        <v>33</v>
      </c>
      <c r="I1975">
        <v>3</v>
      </c>
      <c r="J1975" s="14">
        <v>27925.86</v>
      </c>
      <c r="K1975" t="s">
        <v>16</v>
      </c>
      <c r="L1975" t="str">
        <f t="shared" si="214"/>
        <v>tier - 1</v>
      </c>
      <c r="M1975" t="s">
        <v>11</v>
      </c>
      <c r="N1975" t="str">
        <f t="shared" si="215"/>
        <v>tier - 2</v>
      </c>
      <c r="O1975" t="s">
        <v>42</v>
      </c>
      <c r="P1975" t="str">
        <f t="shared" si="216"/>
        <v>R1011</v>
      </c>
    </row>
    <row r="1976" spans="1:16" x14ac:dyDescent="0.25">
      <c r="A1976" t="s">
        <v>2010</v>
      </c>
      <c r="B1976">
        <v>1991</v>
      </c>
      <c r="C1976">
        <f t="shared" si="210"/>
        <v>1991</v>
      </c>
      <c r="D1976" t="s">
        <v>18</v>
      </c>
      <c r="E1976" t="str">
        <f t="shared" si="211"/>
        <v>Jun</v>
      </c>
      <c r="F1976">
        <v>4</v>
      </c>
      <c r="G1976" s="10">
        <f t="shared" si="212"/>
        <v>33393</v>
      </c>
      <c r="H1976" s="9">
        <f t="shared" si="213"/>
        <v>32</v>
      </c>
      <c r="I1976">
        <v>3</v>
      </c>
      <c r="J1976" s="14">
        <v>27931.11</v>
      </c>
      <c r="K1976" t="s">
        <v>16</v>
      </c>
      <c r="L1976" t="str">
        <f t="shared" si="214"/>
        <v>tier - 1</v>
      </c>
      <c r="M1976" t="s">
        <v>12</v>
      </c>
      <c r="N1976" t="str">
        <f t="shared" si="215"/>
        <v>tier - 3</v>
      </c>
      <c r="O1976" t="s">
        <v>42</v>
      </c>
      <c r="P1976" t="str">
        <f t="shared" si="216"/>
        <v>R1011</v>
      </c>
    </row>
    <row r="1977" spans="1:16" x14ac:dyDescent="0.25">
      <c r="A1977" t="s">
        <v>2011</v>
      </c>
      <c r="B1977">
        <v>1961</v>
      </c>
      <c r="C1977">
        <f t="shared" si="210"/>
        <v>1961</v>
      </c>
      <c r="D1977" t="s">
        <v>10</v>
      </c>
      <c r="E1977" t="str">
        <f t="shared" si="211"/>
        <v>Jul</v>
      </c>
      <c r="F1977">
        <v>28</v>
      </c>
      <c r="G1977" s="10">
        <f t="shared" si="212"/>
        <v>22490</v>
      </c>
      <c r="H1977" s="9">
        <f t="shared" si="213"/>
        <v>61</v>
      </c>
      <c r="I1977">
        <v>3</v>
      </c>
      <c r="J1977" s="14">
        <v>27941.29</v>
      </c>
      <c r="K1977" t="s">
        <v>16</v>
      </c>
      <c r="L1977" t="str">
        <f t="shared" si="214"/>
        <v>tier - 1</v>
      </c>
      <c r="M1977" t="s">
        <v>12</v>
      </c>
      <c r="N1977" t="str">
        <f t="shared" si="215"/>
        <v>tier - 3</v>
      </c>
      <c r="O1977" t="s">
        <v>42</v>
      </c>
      <c r="P1977" t="str">
        <f t="shared" si="216"/>
        <v>R1011</v>
      </c>
    </row>
    <row r="1978" spans="1:16" x14ac:dyDescent="0.25">
      <c r="A1978" t="s">
        <v>2012</v>
      </c>
      <c r="B1978">
        <v>1999</v>
      </c>
      <c r="C1978">
        <f t="shared" si="210"/>
        <v>1999</v>
      </c>
      <c r="D1978" t="s">
        <v>30</v>
      </c>
      <c r="E1978" t="str">
        <f t="shared" si="211"/>
        <v>Dec</v>
      </c>
      <c r="F1978">
        <v>21</v>
      </c>
      <c r="G1978" s="10">
        <f t="shared" si="212"/>
        <v>36515</v>
      </c>
      <c r="H1978" s="9">
        <f t="shared" si="213"/>
        <v>23</v>
      </c>
      <c r="I1978">
        <v>0</v>
      </c>
      <c r="J1978" s="14">
        <v>27980.77</v>
      </c>
      <c r="K1978" t="s">
        <v>16</v>
      </c>
      <c r="L1978" t="str">
        <f t="shared" si="214"/>
        <v>tier - 1</v>
      </c>
      <c r="M1978" t="s">
        <v>16</v>
      </c>
      <c r="N1978" t="str">
        <f t="shared" si="215"/>
        <v>tier - 1</v>
      </c>
      <c r="O1978" t="s">
        <v>42</v>
      </c>
      <c r="P1978" t="str">
        <f t="shared" si="216"/>
        <v>R1011</v>
      </c>
    </row>
    <row r="1979" spans="1:16" x14ac:dyDescent="0.25">
      <c r="A1979" t="s">
        <v>2013</v>
      </c>
      <c r="B1979">
        <v>1985</v>
      </c>
      <c r="C1979">
        <f t="shared" si="210"/>
        <v>1985</v>
      </c>
      <c r="D1979" t="s">
        <v>15</v>
      </c>
      <c r="E1979" t="str">
        <f t="shared" si="211"/>
        <v>Nov</v>
      </c>
      <c r="F1979">
        <v>29</v>
      </c>
      <c r="G1979" s="10">
        <f t="shared" si="212"/>
        <v>31380</v>
      </c>
      <c r="H1979" s="9">
        <f t="shared" si="213"/>
        <v>37</v>
      </c>
      <c r="I1979">
        <v>3</v>
      </c>
      <c r="J1979" s="14">
        <v>28006.94</v>
      </c>
      <c r="K1979" t="s">
        <v>16</v>
      </c>
      <c r="L1979" t="str">
        <f t="shared" si="214"/>
        <v>tier - 1</v>
      </c>
      <c r="M1979" t="s">
        <v>11</v>
      </c>
      <c r="N1979" t="str">
        <f t="shared" si="215"/>
        <v>tier - 2</v>
      </c>
      <c r="O1979" t="s">
        <v>42</v>
      </c>
      <c r="P1979" t="str">
        <f t="shared" si="216"/>
        <v>R1011</v>
      </c>
    </row>
    <row r="1980" spans="1:16" x14ac:dyDescent="0.25">
      <c r="A1980" t="s">
        <v>2014</v>
      </c>
      <c r="B1980">
        <v>1960</v>
      </c>
      <c r="C1980">
        <f t="shared" si="210"/>
        <v>1960</v>
      </c>
      <c r="D1980" t="s">
        <v>15</v>
      </c>
      <c r="E1980" t="str">
        <f t="shared" si="211"/>
        <v>Nov</v>
      </c>
      <c r="F1980">
        <v>22</v>
      </c>
      <c r="G1980" s="10">
        <f t="shared" si="212"/>
        <v>22242</v>
      </c>
      <c r="H1980" s="9">
        <f t="shared" si="213"/>
        <v>62</v>
      </c>
      <c r="I1980">
        <v>0</v>
      </c>
      <c r="J1980" s="14">
        <v>28101.33</v>
      </c>
      <c r="K1980" t="s">
        <v>16</v>
      </c>
      <c r="L1980" t="str">
        <f t="shared" si="214"/>
        <v>tier - 1</v>
      </c>
      <c r="M1980" t="s">
        <v>11</v>
      </c>
      <c r="N1980" t="str">
        <f t="shared" si="215"/>
        <v>tier - 2</v>
      </c>
      <c r="O1980" t="s">
        <v>166</v>
      </c>
      <c r="P1980" t="str">
        <f t="shared" si="216"/>
        <v>R1019</v>
      </c>
    </row>
    <row r="1981" spans="1:16" x14ac:dyDescent="0.25">
      <c r="A1981" t="s">
        <v>2015</v>
      </c>
      <c r="B1981">
        <v>1999</v>
      </c>
      <c r="C1981">
        <f t="shared" si="210"/>
        <v>1999</v>
      </c>
      <c r="D1981" t="s">
        <v>20</v>
      </c>
      <c r="E1981" t="str">
        <f t="shared" si="211"/>
        <v>Sep</v>
      </c>
      <c r="F1981">
        <v>6</v>
      </c>
      <c r="G1981" s="10">
        <f t="shared" si="212"/>
        <v>36409</v>
      </c>
      <c r="H1981" s="9">
        <f t="shared" si="213"/>
        <v>23</v>
      </c>
      <c r="I1981">
        <v>0</v>
      </c>
      <c r="J1981" s="14">
        <v>28245.34</v>
      </c>
      <c r="K1981" t="s">
        <v>16</v>
      </c>
      <c r="L1981" t="str">
        <f t="shared" si="214"/>
        <v>tier - 1</v>
      </c>
      <c r="M1981" t="s">
        <v>12</v>
      </c>
      <c r="N1981" t="str">
        <f t="shared" si="215"/>
        <v>tier - 3</v>
      </c>
      <c r="O1981" t="s">
        <v>42</v>
      </c>
      <c r="P1981" t="str">
        <f t="shared" si="216"/>
        <v>R1011</v>
      </c>
    </row>
    <row r="1982" spans="1:16" x14ac:dyDescent="0.25">
      <c r="A1982" t="s">
        <v>2016</v>
      </c>
      <c r="B1982">
        <v>1963</v>
      </c>
      <c r="C1982">
        <f t="shared" si="210"/>
        <v>1963</v>
      </c>
      <c r="D1982" t="s">
        <v>15</v>
      </c>
      <c r="E1982" t="str">
        <f t="shared" si="211"/>
        <v>Nov</v>
      </c>
      <c r="F1982">
        <v>25</v>
      </c>
      <c r="G1982" s="10">
        <f t="shared" si="212"/>
        <v>23340</v>
      </c>
      <c r="H1982" s="9">
        <f t="shared" si="213"/>
        <v>59</v>
      </c>
      <c r="I1982">
        <v>1</v>
      </c>
      <c r="J1982" s="14">
        <v>28287.9</v>
      </c>
      <c r="K1982" t="s">
        <v>16</v>
      </c>
      <c r="L1982" t="str">
        <f t="shared" si="214"/>
        <v>tier - 1</v>
      </c>
      <c r="M1982" t="s">
        <v>16</v>
      </c>
      <c r="N1982" t="str">
        <f t="shared" si="215"/>
        <v>tier - 1</v>
      </c>
      <c r="O1982" t="s">
        <v>13</v>
      </c>
      <c r="P1982" t="str">
        <f t="shared" si="216"/>
        <v>R1013</v>
      </c>
    </row>
    <row r="1983" spans="1:16" x14ac:dyDescent="0.25">
      <c r="A1983" t="s">
        <v>2017</v>
      </c>
      <c r="B1983">
        <v>1990</v>
      </c>
      <c r="C1983">
        <f t="shared" si="210"/>
        <v>1990</v>
      </c>
      <c r="D1983" t="s">
        <v>30</v>
      </c>
      <c r="E1983" t="str">
        <f t="shared" si="211"/>
        <v>Dec</v>
      </c>
      <c r="F1983">
        <v>24</v>
      </c>
      <c r="G1983" s="10">
        <f t="shared" si="212"/>
        <v>33231</v>
      </c>
      <c r="H1983" s="9">
        <f t="shared" si="213"/>
        <v>32</v>
      </c>
      <c r="I1983">
        <v>3</v>
      </c>
      <c r="J1983" s="14">
        <v>28302.33</v>
      </c>
      <c r="K1983" t="s">
        <v>16</v>
      </c>
      <c r="L1983" t="str">
        <f t="shared" si="214"/>
        <v>tier - 1</v>
      </c>
      <c r="M1983" t="s">
        <v>11</v>
      </c>
      <c r="N1983" t="str">
        <f t="shared" si="215"/>
        <v>tier - 2</v>
      </c>
      <c r="O1983" t="s">
        <v>42</v>
      </c>
      <c r="P1983" t="str">
        <f t="shared" si="216"/>
        <v>R1011</v>
      </c>
    </row>
    <row r="1984" spans="1:16" x14ac:dyDescent="0.25">
      <c r="A1984" t="s">
        <v>2018</v>
      </c>
      <c r="B1984">
        <v>1977</v>
      </c>
      <c r="C1984">
        <f t="shared" si="210"/>
        <v>1977</v>
      </c>
      <c r="D1984" t="s">
        <v>30</v>
      </c>
      <c r="E1984" t="str">
        <f t="shared" si="211"/>
        <v>Dec</v>
      </c>
      <c r="F1984">
        <v>2</v>
      </c>
      <c r="G1984" s="10">
        <f t="shared" si="212"/>
        <v>28461</v>
      </c>
      <c r="H1984" s="9">
        <f t="shared" si="213"/>
        <v>45</v>
      </c>
      <c r="I1984">
        <v>1</v>
      </c>
      <c r="J1984" s="14">
        <v>28340.19</v>
      </c>
      <c r="K1984" t="s">
        <v>16</v>
      </c>
      <c r="L1984" t="str">
        <f t="shared" si="214"/>
        <v>tier - 1</v>
      </c>
      <c r="M1984" t="s">
        <v>11</v>
      </c>
      <c r="N1984" t="str">
        <f t="shared" si="215"/>
        <v>tier - 2</v>
      </c>
      <c r="O1984" t="s">
        <v>23</v>
      </c>
      <c r="P1984" t="str">
        <f t="shared" si="216"/>
        <v>R1012</v>
      </c>
    </row>
    <row r="1985" spans="1:16" x14ac:dyDescent="0.25">
      <c r="A1985" t="s">
        <v>2019</v>
      </c>
      <c r="B1985">
        <v>1974</v>
      </c>
      <c r="C1985">
        <f t="shared" si="210"/>
        <v>1974</v>
      </c>
      <c r="D1985" t="s">
        <v>20</v>
      </c>
      <c r="E1985" t="str">
        <f t="shared" si="211"/>
        <v>Sep</v>
      </c>
      <c r="F1985">
        <v>16</v>
      </c>
      <c r="G1985" s="10">
        <f t="shared" si="212"/>
        <v>27288</v>
      </c>
      <c r="H1985" s="9">
        <f t="shared" si="213"/>
        <v>48</v>
      </c>
      <c r="I1985">
        <v>1</v>
      </c>
      <c r="J1985" s="14">
        <v>28468.92</v>
      </c>
      <c r="K1985" t="s">
        <v>16</v>
      </c>
      <c r="L1985" t="str">
        <f t="shared" si="214"/>
        <v>tier - 1</v>
      </c>
      <c r="M1985" t="s">
        <v>16</v>
      </c>
      <c r="N1985" t="str">
        <f t="shared" si="215"/>
        <v>tier - 1</v>
      </c>
      <c r="O1985" t="s">
        <v>23</v>
      </c>
      <c r="P1985" t="str">
        <f t="shared" si="216"/>
        <v>R1012</v>
      </c>
    </row>
    <row r="1986" spans="1:16" x14ac:dyDescent="0.25">
      <c r="A1986" t="s">
        <v>2020</v>
      </c>
      <c r="B1986">
        <v>1982</v>
      </c>
      <c r="C1986">
        <f t="shared" ref="C1986:C2049" si="217">IF(B1986="?", ROUND(AVERAGEIF(B:B, "&lt;&gt;?"), 0), B1986)</f>
        <v>1982</v>
      </c>
      <c r="D1986" t="s">
        <v>30</v>
      </c>
      <c r="E1986" t="str">
        <f t="shared" ref="E1986:E2049" si="218">IF(D1986="?", "Sep", D1986)</f>
        <v>Dec</v>
      </c>
      <c r="F1986">
        <v>11</v>
      </c>
      <c r="G1986" s="10">
        <f t="shared" ref="G1986:G2049" si="219">DATE(C1986, MONTH(1&amp;E1986), F1986)</f>
        <v>30296</v>
      </c>
      <c r="H1986" s="9">
        <f t="shared" ref="H1986:H2049" si="220">DATEDIF(G1986, DATE(2023,6,8), "Y")</f>
        <v>40</v>
      </c>
      <c r="I1986">
        <v>1</v>
      </c>
      <c r="J1986" s="14">
        <v>28476.73</v>
      </c>
      <c r="K1986" t="s">
        <v>16</v>
      </c>
      <c r="L1986" t="str">
        <f t="shared" ref="L1986:L2049" si="221">IF(K1986="?", "tier - 1", K1986)</f>
        <v>tier - 1</v>
      </c>
      <c r="M1986" t="s">
        <v>11</v>
      </c>
      <c r="N1986" t="str">
        <f t="shared" ref="N1986:N2049" si="222">IF(M1986="?", "tier - 2", M1986)</f>
        <v>tier - 2</v>
      </c>
      <c r="O1986" t="s">
        <v>23</v>
      </c>
      <c r="P1986" t="str">
        <f t="shared" ref="P1986:P2049" si="223">IF(O1986="?", "Unknown", O1986)</f>
        <v>R1012</v>
      </c>
    </row>
    <row r="1987" spans="1:16" x14ac:dyDescent="0.25">
      <c r="A1987" t="s">
        <v>2021</v>
      </c>
      <c r="B1987">
        <v>1985</v>
      </c>
      <c r="C1987">
        <f t="shared" si="217"/>
        <v>1985</v>
      </c>
      <c r="D1987" t="s">
        <v>20</v>
      </c>
      <c r="E1987" t="str">
        <f t="shared" si="218"/>
        <v>Sep</v>
      </c>
      <c r="F1987">
        <v>27</v>
      </c>
      <c r="G1987" s="10">
        <f t="shared" si="219"/>
        <v>31317</v>
      </c>
      <c r="H1987" s="9">
        <f t="shared" si="220"/>
        <v>37</v>
      </c>
      <c r="I1987">
        <v>3</v>
      </c>
      <c r="J1987" s="14">
        <v>28542.86</v>
      </c>
      <c r="K1987" t="s">
        <v>16</v>
      </c>
      <c r="L1987" t="str">
        <f t="shared" si="221"/>
        <v>tier - 1</v>
      </c>
      <c r="M1987" t="s">
        <v>12</v>
      </c>
      <c r="N1987" t="str">
        <f t="shared" si="222"/>
        <v>tier - 3</v>
      </c>
      <c r="O1987" t="s">
        <v>42</v>
      </c>
      <c r="P1987" t="str">
        <f t="shared" si="223"/>
        <v>R1011</v>
      </c>
    </row>
    <row r="1988" spans="1:16" x14ac:dyDescent="0.25">
      <c r="A1988" t="s">
        <v>2022</v>
      </c>
      <c r="B1988">
        <v>1990</v>
      </c>
      <c r="C1988">
        <f t="shared" si="217"/>
        <v>1990</v>
      </c>
      <c r="D1988" t="s">
        <v>30</v>
      </c>
      <c r="E1988" t="str">
        <f t="shared" si="218"/>
        <v>Dec</v>
      </c>
      <c r="F1988">
        <v>5</v>
      </c>
      <c r="G1988" s="10">
        <f t="shared" si="219"/>
        <v>33212</v>
      </c>
      <c r="H1988" s="9">
        <f t="shared" si="220"/>
        <v>32</v>
      </c>
      <c r="I1988">
        <v>3</v>
      </c>
      <c r="J1988" s="14">
        <v>28716.14</v>
      </c>
      <c r="K1988" t="s">
        <v>16</v>
      </c>
      <c r="L1988" t="str">
        <f t="shared" si="221"/>
        <v>tier - 1</v>
      </c>
      <c r="M1988" t="s">
        <v>12</v>
      </c>
      <c r="N1988" t="str">
        <f t="shared" si="222"/>
        <v>tier - 3</v>
      </c>
      <c r="O1988" t="s">
        <v>42</v>
      </c>
      <c r="P1988" t="str">
        <f t="shared" si="223"/>
        <v>R1011</v>
      </c>
    </row>
    <row r="1989" spans="1:16" x14ac:dyDescent="0.25">
      <c r="A1989" t="s">
        <v>2023</v>
      </c>
      <c r="B1989">
        <v>1961</v>
      </c>
      <c r="C1989">
        <f t="shared" si="217"/>
        <v>1961</v>
      </c>
      <c r="D1989" t="s">
        <v>35</v>
      </c>
      <c r="E1989" t="str">
        <f t="shared" si="218"/>
        <v>Aug</v>
      </c>
      <c r="F1989">
        <v>3</v>
      </c>
      <c r="G1989" s="10">
        <f t="shared" si="219"/>
        <v>22496</v>
      </c>
      <c r="H1989" s="9">
        <f t="shared" si="220"/>
        <v>61</v>
      </c>
      <c r="I1989">
        <v>1</v>
      </c>
      <c r="J1989" s="14">
        <v>28868.66</v>
      </c>
      <c r="K1989" t="s">
        <v>16</v>
      </c>
      <c r="L1989" t="str">
        <f t="shared" si="221"/>
        <v>tier - 1</v>
      </c>
      <c r="M1989" t="s">
        <v>11</v>
      </c>
      <c r="N1989" t="str">
        <f t="shared" si="222"/>
        <v>tier - 2</v>
      </c>
      <c r="O1989" t="s">
        <v>23</v>
      </c>
      <c r="P1989" t="str">
        <f t="shared" si="223"/>
        <v>R1012</v>
      </c>
    </row>
    <row r="1990" spans="1:16" x14ac:dyDescent="0.25">
      <c r="A1990" t="s">
        <v>2024</v>
      </c>
      <c r="B1990">
        <v>1962</v>
      </c>
      <c r="C1990">
        <f t="shared" si="217"/>
        <v>1962</v>
      </c>
      <c r="D1990" t="s">
        <v>10</v>
      </c>
      <c r="E1990" t="str">
        <f t="shared" si="218"/>
        <v>Jul</v>
      </c>
      <c r="F1990">
        <v>25</v>
      </c>
      <c r="G1990" s="10">
        <f t="shared" si="219"/>
        <v>22852</v>
      </c>
      <c r="H1990" s="9">
        <f t="shared" si="220"/>
        <v>60</v>
      </c>
      <c r="I1990">
        <v>0</v>
      </c>
      <c r="J1990" s="14">
        <v>28923.14</v>
      </c>
      <c r="K1990" t="s">
        <v>16</v>
      </c>
      <c r="L1990" t="str">
        <f t="shared" si="221"/>
        <v>tier - 1</v>
      </c>
      <c r="M1990" t="s">
        <v>16</v>
      </c>
      <c r="N1990" t="str">
        <f t="shared" si="222"/>
        <v>tier - 1</v>
      </c>
      <c r="O1990" t="s">
        <v>23</v>
      </c>
      <c r="P1990" t="str">
        <f t="shared" si="223"/>
        <v>R1012</v>
      </c>
    </row>
    <row r="1991" spans="1:16" x14ac:dyDescent="0.25">
      <c r="A1991" t="s">
        <v>2025</v>
      </c>
      <c r="B1991">
        <v>1959</v>
      </c>
      <c r="C1991">
        <f t="shared" si="217"/>
        <v>1959</v>
      </c>
      <c r="D1991" t="s">
        <v>30</v>
      </c>
      <c r="E1991" t="str">
        <f t="shared" si="218"/>
        <v>Dec</v>
      </c>
      <c r="F1991">
        <v>5</v>
      </c>
      <c r="G1991" s="10">
        <f t="shared" si="219"/>
        <v>21889</v>
      </c>
      <c r="H1991" s="9">
        <f t="shared" si="220"/>
        <v>63</v>
      </c>
      <c r="I1991">
        <v>0</v>
      </c>
      <c r="J1991" s="14">
        <v>28950.47</v>
      </c>
      <c r="K1991" t="s">
        <v>16</v>
      </c>
      <c r="L1991" t="str">
        <f t="shared" si="221"/>
        <v>tier - 1</v>
      </c>
      <c r="M1991" t="s">
        <v>16</v>
      </c>
      <c r="N1991" t="str">
        <f t="shared" si="222"/>
        <v>tier - 1</v>
      </c>
      <c r="O1991" t="s">
        <v>23</v>
      </c>
      <c r="P1991" t="str">
        <f t="shared" si="223"/>
        <v>R1012</v>
      </c>
    </row>
    <row r="1992" spans="1:16" x14ac:dyDescent="0.25">
      <c r="A1992" t="s">
        <v>2026</v>
      </c>
      <c r="B1992">
        <v>2003</v>
      </c>
      <c r="C1992">
        <f t="shared" si="217"/>
        <v>2003</v>
      </c>
      <c r="D1992" t="s">
        <v>20</v>
      </c>
      <c r="E1992" t="str">
        <f t="shared" si="218"/>
        <v>Sep</v>
      </c>
      <c r="F1992">
        <v>1</v>
      </c>
      <c r="G1992" s="10">
        <f t="shared" si="219"/>
        <v>37865</v>
      </c>
      <c r="H1992" s="9">
        <f t="shared" si="220"/>
        <v>19</v>
      </c>
      <c r="I1992">
        <v>0</v>
      </c>
      <c r="J1992" s="14">
        <v>28998.68</v>
      </c>
      <c r="K1992" t="s">
        <v>16</v>
      </c>
      <c r="L1992" t="str">
        <f t="shared" si="221"/>
        <v>tier - 1</v>
      </c>
      <c r="M1992" t="s">
        <v>12</v>
      </c>
      <c r="N1992" t="str">
        <f t="shared" si="222"/>
        <v>tier - 3</v>
      </c>
      <c r="O1992" t="s">
        <v>42</v>
      </c>
      <c r="P1992" t="str">
        <f t="shared" si="223"/>
        <v>R1011</v>
      </c>
    </row>
    <row r="1993" spans="1:16" x14ac:dyDescent="0.25">
      <c r="A1993" t="s">
        <v>2027</v>
      </c>
      <c r="B1993">
        <v>1992</v>
      </c>
      <c r="C1993">
        <f t="shared" si="217"/>
        <v>1992</v>
      </c>
      <c r="D1993" t="s">
        <v>10</v>
      </c>
      <c r="E1993" t="str">
        <f t="shared" si="218"/>
        <v>Jul</v>
      </c>
      <c r="F1993">
        <v>7</v>
      </c>
      <c r="G1993" s="10">
        <f t="shared" si="219"/>
        <v>33792</v>
      </c>
      <c r="H1993" s="9">
        <f t="shared" si="220"/>
        <v>30</v>
      </c>
      <c r="I1993">
        <v>0</v>
      </c>
      <c r="J1993" s="14">
        <v>29007.82</v>
      </c>
      <c r="K1993" t="s">
        <v>16</v>
      </c>
      <c r="L1993" t="str">
        <f t="shared" si="221"/>
        <v>tier - 1</v>
      </c>
      <c r="M1993" t="s">
        <v>12</v>
      </c>
      <c r="N1993" t="str">
        <f t="shared" si="222"/>
        <v>tier - 3</v>
      </c>
      <c r="O1993" t="s">
        <v>42</v>
      </c>
      <c r="P1993" t="str">
        <f t="shared" si="223"/>
        <v>R1011</v>
      </c>
    </row>
    <row r="1994" spans="1:16" x14ac:dyDescent="0.25">
      <c r="A1994" t="s">
        <v>2028</v>
      </c>
      <c r="B1994">
        <v>1980</v>
      </c>
      <c r="C1994">
        <f t="shared" si="217"/>
        <v>1980</v>
      </c>
      <c r="D1994" t="s">
        <v>10</v>
      </c>
      <c r="E1994" t="str">
        <f t="shared" si="218"/>
        <v>Jul</v>
      </c>
      <c r="F1994">
        <v>14</v>
      </c>
      <c r="G1994" s="10">
        <f t="shared" si="219"/>
        <v>29416</v>
      </c>
      <c r="H1994" s="9">
        <f t="shared" si="220"/>
        <v>42</v>
      </c>
      <c r="I1994">
        <v>2</v>
      </c>
      <c r="J1994" s="14">
        <v>29114.21</v>
      </c>
      <c r="K1994" t="s">
        <v>16</v>
      </c>
      <c r="L1994" t="str">
        <f t="shared" si="221"/>
        <v>tier - 1</v>
      </c>
      <c r="M1994" t="s">
        <v>12</v>
      </c>
      <c r="N1994" t="str">
        <f t="shared" si="222"/>
        <v>tier - 3</v>
      </c>
      <c r="O1994" t="s">
        <v>42</v>
      </c>
      <c r="P1994" t="str">
        <f t="shared" si="223"/>
        <v>R1011</v>
      </c>
    </row>
    <row r="1995" spans="1:16" x14ac:dyDescent="0.25">
      <c r="A1995" t="s">
        <v>2029</v>
      </c>
      <c r="B1995">
        <v>1978</v>
      </c>
      <c r="C1995">
        <f t="shared" si="217"/>
        <v>1978</v>
      </c>
      <c r="D1995" t="s">
        <v>15</v>
      </c>
      <c r="E1995" t="str">
        <f t="shared" si="218"/>
        <v>Nov</v>
      </c>
      <c r="F1995">
        <v>29</v>
      </c>
      <c r="G1995" s="10">
        <f t="shared" si="219"/>
        <v>28823</v>
      </c>
      <c r="H1995" s="9">
        <f t="shared" si="220"/>
        <v>44</v>
      </c>
      <c r="I1995">
        <v>2</v>
      </c>
      <c r="J1995" s="14">
        <v>29114.77</v>
      </c>
      <c r="K1995" t="s">
        <v>16</v>
      </c>
      <c r="L1995" t="str">
        <f t="shared" si="221"/>
        <v>tier - 1</v>
      </c>
      <c r="M1995" t="s">
        <v>16</v>
      </c>
      <c r="N1995" t="str">
        <f t="shared" si="222"/>
        <v>tier - 1</v>
      </c>
      <c r="O1995" t="s">
        <v>42</v>
      </c>
      <c r="P1995" t="str">
        <f t="shared" si="223"/>
        <v>R1011</v>
      </c>
    </row>
    <row r="1996" spans="1:16" x14ac:dyDescent="0.25">
      <c r="A1996" t="s">
        <v>2030</v>
      </c>
      <c r="B1996">
        <v>1961</v>
      </c>
      <c r="C1996">
        <f t="shared" si="217"/>
        <v>1961</v>
      </c>
      <c r="D1996" t="s">
        <v>30</v>
      </c>
      <c r="E1996" t="str">
        <f t="shared" si="218"/>
        <v>Dec</v>
      </c>
      <c r="F1996">
        <v>24</v>
      </c>
      <c r="G1996" s="10">
        <f t="shared" si="219"/>
        <v>22639</v>
      </c>
      <c r="H1996" s="9">
        <f t="shared" si="220"/>
        <v>61</v>
      </c>
      <c r="I1996">
        <v>0</v>
      </c>
      <c r="J1996" s="14">
        <v>29141.360000000001</v>
      </c>
      <c r="K1996" t="s">
        <v>16</v>
      </c>
      <c r="L1996" t="str">
        <f t="shared" si="221"/>
        <v>tier - 1</v>
      </c>
      <c r="M1996" t="s">
        <v>12</v>
      </c>
      <c r="N1996" t="str">
        <f t="shared" si="222"/>
        <v>tier - 3</v>
      </c>
      <c r="O1996" t="s">
        <v>23</v>
      </c>
      <c r="P1996" t="str">
        <f t="shared" si="223"/>
        <v>R1012</v>
      </c>
    </row>
    <row r="1997" spans="1:16" x14ac:dyDescent="0.25">
      <c r="A1997" t="s">
        <v>2031</v>
      </c>
      <c r="B1997">
        <v>1976</v>
      </c>
      <c r="C1997">
        <f t="shared" si="217"/>
        <v>1976</v>
      </c>
      <c r="D1997" t="s">
        <v>15</v>
      </c>
      <c r="E1997" t="str">
        <f t="shared" si="218"/>
        <v>Nov</v>
      </c>
      <c r="F1997">
        <v>8</v>
      </c>
      <c r="G1997" s="10">
        <f t="shared" si="219"/>
        <v>28072</v>
      </c>
      <c r="H1997" s="9">
        <f t="shared" si="220"/>
        <v>46</v>
      </c>
      <c r="I1997">
        <v>2</v>
      </c>
      <c r="J1997" s="14">
        <v>29160.39</v>
      </c>
      <c r="K1997" t="s">
        <v>16</v>
      </c>
      <c r="L1997" t="str">
        <f t="shared" si="221"/>
        <v>tier - 1</v>
      </c>
      <c r="M1997" t="s">
        <v>11</v>
      </c>
      <c r="N1997" t="str">
        <f t="shared" si="222"/>
        <v>tier - 2</v>
      </c>
      <c r="O1997" t="s">
        <v>42</v>
      </c>
      <c r="P1997" t="str">
        <f t="shared" si="223"/>
        <v>R1011</v>
      </c>
    </row>
    <row r="1998" spans="1:16" x14ac:dyDescent="0.25">
      <c r="A1998" t="s">
        <v>2032</v>
      </c>
      <c r="B1998">
        <v>1969</v>
      </c>
      <c r="C1998">
        <f t="shared" si="217"/>
        <v>1969</v>
      </c>
      <c r="D1998" t="s">
        <v>10</v>
      </c>
      <c r="E1998" t="str">
        <f t="shared" si="218"/>
        <v>Jul</v>
      </c>
      <c r="F1998">
        <v>9</v>
      </c>
      <c r="G1998" s="10">
        <f t="shared" si="219"/>
        <v>25393</v>
      </c>
      <c r="H1998" s="9">
        <f t="shared" si="220"/>
        <v>53</v>
      </c>
      <c r="I1998">
        <v>2</v>
      </c>
      <c r="J1998" s="14">
        <v>29186.48</v>
      </c>
      <c r="K1998" t="s">
        <v>16</v>
      </c>
      <c r="L1998" t="str">
        <f t="shared" si="221"/>
        <v>tier - 1</v>
      </c>
      <c r="M1998" t="s">
        <v>12</v>
      </c>
      <c r="N1998" t="str">
        <f t="shared" si="222"/>
        <v>tier - 3</v>
      </c>
      <c r="O1998" t="s">
        <v>247</v>
      </c>
      <c r="P1998" t="str">
        <f t="shared" si="223"/>
        <v>R1024</v>
      </c>
    </row>
    <row r="1999" spans="1:16" x14ac:dyDescent="0.25">
      <c r="A1999" t="s">
        <v>2033</v>
      </c>
      <c r="B1999">
        <v>1978</v>
      </c>
      <c r="C1999">
        <f t="shared" si="217"/>
        <v>1978</v>
      </c>
      <c r="D1999" t="s">
        <v>10</v>
      </c>
      <c r="E1999" t="str">
        <f t="shared" si="218"/>
        <v>Jul</v>
      </c>
      <c r="F1999">
        <v>21</v>
      </c>
      <c r="G1999" s="10">
        <f t="shared" si="219"/>
        <v>28692</v>
      </c>
      <c r="H1999" s="9">
        <f t="shared" si="220"/>
        <v>44</v>
      </c>
      <c r="I1999">
        <v>2</v>
      </c>
      <c r="J1999" s="14">
        <v>29227.599999999999</v>
      </c>
      <c r="K1999" t="s">
        <v>16</v>
      </c>
      <c r="L1999" t="str">
        <f t="shared" si="221"/>
        <v>tier - 1</v>
      </c>
      <c r="M1999" t="s">
        <v>12</v>
      </c>
      <c r="N1999" t="str">
        <f t="shared" si="222"/>
        <v>tier - 3</v>
      </c>
      <c r="O1999" t="s">
        <v>23</v>
      </c>
      <c r="P1999" t="str">
        <f t="shared" si="223"/>
        <v>R1012</v>
      </c>
    </row>
    <row r="2000" spans="1:16" x14ac:dyDescent="0.25">
      <c r="A2000" t="s">
        <v>2034</v>
      </c>
      <c r="B2000">
        <v>1958</v>
      </c>
      <c r="C2000">
        <f t="shared" si="217"/>
        <v>1958</v>
      </c>
      <c r="D2000" t="s">
        <v>18</v>
      </c>
      <c r="E2000" t="str">
        <f t="shared" si="218"/>
        <v>Jun</v>
      </c>
      <c r="F2000">
        <v>5</v>
      </c>
      <c r="G2000" s="10">
        <f t="shared" si="219"/>
        <v>21341</v>
      </c>
      <c r="H2000" s="9">
        <f t="shared" si="220"/>
        <v>65</v>
      </c>
      <c r="I2000">
        <v>0</v>
      </c>
      <c r="J2000" s="14">
        <v>29330.98</v>
      </c>
      <c r="K2000" t="s">
        <v>16</v>
      </c>
      <c r="L2000" t="str">
        <f t="shared" si="221"/>
        <v>tier - 1</v>
      </c>
      <c r="M2000" t="s">
        <v>11</v>
      </c>
      <c r="N2000" t="str">
        <f t="shared" si="222"/>
        <v>tier - 2</v>
      </c>
      <c r="O2000" t="s">
        <v>23</v>
      </c>
      <c r="P2000" t="str">
        <f t="shared" si="223"/>
        <v>R1012</v>
      </c>
    </row>
    <row r="2001" spans="1:16" x14ac:dyDescent="0.25">
      <c r="A2001" t="s">
        <v>2035</v>
      </c>
      <c r="B2001">
        <v>1985</v>
      </c>
      <c r="C2001">
        <f t="shared" si="217"/>
        <v>1985</v>
      </c>
      <c r="D2001" t="s">
        <v>15</v>
      </c>
      <c r="E2001" t="str">
        <f t="shared" si="218"/>
        <v>Nov</v>
      </c>
      <c r="F2001">
        <v>7</v>
      </c>
      <c r="G2001" s="10">
        <f t="shared" si="219"/>
        <v>31358</v>
      </c>
      <c r="H2001" s="9">
        <f t="shared" si="220"/>
        <v>37</v>
      </c>
      <c r="I2001">
        <v>3</v>
      </c>
      <c r="J2001" s="14">
        <v>29352.560000000001</v>
      </c>
      <c r="K2001" t="s">
        <v>16</v>
      </c>
      <c r="L2001" t="str">
        <f t="shared" si="221"/>
        <v>tier - 1</v>
      </c>
      <c r="M2001" t="s">
        <v>16</v>
      </c>
      <c r="N2001" t="str">
        <f t="shared" si="222"/>
        <v>tier - 1</v>
      </c>
      <c r="O2001" t="s">
        <v>42</v>
      </c>
      <c r="P2001" t="str">
        <f t="shared" si="223"/>
        <v>R1011</v>
      </c>
    </row>
    <row r="2002" spans="1:16" x14ac:dyDescent="0.25">
      <c r="A2002" t="s">
        <v>2036</v>
      </c>
      <c r="B2002">
        <v>1987</v>
      </c>
      <c r="C2002">
        <f t="shared" si="217"/>
        <v>1987</v>
      </c>
      <c r="D2002" t="s">
        <v>10</v>
      </c>
      <c r="E2002" t="str">
        <f t="shared" si="218"/>
        <v>Jul</v>
      </c>
      <c r="F2002">
        <v>16</v>
      </c>
      <c r="G2002" s="10">
        <f t="shared" si="219"/>
        <v>31974</v>
      </c>
      <c r="H2002" s="9">
        <f t="shared" si="220"/>
        <v>35</v>
      </c>
      <c r="I2002">
        <v>3</v>
      </c>
      <c r="J2002" s="14">
        <v>29443.59</v>
      </c>
      <c r="K2002" t="s">
        <v>16</v>
      </c>
      <c r="L2002" t="str">
        <f t="shared" si="221"/>
        <v>tier - 1</v>
      </c>
      <c r="M2002" t="s">
        <v>16</v>
      </c>
      <c r="N2002" t="str">
        <f t="shared" si="222"/>
        <v>tier - 1</v>
      </c>
      <c r="O2002" t="s">
        <v>42</v>
      </c>
      <c r="P2002" t="str">
        <f t="shared" si="223"/>
        <v>R1011</v>
      </c>
    </row>
    <row r="2003" spans="1:16" x14ac:dyDescent="0.25">
      <c r="A2003" t="s">
        <v>2037</v>
      </c>
      <c r="B2003">
        <v>1959</v>
      </c>
      <c r="C2003">
        <f t="shared" si="217"/>
        <v>1959</v>
      </c>
      <c r="D2003" t="s">
        <v>37</v>
      </c>
      <c r="E2003" t="str">
        <f t="shared" si="218"/>
        <v>Oct</v>
      </c>
      <c r="F2003">
        <v>20</v>
      </c>
      <c r="G2003" s="10">
        <f t="shared" si="219"/>
        <v>21843</v>
      </c>
      <c r="H2003" s="9">
        <f t="shared" si="220"/>
        <v>63</v>
      </c>
      <c r="I2003">
        <v>0</v>
      </c>
      <c r="J2003" s="14">
        <v>29523.17</v>
      </c>
      <c r="K2003" t="s">
        <v>16</v>
      </c>
      <c r="L2003" t="str">
        <f t="shared" si="221"/>
        <v>tier - 1</v>
      </c>
      <c r="M2003" t="s">
        <v>11</v>
      </c>
      <c r="N2003" t="str">
        <f t="shared" si="222"/>
        <v>tier - 2</v>
      </c>
      <c r="O2003" t="s">
        <v>247</v>
      </c>
      <c r="P2003" t="str">
        <f t="shared" si="223"/>
        <v>R1024</v>
      </c>
    </row>
    <row r="2004" spans="1:16" x14ac:dyDescent="0.25">
      <c r="A2004" t="s">
        <v>2038</v>
      </c>
      <c r="B2004">
        <v>1975</v>
      </c>
      <c r="C2004">
        <f t="shared" si="217"/>
        <v>1975</v>
      </c>
      <c r="D2004" t="s">
        <v>15</v>
      </c>
      <c r="E2004" t="str">
        <f t="shared" si="218"/>
        <v>Nov</v>
      </c>
      <c r="F2004">
        <v>3</v>
      </c>
      <c r="G2004" s="10">
        <f t="shared" si="219"/>
        <v>27701</v>
      </c>
      <c r="H2004" s="9">
        <f t="shared" si="220"/>
        <v>47</v>
      </c>
      <c r="I2004">
        <v>1</v>
      </c>
      <c r="J2004" s="14">
        <v>29583.8</v>
      </c>
      <c r="K2004" t="s">
        <v>16</v>
      </c>
      <c r="L2004" t="str">
        <f t="shared" si="221"/>
        <v>tier - 1</v>
      </c>
      <c r="M2004" t="s">
        <v>16</v>
      </c>
      <c r="N2004" t="str">
        <f t="shared" si="222"/>
        <v>tier - 1</v>
      </c>
      <c r="O2004" t="s">
        <v>42</v>
      </c>
      <c r="P2004" t="str">
        <f t="shared" si="223"/>
        <v>R1011</v>
      </c>
    </row>
    <row r="2005" spans="1:16" x14ac:dyDescent="0.25">
      <c r="A2005" t="s">
        <v>2039</v>
      </c>
      <c r="B2005">
        <v>1993</v>
      </c>
      <c r="C2005">
        <f t="shared" si="217"/>
        <v>1993</v>
      </c>
      <c r="D2005" t="s">
        <v>10</v>
      </c>
      <c r="E2005" t="str">
        <f t="shared" si="218"/>
        <v>Jul</v>
      </c>
      <c r="F2005">
        <v>27</v>
      </c>
      <c r="G2005" s="10">
        <f t="shared" si="219"/>
        <v>34177</v>
      </c>
      <c r="H2005" s="9">
        <f t="shared" si="220"/>
        <v>29</v>
      </c>
      <c r="I2005">
        <v>0</v>
      </c>
      <c r="J2005" s="14">
        <v>29622.69</v>
      </c>
      <c r="K2005" t="s">
        <v>16</v>
      </c>
      <c r="L2005" t="str">
        <f t="shared" si="221"/>
        <v>tier - 1</v>
      </c>
      <c r="M2005" t="s">
        <v>16</v>
      </c>
      <c r="N2005" t="str">
        <f t="shared" si="222"/>
        <v>tier - 1</v>
      </c>
      <c r="O2005" t="s">
        <v>42</v>
      </c>
      <c r="P2005" t="str">
        <f t="shared" si="223"/>
        <v>R1011</v>
      </c>
    </row>
    <row r="2006" spans="1:16" x14ac:dyDescent="0.25">
      <c r="A2006" t="s">
        <v>2040</v>
      </c>
      <c r="B2006">
        <v>1973</v>
      </c>
      <c r="C2006">
        <f t="shared" si="217"/>
        <v>1973</v>
      </c>
      <c r="D2006" t="s">
        <v>35</v>
      </c>
      <c r="E2006" t="str">
        <f t="shared" si="218"/>
        <v>Aug</v>
      </c>
      <c r="F2006">
        <v>23</v>
      </c>
      <c r="G2006" s="10">
        <f t="shared" si="219"/>
        <v>26899</v>
      </c>
      <c r="H2006" s="9">
        <f t="shared" si="220"/>
        <v>49</v>
      </c>
      <c r="I2006">
        <v>0</v>
      </c>
      <c r="J2006" s="14">
        <v>29757.69</v>
      </c>
      <c r="K2006" t="s">
        <v>16</v>
      </c>
      <c r="L2006" t="str">
        <f t="shared" si="221"/>
        <v>tier - 1</v>
      </c>
      <c r="M2006" t="s">
        <v>12</v>
      </c>
      <c r="N2006" t="str">
        <f t="shared" si="222"/>
        <v>tier - 3</v>
      </c>
      <c r="O2006" t="s">
        <v>42</v>
      </c>
      <c r="P2006" t="str">
        <f t="shared" si="223"/>
        <v>R1011</v>
      </c>
    </row>
    <row r="2007" spans="1:16" x14ac:dyDescent="0.25">
      <c r="A2007" t="s">
        <v>2041</v>
      </c>
      <c r="B2007">
        <v>1998</v>
      </c>
      <c r="C2007">
        <f t="shared" si="217"/>
        <v>1998</v>
      </c>
      <c r="D2007" t="s">
        <v>18</v>
      </c>
      <c r="E2007" t="str">
        <f t="shared" si="218"/>
        <v>Jun</v>
      </c>
      <c r="F2007">
        <v>20</v>
      </c>
      <c r="G2007" s="10">
        <f t="shared" si="219"/>
        <v>35966</v>
      </c>
      <c r="H2007" s="9">
        <f t="shared" si="220"/>
        <v>24</v>
      </c>
      <c r="I2007">
        <v>0</v>
      </c>
      <c r="J2007" s="14">
        <v>29760.6</v>
      </c>
      <c r="K2007" t="s">
        <v>16</v>
      </c>
      <c r="L2007" t="str">
        <f t="shared" si="221"/>
        <v>tier - 1</v>
      </c>
      <c r="M2007" t="s">
        <v>11</v>
      </c>
      <c r="N2007" t="str">
        <f t="shared" si="222"/>
        <v>tier - 2</v>
      </c>
      <c r="O2007" t="s">
        <v>42</v>
      </c>
      <c r="P2007" t="str">
        <f t="shared" si="223"/>
        <v>R1011</v>
      </c>
    </row>
    <row r="2008" spans="1:16" x14ac:dyDescent="0.25">
      <c r="A2008" t="s">
        <v>2042</v>
      </c>
      <c r="B2008">
        <v>1981</v>
      </c>
      <c r="C2008">
        <f t="shared" si="217"/>
        <v>1981</v>
      </c>
      <c r="D2008" t="s">
        <v>35</v>
      </c>
      <c r="E2008" t="str">
        <f t="shared" si="218"/>
        <v>Aug</v>
      </c>
      <c r="F2008">
        <v>13</v>
      </c>
      <c r="G2008" s="10">
        <f t="shared" si="219"/>
        <v>29811</v>
      </c>
      <c r="H2008" s="9">
        <f t="shared" si="220"/>
        <v>41</v>
      </c>
      <c r="I2008">
        <v>1</v>
      </c>
      <c r="J2008" s="14">
        <v>29816.639999999999</v>
      </c>
      <c r="K2008" t="s">
        <v>16</v>
      </c>
      <c r="L2008" t="str">
        <f t="shared" si="221"/>
        <v>tier - 1</v>
      </c>
      <c r="M2008" t="s">
        <v>11</v>
      </c>
      <c r="N2008" t="str">
        <f t="shared" si="222"/>
        <v>tier - 2</v>
      </c>
      <c r="O2008" t="s">
        <v>42</v>
      </c>
      <c r="P2008" t="str">
        <f t="shared" si="223"/>
        <v>R1011</v>
      </c>
    </row>
    <row r="2009" spans="1:16" x14ac:dyDescent="0.25">
      <c r="A2009" t="s">
        <v>2043</v>
      </c>
      <c r="B2009">
        <v>1982</v>
      </c>
      <c r="C2009">
        <f t="shared" si="217"/>
        <v>1982</v>
      </c>
      <c r="D2009" t="s">
        <v>37</v>
      </c>
      <c r="E2009" t="str">
        <f t="shared" si="218"/>
        <v>Oct</v>
      </c>
      <c r="F2009">
        <v>29</v>
      </c>
      <c r="G2009" s="10">
        <f t="shared" si="219"/>
        <v>30253</v>
      </c>
      <c r="H2009" s="9">
        <f t="shared" si="220"/>
        <v>40</v>
      </c>
      <c r="I2009">
        <v>3</v>
      </c>
      <c r="J2009" s="14">
        <v>29818.76</v>
      </c>
      <c r="K2009" t="s">
        <v>16</v>
      </c>
      <c r="L2009" t="str">
        <f t="shared" si="221"/>
        <v>tier - 1</v>
      </c>
      <c r="M2009" t="s">
        <v>16</v>
      </c>
      <c r="N2009" t="str">
        <f t="shared" si="222"/>
        <v>tier - 1</v>
      </c>
      <c r="O2009" t="s">
        <v>23</v>
      </c>
      <c r="P2009" t="str">
        <f t="shared" si="223"/>
        <v>R1012</v>
      </c>
    </row>
    <row r="2010" spans="1:16" x14ac:dyDescent="0.25">
      <c r="A2010" t="s">
        <v>2044</v>
      </c>
      <c r="B2010">
        <v>1989</v>
      </c>
      <c r="C2010">
        <f t="shared" si="217"/>
        <v>1989</v>
      </c>
      <c r="D2010" t="s">
        <v>30</v>
      </c>
      <c r="E2010" t="str">
        <f t="shared" si="218"/>
        <v>Dec</v>
      </c>
      <c r="F2010">
        <v>30</v>
      </c>
      <c r="G2010" s="10">
        <f t="shared" si="219"/>
        <v>32872</v>
      </c>
      <c r="H2010" s="9">
        <f t="shared" si="220"/>
        <v>33</v>
      </c>
      <c r="I2010">
        <v>3</v>
      </c>
      <c r="J2010" s="14">
        <v>29852.48</v>
      </c>
      <c r="K2010" t="s">
        <v>16</v>
      </c>
      <c r="L2010" t="str">
        <f t="shared" si="221"/>
        <v>tier - 1</v>
      </c>
      <c r="M2010" t="s">
        <v>12</v>
      </c>
      <c r="N2010" t="str">
        <f t="shared" si="222"/>
        <v>tier - 3</v>
      </c>
      <c r="O2010" t="s">
        <v>42</v>
      </c>
      <c r="P2010" t="str">
        <f t="shared" si="223"/>
        <v>R1011</v>
      </c>
    </row>
    <row r="2011" spans="1:16" x14ac:dyDescent="0.25">
      <c r="A2011" t="s">
        <v>2045</v>
      </c>
      <c r="B2011">
        <v>1975</v>
      </c>
      <c r="C2011">
        <f t="shared" si="217"/>
        <v>1975</v>
      </c>
      <c r="D2011" t="s">
        <v>35</v>
      </c>
      <c r="E2011" t="str">
        <f t="shared" si="218"/>
        <v>Aug</v>
      </c>
      <c r="F2011">
        <v>19</v>
      </c>
      <c r="G2011" s="10">
        <f t="shared" si="219"/>
        <v>27625</v>
      </c>
      <c r="H2011" s="9">
        <f t="shared" si="220"/>
        <v>47</v>
      </c>
      <c r="I2011">
        <v>1</v>
      </c>
      <c r="J2011" s="14">
        <v>29899.25</v>
      </c>
      <c r="K2011" t="s">
        <v>16</v>
      </c>
      <c r="L2011" t="str">
        <f t="shared" si="221"/>
        <v>tier - 1</v>
      </c>
      <c r="M2011" t="s">
        <v>12</v>
      </c>
      <c r="N2011" t="str">
        <f t="shared" si="222"/>
        <v>tier - 3</v>
      </c>
      <c r="O2011" t="s">
        <v>42</v>
      </c>
      <c r="P2011" t="str">
        <f t="shared" si="223"/>
        <v>R1011</v>
      </c>
    </row>
    <row r="2012" spans="1:16" x14ac:dyDescent="0.25">
      <c r="A2012" t="s">
        <v>2046</v>
      </c>
      <c r="B2012">
        <v>1988</v>
      </c>
      <c r="C2012">
        <f t="shared" si="217"/>
        <v>1988</v>
      </c>
      <c r="D2012" t="s">
        <v>30</v>
      </c>
      <c r="E2012" t="str">
        <f t="shared" si="218"/>
        <v>Dec</v>
      </c>
      <c r="F2012">
        <v>30</v>
      </c>
      <c r="G2012" s="10">
        <f t="shared" si="219"/>
        <v>32507</v>
      </c>
      <c r="H2012" s="9">
        <f t="shared" si="220"/>
        <v>34</v>
      </c>
      <c r="I2012">
        <v>3</v>
      </c>
      <c r="J2012" s="14">
        <v>29929.56</v>
      </c>
      <c r="K2012" t="s">
        <v>16</v>
      </c>
      <c r="L2012" t="str">
        <f t="shared" si="221"/>
        <v>tier - 1</v>
      </c>
      <c r="M2012" t="s">
        <v>16</v>
      </c>
      <c r="N2012" t="str">
        <f t="shared" si="222"/>
        <v>tier - 1</v>
      </c>
      <c r="O2012" t="s">
        <v>42</v>
      </c>
      <c r="P2012" t="str">
        <f t="shared" si="223"/>
        <v>R1011</v>
      </c>
    </row>
    <row r="2013" spans="1:16" x14ac:dyDescent="0.25">
      <c r="A2013" t="s">
        <v>2047</v>
      </c>
      <c r="B2013">
        <v>1976</v>
      </c>
      <c r="C2013">
        <f t="shared" si="217"/>
        <v>1976</v>
      </c>
      <c r="D2013" t="s">
        <v>18</v>
      </c>
      <c r="E2013" t="str">
        <f t="shared" si="218"/>
        <v>Jun</v>
      </c>
      <c r="F2013">
        <v>12</v>
      </c>
      <c r="G2013" s="10">
        <f t="shared" si="219"/>
        <v>27923</v>
      </c>
      <c r="H2013" s="9">
        <f t="shared" si="220"/>
        <v>46</v>
      </c>
      <c r="I2013">
        <v>2</v>
      </c>
      <c r="J2013" s="14">
        <v>29933.75</v>
      </c>
      <c r="K2013" t="s">
        <v>16</v>
      </c>
      <c r="L2013" t="str">
        <f t="shared" si="221"/>
        <v>tier - 1</v>
      </c>
      <c r="M2013" t="s">
        <v>16</v>
      </c>
      <c r="N2013" t="str">
        <f t="shared" si="222"/>
        <v>tier - 1</v>
      </c>
      <c r="O2013" t="s">
        <v>42</v>
      </c>
      <c r="P2013" t="str">
        <f t="shared" si="223"/>
        <v>R1011</v>
      </c>
    </row>
    <row r="2014" spans="1:16" x14ac:dyDescent="0.25">
      <c r="A2014" t="s">
        <v>2048</v>
      </c>
      <c r="B2014">
        <v>1991</v>
      </c>
      <c r="C2014">
        <f t="shared" si="217"/>
        <v>1991</v>
      </c>
      <c r="D2014" t="s">
        <v>37</v>
      </c>
      <c r="E2014" t="str">
        <f t="shared" si="218"/>
        <v>Oct</v>
      </c>
      <c r="F2014">
        <v>5</v>
      </c>
      <c r="G2014" s="10">
        <f t="shared" si="219"/>
        <v>33516</v>
      </c>
      <c r="H2014" s="9">
        <f t="shared" si="220"/>
        <v>31</v>
      </c>
      <c r="I2014">
        <v>3</v>
      </c>
      <c r="J2014" s="14">
        <v>29969.67</v>
      </c>
      <c r="K2014" t="s">
        <v>16</v>
      </c>
      <c r="L2014" t="str">
        <f t="shared" si="221"/>
        <v>tier - 1</v>
      </c>
      <c r="M2014" t="s">
        <v>16</v>
      </c>
      <c r="N2014" t="str">
        <f t="shared" si="222"/>
        <v>tier - 1</v>
      </c>
      <c r="O2014" t="s">
        <v>42</v>
      </c>
      <c r="P2014" t="str">
        <f t="shared" si="223"/>
        <v>R1011</v>
      </c>
    </row>
    <row r="2015" spans="1:16" x14ac:dyDescent="0.25">
      <c r="A2015" t="s">
        <v>2049</v>
      </c>
      <c r="B2015">
        <v>1981</v>
      </c>
      <c r="C2015">
        <f t="shared" si="217"/>
        <v>1981</v>
      </c>
      <c r="D2015" t="s">
        <v>35</v>
      </c>
      <c r="E2015" t="str">
        <f t="shared" si="218"/>
        <v>Aug</v>
      </c>
      <c r="F2015">
        <v>4</v>
      </c>
      <c r="G2015" s="10">
        <f t="shared" si="219"/>
        <v>29802</v>
      </c>
      <c r="H2015" s="9">
        <f t="shared" si="220"/>
        <v>41</v>
      </c>
      <c r="I2015">
        <v>1</v>
      </c>
      <c r="J2015" s="14">
        <v>30026.87</v>
      </c>
      <c r="K2015" t="s">
        <v>11</v>
      </c>
      <c r="L2015" t="str">
        <f t="shared" si="221"/>
        <v>tier - 2</v>
      </c>
      <c r="M2015" t="s">
        <v>12</v>
      </c>
      <c r="N2015" t="str">
        <f t="shared" si="222"/>
        <v>tier - 3</v>
      </c>
      <c r="O2015" t="s">
        <v>23</v>
      </c>
      <c r="P2015" t="str">
        <f t="shared" si="223"/>
        <v>R1012</v>
      </c>
    </row>
    <row r="2016" spans="1:16" x14ac:dyDescent="0.25">
      <c r="A2016" t="s">
        <v>2050</v>
      </c>
      <c r="B2016">
        <v>1967</v>
      </c>
      <c r="C2016">
        <f t="shared" si="217"/>
        <v>1967</v>
      </c>
      <c r="D2016" t="s">
        <v>18</v>
      </c>
      <c r="E2016" t="str">
        <f t="shared" si="218"/>
        <v>Jun</v>
      </c>
      <c r="F2016">
        <v>16</v>
      </c>
      <c r="G2016" s="10">
        <f t="shared" si="219"/>
        <v>24639</v>
      </c>
      <c r="H2016" s="9">
        <f t="shared" si="220"/>
        <v>55</v>
      </c>
      <c r="I2016">
        <v>3</v>
      </c>
      <c r="J2016" s="14">
        <v>30063.58</v>
      </c>
      <c r="K2016" t="s">
        <v>16</v>
      </c>
      <c r="L2016" t="str">
        <f t="shared" si="221"/>
        <v>tier - 1</v>
      </c>
      <c r="M2016" t="s">
        <v>16</v>
      </c>
      <c r="N2016" t="str">
        <f t="shared" si="222"/>
        <v>tier - 1</v>
      </c>
      <c r="O2016" t="s">
        <v>23</v>
      </c>
      <c r="P2016" t="str">
        <f t="shared" si="223"/>
        <v>R1012</v>
      </c>
    </row>
    <row r="2017" spans="1:16" x14ac:dyDescent="0.25">
      <c r="A2017" t="s">
        <v>2051</v>
      </c>
      <c r="B2017">
        <v>1979</v>
      </c>
      <c r="C2017">
        <f t="shared" si="217"/>
        <v>1979</v>
      </c>
      <c r="D2017" t="s">
        <v>20</v>
      </c>
      <c r="E2017" t="str">
        <f t="shared" si="218"/>
        <v>Sep</v>
      </c>
      <c r="F2017">
        <v>2</v>
      </c>
      <c r="G2017" s="10">
        <f t="shared" si="219"/>
        <v>29100</v>
      </c>
      <c r="H2017" s="9">
        <f t="shared" si="220"/>
        <v>43</v>
      </c>
      <c r="I2017">
        <v>2</v>
      </c>
      <c r="J2017" s="14">
        <v>30095.97</v>
      </c>
      <c r="K2017" t="s">
        <v>11</v>
      </c>
      <c r="L2017" t="str">
        <f t="shared" si="221"/>
        <v>tier - 2</v>
      </c>
      <c r="M2017" t="s">
        <v>12</v>
      </c>
      <c r="N2017" t="str">
        <f t="shared" si="222"/>
        <v>tier - 3</v>
      </c>
      <c r="O2017" t="s">
        <v>42</v>
      </c>
      <c r="P2017" t="str">
        <f t="shared" si="223"/>
        <v>R1011</v>
      </c>
    </row>
    <row r="2018" spans="1:16" x14ac:dyDescent="0.25">
      <c r="A2018" t="s">
        <v>2052</v>
      </c>
      <c r="B2018">
        <v>1971</v>
      </c>
      <c r="C2018">
        <f t="shared" si="217"/>
        <v>1971</v>
      </c>
      <c r="D2018" t="s">
        <v>30</v>
      </c>
      <c r="E2018" t="str">
        <f t="shared" si="218"/>
        <v>Dec</v>
      </c>
      <c r="F2018">
        <v>25</v>
      </c>
      <c r="G2018" s="10">
        <f t="shared" si="219"/>
        <v>26292</v>
      </c>
      <c r="H2018" s="9">
        <f t="shared" si="220"/>
        <v>51</v>
      </c>
      <c r="I2018">
        <v>0</v>
      </c>
      <c r="J2018" s="14">
        <v>30134.75</v>
      </c>
      <c r="K2018" t="s">
        <v>11</v>
      </c>
      <c r="L2018" t="str">
        <f t="shared" si="221"/>
        <v>tier - 2</v>
      </c>
      <c r="M2018" t="s">
        <v>12</v>
      </c>
      <c r="N2018" t="str">
        <f t="shared" si="222"/>
        <v>tier - 3</v>
      </c>
      <c r="O2018" t="s">
        <v>42</v>
      </c>
      <c r="P2018" t="str">
        <f t="shared" si="223"/>
        <v>R1011</v>
      </c>
    </row>
    <row r="2019" spans="1:16" x14ac:dyDescent="0.25">
      <c r="A2019" t="s">
        <v>2053</v>
      </c>
      <c r="B2019">
        <v>1958</v>
      </c>
      <c r="C2019">
        <f t="shared" si="217"/>
        <v>1958</v>
      </c>
      <c r="D2019" t="s">
        <v>35</v>
      </c>
      <c r="E2019" t="str">
        <f t="shared" si="218"/>
        <v>Aug</v>
      </c>
      <c r="F2019">
        <v>11</v>
      </c>
      <c r="G2019" s="10">
        <f t="shared" si="219"/>
        <v>21408</v>
      </c>
      <c r="H2019" s="9">
        <f t="shared" si="220"/>
        <v>64</v>
      </c>
      <c r="I2019">
        <v>1</v>
      </c>
      <c r="J2019" s="14">
        <v>30166.62</v>
      </c>
      <c r="K2019" t="s">
        <v>16</v>
      </c>
      <c r="L2019" t="str">
        <f t="shared" si="221"/>
        <v>tier - 1</v>
      </c>
      <c r="M2019" t="s">
        <v>12</v>
      </c>
      <c r="N2019" t="str">
        <f t="shared" si="222"/>
        <v>tier - 3</v>
      </c>
      <c r="O2019" t="s">
        <v>23</v>
      </c>
      <c r="P2019" t="str">
        <f t="shared" si="223"/>
        <v>R1012</v>
      </c>
    </row>
    <row r="2020" spans="1:16" x14ac:dyDescent="0.25">
      <c r="A2020" t="s">
        <v>2054</v>
      </c>
      <c r="B2020">
        <v>1963</v>
      </c>
      <c r="C2020">
        <f t="shared" si="217"/>
        <v>1963</v>
      </c>
      <c r="D2020" t="s">
        <v>20</v>
      </c>
      <c r="E2020" t="str">
        <f t="shared" si="218"/>
        <v>Sep</v>
      </c>
      <c r="F2020">
        <v>13</v>
      </c>
      <c r="G2020" s="10">
        <f t="shared" si="219"/>
        <v>23267</v>
      </c>
      <c r="H2020" s="9">
        <f t="shared" si="220"/>
        <v>59</v>
      </c>
      <c r="I2020">
        <v>3</v>
      </c>
      <c r="J2020" s="14">
        <v>30184.94</v>
      </c>
      <c r="K2020" t="s">
        <v>16</v>
      </c>
      <c r="L2020" t="str">
        <f t="shared" si="221"/>
        <v>tier - 1</v>
      </c>
      <c r="M2020" t="s">
        <v>16</v>
      </c>
      <c r="N2020" t="str">
        <f t="shared" si="222"/>
        <v>tier - 1</v>
      </c>
      <c r="O2020" t="s">
        <v>276</v>
      </c>
      <c r="P2020" t="str">
        <f t="shared" si="223"/>
        <v>R1014</v>
      </c>
    </row>
    <row r="2021" spans="1:16" x14ac:dyDescent="0.25">
      <c r="A2021" t="s">
        <v>2055</v>
      </c>
      <c r="B2021">
        <v>1962</v>
      </c>
      <c r="C2021">
        <f t="shared" si="217"/>
        <v>1962</v>
      </c>
      <c r="D2021" t="s">
        <v>20</v>
      </c>
      <c r="E2021" t="str">
        <f t="shared" si="218"/>
        <v>Sep</v>
      </c>
      <c r="F2021">
        <v>15</v>
      </c>
      <c r="G2021" s="10">
        <f t="shared" si="219"/>
        <v>22904</v>
      </c>
      <c r="H2021" s="9">
        <f t="shared" si="220"/>
        <v>60</v>
      </c>
      <c r="I2021">
        <v>0</v>
      </c>
      <c r="J2021" s="14">
        <v>30260</v>
      </c>
      <c r="K2021" t="s">
        <v>16</v>
      </c>
      <c r="L2021" t="str">
        <f t="shared" si="221"/>
        <v>tier - 1</v>
      </c>
      <c r="M2021" t="s">
        <v>16</v>
      </c>
      <c r="N2021" t="str">
        <f t="shared" si="222"/>
        <v>tier - 1</v>
      </c>
      <c r="O2021" t="s">
        <v>276</v>
      </c>
      <c r="P2021" t="str">
        <f t="shared" si="223"/>
        <v>R1014</v>
      </c>
    </row>
    <row r="2022" spans="1:16" x14ac:dyDescent="0.25">
      <c r="A2022" t="s">
        <v>2056</v>
      </c>
      <c r="B2022">
        <v>1972</v>
      </c>
      <c r="C2022">
        <f t="shared" si="217"/>
        <v>1972</v>
      </c>
      <c r="D2022" t="s">
        <v>10</v>
      </c>
      <c r="E2022" t="str">
        <f t="shared" si="218"/>
        <v>Jul</v>
      </c>
      <c r="F2022">
        <v>24</v>
      </c>
      <c r="G2022" s="10">
        <f t="shared" si="219"/>
        <v>26504</v>
      </c>
      <c r="H2022" s="9">
        <f t="shared" si="220"/>
        <v>50</v>
      </c>
      <c r="I2022">
        <v>2</v>
      </c>
      <c r="J2022" s="14">
        <v>30284.639999999999</v>
      </c>
      <c r="K2022" t="s">
        <v>16</v>
      </c>
      <c r="L2022" t="str">
        <f t="shared" si="221"/>
        <v>tier - 1</v>
      </c>
      <c r="M2022" t="s">
        <v>16</v>
      </c>
      <c r="N2022" t="str">
        <f t="shared" si="222"/>
        <v>tier - 1</v>
      </c>
      <c r="O2022" t="s">
        <v>23</v>
      </c>
      <c r="P2022" t="str">
        <f t="shared" si="223"/>
        <v>R1012</v>
      </c>
    </row>
    <row r="2023" spans="1:16" x14ac:dyDescent="0.25">
      <c r="A2023" t="s">
        <v>2057</v>
      </c>
      <c r="B2023">
        <v>2004</v>
      </c>
      <c r="C2023">
        <f t="shared" si="217"/>
        <v>2004</v>
      </c>
      <c r="D2023" t="s">
        <v>18</v>
      </c>
      <c r="E2023" t="str">
        <f t="shared" si="218"/>
        <v>Jun</v>
      </c>
      <c r="F2023">
        <v>1</v>
      </c>
      <c r="G2023" s="10">
        <f t="shared" si="219"/>
        <v>38139</v>
      </c>
      <c r="H2023" s="9">
        <f t="shared" si="220"/>
        <v>19</v>
      </c>
      <c r="I2023">
        <v>0</v>
      </c>
      <c r="J2023" s="14">
        <v>30328.27</v>
      </c>
      <c r="K2023" t="s">
        <v>11</v>
      </c>
      <c r="L2023" t="str">
        <f t="shared" si="221"/>
        <v>tier - 2</v>
      </c>
      <c r="M2023" t="s">
        <v>11</v>
      </c>
      <c r="N2023" t="str">
        <f t="shared" si="222"/>
        <v>tier - 2</v>
      </c>
      <c r="O2023" t="s">
        <v>42</v>
      </c>
      <c r="P2023" t="str">
        <f t="shared" si="223"/>
        <v>R1011</v>
      </c>
    </row>
    <row r="2024" spans="1:16" x14ac:dyDescent="0.25">
      <c r="A2024" t="s">
        <v>2058</v>
      </c>
      <c r="B2024">
        <v>1969</v>
      </c>
      <c r="C2024">
        <f t="shared" si="217"/>
        <v>1969</v>
      </c>
      <c r="D2024" t="s">
        <v>10</v>
      </c>
      <c r="E2024" t="str">
        <f t="shared" si="218"/>
        <v>Jul</v>
      </c>
      <c r="F2024">
        <v>30</v>
      </c>
      <c r="G2024" s="10">
        <f t="shared" si="219"/>
        <v>25414</v>
      </c>
      <c r="H2024" s="9">
        <f t="shared" si="220"/>
        <v>53</v>
      </c>
      <c r="I2024">
        <v>0</v>
      </c>
      <c r="J2024" s="14">
        <v>30366.93</v>
      </c>
      <c r="K2024" t="s">
        <v>11</v>
      </c>
      <c r="L2024" t="str">
        <f t="shared" si="221"/>
        <v>tier - 2</v>
      </c>
      <c r="M2024" t="s">
        <v>11</v>
      </c>
      <c r="N2024" t="str">
        <f t="shared" si="222"/>
        <v>tier - 2</v>
      </c>
      <c r="O2024" t="s">
        <v>42</v>
      </c>
      <c r="P2024" t="str">
        <f t="shared" si="223"/>
        <v>R1011</v>
      </c>
    </row>
    <row r="2025" spans="1:16" x14ac:dyDescent="0.25">
      <c r="A2025" t="s">
        <v>2059</v>
      </c>
      <c r="B2025">
        <v>1976</v>
      </c>
      <c r="C2025">
        <f t="shared" si="217"/>
        <v>1976</v>
      </c>
      <c r="D2025" t="s">
        <v>20</v>
      </c>
      <c r="E2025" t="str">
        <f t="shared" si="218"/>
        <v>Sep</v>
      </c>
      <c r="F2025">
        <v>3</v>
      </c>
      <c r="G2025" s="10">
        <f t="shared" si="219"/>
        <v>28006</v>
      </c>
      <c r="H2025" s="9">
        <f t="shared" si="220"/>
        <v>46</v>
      </c>
      <c r="I2025">
        <v>2</v>
      </c>
      <c r="J2025" s="14">
        <v>30409.53</v>
      </c>
      <c r="K2025" t="s">
        <v>11</v>
      </c>
      <c r="L2025" t="str">
        <f t="shared" si="221"/>
        <v>tier - 2</v>
      </c>
      <c r="M2025" t="s">
        <v>12</v>
      </c>
      <c r="N2025" t="str">
        <f t="shared" si="222"/>
        <v>tier - 3</v>
      </c>
      <c r="O2025" t="s">
        <v>23</v>
      </c>
      <c r="P2025" t="str">
        <f t="shared" si="223"/>
        <v>R1012</v>
      </c>
    </row>
    <row r="2026" spans="1:16" x14ac:dyDescent="0.25">
      <c r="A2026" t="s">
        <v>2060</v>
      </c>
      <c r="B2026">
        <v>1998</v>
      </c>
      <c r="C2026">
        <f t="shared" si="217"/>
        <v>1998</v>
      </c>
      <c r="D2026" t="s">
        <v>37</v>
      </c>
      <c r="E2026" t="str">
        <f t="shared" si="218"/>
        <v>Oct</v>
      </c>
      <c r="F2026">
        <v>28</v>
      </c>
      <c r="G2026" s="10">
        <f t="shared" si="219"/>
        <v>36096</v>
      </c>
      <c r="H2026" s="9">
        <f t="shared" si="220"/>
        <v>24</v>
      </c>
      <c r="I2026">
        <v>0</v>
      </c>
      <c r="J2026" s="14">
        <v>30422.03</v>
      </c>
      <c r="K2026" t="s">
        <v>11</v>
      </c>
      <c r="L2026" t="str">
        <f t="shared" si="221"/>
        <v>tier - 2</v>
      </c>
      <c r="M2026" t="s">
        <v>12</v>
      </c>
      <c r="N2026" t="str">
        <f t="shared" si="222"/>
        <v>tier - 3</v>
      </c>
      <c r="O2026" t="s">
        <v>42</v>
      </c>
      <c r="P2026" t="str">
        <f t="shared" si="223"/>
        <v>R1011</v>
      </c>
    </row>
    <row r="2027" spans="1:16" x14ac:dyDescent="0.25">
      <c r="A2027" t="s">
        <v>2061</v>
      </c>
      <c r="B2027">
        <v>1983</v>
      </c>
      <c r="C2027">
        <f t="shared" si="217"/>
        <v>1983</v>
      </c>
      <c r="D2027" t="s">
        <v>20</v>
      </c>
      <c r="E2027" t="str">
        <f t="shared" si="218"/>
        <v>Sep</v>
      </c>
      <c r="F2027">
        <v>3</v>
      </c>
      <c r="G2027" s="10">
        <f t="shared" si="219"/>
        <v>30562</v>
      </c>
      <c r="H2027" s="9">
        <f t="shared" si="220"/>
        <v>39</v>
      </c>
      <c r="I2027">
        <v>3</v>
      </c>
      <c r="J2027" s="14">
        <v>30457.37</v>
      </c>
      <c r="K2027" t="s">
        <v>11</v>
      </c>
      <c r="L2027" t="str">
        <f t="shared" si="221"/>
        <v>tier - 2</v>
      </c>
      <c r="M2027" t="s">
        <v>16</v>
      </c>
      <c r="N2027" t="str">
        <f t="shared" si="222"/>
        <v>tier - 1</v>
      </c>
      <c r="O2027" t="s">
        <v>23</v>
      </c>
      <c r="P2027" t="str">
        <f t="shared" si="223"/>
        <v>R1012</v>
      </c>
    </row>
    <row r="2028" spans="1:16" x14ac:dyDescent="0.25">
      <c r="A2028" t="s">
        <v>2062</v>
      </c>
      <c r="B2028">
        <v>1986</v>
      </c>
      <c r="C2028">
        <f t="shared" si="217"/>
        <v>1986</v>
      </c>
      <c r="D2028" t="s">
        <v>35</v>
      </c>
      <c r="E2028" t="str">
        <f t="shared" si="218"/>
        <v>Aug</v>
      </c>
      <c r="F2028">
        <v>10</v>
      </c>
      <c r="G2028" s="10">
        <f t="shared" si="219"/>
        <v>31634</v>
      </c>
      <c r="H2028" s="9">
        <f t="shared" si="220"/>
        <v>36</v>
      </c>
      <c r="I2028">
        <v>3</v>
      </c>
      <c r="J2028" s="14">
        <v>30530.5</v>
      </c>
      <c r="K2028" t="s">
        <v>11</v>
      </c>
      <c r="L2028" t="str">
        <f t="shared" si="221"/>
        <v>tier - 2</v>
      </c>
      <c r="M2028" t="s">
        <v>16</v>
      </c>
      <c r="N2028" t="str">
        <f t="shared" si="222"/>
        <v>tier - 1</v>
      </c>
      <c r="O2028" t="s">
        <v>42</v>
      </c>
      <c r="P2028" t="str">
        <f t="shared" si="223"/>
        <v>R1011</v>
      </c>
    </row>
    <row r="2029" spans="1:16" x14ac:dyDescent="0.25">
      <c r="A2029" t="s">
        <v>2063</v>
      </c>
      <c r="B2029">
        <v>1970</v>
      </c>
      <c r="C2029">
        <f t="shared" si="217"/>
        <v>1970</v>
      </c>
      <c r="D2029" t="s">
        <v>15</v>
      </c>
      <c r="E2029" t="str">
        <f t="shared" si="218"/>
        <v>Nov</v>
      </c>
      <c r="F2029">
        <v>11</v>
      </c>
      <c r="G2029" s="10">
        <f t="shared" si="219"/>
        <v>25883</v>
      </c>
      <c r="H2029" s="9">
        <f t="shared" si="220"/>
        <v>52</v>
      </c>
      <c r="I2029">
        <v>0</v>
      </c>
      <c r="J2029" s="14">
        <v>30625.65</v>
      </c>
      <c r="K2029" t="s">
        <v>11</v>
      </c>
      <c r="L2029" t="str">
        <f t="shared" si="221"/>
        <v>tier - 2</v>
      </c>
      <c r="M2029" t="s">
        <v>12</v>
      </c>
      <c r="N2029" t="str">
        <f t="shared" si="222"/>
        <v>tier - 3</v>
      </c>
      <c r="O2029" t="s">
        <v>42</v>
      </c>
      <c r="P2029" t="str">
        <f t="shared" si="223"/>
        <v>R1011</v>
      </c>
    </row>
    <row r="2030" spans="1:16" x14ac:dyDescent="0.25">
      <c r="A2030" t="s">
        <v>2064</v>
      </c>
      <c r="B2030">
        <v>1999</v>
      </c>
      <c r="C2030">
        <f t="shared" si="217"/>
        <v>1999</v>
      </c>
      <c r="D2030" t="s">
        <v>20</v>
      </c>
      <c r="E2030" t="str">
        <f t="shared" si="218"/>
        <v>Sep</v>
      </c>
      <c r="F2030">
        <v>21</v>
      </c>
      <c r="G2030" s="10">
        <f t="shared" si="219"/>
        <v>36424</v>
      </c>
      <c r="H2030" s="9">
        <f t="shared" si="220"/>
        <v>23</v>
      </c>
      <c r="I2030">
        <v>0</v>
      </c>
      <c r="J2030" s="14">
        <v>30697.71</v>
      </c>
      <c r="K2030" t="s">
        <v>16</v>
      </c>
      <c r="L2030" t="str">
        <f t="shared" si="221"/>
        <v>tier - 1</v>
      </c>
      <c r="M2030" t="s">
        <v>11</v>
      </c>
      <c r="N2030" t="str">
        <f t="shared" si="222"/>
        <v>tier - 2</v>
      </c>
      <c r="O2030" t="s">
        <v>42</v>
      </c>
      <c r="P2030" t="str">
        <f t="shared" si="223"/>
        <v>R1011</v>
      </c>
    </row>
    <row r="2031" spans="1:16" x14ac:dyDescent="0.25">
      <c r="A2031" t="s">
        <v>2065</v>
      </c>
      <c r="B2031">
        <v>1983</v>
      </c>
      <c r="C2031">
        <f t="shared" si="217"/>
        <v>1983</v>
      </c>
      <c r="D2031" t="s">
        <v>30</v>
      </c>
      <c r="E2031" t="str">
        <f t="shared" si="218"/>
        <v>Dec</v>
      </c>
      <c r="F2031">
        <v>21</v>
      </c>
      <c r="G2031" s="10">
        <f t="shared" si="219"/>
        <v>30671</v>
      </c>
      <c r="H2031" s="9">
        <f t="shared" si="220"/>
        <v>39</v>
      </c>
      <c r="I2031">
        <v>3</v>
      </c>
      <c r="J2031" s="14">
        <v>30724.44</v>
      </c>
      <c r="K2031" t="s">
        <v>11</v>
      </c>
      <c r="L2031" t="str">
        <f t="shared" si="221"/>
        <v>tier - 2</v>
      </c>
      <c r="M2031" t="s">
        <v>12</v>
      </c>
      <c r="N2031" t="str">
        <f t="shared" si="222"/>
        <v>tier - 3</v>
      </c>
      <c r="O2031" t="s">
        <v>42</v>
      </c>
      <c r="P2031" t="str">
        <f t="shared" si="223"/>
        <v>R1011</v>
      </c>
    </row>
    <row r="2032" spans="1:16" x14ac:dyDescent="0.25">
      <c r="A2032" t="s">
        <v>2066</v>
      </c>
      <c r="B2032">
        <v>1988</v>
      </c>
      <c r="C2032">
        <f t="shared" si="217"/>
        <v>1988</v>
      </c>
      <c r="D2032" t="s">
        <v>20</v>
      </c>
      <c r="E2032" t="str">
        <f t="shared" si="218"/>
        <v>Sep</v>
      </c>
      <c r="F2032">
        <v>5</v>
      </c>
      <c r="G2032" s="10">
        <f t="shared" si="219"/>
        <v>32391</v>
      </c>
      <c r="H2032" s="9">
        <f t="shared" si="220"/>
        <v>34</v>
      </c>
      <c r="I2032">
        <v>3</v>
      </c>
      <c r="J2032" s="14">
        <v>30763.01</v>
      </c>
      <c r="K2032" t="s">
        <v>11</v>
      </c>
      <c r="L2032" t="str">
        <f t="shared" si="221"/>
        <v>tier - 2</v>
      </c>
      <c r="M2032" t="s">
        <v>16</v>
      </c>
      <c r="N2032" t="str">
        <f t="shared" si="222"/>
        <v>tier - 1</v>
      </c>
      <c r="O2032" t="s">
        <v>42</v>
      </c>
      <c r="P2032" t="str">
        <f t="shared" si="223"/>
        <v>R1011</v>
      </c>
    </row>
    <row r="2033" spans="1:16" x14ac:dyDescent="0.25">
      <c r="A2033" t="s">
        <v>2067</v>
      </c>
      <c r="B2033">
        <v>1961</v>
      </c>
      <c r="C2033">
        <f t="shared" si="217"/>
        <v>1961</v>
      </c>
      <c r="D2033" t="s">
        <v>20</v>
      </c>
      <c r="E2033" t="str">
        <f t="shared" si="218"/>
        <v>Sep</v>
      </c>
      <c r="F2033">
        <v>9</v>
      </c>
      <c r="G2033" s="10">
        <f t="shared" si="219"/>
        <v>22533</v>
      </c>
      <c r="H2033" s="9">
        <f t="shared" si="220"/>
        <v>61</v>
      </c>
      <c r="I2033">
        <v>3</v>
      </c>
      <c r="J2033" s="14">
        <v>30942.19</v>
      </c>
      <c r="K2033" t="s">
        <v>11</v>
      </c>
      <c r="L2033" t="str">
        <f t="shared" si="221"/>
        <v>tier - 2</v>
      </c>
      <c r="M2033" t="s">
        <v>11</v>
      </c>
      <c r="N2033" t="str">
        <f t="shared" si="222"/>
        <v>tier - 2</v>
      </c>
      <c r="O2033" t="s">
        <v>13</v>
      </c>
      <c r="P2033" t="str">
        <f t="shared" si="223"/>
        <v>R1013</v>
      </c>
    </row>
    <row r="2034" spans="1:16" x14ac:dyDescent="0.25">
      <c r="A2034" t="s">
        <v>2068</v>
      </c>
      <c r="B2034">
        <v>2004</v>
      </c>
      <c r="C2034">
        <f t="shared" si="217"/>
        <v>2004</v>
      </c>
      <c r="D2034" t="s">
        <v>15</v>
      </c>
      <c r="E2034" t="str">
        <f t="shared" si="218"/>
        <v>Nov</v>
      </c>
      <c r="F2034">
        <v>9</v>
      </c>
      <c r="G2034" s="10">
        <f t="shared" si="219"/>
        <v>38300</v>
      </c>
      <c r="H2034" s="9">
        <f t="shared" si="220"/>
        <v>18</v>
      </c>
      <c r="I2034">
        <v>0</v>
      </c>
      <c r="J2034" s="14">
        <v>31196.61</v>
      </c>
      <c r="K2034" t="s">
        <v>11</v>
      </c>
      <c r="L2034" t="str">
        <f t="shared" si="221"/>
        <v>tier - 2</v>
      </c>
      <c r="M2034" t="s">
        <v>16</v>
      </c>
      <c r="N2034" t="str">
        <f t="shared" si="222"/>
        <v>tier - 1</v>
      </c>
      <c r="O2034" t="s">
        <v>42</v>
      </c>
      <c r="P2034" t="str">
        <f t="shared" si="223"/>
        <v>R1011</v>
      </c>
    </row>
    <row r="2035" spans="1:16" x14ac:dyDescent="0.25">
      <c r="A2035" t="s">
        <v>2069</v>
      </c>
      <c r="B2035">
        <v>2000</v>
      </c>
      <c r="C2035">
        <f t="shared" si="217"/>
        <v>2000</v>
      </c>
      <c r="D2035" t="s">
        <v>10</v>
      </c>
      <c r="E2035" t="str">
        <f t="shared" si="218"/>
        <v>Jul</v>
      </c>
      <c r="F2035">
        <v>22</v>
      </c>
      <c r="G2035" s="10">
        <f t="shared" si="219"/>
        <v>36729</v>
      </c>
      <c r="H2035" s="9">
        <f t="shared" si="220"/>
        <v>22</v>
      </c>
      <c r="I2035">
        <v>0</v>
      </c>
      <c r="J2035" s="14">
        <v>31234.560000000001</v>
      </c>
      <c r="K2035" t="s">
        <v>16</v>
      </c>
      <c r="L2035" t="str">
        <f t="shared" si="221"/>
        <v>tier - 1</v>
      </c>
      <c r="M2035" t="s">
        <v>16</v>
      </c>
      <c r="N2035" t="str">
        <f t="shared" si="222"/>
        <v>tier - 1</v>
      </c>
      <c r="O2035" t="s">
        <v>42</v>
      </c>
      <c r="P2035" t="str">
        <f t="shared" si="223"/>
        <v>R1011</v>
      </c>
    </row>
    <row r="2036" spans="1:16" x14ac:dyDescent="0.25">
      <c r="A2036" t="s">
        <v>2070</v>
      </c>
      <c r="B2036">
        <v>1968</v>
      </c>
      <c r="C2036">
        <f t="shared" si="217"/>
        <v>1968</v>
      </c>
      <c r="D2036" t="s">
        <v>10</v>
      </c>
      <c r="E2036" t="str">
        <f t="shared" si="218"/>
        <v>Jul</v>
      </c>
      <c r="F2036">
        <v>9</v>
      </c>
      <c r="G2036" s="10">
        <f t="shared" si="219"/>
        <v>25028</v>
      </c>
      <c r="H2036" s="9">
        <f t="shared" si="220"/>
        <v>54</v>
      </c>
      <c r="I2036">
        <v>0</v>
      </c>
      <c r="J2036" s="14">
        <v>31322.53</v>
      </c>
      <c r="K2036" t="s">
        <v>11</v>
      </c>
      <c r="L2036" t="str">
        <f t="shared" si="221"/>
        <v>tier - 2</v>
      </c>
      <c r="M2036" t="s">
        <v>16</v>
      </c>
      <c r="N2036" t="str">
        <f t="shared" si="222"/>
        <v>tier - 1</v>
      </c>
      <c r="O2036" t="s">
        <v>42</v>
      </c>
      <c r="P2036" t="str">
        <f t="shared" si="223"/>
        <v>R1011</v>
      </c>
    </row>
    <row r="2037" spans="1:16" x14ac:dyDescent="0.25">
      <c r="A2037" t="s">
        <v>2071</v>
      </c>
      <c r="B2037">
        <v>1995</v>
      </c>
      <c r="C2037">
        <f t="shared" si="217"/>
        <v>1995</v>
      </c>
      <c r="D2037" t="s">
        <v>20</v>
      </c>
      <c r="E2037" t="str">
        <f t="shared" si="218"/>
        <v>Sep</v>
      </c>
      <c r="F2037">
        <v>27</v>
      </c>
      <c r="G2037" s="10">
        <f t="shared" si="219"/>
        <v>34969</v>
      </c>
      <c r="H2037" s="9">
        <f t="shared" si="220"/>
        <v>27</v>
      </c>
      <c r="I2037">
        <v>0</v>
      </c>
      <c r="J2037" s="14">
        <v>31328.27</v>
      </c>
      <c r="K2037" t="s">
        <v>11</v>
      </c>
      <c r="L2037" t="str">
        <f t="shared" si="221"/>
        <v>tier - 2</v>
      </c>
      <c r="M2037" t="s">
        <v>11</v>
      </c>
      <c r="N2037" t="str">
        <f t="shared" si="222"/>
        <v>tier - 2</v>
      </c>
      <c r="O2037" t="s">
        <v>42</v>
      </c>
      <c r="P2037" t="str">
        <f t="shared" si="223"/>
        <v>R1011</v>
      </c>
    </row>
    <row r="2038" spans="1:16" x14ac:dyDescent="0.25">
      <c r="A2038" t="s">
        <v>2072</v>
      </c>
      <c r="B2038">
        <v>1974</v>
      </c>
      <c r="C2038">
        <f t="shared" si="217"/>
        <v>1974</v>
      </c>
      <c r="D2038" t="s">
        <v>37</v>
      </c>
      <c r="E2038" t="str">
        <f t="shared" si="218"/>
        <v>Oct</v>
      </c>
      <c r="F2038">
        <v>8</v>
      </c>
      <c r="G2038" s="10">
        <f t="shared" si="219"/>
        <v>27310</v>
      </c>
      <c r="H2038" s="9">
        <f t="shared" si="220"/>
        <v>48</v>
      </c>
      <c r="I2038">
        <v>0</v>
      </c>
      <c r="J2038" s="14">
        <v>31368.81</v>
      </c>
      <c r="K2038" t="s">
        <v>11</v>
      </c>
      <c r="L2038" t="str">
        <f t="shared" si="221"/>
        <v>tier - 2</v>
      </c>
      <c r="M2038" t="s">
        <v>12</v>
      </c>
      <c r="N2038" t="str">
        <f t="shared" si="222"/>
        <v>tier - 3</v>
      </c>
      <c r="O2038" t="s">
        <v>42</v>
      </c>
      <c r="P2038" t="str">
        <f t="shared" si="223"/>
        <v>R1011</v>
      </c>
    </row>
    <row r="2039" spans="1:16" x14ac:dyDescent="0.25">
      <c r="A2039" t="s">
        <v>2073</v>
      </c>
      <c r="B2039">
        <v>1975</v>
      </c>
      <c r="C2039">
        <f t="shared" si="217"/>
        <v>1975</v>
      </c>
      <c r="D2039" t="s">
        <v>37</v>
      </c>
      <c r="E2039" t="str">
        <f t="shared" si="218"/>
        <v>Oct</v>
      </c>
      <c r="F2039">
        <v>29</v>
      </c>
      <c r="G2039" s="10">
        <f t="shared" si="219"/>
        <v>27696</v>
      </c>
      <c r="H2039" s="9">
        <f t="shared" si="220"/>
        <v>47</v>
      </c>
      <c r="I2039">
        <v>1</v>
      </c>
      <c r="J2039" s="14">
        <v>31591.82</v>
      </c>
      <c r="K2039" t="s">
        <v>11</v>
      </c>
      <c r="L2039" t="str">
        <f t="shared" si="221"/>
        <v>tier - 2</v>
      </c>
      <c r="M2039" t="s">
        <v>16</v>
      </c>
      <c r="N2039" t="str">
        <f t="shared" si="222"/>
        <v>tier - 1</v>
      </c>
      <c r="O2039" t="s">
        <v>42</v>
      </c>
      <c r="P2039" t="str">
        <f t="shared" si="223"/>
        <v>R1011</v>
      </c>
    </row>
    <row r="2040" spans="1:16" x14ac:dyDescent="0.25">
      <c r="A2040" t="s">
        <v>2074</v>
      </c>
      <c r="B2040">
        <v>1960</v>
      </c>
      <c r="C2040">
        <f t="shared" si="217"/>
        <v>1960</v>
      </c>
      <c r="D2040" t="s">
        <v>30</v>
      </c>
      <c r="E2040" t="str">
        <f t="shared" si="218"/>
        <v>Dec</v>
      </c>
      <c r="F2040">
        <v>13</v>
      </c>
      <c r="G2040" s="10">
        <f t="shared" si="219"/>
        <v>22263</v>
      </c>
      <c r="H2040" s="9">
        <f t="shared" si="220"/>
        <v>62</v>
      </c>
      <c r="I2040">
        <v>1</v>
      </c>
      <c r="J2040" s="14">
        <v>31620</v>
      </c>
      <c r="K2040" t="s">
        <v>11</v>
      </c>
      <c r="L2040" t="str">
        <f t="shared" si="221"/>
        <v>tier - 2</v>
      </c>
      <c r="M2040" t="s">
        <v>16</v>
      </c>
      <c r="N2040" t="str">
        <f t="shared" si="222"/>
        <v>tier - 1</v>
      </c>
      <c r="O2040" t="s">
        <v>247</v>
      </c>
      <c r="P2040" t="str">
        <f t="shared" si="223"/>
        <v>R1024</v>
      </c>
    </row>
    <row r="2041" spans="1:16" x14ac:dyDescent="0.25">
      <c r="A2041" t="s">
        <v>2075</v>
      </c>
      <c r="B2041">
        <v>1977</v>
      </c>
      <c r="C2041">
        <f t="shared" si="217"/>
        <v>1977</v>
      </c>
      <c r="D2041" t="s">
        <v>37</v>
      </c>
      <c r="E2041" t="str">
        <f t="shared" si="218"/>
        <v>Oct</v>
      </c>
      <c r="F2041">
        <v>14</v>
      </c>
      <c r="G2041" s="10">
        <f t="shared" si="219"/>
        <v>28412</v>
      </c>
      <c r="H2041" s="9">
        <f t="shared" si="220"/>
        <v>45</v>
      </c>
      <c r="I2041">
        <v>2</v>
      </c>
      <c r="J2041" s="14">
        <v>31736.7</v>
      </c>
      <c r="K2041" t="s">
        <v>11</v>
      </c>
      <c r="L2041" t="str">
        <f t="shared" si="221"/>
        <v>tier - 2</v>
      </c>
      <c r="M2041" t="s">
        <v>11</v>
      </c>
      <c r="N2041" t="str">
        <f t="shared" si="222"/>
        <v>tier - 2</v>
      </c>
      <c r="O2041" t="s">
        <v>23</v>
      </c>
      <c r="P2041" t="str">
        <f t="shared" si="223"/>
        <v>R1012</v>
      </c>
    </row>
    <row r="2042" spans="1:16" x14ac:dyDescent="0.25">
      <c r="A2042" t="s">
        <v>2076</v>
      </c>
      <c r="B2042">
        <v>1984</v>
      </c>
      <c r="C2042">
        <f t="shared" si="217"/>
        <v>1984</v>
      </c>
      <c r="D2042" t="s">
        <v>20</v>
      </c>
      <c r="E2042" t="str">
        <f t="shared" si="218"/>
        <v>Sep</v>
      </c>
      <c r="F2042">
        <v>10</v>
      </c>
      <c r="G2042" s="10">
        <f t="shared" si="219"/>
        <v>30935</v>
      </c>
      <c r="H2042" s="9">
        <f t="shared" si="220"/>
        <v>38</v>
      </c>
      <c r="I2042">
        <v>3</v>
      </c>
      <c r="J2042" s="14">
        <v>31743.919999999998</v>
      </c>
      <c r="K2042" t="s">
        <v>11</v>
      </c>
      <c r="L2042" t="str">
        <f t="shared" si="221"/>
        <v>tier - 2</v>
      </c>
      <c r="M2042" t="s">
        <v>16</v>
      </c>
      <c r="N2042" t="str">
        <f t="shared" si="222"/>
        <v>tier - 1</v>
      </c>
      <c r="O2042" t="s">
        <v>42</v>
      </c>
      <c r="P2042" t="str">
        <f t="shared" si="223"/>
        <v>R1011</v>
      </c>
    </row>
    <row r="2043" spans="1:16" x14ac:dyDescent="0.25">
      <c r="A2043" t="s">
        <v>2077</v>
      </c>
      <c r="B2043">
        <v>1975</v>
      </c>
      <c r="C2043">
        <f t="shared" si="217"/>
        <v>1975</v>
      </c>
      <c r="D2043" t="s">
        <v>20</v>
      </c>
      <c r="E2043" t="str">
        <f t="shared" si="218"/>
        <v>Sep</v>
      </c>
      <c r="F2043">
        <v>25</v>
      </c>
      <c r="G2043" s="10">
        <f t="shared" si="219"/>
        <v>27662</v>
      </c>
      <c r="H2043" s="9">
        <f t="shared" si="220"/>
        <v>47</v>
      </c>
      <c r="I2043">
        <v>1</v>
      </c>
      <c r="J2043" s="14">
        <v>31897.1</v>
      </c>
      <c r="K2043" t="s">
        <v>11</v>
      </c>
      <c r="L2043" t="str">
        <f t="shared" si="221"/>
        <v>tier - 2</v>
      </c>
      <c r="M2043" t="s">
        <v>12</v>
      </c>
      <c r="N2043" t="str">
        <f t="shared" si="222"/>
        <v>tier - 3</v>
      </c>
      <c r="O2043" t="s">
        <v>42</v>
      </c>
      <c r="P2043" t="str">
        <f t="shared" si="223"/>
        <v>R1011</v>
      </c>
    </row>
    <row r="2044" spans="1:16" x14ac:dyDescent="0.25">
      <c r="A2044" t="s">
        <v>2078</v>
      </c>
      <c r="B2044">
        <v>1972</v>
      </c>
      <c r="C2044">
        <f t="shared" si="217"/>
        <v>1972</v>
      </c>
      <c r="D2044" t="s">
        <v>20</v>
      </c>
      <c r="E2044" t="str">
        <f t="shared" si="218"/>
        <v>Sep</v>
      </c>
      <c r="F2044">
        <v>21</v>
      </c>
      <c r="G2044" s="10">
        <f t="shared" si="219"/>
        <v>26563</v>
      </c>
      <c r="H2044" s="9">
        <f t="shared" si="220"/>
        <v>50</v>
      </c>
      <c r="I2044">
        <v>0</v>
      </c>
      <c r="J2044" s="14">
        <v>31980.89</v>
      </c>
      <c r="K2044" t="s">
        <v>11</v>
      </c>
      <c r="L2044" t="str">
        <f t="shared" si="221"/>
        <v>tier - 2</v>
      </c>
      <c r="M2044" t="s">
        <v>16</v>
      </c>
      <c r="N2044" t="str">
        <f t="shared" si="222"/>
        <v>tier - 1</v>
      </c>
      <c r="O2044" t="s">
        <v>42</v>
      </c>
      <c r="P2044" t="str">
        <f t="shared" si="223"/>
        <v>R1011</v>
      </c>
    </row>
    <row r="2045" spans="1:16" x14ac:dyDescent="0.25">
      <c r="A2045" t="s">
        <v>2079</v>
      </c>
      <c r="B2045">
        <v>1993</v>
      </c>
      <c r="C2045">
        <f t="shared" si="217"/>
        <v>1993</v>
      </c>
      <c r="D2045" t="s">
        <v>20</v>
      </c>
      <c r="E2045" t="str">
        <f t="shared" si="218"/>
        <v>Sep</v>
      </c>
      <c r="F2045">
        <v>13</v>
      </c>
      <c r="G2045" s="10">
        <f t="shared" si="219"/>
        <v>34225</v>
      </c>
      <c r="H2045" s="9">
        <f t="shared" si="220"/>
        <v>29</v>
      </c>
      <c r="I2045">
        <v>0</v>
      </c>
      <c r="J2045" s="14">
        <v>32086.21</v>
      </c>
      <c r="K2045" t="s">
        <v>16</v>
      </c>
      <c r="L2045" t="str">
        <f t="shared" si="221"/>
        <v>tier - 1</v>
      </c>
      <c r="M2045" t="s">
        <v>12</v>
      </c>
      <c r="N2045" t="str">
        <f t="shared" si="222"/>
        <v>tier - 3</v>
      </c>
      <c r="O2045" t="s">
        <v>42</v>
      </c>
      <c r="P2045" t="str">
        <f t="shared" si="223"/>
        <v>R1011</v>
      </c>
    </row>
    <row r="2046" spans="1:16" x14ac:dyDescent="0.25">
      <c r="A2046" t="s">
        <v>2080</v>
      </c>
      <c r="B2046">
        <v>1978</v>
      </c>
      <c r="C2046">
        <f t="shared" si="217"/>
        <v>1978</v>
      </c>
      <c r="D2046" t="s">
        <v>15</v>
      </c>
      <c r="E2046" t="str">
        <f t="shared" si="218"/>
        <v>Nov</v>
      </c>
      <c r="F2046">
        <v>10</v>
      </c>
      <c r="G2046" s="10">
        <f t="shared" si="219"/>
        <v>28804</v>
      </c>
      <c r="H2046" s="9">
        <f t="shared" si="220"/>
        <v>44</v>
      </c>
      <c r="I2046">
        <v>2</v>
      </c>
      <c r="J2046" s="14">
        <v>32108.66</v>
      </c>
      <c r="K2046" t="s">
        <v>16</v>
      </c>
      <c r="L2046" t="str">
        <f t="shared" si="221"/>
        <v>tier - 1</v>
      </c>
      <c r="M2046" t="s">
        <v>12</v>
      </c>
      <c r="N2046" t="str">
        <f t="shared" si="222"/>
        <v>tier - 3</v>
      </c>
      <c r="O2046" t="s">
        <v>356</v>
      </c>
      <c r="P2046" t="str">
        <f t="shared" si="223"/>
        <v>R1017</v>
      </c>
    </row>
    <row r="2047" spans="1:16" x14ac:dyDescent="0.25">
      <c r="A2047" t="s">
        <v>2081</v>
      </c>
      <c r="B2047">
        <v>1969</v>
      </c>
      <c r="C2047">
        <f t="shared" si="217"/>
        <v>1969</v>
      </c>
      <c r="D2047" t="s">
        <v>20</v>
      </c>
      <c r="E2047" t="str">
        <f t="shared" si="218"/>
        <v>Sep</v>
      </c>
      <c r="F2047">
        <v>11</v>
      </c>
      <c r="G2047" s="10">
        <f t="shared" si="219"/>
        <v>25457</v>
      </c>
      <c r="H2047" s="9">
        <f t="shared" si="220"/>
        <v>53</v>
      </c>
      <c r="I2047">
        <v>0</v>
      </c>
      <c r="J2047" s="14">
        <v>32192.76</v>
      </c>
      <c r="K2047" t="s">
        <v>16</v>
      </c>
      <c r="L2047" t="str">
        <f t="shared" si="221"/>
        <v>tier - 1</v>
      </c>
      <c r="M2047" t="s">
        <v>11</v>
      </c>
      <c r="N2047" t="str">
        <f t="shared" si="222"/>
        <v>tier - 2</v>
      </c>
      <c r="O2047" t="s">
        <v>42</v>
      </c>
      <c r="P2047" t="str">
        <f t="shared" si="223"/>
        <v>R1011</v>
      </c>
    </row>
    <row r="2048" spans="1:16" x14ac:dyDescent="0.25">
      <c r="A2048" t="s">
        <v>2082</v>
      </c>
      <c r="B2048">
        <v>1994</v>
      </c>
      <c r="C2048">
        <f t="shared" si="217"/>
        <v>1994</v>
      </c>
      <c r="D2048" t="s">
        <v>20</v>
      </c>
      <c r="E2048" t="str">
        <f t="shared" si="218"/>
        <v>Sep</v>
      </c>
      <c r="F2048">
        <v>8</v>
      </c>
      <c r="G2048" s="10">
        <f t="shared" si="219"/>
        <v>34585</v>
      </c>
      <c r="H2048" s="9">
        <f t="shared" si="220"/>
        <v>28</v>
      </c>
      <c r="I2048">
        <v>0</v>
      </c>
      <c r="J2048" s="14">
        <v>32222.81</v>
      </c>
      <c r="K2048" t="s">
        <v>11</v>
      </c>
      <c r="L2048" t="str">
        <f t="shared" si="221"/>
        <v>tier - 2</v>
      </c>
      <c r="M2048" t="s">
        <v>16</v>
      </c>
      <c r="N2048" t="str">
        <f t="shared" si="222"/>
        <v>tier - 1</v>
      </c>
      <c r="O2048" t="s">
        <v>42</v>
      </c>
      <c r="P2048" t="str">
        <f t="shared" si="223"/>
        <v>R1011</v>
      </c>
    </row>
    <row r="2049" spans="1:16" x14ac:dyDescent="0.25">
      <c r="A2049" t="s">
        <v>2083</v>
      </c>
      <c r="B2049">
        <v>1975</v>
      </c>
      <c r="C2049">
        <f t="shared" si="217"/>
        <v>1975</v>
      </c>
      <c r="D2049" t="s">
        <v>30</v>
      </c>
      <c r="E2049" t="str">
        <f t="shared" si="218"/>
        <v>Dec</v>
      </c>
      <c r="F2049">
        <v>17</v>
      </c>
      <c r="G2049" s="10">
        <f t="shared" si="219"/>
        <v>27745</v>
      </c>
      <c r="H2049" s="9">
        <f t="shared" si="220"/>
        <v>47</v>
      </c>
      <c r="I2049">
        <v>1</v>
      </c>
      <c r="J2049" s="14">
        <v>32259.96</v>
      </c>
      <c r="K2049" t="s">
        <v>11</v>
      </c>
      <c r="L2049" t="str">
        <f t="shared" si="221"/>
        <v>tier - 2</v>
      </c>
      <c r="M2049" t="s">
        <v>12</v>
      </c>
      <c r="N2049" t="str">
        <f t="shared" si="222"/>
        <v>tier - 3</v>
      </c>
      <c r="O2049" t="s">
        <v>23</v>
      </c>
      <c r="P2049" t="str">
        <f t="shared" si="223"/>
        <v>R1012</v>
      </c>
    </row>
    <row r="2050" spans="1:16" x14ac:dyDescent="0.25">
      <c r="A2050" t="s">
        <v>2084</v>
      </c>
      <c r="B2050">
        <v>1986</v>
      </c>
      <c r="C2050">
        <f t="shared" ref="C2050:C2113" si="224">IF(B2050="?", ROUND(AVERAGEIF(B:B, "&lt;&gt;?"), 0), B2050)</f>
        <v>1986</v>
      </c>
      <c r="D2050" t="s">
        <v>30</v>
      </c>
      <c r="E2050" t="str">
        <f t="shared" ref="E2050:E2113" si="225">IF(D2050="?", "Sep", D2050)</f>
        <v>Dec</v>
      </c>
      <c r="F2050">
        <v>2</v>
      </c>
      <c r="G2050" s="10">
        <f t="shared" ref="G2050:G2113" si="226">DATE(C2050, MONTH(1&amp;E2050), F2050)</f>
        <v>31748</v>
      </c>
      <c r="H2050" s="9">
        <f t="shared" ref="H2050:H2113" si="227">DATEDIF(G2050, DATE(2023,6,8), "Y")</f>
        <v>36</v>
      </c>
      <c r="I2050">
        <v>3</v>
      </c>
      <c r="J2050" s="14">
        <v>32288.49</v>
      </c>
      <c r="K2050" t="s">
        <v>11</v>
      </c>
      <c r="L2050" t="str">
        <f t="shared" ref="L2050:L2113" si="228">IF(K2050="?", "tier - 1", K2050)</f>
        <v>tier - 2</v>
      </c>
      <c r="M2050" t="s">
        <v>11</v>
      </c>
      <c r="N2050" t="str">
        <f t="shared" ref="N2050:N2113" si="229">IF(M2050="?", "tier - 2", M2050)</f>
        <v>tier - 2</v>
      </c>
      <c r="O2050" t="s">
        <v>42</v>
      </c>
      <c r="P2050" t="str">
        <f t="shared" ref="P2050:P2113" si="230">IF(O2050="?", "Unknown", O2050)</f>
        <v>R1011</v>
      </c>
    </row>
    <row r="2051" spans="1:16" x14ac:dyDescent="0.25">
      <c r="A2051" t="s">
        <v>2085</v>
      </c>
      <c r="B2051">
        <v>1972</v>
      </c>
      <c r="C2051">
        <f t="shared" si="224"/>
        <v>1972</v>
      </c>
      <c r="D2051" t="s">
        <v>37</v>
      </c>
      <c r="E2051" t="str">
        <f t="shared" si="225"/>
        <v>Oct</v>
      </c>
      <c r="F2051">
        <v>19</v>
      </c>
      <c r="G2051" s="10">
        <f t="shared" si="226"/>
        <v>26591</v>
      </c>
      <c r="H2051" s="9">
        <f t="shared" si="227"/>
        <v>50</v>
      </c>
      <c r="I2051">
        <v>0</v>
      </c>
      <c r="J2051" s="14">
        <v>32428.63</v>
      </c>
      <c r="K2051" t="s">
        <v>11</v>
      </c>
      <c r="L2051" t="str">
        <f t="shared" si="228"/>
        <v>tier - 2</v>
      </c>
      <c r="M2051" t="s">
        <v>11</v>
      </c>
      <c r="N2051" t="str">
        <f t="shared" si="229"/>
        <v>tier - 2</v>
      </c>
      <c r="O2051" t="s">
        <v>42</v>
      </c>
      <c r="P2051" t="str">
        <f t="shared" si="230"/>
        <v>R1011</v>
      </c>
    </row>
    <row r="2052" spans="1:16" x14ac:dyDescent="0.25">
      <c r="A2052" t="s">
        <v>2086</v>
      </c>
      <c r="B2052">
        <v>1976</v>
      </c>
      <c r="C2052">
        <f t="shared" si="224"/>
        <v>1976</v>
      </c>
      <c r="D2052" t="s">
        <v>35</v>
      </c>
      <c r="E2052" t="str">
        <f t="shared" si="225"/>
        <v>Aug</v>
      </c>
      <c r="F2052">
        <v>9</v>
      </c>
      <c r="G2052" s="10">
        <f t="shared" si="226"/>
        <v>27981</v>
      </c>
      <c r="H2052" s="9">
        <f t="shared" si="227"/>
        <v>46</v>
      </c>
      <c r="I2052">
        <v>2</v>
      </c>
      <c r="J2052" s="14">
        <v>32430.22</v>
      </c>
      <c r="K2052" t="s">
        <v>11</v>
      </c>
      <c r="L2052" t="str">
        <f t="shared" si="228"/>
        <v>tier - 2</v>
      </c>
      <c r="M2052" t="s">
        <v>12</v>
      </c>
      <c r="N2052" t="str">
        <f t="shared" si="229"/>
        <v>tier - 3</v>
      </c>
      <c r="O2052" t="s">
        <v>42</v>
      </c>
      <c r="P2052" t="str">
        <f t="shared" si="230"/>
        <v>R1011</v>
      </c>
    </row>
    <row r="2053" spans="1:16" x14ac:dyDescent="0.25">
      <c r="A2053" t="s">
        <v>2087</v>
      </c>
      <c r="B2053">
        <v>1981</v>
      </c>
      <c r="C2053">
        <f t="shared" si="224"/>
        <v>1981</v>
      </c>
      <c r="D2053" t="s">
        <v>20</v>
      </c>
      <c r="E2053" t="str">
        <f t="shared" si="225"/>
        <v>Sep</v>
      </c>
      <c r="F2053">
        <v>27</v>
      </c>
      <c r="G2053" s="10">
        <f t="shared" si="226"/>
        <v>29856</v>
      </c>
      <c r="H2053" s="9">
        <f t="shared" si="227"/>
        <v>41</v>
      </c>
      <c r="I2053">
        <v>1</v>
      </c>
      <c r="J2053" s="14">
        <v>32462.35</v>
      </c>
      <c r="K2053" t="s">
        <v>11</v>
      </c>
      <c r="L2053" t="str">
        <f t="shared" si="228"/>
        <v>tier - 2</v>
      </c>
      <c r="M2053" t="s">
        <v>11</v>
      </c>
      <c r="N2053" t="str">
        <f t="shared" si="229"/>
        <v>tier - 2</v>
      </c>
      <c r="O2053" t="s">
        <v>42</v>
      </c>
      <c r="P2053" t="str">
        <f t="shared" si="230"/>
        <v>R1011</v>
      </c>
    </row>
    <row r="2054" spans="1:16" x14ac:dyDescent="0.25">
      <c r="A2054" t="s">
        <v>2088</v>
      </c>
      <c r="B2054">
        <v>1976</v>
      </c>
      <c r="C2054">
        <f t="shared" si="224"/>
        <v>1976</v>
      </c>
      <c r="D2054" t="s">
        <v>20</v>
      </c>
      <c r="E2054" t="str">
        <f t="shared" si="225"/>
        <v>Sep</v>
      </c>
      <c r="F2054">
        <v>19</v>
      </c>
      <c r="G2054" s="10">
        <f t="shared" si="226"/>
        <v>28022</v>
      </c>
      <c r="H2054" s="9">
        <f t="shared" si="227"/>
        <v>46</v>
      </c>
      <c r="I2054">
        <v>2</v>
      </c>
      <c r="J2054" s="14">
        <v>32485.46</v>
      </c>
      <c r="K2054" t="s">
        <v>11</v>
      </c>
      <c r="L2054" t="str">
        <f t="shared" si="228"/>
        <v>tier - 2</v>
      </c>
      <c r="M2054" t="s">
        <v>16</v>
      </c>
      <c r="N2054" t="str">
        <f t="shared" si="229"/>
        <v>tier - 1</v>
      </c>
      <c r="O2054" t="s">
        <v>42</v>
      </c>
      <c r="P2054" t="str">
        <f t="shared" si="230"/>
        <v>R1011</v>
      </c>
    </row>
    <row r="2055" spans="1:16" x14ac:dyDescent="0.25">
      <c r="A2055" t="s">
        <v>2089</v>
      </c>
      <c r="B2055">
        <v>2003</v>
      </c>
      <c r="C2055">
        <f t="shared" si="224"/>
        <v>2003</v>
      </c>
      <c r="D2055" t="s">
        <v>37</v>
      </c>
      <c r="E2055" t="str">
        <f t="shared" si="225"/>
        <v>Oct</v>
      </c>
      <c r="F2055">
        <v>8</v>
      </c>
      <c r="G2055" s="10">
        <f t="shared" si="226"/>
        <v>37902</v>
      </c>
      <c r="H2055" s="9">
        <f t="shared" si="227"/>
        <v>19</v>
      </c>
      <c r="I2055">
        <v>0</v>
      </c>
      <c r="J2055" s="14">
        <v>32548.34</v>
      </c>
      <c r="K2055" t="s">
        <v>16</v>
      </c>
      <c r="L2055" t="str">
        <f t="shared" si="228"/>
        <v>tier - 1</v>
      </c>
      <c r="M2055" t="s">
        <v>11</v>
      </c>
      <c r="N2055" t="str">
        <f t="shared" si="229"/>
        <v>tier - 2</v>
      </c>
      <c r="O2055" t="s">
        <v>13</v>
      </c>
      <c r="P2055" t="str">
        <f t="shared" si="230"/>
        <v>R1013</v>
      </c>
    </row>
    <row r="2056" spans="1:16" x14ac:dyDescent="0.25">
      <c r="A2056" t="s">
        <v>2090</v>
      </c>
      <c r="B2056">
        <v>1990</v>
      </c>
      <c r="C2056">
        <f t="shared" si="224"/>
        <v>1990</v>
      </c>
      <c r="D2056" t="s">
        <v>10</v>
      </c>
      <c r="E2056" t="str">
        <f t="shared" si="225"/>
        <v>Jul</v>
      </c>
      <c r="F2056">
        <v>13</v>
      </c>
      <c r="G2056" s="10">
        <f t="shared" si="226"/>
        <v>33067</v>
      </c>
      <c r="H2056" s="9">
        <f t="shared" si="227"/>
        <v>32</v>
      </c>
      <c r="I2056">
        <v>3</v>
      </c>
      <c r="J2056" s="14">
        <v>32672.11</v>
      </c>
      <c r="K2056" t="s">
        <v>16</v>
      </c>
      <c r="L2056" t="str">
        <f t="shared" si="228"/>
        <v>tier - 1</v>
      </c>
      <c r="M2056" t="s">
        <v>16</v>
      </c>
      <c r="N2056" t="str">
        <f t="shared" si="229"/>
        <v>tier - 1</v>
      </c>
      <c r="O2056" t="s">
        <v>42</v>
      </c>
      <c r="P2056" t="str">
        <f t="shared" si="230"/>
        <v>R1011</v>
      </c>
    </row>
    <row r="2057" spans="1:16" x14ac:dyDescent="0.25">
      <c r="A2057" t="s">
        <v>2091</v>
      </c>
      <c r="B2057">
        <v>1968</v>
      </c>
      <c r="C2057">
        <f t="shared" si="224"/>
        <v>1968</v>
      </c>
      <c r="D2057" t="s">
        <v>15</v>
      </c>
      <c r="E2057" t="str">
        <f t="shared" si="225"/>
        <v>Nov</v>
      </c>
      <c r="F2057">
        <v>1</v>
      </c>
      <c r="G2057" s="10">
        <f t="shared" si="226"/>
        <v>25143</v>
      </c>
      <c r="H2057" s="9">
        <f t="shared" si="227"/>
        <v>54</v>
      </c>
      <c r="I2057">
        <v>0</v>
      </c>
      <c r="J2057" s="14">
        <v>32686.080000000002</v>
      </c>
      <c r="K2057" t="s">
        <v>11</v>
      </c>
      <c r="L2057" t="str">
        <f t="shared" si="228"/>
        <v>tier - 2</v>
      </c>
      <c r="M2057" t="s">
        <v>12</v>
      </c>
      <c r="N2057" t="str">
        <f t="shared" si="229"/>
        <v>tier - 3</v>
      </c>
      <c r="O2057" t="s">
        <v>42</v>
      </c>
      <c r="P2057" t="str">
        <f t="shared" si="230"/>
        <v>R1011</v>
      </c>
    </row>
    <row r="2058" spans="1:16" x14ac:dyDescent="0.25">
      <c r="A2058" t="s">
        <v>2092</v>
      </c>
      <c r="B2058">
        <v>1990</v>
      </c>
      <c r="C2058">
        <f t="shared" si="224"/>
        <v>1990</v>
      </c>
      <c r="D2058" t="s">
        <v>20</v>
      </c>
      <c r="E2058" t="str">
        <f t="shared" si="225"/>
        <v>Sep</v>
      </c>
      <c r="F2058">
        <v>30</v>
      </c>
      <c r="G2058" s="10">
        <f t="shared" si="226"/>
        <v>33146</v>
      </c>
      <c r="H2058" s="9">
        <f t="shared" si="227"/>
        <v>32</v>
      </c>
      <c r="I2058">
        <v>3</v>
      </c>
      <c r="J2058" s="14">
        <v>32716.2</v>
      </c>
      <c r="K2058" t="s">
        <v>16</v>
      </c>
      <c r="L2058" t="str">
        <f t="shared" si="228"/>
        <v>tier - 1</v>
      </c>
      <c r="M2058" t="s">
        <v>11</v>
      </c>
      <c r="N2058" t="str">
        <f t="shared" si="229"/>
        <v>tier - 2</v>
      </c>
      <c r="O2058" t="s">
        <v>42</v>
      </c>
      <c r="P2058" t="str">
        <f t="shared" si="230"/>
        <v>R1011</v>
      </c>
    </row>
    <row r="2059" spans="1:16" x14ac:dyDescent="0.25">
      <c r="A2059" t="s">
        <v>2093</v>
      </c>
      <c r="B2059">
        <v>1990</v>
      </c>
      <c r="C2059">
        <f t="shared" si="224"/>
        <v>1990</v>
      </c>
      <c r="D2059" t="s">
        <v>10</v>
      </c>
      <c r="E2059" t="str">
        <f t="shared" si="225"/>
        <v>Jul</v>
      </c>
      <c r="F2059">
        <v>9</v>
      </c>
      <c r="G2059" s="10">
        <f t="shared" si="226"/>
        <v>33063</v>
      </c>
      <c r="H2059" s="9">
        <f t="shared" si="227"/>
        <v>32</v>
      </c>
      <c r="I2059">
        <v>2</v>
      </c>
      <c r="J2059" s="14">
        <v>32734.19</v>
      </c>
      <c r="K2059" t="s">
        <v>11</v>
      </c>
      <c r="L2059" t="str">
        <f t="shared" si="228"/>
        <v>tier - 2</v>
      </c>
      <c r="M2059" t="s">
        <v>16</v>
      </c>
      <c r="N2059" t="str">
        <f t="shared" si="229"/>
        <v>tier - 1</v>
      </c>
      <c r="O2059" t="s">
        <v>23</v>
      </c>
      <c r="P2059" t="str">
        <f t="shared" si="230"/>
        <v>R1012</v>
      </c>
    </row>
    <row r="2060" spans="1:16" x14ac:dyDescent="0.25">
      <c r="A2060" t="s">
        <v>2094</v>
      </c>
      <c r="B2060">
        <v>1974</v>
      </c>
      <c r="C2060">
        <f t="shared" si="224"/>
        <v>1974</v>
      </c>
      <c r="D2060" t="s">
        <v>30</v>
      </c>
      <c r="E2060" t="str">
        <f t="shared" si="225"/>
        <v>Dec</v>
      </c>
      <c r="F2060">
        <v>6</v>
      </c>
      <c r="G2060" s="10">
        <f t="shared" si="226"/>
        <v>27369</v>
      </c>
      <c r="H2060" s="9">
        <f t="shared" si="227"/>
        <v>48</v>
      </c>
      <c r="I2060">
        <v>0</v>
      </c>
      <c r="J2060" s="14">
        <v>32760.48</v>
      </c>
      <c r="K2060" t="s">
        <v>16</v>
      </c>
      <c r="L2060" t="str">
        <f t="shared" si="228"/>
        <v>tier - 1</v>
      </c>
      <c r="M2060" t="s">
        <v>16</v>
      </c>
      <c r="N2060" t="str">
        <f t="shared" si="229"/>
        <v>tier - 1</v>
      </c>
      <c r="O2060" t="s">
        <v>42</v>
      </c>
      <c r="P2060" t="str">
        <f t="shared" si="230"/>
        <v>R1011</v>
      </c>
    </row>
    <row r="2061" spans="1:16" x14ac:dyDescent="0.25">
      <c r="A2061" t="s">
        <v>2095</v>
      </c>
      <c r="B2061">
        <v>1972</v>
      </c>
      <c r="C2061">
        <f t="shared" si="224"/>
        <v>1972</v>
      </c>
      <c r="D2061" t="s">
        <v>15</v>
      </c>
      <c r="E2061" t="str">
        <f t="shared" si="225"/>
        <v>Nov</v>
      </c>
      <c r="F2061">
        <v>7</v>
      </c>
      <c r="G2061" s="10">
        <f t="shared" si="226"/>
        <v>26610</v>
      </c>
      <c r="H2061" s="9">
        <f t="shared" si="227"/>
        <v>50</v>
      </c>
      <c r="I2061">
        <v>0</v>
      </c>
      <c r="J2061" s="14">
        <v>32765.33</v>
      </c>
      <c r="K2061" t="s">
        <v>11</v>
      </c>
      <c r="L2061" t="str">
        <f t="shared" si="228"/>
        <v>tier - 2</v>
      </c>
      <c r="M2061" t="s">
        <v>11</v>
      </c>
      <c r="N2061" t="str">
        <f t="shared" si="229"/>
        <v>tier - 2</v>
      </c>
      <c r="O2061" t="s">
        <v>23</v>
      </c>
      <c r="P2061" t="str">
        <f t="shared" si="230"/>
        <v>R1012</v>
      </c>
    </row>
    <row r="2062" spans="1:16" x14ac:dyDescent="0.25">
      <c r="A2062" t="s">
        <v>2096</v>
      </c>
      <c r="B2062">
        <v>1980</v>
      </c>
      <c r="C2062">
        <f t="shared" si="224"/>
        <v>1980</v>
      </c>
      <c r="D2062" t="s">
        <v>30</v>
      </c>
      <c r="E2062" t="str">
        <f t="shared" si="225"/>
        <v>Dec</v>
      </c>
      <c r="F2062">
        <v>12</v>
      </c>
      <c r="G2062" s="10">
        <f t="shared" si="226"/>
        <v>29567</v>
      </c>
      <c r="H2062" s="9">
        <f t="shared" si="227"/>
        <v>42</v>
      </c>
      <c r="I2062">
        <v>3</v>
      </c>
      <c r="J2062" s="14">
        <v>32787.46</v>
      </c>
      <c r="K2062" t="s">
        <v>16</v>
      </c>
      <c r="L2062" t="str">
        <f t="shared" si="228"/>
        <v>tier - 1</v>
      </c>
      <c r="M2062" t="s">
        <v>12</v>
      </c>
      <c r="N2062" t="str">
        <f t="shared" si="229"/>
        <v>tier - 3</v>
      </c>
      <c r="O2062" t="s">
        <v>23</v>
      </c>
      <c r="P2062" t="str">
        <f t="shared" si="230"/>
        <v>R1012</v>
      </c>
    </row>
    <row r="2063" spans="1:16" x14ac:dyDescent="0.25">
      <c r="A2063" t="s">
        <v>2097</v>
      </c>
      <c r="B2063">
        <v>1995</v>
      </c>
      <c r="C2063">
        <f t="shared" si="224"/>
        <v>1995</v>
      </c>
      <c r="D2063" t="s">
        <v>30</v>
      </c>
      <c r="E2063" t="str">
        <f t="shared" si="225"/>
        <v>Dec</v>
      </c>
      <c r="F2063">
        <v>4</v>
      </c>
      <c r="G2063" s="10">
        <f t="shared" si="226"/>
        <v>35037</v>
      </c>
      <c r="H2063" s="9">
        <f t="shared" si="227"/>
        <v>27</v>
      </c>
      <c r="I2063">
        <v>0</v>
      </c>
      <c r="J2063" s="14">
        <v>32827.51</v>
      </c>
      <c r="K2063" t="s">
        <v>16</v>
      </c>
      <c r="L2063" t="str">
        <f t="shared" si="228"/>
        <v>tier - 1</v>
      </c>
      <c r="M2063" t="s">
        <v>11</v>
      </c>
      <c r="N2063" t="str">
        <f t="shared" si="229"/>
        <v>tier - 2</v>
      </c>
      <c r="O2063" t="s">
        <v>42</v>
      </c>
      <c r="P2063" t="str">
        <f t="shared" si="230"/>
        <v>R1011</v>
      </c>
    </row>
    <row r="2064" spans="1:16" x14ac:dyDescent="0.25">
      <c r="A2064" t="s">
        <v>2098</v>
      </c>
      <c r="B2064">
        <v>1981</v>
      </c>
      <c r="C2064">
        <f t="shared" si="224"/>
        <v>1981</v>
      </c>
      <c r="D2064" t="s">
        <v>15</v>
      </c>
      <c r="E2064" t="str">
        <f t="shared" si="225"/>
        <v>Nov</v>
      </c>
      <c r="F2064">
        <v>17</v>
      </c>
      <c r="G2064" s="10">
        <f t="shared" si="226"/>
        <v>29907</v>
      </c>
      <c r="H2064" s="9">
        <f t="shared" si="227"/>
        <v>41</v>
      </c>
      <c r="I2064">
        <v>1</v>
      </c>
      <c r="J2064" s="14">
        <v>32906.69</v>
      </c>
      <c r="K2064" t="s">
        <v>11</v>
      </c>
      <c r="L2064" t="str">
        <f t="shared" si="228"/>
        <v>tier - 2</v>
      </c>
      <c r="M2064" t="s">
        <v>12</v>
      </c>
      <c r="N2064" t="str">
        <f t="shared" si="229"/>
        <v>tier - 3</v>
      </c>
      <c r="O2064" t="s">
        <v>42</v>
      </c>
      <c r="P2064" t="str">
        <f t="shared" si="230"/>
        <v>R1011</v>
      </c>
    </row>
    <row r="2065" spans="1:16" x14ac:dyDescent="0.25">
      <c r="A2065" t="s">
        <v>2099</v>
      </c>
      <c r="B2065">
        <v>1971</v>
      </c>
      <c r="C2065">
        <f t="shared" si="224"/>
        <v>1971</v>
      </c>
      <c r="D2065" t="s">
        <v>35</v>
      </c>
      <c r="E2065" t="str">
        <f t="shared" si="225"/>
        <v>Aug</v>
      </c>
      <c r="F2065">
        <v>24</v>
      </c>
      <c r="G2065" s="10">
        <f t="shared" si="226"/>
        <v>26169</v>
      </c>
      <c r="H2065" s="9">
        <f t="shared" si="227"/>
        <v>51</v>
      </c>
      <c r="I2065">
        <v>0</v>
      </c>
      <c r="J2065" s="14">
        <v>32947.629999999997</v>
      </c>
      <c r="K2065" t="s">
        <v>11</v>
      </c>
      <c r="L2065" t="str">
        <f t="shared" si="228"/>
        <v>tier - 2</v>
      </c>
      <c r="M2065" t="s">
        <v>16</v>
      </c>
      <c r="N2065" t="str">
        <f t="shared" si="229"/>
        <v>tier - 1</v>
      </c>
      <c r="O2065" t="s">
        <v>42</v>
      </c>
      <c r="P2065" t="str">
        <f t="shared" si="230"/>
        <v>R1011</v>
      </c>
    </row>
    <row r="2066" spans="1:16" x14ac:dyDescent="0.25">
      <c r="A2066" t="s">
        <v>2100</v>
      </c>
      <c r="B2066">
        <v>1995</v>
      </c>
      <c r="C2066">
        <f t="shared" si="224"/>
        <v>1995</v>
      </c>
      <c r="D2066" t="s">
        <v>10</v>
      </c>
      <c r="E2066" t="str">
        <f t="shared" si="225"/>
        <v>Jul</v>
      </c>
      <c r="F2066">
        <v>8</v>
      </c>
      <c r="G2066" s="10">
        <f t="shared" si="226"/>
        <v>34888</v>
      </c>
      <c r="H2066" s="9">
        <f t="shared" si="227"/>
        <v>27</v>
      </c>
      <c r="I2066">
        <v>0</v>
      </c>
      <c r="J2066" s="14">
        <v>33017.46</v>
      </c>
      <c r="K2066" t="s">
        <v>16</v>
      </c>
      <c r="L2066" t="str">
        <f t="shared" si="228"/>
        <v>tier - 1</v>
      </c>
      <c r="M2066" t="s">
        <v>16</v>
      </c>
      <c r="N2066" t="str">
        <f t="shared" si="229"/>
        <v>tier - 1</v>
      </c>
      <c r="O2066" t="s">
        <v>42</v>
      </c>
      <c r="P2066" t="str">
        <f t="shared" si="230"/>
        <v>R1011</v>
      </c>
    </row>
    <row r="2067" spans="1:16" x14ac:dyDescent="0.25">
      <c r="A2067" t="s">
        <v>2101</v>
      </c>
      <c r="B2067">
        <v>1967</v>
      </c>
      <c r="C2067">
        <f t="shared" si="224"/>
        <v>1967</v>
      </c>
      <c r="D2067" t="s">
        <v>10</v>
      </c>
      <c r="E2067" t="str">
        <f t="shared" si="225"/>
        <v>Jul</v>
      </c>
      <c r="F2067">
        <v>10</v>
      </c>
      <c r="G2067" s="10">
        <f t="shared" si="226"/>
        <v>24663</v>
      </c>
      <c r="H2067" s="9">
        <f t="shared" si="227"/>
        <v>55</v>
      </c>
      <c r="I2067">
        <v>0</v>
      </c>
      <c r="J2067" s="14">
        <v>33025.32</v>
      </c>
      <c r="K2067" t="s">
        <v>11</v>
      </c>
      <c r="L2067" t="str">
        <f t="shared" si="228"/>
        <v>tier - 2</v>
      </c>
      <c r="M2067" t="s">
        <v>12</v>
      </c>
      <c r="N2067" t="str">
        <f t="shared" si="229"/>
        <v>tier - 3</v>
      </c>
      <c r="O2067" t="s">
        <v>42</v>
      </c>
      <c r="P2067" t="str">
        <f t="shared" si="230"/>
        <v>R1011</v>
      </c>
    </row>
    <row r="2068" spans="1:16" x14ac:dyDescent="0.25">
      <c r="A2068" t="s">
        <v>2102</v>
      </c>
      <c r="B2068">
        <v>1994</v>
      </c>
      <c r="C2068">
        <f t="shared" si="224"/>
        <v>1994</v>
      </c>
      <c r="D2068" t="s">
        <v>10</v>
      </c>
      <c r="E2068" t="str">
        <f t="shared" si="225"/>
        <v>Jul</v>
      </c>
      <c r="F2068">
        <v>28</v>
      </c>
      <c r="G2068" s="10">
        <f t="shared" si="226"/>
        <v>34543</v>
      </c>
      <c r="H2068" s="9">
        <f t="shared" si="227"/>
        <v>28</v>
      </c>
      <c r="I2068">
        <v>0</v>
      </c>
      <c r="J2068" s="14">
        <v>33057.230000000003</v>
      </c>
      <c r="K2068" t="s">
        <v>16</v>
      </c>
      <c r="L2068" t="str">
        <f t="shared" si="228"/>
        <v>tier - 1</v>
      </c>
      <c r="M2068" t="s">
        <v>11</v>
      </c>
      <c r="N2068" t="str">
        <f t="shared" si="229"/>
        <v>tier - 2</v>
      </c>
      <c r="O2068" t="s">
        <v>42</v>
      </c>
      <c r="P2068" t="str">
        <f t="shared" si="230"/>
        <v>R1011</v>
      </c>
    </row>
    <row r="2069" spans="1:16" x14ac:dyDescent="0.25">
      <c r="A2069" t="s">
        <v>2103</v>
      </c>
      <c r="B2069">
        <v>1962</v>
      </c>
      <c r="C2069">
        <f t="shared" si="224"/>
        <v>1962</v>
      </c>
      <c r="D2069" t="s">
        <v>10</v>
      </c>
      <c r="E2069" t="str">
        <f t="shared" si="225"/>
        <v>Jul</v>
      </c>
      <c r="F2069">
        <v>1</v>
      </c>
      <c r="G2069" s="10">
        <f t="shared" si="226"/>
        <v>22828</v>
      </c>
      <c r="H2069" s="9">
        <f t="shared" si="227"/>
        <v>60</v>
      </c>
      <c r="I2069">
        <v>0</v>
      </c>
      <c r="J2069" s="14">
        <v>33074.94</v>
      </c>
      <c r="K2069" t="s">
        <v>16</v>
      </c>
      <c r="L2069" t="str">
        <f t="shared" si="228"/>
        <v>tier - 1</v>
      </c>
      <c r="M2069" t="s">
        <v>11</v>
      </c>
      <c r="N2069" t="str">
        <f t="shared" si="229"/>
        <v>tier - 2</v>
      </c>
      <c r="O2069" t="s">
        <v>42</v>
      </c>
      <c r="P2069" t="str">
        <f t="shared" si="230"/>
        <v>R1011</v>
      </c>
    </row>
    <row r="2070" spans="1:16" x14ac:dyDescent="0.25">
      <c r="A2070" t="s">
        <v>2104</v>
      </c>
      <c r="B2070">
        <v>1969</v>
      </c>
      <c r="C2070">
        <f t="shared" si="224"/>
        <v>1969</v>
      </c>
      <c r="D2070" t="s">
        <v>37</v>
      </c>
      <c r="E2070" t="str">
        <f t="shared" si="225"/>
        <v>Oct</v>
      </c>
      <c r="F2070">
        <v>30</v>
      </c>
      <c r="G2070" s="10">
        <f t="shared" si="226"/>
        <v>25506</v>
      </c>
      <c r="H2070" s="9">
        <f t="shared" si="227"/>
        <v>53</v>
      </c>
      <c r="I2070">
        <v>0</v>
      </c>
      <c r="J2070" s="14">
        <v>33090.660000000003</v>
      </c>
      <c r="K2070" t="s">
        <v>11</v>
      </c>
      <c r="L2070" t="str">
        <f t="shared" si="228"/>
        <v>tier - 2</v>
      </c>
      <c r="M2070" t="s">
        <v>11</v>
      </c>
      <c r="N2070" t="str">
        <f t="shared" si="229"/>
        <v>tier - 2</v>
      </c>
      <c r="O2070" t="s">
        <v>42</v>
      </c>
      <c r="P2070" t="str">
        <f t="shared" si="230"/>
        <v>R1011</v>
      </c>
    </row>
    <row r="2071" spans="1:16" x14ac:dyDescent="0.25">
      <c r="A2071" t="s">
        <v>2105</v>
      </c>
      <c r="B2071">
        <v>1985</v>
      </c>
      <c r="C2071">
        <f t="shared" si="224"/>
        <v>1985</v>
      </c>
      <c r="D2071" t="s">
        <v>10</v>
      </c>
      <c r="E2071" t="str">
        <f t="shared" si="225"/>
        <v>Jul</v>
      </c>
      <c r="F2071">
        <v>15</v>
      </c>
      <c r="G2071" s="10">
        <f t="shared" si="226"/>
        <v>31243</v>
      </c>
      <c r="H2071" s="9">
        <f t="shared" si="227"/>
        <v>37</v>
      </c>
      <c r="I2071">
        <v>3</v>
      </c>
      <c r="J2071" s="14">
        <v>33121</v>
      </c>
      <c r="K2071" t="s">
        <v>11</v>
      </c>
      <c r="L2071" t="str">
        <f t="shared" si="228"/>
        <v>tier - 2</v>
      </c>
      <c r="M2071" t="s">
        <v>16</v>
      </c>
      <c r="N2071" t="str">
        <f t="shared" si="229"/>
        <v>tier - 1</v>
      </c>
      <c r="O2071" t="s">
        <v>42</v>
      </c>
      <c r="P2071" t="str">
        <f t="shared" si="230"/>
        <v>R1011</v>
      </c>
    </row>
    <row r="2072" spans="1:16" x14ac:dyDescent="0.25">
      <c r="A2072" t="s">
        <v>2106</v>
      </c>
      <c r="B2072">
        <v>1990</v>
      </c>
      <c r="C2072">
        <f t="shared" si="224"/>
        <v>1990</v>
      </c>
      <c r="D2072" t="s">
        <v>37</v>
      </c>
      <c r="E2072" t="str">
        <f t="shared" si="225"/>
        <v>Oct</v>
      </c>
      <c r="F2072">
        <v>12</v>
      </c>
      <c r="G2072" s="10">
        <f t="shared" si="226"/>
        <v>33158</v>
      </c>
      <c r="H2072" s="9">
        <f t="shared" si="227"/>
        <v>32</v>
      </c>
      <c r="I2072">
        <v>3</v>
      </c>
      <c r="J2072" s="14">
        <v>33292.83</v>
      </c>
      <c r="K2072" t="s">
        <v>11</v>
      </c>
      <c r="L2072" t="str">
        <f t="shared" si="228"/>
        <v>tier - 2</v>
      </c>
      <c r="M2072" t="s">
        <v>16</v>
      </c>
      <c r="N2072" t="str">
        <f t="shared" si="229"/>
        <v>tier - 1</v>
      </c>
      <c r="O2072" t="s">
        <v>42</v>
      </c>
      <c r="P2072" t="str">
        <f t="shared" si="230"/>
        <v>R1011</v>
      </c>
    </row>
    <row r="2073" spans="1:16" x14ac:dyDescent="0.25">
      <c r="A2073" t="s">
        <v>2107</v>
      </c>
      <c r="B2073">
        <v>2003</v>
      </c>
      <c r="C2073">
        <f t="shared" si="224"/>
        <v>2003</v>
      </c>
      <c r="D2073" t="s">
        <v>15</v>
      </c>
      <c r="E2073" t="str">
        <f t="shared" si="225"/>
        <v>Nov</v>
      </c>
      <c r="F2073">
        <v>28</v>
      </c>
      <c r="G2073" s="10">
        <f t="shared" si="226"/>
        <v>37953</v>
      </c>
      <c r="H2073" s="9">
        <f t="shared" si="227"/>
        <v>19</v>
      </c>
      <c r="I2073">
        <v>0</v>
      </c>
      <c r="J2073" s="14">
        <v>33307.550000000003</v>
      </c>
      <c r="K2073" t="s">
        <v>11</v>
      </c>
      <c r="L2073" t="str">
        <f t="shared" si="228"/>
        <v>tier - 2</v>
      </c>
      <c r="M2073" t="s">
        <v>12</v>
      </c>
      <c r="N2073" t="str">
        <f t="shared" si="229"/>
        <v>tier - 3</v>
      </c>
      <c r="O2073" t="s">
        <v>23</v>
      </c>
      <c r="P2073" t="str">
        <f t="shared" si="230"/>
        <v>R1012</v>
      </c>
    </row>
    <row r="2074" spans="1:16" x14ac:dyDescent="0.25">
      <c r="A2074" t="s">
        <v>2108</v>
      </c>
      <c r="B2074">
        <v>1972</v>
      </c>
      <c r="C2074">
        <f t="shared" si="224"/>
        <v>1972</v>
      </c>
      <c r="D2074" t="s">
        <v>20</v>
      </c>
      <c r="E2074" t="str">
        <f t="shared" si="225"/>
        <v>Sep</v>
      </c>
      <c r="F2074">
        <v>5</v>
      </c>
      <c r="G2074" s="10">
        <f t="shared" si="226"/>
        <v>26547</v>
      </c>
      <c r="H2074" s="9">
        <f t="shared" si="227"/>
        <v>50</v>
      </c>
      <c r="I2074">
        <v>0</v>
      </c>
      <c r="J2074" s="14">
        <v>33344.449999999997</v>
      </c>
      <c r="K2074" t="s">
        <v>11</v>
      </c>
      <c r="L2074" t="str">
        <f t="shared" si="228"/>
        <v>tier - 2</v>
      </c>
      <c r="M2074" t="s">
        <v>12</v>
      </c>
      <c r="N2074" t="str">
        <f t="shared" si="229"/>
        <v>tier - 3</v>
      </c>
      <c r="O2074" t="s">
        <v>42</v>
      </c>
      <c r="P2074" t="str">
        <f t="shared" si="230"/>
        <v>R1011</v>
      </c>
    </row>
    <row r="2075" spans="1:16" x14ac:dyDescent="0.25">
      <c r="A2075" t="s">
        <v>2109</v>
      </c>
      <c r="B2075">
        <v>1985</v>
      </c>
      <c r="C2075">
        <f t="shared" si="224"/>
        <v>1985</v>
      </c>
      <c r="D2075" t="s">
        <v>30</v>
      </c>
      <c r="E2075" t="str">
        <f t="shared" si="225"/>
        <v>Dec</v>
      </c>
      <c r="F2075">
        <v>7</v>
      </c>
      <c r="G2075" s="10">
        <f t="shared" si="226"/>
        <v>31388</v>
      </c>
      <c r="H2075" s="9">
        <f t="shared" si="227"/>
        <v>37</v>
      </c>
      <c r="I2075">
        <v>3</v>
      </c>
      <c r="J2075" s="14">
        <v>33450.99</v>
      </c>
      <c r="K2075" t="s">
        <v>11</v>
      </c>
      <c r="L2075" t="str">
        <f t="shared" si="228"/>
        <v>tier - 2</v>
      </c>
      <c r="M2075" t="s">
        <v>11</v>
      </c>
      <c r="N2075" t="str">
        <f t="shared" si="229"/>
        <v>tier - 2</v>
      </c>
      <c r="O2075" t="s">
        <v>42</v>
      </c>
      <c r="P2075" t="str">
        <f t="shared" si="230"/>
        <v>R1011</v>
      </c>
    </row>
    <row r="2076" spans="1:16" x14ac:dyDescent="0.25">
      <c r="A2076" t="s">
        <v>2110</v>
      </c>
      <c r="B2076">
        <v>1970</v>
      </c>
      <c r="C2076">
        <f t="shared" si="224"/>
        <v>1970</v>
      </c>
      <c r="D2076" t="s">
        <v>18</v>
      </c>
      <c r="E2076" t="str">
        <f t="shared" si="225"/>
        <v>Jun</v>
      </c>
      <c r="F2076">
        <v>18</v>
      </c>
      <c r="G2076" s="10">
        <f t="shared" si="226"/>
        <v>25737</v>
      </c>
      <c r="H2076" s="9">
        <f t="shared" si="227"/>
        <v>52</v>
      </c>
      <c r="I2076">
        <v>2</v>
      </c>
      <c r="J2076" s="14">
        <v>33471.97</v>
      </c>
      <c r="K2076" t="s">
        <v>11</v>
      </c>
      <c r="L2076" t="str">
        <f t="shared" si="228"/>
        <v>tier - 2</v>
      </c>
      <c r="M2076" t="s">
        <v>11</v>
      </c>
      <c r="N2076" t="str">
        <f t="shared" si="229"/>
        <v>tier - 2</v>
      </c>
      <c r="O2076" t="s">
        <v>23</v>
      </c>
      <c r="P2076" t="str">
        <f t="shared" si="230"/>
        <v>R1012</v>
      </c>
    </row>
    <row r="2077" spans="1:16" x14ac:dyDescent="0.25">
      <c r="A2077" t="s">
        <v>2111</v>
      </c>
      <c r="B2077">
        <v>2002</v>
      </c>
      <c r="C2077">
        <f t="shared" si="224"/>
        <v>2002</v>
      </c>
      <c r="D2077" t="s">
        <v>35</v>
      </c>
      <c r="E2077" t="str">
        <f t="shared" si="225"/>
        <v>Aug</v>
      </c>
      <c r="F2077">
        <v>25</v>
      </c>
      <c r="G2077" s="10">
        <f t="shared" si="226"/>
        <v>37493</v>
      </c>
      <c r="H2077" s="9">
        <f t="shared" si="227"/>
        <v>20</v>
      </c>
      <c r="I2077">
        <v>0</v>
      </c>
      <c r="J2077" s="14">
        <v>33475.82</v>
      </c>
      <c r="K2077" t="s">
        <v>16</v>
      </c>
      <c r="L2077" t="str">
        <f t="shared" si="228"/>
        <v>tier - 1</v>
      </c>
      <c r="M2077" t="s">
        <v>16</v>
      </c>
      <c r="N2077" t="str">
        <f t="shared" si="229"/>
        <v>tier - 1</v>
      </c>
      <c r="O2077" t="s">
        <v>170</v>
      </c>
      <c r="P2077" t="str">
        <f t="shared" si="230"/>
        <v>R1018</v>
      </c>
    </row>
    <row r="2078" spans="1:16" x14ac:dyDescent="0.25">
      <c r="A2078" t="s">
        <v>2112</v>
      </c>
      <c r="B2078">
        <v>1984</v>
      </c>
      <c r="C2078">
        <f t="shared" si="224"/>
        <v>1984</v>
      </c>
      <c r="D2078" t="s">
        <v>10</v>
      </c>
      <c r="E2078" t="str">
        <f t="shared" si="225"/>
        <v>Jul</v>
      </c>
      <c r="F2078">
        <v>22</v>
      </c>
      <c r="G2078" s="10">
        <f t="shared" si="226"/>
        <v>30885</v>
      </c>
      <c r="H2078" s="9">
        <f t="shared" si="227"/>
        <v>38</v>
      </c>
      <c r="I2078">
        <v>3</v>
      </c>
      <c r="J2078" s="14">
        <v>33527.1</v>
      </c>
      <c r="K2078" t="s">
        <v>11</v>
      </c>
      <c r="L2078" t="str">
        <f t="shared" si="228"/>
        <v>tier - 2</v>
      </c>
      <c r="M2078" t="s">
        <v>12</v>
      </c>
      <c r="N2078" t="str">
        <f t="shared" si="229"/>
        <v>tier - 3</v>
      </c>
      <c r="O2078" t="s">
        <v>42</v>
      </c>
      <c r="P2078" t="str">
        <f t="shared" si="230"/>
        <v>R1011</v>
      </c>
    </row>
    <row r="2079" spans="1:16" x14ac:dyDescent="0.25">
      <c r="A2079" t="s">
        <v>2113</v>
      </c>
      <c r="B2079">
        <v>2003</v>
      </c>
      <c r="C2079">
        <f t="shared" si="224"/>
        <v>2003</v>
      </c>
      <c r="D2079" t="s">
        <v>20</v>
      </c>
      <c r="E2079" t="str">
        <f t="shared" si="225"/>
        <v>Sep</v>
      </c>
      <c r="F2079">
        <v>9</v>
      </c>
      <c r="G2079" s="10">
        <f t="shared" si="226"/>
        <v>37873</v>
      </c>
      <c r="H2079" s="9">
        <f t="shared" si="227"/>
        <v>19</v>
      </c>
      <c r="I2079">
        <v>0</v>
      </c>
      <c r="J2079" s="14">
        <v>33611.71</v>
      </c>
      <c r="K2079" t="s">
        <v>16</v>
      </c>
      <c r="L2079" t="str">
        <f t="shared" si="228"/>
        <v>tier - 1</v>
      </c>
      <c r="M2079" t="s">
        <v>11</v>
      </c>
      <c r="N2079" t="str">
        <f t="shared" si="229"/>
        <v>tier - 2</v>
      </c>
      <c r="O2079" t="s">
        <v>42</v>
      </c>
      <c r="P2079" t="str">
        <f t="shared" si="230"/>
        <v>R1011</v>
      </c>
    </row>
    <row r="2080" spans="1:16" x14ac:dyDescent="0.25">
      <c r="A2080" t="s">
        <v>2114</v>
      </c>
      <c r="B2080">
        <v>1993</v>
      </c>
      <c r="C2080">
        <f t="shared" si="224"/>
        <v>1993</v>
      </c>
      <c r="D2080" t="s">
        <v>15</v>
      </c>
      <c r="E2080" t="str">
        <f t="shared" si="225"/>
        <v>Nov</v>
      </c>
      <c r="F2080">
        <v>28</v>
      </c>
      <c r="G2080" s="10">
        <f t="shared" si="226"/>
        <v>34301</v>
      </c>
      <c r="H2080" s="9">
        <f t="shared" si="227"/>
        <v>29</v>
      </c>
      <c r="I2080">
        <v>0</v>
      </c>
      <c r="J2080" s="14">
        <v>33707.550000000003</v>
      </c>
      <c r="K2080" t="s">
        <v>11</v>
      </c>
      <c r="L2080" t="str">
        <f t="shared" si="228"/>
        <v>tier - 2</v>
      </c>
      <c r="M2080" t="s">
        <v>11</v>
      </c>
      <c r="N2080" t="str">
        <f t="shared" si="229"/>
        <v>tier - 2</v>
      </c>
      <c r="O2080" t="s">
        <v>42</v>
      </c>
      <c r="P2080" t="str">
        <f t="shared" si="230"/>
        <v>R1011</v>
      </c>
    </row>
    <row r="2081" spans="1:16" x14ac:dyDescent="0.25">
      <c r="A2081" t="s">
        <v>2115</v>
      </c>
      <c r="B2081">
        <v>2004</v>
      </c>
      <c r="C2081">
        <f t="shared" si="224"/>
        <v>2004</v>
      </c>
      <c r="D2081" t="s">
        <v>15</v>
      </c>
      <c r="E2081" t="str">
        <f t="shared" si="225"/>
        <v>Nov</v>
      </c>
      <c r="F2081">
        <v>1</v>
      </c>
      <c r="G2081" s="10">
        <f t="shared" si="226"/>
        <v>38292</v>
      </c>
      <c r="H2081" s="9">
        <f t="shared" si="227"/>
        <v>18</v>
      </c>
      <c r="I2081">
        <v>0</v>
      </c>
      <c r="J2081" s="14">
        <v>33732.69</v>
      </c>
      <c r="K2081" t="s">
        <v>16</v>
      </c>
      <c r="L2081" t="str">
        <f t="shared" si="228"/>
        <v>tier - 1</v>
      </c>
      <c r="M2081" t="s">
        <v>16</v>
      </c>
      <c r="N2081" t="str">
        <f t="shared" si="229"/>
        <v>tier - 1</v>
      </c>
      <c r="O2081" t="s">
        <v>356</v>
      </c>
      <c r="P2081" t="str">
        <f t="shared" si="230"/>
        <v>R1017</v>
      </c>
    </row>
    <row r="2082" spans="1:16" x14ac:dyDescent="0.25">
      <c r="A2082" t="s">
        <v>2116</v>
      </c>
      <c r="B2082">
        <v>2003</v>
      </c>
      <c r="C2082">
        <f t="shared" si="224"/>
        <v>2003</v>
      </c>
      <c r="D2082" t="s">
        <v>20</v>
      </c>
      <c r="E2082" t="str">
        <f t="shared" si="225"/>
        <v>Sep</v>
      </c>
      <c r="F2082">
        <v>12</v>
      </c>
      <c r="G2082" s="10">
        <f t="shared" si="226"/>
        <v>37876</v>
      </c>
      <c r="H2082" s="9">
        <f t="shared" si="227"/>
        <v>19</v>
      </c>
      <c r="I2082">
        <v>0</v>
      </c>
      <c r="J2082" s="14">
        <v>33750.29</v>
      </c>
      <c r="K2082" t="s">
        <v>16</v>
      </c>
      <c r="L2082" t="str">
        <f t="shared" si="228"/>
        <v>tier - 1</v>
      </c>
      <c r="M2082" t="s">
        <v>12</v>
      </c>
      <c r="N2082" t="str">
        <f t="shared" si="229"/>
        <v>tier - 3</v>
      </c>
      <c r="O2082" t="s">
        <v>23</v>
      </c>
      <c r="P2082" t="str">
        <f t="shared" si="230"/>
        <v>R1012</v>
      </c>
    </row>
    <row r="2083" spans="1:16" x14ac:dyDescent="0.25">
      <c r="A2083" t="s">
        <v>2117</v>
      </c>
      <c r="B2083">
        <v>1962</v>
      </c>
      <c r="C2083">
        <f t="shared" si="224"/>
        <v>1962</v>
      </c>
      <c r="D2083" t="s">
        <v>30</v>
      </c>
      <c r="E2083" t="str">
        <f t="shared" si="225"/>
        <v>Dec</v>
      </c>
      <c r="F2083">
        <v>11</v>
      </c>
      <c r="G2083" s="10">
        <f t="shared" si="226"/>
        <v>22991</v>
      </c>
      <c r="H2083" s="9">
        <f t="shared" si="227"/>
        <v>60</v>
      </c>
      <c r="I2083">
        <v>0</v>
      </c>
      <c r="J2083" s="14">
        <v>33753.32</v>
      </c>
      <c r="K2083" t="s">
        <v>16</v>
      </c>
      <c r="L2083" t="str">
        <f t="shared" si="228"/>
        <v>tier - 1</v>
      </c>
      <c r="M2083" t="s">
        <v>12</v>
      </c>
      <c r="N2083" t="str">
        <f t="shared" si="229"/>
        <v>tier - 3</v>
      </c>
      <c r="O2083" t="s">
        <v>42</v>
      </c>
      <c r="P2083" t="str">
        <f t="shared" si="230"/>
        <v>R1011</v>
      </c>
    </row>
    <row r="2084" spans="1:16" x14ac:dyDescent="0.25">
      <c r="A2084" t="s">
        <v>2118</v>
      </c>
      <c r="B2084">
        <v>2000</v>
      </c>
      <c r="C2084">
        <f t="shared" si="224"/>
        <v>2000</v>
      </c>
      <c r="D2084" t="s">
        <v>37</v>
      </c>
      <c r="E2084" t="str">
        <f t="shared" si="225"/>
        <v>Oct</v>
      </c>
      <c r="F2084">
        <v>26</v>
      </c>
      <c r="G2084" s="10">
        <f t="shared" si="226"/>
        <v>36825</v>
      </c>
      <c r="H2084" s="9">
        <f t="shared" si="227"/>
        <v>22</v>
      </c>
      <c r="I2084">
        <v>0</v>
      </c>
      <c r="J2084" s="14">
        <v>33829.39</v>
      </c>
      <c r="K2084" t="s">
        <v>11</v>
      </c>
      <c r="L2084" t="str">
        <f t="shared" si="228"/>
        <v>tier - 2</v>
      </c>
      <c r="M2084" t="s">
        <v>12</v>
      </c>
      <c r="N2084" t="str">
        <f t="shared" si="229"/>
        <v>tier - 3</v>
      </c>
      <c r="O2084" t="s">
        <v>42</v>
      </c>
      <c r="P2084" t="str">
        <f t="shared" si="230"/>
        <v>R1011</v>
      </c>
    </row>
    <row r="2085" spans="1:16" x14ac:dyDescent="0.25">
      <c r="A2085" t="s">
        <v>2119</v>
      </c>
      <c r="B2085">
        <v>1997</v>
      </c>
      <c r="C2085">
        <f t="shared" si="224"/>
        <v>1997</v>
      </c>
      <c r="D2085" t="s">
        <v>35</v>
      </c>
      <c r="E2085" t="str">
        <f t="shared" si="225"/>
        <v>Aug</v>
      </c>
      <c r="F2085">
        <v>9</v>
      </c>
      <c r="G2085" s="10">
        <f t="shared" si="226"/>
        <v>35651</v>
      </c>
      <c r="H2085" s="9">
        <f t="shared" si="227"/>
        <v>25</v>
      </c>
      <c r="I2085">
        <v>0</v>
      </c>
      <c r="J2085" s="14">
        <v>33900.65</v>
      </c>
      <c r="K2085" t="s">
        <v>11</v>
      </c>
      <c r="L2085" t="str">
        <f t="shared" si="228"/>
        <v>tier - 2</v>
      </c>
      <c r="M2085" t="s">
        <v>12</v>
      </c>
      <c r="N2085" t="str">
        <f t="shared" si="229"/>
        <v>tier - 3</v>
      </c>
      <c r="O2085" t="s">
        <v>42</v>
      </c>
      <c r="P2085" t="str">
        <f t="shared" si="230"/>
        <v>R1011</v>
      </c>
    </row>
    <row r="2086" spans="1:16" x14ac:dyDescent="0.25">
      <c r="A2086" t="s">
        <v>2120</v>
      </c>
      <c r="B2086">
        <v>2000</v>
      </c>
      <c r="C2086">
        <f t="shared" si="224"/>
        <v>2000</v>
      </c>
      <c r="D2086" t="s">
        <v>30</v>
      </c>
      <c r="E2086" t="str">
        <f t="shared" si="225"/>
        <v>Dec</v>
      </c>
      <c r="F2086">
        <v>27</v>
      </c>
      <c r="G2086" s="10">
        <f t="shared" si="226"/>
        <v>36887</v>
      </c>
      <c r="H2086" s="9">
        <f t="shared" si="227"/>
        <v>22</v>
      </c>
      <c r="I2086">
        <v>0</v>
      </c>
      <c r="J2086" s="14">
        <v>33907.550000000003</v>
      </c>
      <c r="K2086" t="s">
        <v>11</v>
      </c>
      <c r="L2086" t="str">
        <f t="shared" si="228"/>
        <v>tier - 2</v>
      </c>
      <c r="M2086" t="s">
        <v>11</v>
      </c>
      <c r="N2086" t="str">
        <f t="shared" si="229"/>
        <v>tier - 2</v>
      </c>
      <c r="O2086" t="s">
        <v>23</v>
      </c>
      <c r="P2086" t="str">
        <f t="shared" si="230"/>
        <v>R1012</v>
      </c>
    </row>
    <row r="2087" spans="1:16" x14ac:dyDescent="0.25">
      <c r="A2087" t="s">
        <v>2121</v>
      </c>
      <c r="B2087">
        <v>1994</v>
      </c>
      <c r="C2087">
        <f t="shared" si="224"/>
        <v>1994</v>
      </c>
      <c r="D2087" t="s">
        <v>20</v>
      </c>
      <c r="E2087" t="str">
        <f t="shared" si="225"/>
        <v>Sep</v>
      </c>
      <c r="F2087">
        <v>25</v>
      </c>
      <c r="G2087" s="10">
        <f t="shared" si="226"/>
        <v>34602</v>
      </c>
      <c r="H2087" s="9">
        <f t="shared" si="227"/>
        <v>28</v>
      </c>
      <c r="I2087">
        <v>0</v>
      </c>
      <c r="J2087" s="14">
        <v>33975.47</v>
      </c>
      <c r="K2087" t="s">
        <v>11</v>
      </c>
      <c r="L2087" t="str">
        <f t="shared" si="228"/>
        <v>tier - 2</v>
      </c>
      <c r="M2087" t="s">
        <v>11</v>
      </c>
      <c r="N2087" t="str">
        <f t="shared" si="229"/>
        <v>tier - 2</v>
      </c>
      <c r="O2087" t="s">
        <v>42</v>
      </c>
      <c r="P2087" t="str">
        <f t="shared" si="230"/>
        <v>R1011</v>
      </c>
    </row>
    <row r="2088" spans="1:16" x14ac:dyDescent="0.25">
      <c r="A2088" t="s">
        <v>2122</v>
      </c>
      <c r="B2088">
        <v>1972</v>
      </c>
      <c r="C2088">
        <f t="shared" si="224"/>
        <v>1972</v>
      </c>
      <c r="D2088" t="s">
        <v>10</v>
      </c>
      <c r="E2088" t="str">
        <f t="shared" si="225"/>
        <v>Jul</v>
      </c>
      <c r="F2088">
        <v>26</v>
      </c>
      <c r="G2088" s="10">
        <f t="shared" si="226"/>
        <v>26506</v>
      </c>
      <c r="H2088" s="9">
        <f t="shared" si="227"/>
        <v>50</v>
      </c>
      <c r="I2088">
        <v>0</v>
      </c>
      <c r="J2088" s="14">
        <v>34053.360000000001</v>
      </c>
      <c r="K2088" t="s">
        <v>11</v>
      </c>
      <c r="L2088" t="str">
        <f t="shared" si="228"/>
        <v>tier - 2</v>
      </c>
      <c r="M2088" t="s">
        <v>11</v>
      </c>
      <c r="N2088" t="str">
        <f t="shared" si="229"/>
        <v>tier - 2</v>
      </c>
      <c r="O2088" t="s">
        <v>42</v>
      </c>
      <c r="P2088" t="str">
        <f t="shared" si="230"/>
        <v>R1011</v>
      </c>
    </row>
    <row r="2089" spans="1:16" x14ac:dyDescent="0.25">
      <c r="A2089" t="s">
        <v>2123</v>
      </c>
      <c r="B2089">
        <v>2002</v>
      </c>
      <c r="C2089">
        <f t="shared" si="224"/>
        <v>2002</v>
      </c>
      <c r="D2089" t="s">
        <v>30</v>
      </c>
      <c r="E2089" t="str">
        <f t="shared" si="225"/>
        <v>Dec</v>
      </c>
      <c r="F2089">
        <v>26</v>
      </c>
      <c r="G2089" s="10">
        <f t="shared" si="226"/>
        <v>37616</v>
      </c>
      <c r="H2089" s="9">
        <f t="shared" si="227"/>
        <v>20</v>
      </c>
      <c r="I2089">
        <v>0</v>
      </c>
      <c r="J2089" s="14">
        <v>34084.68</v>
      </c>
      <c r="K2089" t="s">
        <v>11</v>
      </c>
      <c r="L2089" t="str">
        <f t="shared" si="228"/>
        <v>tier - 2</v>
      </c>
      <c r="M2089" t="s">
        <v>12</v>
      </c>
      <c r="N2089" t="str">
        <f t="shared" si="229"/>
        <v>tier - 3</v>
      </c>
      <c r="O2089" t="s">
        <v>42</v>
      </c>
      <c r="P2089" t="str">
        <f t="shared" si="230"/>
        <v>R1011</v>
      </c>
    </row>
    <row r="2090" spans="1:16" x14ac:dyDescent="0.25">
      <c r="A2090" t="s">
        <v>2124</v>
      </c>
      <c r="B2090">
        <v>1999</v>
      </c>
      <c r="C2090">
        <f t="shared" si="224"/>
        <v>1999</v>
      </c>
      <c r="D2090" t="s">
        <v>15</v>
      </c>
      <c r="E2090" t="str">
        <f t="shared" si="225"/>
        <v>Nov</v>
      </c>
      <c r="F2090">
        <v>6</v>
      </c>
      <c r="G2090" s="10">
        <f t="shared" si="226"/>
        <v>36470</v>
      </c>
      <c r="H2090" s="9">
        <f t="shared" si="227"/>
        <v>23</v>
      </c>
      <c r="I2090">
        <v>0</v>
      </c>
      <c r="J2090" s="14">
        <v>34166.269999999997</v>
      </c>
      <c r="K2090" t="s">
        <v>11</v>
      </c>
      <c r="L2090" t="str">
        <f t="shared" si="228"/>
        <v>tier - 2</v>
      </c>
      <c r="M2090" t="s">
        <v>12</v>
      </c>
      <c r="N2090" t="str">
        <f t="shared" si="229"/>
        <v>tier - 3</v>
      </c>
      <c r="O2090" t="s">
        <v>42</v>
      </c>
      <c r="P2090" t="str">
        <f t="shared" si="230"/>
        <v>R1011</v>
      </c>
    </row>
    <row r="2091" spans="1:16" x14ac:dyDescent="0.25">
      <c r="A2091" t="s">
        <v>2125</v>
      </c>
      <c r="B2091">
        <v>1971</v>
      </c>
      <c r="C2091">
        <f t="shared" si="224"/>
        <v>1971</v>
      </c>
      <c r="D2091" t="s">
        <v>35</v>
      </c>
      <c r="E2091" t="str">
        <f t="shared" si="225"/>
        <v>Aug</v>
      </c>
      <c r="F2091">
        <v>25</v>
      </c>
      <c r="G2091" s="10">
        <f t="shared" si="226"/>
        <v>26170</v>
      </c>
      <c r="H2091" s="9">
        <f t="shared" si="227"/>
        <v>51</v>
      </c>
      <c r="I2091">
        <v>0</v>
      </c>
      <c r="J2091" s="14">
        <v>34205.07</v>
      </c>
      <c r="K2091" t="s">
        <v>11</v>
      </c>
      <c r="L2091" t="str">
        <f t="shared" si="228"/>
        <v>tier - 2</v>
      </c>
      <c r="M2091" t="s">
        <v>11</v>
      </c>
      <c r="N2091" t="str">
        <f t="shared" si="229"/>
        <v>tier - 2</v>
      </c>
      <c r="O2091" t="s">
        <v>42</v>
      </c>
      <c r="P2091" t="str">
        <f t="shared" si="230"/>
        <v>R1011</v>
      </c>
    </row>
    <row r="2092" spans="1:16" x14ac:dyDescent="0.25">
      <c r="A2092" t="s">
        <v>2126</v>
      </c>
      <c r="B2092">
        <v>1975</v>
      </c>
      <c r="C2092">
        <f t="shared" si="224"/>
        <v>1975</v>
      </c>
      <c r="D2092" t="s">
        <v>10</v>
      </c>
      <c r="E2092" t="str">
        <f t="shared" si="225"/>
        <v>Jul</v>
      </c>
      <c r="F2092">
        <v>21</v>
      </c>
      <c r="G2092" s="10">
        <f t="shared" si="226"/>
        <v>27596</v>
      </c>
      <c r="H2092" s="9">
        <f t="shared" si="227"/>
        <v>47</v>
      </c>
      <c r="I2092">
        <v>1</v>
      </c>
      <c r="J2092" s="14">
        <v>34210.33</v>
      </c>
      <c r="K2092" t="s">
        <v>11</v>
      </c>
      <c r="L2092" t="str">
        <f t="shared" si="228"/>
        <v>tier - 2</v>
      </c>
      <c r="M2092" t="s">
        <v>16</v>
      </c>
      <c r="N2092" t="str">
        <f t="shared" si="229"/>
        <v>tier - 1</v>
      </c>
      <c r="O2092" t="s">
        <v>23</v>
      </c>
      <c r="P2092" t="str">
        <f t="shared" si="230"/>
        <v>R1012</v>
      </c>
    </row>
    <row r="2093" spans="1:16" x14ac:dyDescent="0.25">
      <c r="A2093" t="s">
        <v>2127</v>
      </c>
      <c r="B2093">
        <v>1962</v>
      </c>
      <c r="C2093">
        <f t="shared" si="224"/>
        <v>1962</v>
      </c>
      <c r="D2093" t="s">
        <v>10</v>
      </c>
      <c r="E2093" t="str">
        <f t="shared" si="225"/>
        <v>Jul</v>
      </c>
      <c r="F2093">
        <v>5</v>
      </c>
      <c r="G2093" s="10">
        <f t="shared" si="226"/>
        <v>22832</v>
      </c>
      <c r="H2093" s="9">
        <f t="shared" si="227"/>
        <v>60</v>
      </c>
      <c r="I2093">
        <v>0</v>
      </c>
      <c r="J2093" s="14">
        <v>34218.019999999997</v>
      </c>
      <c r="K2093" t="s">
        <v>16</v>
      </c>
      <c r="L2093" t="str">
        <f t="shared" si="228"/>
        <v>tier - 1</v>
      </c>
      <c r="M2093" t="s">
        <v>16</v>
      </c>
      <c r="N2093" t="str">
        <f t="shared" si="229"/>
        <v>tier - 1</v>
      </c>
      <c r="O2093" t="s">
        <v>42</v>
      </c>
      <c r="P2093" t="str">
        <f t="shared" si="230"/>
        <v>R1011</v>
      </c>
    </row>
    <row r="2094" spans="1:16" x14ac:dyDescent="0.25">
      <c r="A2094" t="s">
        <v>2128</v>
      </c>
      <c r="B2094">
        <v>1998</v>
      </c>
      <c r="C2094">
        <f t="shared" si="224"/>
        <v>1998</v>
      </c>
      <c r="D2094" t="s">
        <v>18</v>
      </c>
      <c r="E2094" t="str">
        <f t="shared" si="225"/>
        <v>Jun</v>
      </c>
      <c r="F2094">
        <v>11</v>
      </c>
      <c r="G2094" s="10">
        <f t="shared" si="226"/>
        <v>35957</v>
      </c>
      <c r="H2094" s="9">
        <f t="shared" si="227"/>
        <v>24</v>
      </c>
      <c r="I2094">
        <v>0</v>
      </c>
      <c r="J2094" s="14">
        <v>34254.050000000003</v>
      </c>
      <c r="K2094" t="s">
        <v>16</v>
      </c>
      <c r="L2094" t="str">
        <f t="shared" si="228"/>
        <v>tier - 1</v>
      </c>
      <c r="M2094" t="s">
        <v>12</v>
      </c>
      <c r="N2094" t="str">
        <f t="shared" si="229"/>
        <v>tier - 3</v>
      </c>
      <c r="O2094" t="s">
        <v>166</v>
      </c>
      <c r="P2094" t="str">
        <f t="shared" si="230"/>
        <v>R1019</v>
      </c>
    </row>
    <row r="2095" spans="1:16" x14ac:dyDescent="0.25">
      <c r="A2095" t="s">
        <v>2129</v>
      </c>
      <c r="B2095">
        <v>1995</v>
      </c>
      <c r="C2095">
        <f t="shared" si="224"/>
        <v>1995</v>
      </c>
      <c r="D2095" t="s">
        <v>37</v>
      </c>
      <c r="E2095" t="str">
        <f t="shared" si="225"/>
        <v>Oct</v>
      </c>
      <c r="F2095">
        <v>30</v>
      </c>
      <c r="G2095" s="10">
        <f t="shared" si="226"/>
        <v>35002</v>
      </c>
      <c r="H2095" s="9">
        <f t="shared" si="227"/>
        <v>27</v>
      </c>
      <c r="I2095">
        <v>0</v>
      </c>
      <c r="J2095" s="14">
        <v>34289.43</v>
      </c>
      <c r="K2095" t="s">
        <v>16</v>
      </c>
      <c r="L2095" t="str">
        <f t="shared" si="228"/>
        <v>tier - 1</v>
      </c>
      <c r="M2095" t="s">
        <v>16</v>
      </c>
      <c r="N2095" t="str">
        <f t="shared" si="229"/>
        <v>tier - 1</v>
      </c>
      <c r="O2095" t="s">
        <v>42</v>
      </c>
      <c r="P2095" t="str">
        <f t="shared" si="230"/>
        <v>R1011</v>
      </c>
    </row>
    <row r="2096" spans="1:16" x14ac:dyDescent="0.25">
      <c r="A2096" t="s">
        <v>2130</v>
      </c>
      <c r="B2096">
        <v>1986</v>
      </c>
      <c r="C2096">
        <f t="shared" si="224"/>
        <v>1986</v>
      </c>
      <c r="D2096" t="s">
        <v>37</v>
      </c>
      <c r="E2096" t="str">
        <f t="shared" si="225"/>
        <v>Oct</v>
      </c>
      <c r="F2096">
        <v>11</v>
      </c>
      <c r="G2096" s="10">
        <f t="shared" si="226"/>
        <v>31696</v>
      </c>
      <c r="H2096" s="9">
        <f t="shared" si="227"/>
        <v>36</v>
      </c>
      <c r="I2096">
        <v>3</v>
      </c>
      <c r="J2096" s="14">
        <v>34293.120000000003</v>
      </c>
      <c r="K2096" t="s">
        <v>16</v>
      </c>
      <c r="L2096" t="str">
        <f t="shared" si="228"/>
        <v>tier - 1</v>
      </c>
      <c r="M2096" t="s">
        <v>11</v>
      </c>
      <c r="N2096" t="str">
        <f t="shared" si="229"/>
        <v>tier - 2</v>
      </c>
      <c r="O2096" t="s">
        <v>42</v>
      </c>
      <c r="P2096" t="str">
        <f t="shared" si="230"/>
        <v>R1011</v>
      </c>
    </row>
    <row r="2097" spans="1:16" x14ac:dyDescent="0.25">
      <c r="A2097" t="s">
        <v>2131</v>
      </c>
      <c r="B2097">
        <v>2004</v>
      </c>
      <c r="C2097">
        <f t="shared" si="224"/>
        <v>2004</v>
      </c>
      <c r="D2097" t="s">
        <v>15</v>
      </c>
      <c r="E2097" t="str">
        <f t="shared" si="225"/>
        <v>Nov</v>
      </c>
      <c r="F2097">
        <v>1</v>
      </c>
      <c r="G2097" s="10">
        <f t="shared" si="226"/>
        <v>38292</v>
      </c>
      <c r="H2097" s="9">
        <f t="shared" si="227"/>
        <v>18</v>
      </c>
      <c r="I2097">
        <v>2</v>
      </c>
      <c r="J2097" s="14">
        <v>34303.17</v>
      </c>
      <c r="K2097" t="s">
        <v>16</v>
      </c>
      <c r="L2097" t="str">
        <f t="shared" si="228"/>
        <v>tier - 1</v>
      </c>
      <c r="M2097" t="s">
        <v>12</v>
      </c>
      <c r="N2097" t="str">
        <f t="shared" si="229"/>
        <v>tier - 3</v>
      </c>
      <c r="O2097" t="s">
        <v>13</v>
      </c>
      <c r="P2097" t="str">
        <f t="shared" si="230"/>
        <v>R1013</v>
      </c>
    </row>
    <row r="2098" spans="1:16" x14ac:dyDescent="0.25">
      <c r="A2098" t="s">
        <v>2132</v>
      </c>
      <c r="B2098">
        <v>1983</v>
      </c>
      <c r="C2098">
        <f t="shared" si="224"/>
        <v>1983</v>
      </c>
      <c r="D2098" t="s">
        <v>37</v>
      </c>
      <c r="E2098" t="str">
        <f t="shared" si="225"/>
        <v>Oct</v>
      </c>
      <c r="F2098">
        <v>2</v>
      </c>
      <c r="G2098" s="10">
        <f t="shared" si="226"/>
        <v>30591</v>
      </c>
      <c r="H2098" s="9">
        <f t="shared" si="227"/>
        <v>39</v>
      </c>
      <c r="I2098">
        <v>3</v>
      </c>
      <c r="J2098" s="14">
        <v>34307.22</v>
      </c>
      <c r="K2098" t="s">
        <v>11</v>
      </c>
      <c r="L2098" t="str">
        <f t="shared" si="228"/>
        <v>tier - 2</v>
      </c>
      <c r="M2098" t="s">
        <v>11</v>
      </c>
      <c r="N2098" t="str">
        <f t="shared" si="229"/>
        <v>tier - 2</v>
      </c>
      <c r="O2098" t="s">
        <v>23</v>
      </c>
      <c r="P2098" t="str">
        <f t="shared" si="230"/>
        <v>R1012</v>
      </c>
    </row>
    <row r="2099" spans="1:16" x14ac:dyDescent="0.25">
      <c r="A2099" t="s">
        <v>2133</v>
      </c>
      <c r="B2099">
        <v>1984</v>
      </c>
      <c r="C2099">
        <f t="shared" si="224"/>
        <v>1984</v>
      </c>
      <c r="D2099" t="s">
        <v>37</v>
      </c>
      <c r="E2099" t="str">
        <f t="shared" si="225"/>
        <v>Oct</v>
      </c>
      <c r="F2099">
        <v>1</v>
      </c>
      <c r="G2099" s="10">
        <f t="shared" si="226"/>
        <v>30956</v>
      </c>
      <c r="H2099" s="9">
        <f t="shared" si="227"/>
        <v>38</v>
      </c>
      <c r="I2099">
        <v>3</v>
      </c>
      <c r="J2099" s="14">
        <v>34402.22</v>
      </c>
      <c r="K2099" t="s">
        <v>11</v>
      </c>
      <c r="L2099" t="str">
        <f t="shared" si="228"/>
        <v>tier - 2</v>
      </c>
      <c r="M2099" t="s">
        <v>12</v>
      </c>
      <c r="N2099" t="str">
        <f t="shared" si="229"/>
        <v>tier - 3</v>
      </c>
      <c r="O2099" t="s">
        <v>42</v>
      </c>
      <c r="P2099" t="str">
        <f t="shared" si="230"/>
        <v>R1011</v>
      </c>
    </row>
    <row r="2100" spans="1:16" x14ac:dyDescent="0.25">
      <c r="A2100" t="s">
        <v>2134</v>
      </c>
      <c r="B2100">
        <v>2003</v>
      </c>
      <c r="C2100">
        <f t="shared" si="224"/>
        <v>2003</v>
      </c>
      <c r="D2100" t="s">
        <v>37</v>
      </c>
      <c r="E2100" t="str">
        <f t="shared" si="225"/>
        <v>Oct</v>
      </c>
      <c r="F2100">
        <v>5</v>
      </c>
      <c r="G2100" s="10">
        <f t="shared" si="226"/>
        <v>37899</v>
      </c>
      <c r="H2100" s="9">
        <f t="shared" si="227"/>
        <v>19</v>
      </c>
      <c r="I2100">
        <v>0</v>
      </c>
      <c r="J2100" s="14">
        <v>34439.86</v>
      </c>
      <c r="K2100" t="s">
        <v>11</v>
      </c>
      <c r="L2100" t="str">
        <f t="shared" si="228"/>
        <v>tier - 2</v>
      </c>
      <c r="M2100" t="s">
        <v>16</v>
      </c>
      <c r="N2100" t="str">
        <f t="shared" si="229"/>
        <v>tier - 1</v>
      </c>
      <c r="O2100" t="s">
        <v>13</v>
      </c>
      <c r="P2100" t="str">
        <f t="shared" si="230"/>
        <v>R1013</v>
      </c>
    </row>
    <row r="2101" spans="1:16" x14ac:dyDescent="0.25">
      <c r="A2101" t="s">
        <v>2135</v>
      </c>
      <c r="B2101">
        <v>1990</v>
      </c>
      <c r="C2101">
        <f t="shared" si="224"/>
        <v>1990</v>
      </c>
      <c r="D2101" t="s">
        <v>20</v>
      </c>
      <c r="E2101" t="str">
        <f t="shared" si="225"/>
        <v>Sep</v>
      </c>
      <c r="F2101">
        <v>24</v>
      </c>
      <c r="G2101" s="10">
        <f t="shared" si="226"/>
        <v>33140</v>
      </c>
      <c r="H2101" s="9">
        <f t="shared" si="227"/>
        <v>32</v>
      </c>
      <c r="I2101">
        <v>3</v>
      </c>
      <c r="J2101" s="14">
        <v>34456.269999999997</v>
      </c>
      <c r="K2101" t="s">
        <v>16</v>
      </c>
      <c r="L2101" t="str">
        <f t="shared" si="228"/>
        <v>tier - 1</v>
      </c>
      <c r="M2101" t="s">
        <v>11</v>
      </c>
      <c r="N2101" t="str">
        <f t="shared" si="229"/>
        <v>tier - 2</v>
      </c>
      <c r="O2101" t="s">
        <v>42</v>
      </c>
      <c r="P2101" t="str">
        <f t="shared" si="230"/>
        <v>R1011</v>
      </c>
    </row>
    <row r="2102" spans="1:16" x14ac:dyDescent="0.25">
      <c r="A2102" t="s">
        <v>2136</v>
      </c>
      <c r="B2102">
        <v>1998</v>
      </c>
      <c r="C2102">
        <f t="shared" si="224"/>
        <v>1998</v>
      </c>
      <c r="D2102" t="s">
        <v>18</v>
      </c>
      <c r="E2102" t="str">
        <f t="shared" si="225"/>
        <v>Jun</v>
      </c>
      <c r="F2102">
        <v>24</v>
      </c>
      <c r="G2102" s="10">
        <f t="shared" si="226"/>
        <v>35970</v>
      </c>
      <c r="H2102" s="9">
        <f t="shared" si="227"/>
        <v>24</v>
      </c>
      <c r="I2102">
        <v>0</v>
      </c>
      <c r="J2102" s="14">
        <v>34472.839999999997</v>
      </c>
      <c r="K2102" t="s">
        <v>16</v>
      </c>
      <c r="L2102" t="str">
        <f t="shared" si="228"/>
        <v>tier - 1</v>
      </c>
      <c r="M2102" t="s">
        <v>12</v>
      </c>
      <c r="N2102" t="str">
        <f t="shared" si="229"/>
        <v>tier - 3</v>
      </c>
      <c r="O2102" t="s">
        <v>42</v>
      </c>
      <c r="P2102" t="str">
        <f t="shared" si="230"/>
        <v>R1011</v>
      </c>
    </row>
    <row r="2103" spans="1:16" x14ac:dyDescent="0.25">
      <c r="A2103" t="s">
        <v>2137</v>
      </c>
      <c r="B2103">
        <v>1976</v>
      </c>
      <c r="C2103">
        <f t="shared" si="224"/>
        <v>1976</v>
      </c>
      <c r="D2103" t="s">
        <v>15</v>
      </c>
      <c r="E2103" t="str">
        <f t="shared" si="225"/>
        <v>Nov</v>
      </c>
      <c r="F2103">
        <v>25</v>
      </c>
      <c r="G2103" s="10">
        <f t="shared" si="226"/>
        <v>28089</v>
      </c>
      <c r="H2103" s="9">
        <f t="shared" si="227"/>
        <v>46</v>
      </c>
      <c r="I2103">
        <v>2</v>
      </c>
      <c r="J2103" s="14">
        <v>34543.39</v>
      </c>
      <c r="K2103" t="s">
        <v>11</v>
      </c>
      <c r="L2103" t="str">
        <f t="shared" si="228"/>
        <v>tier - 2</v>
      </c>
      <c r="M2103" t="s">
        <v>12</v>
      </c>
      <c r="N2103" t="str">
        <f t="shared" si="229"/>
        <v>tier - 3</v>
      </c>
      <c r="O2103" t="s">
        <v>42</v>
      </c>
      <c r="P2103" t="str">
        <f t="shared" si="230"/>
        <v>R1011</v>
      </c>
    </row>
    <row r="2104" spans="1:16" x14ac:dyDescent="0.25">
      <c r="A2104" t="s">
        <v>2138</v>
      </c>
      <c r="B2104">
        <v>2004</v>
      </c>
      <c r="C2104">
        <f t="shared" si="224"/>
        <v>2004</v>
      </c>
      <c r="D2104" t="s">
        <v>37</v>
      </c>
      <c r="E2104" t="str">
        <f t="shared" si="225"/>
        <v>Oct</v>
      </c>
      <c r="F2104">
        <v>9</v>
      </c>
      <c r="G2104" s="10">
        <f t="shared" si="226"/>
        <v>38269</v>
      </c>
      <c r="H2104" s="9">
        <f t="shared" si="227"/>
        <v>18</v>
      </c>
      <c r="I2104">
        <v>0</v>
      </c>
      <c r="J2104" s="14">
        <v>34617.839999999997</v>
      </c>
      <c r="K2104" t="s">
        <v>16</v>
      </c>
      <c r="L2104" t="str">
        <f t="shared" si="228"/>
        <v>tier - 1</v>
      </c>
      <c r="M2104" t="s">
        <v>12</v>
      </c>
      <c r="N2104" t="str">
        <f t="shared" si="229"/>
        <v>tier - 3</v>
      </c>
      <c r="O2104" t="s">
        <v>168</v>
      </c>
      <c r="P2104" t="str">
        <f t="shared" si="230"/>
        <v>R1016</v>
      </c>
    </row>
    <row r="2105" spans="1:16" x14ac:dyDescent="0.25">
      <c r="A2105" t="s">
        <v>2139</v>
      </c>
      <c r="B2105">
        <v>1994</v>
      </c>
      <c r="C2105">
        <f t="shared" si="224"/>
        <v>1994</v>
      </c>
      <c r="D2105" t="s">
        <v>10</v>
      </c>
      <c r="E2105" t="str">
        <f t="shared" si="225"/>
        <v>Jul</v>
      </c>
      <c r="F2105">
        <v>7</v>
      </c>
      <c r="G2105" s="10">
        <f t="shared" si="226"/>
        <v>34522</v>
      </c>
      <c r="H2105" s="9">
        <f t="shared" si="227"/>
        <v>28</v>
      </c>
      <c r="I2105">
        <v>0</v>
      </c>
      <c r="J2105" s="14">
        <v>34672.15</v>
      </c>
      <c r="K2105" t="s">
        <v>16</v>
      </c>
      <c r="L2105" t="str">
        <f t="shared" si="228"/>
        <v>tier - 1</v>
      </c>
      <c r="M2105" t="s">
        <v>12</v>
      </c>
      <c r="N2105" t="str">
        <f t="shared" si="229"/>
        <v>tier - 3</v>
      </c>
      <c r="O2105" t="s">
        <v>13</v>
      </c>
      <c r="P2105" t="str">
        <f t="shared" si="230"/>
        <v>R1013</v>
      </c>
    </row>
    <row r="2106" spans="1:16" x14ac:dyDescent="0.25">
      <c r="A2106" t="s">
        <v>2140</v>
      </c>
      <c r="B2106">
        <v>2003</v>
      </c>
      <c r="C2106">
        <f t="shared" si="224"/>
        <v>2003</v>
      </c>
      <c r="D2106" t="s">
        <v>10</v>
      </c>
      <c r="E2106" t="str">
        <f t="shared" si="225"/>
        <v>Jul</v>
      </c>
      <c r="F2106">
        <v>3</v>
      </c>
      <c r="G2106" s="10">
        <f t="shared" si="226"/>
        <v>37805</v>
      </c>
      <c r="H2106" s="9">
        <f t="shared" si="227"/>
        <v>19</v>
      </c>
      <c r="I2106">
        <v>0</v>
      </c>
      <c r="J2106" s="14">
        <v>34779.620000000003</v>
      </c>
      <c r="K2106" t="s">
        <v>16</v>
      </c>
      <c r="L2106" t="str">
        <f t="shared" si="228"/>
        <v>tier - 1</v>
      </c>
      <c r="M2106" t="s">
        <v>11</v>
      </c>
      <c r="N2106" t="str">
        <f t="shared" si="229"/>
        <v>tier - 2</v>
      </c>
      <c r="O2106" t="s">
        <v>42</v>
      </c>
      <c r="P2106" t="str">
        <f t="shared" si="230"/>
        <v>R1011</v>
      </c>
    </row>
    <row r="2107" spans="1:16" x14ac:dyDescent="0.25">
      <c r="A2107" t="s">
        <v>2141</v>
      </c>
      <c r="B2107">
        <v>1995</v>
      </c>
      <c r="C2107">
        <f t="shared" si="224"/>
        <v>1995</v>
      </c>
      <c r="D2107" t="s">
        <v>30</v>
      </c>
      <c r="E2107" t="str">
        <f t="shared" si="225"/>
        <v>Dec</v>
      </c>
      <c r="F2107">
        <v>27</v>
      </c>
      <c r="G2107" s="10">
        <f t="shared" si="226"/>
        <v>35060</v>
      </c>
      <c r="H2107" s="9">
        <f t="shared" si="227"/>
        <v>27</v>
      </c>
      <c r="I2107">
        <v>1</v>
      </c>
      <c r="J2107" s="14">
        <v>34806.47</v>
      </c>
      <c r="K2107" t="s">
        <v>16</v>
      </c>
      <c r="L2107" t="str">
        <f t="shared" si="228"/>
        <v>tier - 1</v>
      </c>
      <c r="M2107" t="s">
        <v>11</v>
      </c>
      <c r="N2107" t="str">
        <f t="shared" si="229"/>
        <v>tier - 2</v>
      </c>
      <c r="O2107" t="s">
        <v>13</v>
      </c>
      <c r="P2107" t="str">
        <f t="shared" si="230"/>
        <v>R1013</v>
      </c>
    </row>
    <row r="2108" spans="1:16" x14ac:dyDescent="0.25">
      <c r="A2108" t="s">
        <v>2142</v>
      </c>
      <c r="B2108">
        <v>2003</v>
      </c>
      <c r="C2108">
        <f t="shared" si="224"/>
        <v>2003</v>
      </c>
      <c r="D2108" t="s">
        <v>20</v>
      </c>
      <c r="E2108" t="str">
        <f t="shared" si="225"/>
        <v>Sep</v>
      </c>
      <c r="F2108">
        <v>17</v>
      </c>
      <c r="G2108" s="10">
        <f t="shared" si="226"/>
        <v>37881</v>
      </c>
      <c r="H2108" s="9">
        <f t="shared" si="227"/>
        <v>19</v>
      </c>
      <c r="I2108">
        <v>0</v>
      </c>
      <c r="J2108" s="14">
        <v>34828.65</v>
      </c>
      <c r="K2108" t="s">
        <v>16</v>
      </c>
      <c r="L2108" t="str">
        <f t="shared" si="228"/>
        <v>tier - 1</v>
      </c>
      <c r="M2108" t="s">
        <v>12</v>
      </c>
      <c r="N2108" t="str">
        <f t="shared" si="229"/>
        <v>tier - 3</v>
      </c>
      <c r="O2108" t="s">
        <v>42</v>
      </c>
      <c r="P2108" t="str">
        <f t="shared" si="230"/>
        <v>R1011</v>
      </c>
    </row>
    <row r="2109" spans="1:16" x14ac:dyDescent="0.25">
      <c r="A2109" t="s">
        <v>2143</v>
      </c>
      <c r="B2109">
        <v>1995</v>
      </c>
      <c r="C2109">
        <f t="shared" si="224"/>
        <v>1995</v>
      </c>
      <c r="D2109" t="s">
        <v>37</v>
      </c>
      <c r="E2109" t="str">
        <f t="shared" si="225"/>
        <v>Oct</v>
      </c>
      <c r="F2109">
        <v>17</v>
      </c>
      <c r="G2109" s="10">
        <f t="shared" si="226"/>
        <v>34989</v>
      </c>
      <c r="H2109" s="9">
        <f t="shared" si="227"/>
        <v>27</v>
      </c>
      <c r="I2109">
        <v>0</v>
      </c>
      <c r="J2109" s="14">
        <v>34838.870000000003</v>
      </c>
      <c r="K2109" t="s">
        <v>11</v>
      </c>
      <c r="L2109" t="str">
        <f t="shared" si="228"/>
        <v>tier - 2</v>
      </c>
      <c r="M2109" t="s">
        <v>12</v>
      </c>
      <c r="N2109" t="str">
        <f t="shared" si="229"/>
        <v>tier - 3</v>
      </c>
      <c r="O2109" t="s">
        <v>42</v>
      </c>
      <c r="P2109" t="str">
        <f t="shared" si="230"/>
        <v>R1011</v>
      </c>
    </row>
    <row r="2110" spans="1:16" x14ac:dyDescent="0.25">
      <c r="A2110" t="s">
        <v>2144</v>
      </c>
      <c r="B2110">
        <v>1983</v>
      </c>
      <c r="C2110">
        <f t="shared" si="224"/>
        <v>1983</v>
      </c>
      <c r="D2110" t="s">
        <v>10</v>
      </c>
      <c r="E2110" t="str">
        <f t="shared" si="225"/>
        <v>Jul</v>
      </c>
      <c r="F2110">
        <v>29</v>
      </c>
      <c r="G2110" s="10">
        <f t="shared" si="226"/>
        <v>30526</v>
      </c>
      <c r="H2110" s="9">
        <f t="shared" si="227"/>
        <v>39</v>
      </c>
      <c r="I2110">
        <v>3</v>
      </c>
      <c r="J2110" s="14">
        <v>34940.61</v>
      </c>
      <c r="K2110" t="s">
        <v>11</v>
      </c>
      <c r="L2110" t="str">
        <f t="shared" si="228"/>
        <v>tier - 2</v>
      </c>
      <c r="M2110" t="s">
        <v>12</v>
      </c>
      <c r="N2110" t="str">
        <f t="shared" si="229"/>
        <v>tier - 3</v>
      </c>
      <c r="O2110" t="s">
        <v>42</v>
      </c>
      <c r="P2110" t="str">
        <f t="shared" si="230"/>
        <v>R1011</v>
      </c>
    </row>
    <row r="2111" spans="1:16" x14ac:dyDescent="0.25">
      <c r="A2111" t="s">
        <v>2145</v>
      </c>
      <c r="B2111">
        <v>1967</v>
      </c>
      <c r="C2111">
        <f t="shared" si="224"/>
        <v>1967</v>
      </c>
      <c r="D2111" t="s">
        <v>37</v>
      </c>
      <c r="E2111" t="str">
        <f t="shared" si="225"/>
        <v>Oct</v>
      </c>
      <c r="F2111">
        <v>7</v>
      </c>
      <c r="G2111" s="10">
        <f t="shared" si="226"/>
        <v>24752</v>
      </c>
      <c r="H2111" s="9">
        <f t="shared" si="227"/>
        <v>55</v>
      </c>
      <c r="I2111">
        <v>0</v>
      </c>
      <c r="J2111" s="14">
        <v>34975.68</v>
      </c>
      <c r="K2111" t="s">
        <v>11</v>
      </c>
      <c r="L2111" t="str">
        <f t="shared" si="228"/>
        <v>tier - 2</v>
      </c>
      <c r="M2111" t="s">
        <v>11</v>
      </c>
      <c r="N2111" t="str">
        <f t="shared" si="229"/>
        <v>tier - 2</v>
      </c>
      <c r="O2111" t="s">
        <v>42</v>
      </c>
      <c r="P2111" t="str">
        <f t="shared" si="230"/>
        <v>R1011</v>
      </c>
    </row>
    <row r="2112" spans="1:16" x14ac:dyDescent="0.25">
      <c r="A2112" t="s">
        <v>2146</v>
      </c>
      <c r="B2112">
        <v>1998</v>
      </c>
      <c r="C2112">
        <f t="shared" si="224"/>
        <v>1998</v>
      </c>
      <c r="D2112" t="s">
        <v>35</v>
      </c>
      <c r="E2112" t="str">
        <f t="shared" si="225"/>
        <v>Aug</v>
      </c>
      <c r="F2112">
        <v>22</v>
      </c>
      <c r="G2112" s="10">
        <f t="shared" si="226"/>
        <v>36029</v>
      </c>
      <c r="H2112" s="9">
        <f t="shared" si="227"/>
        <v>24</v>
      </c>
      <c r="I2112">
        <v>0</v>
      </c>
      <c r="J2112" s="14">
        <v>34976.42</v>
      </c>
      <c r="K2112" t="s">
        <v>11</v>
      </c>
      <c r="L2112" t="str">
        <f t="shared" si="228"/>
        <v>tier - 2</v>
      </c>
      <c r="M2112" t="s">
        <v>16</v>
      </c>
      <c r="N2112" t="str">
        <f t="shared" si="229"/>
        <v>tier - 1</v>
      </c>
      <c r="O2112" t="s">
        <v>42</v>
      </c>
      <c r="P2112" t="str">
        <f t="shared" si="230"/>
        <v>R1011</v>
      </c>
    </row>
    <row r="2113" spans="1:16" x14ac:dyDescent="0.25">
      <c r="A2113" t="s">
        <v>2147</v>
      </c>
      <c r="B2113">
        <v>1997</v>
      </c>
      <c r="C2113">
        <f t="shared" si="224"/>
        <v>1997</v>
      </c>
      <c r="D2113" t="s">
        <v>35</v>
      </c>
      <c r="E2113" t="str">
        <f t="shared" si="225"/>
        <v>Aug</v>
      </c>
      <c r="F2113">
        <v>22</v>
      </c>
      <c r="G2113" s="10">
        <f t="shared" si="226"/>
        <v>35664</v>
      </c>
      <c r="H2113" s="9">
        <f t="shared" si="227"/>
        <v>25</v>
      </c>
      <c r="I2113">
        <v>0</v>
      </c>
      <c r="J2113" s="14">
        <v>34979.86</v>
      </c>
      <c r="K2113" t="s">
        <v>11</v>
      </c>
      <c r="L2113" t="str">
        <f t="shared" si="228"/>
        <v>tier - 2</v>
      </c>
      <c r="M2113" t="s">
        <v>11</v>
      </c>
      <c r="N2113" t="str">
        <f t="shared" si="229"/>
        <v>tier - 2</v>
      </c>
      <c r="O2113" t="s">
        <v>42</v>
      </c>
      <c r="P2113" t="str">
        <f t="shared" si="230"/>
        <v>R1011</v>
      </c>
    </row>
    <row r="2114" spans="1:16" x14ac:dyDescent="0.25">
      <c r="A2114" t="s">
        <v>2148</v>
      </c>
      <c r="B2114">
        <v>1982</v>
      </c>
      <c r="C2114">
        <f t="shared" ref="C2114:C2177" si="231">IF(B2114="?", ROUND(AVERAGEIF(B:B, "&lt;&gt;?"), 0), B2114)</f>
        <v>1982</v>
      </c>
      <c r="D2114" t="s">
        <v>10</v>
      </c>
      <c r="E2114" t="str">
        <f t="shared" ref="E2114:E2177" si="232">IF(D2114="?", "Sep", D2114)</f>
        <v>Jul</v>
      </c>
      <c r="F2114">
        <v>5</v>
      </c>
      <c r="G2114" s="10">
        <f t="shared" ref="G2114:G2177" si="233">DATE(C2114, MONTH(1&amp;E2114), F2114)</f>
        <v>30137</v>
      </c>
      <c r="H2114" s="9">
        <f t="shared" ref="H2114:H2177" si="234">DATEDIF(G2114, DATE(2023,6,8), "Y")</f>
        <v>40</v>
      </c>
      <c r="I2114">
        <v>3</v>
      </c>
      <c r="J2114" s="14">
        <v>35000.730000000003</v>
      </c>
      <c r="K2114" t="s">
        <v>11</v>
      </c>
      <c r="L2114" t="str">
        <f t="shared" ref="L2114:L2177" si="235">IF(K2114="?", "tier - 1", K2114)</f>
        <v>tier - 2</v>
      </c>
      <c r="M2114" t="s">
        <v>12</v>
      </c>
      <c r="N2114" t="str">
        <f t="shared" ref="N2114:N2177" si="236">IF(M2114="?", "tier - 2", M2114)</f>
        <v>tier - 3</v>
      </c>
      <c r="O2114" t="s">
        <v>42</v>
      </c>
      <c r="P2114" t="str">
        <f t="shared" ref="P2114:P2177" si="237">IF(O2114="?", "Unknown", O2114)</f>
        <v>R1011</v>
      </c>
    </row>
    <row r="2115" spans="1:16" x14ac:dyDescent="0.25">
      <c r="A2115" t="s">
        <v>2149</v>
      </c>
      <c r="B2115">
        <v>1975</v>
      </c>
      <c r="C2115">
        <f t="shared" si="231"/>
        <v>1975</v>
      </c>
      <c r="D2115" t="s">
        <v>35</v>
      </c>
      <c r="E2115" t="str">
        <f t="shared" si="232"/>
        <v>Aug</v>
      </c>
      <c r="F2115">
        <v>29</v>
      </c>
      <c r="G2115" s="10">
        <f t="shared" si="233"/>
        <v>27635</v>
      </c>
      <c r="H2115" s="9">
        <f t="shared" si="234"/>
        <v>47</v>
      </c>
      <c r="I2115">
        <v>1</v>
      </c>
      <c r="J2115" s="14">
        <v>35050.620000000003</v>
      </c>
      <c r="K2115" t="s">
        <v>11</v>
      </c>
      <c r="L2115" t="str">
        <f t="shared" si="235"/>
        <v>tier - 2</v>
      </c>
      <c r="M2115" t="s">
        <v>16</v>
      </c>
      <c r="N2115" t="str">
        <f t="shared" si="236"/>
        <v>tier - 1</v>
      </c>
      <c r="O2115" t="s">
        <v>42</v>
      </c>
      <c r="P2115" t="str">
        <f t="shared" si="237"/>
        <v>R1011</v>
      </c>
    </row>
    <row r="2116" spans="1:16" x14ac:dyDescent="0.25">
      <c r="A2116" t="s">
        <v>2150</v>
      </c>
      <c r="B2116">
        <v>1977</v>
      </c>
      <c r="C2116">
        <f t="shared" si="231"/>
        <v>1977</v>
      </c>
      <c r="D2116" t="s">
        <v>18</v>
      </c>
      <c r="E2116" t="str">
        <f t="shared" si="232"/>
        <v>Jun</v>
      </c>
      <c r="F2116">
        <v>29</v>
      </c>
      <c r="G2116" s="10">
        <f t="shared" si="233"/>
        <v>28305</v>
      </c>
      <c r="H2116" s="9">
        <f t="shared" si="234"/>
        <v>45</v>
      </c>
      <c r="I2116">
        <v>0</v>
      </c>
      <c r="J2116" s="14">
        <v>35069.370000000003</v>
      </c>
      <c r="K2116" t="s">
        <v>16</v>
      </c>
      <c r="L2116" t="str">
        <f t="shared" si="235"/>
        <v>tier - 1</v>
      </c>
      <c r="M2116" t="s">
        <v>16</v>
      </c>
      <c r="N2116" t="str">
        <f t="shared" si="236"/>
        <v>tier - 1</v>
      </c>
      <c r="O2116" t="s">
        <v>356</v>
      </c>
      <c r="P2116" t="str">
        <f t="shared" si="237"/>
        <v>R1017</v>
      </c>
    </row>
    <row r="2117" spans="1:16" x14ac:dyDescent="0.25">
      <c r="A2117" t="s">
        <v>2151</v>
      </c>
      <c r="B2117">
        <v>1998</v>
      </c>
      <c r="C2117">
        <f t="shared" si="231"/>
        <v>1998</v>
      </c>
      <c r="D2117" t="s">
        <v>30</v>
      </c>
      <c r="E2117" t="str">
        <f t="shared" si="232"/>
        <v>Dec</v>
      </c>
      <c r="F2117">
        <v>22</v>
      </c>
      <c r="G2117" s="10">
        <f t="shared" si="233"/>
        <v>36151</v>
      </c>
      <c r="H2117" s="9">
        <f t="shared" si="234"/>
        <v>24</v>
      </c>
      <c r="I2117">
        <v>0</v>
      </c>
      <c r="J2117" s="14">
        <v>35147.53</v>
      </c>
      <c r="K2117" t="s">
        <v>16</v>
      </c>
      <c r="L2117" t="str">
        <f t="shared" si="235"/>
        <v>tier - 1</v>
      </c>
      <c r="M2117" t="s">
        <v>16</v>
      </c>
      <c r="N2117" t="str">
        <f t="shared" si="236"/>
        <v>tier - 1</v>
      </c>
      <c r="O2117" t="s">
        <v>168</v>
      </c>
      <c r="P2117" t="str">
        <f t="shared" si="237"/>
        <v>R1016</v>
      </c>
    </row>
    <row r="2118" spans="1:16" x14ac:dyDescent="0.25">
      <c r="A2118" t="s">
        <v>2152</v>
      </c>
      <c r="B2118">
        <v>1967</v>
      </c>
      <c r="C2118">
        <f t="shared" si="231"/>
        <v>1967</v>
      </c>
      <c r="D2118" t="s">
        <v>30</v>
      </c>
      <c r="E2118" t="str">
        <f t="shared" si="232"/>
        <v>Dec</v>
      </c>
      <c r="F2118">
        <v>30</v>
      </c>
      <c r="G2118" s="10">
        <f t="shared" si="233"/>
        <v>24836</v>
      </c>
      <c r="H2118" s="9">
        <f t="shared" si="234"/>
        <v>55</v>
      </c>
      <c r="I2118">
        <v>1</v>
      </c>
      <c r="J2118" s="14">
        <v>35160.129999999997</v>
      </c>
      <c r="K2118" t="s">
        <v>11</v>
      </c>
      <c r="L2118" t="str">
        <f t="shared" si="235"/>
        <v>tier - 2</v>
      </c>
      <c r="M2118" t="s">
        <v>11</v>
      </c>
      <c r="N2118" t="str">
        <f t="shared" si="236"/>
        <v>tier - 2</v>
      </c>
      <c r="O2118" t="s">
        <v>42</v>
      </c>
      <c r="P2118" t="str">
        <f t="shared" si="237"/>
        <v>R1011</v>
      </c>
    </row>
    <row r="2119" spans="1:16" x14ac:dyDescent="0.25">
      <c r="A2119" t="s">
        <v>2153</v>
      </c>
      <c r="B2119">
        <v>1997</v>
      </c>
      <c r="C2119">
        <f t="shared" si="231"/>
        <v>1997</v>
      </c>
      <c r="D2119" t="s">
        <v>10</v>
      </c>
      <c r="E2119" t="str">
        <f t="shared" si="232"/>
        <v>Jul</v>
      </c>
      <c r="F2119">
        <v>9</v>
      </c>
      <c r="G2119" s="10">
        <f t="shared" si="233"/>
        <v>35620</v>
      </c>
      <c r="H2119" s="9">
        <f t="shared" si="234"/>
        <v>25</v>
      </c>
      <c r="I2119">
        <v>0</v>
      </c>
      <c r="J2119" s="14">
        <v>35302.089999999997</v>
      </c>
      <c r="K2119" t="s">
        <v>16</v>
      </c>
      <c r="L2119" t="str">
        <f t="shared" si="235"/>
        <v>tier - 1</v>
      </c>
      <c r="M2119" t="s">
        <v>11</v>
      </c>
      <c r="N2119" t="str">
        <f t="shared" si="236"/>
        <v>tier - 2</v>
      </c>
      <c r="O2119" t="s">
        <v>42</v>
      </c>
      <c r="P2119" t="str">
        <f t="shared" si="237"/>
        <v>R1011</v>
      </c>
    </row>
    <row r="2120" spans="1:16" x14ac:dyDescent="0.25">
      <c r="A2120" t="s">
        <v>2154</v>
      </c>
      <c r="B2120">
        <v>1988</v>
      </c>
      <c r="C2120">
        <f t="shared" si="231"/>
        <v>1988</v>
      </c>
      <c r="D2120" t="s">
        <v>20</v>
      </c>
      <c r="E2120" t="str">
        <f t="shared" si="232"/>
        <v>Sep</v>
      </c>
      <c r="F2120">
        <v>19</v>
      </c>
      <c r="G2120" s="10">
        <f t="shared" si="233"/>
        <v>32405</v>
      </c>
      <c r="H2120" s="9">
        <f t="shared" si="234"/>
        <v>34</v>
      </c>
      <c r="I2120">
        <v>3</v>
      </c>
      <c r="J2120" s="14">
        <v>35315.96</v>
      </c>
      <c r="K2120" t="s">
        <v>11</v>
      </c>
      <c r="L2120" t="str">
        <f t="shared" si="235"/>
        <v>tier - 2</v>
      </c>
      <c r="M2120" t="s">
        <v>16</v>
      </c>
      <c r="N2120" t="str">
        <f t="shared" si="236"/>
        <v>tier - 1</v>
      </c>
      <c r="O2120" t="s">
        <v>42</v>
      </c>
      <c r="P2120" t="str">
        <f t="shared" si="237"/>
        <v>R1011</v>
      </c>
    </row>
    <row r="2121" spans="1:16" x14ac:dyDescent="0.25">
      <c r="A2121" t="s">
        <v>2155</v>
      </c>
      <c r="B2121">
        <v>1971</v>
      </c>
      <c r="C2121">
        <f t="shared" si="231"/>
        <v>1971</v>
      </c>
      <c r="D2121" t="s">
        <v>20</v>
      </c>
      <c r="E2121" t="str">
        <f t="shared" si="232"/>
        <v>Sep</v>
      </c>
      <c r="F2121">
        <v>22</v>
      </c>
      <c r="G2121" s="10">
        <f t="shared" si="233"/>
        <v>26198</v>
      </c>
      <c r="H2121" s="9">
        <f t="shared" si="234"/>
        <v>51</v>
      </c>
      <c r="I2121">
        <v>0</v>
      </c>
      <c r="J2121" s="14">
        <v>35345.730000000003</v>
      </c>
      <c r="K2121" t="s">
        <v>11</v>
      </c>
      <c r="L2121" t="str">
        <f t="shared" si="235"/>
        <v>tier - 2</v>
      </c>
      <c r="M2121" t="s">
        <v>12</v>
      </c>
      <c r="N2121" t="str">
        <f t="shared" si="236"/>
        <v>tier - 3</v>
      </c>
      <c r="O2121" t="s">
        <v>42</v>
      </c>
      <c r="P2121" t="str">
        <f t="shared" si="237"/>
        <v>R1011</v>
      </c>
    </row>
    <row r="2122" spans="1:16" x14ac:dyDescent="0.25">
      <c r="A2122" t="s">
        <v>2156</v>
      </c>
      <c r="B2122">
        <v>1988</v>
      </c>
      <c r="C2122">
        <f t="shared" si="231"/>
        <v>1988</v>
      </c>
      <c r="D2122" t="s">
        <v>15</v>
      </c>
      <c r="E2122" t="str">
        <f t="shared" si="232"/>
        <v>Nov</v>
      </c>
      <c r="F2122">
        <v>20</v>
      </c>
      <c r="G2122" s="10">
        <f t="shared" si="233"/>
        <v>32467</v>
      </c>
      <c r="H2122" s="9">
        <f t="shared" si="234"/>
        <v>34</v>
      </c>
      <c r="I2122">
        <v>0</v>
      </c>
      <c r="J2122" s="14">
        <v>35491.64</v>
      </c>
      <c r="K2122" t="s">
        <v>16</v>
      </c>
      <c r="L2122" t="str">
        <f t="shared" si="235"/>
        <v>tier - 1</v>
      </c>
      <c r="M2122" t="s">
        <v>11</v>
      </c>
      <c r="N2122" t="str">
        <f t="shared" si="236"/>
        <v>tier - 2</v>
      </c>
      <c r="O2122" t="s">
        <v>42</v>
      </c>
      <c r="P2122" t="str">
        <f t="shared" si="237"/>
        <v>R1011</v>
      </c>
    </row>
    <row r="2123" spans="1:16" x14ac:dyDescent="0.25">
      <c r="A2123" t="s">
        <v>2157</v>
      </c>
      <c r="B2123">
        <v>1973</v>
      </c>
      <c r="C2123">
        <f t="shared" si="231"/>
        <v>1973</v>
      </c>
      <c r="D2123" t="s">
        <v>30</v>
      </c>
      <c r="E2123" t="str">
        <f t="shared" si="232"/>
        <v>Dec</v>
      </c>
      <c r="F2123">
        <v>16</v>
      </c>
      <c r="G2123" s="10">
        <f t="shared" si="233"/>
        <v>27014</v>
      </c>
      <c r="H2123" s="9">
        <f t="shared" si="234"/>
        <v>49</v>
      </c>
      <c r="I2123">
        <v>0</v>
      </c>
      <c r="J2123" s="14">
        <v>35517.19</v>
      </c>
      <c r="K2123" t="s">
        <v>11</v>
      </c>
      <c r="L2123" t="str">
        <f t="shared" si="235"/>
        <v>tier - 2</v>
      </c>
      <c r="M2123" t="s">
        <v>11</v>
      </c>
      <c r="N2123" t="str">
        <f t="shared" si="236"/>
        <v>tier - 2</v>
      </c>
      <c r="O2123" t="s">
        <v>42</v>
      </c>
      <c r="P2123" t="str">
        <f t="shared" si="237"/>
        <v>R1011</v>
      </c>
    </row>
    <row r="2124" spans="1:16" x14ac:dyDescent="0.25">
      <c r="A2124" t="s">
        <v>2158</v>
      </c>
      <c r="B2124">
        <v>1992</v>
      </c>
      <c r="C2124">
        <f t="shared" si="231"/>
        <v>1992</v>
      </c>
      <c r="D2124" t="s">
        <v>20</v>
      </c>
      <c r="E2124" t="str">
        <f t="shared" si="232"/>
        <v>Sep</v>
      </c>
      <c r="F2124">
        <v>13</v>
      </c>
      <c r="G2124" s="10">
        <f t="shared" si="233"/>
        <v>33860</v>
      </c>
      <c r="H2124" s="9">
        <f t="shared" si="234"/>
        <v>30</v>
      </c>
      <c r="I2124">
        <v>0</v>
      </c>
      <c r="J2124" s="14">
        <v>35547.47</v>
      </c>
      <c r="K2124" t="s">
        <v>11</v>
      </c>
      <c r="L2124" t="str">
        <f t="shared" si="235"/>
        <v>tier - 2</v>
      </c>
      <c r="M2124" t="s">
        <v>12</v>
      </c>
      <c r="N2124" t="str">
        <f t="shared" si="236"/>
        <v>tier - 3</v>
      </c>
      <c r="O2124" t="s">
        <v>42</v>
      </c>
      <c r="P2124" t="str">
        <f t="shared" si="237"/>
        <v>R1011</v>
      </c>
    </row>
    <row r="2125" spans="1:16" x14ac:dyDescent="0.25">
      <c r="A2125" t="s">
        <v>2159</v>
      </c>
      <c r="B2125">
        <v>1973</v>
      </c>
      <c r="C2125">
        <f t="shared" si="231"/>
        <v>1973</v>
      </c>
      <c r="D2125" t="s">
        <v>37</v>
      </c>
      <c r="E2125" t="str">
        <f t="shared" si="232"/>
        <v>Oct</v>
      </c>
      <c r="F2125">
        <v>27</v>
      </c>
      <c r="G2125" s="10">
        <f t="shared" si="233"/>
        <v>26964</v>
      </c>
      <c r="H2125" s="9">
        <f t="shared" si="234"/>
        <v>49</v>
      </c>
      <c r="I2125">
        <v>0</v>
      </c>
      <c r="J2125" s="14">
        <v>35547.72</v>
      </c>
      <c r="K2125" t="s">
        <v>16</v>
      </c>
      <c r="L2125" t="str">
        <f t="shared" si="235"/>
        <v>tier - 1</v>
      </c>
      <c r="M2125" t="s">
        <v>16</v>
      </c>
      <c r="N2125" t="str">
        <f t="shared" si="236"/>
        <v>tier - 1</v>
      </c>
      <c r="O2125" t="s">
        <v>42</v>
      </c>
      <c r="P2125" t="str">
        <f t="shared" si="237"/>
        <v>R1011</v>
      </c>
    </row>
    <row r="2126" spans="1:16" x14ac:dyDescent="0.25">
      <c r="A2126" t="s">
        <v>2160</v>
      </c>
      <c r="B2126">
        <v>1964</v>
      </c>
      <c r="C2126">
        <f t="shared" si="231"/>
        <v>1964</v>
      </c>
      <c r="D2126" t="s">
        <v>35</v>
      </c>
      <c r="E2126" t="str">
        <f t="shared" si="232"/>
        <v>Aug</v>
      </c>
      <c r="F2126">
        <v>29</v>
      </c>
      <c r="G2126" s="10">
        <f t="shared" si="233"/>
        <v>23618</v>
      </c>
      <c r="H2126" s="9">
        <f t="shared" si="234"/>
        <v>58</v>
      </c>
      <c r="I2126">
        <v>0</v>
      </c>
      <c r="J2126" s="14">
        <v>35573.26</v>
      </c>
      <c r="K2126" t="s">
        <v>11</v>
      </c>
      <c r="L2126" t="str">
        <f t="shared" si="235"/>
        <v>tier - 2</v>
      </c>
      <c r="M2126" t="s">
        <v>16</v>
      </c>
      <c r="N2126" t="str">
        <f t="shared" si="236"/>
        <v>tier - 1</v>
      </c>
      <c r="O2126" t="s">
        <v>42</v>
      </c>
      <c r="P2126" t="str">
        <f t="shared" si="237"/>
        <v>R1011</v>
      </c>
    </row>
    <row r="2127" spans="1:16" x14ac:dyDescent="0.25">
      <c r="A2127" t="s">
        <v>2161</v>
      </c>
      <c r="B2127">
        <v>1971</v>
      </c>
      <c r="C2127">
        <f t="shared" si="231"/>
        <v>1971</v>
      </c>
      <c r="D2127" t="s">
        <v>35</v>
      </c>
      <c r="E2127" t="str">
        <f t="shared" si="232"/>
        <v>Aug</v>
      </c>
      <c r="F2127">
        <v>10</v>
      </c>
      <c r="G2127" s="10">
        <f t="shared" si="233"/>
        <v>26155</v>
      </c>
      <c r="H2127" s="9">
        <f t="shared" si="234"/>
        <v>51</v>
      </c>
      <c r="I2127">
        <v>0</v>
      </c>
      <c r="J2127" s="14">
        <v>35583.17</v>
      </c>
      <c r="K2127" t="s">
        <v>16</v>
      </c>
      <c r="L2127" t="str">
        <f t="shared" si="235"/>
        <v>tier - 1</v>
      </c>
      <c r="M2127" t="s">
        <v>12</v>
      </c>
      <c r="N2127" t="str">
        <f t="shared" si="236"/>
        <v>tier - 3</v>
      </c>
      <c r="O2127" t="s">
        <v>42</v>
      </c>
      <c r="P2127" t="str">
        <f t="shared" si="237"/>
        <v>R1011</v>
      </c>
    </row>
    <row r="2128" spans="1:16" x14ac:dyDescent="0.25">
      <c r="A2128" t="s">
        <v>2162</v>
      </c>
      <c r="B2128">
        <v>2000</v>
      </c>
      <c r="C2128">
        <f t="shared" si="231"/>
        <v>2000</v>
      </c>
      <c r="D2128" t="s">
        <v>15</v>
      </c>
      <c r="E2128" t="str">
        <f t="shared" si="232"/>
        <v>Nov</v>
      </c>
      <c r="F2128">
        <v>19</v>
      </c>
      <c r="G2128" s="10">
        <f t="shared" si="233"/>
        <v>36849</v>
      </c>
      <c r="H2128" s="9">
        <f t="shared" si="234"/>
        <v>22</v>
      </c>
      <c r="I2128">
        <v>0</v>
      </c>
      <c r="J2128" s="14">
        <v>35585.58</v>
      </c>
      <c r="K2128" t="s">
        <v>11</v>
      </c>
      <c r="L2128" t="str">
        <f t="shared" si="235"/>
        <v>tier - 2</v>
      </c>
      <c r="M2128" t="s">
        <v>12</v>
      </c>
      <c r="N2128" t="str">
        <f t="shared" si="236"/>
        <v>tier - 3</v>
      </c>
      <c r="O2128" t="s">
        <v>42</v>
      </c>
      <c r="P2128" t="str">
        <f t="shared" si="237"/>
        <v>R1011</v>
      </c>
    </row>
    <row r="2129" spans="1:16" x14ac:dyDescent="0.25">
      <c r="A2129" t="s">
        <v>2163</v>
      </c>
      <c r="B2129">
        <v>2000</v>
      </c>
      <c r="C2129">
        <f t="shared" si="231"/>
        <v>2000</v>
      </c>
      <c r="D2129" t="s">
        <v>30</v>
      </c>
      <c r="E2129" t="str">
        <f t="shared" si="232"/>
        <v>Dec</v>
      </c>
      <c r="F2129">
        <v>17</v>
      </c>
      <c r="G2129" s="10">
        <f t="shared" si="233"/>
        <v>36877</v>
      </c>
      <c r="H2129" s="9">
        <f t="shared" si="234"/>
        <v>22</v>
      </c>
      <c r="I2129">
        <v>3</v>
      </c>
      <c r="J2129" s="14">
        <v>35595.589999999997</v>
      </c>
      <c r="K2129" t="s">
        <v>11</v>
      </c>
      <c r="L2129" t="str">
        <f t="shared" si="235"/>
        <v>tier - 2</v>
      </c>
      <c r="M2129" t="s">
        <v>12</v>
      </c>
      <c r="N2129" t="str">
        <f t="shared" si="236"/>
        <v>tier - 3</v>
      </c>
      <c r="O2129" t="s">
        <v>13</v>
      </c>
      <c r="P2129" t="str">
        <f t="shared" si="237"/>
        <v>R1013</v>
      </c>
    </row>
    <row r="2130" spans="1:16" x14ac:dyDescent="0.25">
      <c r="A2130" t="s">
        <v>2164</v>
      </c>
      <c r="B2130">
        <v>1978</v>
      </c>
      <c r="C2130">
        <f t="shared" si="231"/>
        <v>1978</v>
      </c>
      <c r="D2130" t="s">
        <v>30</v>
      </c>
      <c r="E2130" t="str">
        <f t="shared" si="232"/>
        <v>Dec</v>
      </c>
      <c r="F2130">
        <v>19</v>
      </c>
      <c r="G2130" s="10">
        <f t="shared" si="233"/>
        <v>28843</v>
      </c>
      <c r="H2130" s="9">
        <f t="shared" si="234"/>
        <v>44</v>
      </c>
      <c r="I2130">
        <v>2</v>
      </c>
      <c r="J2130" s="14">
        <v>35701.9</v>
      </c>
      <c r="K2130" t="s">
        <v>11</v>
      </c>
      <c r="L2130" t="str">
        <f t="shared" si="235"/>
        <v>tier - 2</v>
      </c>
      <c r="M2130" t="s">
        <v>16</v>
      </c>
      <c r="N2130" t="str">
        <f t="shared" si="236"/>
        <v>tier - 1</v>
      </c>
      <c r="O2130" t="s">
        <v>42</v>
      </c>
      <c r="P2130" t="str">
        <f t="shared" si="237"/>
        <v>R1011</v>
      </c>
    </row>
    <row r="2131" spans="1:16" x14ac:dyDescent="0.25">
      <c r="A2131" t="s">
        <v>2165</v>
      </c>
      <c r="B2131">
        <v>1974</v>
      </c>
      <c r="C2131">
        <f t="shared" si="231"/>
        <v>1974</v>
      </c>
      <c r="D2131" t="s">
        <v>10</v>
      </c>
      <c r="E2131" t="str">
        <f t="shared" si="232"/>
        <v>Jul</v>
      </c>
      <c r="F2131">
        <v>15</v>
      </c>
      <c r="G2131" s="10">
        <f t="shared" si="233"/>
        <v>27225</v>
      </c>
      <c r="H2131" s="9">
        <f t="shared" si="234"/>
        <v>48</v>
      </c>
      <c r="I2131">
        <v>0</v>
      </c>
      <c r="J2131" s="14">
        <v>35711.39</v>
      </c>
      <c r="K2131" t="s">
        <v>11</v>
      </c>
      <c r="L2131" t="str">
        <f t="shared" si="235"/>
        <v>tier - 2</v>
      </c>
      <c r="M2131" t="s">
        <v>12</v>
      </c>
      <c r="N2131" t="str">
        <f t="shared" si="236"/>
        <v>tier - 3</v>
      </c>
      <c r="O2131" t="s">
        <v>23</v>
      </c>
      <c r="P2131" t="str">
        <f t="shared" si="237"/>
        <v>R1012</v>
      </c>
    </row>
    <row r="2132" spans="1:16" x14ac:dyDescent="0.25">
      <c r="A2132" t="s">
        <v>2166</v>
      </c>
      <c r="B2132">
        <v>1976</v>
      </c>
      <c r="C2132">
        <f t="shared" si="231"/>
        <v>1976</v>
      </c>
      <c r="D2132" t="s">
        <v>37</v>
      </c>
      <c r="E2132" t="str">
        <f t="shared" si="232"/>
        <v>Oct</v>
      </c>
      <c r="F2132">
        <v>4</v>
      </c>
      <c r="G2132" s="10">
        <f t="shared" si="233"/>
        <v>28037</v>
      </c>
      <c r="H2132" s="9">
        <f t="shared" si="234"/>
        <v>46</v>
      </c>
      <c r="I2132">
        <v>2</v>
      </c>
      <c r="J2132" s="14">
        <v>35733.96</v>
      </c>
      <c r="K2132" t="s">
        <v>11</v>
      </c>
      <c r="L2132" t="str">
        <f t="shared" si="235"/>
        <v>tier - 2</v>
      </c>
      <c r="M2132" t="s">
        <v>11</v>
      </c>
      <c r="N2132" t="str">
        <f t="shared" si="236"/>
        <v>tier - 2</v>
      </c>
      <c r="O2132" t="s">
        <v>42</v>
      </c>
      <c r="P2132" t="str">
        <f t="shared" si="237"/>
        <v>R1011</v>
      </c>
    </row>
    <row r="2133" spans="1:16" x14ac:dyDescent="0.25">
      <c r="A2133" t="s">
        <v>2167</v>
      </c>
      <c r="B2133">
        <v>1992</v>
      </c>
      <c r="C2133">
        <f t="shared" si="231"/>
        <v>1992</v>
      </c>
      <c r="D2133" t="s">
        <v>18</v>
      </c>
      <c r="E2133" t="str">
        <f t="shared" si="232"/>
        <v>Jun</v>
      </c>
      <c r="F2133">
        <v>18</v>
      </c>
      <c r="G2133" s="10">
        <f t="shared" si="233"/>
        <v>33773</v>
      </c>
      <c r="H2133" s="9">
        <f t="shared" si="234"/>
        <v>30</v>
      </c>
      <c r="I2133">
        <v>0</v>
      </c>
      <c r="J2133" s="14">
        <v>35883.269999999997</v>
      </c>
      <c r="K2133" t="s">
        <v>11</v>
      </c>
      <c r="L2133" t="str">
        <f t="shared" si="235"/>
        <v>tier - 2</v>
      </c>
      <c r="M2133" t="s">
        <v>16</v>
      </c>
      <c r="N2133" t="str">
        <f t="shared" si="236"/>
        <v>tier - 1</v>
      </c>
      <c r="O2133" t="s">
        <v>42</v>
      </c>
      <c r="P2133" t="str">
        <f t="shared" si="237"/>
        <v>R1011</v>
      </c>
    </row>
    <row r="2134" spans="1:16" x14ac:dyDescent="0.25">
      <c r="A2134" t="s">
        <v>2168</v>
      </c>
      <c r="B2134">
        <v>1981</v>
      </c>
      <c r="C2134">
        <f t="shared" si="231"/>
        <v>1981</v>
      </c>
      <c r="D2134" t="s">
        <v>15</v>
      </c>
      <c r="E2134" t="str">
        <f t="shared" si="232"/>
        <v>Nov</v>
      </c>
      <c r="F2134">
        <v>22</v>
      </c>
      <c r="G2134" s="10">
        <f t="shared" si="233"/>
        <v>29912</v>
      </c>
      <c r="H2134" s="9">
        <f t="shared" si="234"/>
        <v>41</v>
      </c>
      <c r="I2134">
        <v>1</v>
      </c>
      <c r="J2134" s="14">
        <v>35952.65</v>
      </c>
      <c r="K2134" t="s">
        <v>16</v>
      </c>
      <c r="L2134" t="str">
        <f t="shared" si="235"/>
        <v>tier - 1</v>
      </c>
      <c r="M2134" t="s">
        <v>12</v>
      </c>
      <c r="N2134" t="str">
        <f t="shared" si="236"/>
        <v>tier - 3</v>
      </c>
      <c r="O2134" t="s">
        <v>42</v>
      </c>
      <c r="P2134" t="str">
        <f t="shared" si="237"/>
        <v>R1011</v>
      </c>
    </row>
    <row r="2135" spans="1:16" x14ac:dyDescent="0.25">
      <c r="A2135" t="s">
        <v>2169</v>
      </c>
      <c r="B2135">
        <v>1999</v>
      </c>
      <c r="C2135">
        <f t="shared" si="231"/>
        <v>1999</v>
      </c>
      <c r="D2135" t="s">
        <v>20</v>
      </c>
      <c r="E2135" t="str">
        <f t="shared" si="232"/>
        <v>Sep</v>
      </c>
      <c r="F2135">
        <v>4</v>
      </c>
      <c r="G2135" s="10">
        <f t="shared" si="233"/>
        <v>36407</v>
      </c>
      <c r="H2135" s="9">
        <f t="shared" si="234"/>
        <v>23</v>
      </c>
      <c r="I2135">
        <v>2</v>
      </c>
      <c r="J2135" s="14">
        <v>36021.01</v>
      </c>
      <c r="K2135" t="s">
        <v>11</v>
      </c>
      <c r="L2135" t="str">
        <f t="shared" si="235"/>
        <v>tier - 2</v>
      </c>
      <c r="M2135" t="s">
        <v>12</v>
      </c>
      <c r="N2135" t="str">
        <f t="shared" si="236"/>
        <v>tier - 3</v>
      </c>
      <c r="O2135" t="s">
        <v>13</v>
      </c>
      <c r="P2135" t="str">
        <f t="shared" si="237"/>
        <v>R1013</v>
      </c>
    </row>
    <row r="2136" spans="1:16" x14ac:dyDescent="0.25">
      <c r="A2136" t="s">
        <v>2170</v>
      </c>
      <c r="B2136">
        <v>1963</v>
      </c>
      <c r="C2136">
        <f t="shared" si="231"/>
        <v>1963</v>
      </c>
      <c r="D2136" t="s">
        <v>10</v>
      </c>
      <c r="E2136" t="str">
        <f t="shared" si="232"/>
        <v>Jul</v>
      </c>
      <c r="F2136">
        <v>22</v>
      </c>
      <c r="G2136" s="10">
        <f t="shared" si="233"/>
        <v>23214</v>
      </c>
      <c r="H2136" s="9">
        <f t="shared" si="234"/>
        <v>59</v>
      </c>
      <c r="I2136">
        <v>0</v>
      </c>
      <c r="J2136" s="14">
        <v>36074.339999999997</v>
      </c>
      <c r="K2136" t="s">
        <v>11</v>
      </c>
      <c r="L2136" t="str">
        <f t="shared" si="235"/>
        <v>tier - 2</v>
      </c>
      <c r="M2136" t="s">
        <v>16</v>
      </c>
      <c r="N2136" t="str">
        <f t="shared" si="236"/>
        <v>tier - 1</v>
      </c>
      <c r="O2136" t="s">
        <v>42</v>
      </c>
      <c r="P2136" t="str">
        <f t="shared" si="237"/>
        <v>R1011</v>
      </c>
    </row>
    <row r="2137" spans="1:16" x14ac:dyDescent="0.25">
      <c r="A2137" t="s">
        <v>2171</v>
      </c>
      <c r="B2137">
        <v>1996</v>
      </c>
      <c r="C2137">
        <f t="shared" si="231"/>
        <v>1996</v>
      </c>
      <c r="D2137" t="s">
        <v>35</v>
      </c>
      <c r="E2137" t="str">
        <f t="shared" si="232"/>
        <v>Aug</v>
      </c>
      <c r="F2137">
        <v>20</v>
      </c>
      <c r="G2137" s="10">
        <f t="shared" si="233"/>
        <v>35297</v>
      </c>
      <c r="H2137" s="9">
        <f t="shared" si="234"/>
        <v>26</v>
      </c>
      <c r="I2137">
        <v>2</v>
      </c>
      <c r="J2137" s="14">
        <v>36085.22</v>
      </c>
      <c r="K2137" t="s">
        <v>16</v>
      </c>
      <c r="L2137" t="str">
        <f t="shared" si="235"/>
        <v>tier - 1</v>
      </c>
      <c r="M2137" t="s">
        <v>16</v>
      </c>
      <c r="N2137" t="str">
        <f t="shared" si="236"/>
        <v>tier - 1</v>
      </c>
      <c r="O2137" t="s">
        <v>42</v>
      </c>
      <c r="P2137" t="str">
        <f t="shared" si="237"/>
        <v>R1011</v>
      </c>
    </row>
    <row r="2138" spans="1:16" x14ac:dyDescent="0.25">
      <c r="A2138" t="s">
        <v>2172</v>
      </c>
      <c r="B2138">
        <v>1979</v>
      </c>
      <c r="C2138">
        <f t="shared" si="231"/>
        <v>1979</v>
      </c>
      <c r="D2138" t="s">
        <v>15</v>
      </c>
      <c r="E2138" t="str">
        <f t="shared" si="232"/>
        <v>Nov</v>
      </c>
      <c r="F2138">
        <v>4</v>
      </c>
      <c r="G2138" s="10">
        <f t="shared" si="233"/>
        <v>29163</v>
      </c>
      <c r="H2138" s="9">
        <f t="shared" si="234"/>
        <v>43</v>
      </c>
      <c r="I2138">
        <v>2</v>
      </c>
      <c r="J2138" s="14">
        <v>36090.49</v>
      </c>
      <c r="K2138" t="s">
        <v>11</v>
      </c>
      <c r="L2138" t="str">
        <f t="shared" si="235"/>
        <v>tier - 2</v>
      </c>
      <c r="M2138" t="s">
        <v>11</v>
      </c>
      <c r="N2138" t="str">
        <f t="shared" si="236"/>
        <v>tier - 2</v>
      </c>
      <c r="O2138" t="s">
        <v>42</v>
      </c>
      <c r="P2138" t="str">
        <f t="shared" si="237"/>
        <v>R1011</v>
      </c>
    </row>
    <row r="2139" spans="1:16" x14ac:dyDescent="0.25">
      <c r="A2139" t="s">
        <v>2173</v>
      </c>
      <c r="B2139">
        <v>1997</v>
      </c>
      <c r="C2139">
        <f t="shared" si="231"/>
        <v>1997</v>
      </c>
      <c r="D2139" t="s">
        <v>18</v>
      </c>
      <c r="E2139" t="str">
        <f t="shared" si="232"/>
        <v>Jun</v>
      </c>
      <c r="F2139">
        <v>12</v>
      </c>
      <c r="G2139" s="10">
        <f t="shared" si="233"/>
        <v>35593</v>
      </c>
      <c r="H2139" s="9">
        <f t="shared" si="234"/>
        <v>25</v>
      </c>
      <c r="I2139">
        <v>2</v>
      </c>
      <c r="J2139" s="14">
        <v>36124.57</v>
      </c>
      <c r="K2139" t="s">
        <v>16</v>
      </c>
      <c r="L2139" t="str">
        <f t="shared" si="235"/>
        <v>tier - 1</v>
      </c>
      <c r="M2139" t="s">
        <v>12</v>
      </c>
      <c r="N2139" t="str">
        <f t="shared" si="236"/>
        <v>tier - 3</v>
      </c>
      <c r="O2139" t="s">
        <v>13</v>
      </c>
      <c r="P2139" t="str">
        <f t="shared" si="237"/>
        <v>R1013</v>
      </c>
    </row>
    <row r="2140" spans="1:16" x14ac:dyDescent="0.25">
      <c r="A2140" t="s">
        <v>2174</v>
      </c>
      <c r="B2140">
        <v>2004</v>
      </c>
      <c r="C2140">
        <f t="shared" si="231"/>
        <v>2004</v>
      </c>
      <c r="D2140" t="s">
        <v>35</v>
      </c>
      <c r="E2140" t="str">
        <f t="shared" si="232"/>
        <v>Aug</v>
      </c>
      <c r="F2140">
        <v>30</v>
      </c>
      <c r="G2140" s="10">
        <f t="shared" si="233"/>
        <v>38229</v>
      </c>
      <c r="H2140" s="9">
        <f t="shared" si="234"/>
        <v>18</v>
      </c>
      <c r="I2140">
        <v>0</v>
      </c>
      <c r="J2140" s="14">
        <v>36149.480000000003</v>
      </c>
      <c r="K2140" t="s">
        <v>11</v>
      </c>
      <c r="L2140" t="str">
        <f t="shared" si="235"/>
        <v>tier - 2</v>
      </c>
      <c r="M2140" t="s">
        <v>11</v>
      </c>
      <c r="N2140" t="str">
        <f t="shared" si="236"/>
        <v>tier - 2</v>
      </c>
      <c r="O2140" t="s">
        <v>13</v>
      </c>
      <c r="P2140" t="str">
        <f t="shared" si="237"/>
        <v>R1013</v>
      </c>
    </row>
    <row r="2141" spans="1:16" x14ac:dyDescent="0.25">
      <c r="A2141" t="s">
        <v>2175</v>
      </c>
      <c r="B2141">
        <v>1974</v>
      </c>
      <c r="C2141">
        <f t="shared" si="231"/>
        <v>1974</v>
      </c>
      <c r="D2141" t="s">
        <v>30</v>
      </c>
      <c r="E2141" t="str">
        <f t="shared" si="232"/>
        <v>Dec</v>
      </c>
      <c r="F2141">
        <v>6</v>
      </c>
      <c r="G2141" s="10">
        <f t="shared" si="233"/>
        <v>27369</v>
      </c>
      <c r="H2141" s="9">
        <f t="shared" si="234"/>
        <v>48</v>
      </c>
      <c r="I2141">
        <v>0</v>
      </c>
      <c r="J2141" s="14">
        <v>36182.870000000003</v>
      </c>
      <c r="K2141" t="s">
        <v>11</v>
      </c>
      <c r="L2141" t="str">
        <f t="shared" si="235"/>
        <v>tier - 2</v>
      </c>
      <c r="M2141" t="s">
        <v>12</v>
      </c>
      <c r="N2141" t="str">
        <f t="shared" si="236"/>
        <v>tier - 3</v>
      </c>
      <c r="O2141" t="s">
        <v>23</v>
      </c>
      <c r="P2141" t="str">
        <f t="shared" si="237"/>
        <v>R1012</v>
      </c>
    </row>
    <row r="2142" spans="1:16" x14ac:dyDescent="0.25">
      <c r="A2142" t="s">
        <v>2176</v>
      </c>
      <c r="B2142">
        <v>1999</v>
      </c>
      <c r="C2142">
        <f t="shared" si="231"/>
        <v>1999</v>
      </c>
      <c r="D2142" t="s">
        <v>37</v>
      </c>
      <c r="E2142" t="str">
        <f t="shared" si="232"/>
        <v>Oct</v>
      </c>
      <c r="F2142">
        <v>1</v>
      </c>
      <c r="G2142" s="10">
        <f t="shared" si="233"/>
        <v>36434</v>
      </c>
      <c r="H2142" s="9">
        <f t="shared" si="234"/>
        <v>23</v>
      </c>
      <c r="I2142">
        <v>3</v>
      </c>
      <c r="J2142" s="14">
        <v>36189.1</v>
      </c>
      <c r="K2142" t="s">
        <v>16</v>
      </c>
      <c r="L2142" t="str">
        <f t="shared" si="235"/>
        <v>tier - 1</v>
      </c>
      <c r="M2142" t="s">
        <v>12</v>
      </c>
      <c r="N2142" t="str">
        <f t="shared" si="236"/>
        <v>tier - 3</v>
      </c>
      <c r="O2142" t="s">
        <v>168</v>
      </c>
      <c r="P2142" t="str">
        <f t="shared" si="237"/>
        <v>R1016</v>
      </c>
    </row>
    <row r="2143" spans="1:16" x14ac:dyDescent="0.25">
      <c r="A2143" t="s">
        <v>2177</v>
      </c>
      <c r="B2143">
        <v>1993</v>
      </c>
      <c r="C2143">
        <f t="shared" si="231"/>
        <v>1993</v>
      </c>
      <c r="D2143" t="s">
        <v>30</v>
      </c>
      <c r="E2143" t="str">
        <f t="shared" si="232"/>
        <v>Dec</v>
      </c>
      <c r="F2143">
        <v>28</v>
      </c>
      <c r="G2143" s="10">
        <f t="shared" si="233"/>
        <v>34331</v>
      </c>
      <c r="H2143" s="9">
        <f t="shared" si="234"/>
        <v>29</v>
      </c>
      <c r="I2143">
        <v>0</v>
      </c>
      <c r="J2143" s="14">
        <v>36197.699999999997</v>
      </c>
      <c r="K2143" t="s">
        <v>16</v>
      </c>
      <c r="L2143" t="str">
        <f t="shared" si="235"/>
        <v>tier - 1</v>
      </c>
      <c r="M2143" t="s">
        <v>12</v>
      </c>
      <c r="N2143" t="str">
        <f t="shared" si="236"/>
        <v>tier - 3</v>
      </c>
      <c r="O2143" t="s">
        <v>42</v>
      </c>
      <c r="P2143" t="str">
        <f t="shared" si="237"/>
        <v>R1011</v>
      </c>
    </row>
    <row r="2144" spans="1:16" x14ac:dyDescent="0.25">
      <c r="A2144" t="s">
        <v>2178</v>
      </c>
      <c r="B2144">
        <v>2003</v>
      </c>
      <c r="C2144">
        <f t="shared" si="231"/>
        <v>2003</v>
      </c>
      <c r="D2144" t="s">
        <v>20</v>
      </c>
      <c r="E2144" t="str">
        <f t="shared" si="232"/>
        <v>Sep</v>
      </c>
      <c r="F2144">
        <v>5</v>
      </c>
      <c r="G2144" s="10">
        <f t="shared" si="233"/>
        <v>37869</v>
      </c>
      <c r="H2144" s="9">
        <f t="shared" si="234"/>
        <v>19</v>
      </c>
      <c r="I2144">
        <v>0</v>
      </c>
      <c r="J2144" s="14">
        <v>36219.410000000003</v>
      </c>
      <c r="K2144" t="s">
        <v>16</v>
      </c>
      <c r="L2144" t="str">
        <f t="shared" si="235"/>
        <v>tier - 1</v>
      </c>
      <c r="M2144" t="s">
        <v>16</v>
      </c>
      <c r="N2144" t="str">
        <f t="shared" si="236"/>
        <v>tier - 1</v>
      </c>
      <c r="O2144" t="s">
        <v>23</v>
      </c>
      <c r="P2144" t="str">
        <f t="shared" si="237"/>
        <v>R1012</v>
      </c>
    </row>
    <row r="2145" spans="1:16" x14ac:dyDescent="0.25">
      <c r="A2145" t="s">
        <v>2179</v>
      </c>
      <c r="B2145">
        <v>2004</v>
      </c>
      <c r="C2145">
        <f t="shared" si="231"/>
        <v>2004</v>
      </c>
      <c r="D2145" t="s">
        <v>30</v>
      </c>
      <c r="E2145" t="str">
        <f t="shared" si="232"/>
        <v>Dec</v>
      </c>
      <c r="F2145">
        <v>25</v>
      </c>
      <c r="G2145" s="10">
        <f t="shared" si="233"/>
        <v>38346</v>
      </c>
      <c r="H2145" s="9">
        <f t="shared" si="234"/>
        <v>18</v>
      </c>
      <c r="I2145">
        <v>0</v>
      </c>
      <c r="J2145" s="14">
        <v>36307.800000000003</v>
      </c>
      <c r="K2145" t="s">
        <v>16</v>
      </c>
      <c r="L2145" t="str">
        <f t="shared" si="235"/>
        <v>tier - 1</v>
      </c>
      <c r="M2145" t="s">
        <v>11</v>
      </c>
      <c r="N2145" t="str">
        <f t="shared" si="236"/>
        <v>tier - 2</v>
      </c>
      <c r="O2145" t="s">
        <v>13</v>
      </c>
      <c r="P2145" t="str">
        <f t="shared" si="237"/>
        <v>R1013</v>
      </c>
    </row>
    <row r="2146" spans="1:16" x14ac:dyDescent="0.25">
      <c r="A2146" t="s">
        <v>2180</v>
      </c>
      <c r="B2146">
        <v>1992</v>
      </c>
      <c r="C2146">
        <f t="shared" si="231"/>
        <v>1992</v>
      </c>
      <c r="D2146" t="s">
        <v>18</v>
      </c>
      <c r="E2146" t="str">
        <f t="shared" si="232"/>
        <v>Jun</v>
      </c>
      <c r="F2146">
        <v>16</v>
      </c>
      <c r="G2146" s="10">
        <f t="shared" si="233"/>
        <v>33771</v>
      </c>
      <c r="H2146" s="9">
        <f t="shared" si="234"/>
        <v>30</v>
      </c>
      <c r="I2146">
        <v>0</v>
      </c>
      <c r="J2146" s="14">
        <v>36314.050000000003</v>
      </c>
      <c r="K2146" t="s">
        <v>11</v>
      </c>
      <c r="L2146" t="str">
        <f t="shared" si="235"/>
        <v>tier - 2</v>
      </c>
      <c r="M2146" t="s">
        <v>11</v>
      </c>
      <c r="N2146" t="str">
        <f t="shared" si="236"/>
        <v>tier - 2</v>
      </c>
      <c r="O2146" t="s">
        <v>42</v>
      </c>
      <c r="P2146" t="str">
        <f t="shared" si="237"/>
        <v>R1011</v>
      </c>
    </row>
    <row r="2147" spans="1:16" x14ac:dyDescent="0.25">
      <c r="A2147" t="s">
        <v>2181</v>
      </c>
      <c r="B2147">
        <v>1967</v>
      </c>
      <c r="C2147">
        <f t="shared" si="231"/>
        <v>1967</v>
      </c>
      <c r="D2147" t="s">
        <v>37</v>
      </c>
      <c r="E2147" t="str">
        <f t="shared" si="232"/>
        <v>Oct</v>
      </c>
      <c r="F2147">
        <v>18</v>
      </c>
      <c r="G2147" s="10">
        <f t="shared" si="233"/>
        <v>24763</v>
      </c>
      <c r="H2147" s="9">
        <f t="shared" si="234"/>
        <v>55</v>
      </c>
      <c r="I2147">
        <v>0</v>
      </c>
      <c r="J2147" s="14">
        <v>36332.449999999997</v>
      </c>
      <c r="K2147" t="s">
        <v>16</v>
      </c>
      <c r="L2147" t="str">
        <f t="shared" si="235"/>
        <v>tier - 1</v>
      </c>
      <c r="M2147" t="s">
        <v>12</v>
      </c>
      <c r="N2147" t="str">
        <f t="shared" si="236"/>
        <v>tier - 3</v>
      </c>
      <c r="O2147" t="s">
        <v>42</v>
      </c>
      <c r="P2147" t="str">
        <f t="shared" si="237"/>
        <v>R1011</v>
      </c>
    </row>
    <row r="2148" spans="1:16" x14ac:dyDescent="0.25">
      <c r="A2148" t="s">
        <v>2182</v>
      </c>
      <c r="B2148">
        <v>1975</v>
      </c>
      <c r="C2148">
        <f t="shared" si="231"/>
        <v>1975</v>
      </c>
      <c r="D2148" t="s">
        <v>18</v>
      </c>
      <c r="E2148" t="str">
        <f t="shared" si="232"/>
        <v>Jun</v>
      </c>
      <c r="F2148">
        <v>5</v>
      </c>
      <c r="G2148" s="10">
        <f t="shared" si="233"/>
        <v>27550</v>
      </c>
      <c r="H2148" s="9">
        <f t="shared" si="234"/>
        <v>48</v>
      </c>
      <c r="I2148">
        <v>1</v>
      </c>
      <c r="J2148" s="14">
        <v>36350.71</v>
      </c>
      <c r="K2148" t="s">
        <v>16</v>
      </c>
      <c r="L2148" t="str">
        <f t="shared" si="235"/>
        <v>tier - 1</v>
      </c>
      <c r="M2148" t="s">
        <v>11</v>
      </c>
      <c r="N2148" t="str">
        <f t="shared" si="236"/>
        <v>tier - 2</v>
      </c>
      <c r="O2148" t="s">
        <v>42</v>
      </c>
      <c r="P2148" t="str">
        <f t="shared" si="237"/>
        <v>R1011</v>
      </c>
    </row>
    <row r="2149" spans="1:16" x14ac:dyDescent="0.25">
      <c r="A2149" t="s">
        <v>2183</v>
      </c>
      <c r="B2149">
        <v>2003</v>
      </c>
      <c r="C2149">
        <f t="shared" si="231"/>
        <v>2003</v>
      </c>
      <c r="D2149" t="s">
        <v>30</v>
      </c>
      <c r="E2149" t="str">
        <f t="shared" si="232"/>
        <v>Dec</v>
      </c>
      <c r="F2149">
        <v>9</v>
      </c>
      <c r="G2149" s="10">
        <f t="shared" si="233"/>
        <v>37964</v>
      </c>
      <c r="H2149" s="9">
        <f t="shared" si="234"/>
        <v>19</v>
      </c>
      <c r="I2149">
        <v>2</v>
      </c>
      <c r="J2149" s="14">
        <v>36397.58</v>
      </c>
      <c r="K2149" t="s">
        <v>11</v>
      </c>
      <c r="L2149" t="str">
        <f t="shared" si="235"/>
        <v>tier - 2</v>
      </c>
      <c r="M2149" t="s">
        <v>12</v>
      </c>
      <c r="N2149" t="str">
        <f t="shared" si="236"/>
        <v>tier - 3</v>
      </c>
      <c r="O2149" t="s">
        <v>42</v>
      </c>
      <c r="P2149" t="str">
        <f t="shared" si="237"/>
        <v>R1011</v>
      </c>
    </row>
    <row r="2150" spans="1:16" x14ac:dyDescent="0.25">
      <c r="A2150" t="s">
        <v>2184</v>
      </c>
      <c r="B2150">
        <v>1962</v>
      </c>
      <c r="C2150">
        <f t="shared" si="231"/>
        <v>1962</v>
      </c>
      <c r="D2150" t="s">
        <v>15</v>
      </c>
      <c r="E2150" t="str">
        <f t="shared" si="232"/>
        <v>Nov</v>
      </c>
      <c r="F2150">
        <v>19</v>
      </c>
      <c r="G2150" s="10">
        <f t="shared" si="233"/>
        <v>22969</v>
      </c>
      <c r="H2150" s="9">
        <f t="shared" si="234"/>
        <v>60</v>
      </c>
      <c r="I2150">
        <v>0</v>
      </c>
      <c r="J2150" s="14">
        <v>36445.550000000003</v>
      </c>
      <c r="K2150" t="s">
        <v>11</v>
      </c>
      <c r="L2150" t="str">
        <f t="shared" si="235"/>
        <v>tier - 2</v>
      </c>
      <c r="M2150" t="s">
        <v>11</v>
      </c>
      <c r="N2150" t="str">
        <f t="shared" si="236"/>
        <v>tier - 2</v>
      </c>
      <c r="O2150" t="s">
        <v>42</v>
      </c>
      <c r="P2150" t="str">
        <f t="shared" si="237"/>
        <v>R1011</v>
      </c>
    </row>
    <row r="2151" spans="1:16" x14ac:dyDescent="0.25">
      <c r="A2151" t="s">
        <v>2185</v>
      </c>
      <c r="B2151">
        <v>1973</v>
      </c>
      <c r="C2151">
        <f t="shared" si="231"/>
        <v>1973</v>
      </c>
      <c r="D2151" t="s">
        <v>35</v>
      </c>
      <c r="E2151" t="str">
        <f t="shared" si="232"/>
        <v>Aug</v>
      </c>
      <c r="F2151">
        <v>9</v>
      </c>
      <c r="G2151" s="10">
        <f t="shared" si="233"/>
        <v>26885</v>
      </c>
      <c r="H2151" s="9">
        <f t="shared" si="234"/>
        <v>49</v>
      </c>
      <c r="I2151">
        <v>0</v>
      </c>
      <c r="J2151" s="14">
        <v>36541.550000000003</v>
      </c>
      <c r="K2151" t="s">
        <v>11</v>
      </c>
      <c r="L2151" t="str">
        <f t="shared" si="235"/>
        <v>tier - 2</v>
      </c>
      <c r="M2151" t="s">
        <v>12</v>
      </c>
      <c r="N2151" t="str">
        <f t="shared" si="236"/>
        <v>tier - 3</v>
      </c>
      <c r="O2151" t="s">
        <v>42</v>
      </c>
      <c r="P2151" t="str">
        <f t="shared" si="237"/>
        <v>R1011</v>
      </c>
    </row>
    <row r="2152" spans="1:16" x14ac:dyDescent="0.25">
      <c r="A2152" t="s">
        <v>2186</v>
      </c>
      <c r="B2152">
        <v>1992</v>
      </c>
      <c r="C2152">
        <f t="shared" si="231"/>
        <v>1992</v>
      </c>
      <c r="D2152" t="s">
        <v>37</v>
      </c>
      <c r="E2152" t="str">
        <f t="shared" si="232"/>
        <v>Oct</v>
      </c>
      <c r="F2152">
        <v>9</v>
      </c>
      <c r="G2152" s="10">
        <f t="shared" si="233"/>
        <v>33886</v>
      </c>
      <c r="H2152" s="9">
        <f t="shared" si="234"/>
        <v>30</v>
      </c>
      <c r="I2152">
        <v>0</v>
      </c>
      <c r="J2152" s="14">
        <v>36572.800000000003</v>
      </c>
      <c r="K2152" t="s">
        <v>16</v>
      </c>
      <c r="L2152" t="str">
        <f t="shared" si="235"/>
        <v>tier - 1</v>
      </c>
      <c r="M2152" t="s">
        <v>11</v>
      </c>
      <c r="N2152" t="str">
        <f t="shared" si="236"/>
        <v>tier - 2</v>
      </c>
      <c r="O2152" t="s">
        <v>42</v>
      </c>
      <c r="P2152" t="str">
        <f t="shared" si="237"/>
        <v>R1011</v>
      </c>
    </row>
    <row r="2153" spans="1:16" x14ac:dyDescent="0.25">
      <c r="A2153" t="s">
        <v>2187</v>
      </c>
      <c r="B2153">
        <v>1961</v>
      </c>
      <c r="C2153">
        <f t="shared" si="231"/>
        <v>1961</v>
      </c>
      <c r="D2153" t="s">
        <v>10</v>
      </c>
      <c r="E2153" t="str">
        <f t="shared" si="232"/>
        <v>Jul</v>
      </c>
      <c r="F2153">
        <v>29</v>
      </c>
      <c r="G2153" s="10">
        <f t="shared" si="233"/>
        <v>22491</v>
      </c>
      <c r="H2153" s="9">
        <f t="shared" si="234"/>
        <v>61</v>
      </c>
      <c r="I2153">
        <v>4</v>
      </c>
      <c r="J2153" s="14">
        <v>36580.28</v>
      </c>
      <c r="K2153" t="s">
        <v>11</v>
      </c>
      <c r="L2153" t="str">
        <f t="shared" si="235"/>
        <v>tier - 2</v>
      </c>
      <c r="M2153" t="s">
        <v>11</v>
      </c>
      <c r="N2153" t="str">
        <f t="shared" si="236"/>
        <v>tier - 2</v>
      </c>
      <c r="O2153" t="s">
        <v>13</v>
      </c>
      <c r="P2153" t="str">
        <f t="shared" si="237"/>
        <v>R1013</v>
      </c>
    </row>
    <row r="2154" spans="1:16" x14ac:dyDescent="0.25">
      <c r="A2154" t="s">
        <v>2188</v>
      </c>
      <c r="B2154">
        <v>1970</v>
      </c>
      <c r="C2154">
        <f t="shared" si="231"/>
        <v>1970</v>
      </c>
      <c r="D2154" t="s">
        <v>10</v>
      </c>
      <c r="E2154" t="str">
        <f t="shared" si="232"/>
        <v>Jul</v>
      </c>
      <c r="F2154">
        <v>14</v>
      </c>
      <c r="G2154" s="10">
        <f t="shared" si="233"/>
        <v>25763</v>
      </c>
      <c r="H2154" s="9">
        <f t="shared" si="234"/>
        <v>52</v>
      </c>
      <c r="I2154">
        <v>0</v>
      </c>
      <c r="J2154" s="14">
        <v>36786.370000000003</v>
      </c>
      <c r="K2154" t="s">
        <v>16</v>
      </c>
      <c r="L2154" t="str">
        <f t="shared" si="235"/>
        <v>tier - 1</v>
      </c>
      <c r="M2154" t="s">
        <v>16</v>
      </c>
      <c r="N2154" t="str">
        <f t="shared" si="236"/>
        <v>tier - 1</v>
      </c>
      <c r="O2154" t="s">
        <v>42</v>
      </c>
      <c r="P2154" t="str">
        <f t="shared" si="237"/>
        <v>R1011</v>
      </c>
    </row>
    <row r="2155" spans="1:16" x14ac:dyDescent="0.25">
      <c r="A2155" t="s">
        <v>2189</v>
      </c>
      <c r="B2155">
        <v>1965</v>
      </c>
      <c r="C2155">
        <f t="shared" si="231"/>
        <v>1965</v>
      </c>
      <c r="D2155" t="s">
        <v>30</v>
      </c>
      <c r="E2155" t="str">
        <f t="shared" si="232"/>
        <v>Dec</v>
      </c>
      <c r="F2155">
        <v>28</v>
      </c>
      <c r="G2155" s="10">
        <f t="shared" si="233"/>
        <v>24104</v>
      </c>
      <c r="H2155" s="9">
        <f t="shared" si="234"/>
        <v>57</v>
      </c>
      <c r="I2155">
        <v>0</v>
      </c>
      <c r="J2155" s="14">
        <v>36795.29</v>
      </c>
      <c r="K2155" t="s">
        <v>11</v>
      </c>
      <c r="L2155" t="str">
        <f t="shared" si="235"/>
        <v>tier - 2</v>
      </c>
      <c r="M2155" t="s">
        <v>16</v>
      </c>
      <c r="N2155" t="str">
        <f t="shared" si="236"/>
        <v>tier - 1</v>
      </c>
      <c r="O2155" t="s">
        <v>42</v>
      </c>
      <c r="P2155" t="str">
        <f t="shared" si="237"/>
        <v>R1011</v>
      </c>
    </row>
    <row r="2156" spans="1:16" x14ac:dyDescent="0.25">
      <c r="A2156" t="s">
        <v>2190</v>
      </c>
      <c r="B2156">
        <v>1992</v>
      </c>
      <c r="C2156">
        <f t="shared" si="231"/>
        <v>1992</v>
      </c>
      <c r="D2156" t="s">
        <v>10</v>
      </c>
      <c r="E2156" t="str">
        <f t="shared" si="232"/>
        <v>Jul</v>
      </c>
      <c r="F2156">
        <v>4</v>
      </c>
      <c r="G2156" s="10">
        <f t="shared" si="233"/>
        <v>33789</v>
      </c>
      <c r="H2156" s="9">
        <f t="shared" si="234"/>
        <v>30</v>
      </c>
      <c r="I2156">
        <v>0</v>
      </c>
      <c r="J2156" s="14">
        <v>36837.47</v>
      </c>
      <c r="K2156" t="s">
        <v>11</v>
      </c>
      <c r="L2156" t="str">
        <f t="shared" si="235"/>
        <v>tier - 2</v>
      </c>
      <c r="M2156" t="s">
        <v>12</v>
      </c>
      <c r="N2156" t="str">
        <f t="shared" si="236"/>
        <v>tier - 3</v>
      </c>
      <c r="O2156" t="s">
        <v>42</v>
      </c>
      <c r="P2156" t="str">
        <f t="shared" si="237"/>
        <v>R1011</v>
      </c>
    </row>
    <row r="2157" spans="1:16" x14ac:dyDescent="0.25">
      <c r="A2157" t="s">
        <v>2191</v>
      </c>
      <c r="B2157">
        <v>1972</v>
      </c>
      <c r="C2157">
        <f t="shared" si="231"/>
        <v>1972</v>
      </c>
      <c r="D2157" t="s">
        <v>30</v>
      </c>
      <c r="E2157" t="str">
        <f t="shared" si="232"/>
        <v>Dec</v>
      </c>
      <c r="F2157">
        <v>5</v>
      </c>
      <c r="G2157" s="10">
        <f t="shared" si="233"/>
        <v>26638</v>
      </c>
      <c r="H2157" s="9">
        <f t="shared" si="234"/>
        <v>50</v>
      </c>
      <c r="I2157">
        <v>0</v>
      </c>
      <c r="J2157" s="14">
        <v>36889.99</v>
      </c>
      <c r="K2157" t="s">
        <v>16</v>
      </c>
      <c r="L2157" t="str">
        <f t="shared" si="235"/>
        <v>tier - 1</v>
      </c>
      <c r="M2157" t="s">
        <v>12</v>
      </c>
      <c r="N2157" t="str">
        <f t="shared" si="236"/>
        <v>tier - 3</v>
      </c>
      <c r="O2157" t="s">
        <v>42</v>
      </c>
      <c r="P2157" t="str">
        <f t="shared" si="237"/>
        <v>R1011</v>
      </c>
    </row>
    <row r="2158" spans="1:16" x14ac:dyDescent="0.25">
      <c r="A2158" t="s">
        <v>2192</v>
      </c>
      <c r="B2158">
        <v>2003</v>
      </c>
      <c r="C2158">
        <f t="shared" si="231"/>
        <v>2003</v>
      </c>
      <c r="D2158" t="s">
        <v>18</v>
      </c>
      <c r="E2158" t="str">
        <f t="shared" si="232"/>
        <v>Jun</v>
      </c>
      <c r="F2158">
        <v>21</v>
      </c>
      <c r="G2158" s="10">
        <f t="shared" si="233"/>
        <v>37793</v>
      </c>
      <c r="H2158" s="9">
        <f t="shared" si="234"/>
        <v>19</v>
      </c>
      <c r="I2158">
        <v>0</v>
      </c>
      <c r="J2158" s="14">
        <v>36898.730000000003</v>
      </c>
      <c r="K2158" t="s">
        <v>11</v>
      </c>
      <c r="L2158" t="str">
        <f t="shared" si="235"/>
        <v>tier - 2</v>
      </c>
      <c r="M2158" t="s">
        <v>16</v>
      </c>
      <c r="N2158" t="str">
        <f t="shared" si="236"/>
        <v>tier - 1</v>
      </c>
      <c r="O2158" t="s">
        <v>23</v>
      </c>
      <c r="P2158" t="str">
        <f t="shared" si="237"/>
        <v>R1012</v>
      </c>
    </row>
    <row r="2159" spans="1:16" x14ac:dyDescent="0.25">
      <c r="A2159" t="s">
        <v>2193</v>
      </c>
      <c r="B2159">
        <v>1963</v>
      </c>
      <c r="C2159">
        <f t="shared" si="231"/>
        <v>1963</v>
      </c>
      <c r="D2159" t="s">
        <v>10</v>
      </c>
      <c r="E2159" t="str">
        <f t="shared" si="232"/>
        <v>Jul</v>
      </c>
      <c r="F2159">
        <v>24</v>
      </c>
      <c r="G2159" s="10">
        <f t="shared" si="233"/>
        <v>23216</v>
      </c>
      <c r="H2159" s="9">
        <f t="shared" si="234"/>
        <v>59</v>
      </c>
      <c r="I2159">
        <v>2</v>
      </c>
      <c r="J2159" s="14">
        <v>36910.61</v>
      </c>
      <c r="K2159" t="s">
        <v>11</v>
      </c>
      <c r="L2159" t="str">
        <f t="shared" si="235"/>
        <v>tier - 2</v>
      </c>
      <c r="M2159" t="s">
        <v>11</v>
      </c>
      <c r="N2159" t="str">
        <f t="shared" si="236"/>
        <v>tier - 2</v>
      </c>
      <c r="O2159" t="s">
        <v>42</v>
      </c>
      <c r="P2159" t="str">
        <f t="shared" si="237"/>
        <v>R1011</v>
      </c>
    </row>
    <row r="2160" spans="1:16" x14ac:dyDescent="0.25">
      <c r="A2160" t="s">
        <v>2194</v>
      </c>
      <c r="B2160">
        <v>1991</v>
      </c>
      <c r="C2160">
        <f t="shared" si="231"/>
        <v>1991</v>
      </c>
      <c r="D2160" t="s">
        <v>18</v>
      </c>
      <c r="E2160" t="str">
        <f t="shared" si="232"/>
        <v>Jun</v>
      </c>
      <c r="F2160">
        <v>10</v>
      </c>
      <c r="G2160" s="10">
        <f t="shared" si="233"/>
        <v>33399</v>
      </c>
      <c r="H2160" s="9">
        <f t="shared" si="234"/>
        <v>31</v>
      </c>
      <c r="I2160">
        <v>3</v>
      </c>
      <c r="J2160" s="14">
        <v>36911.99</v>
      </c>
      <c r="K2160" t="s">
        <v>11</v>
      </c>
      <c r="L2160" t="str">
        <f t="shared" si="235"/>
        <v>tier - 2</v>
      </c>
      <c r="M2160" t="s">
        <v>11</v>
      </c>
      <c r="N2160" t="str">
        <f t="shared" si="236"/>
        <v>tier - 2</v>
      </c>
      <c r="O2160" t="s">
        <v>42</v>
      </c>
      <c r="P2160" t="str">
        <f t="shared" si="237"/>
        <v>R1011</v>
      </c>
    </row>
    <row r="2161" spans="1:16" x14ac:dyDescent="0.25">
      <c r="A2161" t="s">
        <v>2195</v>
      </c>
      <c r="B2161">
        <v>1968</v>
      </c>
      <c r="C2161">
        <f t="shared" si="231"/>
        <v>1968</v>
      </c>
      <c r="D2161" t="s">
        <v>37</v>
      </c>
      <c r="E2161" t="str">
        <f t="shared" si="232"/>
        <v>Oct</v>
      </c>
      <c r="F2161">
        <v>22</v>
      </c>
      <c r="G2161" s="10">
        <f t="shared" si="233"/>
        <v>25133</v>
      </c>
      <c r="H2161" s="9">
        <f t="shared" si="234"/>
        <v>54</v>
      </c>
      <c r="I2161">
        <v>0</v>
      </c>
      <c r="J2161" s="14">
        <v>36922.61</v>
      </c>
      <c r="K2161" t="s">
        <v>11</v>
      </c>
      <c r="L2161" t="str">
        <f t="shared" si="235"/>
        <v>tier - 2</v>
      </c>
      <c r="M2161" t="s">
        <v>16</v>
      </c>
      <c r="N2161" t="str">
        <f t="shared" si="236"/>
        <v>tier - 1</v>
      </c>
      <c r="O2161" t="s">
        <v>42</v>
      </c>
      <c r="P2161" t="str">
        <f t="shared" si="237"/>
        <v>R1011</v>
      </c>
    </row>
    <row r="2162" spans="1:16" x14ac:dyDescent="0.25">
      <c r="A2162" t="s">
        <v>2196</v>
      </c>
      <c r="B2162">
        <v>1977</v>
      </c>
      <c r="C2162">
        <f t="shared" si="231"/>
        <v>1977</v>
      </c>
      <c r="D2162" t="s">
        <v>35</v>
      </c>
      <c r="E2162" t="str">
        <f t="shared" si="232"/>
        <v>Aug</v>
      </c>
      <c r="F2162">
        <v>13</v>
      </c>
      <c r="G2162" s="10">
        <f t="shared" si="233"/>
        <v>28350</v>
      </c>
      <c r="H2162" s="9">
        <f t="shared" si="234"/>
        <v>45</v>
      </c>
      <c r="I2162">
        <v>2</v>
      </c>
      <c r="J2162" s="14">
        <v>36935.64</v>
      </c>
      <c r="K2162" t="s">
        <v>11</v>
      </c>
      <c r="L2162" t="str">
        <f t="shared" si="235"/>
        <v>tier - 2</v>
      </c>
      <c r="M2162" t="s">
        <v>16</v>
      </c>
      <c r="N2162" t="str">
        <f t="shared" si="236"/>
        <v>tier - 1</v>
      </c>
      <c r="O2162" t="s">
        <v>42</v>
      </c>
      <c r="P2162" t="str">
        <f t="shared" si="237"/>
        <v>R1011</v>
      </c>
    </row>
    <row r="2163" spans="1:16" x14ac:dyDescent="0.25">
      <c r="A2163" t="s">
        <v>2197</v>
      </c>
      <c r="B2163">
        <v>1992</v>
      </c>
      <c r="C2163">
        <f t="shared" si="231"/>
        <v>1992</v>
      </c>
      <c r="D2163" t="s">
        <v>35</v>
      </c>
      <c r="E2163" t="str">
        <f t="shared" si="232"/>
        <v>Aug</v>
      </c>
      <c r="F2163">
        <v>25</v>
      </c>
      <c r="G2163" s="10">
        <f t="shared" si="233"/>
        <v>33841</v>
      </c>
      <c r="H2163" s="9">
        <f t="shared" si="234"/>
        <v>30</v>
      </c>
      <c r="I2163">
        <v>0</v>
      </c>
      <c r="J2163" s="14">
        <v>36950.26</v>
      </c>
      <c r="K2163" t="s">
        <v>16</v>
      </c>
      <c r="L2163" t="str">
        <f t="shared" si="235"/>
        <v>tier - 1</v>
      </c>
      <c r="M2163" t="s">
        <v>16</v>
      </c>
      <c r="N2163" t="str">
        <f t="shared" si="236"/>
        <v>tier - 1</v>
      </c>
      <c r="O2163" t="s">
        <v>13</v>
      </c>
      <c r="P2163" t="str">
        <f t="shared" si="237"/>
        <v>R1013</v>
      </c>
    </row>
    <row r="2164" spans="1:16" x14ac:dyDescent="0.25">
      <c r="A2164" t="s">
        <v>2198</v>
      </c>
      <c r="B2164">
        <v>1992</v>
      </c>
      <c r="C2164">
        <f t="shared" si="231"/>
        <v>1992</v>
      </c>
      <c r="D2164" t="s">
        <v>20</v>
      </c>
      <c r="E2164" t="str">
        <f t="shared" si="232"/>
        <v>Sep</v>
      </c>
      <c r="F2164">
        <v>13</v>
      </c>
      <c r="G2164" s="10">
        <f t="shared" si="233"/>
        <v>33860</v>
      </c>
      <c r="H2164" s="9">
        <f t="shared" si="234"/>
        <v>30</v>
      </c>
      <c r="I2164">
        <v>0</v>
      </c>
      <c r="J2164" s="14">
        <v>36976.449999999997</v>
      </c>
      <c r="K2164" t="s">
        <v>11</v>
      </c>
      <c r="L2164" t="str">
        <f t="shared" si="235"/>
        <v>tier - 2</v>
      </c>
      <c r="M2164" t="s">
        <v>12</v>
      </c>
      <c r="N2164" t="str">
        <f t="shared" si="236"/>
        <v>tier - 3</v>
      </c>
      <c r="O2164" t="s">
        <v>42</v>
      </c>
      <c r="P2164" t="str">
        <f t="shared" si="237"/>
        <v>R1011</v>
      </c>
    </row>
    <row r="2165" spans="1:16" x14ac:dyDescent="0.25">
      <c r="A2165" t="s">
        <v>2199</v>
      </c>
      <c r="B2165">
        <v>1991</v>
      </c>
      <c r="C2165">
        <f t="shared" si="231"/>
        <v>1991</v>
      </c>
      <c r="D2165" t="s">
        <v>15</v>
      </c>
      <c r="E2165" t="str">
        <f t="shared" si="232"/>
        <v>Nov</v>
      </c>
      <c r="F2165">
        <v>1</v>
      </c>
      <c r="G2165" s="10">
        <f t="shared" si="233"/>
        <v>33543</v>
      </c>
      <c r="H2165" s="9">
        <f t="shared" si="234"/>
        <v>31</v>
      </c>
      <c r="I2165">
        <v>3</v>
      </c>
      <c r="J2165" s="14">
        <v>37040.879999999997</v>
      </c>
      <c r="K2165" t="s">
        <v>11</v>
      </c>
      <c r="L2165" t="str">
        <f t="shared" si="235"/>
        <v>tier - 2</v>
      </c>
      <c r="M2165" t="s">
        <v>11</v>
      </c>
      <c r="N2165" t="str">
        <f t="shared" si="236"/>
        <v>tier - 2</v>
      </c>
      <c r="O2165" t="s">
        <v>42</v>
      </c>
      <c r="P2165" t="str">
        <f t="shared" si="237"/>
        <v>R1011</v>
      </c>
    </row>
    <row r="2166" spans="1:16" x14ac:dyDescent="0.25">
      <c r="A2166" t="s">
        <v>2200</v>
      </c>
      <c r="B2166">
        <v>1988</v>
      </c>
      <c r="C2166">
        <f t="shared" si="231"/>
        <v>1988</v>
      </c>
      <c r="D2166" t="s">
        <v>30</v>
      </c>
      <c r="E2166" t="str">
        <f t="shared" si="232"/>
        <v>Dec</v>
      </c>
      <c r="F2166">
        <v>17</v>
      </c>
      <c r="G2166" s="10">
        <f t="shared" si="233"/>
        <v>32494</v>
      </c>
      <c r="H2166" s="9">
        <f t="shared" si="234"/>
        <v>34</v>
      </c>
      <c r="I2166">
        <v>3</v>
      </c>
      <c r="J2166" s="14">
        <v>37076.370000000003</v>
      </c>
      <c r="K2166" t="s">
        <v>11</v>
      </c>
      <c r="L2166" t="str">
        <f t="shared" si="235"/>
        <v>tier - 2</v>
      </c>
      <c r="M2166" t="s">
        <v>16</v>
      </c>
      <c r="N2166" t="str">
        <f t="shared" si="236"/>
        <v>tier - 1</v>
      </c>
      <c r="O2166" t="s">
        <v>42</v>
      </c>
      <c r="P2166" t="str">
        <f t="shared" si="237"/>
        <v>R1011</v>
      </c>
    </row>
    <row r="2167" spans="1:16" x14ac:dyDescent="0.25">
      <c r="A2167" t="s">
        <v>2201</v>
      </c>
      <c r="B2167">
        <v>1989</v>
      </c>
      <c r="C2167">
        <f t="shared" si="231"/>
        <v>1989</v>
      </c>
      <c r="D2167" t="s">
        <v>18</v>
      </c>
      <c r="E2167" t="str">
        <f t="shared" si="232"/>
        <v>Jun</v>
      </c>
      <c r="F2167">
        <v>10</v>
      </c>
      <c r="G2167" s="10">
        <f t="shared" si="233"/>
        <v>32669</v>
      </c>
      <c r="H2167" s="9">
        <f t="shared" si="234"/>
        <v>33</v>
      </c>
      <c r="I2167">
        <v>0</v>
      </c>
      <c r="J2167" s="14">
        <v>37079.370000000003</v>
      </c>
      <c r="K2167" t="s">
        <v>11</v>
      </c>
      <c r="L2167" t="str">
        <f t="shared" si="235"/>
        <v>tier - 2</v>
      </c>
      <c r="M2167" t="s">
        <v>12</v>
      </c>
      <c r="N2167" t="str">
        <f t="shared" si="236"/>
        <v>tier - 3</v>
      </c>
      <c r="O2167" t="s">
        <v>42</v>
      </c>
      <c r="P2167" t="str">
        <f t="shared" si="237"/>
        <v>R1011</v>
      </c>
    </row>
    <row r="2168" spans="1:16" x14ac:dyDescent="0.25">
      <c r="A2168" t="s">
        <v>2202</v>
      </c>
      <c r="B2168">
        <v>1995</v>
      </c>
      <c r="C2168">
        <f t="shared" si="231"/>
        <v>1995</v>
      </c>
      <c r="D2168" t="s">
        <v>37</v>
      </c>
      <c r="E2168" t="str">
        <f t="shared" si="232"/>
        <v>Oct</v>
      </c>
      <c r="F2168">
        <v>30</v>
      </c>
      <c r="G2168" s="10">
        <f t="shared" si="233"/>
        <v>35002</v>
      </c>
      <c r="H2168" s="9">
        <f t="shared" si="234"/>
        <v>27</v>
      </c>
      <c r="I2168">
        <v>0</v>
      </c>
      <c r="J2168" s="14">
        <v>37133.9</v>
      </c>
      <c r="K2168" t="s">
        <v>11</v>
      </c>
      <c r="L2168" t="str">
        <f t="shared" si="235"/>
        <v>tier - 2</v>
      </c>
      <c r="M2168" t="s">
        <v>11</v>
      </c>
      <c r="N2168" t="str">
        <f t="shared" si="236"/>
        <v>tier - 2</v>
      </c>
      <c r="O2168" t="s">
        <v>13</v>
      </c>
      <c r="P2168" t="str">
        <f t="shared" si="237"/>
        <v>R1013</v>
      </c>
    </row>
    <row r="2169" spans="1:16" x14ac:dyDescent="0.25">
      <c r="A2169" t="s">
        <v>2203</v>
      </c>
      <c r="B2169">
        <v>2000</v>
      </c>
      <c r="C2169">
        <f t="shared" si="231"/>
        <v>2000</v>
      </c>
      <c r="D2169" t="s">
        <v>20</v>
      </c>
      <c r="E2169" t="str">
        <f t="shared" si="232"/>
        <v>Sep</v>
      </c>
      <c r="F2169">
        <v>5</v>
      </c>
      <c r="G2169" s="10">
        <f t="shared" si="233"/>
        <v>36774</v>
      </c>
      <c r="H2169" s="9">
        <f t="shared" si="234"/>
        <v>22</v>
      </c>
      <c r="I2169">
        <v>1</v>
      </c>
      <c r="J2169" s="14">
        <v>37165.160000000003</v>
      </c>
      <c r="K2169" t="s">
        <v>16</v>
      </c>
      <c r="L2169" t="str">
        <f t="shared" si="235"/>
        <v>tier - 1</v>
      </c>
      <c r="M2169" t="s">
        <v>12</v>
      </c>
      <c r="N2169" t="str">
        <f t="shared" si="236"/>
        <v>tier - 3</v>
      </c>
      <c r="O2169" t="s">
        <v>31</v>
      </c>
      <c r="P2169" t="str">
        <f t="shared" si="237"/>
        <v>Unknown</v>
      </c>
    </row>
    <row r="2170" spans="1:16" x14ac:dyDescent="0.25">
      <c r="A2170" t="s">
        <v>2204</v>
      </c>
      <c r="B2170">
        <v>1990</v>
      </c>
      <c r="C2170">
        <f t="shared" si="231"/>
        <v>1990</v>
      </c>
      <c r="D2170" t="s">
        <v>37</v>
      </c>
      <c r="E2170" t="str">
        <f t="shared" si="232"/>
        <v>Oct</v>
      </c>
      <c r="F2170">
        <v>17</v>
      </c>
      <c r="G2170" s="10">
        <f t="shared" si="233"/>
        <v>33163</v>
      </c>
      <c r="H2170" s="9">
        <f t="shared" si="234"/>
        <v>32</v>
      </c>
      <c r="I2170">
        <v>3</v>
      </c>
      <c r="J2170" s="14">
        <v>37251.22</v>
      </c>
      <c r="K2170" t="s">
        <v>11</v>
      </c>
      <c r="L2170" t="str">
        <f t="shared" si="235"/>
        <v>tier - 2</v>
      </c>
      <c r="M2170" t="s">
        <v>11</v>
      </c>
      <c r="N2170" t="str">
        <f t="shared" si="236"/>
        <v>tier - 2</v>
      </c>
      <c r="O2170" t="s">
        <v>42</v>
      </c>
      <c r="P2170" t="str">
        <f t="shared" si="237"/>
        <v>R1011</v>
      </c>
    </row>
    <row r="2171" spans="1:16" x14ac:dyDescent="0.25">
      <c r="A2171" t="s">
        <v>2205</v>
      </c>
      <c r="B2171">
        <v>1985</v>
      </c>
      <c r="C2171">
        <f t="shared" si="231"/>
        <v>1985</v>
      </c>
      <c r="D2171" t="s">
        <v>15</v>
      </c>
      <c r="E2171" t="str">
        <f t="shared" si="232"/>
        <v>Nov</v>
      </c>
      <c r="F2171">
        <v>17</v>
      </c>
      <c r="G2171" s="10">
        <f t="shared" si="233"/>
        <v>31368</v>
      </c>
      <c r="H2171" s="9">
        <f t="shared" si="234"/>
        <v>37</v>
      </c>
      <c r="I2171">
        <v>0</v>
      </c>
      <c r="J2171" s="14">
        <v>37270.15</v>
      </c>
      <c r="K2171" t="s">
        <v>11</v>
      </c>
      <c r="L2171" t="str">
        <f t="shared" si="235"/>
        <v>tier - 2</v>
      </c>
      <c r="M2171" t="s">
        <v>16</v>
      </c>
      <c r="N2171" t="str">
        <f t="shared" si="236"/>
        <v>tier - 1</v>
      </c>
      <c r="O2171" t="s">
        <v>247</v>
      </c>
      <c r="P2171" t="str">
        <f t="shared" si="237"/>
        <v>R1024</v>
      </c>
    </row>
    <row r="2172" spans="1:16" x14ac:dyDescent="0.25">
      <c r="A2172" t="s">
        <v>2206</v>
      </c>
      <c r="B2172">
        <v>1975</v>
      </c>
      <c r="C2172">
        <f t="shared" si="231"/>
        <v>1975</v>
      </c>
      <c r="D2172" t="s">
        <v>15</v>
      </c>
      <c r="E2172" t="str">
        <f t="shared" si="232"/>
        <v>Nov</v>
      </c>
      <c r="F2172">
        <v>9</v>
      </c>
      <c r="G2172" s="10">
        <f t="shared" si="233"/>
        <v>27707</v>
      </c>
      <c r="H2172" s="9">
        <f t="shared" si="234"/>
        <v>47</v>
      </c>
      <c r="I2172">
        <v>1</v>
      </c>
      <c r="J2172" s="14">
        <v>37272.339999999997</v>
      </c>
      <c r="K2172" t="s">
        <v>11</v>
      </c>
      <c r="L2172" t="str">
        <f t="shared" si="235"/>
        <v>tier - 2</v>
      </c>
      <c r="M2172" t="s">
        <v>12</v>
      </c>
      <c r="N2172" t="str">
        <f t="shared" si="236"/>
        <v>tier - 3</v>
      </c>
      <c r="O2172" t="s">
        <v>42</v>
      </c>
      <c r="P2172" t="str">
        <f t="shared" si="237"/>
        <v>R1011</v>
      </c>
    </row>
    <row r="2173" spans="1:16" x14ac:dyDescent="0.25">
      <c r="A2173" t="s">
        <v>2207</v>
      </c>
      <c r="B2173">
        <v>1969</v>
      </c>
      <c r="C2173">
        <f t="shared" si="231"/>
        <v>1969</v>
      </c>
      <c r="D2173" t="s">
        <v>37</v>
      </c>
      <c r="E2173" t="str">
        <f t="shared" si="232"/>
        <v>Oct</v>
      </c>
      <c r="F2173">
        <v>30</v>
      </c>
      <c r="G2173" s="10">
        <f t="shared" si="233"/>
        <v>25506</v>
      </c>
      <c r="H2173" s="9">
        <f t="shared" si="234"/>
        <v>53</v>
      </c>
      <c r="I2173">
        <v>0</v>
      </c>
      <c r="J2173" s="14">
        <v>37277.269999999997</v>
      </c>
      <c r="K2173" t="s">
        <v>16</v>
      </c>
      <c r="L2173" t="str">
        <f t="shared" si="235"/>
        <v>tier - 1</v>
      </c>
      <c r="M2173" t="s">
        <v>12</v>
      </c>
      <c r="N2173" t="str">
        <f t="shared" si="236"/>
        <v>tier - 3</v>
      </c>
      <c r="O2173" t="s">
        <v>42</v>
      </c>
      <c r="P2173" t="str">
        <f t="shared" si="237"/>
        <v>R1011</v>
      </c>
    </row>
    <row r="2174" spans="1:16" x14ac:dyDescent="0.25">
      <c r="A2174" t="s">
        <v>2208</v>
      </c>
      <c r="B2174">
        <v>1979</v>
      </c>
      <c r="C2174">
        <f t="shared" si="231"/>
        <v>1979</v>
      </c>
      <c r="D2174" t="s">
        <v>35</v>
      </c>
      <c r="E2174" t="str">
        <f t="shared" si="232"/>
        <v>Aug</v>
      </c>
      <c r="F2174">
        <v>3</v>
      </c>
      <c r="G2174" s="10">
        <f t="shared" si="233"/>
        <v>29070</v>
      </c>
      <c r="H2174" s="9">
        <f t="shared" si="234"/>
        <v>43</v>
      </c>
      <c r="I2174">
        <v>2</v>
      </c>
      <c r="J2174" s="14">
        <v>37425.94</v>
      </c>
      <c r="K2174" t="s">
        <v>11</v>
      </c>
      <c r="L2174" t="str">
        <f t="shared" si="235"/>
        <v>tier - 2</v>
      </c>
      <c r="M2174" t="s">
        <v>16</v>
      </c>
      <c r="N2174" t="str">
        <f t="shared" si="236"/>
        <v>tier - 1</v>
      </c>
      <c r="O2174" t="s">
        <v>42</v>
      </c>
      <c r="P2174" t="str">
        <f t="shared" si="237"/>
        <v>R1011</v>
      </c>
    </row>
    <row r="2175" spans="1:16" x14ac:dyDescent="0.25">
      <c r="A2175" t="s">
        <v>2209</v>
      </c>
      <c r="B2175">
        <v>2002</v>
      </c>
      <c r="C2175">
        <f t="shared" si="231"/>
        <v>2002</v>
      </c>
      <c r="D2175" t="s">
        <v>20</v>
      </c>
      <c r="E2175" t="str">
        <f t="shared" si="232"/>
        <v>Sep</v>
      </c>
      <c r="F2175">
        <v>27</v>
      </c>
      <c r="G2175" s="10">
        <f t="shared" si="233"/>
        <v>37526</v>
      </c>
      <c r="H2175" s="9">
        <f t="shared" si="234"/>
        <v>20</v>
      </c>
      <c r="I2175">
        <v>3</v>
      </c>
      <c r="J2175" s="14">
        <v>37465.339999999997</v>
      </c>
      <c r="K2175" t="s">
        <v>16</v>
      </c>
      <c r="L2175" t="str">
        <f t="shared" si="235"/>
        <v>tier - 1</v>
      </c>
      <c r="M2175" t="s">
        <v>11</v>
      </c>
      <c r="N2175" t="str">
        <f t="shared" si="236"/>
        <v>tier - 2</v>
      </c>
      <c r="O2175" t="s">
        <v>23</v>
      </c>
      <c r="P2175" t="str">
        <f t="shared" si="237"/>
        <v>R1012</v>
      </c>
    </row>
    <row r="2176" spans="1:16" x14ac:dyDescent="0.25">
      <c r="A2176" t="s">
        <v>2210</v>
      </c>
      <c r="B2176">
        <v>2000</v>
      </c>
      <c r="C2176">
        <f t="shared" si="231"/>
        <v>2000</v>
      </c>
      <c r="D2176" t="s">
        <v>37</v>
      </c>
      <c r="E2176" t="str">
        <f t="shared" si="232"/>
        <v>Oct</v>
      </c>
      <c r="F2176">
        <v>12</v>
      </c>
      <c r="G2176" s="10">
        <f t="shared" si="233"/>
        <v>36811</v>
      </c>
      <c r="H2176" s="9">
        <f t="shared" si="234"/>
        <v>22</v>
      </c>
      <c r="I2176">
        <v>2</v>
      </c>
      <c r="J2176" s="14">
        <v>37484.449999999997</v>
      </c>
      <c r="K2176" t="s">
        <v>16</v>
      </c>
      <c r="L2176" t="str">
        <f t="shared" si="235"/>
        <v>tier - 1</v>
      </c>
      <c r="M2176" t="s">
        <v>16</v>
      </c>
      <c r="N2176" t="str">
        <f t="shared" si="236"/>
        <v>tier - 1</v>
      </c>
      <c r="O2176" t="s">
        <v>13</v>
      </c>
      <c r="P2176" t="str">
        <f t="shared" si="237"/>
        <v>R1013</v>
      </c>
    </row>
    <row r="2177" spans="1:16" x14ac:dyDescent="0.25">
      <c r="A2177" t="s">
        <v>2211</v>
      </c>
      <c r="B2177">
        <v>1990</v>
      </c>
      <c r="C2177">
        <f t="shared" si="231"/>
        <v>1990</v>
      </c>
      <c r="D2177" t="s">
        <v>15</v>
      </c>
      <c r="E2177" t="str">
        <f t="shared" si="232"/>
        <v>Nov</v>
      </c>
      <c r="F2177">
        <v>16</v>
      </c>
      <c r="G2177" s="10">
        <f t="shared" si="233"/>
        <v>33193</v>
      </c>
      <c r="H2177" s="9">
        <f t="shared" si="234"/>
        <v>32</v>
      </c>
      <c r="I2177">
        <v>1</v>
      </c>
      <c r="J2177" s="14">
        <v>37607.53</v>
      </c>
      <c r="K2177" t="s">
        <v>16</v>
      </c>
      <c r="L2177" t="str">
        <f t="shared" si="235"/>
        <v>tier - 1</v>
      </c>
      <c r="M2177" t="s">
        <v>11</v>
      </c>
      <c r="N2177" t="str">
        <f t="shared" si="236"/>
        <v>tier - 2</v>
      </c>
      <c r="O2177" t="s">
        <v>166</v>
      </c>
      <c r="P2177" t="str">
        <f t="shared" si="237"/>
        <v>R1019</v>
      </c>
    </row>
    <row r="2178" spans="1:16" x14ac:dyDescent="0.25">
      <c r="A2178" t="s">
        <v>2212</v>
      </c>
      <c r="B2178">
        <v>1982</v>
      </c>
      <c r="C2178">
        <f t="shared" ref="C2178:C2241" si="238">IF(B2178="?", ROUND(AVERAGEIF(B:B, "&lt;&gt;?"), 0), B2178)</f>
        <v>1982</v>
      </c>
      <c r="D2178" t="s">
        <v>18</v>
      </c>
      <c r="E2178" t="str">
        <f t="shared" ref="E2178:E2241" si="239">IF(D2178="?", "Sep", D2178)</f>
        <v>Jun</v>
      </c>
      <c r="F2178">
        <v>20</v>
      </c>
      <c r="G2178" s="10">
        <f t="shared" ref="G2178:G2241" si="240">DATE(C2178, MONTH(1&amp;E2178), F2178)</f>
        <v>30122</v>
      </c>
      <c r="H2178" s="9">
        <f t="shared" ref="H2178:H2241" si="241">DATEDIF(G2178, DATE(2023,6,8), "Y")</f>
        <v>40</v>
      </c>
      <c r="I2178">
        <v>3</v>
      </c>
      <c r="J2178" s="14">
        <v>37650.74</v>
      </c>
      <c r="K2178" t="s">
        <v>11</v>
      </c>
      <c r="L2178" t="str">
        <f t="shared" ref="L2178:L2241" si="242">IF(K2178="?", "tier - 1", K2178)</f>
        <v>tier - 2</v>
      </c>
      <c r="M2178" t="s">
        <v>11</v>
      </c>
      <c r="N2178" t="str">
        <f t="shared" ref="N2178:N2241" si="243">IF(M2178="?", "tier - 2", M2178)</f>
        <v>tier - 2</v>
      </c>
      <c r="O2178" t="s">
        <v>23</v>
      </c>
      <c r="P2178" t="str">
        <f t="shared" ref="P2178:P2241" si="244">IF(O2178="?", "Unknown", O2178)</f>
        <v>R1012</v>
      </c>
    </row>
    <row r="2179" spans="1:16" x14ac:dyDescent="0.25">
      <c r="A2179" t="s">
        <v>2213</v>
      </c>
      <c r="B2179">
        <v>1970</v>
      </c>
      <c r="C2179">
        <f t="shared" si="238"/>
        <v>1970</v>
      </c>
      <c r="D2179" t="s">
        <v>37</v>
      </c>
      <c r="E2179" t="str">
        <f t="shared" si="239"/>
        <v>Oct</v>
      </c>
      <c r="F2179">
        <v>28</v>
      </c>
      <c r="G2179" s="10">
        <f t="shared" si="240"/>
        <v>25869</v>
      </c>
      <c r="H2179" s="9">
        <f t="shared" si="241"/>
        <v>52</v>
      </c>
      <c r="I2179">
        <v>0</v>
      </c>
      <c r="J2179" s="14">
        <v>37675.06</v>
      </c>
      <c r="K2179" t="s">
        <v>11</v>
      </c>
      <c r="L2179" t="str">
        <f t="shared" si="242"/>
        <v>tier - 2</v>
      </c>
      <c r="M2179" t="s">
        <v>12</v>
      </c>
      <c r="N2179" t="str">
        <f t="shared" si="243"/>
        <v>tier - 3</v>
      </c>
      <c r="O2179" t="s">
        <v>42</v>
      </c>
      <c r="P2179" t="str">
        <f t="shared" si="244"/>
        <v>R1011</v>
      </c>
    </row>
    <row r="2180" spans="1:16" x14ac:dyDescent="0.25">
      <c r="A2180" t="s">
        <v>2214</v>
      </c>
      <c r="B2180">
        <v>1988</v>
      </c>
      <c r="C2180">
        <f t="shared" si="238"/>
        <v>1988</v>
      </c>
      <c r="D2180" t="s">
        <v>37</v>
      </c>
      <c r="E2180" t="str">
        <f t="shared" si="239"/>
        <v>Oct</v>
      </c>
      <c r="F2180">
        <v>10</v>
      </c>
      <c r="G2180" s="10">
        <f t="shared" si="240"/>
        <v>32426</v>
      </c>
      <c r="H2180" s="9">
        <f t="shared" si="241"/>
        <v>34</v>
      </c>
      <c r="I2180">
        <v>1</v>
      </c>
      <c r="J2180" s="14">
        <v>37701.879999999997</v>
      </c>
      <c r="K2180" t="s">
        <v>11</v>
      </c>
      <c r="L2180" t="str">
        <f t="shared" si="242"/>
        <v>tier - 2</v>
      </c>
      <c r="M2180" t="s">
        <v>12</v>
      </c>
      <c r="N2180" t="str">
        <f t="shared" si="243"/>
        <v>tier - 3</v>
      </c>
      <c r="O2180" t="s">
        <v>249</v>
      </c>
      <c r="P2180" t="str">
        <f t="shared" si="244"/>
        <v>R1023</v>
      </c>
    </row>
    <row r="2181" spans="1:16" x14ac:dyDescent="0.25">
      <c r="A2181" t="s">
        <v>2215</v>
      </c>
      <c r="B2181">
        <v>1976</v>
      </c>
      <c r="C2181">
        <f t="shared" si="238"/>
        <v>1976</v>
      </c>
      <c r="D2181" t="s">
        <v>20</v>
      </c>
      <c r="E2181" t="str">
        <f t="shared" si="239"/>
        <v>Sep</v>
      </c>
      <c r="F2181">
        <v>18</v>
      </c>
      <c r="G2181" s="10">
        <f t="shared" si="240"/>
        <v>28021</v>
      </c>
      <c r="H2181" s="9">
        <f t="shared" si="241"/>
        <v>46</v>
      </c>
      <c r="I2181">
        <v>2</v>
      </c>
      <c r="J2181" s="14">
        <v>37735.199999999997</v>
      </c>
      <c r="K2181" t="s">
        <v>11</v>
      </c>
      <c r="L2181" t="str">
        <f t="shared" si="242"/>
        <v>tier - 2</v>
      </c>
      <c r="M2181" t="s">
        <v>11</v>
      </c>
      <c r="N2181" t="str">
        <f t="shared" si="243"/>
        <v>tier - 2</v>
      </c>
      <c r="O2181" t="s">
        <v>42</v>
      </c>
      <c r="P2181" t="str">
        <f t="shared" si="244"/>
        <v>R1011</v>
      </c>
    </row>
    <row r="2182" spans="1:16" x14ac:dyDescent="0.25">
      <c r="A2182" t="s">
        <v>2216</v>
      </c>
      <c r="B2182">
        <v>1986</v>
      </c>
      <c r="C2182">
        <f t="shared" si="238"/>
        <v>1986</v>
      </c>
      <c r="D2182" t="s">
        <v>35</v>
      </c>
      <c r="E2182" t="str">
        <f t="shared" si="239"/>
        <v>Aug</v>
      </c>
      <c r="F2182">
        <v>15</v>
      </c>
      <c r="G2182" s="10">
        <f t="shared" si="240"/>
        <v>31639</v>
      </c>
      <c r="H2182" s="9">
        <f t="shared" si="241"/>
        <v>36</v>
      </c>
      <c r="I2182">
        <v>0</v>
      </c>
      <c r="J2182" s="14">
        <v>37742.58</v>
      </c>
      <c r="K2182" t="s">
        <v>16</v>
      </c>
      <c r="L2182" t="str">
        <f t="shared" si="242"/>
        <v>tier - 1</v>
      </c>
      <c r="M2182" t="s">
        <v>16</v>
      </c>
      <c r="N2182" t="str">
        <f t="shared" si="243"/>
        <v>tier - 1</v>
      </c>
      <c r="O2182" t="s">
        <v>13</v>
      </c>
      <c r="P2182" t="str">
        <f t="shared" si="244"/>
        <v>R1013</v>
      </c>
    </row>
    <row r="2183" spans="1:16" x14ac:dyDescent="0.25">
      <c r="A2183" t="s">
        <v>2217</v>
      </c>
      <c r="B2183">
        <v>1983</v>
      </c>
      <c r="C2183">
        <f t="shared" si="238"/>
        <v>1983</v>
      </c>
      <c r="D2183" t="s">
        <v>10</v>
      </c>
      <c r="E2183" t="str">
        <f t="shared" si="239"/>
        <v>Jul</v>
      </c>
      <c r="F2183">
        <v>26</v>
      </c>
      <c r="G2183" s="10">
        <f t="shared" si="240"/>
        <v>30523</v>
      </c>
      <c r="H2183" s="9">
        <f t="shared" si="241"/>
        <v>39</v>
      </c>
      <c r="I2183">
        <v>3</v>
      </c>
      <c r="J2183" s="14">
        <v>37800.980000000003</v>
      </c>
      <c r="K2183" t="s">
        <v>11</v>
      </c>
      <c r="L2183" t="str">
        <f t="shared" si="242"/>
        <v>tier - 2</v>
      </c>
      <c r="M2183" t="s">
        <v>11</v>
      </c>
      <c r="N2183" t="str">
        <f t="shared" si="243"/>
        <v>tier - 2</v>
      </c>
      <c r="O2183" t="s">
        <v>42</v>
      </c>
      <c r="P2183" t="str">
        <f t="shared" si="244"/>
        <v>R1011</v>
      </c>
    </row>
    <row r="2184" spans="1:16" x14ac:dyDescent="0.25">
      <c r="A2184" t="s">
        <v>2218</v>
      </c>
      <c r="B2184">
        <v>1979</v>
      </c>
      <c r="C2184">
        <f t="shared" si="238"/>
        <v>1979</v>
      </c>
      <c r="D2184" t="s">
        <v>20</v>
      </c>
      <c r="E2184" t="str">
        <f t="shared" si="239"/>
        <v>Sep</v>
      </c>
      <c r="F2184">
        <v>9</v>
      </c>
      <c r="G2184" s="10">
        <f t="shared" si="240"/>
        <v>29107</v>
      </c>
      <c r="H2184" s="9">
        <f t="shared" si="241"/>
        <v>43</v>
      </c>
      <c r="I2184">
        <v>0</v>
      </c>
      <c r="J2184" s="14">
        <v>37829.72</v>
      </c>
      <c r="K2184" t="s">
        <v>16</v>
      </c>
      <c r="L2184" t="str">
        <f t="shared" si="242"/>
        <v>tier - 1</v>
      </c>
      <c r="M2184" t="s">
        <v>11</v>
      </c>
      <c r="N2184" t="str">
        <f t="shared" si="243"/>
        <v>tier - 2</v>
      </c>
      <c r="O2184" t="s">
        <v>42</v>
      </c>
      <c r="P2184" t="str">
        <f t="shared" si="244"/>
        <v>R1011</v>
      </c>
    </row>
    <row r="2185" spans="1:16" x14ac:dyDescent="0.25">
      <c r="A2185" t="s">
        <v>2219</v>
      </c>
      <c r="B2185">
        <v>1998</v>
      </c>
      <c r="C2185">
        <f t="shared" si="238"/>
        <v>1998</v>
      </c>
      <c r="D2185" t="s">
        <v>10</v>
      </c>
      <c r="E2185" t="str">
        <f t="shared" si="239"/>
        <v>Jul</v>
      </c>
      <c r="F2185">
        <v>29</v>
      </c>
      <c r="G2185" s="10">
        <f t="shared" si="240"/>
        <v>36005</v>
      </c>
      <c r="H2185" s="9">
        <f t="shared" si="241"/>
        <v>24</v>
      </c>
      <c r="I2185">
        <v>0</v>
      </c>
      <c r="J2185" s="14">
        <v>38126.25</v>
      </c>
      <c r="K2185" t="s">
        <v>16</v>
      </c>
      <c r="L2185" t="str">
        <f t="shared" si="242"/>
        <v>tier - 1</v>
      </c>
      <c r="M2185" t="s">
        <v>12</v>
      </c>
      <c r="N2185" t="str">
        <f t="shared" si="243"/>
        <v>tier - 3</v>
      </c>
      <c r="O2185" t="s">
        <v>13</v>
      </c>
      <c r="P2185" t="str">
        <f t="shared" si="244"/>
        <v>R1013</v>
      </c>
    </row>
    <row r="2186" spans="1:16" x14ac:dyDescent="0.25">
      <c r="A2186" t="s">
        <v>2220</v>
      </c>
      <c r="B2186">
        <v>1972</v>
      </c>
      <c r="C2186">
        <f t="shared" si="238"/>
        <v>1972</v>
      </c>
      <c r="D2186" t="s">
        <v>15</v>
      </c>
      <c r="E2186" t="str">
        <f t="shared" si="239"/>
        <v>Nov</v>
      </c>
      <c r="F2186">
        <v>19</v>
      </c>
      <c r="G2186" s="10">
        <f t="shared" si="240"/>
        <v>26622</v>
      </c>
      <c r="H2186" s="9">
        <f t="shared" si="241"/>
        <v>50</v>
      </c>
      <c r="I2186">
        <v>0</v>
      </c>
      <c r="J2186" s="14">
        <v>38189.1</v>
      </c>
      <c r="K2186" t="s">
        <v>11</v>
      </c>
      <c r="L2186" t="str">
        <f t="shared" si="242"/>
        <v>tier - 2</v>
      </c>
      <c r="M2186" t="s">
        <v>11</v>
      </c>
      <c r="N2186" t="str">
        <f t="shared" si="243"/>
        <v>tier - 2</v>
      </c>
      <c r="O2186" t="s">
        <v>42</v>
      </c>
      <c r="P2186" t="str">
        <f t="shared" si="244"/>
        <v>R1011</v>
      </c>
    </row>
    <row r="2187" spans="1:16" x14ac:dyDescent="0.25">
      <c r="A2187" t="s">
        <v>2221</v>
      </c>
      <c r="B2187">
        <v>1989</v>
      </c>
      <c r="C2187">
        <f t="shared" si="238"/>
        <v>1989</v>
      </c>
      <c r="D2187" t="s">
        <v>20</v>
      </c>
      <c r="E2187" t="str">
        <f t="shared" si="239"/>
        <v>Sep</v>
      </c>
      <c r="F2187">
        <v>8</v>
      </c>
      <c r="G2187" s="10">
        <f t="shared" si="240"/>
        <v>32759</v>
      </c>
      <c r="H2187" s="9">
        <f t="shared" si="241"/>
        <v>33</v>
      </c>
      <c r="I2187">
        <v>3</v>
      </c>
      <c r="J2187" s="14">
        <v>38237.339999999997</v>
      </c>
      <c r="K2187" t="s">
        <v>11</v>
      </c>
      <c r="L2187" t="str">
        <f t="shared" si="242"/>
        <v>tier - 2</v>
      </c>
      <c r="M2187" t="s">
        <v>12</v>
      </c>
      <c r="N2187" t="str">
        <f t="shared" si="243"/>
        <v>tier - 3</v>
      </c>
      <c r="O2187" t="s">
        <v>42</v>
      </c>
      <c r="P2187" t="str">
        <f t="shared" si="244"/>
        <v>R1011</v>
      </c>
    </row>
    <row r="2188" spans="1:16" x14ac:dyDescent="0.25">
      <c r="A2188" t="s">
        <v>2222</v>
      </c>
      <c r="B2188">
        <v>1964</v>
      </c>
      <c r="C2188">
        <f t="shared" si="238"/>
        <v>1964</v>
      </c>
      <c r="D2188" t="s">
        <v>18</v>
      </c>
      <c r="E2188" t="str">
        <f t="shared" si="239"/>
        <v>Jun</v>
      </c>
      <c r="F2188">
        <v>16</v>
      </c>
      <c r="G2188" s="10">
        <f t="shared" si="240"/>
        <v>23544</v>
      </c>
      <c r="H2188" s="9">
        <f t="shared" si="241"/>
        <v>58</v>
      </c>
      <c r="I2188">
        <v>0</v>
      </c>
      <c r="J2188" s="14">
        <v>38241.74</v>
      </c>
      <c r="K2188" t="s">
        <v>11</v>
      </c>
      <c r="L2188" t="str">
        <f t="shared" si="242"/>
        <v>tier - 2</v>
      </c>
      <c r="M2188" t="s">
        <v>12</v>
      </c>
      <c r="N2188" t="str">
        <f t="shared" si="243"/>
        <v>tier - 3</v>
      </c>
      <c r="O2188" t="s">
        <v>42</v>
      </c>
      <c r="P2188" t="str">
        <f t="shared" si="244"/>
        <v>R1011</v>
      </c>
    </row>
    <row r="2189" spans="1:16" x14ac:dyDescent="0.25">
      <c r="A2189" t="s">
        <v>2223</v>
      </c>
      <c r="B2189">
        <v>1980</v>
      </c>
      <c r="C2189">
        <f t="shared" si="238"/>
        <v>1980</v>
      </c>
      <c r="D2189" t="s">
        <v>35</v>
      </c>
      <c r="E2189" t="str">
        <f t="shared" si="239"/>
        <v>Aug</v>
      </c>
      <c r="F2189">
        <v>16</v>
      </c>
      <c r="G2189" s="10">
        <f t="shared" si="240"/>
        <v>29449</v>
      </c>
      <c r="H2189" s="9">
        <f t="shared" si="241"/>
        <v>42</v>
      </c>
      <c r="I2189">
        <v>1</v>
      </c>
      <c r="J2189" s="14">
        <v>38245.589999999997</v>
      </c>
      <c r="K2189" t="s">
        <v>16</v>
      </c>
      <c r="L2189" t="str">
        <f t="shared" si="242"/>
        <v>tier - 1</v>
      </c>
      <c r="M2189" t="s">
        <v>11</v>
      </c>
      <c r="N2189" t="str">
        <f t="shared" si="243"/>
        <v>tier - 2</v>
      </c>
      <c r="O2189" t="s">
        <v>13</v>
      </c>
      <c r="P2189" t="str">
        <f t="shared" si="244"/>
        <v>R1013</v>
      </c>
    </row>
    <row r="2190" spans="1:16" x14ac:dyDescent="0.25">
      <c r="A2190" t="s">
        <v>2224</v>
      </c>
      <c r="B2190">
        <v>1989</v>
      </c>
      <c r="C2190">
        <f t="shared" si="238"/>
        <v>1989</v>
      </c>
      <c r="D2190" t="s">
        <v>37</v>
      </c>
      <c r="E2190" t="str">
        <f t="shared" si="239"/>
        <v>Oct</v>
      </c>
      <c r="F2190">
        <v>30</v>
      </c>
      <c r="G2190" s="10">
        <f t="shared" si="240"/>
        <v>32811</v>
      </c>
      <c r="H2190" s="9">
        <f t="shared" si="241"/>
        <v>33</v>
      </c>
      <c r="I2190">
        <v>1</v>
      </c>
      <c r="J2190" s="14">
        <v>38282.75</v>
      </c>
      <c r="K2190" t="s">
        <v>16</v>
      </c>
      <c r="L2190" t="str">
        <f t="shared" si="242"/>
        <v>tier - 1</v>
      </c>
      <c r="M2190" t="s">
        <v>11</v>
      </c>
      <c r="N2190" t="str">
        <f t="shared" si="243"/>
        <v>tier - 2</v>
      </c>
      <c r="O2190" t="s">
        <v>13</v>
      </c>
      <c r="P2190" t="str">
        <f t="shared" si="244"/>
        <v>R1013</v>
      </c>
    </row>
    <row r="2191" spans="1:16" x14ac:dyDescent="0.25">
      <c r="A2191" t="s">
        <v>2225</v>
      </c>
      <c r="B2191">
        <v>1980</v>
      </c>
      <c r="C2191">
        <f t="shared" si="238"/>
        <v>1980</v>
      </c>
      <c r="D2191" t="s">
        <v>18</v>
      </c>
      <c r="E2191" t="str">
        <f t="shared" si="239"/>
        <v>Jun</v>
      </c>
      <c r="F2191">
        <v>12</v>
      </c>
      <c r="G2191" s="10">
        <f t="shared" si="240"/>
        <v>29384</v>
      </c>
      <c r="H2191" s="9">
        <f t="shared" si="241"/>
        <v>42</v>
      </c>
      <c r="I2191">
        <v>2</v>
      </c>
      <c r="J2191" s="14">
        <v>38313.129999999997</v>
      </c>
      <c r="K2191" t="s">
        <v>16</v>
      </c>
      <c r="L2191" t="str">
        <f t="shared" si="242"/>
        <v>tier - 1</v>
      </c>
      <c r="M2191" t="s">
        <v>12</v>
      </c>
      <c r="N2191" t="str">
        <f t="shared" si="243"/>
        <v>tier - 3</v>
      </c>
      <c r="O2191" t="s">
        <v>42</v>
      </c>
      <c r="P2191" t="str">
        <f t="shared" si="244"/>
        <v>R1011</v>
      </c>
    </row>
    <row r="2192" spans="1:16" x14ac:dyDescent="0.25">
      <c r="A2192" t="s">
        <v>2226</v>
      </c>
      <c r="B2192">
        <v>2002</v>
      </c>
      <c r="C2192">
        <f t="shared" si="238"/>
        <v>2002</v>
      </c>
      <c r="D2192" t="s">
        <v>20</v>
      </c>
      <c r="E2192" t="str">
        <f t="shared" si="239"/>
        <v>Sep</v>
      </c>
      <c r="F2192">
        <v>17</v>
      </c>
      <c r="G2192" s="10">
        <f t="shared" si="240"/>
        <v>37516</v>
      </c>
      <c r="H2192" s="9">
        <f t="shared" si="241"/>
        <v>20</v>
      </c>
      <c r="I2192">
        <v>2</v>
      </c>
      <c r="J2192" s="14">
        <v>38344.57</v>
      </c>
      <c r="K2192" t="s">
        <v>16</v>
      </c>
      <c r="L2192" t="str">
        <f t="shared" si="242"/>
        <v>tier - 1</v>
      </c>
      <c r="M2192" t="s">
        <v>12</v>
      </c>
      <c r="N2192" t="str">
        <f t="shared" si="243"/>
        <v>tier - 3</v>
      </c>
      <c r="O2192" t="s">
        <v>42</v>
      </c>
      <c r="P2192" t="str">
        <f t="shared" si="244"/>
        <v>R1011</v>
      </c>
    </row>
    <row r="2193" spans="1:16" x14ac:dyDescent="0.25">
      <c r="A2193" t="s">
        <v>2227</v>
      </c>
      <c r="B2193">
        <v>1970</v>
      </c>
      <c r="C2193">
        <f t="shared" si="238"/>
        <v>1970</v>
      </c>
      <c r="D2193" t="s">
        <v>35</v>
      </c>
      <c r="E2193" t="str">
        <f t="shared" si="239"/>
        <v>Aug</v>
      </c>
      <c r="F2193">
        <v>22</v>
      </c>
      <c r="G2193" s="10">
        <f t="shared" si="240"/>
        <v>25802</v>
      </c>
      <c r="H2193" s="9">
        <f t="shared" si="241"/>
        <v>52</v>
      </c>
      <c r="I2193">
        <v>0</v>
      </c>
      <c r="J2193" s="14">
        <v>38389.79</v>
      </c>
      <c r="K2193" t="s">
        <v>11</v>
      </c>
      <c r="L2193" t="str">
        <f t="shared" si="242"/>
        <v>tier - 2</v>
      </c>
      <c r="M2193" t="s">
        <v>12</v>
      </c>
      <c r="N2193" t="str">
        <f t="shared" si="243"/>
        <v>tier - 3</v>
      </c>
      <c r="O2193" t="s">
        <v>42</v>
      </c>
      <c r="P2193" t="str">
        <f t="shared" si="244"/>
        <v>R1011</v>
      </c>
    </row>
    <row r="2194" spans="1:16" x14ac:dyDescent="0.25">
      <c r="A2194" t="s">
        <v>2228</v>
      </c>
      <c r="B2194">
        <v>1971</v>
      </c>
      <c r="C2194">
        <f t="shared" si="238"/>
        <v>1971</v>
      </c>
      <c r="D2194" t="s">
        <v>30</v>
      </c>
      <c r="E2194" t="str">
        <f t="shared" si="239"/>
        <v>Dec</v>
      </c>
      <c r="F2194">
        <v>23</v>
      </c>
      <c r="G2194" s="10">
        <f t="shared" si="240"/>
        <v>26290</v>
      </c>
      <c r="H2194" s="9">
        <f t="shared" si="241"/>
        <v>51</v>
      </c>
      <c r="I2194">
        <v>0</v>
      </c>
      <c r="J2194" s="14">
        <v>38405.26</v>
      </c>
      <c r="K2194" t="s">
        <v>11</v>
      </c>
      <c r="L2194" t="str">
        <f t="shared" si="242"/>
        <v>tier - 2</v>
      </c>
      <c r="M2194" t="s">
        <v>16</v>
      </c>
      <c r="N2194" t="str">
        <f t="shared" si="243"/>
        <v>tier - 1</v>
      </c>
      <c r="O2194" t="s">
        <v>42</v>
      </c>
      <c r="P2194" t="str">
        <f t="shared" si="244"/>
        <v>R1011</v>
      </c>
    </row>
    <row r="2195" spans="1:16" x14ac:dyDescent="0.25">
      <c r="A2195" t="s">
        <v>2229</v>
      </c>
      <c r="B2195">
        <v>1986</v>
      </c>
      <c r="C2195">
        <f t="shared" si="238"/>
        <v>1986</v>
      </c>
      <c r="D2195" t="s">
        <v>18</v>
      </c>
      <c r="E2195" t="str">
        <f t="shared" si="239"/>
        <v>Jun</v>
      </c>
      <c r="F2195">
        <v>21</v>
      </c>
      <c r="G2195" s="10">
        <f t="shared" si="240"/>
        <v>31584</v>
      </c>
      <c r="H2195" s="9">
        <f t="shared" si="241"/>
        <v>36</v>
      </c>
      <c r="I2195">
        <v>2</v>
      </c>
      <c r="J2195" s="14">
        <v>38415.47</v>
      </c>
      <c r="K2195" t="s">
        <v>16</v>
      </c>
      <c r="L2195" t="str">
        <f t="shared" si="242"/>
        <v>tier - 1</v>
      </c>
      <c r="M2195" t="s">
        <v>11</v>
      </c>
      <c r="N2195" t="str">
        <f t="shared" si="243"/>
        <v>tier - 2</v>
      </c>
      <c r="O2195" t="s">
        <v>42</v>
      </c>
      <c r="P2195" t="str">
        <f t="shared" si="244"/>
        <v>R1011</v>
      </c>
    </row>
    <row r="2196" spans="1:16" x14ac:dyDescent="0.25">
      <c r="A2196" t="s">
        <v>2230</v>
      </c>
      <c r="B2196">
        <v>1999</v>
      </c>
      <c r="C2196">
        <f t="shared" si="238"/>
        <v>1999</v>
      </c>
      <c r="D2196" t="s">
        <v>15</v>
      </c>
      <c r="E2196" t="str">
        <f t="shared" si="239"/>
        <v>Nov</v>
      </c>
      <c r="F2196">
        <v>12</v>
      </c>
      <c r="G2196" s="10">
        <f t="shared" si="240"/>
        <v>36476</v>
      </c>
      <c r="H2196" s="9">
        <f t="shared" si="241"/>
        <v>23</v>
      </c>
      <c r="I2196">
        <v>2</v>
      </c>
      <c r="J2196" s="14">
        <v>38511.629999999997</v>
      </c>
      <c r="K2196" t="s">
        <v>11</v>
      </c>
      <c r="L2196" t="str">
        <f t="shared" si="242"/>
        <v>tier - 2</v>
      </c>
      <c r="M2196" t="s">
        <v>11</v>
      </c>
      <c r="N2196" t="str">
        <f t="shared" si="243"/>
        <v>tier - 2</v>
      </c>
      <c r="O2196" t="s">
        <v>247</v>
      </c>
      <c r="P2196" t="str">
        <f t="shared" si="244"/>
        <v>R1024</v>
      </c>
    </row>
    <row r="2197" spans="1:16" x14ac:dyDescent="0.25">
      <c r="A2197" t="s">
        <v>2231</v>
      </c>
      <c r="B2197">
        <v>1990</v>
      </c>
      <c r="C2197">
        <f t="shared" si="238"/>
        <v>1990</v>
      </c>
      <c r="D2197" t="s">
        <v>10</v>
      </c>
      <c r="E2197" t="str">
        <f t="shared" si="239"/>
        <v>Jul</v>
      </c>
      <c r="F2197">
        <v>13</v>
      </c>
      <c r="G2197" s="10">
        <f t="shared" si="240"/>
        <v>33067</v>
      </c>
      <c r="H2197" s="9">
        <f t="shared" si="241"/>
        <v>32</v>
      </c>
      <c r="I2197">
        <v>3</v>
      </c>
      <c r="J2197" s="14">
        <v>38652.089999999997</v>
      </c>
      <c r="K2197" t="s">
        <v>11</v>
      </c>
      <c r="L2197" t="str">
        <f t="shared" si="242"/>
        <v>tier - 2</v>
      </c>
      <c r="M2197" t="s">
        <v>11</v>
      </c>
      <c r="N2197" t="str">
        <f t="shared" si="243"/>
        <v>tier - 2</v>
      </c>
      <c r="O2197" t="s">
        <v>42</v>
      </c>
      <c r="P2197" t="str">
        <f t="shared" si="244"/>
        <v>R1011</v>
      </c>
    </row>
    <row r="2198" spans="1:16" x14ac:dyDescent="0.25">
      <c r="A2198" t="s">
        <v>2232</v>
      </c>
      <c r="B2198">
        <v>1986</v>
      </c>
      <c r="C2198">
        <f t="shared" si="238"/>
        <v>1986</v>
      </c>
      <c r="D2198" t="s">
        <v>10</v>
      </c>
      <c r="E2198" t="str">
        <f t="shared" si="239"/>
        <v>Jul</v>
      </c>
      <c r="F2198">
        <v>20</v>
      </c>
      <c r="G2198" s="10">
        <f t="shared" si="240"/>
        <v>31613</v>
      </c>
      <c r="H2198" s="9">
        <f t="shared" si="241"/>
        <v>36</v>
      </c>
      <c r="I2198">
        <v>1</v>
      </c>
      <c r="J2198" s="14">
        <v>38709.18</v>
      </c>
      <c r="K2198" t="s">
        <v>16</v>
      </c>
      <c r="L2198" t="str">
        <f t="shared" si="242"/>
        <v>tier - 1</v>
      </c>
      <c r="M2198" t="s">
        <v>12</v>
      </c>
      <c r="N2198" t="str">
        <f t="shared" si="243"/>
        <v>tier - 3</v>
      </c>
      <c r="O2198" t="s">
        <v>13</v>
      </c>
      <c r="P2198" t="str">
        <f t="shared" si="244"/>
        <v>R1013</v>
      </c>
    </row>
    <row r="2199" spans="1:16" x14ac:dyDescent="0.25">
      <c r="A2199" t="s">
        <v>2233</v>
      </c>
      <c r="B2199">
        <v>1991</v>
      </c>
      <c r="C2199">
        <f t="shared" si="238"/>
        <v>1991</v>
      </c>
      <c r="D2199" t="s">
        <v>15</v>
      </c>
      <c r="E2199" t="str">
        <f t="shared" si="239"/>
        <v>Nov</v>
      </c>
      <c r="F2199">
        <v>2</v>
      </c>
      <c r="G2199" s="10">
        <f t="shared" si="240"/>
        <v>33544</v>
      </c>
      <c r="H2199" s="9">
        <f t="shared" si="241"/>
        <v>31</v>
      </c>
      <c r="I2199">
        <v>2</v>
      </c>
      <c r="J2199" s="14">
        <v>38711</v>
      </c>
      <c r="K2199" t="s">
        <v>11</v>
      </c>
      <c r="L2199" t="str">
        <f t="shared" si="242"/>
        <v>tier - 2</v>
      </c>
      <c r="M2199" t="s">
        <v>11</v>
      </c>
      <c r="N2199" t="str">
        <f t="shared" si="243"/>
        <v>tier - 2</v>
      </c>
      <c r="O2199" t="s">
        <v>42</v>
      </c>
      <c r="P2199" t="str">
        <f t="shared" si="244"/>
        <v>R1011</v>
      </c>
    </row>
    <row r="2200" spans="1:16" x14ac:dyDescent="0.25">
      <c r="A2200" t="s">
        <v>2234</v>
      </c>
      <c r="B2200">
        <v>1976</v>
      </c>
      <c r="C2200">
        <f t="shared" si="238"/>
        <v>1976</v>
      </c>
      <c r="D2200" t="s">
        <v>18</v>
      </c>
      <c r="E2200" t="str">
        <f t="shared" si="239"/>
        <v>Jun</v>
      </c>
      <c r="F2200">
        <v>15</v>
      </c>
      <c r="G2200" s="10">
        <f t="shared" si="240"/>
        <v>27926</v>
      </c>
      <c r="H2200" s="9">
        <f t="shared" si="241"/>
        <v>46</v>
      </c>
      <c r="I2200">
        <v>2</v>
      </c>
      <c r="J2200" s="14">
        <v>38740.120000000003</v>
      </c>
      <c r="K2200" t="s">
        <v>11</v>
      </c>
      <c r="L2200" t="str">
        <f t="shared" si="242"/>
        <v>tier - 2</v>
      </c>
      <c r="M2200" t="s">
        <v>11</v>
      </c>
      <c r="N2200" t="str">
        <f t="shared" si="243"/>
        <v>tier - 2</v>
      </c>
      <c r="O2200" t="s">
        <v>23</v>
      </c>
      <c r="P2200" t="str">
        <f t="shared" si="244"/>
        <v>R1012</v>
      </c>
    </row>
    <row r="2201" spans="1:16" x14ac:dyDescent="0.25">
      <c r="A2201" t="s">
        <v>2235</v>
      </c>
      <c r="B2201">
        <v>1991</v>
      </c>
      <c r="C2201">
        <f t="shared" si="238"/>
        <v>1991</v>
      </c>
      <c r="D2201" t="s">
        <v>15</v>
      </c>
      <c r="E2201" t="str">
        <f t="shared" si="239"/>
        <v>Nov</v>
      </c>
      <c r="F2201">
        <v>8</v>
      </c>
      <c r="G2201" s="10">
        <f t="shared" si="240"/>
        <v>33550</v>
      </c>
      <c r="H2201" s="9">
        <f t="shared" si="241"/>
        <v>31</v>
      </c>
      <c r="I2201">
        <v>3</v>
      </c>
      <c r="J2201" s="14">
        <v>38746.36</v>
      </c>
      <c r="K2201" t="s">
        <v>16</v>
      </c>
      <c r="L2201" t="str">
        <f t="shared" si="242"/>
        <v>tier - 1</v>
      </c>
      <c r="M2201" t="s">
        <v>11</v>
      </c>
      <c r="N2201" t="str">
        <f t="shared" si="243"/>
        <v>tier - 2</v>
      </c>
      <c r="O2201" t="s">
        <v>23</v>
      </c>
      <c r="P2201" t="str">
        <f t="shared" si="244"/>
        <v>R1012</v>
      </c>
    </row>
    <row r="2202" spans="1:16" x14ac:dyDescent="0.25">
      <c r="A2202" t="s">
        <v>2236</v>
      </c>
      <c r="B2202">
        <v>2004</v>
      </c>
      <c r="C2202">
        <f t="shared" si="238"/>
        <v>2004</v>
      </c>
      <c r="D2202" t="s">
        <v>30</v>
      </c>
      <c r="E2202" t="str">
        <f t="shared" si="239"/>
        <v>Dec</v>
      </c>
      <c r="F2202">
        <v>5</v>
      </c>
      <c r="G2202" s="10">
        <f t="shared" si="240"/>
        <v>38326</v>
      </c>
      <c r="H2202" s="9">
        <f t="shared" si="241"/>
        <v>18</v>
      </c>
      <c r="I2202">
        <v>0</v>
      </c>
      <c r="J2202" s="14">
        <v>38792.69</v>
      </c>
      <c r="K2202" t="s">
        <v>11</v>
      </c>
      <c r="L2202" t="str">
        <f t="shared" si="242"/>
        <v>tier - 2</v>
      </c>
      <c r="M2202" t="s">
        <v>11</v>
      </c>
      <c r="N2202" t="str">
        <f t="shared" si="243"/>
        <v>tier - 2</v>
      </c>
      <c r="O2202" t="s">
        <v>13</v>
      </c>
      <c r="P2202" t="str">
        <f t="shared" si="244"/>
        <v>R1013</v>
      </c>
    </row>
    <row r="2203" spans="1:16" x14ac:dyDescent="0.25">
      <c r="A2203" t="s">
        <v>2237</v>
      </c>
      <c r="B2203">
        <v>1979</v>
      </c>
      <c r="C2203">
        <f t="shared" si="238"/>
        <v>1979</v>
      </c>
      <c r="D2203" t="s">
        <v>30</v>
      </c>
      <c r="E2203" t="str">
        <f t="shared" si="239"/>
        <v>Dec</v>
      </c>
      <c r="F2203">
        <v>3</v>
      </c>
      <c r="G2203" s="10">
        <f t="shared" si="240"/>
        <v>29192</v>
      </c>
      <c r="H2203" s="9">
        <f t="shared" si="241"/>
        <v>43</v>
      </c>
      <c r="I2203">
        <v>2</v>
      </c>
      <c r="J2203" s="14">
        <v>38836.980000000003</v>
      </c>
      <c r="K2203" t="s">
        <v>11</v>
      </c>
      <c r="L2203" t="str">
        <f t="shared" si="242"/>
        <v>tier - 2</v>
      </c>
      <c r="M2203" t="s">
        <v>16</v>
      </c>
      <c r="N2203" t="str">
        <f t="shared" si="243"/>
        <v>tier - 1</v>
      </c>
      <c r="O2203" t="s">
        <v>42</v>
      </c>
      <c r="P2203" t="str">
        <f t="shared" si="244"/>
        <v>R1011</v>
      </c>
    </row>
    <row r="2204" spans="1:16" x14ac:dyDescent="0.25">
      <c r="A2204" t="s">
        <v>2238</v>
      </c>
      <c r="B2204">
        <v>1964</v>
      </c>
      <c r="C2204">
        <f t="shared" si="238"/>
        <v>1964</v>
      </c>
      <c r="D2204" t="s">
        <v>18</v>
      </c>
      <c r="E2204" t="str">
        <f t="shared" si="239"/>
        <v>Jun</v>
      </c>
      <c r="F2204">
        <v>6</v>
      </c>
      <c r="G2204" s="10">
        <f t="shared" si="240"/>
        <v>23534</v>
      </c>
      <c r="H2204" s="9">
        <f t="shared" si="241"/>
        <v>59</v>
      </c>
      <c r="I2204">
        <v>0</v>
      </c>
      <c r="J2204" s="14">
        <v>38869.25</v>
      </c>
      <c r="K2204" t="s">
        <v>11</v>
      </c>
      <c r="L2204" t="str">
        <f t="shared" si="242"/>
        <v>tier - 2</v>
      </c>
      <c r="M2204" t="s">
        <v>11</v>
      </c>
      <c r="N2204" t="str">
        <f t="shared" si="243"/>
        <v>tier - 2</v>
      </c>
      <c r="O2204" t="s">
        <v>42</v>
      </c>
      <c r="P2204" t="str">
        <f t="shared" si="244"/>
        <v>R1011</v>
      </c>
    </row>
    <row r="2205" spans="1:16" x14ac:dyDescent="0.25">
      <c r="A2205" t="s">
        <v>2239</v>
      </c>
      <c r="B2205">
        <v>1967</v>
      </c>
      <c r="C2205">
        <f t="shared" si="238"/>
        <v>1967</v>
      </c>
      <c r="D2205" t="s">
        <v>10</v>
      </c>
      <c r="E2205" t="str">
        <f t="shared" si="239"/>
        <v>Jul</v>
      </c>
      <c r="F2205">
        <v>30</v>
      </c>
      <c r="G2205" s="10">
        <f t="shared" si="240"/>
        <v>24683</v>
      </c>
      <c r="H2205" s="9">
        <f t="shared" si="241"/>
        <v>55</v>
      </c>
      <c r="I2205">
        <v>0</v>
      </c>
      <c r="J2205" s="14">
        <v>38893.360000000001</v>
      </c>
      <c r="K2205" t="s">
        <v>16</v>
      </c>
      <c r="L2205" t="str">
        <f t="shared" si="242"/>
        <v>tier - 1</v>
      </c>
      <c r="M2205" t="s">
        <v>11</v>
      </c>
      <c r="N2205" t="str">
        <f t="shared" si="243"/>
        <v>tier - 2</v>
      </c>
      <c r="O2205" t="s">
        <v>42</v>
      </c>
      <c r="P2205" t="str">
        <f t="shared" si="244"/>
        <v>R1011</v>
      </c>
    </row>
    <row r="2206" spans="1:16" x14ac:dyDescent="0.25">
      <c r="A2206" t="s">
        <v>2240</v>
      </c>
      <c r="B2206">
        <v>1987</v>
      </c>
      <c r="C2206">
        <f t="shared" si="238"/>
        <v>1987</v>
      </c>
      <c r="D2206" t="s">
        <v>18</v>
      </c>
      <c r="E2206" t="str">
        <f t="shared" si="239"/>
        <v>Jun</v>
      </c>
      <c r="F2206">
        <v>16</v>
      </c>
      <c r="G2206" s="10">
        <f t="shared" si="240"/>
        <v>31944</v>
      </c>
      <c r="H2206" s="9">
        <f t="shared" si="241"/>
        <v>35</v>
      </c>
      <c r="I2206">
        <v>3</v>
      </c>
      <c r="J2206" s="14">
        <v>38924.04</v>
      </c>
      <c r="K2206" t="s">
        <v>11</v>
      </c>
      <c r="L2206" t="str">
        <f t="shared" si="242"/>
        <v>tier - 2</v>
      </c>
      <c r="M2206" t="s">
        <v>11</v>
      </c>
      <c r="N2206" t="str">
        <f t="shared" si="243"/>
        <v>tier - 2</v>
      </c>
      <c r="O2206" t="s">
        <v>42</v>
      </c>
      <c r="P2206" t="str">
        <f t="shared" si="244"/>
        <v>R1011</v>
      </c>
    </row>
    <row r="2207" spans="1:16" x14ac:dyDescent="0.25">
      <c r="A2207" t="s">
        <v>2241</v>
      </c>
      <c r="B2207">
        <v>1976</v>
      </c>
      <c r="C2207">
        <f t="shared" si="238"/>
        <v>1976</v>
      </c>
      <c r="D2207" t="s">
        <v>30</v>
      </c>
      <c r="E2207" t="str">
        <f t="shared" si="239"/>
        <v>Dec</v>
      </c>
      <c r="F2207">
        <v>15</v>
      </c>
      <c r="G2207" s="10">
        <f t="shared" si="240"/>
        <v>28109</v>
      </c>
      <c r="H2207" s="9">
        <f t="shared" si="241"/>
        <v>46</v>
      </c>
      <c r="I2207">
        <v>2</v>
      </c>
      <c r="J2207" s="14">
        <v>38932.559999999998</v>
      </c>
      <c r="K2207" t="s">
        <v>11</v>
      </c>
      <c r="L2207" t="str">
        <f t="shared" si="242"/>
        <v>tier - 2</v>
      </c>
      <c r="M2207" t="s">
        <v>12</v>
      </c>
      <c r="N2207" t="str">
        <f t="shared" si="243"/>
        <v>tier - 3</v>
      </c>
      <c r="O2207" t="s">
        <v>42</v>
      </c>
      <c r="P2207" t="str">
        <f t="shared" si="244"/>
        <v>R1011</v>
      </c>
    </row>
    <row r="2208" spans="1:16" x14ac:dyDescent="0.25">
      <c r="A2208" t="s">
        <v>2242</v>
      </c>
      <c r="B2208">
        <v>1980</v>
      </c>
      <c r="C2208">
        <f t="shared" si="238"/>
        <v>1980</v>
      </c>
      <c r="D2208" t="s">
        <v>20</v>
      </c>
      <c r="E2208" t="str">
        <f t="shared" si="239"/>
        <v>Sep</v>
      </c>
      <c r="F2208">
        <v>24</v>
      </c>
      <c r="G2208" s="10">
        <f t="shared" si="240"/>
        <v>29488</v>
      </c>
      <c r="H2208" s="9">
        <f t="shared" si="241"/>
        <v>42</v>
      </c>
      <c r="I2208">
        <v>2</v>
      </c>
      <c r="J2208" s="14">
        <v>38947.43</v>
      </c>
      <c r="K2208" t="s">
        <v>11</v>
      </c>
      <c r="L2208" t="str">
        <f t="shared" si="242"/>
        <v>tier - 2</v>
      </c>
      <c r="M2208" t="s">
        <v>12</v>
      </c>
      <c r="N2208" t="str">
        <f t="shared" si="243"/>
        <v>tier - 3</v>
      </c>
      <c r="O2208" t="s">
        <v>42</v>
      </c>
      <c r="P2208" t="str">
        <f t="shared" si="244"/>
        <v>R1011</v>
      </c>
    </row>
    <row r="2209" spans="1:16" x14ac:dyDescent="0.25">
      <c r="A2209" t="s">
        <v>2243</v>
      </c>
      <c r="B2209">
        <v>1978</v>
      </c>
      <c r="C2209">
        <f t="shared" si="238"/>
        <v>1978</v>
      </c>
      <c r="D2209" t="s">
        <v>37</v>
      </c>
      <c r="E2209" t="str">
        <f t="shared" si="239"/>
        <v>Oct</v>
      </c>
      <c r="F2209">
        <v>12</v>
      </c>
      <c r="G2209" s="10">
        <f t="shared" si="240"/>
        <v>28775</v>
      </c>
      <c r="H2209" s="9">
        <f t="shared" si="241"/>
        <v>44</v>
      </c>
      <c r="I2209">
        <v>2</v>
      </c>
      <c r="J2209" s="14">
        <v>38998.550000000003</v>
      </c>
      <c r="K2209" t="s">
        <v>16</v>
      </c>
      <c r="L2209" t="str">
        <f t="shared" si="242"/>
        <v>tier - 1</v>
      </c>
      <c r="M2209" t="s">
        <v>16</v>
      </c>
      <c r="N2209" t="str">
        <f t="shared" si="243"/>
        <v>tier - 1</v>
      </c>
      <c r="O2209" t="s">
        <v>42</v>
      </c>
      <c r="P2209" t="str">
        <f t="shared" si="244"/>
        <v>R1011</v>
      </c>
    </row>
    <row r="2210" spans="1:16" x14ac:dyDescent="0.25">
      <c r="A2210" t="s">
        <v>2244</v>
      </c>
      <c r="B2210">
        <v>1985</v>
      </c>
      <c r="C2210">
        <f t="shared" si="238"/>
        <v>1985</v>
      </c>
      <c r="D2210" t="s">
        <v>20</v>
      </c>
      <c r="E2210" t="str">
        <f t="shared" si="239"/>
        <v>Sep</v>
      </c>
      <c r="F2210">
        <v>20</v>
      </c>
      <c r="G2210" s="10">
        <f t="shared" si="240"/>
        <v>31310</v>
      </c>
      <c r="H2210" s="9">
        <f t="shared" si="241"/>
        <v>37</v>
      </c>
      <c r="I2210">
        <v>1</v>
      </c>
      <c r="J2210" s="14">
        <v>39047.29</v>
      </c>
      <c r="K2210" t="s">
        <v>16</v>
      </c>
      <c r="L2210" t="str">
        <f t="shared" si="242"/>
        <v>tier - 1</v>
      </c>
      <c r="M2210" t="s">
        <v>12</v>
      </c>
      <c r="N2210" t="str">
        <f t="shared" si="243"/>
        <v>tier - 3</v>
      </c>
      <c r="O2210" t="s">
        <v>356</v>
      </c>
      <c r="P2210" t="str">
        <f t="shared" si="244"/>
        <v>R1017</v>
      </c>
    </row>
    <row r="2211" spans="1:16" x14ac:dyDescent="0.25">
      <c r="A2211" t="s">
        <v>2245</v>
      </c>
      <c r="B2211">
        <v>1982</v>
      </c>
      <c r="C2211">
        <f t="shared" si="238"/>
        <v>1982</v>
      </c>
      <c r="D2211" t="s">
        <v>35</v>
      </c>
      <c r="E2211" t="str">
        <f t="shared" si="239"/>
        <v>Aug</v>
      </c>
      <c r="F2211">
        <v>4</v>
      </c>
      <c r="G2211" s="10">
        <f t="shared" si="240"/>
        <v>30167</v>
      </c>
      <c r="H2211" s="9">
        <f t="shared" si="241"/>
        <v>40</v>
      </c>
      <c r="I2211">
        <v>1</v>
      </c>
      <c r="J2211" s="14">
        <v>39125.33</v>
      </c>
      <c r="K2211" t="s">
        <v>16</v>
      </c>
      <c r="L2211" t="str">
        <f t="shared" si="242"/>
        <v>tier - 1</v>
      </c>
      <c r="M2211" t="s">
        <v>16</v>
      </c>
      <c r="N2211" t="str">
        <f t="shared" si="243"/>
        <v>tier - 1</v>
      </c>
      <c r="O2211" t="s">
        <v>168</v>
      </c>
      <c r="P2211" t="str">
        <f t="shared" si="244"/>
        <v>R1016</v>
      </c>
    </row>
    <row r="2212" spans="1:16" x14ac:dyDescent="0.25">
      <c r="A2212" t="s">
        <v>2246</v>
      </c>
      <c r="B2212">
        <v>1962</v>
      </c>
      <c r="C2212">
        <f t="shared" si="238"/>
        <v>1962</v>
      </c>
      <c r="D2212" t="s">
        <v>10</v>
      </c>
      <c r="E2212" t="str">
        <f t="shared" si="239"/>
        <v>Jul</v>
      </c>
      <c r="F2212">
        <v>7</v>
      </c>
      <c r="G2212" s="10">
        <f t="shared" si="240"/>
        <v>22834</v>
      </c>
      <c r="H2212" s="9">
        <f t="shared" si="241"/>
        <v>60</v>
      </c>
      <c r="I2212">
        <v>0</v>
      </c>
      <c r="J2212" s="14">
        <v>39221.120000000003</v>
      </c>
      <c r="K2212" t="s">
        <v>11</v>
      </c>
      <c r="L2212" t="str">
        <f t="shared" si="242"/>
        <v>tier - 2</v>
      </c>
      <c r="M2212" t="s">
        <v>16</v>
      </c>
      <c r="N2212" t="str">
        <f t="shared" si="243"/>
        <v>tier - 1</v>
      </c>
      <c r="O2212" t="s">
        <v>42</v>
      </c>
      <c r="P2212" t="str">
        <f t="shared" si="244"/>
        <v>R1011</v>
      </c>
    </row>
    <row r="2213" spans="1:16" x14ac:dyDescent="0.25">
      <c r="A2213" t="s">
        <v>2247</v>
      </c>
      <c r="B2213">
        <v>1992</v>
      </c>
      <c r="C2213">
        <f t="shared" si="238"/>
        <v>1992</v>
      </c>
      <c r="D2213" t="s">
        <v>15</v>
      </c>
      <c r="E2213" t="str">
        <f t="shared" si="239"/>
        <v>Nov</v>
      </c>
      <c r="F2213">
        <v>30</v>
      </c>
      <c r="G2213" s="10">
        <f t="shared" si="240"/>
        <v>33938</v>
      </c>
      <c r="H2213" s="9">
        <f t="shared" si="241"/>
        <v>30</v>
      </c>
      <c r="I2213">
        <v>2</v>
      </c>
      <c r="J2213" s="14">
        <v>39241.440000000002</v>
      </c>
      <c r="K2213" t="s">
        <v>16</v>
      </c>
      <c r="L2213" t="str">
        <f t="shared" si="242"/>
        <v>tier - 1</v>
      </c>
      <c r="M2213" t="s">
        <v>12</v>
      </c>
      <c r="N2213" t="str">
        <f t="shared" si="243"/>
        <v>tier - 3</v>
      </c>
      <c r="O2213" t="s">
        <v>42</v>
      </c>
      <c r="P2213" t="str">
        <f t="shared" si="244"/>
        <v>R1011</v>
      </c>
    </row>
    <row r="2214" spans="1:16" x14ac:dyDescent="0.25">
      <c r="A2214" t="s">
        <v>2248</v>
      </c>
      <c r="B2214">
        <v>1982</v>
      </c>
      <c r="C2214">
        <f t="shared" si="238"/>
        <v>1982</v>
      </c>
      <c r="D2214" t="s">
        <v>35</v>
      </c>
      <c r="E2214" t="str">
        <f t="shared" si="239"/>
        <v>Aug</v>
      </c>
      <c r="F2214">
        <v>16</v>
      </c>
      <c r="G2214" s="10">
        <f t="shared" si="240"/>
        <v>30179</v>
      </c>
      <c r="H2214" s="9">
        <f t="shared" si="241"/>
        <v>40</v>
      </c>
      <c r="I2214">
        <v>3</v>
      </c>
      <c r="J2214" s="14">
        <v>39315.279999999999</v>
      </c>
      <c r="K2214" t="s">
        <v>11</v>
      </c>
      <c r="L2214" t="str">
        <f t="shared" si="242"/>
        <v>tier - 2</v>
      </c>
      <c r="M2214" t="s">
        <v>12</v>
      </c>
      <c r="N2214" t="str">
        <f t="shared" si="243"/>
        <v>tier - 3</v>
      </c>
      <c r="O2214" t="s">
        <v>42</v>
      </c>
      <c r="P2214" t="str">
        <f t="shared" si="244"/>
        <v>R1011</v>
      </c>
    </row>
    <row r="2215" spans="1:16" x14ac:dyDescent="0.25">
      <c r="A2215" t="s">
        <v>2249</v>
      </c>
      <c r="B2215">
        <v>1978</v>
      </c>
      <c r="C2215">
        <f t="shared" si="238"/>
        <v>1978</v>
      </c>
      <c r="D2215" t="s">
        <v>35</v>
      </c>
      <c r="E2215" t="str">
        <f t="shared" si="239"/>
        <v>Aug</v>
      </c>
      <c r="F2215">
        <v>5</v>
      </c>
      <c r="G2215" s="10">
        <f t="shared" si="240"/>
        <v>28707</v>
      </c>
      <c r="H2215" s="9">
        <f t="shared" si="241"/>
        <v>44</v>
      </c>
      <c r="I2215">
        <v>2</v>
      </c>
      <c r="J2215" s="14">
        <v>39352.6</v>
      </c>
      <c r="K2215" t="s">
        <v>11</v>
      </c>
      <c r="L2215" t="str">
        <f t="shared" si="242"/>
        <v>tier - 2</v>
      </c>
      <c r="M2215" t="s">
        <v>12</v>
      </c>
      <c r="N2215" t="str">
        <f t="shared" si="243"/>
        <v>tier - 3</v>
      </c>
      <c r="O2215" t="s">
        <v>42</v>
      </c>
      <c r="P2215" t="str">
        <f t="shared" si="244"/>
        <v>R1011</v>
      </c>
    </row>
    <row r="2216" spans="1:16" x14ac:dyDescent="0.25">
      <c r="A2216" t="s">
        <v>2250</v>
      </c>
      <c r="B2216">
        <v>1966</v>
      </c>
      <c r="C2216">
        <f t="shared" si="238"/>
        <v>1966</v>
      </c>
      <c r="D2216" t="s">
        <v>18</v>
      </c>
      <c r="E2216" t="str">
        <f t="shared" si="239"/>
        <v>Jun</v>
      </c>
      <c r="F2216">
        <v>24</v>
      </c>
      <c r="G2216" s="10">
        <f t="shared" si="240"/>
        <v>24282</v>
      </c>
      <c r="H2216" s="9">
        <f t="shared" si="241"/>
        <v>56</v>
      </c>
      <c r="I2216">
        <v>0</v>
      </c>
      <c r="J2216" s="14">
        <v>39396.86</v>
      </c>
      <c r="K2216" t="s">
        <v>11</v>
      </c>
      <c r="L2216" t="str">
        <f t="shared" si="242"/>
        <v>tier - 2</v>
      </c>
      <c r="M2216" t="s">
        <v>11</v>
      </c>
      <c r="N2216" t="str">
        <f t="shared" si="243"/>
        <v>tier - 2</v>
      </c>
      <c r="O2216" t="s">
        <v>42</v>
      </c>
      <c r="P2216" t="str">
        <f t="shared" si="244"/>
        <v>R1011</v>
      </c>
    </row>
    <row r="2217" spans="1:16" x14ac:dyDescent="0.25">
      <c r="A2217" t="s">
        <v>2251</v>
      </c>
      <c r="B2217">
        <v>1978</v>
      </c>
      <c r="C2217">
        <f t="shared" si="238"/>
        <v>1978</v>
      </c>
      <c r="D2217" t="s">
        <v>10</v>
      </c>
      <c r="E2217" t="str">
        <f t="shared" si="239"/>
        <v>Jul</v>
      </c>
      <c r="F2217">
        <v>12</v>
      </c>
      <c r="G2217" s="10">
        <f t="shared" si="240"/>
        <v>28683</v>
      </c>
      <c r="H2217" s="9">
        <f t="shared" si="241"/>
        <v>44</v>
      </c>
      <c r="I2217">
        <v>1</v>
      </c>
      <c r="J2217" s="14">
        <v>39556.49</v>
      </c>
      <c r="K2217" t="s">
        <v>16</v>
      </c>
      <c r="L2217" t="str">
        <f t="shared" si="242"/>
        <v>tier - 1</v>
      </c>
      <c r="M2217" t="s">
        <v>11</v>
      </c>
      <c r="N2217" t="str">
        <f t="shared" si="243"/>
        <v>tier - 2</v>
      </c>
      <c r="O2217" t="s">
        <v>164</v>
      </c>
      <c r="P2217" t="str">
        <f t="shared" si="244"/>
        <v>R1015</v>
      </c>
    </row>
    <row r="2218" spans="1:16" x14ac:dyDescent="0.25">
      <c r="A2218" t="s">
        <v>2252</v>
      </c>
      <c r="B2218">
        <v>1981</v>
      </c>
      <c r="C2218">
        <f t="shared" si="238"/>
        <v>1981</v>
      </c>
      <c r="D2218" t="s">
        <v>10</v>
      </c>
      <c r="E2218" t="str">
        <f t="shared" si="239"/>
        <v>Jul</v>
      </c>
      <c r="F2218">
        <v>5</v>
      </c>
      <c r="G2218" s="10">
        <f t="shared" si="240"/>
        <v>29772</v>
      </c>
      <c r="H2218" s="9">
        <f t="shared" si="241"/>
        <v>41</v>
      </c>
      <c r="I2218">
        <v>3</v>
      </c>
      <c r="J2218" s="14">
        <v>39597.410000000003</v>
      </c>
      <c r="K2218" t="s">
        <v>16</v>
      </c>
      <c r="L2218" t="str">
        <f t="shared" si="242"/>
        <v>tier - 1</v>
      </c>
      <c r="M2218" t="s">
        <v>11</v>
      </c>
      <c r="N2218" t="str">
        <f t="shared" si="243"/>
        <v>tier - 2</v>
      </c>
      <c r="O2218" t="s">
        <v>356</v>
      </c>
      <c r="P2218" t="str">
        <f t="shared" si="244"/>
        <v>R1017</v>
      </c>
    </row>
    <row r="2219" spans="1:16" x14ac:dyDescent="0.25">
      <c r="A2219" t="s">
        <v>2253</v>
      </c>
      <c r="B2219">
        <v>1995</v>
      </c>
      <c r="C2219">
        <f t="shared" si="238"/>
        <v>1995</v>
      </c>
      <c r="D2219" t="s">
        <v>35</v>
      </c>
      <c r="E2219" t="str">
        <f t="shared" si="239"/>
        <v>Aug</v>
      </c>
      <c r="F2219">
        <v>7</v>
      </c>
      <c r="G2219" s="10">
        <f t="shared" si="240"/>
        <v>34918</v>
      </c>
      <c r="H2219" s="9">
        <f t="shared" si="241"/>
        <v>27</v>
      </c>
      <c r="I2219">
        <v>0</v>
      </c>
      <c r="J2219" s="14">
        <v>39611.760000000002</v>
      </c>
      <c r="K2219" t="s">
        <v>16</v>
      </c>
      <c r="L2219" t="str">
        <f t="shared" si="242"/>
        <v>tier - 1</v>
      </c>
      <c r="M2219" t="s">
        <v>12</v>
      </c>
      <c r="N2219" t="str">
        <f t="shared" si="243"/>
        <v>tier - 3</v>
      </c>
      <c r="O2219" t="s">
        <v>13</v>
      </c>
      <c r="P2219" t="str">
        <f t="shared" si="244"/>
        <v>R1013</v>
      </c>
    </row>
    <row r="2220" spans="1:16" x14ac:dyDescent="0.25">
      <c r="A2220" t="s">
        <v>2254</v>
      </c>
      <c r="B2220">
        <v>1977</v>
      </c>
      <c r="C2220">
        <f t="shared" si="238"/>
        <v>1977</v>
      </c>
      <c r="D2220" t="s">
        <v>30</v>
      </c>
      <c r="E2220" t="str">
        <f t="shared" si="239"/>
        <v>Dec</v>
      </c>
      <c r="F2220">
        <v>17</v>
      </c>
      <c r="G2220" s="10">
        <f t="shared" si="240"/>
        <v>28476</v>
      </c>
      <c r="H2220" s="9">
        <f t="shared" si="241"/>
        <v>45</v>
      </c>
      <c r="I2220">
        <v>2</v>
      </c>
      <c r="J2220" s="14">
        <v>39670.44</v>
      </c>
      <c r="K2220" t="s">
        <v>11</v>
      </c>
      <c r="L2220" t="str">
        <f t="shared" si="242"/>
        <v>tier - 2</v>
      </c>
      <c r="M2220" t="s">
        <v>16</v>
      </c>
      <c r="N2220" t="str">
        <f t="shared" si="243"/>
        <v>tier - 1</v>
      </c>
      <c r="O2220" t="s">
        <v>23</v>
      </c>
      <c r="P2220" t="str">
        <f t="shared" si="244"/>
        <v>R1012</v>
      </c>
    </row>
    <row r="2221" spans="1:16" x14ac:dyDescent="0.25">
      <c r="A2221" t="s">
        <v>2255</v>
      </c>
      <c r="B2221">
        <v>1968</v>
      </c>
      <c r="C2221">
        <f t="shared" si="238"/>
        <v>1968</v>
      </c>
      <c r="D2221" t="s">
        <v>20</v>
      </c>
      <c r="E2221" t="str">
        <f t="shared" si="239"/>
        <v>Sep</v>
      </c>
      <c r="F2221">
        <v>29</v>
      </c>
      <c r="G2221" s="10">
        <f t="shared" si="240"/>
        <v>25110</v>
      </c>
      <c r="H2221" s="9">
        <f t="shared" si="241"/>
        <v>54</v>
      </c>
      <c r="I2221">
        <v>0</v>
      </c>
      <c r="J2221" s="14">
        <v>39721.93</v>
      </c>
      <c r="K2221" t="s">
        <v>11</v>
      </c>
      <c r="L2221" t="str">
        <f t="shared" si="242"/>
        <v>tier - 2</v>
      </c>
      <c r="M2221" t="s">
        <v>11</v>
      </c>
      <c r="N2221" t="str">
        <f t="shared" si="243"/>
        <v>tier - 2</v>
      </c>
      <c r="O2221" t="s">
        <v>42</v>
      </c>
      <c r="P2221" t="str">
        <f t="shared" si="244"/>
        <v>R1011</v>
      </c>
    </row>
    <row r="2222" spans="1:16" x14ac:dyDescent="0.25">
      <c r="A2222" t="s">
        <v>2256</v>
      </c>
      <c r="B2222">
        <v>2003</v>
      </c>
      <c r="C2222">
        <f t="shared" si="238"/>
        <v>2003</v>
      </c>
      <c r="D2222" t="s">
        <v>10</v>
      </c>
      <c r="E2222" t="str">
        <f t="shared" si="239"/>
        <v>Jul</v>
      </c>
      <c r="F2222">
        <v>16</v>
      </c>
      <c r="G2222" s="10">
        <f t="shared" si="240"/>
        <v>37818</v>
      </c>
      <c r="H2222" s="9">
        <f t="shared" si="241"/>
        <v>19</v>
      </c>
      <c r="I2222">
        <v>0</v>
      </c>
      <c r="J2222" s="14">
        <v>39722.75</v>
      </c>
      <c r="K2222" t="s">
        <v>16</v>
      </c>
      <c r="L2222" t="str">
        <f t="shared" si="242"/>
        <v>tier - 1</v>
      </c>
      <c r="M2222" t="s">
        <v>16</v>
      </c>
      <c r="N2222" t="str">
        <f t="shared" si="243"/>
        <v>tier - 1</v>
      </c>
      <c r="O2222" t="s">
        <v>13</v>
      </c>
      <c r="P2222" t="str">
        <f t="shared" si="244"/>
        <v>R1013</v>
      </c>
    </row>
    <row r="2223" spans="1:16" x14ac:dyDescent="0.25">
      <c r="A2223" t="s">
        <v>2257</v>
      </c>
      <c r="B2223">
        <v>1977</v>
      </c>
      <c r="C2223">
        <f t="shared" si="238"/>
        <v>1977</v>
      </c>
      <c r="D2223" t="s">
        <v>35</v>
      </c>
      <c r="E2223" t="str">
        <f t="shared" si="239"/>
        <v>Aug</v>
      </c>
      <c r="F2223">
        <v>12</v>
      </c>
      <c r="G2223" s="10">
        <f t="shared" si="240"/>
        <v>28349</v>
      </c>
      <c r="H2223" s="9">
        <f t="shared" si="241"/>
        <v>45</v>
      </c>
      <c r="I2223">
        <v>1</v>
      </c>
      <c r="J2223" s="14">
        <v>39725.519999999997</v>
      </c>
      <c r="K2223" t="s">
        <v>11</v>
      </c>
      <c r="L2223" t="str">
        <f t="shared" si="242"/>
        <v>tier - 2</v>
      </c>
      <c r="M2223" t="s">
        <v>16</v>
      </c>
      <c r="N2223" t="str">
        <f t="shared" si="243"/>
        <v>tier - 1</v>
      </c>
      <c r="O2223" t="s">
        <v>23</v>
      </c>
      <c r="P2223" t="str">
        <f t="shared" si="244"/>
        <v>R1012</v>
      </c>
    </row>
    <row r="2224" spans="1:16" x14ac:dyDescent="0.25">
      <c r="A2224" t="s">
        <v>2258</v>
      </c>
      <c r="B2224">
        <v>1973</v>
      </c>
      <c r="C2224">
        <f t="shared" si="238"/>
        <v>1973</v>
      </c>
      <c r="D2224" t="s">
        <v>30</v>
      </c>
      <c r="E2224" t="str">
        <f t="shared" si="239"/>
        <v>Dec</v>
      </c>
      <c r="F2224">
        <v>17</v>
      </c>
      <c r="G2224" s="10">
        <f t="shared" si="240"/>
        <v>27015</v>
      </c>
      <c r="H2224" s="9">
        <f t="shared" si="241"/>
        <v>49</v>
      </c>
      <c r="I2224">
        <v>0</v>
      </c>
      <c r="J2224" s="14">
        <v>39727.61</v>
      </c>
      <c r="K2224" t="s">
        <v>16</v>
      </c>
      <c r="L2224" t="str">
        <f t="shared" si="242"/>
        <v>tier - 1</v>
      </c>
      <c r="M2224" t="s">
        <v>11</v>
      </c>
      <c r="N2224" t="str">
        <f t="shared" si="243"/>
        <v>tier - 2</v>
      </c>
      <c r="O2224" t="s">
        <v>42</v>
      </c>
      <c r="P2224" t="str">
        <f t="shared" si="244"/>
        <v>R1011</v>
      </c>
    </row>
    <row r="2225" spans="1:16" x14ac:dyDescent="0.25">
      <c r="A2225" t="s">
        <v>2259</v>
      </c>
      <c r="B2225">
        <v>1987</v>
      </c>
      <c r="C2225">
        <f t="shared" si="238"/>
        <v>1987</v>
      </c>
      <c r="D2225" t="s">
        <v>10</v>
      </c>
      <c r="E2225" t="str">
        <f t="shared" si="239"/>
        <v>Jul</v>
      </c>
      <c r="F2225">
        <v>24</v>
      </c>
      <c r="G2225" s="10">
        <f t="shared" si="240"/>
        <v>31982</v>
      </c>
      <c r="H2225" s="9">
        <f t="shared" si="241"/>
        <v>35</v>
      </c>
      <c r="I2225">
        <v>1</v>
      </c>
      <c r="J2225" s="14">
        <v>39774.28</v>
      </c>
      <c r="K2225" t="s">
        <v>16</v>
      </c>
      <c r="L2225" t="str">
        <f t="shared" si="242"/>
        <v>tier - 1</v>
      </c>
      <c r="M2225" t="s">
        <v>16</v>
      </c>
      <c r="N2225" t="str">
        <f t="shared" si="243"/>
        <v>tier - 1</v>
      </c>
      <c r="O2225" t="s">
        <v>276</v>
      </c>
      <c r="P2225" t="str">
        <f t="shared" si="244"/>
        <v>R1014</v>
      </c>
    </row>
    <row r="2226" spans="1:16" x14ac:dyDescent="0.25">
      <c r="A2226" t="s">
        <v>2260</v>
      </c>
      <c r="B2226">
        <v>1985</v>
      </c>
      <c r="C2226">
        <f t="shared" si="238"/>
        <v>1985</v>
      </c>
      <c r="D2226" t="s">
        <v>10</v>
      </c>
      <c r="E2226" t="str">
        <f t="shared" si="239"/>
        <v>Jul</v>
      </c>
      <c r="F2226">
        <v>17</v>
      </c>
      <c r="G2226" s="10">
        <f t="shared" si="240"/>
        <v>31245</v>
      </c>
      <c r="H2226" s="9">
        <f t="shared" si="241"/>
        <v>37</v>
      </c>
      <c r="I2226">
        <v>2</v>
      </c>
      <c r="J2226" s="14">
        <v>39836.519999999997</v>
      </c>
      <c r="K2226" t="s">
        <v>11</v>
      </c>
      <c r="L2226" t="str">
        <f t="shared" si="242"/>
        <v>tier - 2</v>
      </c>
      <c r="M2226" t="s">
        <v>16</v>
      </c>
      <c r="N2226" t="str">
        <f t="shared" si="243"/>
        <v>tier - 1</v>
      </c>
      <c r="O2226" t="s">
        <v>42</v>
      </c>
      <c r="P2226" t="str">
        <f t="shared" si="244"/>
        <v>R1011</v>
      </c>
    </row>
    <row r="2227" spans="1:16" x14ac:dyDescent="0.25">
      <c r="A2227" t="s">
        <v>2261</v>
      </c>
      <c r="B2227">
        <v>1983</v>
      </c>
      <c r="C2227">
        <f t="shared" si="238"/>
        <v>1983</v>
      </c>
      <c r="D2227" t="s">
        <v>18</v>
      </c>
      <c r="E2227" t="str">
        <f t="shared" si="239"/>
        <v>Jun</v>
      </c>
      <c r="F2227">
        <v>1</v>
      </c>
      <c r="G2227" s="10">
        <f t="shared" si="240"/>
        <v>30468</v>
      </c>
      <c r="H2227" s="9">
        <f t="shared" si="241"/>
        <v>40</v>
      </c>
      <c r="I2227">
        <v>3</v>
      </c>
      <c r="J2227" s="14">
        <v>39865.699999999997</v>
      </c>
      <c r="K2227" t="s">
        <v>11</v>
      </c>
      <c r="L2227" t="str">
        <f t="shared" si="242"/>
        <v>tier - 2</v>
      </c>
      <c r="M2227" t="s">
        <v>11</v>
      </c>
      <c r="N2227" t="str">
        <f t="shared" si="243"/>
        <v>tier - 2</v>
      </c>
      <c r="O2227" t="s">
        <v>42</v>
      </c>
      <c r="P2227" t="str">
        <f t="shared" si="244"/>
        <v>R1011</v>
      </c>
    </row>
    <row r="2228" spans="1:16" x14ac:dyDescent="0.25">
      <c r="A2228" t="s">
        <v>2262</v>
      </c>
      <c r="B2228">
        <v>1985</v>
      </c>
      <c r="C2228">
        <f t="shared" si="238"/>
        <v>1985</v>
      </c>
      <c r="D2228" t="s">
        <v>35</v>
      </c>
      <c r="E2228" t="str">
        <f t="shared" si="239"/>
        <v>Aug</v>
      </c>
      <c r="F2228">
        <v>22</v>
      </c>
      <c r="G2228" s="10">
        <f t="shared" si="240"/>
        <v>31281</v>
      </c>
      <c r="H2228" s="9">
        <f t="shared" si="241"/>
        <v>37</v>
      </c>
      <c r="I2228">
        <v>1</v>
      </c>
      <c r="J2228" s="14">
        <v>39871.699999999997</v>
      </c>
      <c r="K2228" t="s">
        <v>16</v>
      </c>
      <c r="L2228" t="str">
        <f t="shared" si="242"/>
        <v>tier - 1</v>
      </c>
      <c r="M2228" t="s">
        <v>11</v>
      </c>
      <c r="N2228" t="str">
        <f t="shared" si="243"/>
        <v>tier - 2</v>
      </c>
      <c r="O2228" t="s">
        <v>13</v>
      </c>
      <c r="P2228" t="str">
        <f t="shared" si="244"/>
        <v>R1013</v>
      </c>
    </row>
    <row r="2229" spans="1:16" x14ac:dyDescent="0.25">
      <c r="A2229" t="s">
        <v>2263</v>
      </c>
      <c r="B2229">
        <v>1975</v>
      </c>
      <c r="C2229">
        <f t="shared" si="238"/>
        <v>1975</v>
      </c>
      <c r="D2229" t="s">
        <v>30</v>
      </c>
      <c r="E2229" t="str">
        <f t="shared" si="239"/>
        <v>Dec</v>
      </c>
      <c r="F2229">
        <v>2</v>
      </c>
      <c r="G2229" s="10">
        <f t="shared" si="240"/>
        <v>27730</v>
      </c>
      <c r="H2229" s="9">
        <f t="shared" si="241"/>
        <v>47</v>
      </c>
      <c r="I2229">
        <v>1</v>
      </c>
      <c r="J2229" s="14">
        <v>39963.120000000003</v>
      </c>
      <c r="K2229" t="s">
        <v>11</v>
      </c>
      <c r="L2229" t="str">
        <f t="shared" si="242"/>
        <v>tier - 2</v>
      </c>
      <c r="M2229" t="s">
        <v>11</v>
      </c>
      <c r="N2229" t="str">
        <f t="shared" si="243"/>
        <v>tier - 2</v>
      </c>
      <c r="O2229" t="s">
        <v>42</v>
      </c>
      <c r="P2229" t="str">
        <f t="shared" si="244"/>
        <v>R1011</v>
      </c>
    </row>
    <row r="2230" spans="1:16" x14ac:dyDescent="0.25">
      <c r="A2230" t="s">
        <v>2264</v>
      </c>
      <c r="B2230">
        <v>1987</v>
      </c>
      <c r="C2230">
        <f t="shared" si="238"/>
        <v>1987</v>
      </c>
      <c r="D2230" t="s">
        <v>35</v>
      </c>
      <c r="E2230" t="str">
        <f t="shared" si="239"/>
        <v>Aug</v>
      </c>
      <c r="F2230">
        <v>8</v>
      </c>
      <c r="G2230" s="10">
        <f t="shared" si="240"/>
        <v>31997</v>
      </c>
      <c r="H2230" s="9">
        <f t="shared" si="241"/>
        <v>35</v>
      </c>
      <c r="I2230">
        <v>3</v>
      </c>
      <c r="J2230" s="14">
        <v>39983.43</v>
      </c>
      <c r="K2230" t="s">
        <v>11</v>
      </c>
      <c r="L2230" t="str">
        <f t="shared" si="242"/>
        <v>tier - 2</v>
      </c>
      <c r="M2230" t="s">
        <v>12</v>
      </c>
      <c r="N2230" t="str">
        <f t="shared" si="243"/>
        <v>tier - 3</v>
      </c>
      <c r="O2230" t="s">
        <v>23</v>
      </c>
      <c r="P2230" t="str">
        <f t="shared" si="244"/>
        <v>R1012</v>
      </c>
    </row>
    <row r="2231" spans="1:16" x14ac:dyDescent="0.25">
      <c r="A2231" t="s">
        <v>2265</v>
      </c>
      <c r="B2231">
        <v>1982</v>
      </c>
      <c r="C2231">
        <f t="shared" si="238"/>
        <v>1982</v>
      </c>
      <c r="D2231" t="s">
        <v>30</v>
      </c>
      <c r="E2231" t="str">
        <f t="shared" si="239"/>
        <v>Dec</v>
      </c>
      <c r="F2231">
        <v>25</v>
      </c>
      <c r="G2231" s="10">
        <f t="shared" si="240"/>
        <v>30310</v>
      </c>
      <c r="H2231" s="9">
        <f t="shared" si="241"/>
        <v>40</v>
      </c>
      <c r="I2231">
        <v>2</v>
      </c>
      <c r="J2231" s="14">
        <v>40003.33</v>
      </c>
      <c r="K2231" t="s">
        <v>16</v>
      </c>
      <c r="L2231" t="str">
        <f t="shared" si="242"/>
        <v>tier - 1</v>
      </c>
      <c r="M2231" t="s">
        <v>16</v>
      </c>
      <c r="N2231" t="str">
        <f t="shared" si="243"/>
        <v>tier - 1</v>
      </c>
      <c r="O2231" t="s">
        <v>23</v>
      </c>
      <c r="P2231" t="str">
        <f t="shared" si="244"/>
        <v>R1012</v>
      </c>
    </row>
    <row r="2232" spans="1:16" x14ac:dyDescent="0.25">
      <c r="A2232" t="s">
        <v>2266</v>
      </c>
      <c r="B2232">
        <v>1978</v>
      </c>
      <c r="C2232">
        <f t="shared" si="238"/>
        <v>1978</v>
      </c>
      <c r="D2232" t="s">
        <v>30</v>
      </c>
      <c r="E2232" t="str">
        <f t="shared" si="239"/>
        <v>Dec</v>
      </c>
      <c r="F2232">
        <v>20</v>
      </c>
      <c r="G2232" s="10">
        <f t="shared" si="240"/>
        <v>28844</v>
      </c>
      <c r="H2232" s="9">
        <f t="shared" si="241"/>
        <v>44</v>
      </c>
      <c r="I2232">
        <v>2</v>
      </c>
      <c r="J2232" s="14">
        <v>40054.730000000003</v>
      </c>
      <c r="K2232" t="s">
        <v>16</v>
      </c>
      <c r="L2232" t="str">
        <f t="shared" si="242"/>
        <v>tier - 1</v>
      </c>
      <c r="M2232" t="s">
        <v>12</v>
      </c>
      <c r="N2232" t="str">
        <f t="shared" si="243"/>
        <v>tier - 3</v>
      </c>
      <c r="O2232" t="s">
        <v>42</v>
      </c>
      <c r="P2232" t="str">
        <f t="shared" si="244"/>
        <v>R1011</v>
      </c>
    </row>
    <row r="2233" spans="1:16" x14ac:dyDescent="0.25">
      <c r="A2233" t="s">
        <v>2267</v>
      </c>
      <c r="B2233">
        <v>1966</v>
      </c>
      <c r="C2233">
        <f t="shared" si="238"/>
        <v>1966</v>
      </c>
      <c r="D2233" t="s">
        <v>35</v>
      </c>
      <c r="E2233" t="str">
        <f t="shared" si="239"/>
        <v>Aug</v>
      </c>
      <c r="F2233">
        <v>12</v>
      </c>
      <c r="G2233" s="10">
        <f t="shared" si="240"/>
        <v>24331</v>
      </c>
      <c r="H2233" s="9">
        <f t="shared" si="241"/>
        <v>56</v>
      </c>
      <c r="I2233">
        <v>0</v>
      </c>
      <c r="J2233" s="14">
        <v>40069.440000000002</v>
      </c>
      <c r="K2233" t="s">
        <v>16</v>
      </c>
      <c r="L2233" t="str">
        <f t="shared" si="242"/>
        <v>tier - 1</v>
      </c>
      <c r="M2233" t="s">
        <v>12</v>
      </c>
      <c r="N2233" t="str">
        <f t="shared" si="243"/>
        <v>tier - 3</v>
      </c>
      <c r="O2233" t="s">
        <v>42</v>
      </c>
      <c r="P2233" t="str">
        <f t="shared" si="244"/>
        <v>R1011</v>
      </c>
    </row>
    <row r="2234" spans="1:16" x14ac:dyDescent="0.25">
      <c r="A2234" t="s">
        <v>2268</v>
      </c>
      <c r="B2234">
        <v>1983</v>
      </c>
      <c r="C2234">
        <f t="shared" si="238"/>
        <v>1983</v>
      </c>
      <c r="D2234" t="s">
        <v>37</v>
      </c>
      <c r="E2234" t="str">
        <f t="shared" si="239"/>
        <v>Oct</v>
      </c>
      <c r="F2234">
        <v>14</v>
      </c>
      <c r="G2234" s="10">
        <f t="shared" si="240"/>
        <v>30603</v>
      </c>
      <c r="H2234" s="9">
        <f t="shared" si="241"/>
        <v>39</v>
      </c>
      <c r="I2234">
        <v>2</v>
      </c>
      <c r="J2234" s="14">
        <v>40103.89</v>
      </c>
      <c r="K2234" t="s">
        <v>16</v>
      </c>
      <c r="L2234" t="str">
        <f t="shared" si="242"/>
        <v>tier - 1</v>
      </c>
      <c r="M2234" t="s">
        <v>11</v>
      </c>
      <c r="N2234" t="str">
        <f t="shared" si="243"/>
        <v>tier - 2</v>
      </c>
      <c r="O2234" t="s">
        <v>42</v>
      </c>
      <c r="P2234" t="str">
        <f t="shared" si="244"/>
        <v>R1011</v>
      </c>
    </row>
    <row r="2235" spans="1:16" x14ac:dyDescent="0.25">
      <c r="A2235" t="s">
        <v>2269</v>
      </c>
      <c r="B2235">
        <v>1985</v>
      </c>
      <c r="C2235">
        <f t="shared" si="238"/>
        <v>1985</v>
      </c>
      <c r="D2235" t="s">
        <v>37</v>
      </c>
      <c r="E2235" t="str">
        <f t="shared" si="239"/>
        <v>Oct</v>
      </c>
      <c r="F2235">
        <v>21</v>
      </c>
      <c r="G2235" s="10">
        <f t="shared" si="240"/>
        <v>31341</v>
      </c>
      <c r="H2235" s="9">
        <f t="shared" si="241"/>
        <v>37</v>
      </c>
      <c r="I2235">
        <v>4</v>
      </c>
      <c r="J2235" s="14">
        <v>40182.25</v>
      </c>
      <c r="K2235" t="s">
        <v>16</v>
      </c>
      <c r="L2235" t="str">
        <f t="shared" si="242"/>
        <v>tier - 1</v>
      </c>
      <c r="M2235" t="s">
        <v>11</v>
      </c>
      <c r="N2235" t="str">
        <f t="shared" si="243"/>
        <v>tier - 2</v>
      </c>
      <c r="O2235" t="s">
        <v>42</v>
      </c>
      <c r="P2235" t="str">
        <f t="shared" si="244"/>
        <v>R1011</v>
      </c>
    </row>
    <row r="2236" spans="1:16" x14ac:dyDescent="0.25">
      <c r="A2236" t="s">
        <v>2270</v>
      </c>
      <c r="B2236">
        <v>1979</v>
      </c>
      <c r="C2236">
        <f t="shared" si="238"/>
        <v>1979</v>
      </c>
      <c r="D2236" t="s">
        <v>35</v>
      </c>
      <c r="E2236" t="str">
        <f t="shared" si="239"/>
        <v>Aug</v>
      </c>
      <c r="F2236">
        <v>18</v>
      </c>
      <c r="G2236" s="10">
        <f t="shared" si="240"/>
        <v>29085</v>
      </c>
      <c r="H2236" s="9">
        <f t="shared" si="241"/>
        <v>43</v>
      </c>
      <c r="I2236">
        <v>2</v>
      </c>
      <c r="J2236" s="14">
        <v>40204.83</v>
      </c>
      <c r="K2236" t="s">
        <v>16</v>
      </c>
      <c r="L2236" t="str">
        <f t="shared" si="242"/>
        <v>tier - 1</v>
      </c>
      <c r="M2236" t="s">
        <v>12</v>
      </c>
      <c r="N2236" t="str">
        <f t="shared" si="243"/>
        <v>tier - 3</v>
      </c>
      <c r="O2236" t="s">
        <v>23</v>
      </c>
      <c r="P2236" t="str">
        <f t="shared" si="244"/>
        <v>R1012</v>
      </c>
    </row>
    <row r="2237" spans="1:16" x14ac:dyDescent="0.25">
      <c r="A2237" t="s">
        <v>2271</v>
      </c>
      <c r="B2237">
        <v>1981</v>
      </c>
      <c r="C2237">
        <f t="shared" si="238"/>
        <v>1981</v>
      </c>
      <c r="D2237" t="s">
        <v>10</v>
      </c>
      <c r="E2237" t="str">
        <f t="shared" si="239"/>
        <v>Jul</v>
      </c>
      <c r="F2237">
        <v>28</v>
      </c>
      <c r="G2237" s="10">
        <f t="shared" si="240"/>
        <v>29795</v>
      </c>
      <c r="H2237" s="9">
        <f t="shared" si="241"/>
        <v>41</v>
      </c>
      <c r="I2237">
        <v>1</v>
      </c>
      <c r="J2237" s="14">
        <v>40208.559999999998</v>
      </c>
      <c r="K2237" t="s">
        <v>16</v>
      </c>
      <c r="L2237" t="str">
        <f t="shared" si="242"/>
        <v>tier - 1</v>
      </c>
      <c r="M2237" t="s">
        <v>11</v>
      </c>
      <c r="N2237" t="str">
        <f t="shared" si="243"/>
        <v>tier - 2</v>
      </c>
      <c r="O2237" t="s">
        <v>42</v>
      </c>
      <c r="P2237" t="str">
        <f t="shared" si="244"/>
        <v>R1011</v>
      </c>
    </row>
    <row r="2238" spans="1:16" x14ac:dyDescent="0.25">
      <c r="A2238" t="s">
        <v>2272</v>
      </c>
      <c r="B2238">
        <v>1981</v>
      </c>
      <c r="C2238">
        <f t="shared" si="238"/>
        <v>1981</v>
      </c>
      <c r="D2238" t="s">
        <v>37</v>
      </c>
      <c r="E2238" t="str">
        <f t="shared" si="239"/>
        <v>Oct</v>
      </c>
      <c r="F2238">
        <v>4</v>
      </c>
      <c r="G2238" s="10">
        <f t="shared" si="240"/>
        <v>29863</v>
      </c>
      <c r="H2238" s="9">
        <f t="shared" si="241"/>
        <v>41</v>
      </c>
      <c r="I2238">
        <v>1</v>
      </c>
      <c r="J2238" s="14">
        <v>40273.65</v>
      </c>
      <c r="K2238" t="s">
        <v>16</v>
      </c>
      <c r="L2238" t="str">
        <f t="shared" si="242"/>
        <v>tier - 1</v>
      </c>
      <c r="M2238" t="s">
        <v>12</v>
      </c>
      <c r="N2238" t="str">
        <f t="shared" si="243"/>
        <v>tier - 3</v>
      </c>
      <c r="O2238" t="s">
        <v>13</v>
      </c>
      <c r="P2238" t="str">
        <f t="shared" si="244"/>
        <v>R1013</v>
      </c>
    </row>
    <row r="2239" spans="1:16" x14ac:dyDescent="0.25">
      <c r="A2239" t="s">
        <v>2273</v>
      </c>
      <c r="B2239">
        <v>1977</v>
      </c>
      <c r="C2239">
        <f t="shared" si="238"/>
        <v>1977</v>
      </c>
      <c r="D2239" t="s">
        <v>18</v>
      </c>
      <c r="E2239" t="str">
        <f t="shared" si="239"/>
        <v>Jun</v>
      </c>
      <c r="F2239">
        <v>27</v>
      </c>
      <c r="G2239" s="10">
        <f t="shared" si="240"/>
        <v>28303</v>
      </c>
      <c r="H2239" s="9">
        <f t="shared" si="241"/>
        <v>45</v>
      </c>
      <c r="I2239">
        <v>2</v>
      </c>
      <c r="J2239" s="14">
        <v>40284.379999999997</v>
      </c>
      <c r="K2239" t="s">
        <v>16</v>
      </c>
      <c r="L2239" t="str">
        <f t="shared" si="242"/>
        <v>tier - 1</v>
      </c>
      <c r="M2239" t="s">
        <v>12</v>
      </c>
      <c r="N2239" t="str">
        <f t="shared" si="243"/>
        <v>tier - 3</v>
      </c>
      <c r="O2239" t="s">
        <v>23</v>
      </c>
      <c r="P2239" t="str">
        <f t="shared" si="244"/>
        <v>R1012</v>
      </c>
    </row>
    <row r="2240" spans="1:16" x14ac:dyDescent="0.25">
      <c r="A2240" t="s">
        <v>2274</v>
      </c>
      <c r="B2240">
        <v>1962</v>
      </c>
      <c r="C2240">
        <f t="shared" si="238"/>
        <v>1962</v>
      </c>
      <c r="D2240" t="s">
        <v>20</v>
      </c>
      <c r="E2240" t="str">
        <f t="shared" si="239"/>
        <v>Sep</v>
      </c>
      <c r="F2240">
        <v>4</v>
      </c>
      <c r="G2240" s="10">
        <f t="shared" si="240"/>
        <v>22893</v>
      </c>
      <c r="H2240" s="9">
        <f t="shared" si="241"/>
        <v>60</v>
      </c>
      <c r="I2240">
        <v>0</v>
      </c>
      <c r="J2240" s="14">
        <v>40309.93</v>
      </c>
      <c r="K2240" t="s">
        <v>16</v>
      </c>
      <c r="L2240" t="str">
        <f t="shared" si="242"/>
        <v>tier - 1</v>
      </c>
      <c r="M2240" t="s">
        <v>12</v>
      </c>
      <c r="N2240" t="str">
        <f t="shared" si="243"/>
        <v>tier - 3</v>
      </c>
      <c r="O2240" t="s">
        <v>42</v>
      </c>
      <c r="P2240" t="str">
        <f t="shared" si="244"/>
        <v>R1011</v>
      </c>
    </row>
    <row r="2241" spans="1:16" x14ac:dyDescent="0.25">
      <c r="A2241" t="s">
        <v>2275</v>
      </c>
      <c r="B2241">
        <v>1966</v>
      </c>
      <c r="C2241">
        <f t="shared" si="238"/>
        <v>1966</v>
      </c>
      <c r="D2241" t="s">
        <v>35</v>
      </c>
      <c r="E2241" t="str">
        <f t="shared" si="239"/>
        <v>Aug</v>
      </c>
      <c r="F2241">
        <v>12</v>
      </c>
      <c r="G2241" s="10">
        <f t="shared" si="240"/>
        <v>24331</v>
      </c>
      <c r="H2241" s="9">
        <f t="shared" si="241"/>
        <v>56</v>
      </c>
      <c r="I2241">
        <v>0</v>
      </c>
      <c r="J2241" s="14">
        <v>40373.74</v>
      </c>
      <c r="K2241" t="s">
        <v>16</v>
      </c>
      <c r="L2241" t="str">
        <f t="shared" si="242"/>
        <v>tier - 1</v>
      </c>
      <c r="M2241" t="s">
        <v>12</v>
      </c>
      <c r="N2241" t="str">
        <f t="shared" si="243"/>
        <v>tier - 3</v>
      </c>
      <c r="O2241" t="s">
        <v>42</v>
      </c>
      <c r="P2241" t="str">
        <f t="shared" si="244"/>
        <v>R1011</v>
      </c>
    </row>
    <row r="2242" spans="1:16" x14ac:dyDescent="0.25">
      <c r="A2242" t="s">
        <v>2276</v>
      </c>
      <c r="B2242">
        <v>1985</v>
      </c>
      <c r="C2242">
        <f t="shared" ref="C2242:C2305" si="245">IF(B2242="?", ROUND(AVERAGEIF(B:B, "&lt;&gt;?"), 0), B2242)</f>
        <v>1985</v>
      </c>
      <c r="D2242" t="s">
        <v>15</v>
      </c>
      <c r="E2242" t="str">
        <f t="shared" ref="E2242:E2305" si="246">IF(D2242="?", "Sep", D2242)</f>
        <v>Nov</v>
      </c>
      <c r="F2242">
        <v>3</v>
      </c>
      <c r="G2242" s="10">
        <f t="shared" ref="G2242:G2305" si="247">DATE(C2242, MONTH(1&amp;E2242), F2242)</f>
        <v>31354</v>
      </c>
      <c r="H2242" s="9">
        <f t="shared" ref="H2242:H2305" si="248">DATEDIF(G2242, DATE(2023,6,8), "Y")</f>
        <v>37</v>
      </c>
      <c r="I2242">
        <v>0</v>
      </c>
      <c r="J2242" s="14">
        <v>40419.019999999997</v>
      </c>
      <c r="K2242" t="s">
        <v>16</v>
      </c>
      <c r="L2242" t="str">
        <f t="shared" ref="L2242:L2305" si="249">IF(K2242="?", "tier - 1", K2242)</f>
        <v>tier - 1</v>
      </c>
      <c r="M2242" t="s">
        <v>11</v>
      </c>
      <c r="N2242" t="str">
        <f t="shared" ref="N2242:N2305" si="250">IF(M2242="?", "tier - 2", M2242)</f>
        <v>tier - 2</v>
      </c>
      <c r="O2242" t="s">
        <v>13</v>
      </c>
      <c r="P2242" t="str">
        <f t="shared" ref="P2242:P2305" si="251">IF(O2242="?", "Unknown", O2242)</f>
        <v>R1013</v>
      </c>
    </row>
    <row r="2243" spans="1:16" x14ac:dyDescent="0.25">
      <c r="A2243" t="s">
        <v>2277</v>
      </c>
      <c r="B2243">
        <v>1975</v>
      </c>
      <c r="C2243">
        <f t="shared" si="245"/>
        <v>1975</v>
      </c>
      <c r="D2243" t="s">
        <v>10</v>
      </c>
      <c r="E2243" t="str">
        <f t="shared" si="246"/>
        <v>Jul</v>
      </c>
      <c r="F2243">
        <v>10</v>
      </c>
      <c r="G2243" s="10">
        <f t="shared" si="247"/>
        <v>27585</v>
      </c>
      <c r="H2243" s="9">
        <f t="shared" si="248"/>
        <v>47</v>
      </c>
      <c r="I2243">
        <v>1</v>
      </c>
      <c r="J2243" s="14">
        <v>40590.550000000003</v>
      </c>
      <c r="K2243" t="s">
        <v>16</v>
      </c>
      <c r="L2243" t="str">
        <f t="shared" si="249"/>
        <v>tier - 1</v>
      </c>
      <c r="M2243" t="s">
        <v>12</v>
      </c>
      <c r="N2243" t="str">
        <f t="shared" si="250"/>
        <v>tier - 3</v>
      </c>
      <c r="O2243" t="s">
        <v>23</v>
      </c>
      <c r="P2243" t="str">
        <f t="shared" si="251"/>
        <v>R1012</v>
      </c>
    </row>
    <row r="2244" spans="1:16" x14ac:dyDescent="0.25">
      <c r="A2244" t="s">
        <v>2278</v>
      </c>
      <c r="B2244">
        <v>1970</v>
      </c>
      <c r="C2244">
        <f t="shared" si="245"/>
        <v>1970</v>
      </c>
      <c r="D2244" t="s">
        <v>20</v>
      </c>
      <c r="E2244" t="str">
        <f t="shared" si="246"/>
        <v>Sep</v>
      </c>
      <c r="F2244">
        <v>25</v>
      </c>
      <c r="G2244" s="10">
        <f t="shared" si="247"/>
        <v>25836</v>
      </c>
      <c r="H2244" s="9">
        <f t="shared" si="248"/>
        <v>52</v>
      </c>
      <c r="I2244">
        <v>0</v>
      </c>
      <c r="J2244" s="14">
        <v>40692.910000000003</v>
      </c>
      <c r="K2244" t="s">
        <v>16</v>
      </c>
      <c r="L2244" t="str">
        <f t="shared" si="249"/>
        <v>tier - 1</v>
      </c>
      <c r="M2244" t="s">
        <v>16</v>
      </c>
      <c r="N2244" t="str">
        <f t="shared" si="250"/>
        <v>tier - 1</v>
      </c>
      <c r="O2244" t="s">
        <v>42</v>
      </c>
      <c r="P2244" t="str">
        <f t="shared" si="251"/>
        <v>R1011</v>
      </c>
    </row>
    <row r="2245" spans="1:16" x14ac:dyDescent="0.25">
      <c r="A2245" t="s">
        <v>2279</v>
      </c>
      <c r="B2245">
        <v>1976</v>
      </c>
      <c r="C2245">
        <f t="shared" si="245"/>
        <v>1976</v>
      </c>
      <c r="D2245" t="s">
        <v>30</v>
      </c>
      <c r="E2245" t="str">
        <f t="shared" si="246"/>
        <v>Dec</v>
      </c>
      <c r="F2245">
        <v>26</v>
      </c>
      <c r="G2245" s="10">
        <f t="shared" si="247"/>
        <v>28120</v>
      </c>
      <c r="H2245" s="9">
        <f t="shared" si="248"/>
        <v>46</v>
      </c>
      <c r="I2245">
        <v>3</v>
      </c>
      <c r="J2245" s="14">
        <v>40720.550000000003</v>
      </c>
      <c r="K2245" t="s">
        <v>16</v>
      </c>
      <c r="L2245" t="str">
        <f t="shared" si="249"/>
        <v>tier - 1</v>
      </c>
      <c r="M2245" t="s">
        <v>12</v>
      </c>
      <c r="N2245" t="str">
        <f t="shared" si="250"/>
        <v>tier - 3</v>
      </c>
      <c r="O2245" t="s">
        <v>23</v>
      </c>
      <c r="P2245" t="str">
        <f t="shared" si="251"/>
        <v>R1012</v>
      </c>
    </row>
    <row r="2246" spans="1:16" x14ac:dyDescent="0.25">
      <c r="A2246" t="s">
        <v>2280</v>
      </c>
      <c r="B2246">
        <v>1972</v>
      </c>
      <c r="C2246">
        <f t="shared" si="245"/>
        <v>1972</v>
      </c>
      <c r="D2246" t="s">
        <v>18</v>
      </c>
      <c r="E2246" t="str">
        <f t="shared" si="246"/>
        <v>Jun</v>
      </c>
      <c r="F2246">
        <v>10</v>
      </c>
      <c r="G2246" s="10">
        <f t="shared" si="247"/>
        <v>26460</v>
      </c>
      <c r="H2246" s="9">
        <f t="shared" si="248"/>
        <v>50</v>
      </c>
      <c r="I2246">
        <v>0</v>
      </c>
      <c r="J2246" s="14">
        <v>40817.85</v>
      </c>
      <c r="K2246" t="s">
        <v>16</v>
      </c>
      <c r="L2246" t="str">
        <f t="shared" si="249"/>
        <v>tier - 1</v>
      </c>
      <c r="M2246" t="s">
        <v>12</v>
      </c>
      <c r="N2246" t="str">
        <f t="shared" si="250"/>
        <v>tier - 3</v>
      </c>
      <c r="O2246" t="s">
        <v>42</v>
      </c>
      <c r="P2246" t="str">
        <f t="shared" si="251"/>
        <v>R1011</v>
      </c>
    </row>
    <row r="2247" spans="1:16" x14ac:dyDescent="0.25">
      <c r="A2247" t="s">
        <v>2281</v>
      </c>
      <c r="B2247">
        <v>1999</v>
      </c>
      <c r="C2247">
        <f t="shared" si="245"/>
        <v>1999</v>
      </c>
      <c r="D2247" t="s">
        <v>10</v>
      </c>
      <c r="E2247" t="str">
        <f t="shared" si="246"/>
        <v>Jul</v>
      </c>
      <c r="F2247">
        <v>2</v>
      </c>
      <c r="G2247" s="10">
        <f t="shared" si="247"/>
        <v>36343</v>
      </c>
      <c r="H2247" s="9">
        <f t="shared" si="248"/>
        <v>23</v>
      </c>
      <c r="I2247">
        <v>1</v>
      </c>
      <c r="J2247" s="14">
        <v>40904.199999999997</v>
      </c>
      <c r="K2247" t="s">
        <v>16</v>
      </c>
      <c r="L2247" t="str">
        <f t="shared" si="249"/>
        <v>tier - 1</v>
      </c>
      <c r="M2247" t="s">
        <v>16</v>
      </c>
      <c r="N2247" t="str">
        <f t="shared" si="250"/>
        <v>tier - 1</v>
      </c>
      <c r="O2247" t="s">
        <v>247</v>
      </c>
      <c r="P2247" t="str">
        <f t="shared" si="251"/>
        <v>R1024</v>
      </c>
    </row>
    <row r="2248" spans="1:16" x14ac:dyDescent="0.25">
      <c r="A2248" t="s">
        <v>2282</v>
      </c>
      <c r="B2248">
        <v>1992</v>
      </c>
      <c r="C2248">
        <f t="shared" si="245"/>
        <v>1992</v>
      </c>
      <c r="D2248" t="s">
        <v>35</v>
      </c>
      <c r="E2248" t="str">
        <f t="shared" si="246"/>
        <v>Aug</v>
      </c>
      <c r="F2248">
        <v>4</v>
      </c>
      <c r="G2248" s="10">
        <f t="shared" si="247"/>
        <v>33820</v>
      </c>
      <c r="H2248" s="9">
        <f t="shared" si="248"/>
        <v>30</v>
      </c>
      <c r="I2248">
        <v>3</v>
      </c>
      <c r="J2248" s="14">
        <v>40932.43</v>
      </c>
      <c r="K2248" t="s">
        <v>16</v>
      </c>
      <c r="L2248" t="str">
        <f t="shared" si="249"/>
        <v>tier - 1</v>
      </c>
      <c r="M2248" t="s">
        <v>11</v>
      </c>
      <c r="N2248" t="str">
        <f t="shared" si="250"/>
        <v>tier - 2</v>
      </c>
      <c r="O2248" t="s">
        <v>13</v>
      </c>
      <c r="P2248" t="str">
        <f t="shared" si="251"/>
        <v>R1013</v>
      </c>
    </row>
    <row r="2249" spans="1:16" x14ac:dyDescent="0.25">
      <c r="A2249" t="s">
        <v>2283</v>
      </c>
      <c r="B2249">
        <v>1979</v>
      </c>
      <c r="C2249">
        <f t="shared" si="245"/>
        <v>1979</v>
      </c>
      <c r="D2249" t="s">
        <v>20</v>
      </c>
      <c r="E2249" t="str">
        <f t="shared" si="246"/>
        <v>Sep</v>
      </c>
      <c r="F2249">
        <v>16</v>
      </c>
      <c r="G2249" s="10">
        <f t="shared" si="247"/>
        <v>29114</v>
      </c>
      <c r="H2249" s="9">
        <f t="shared" si="248"/>
        <v>43</v>
      </c>
      <c r="I2249">
        <v>3</v>
      </c>
      <c r="J2249" s="14">
        <v>40941.29</v>
      </c>
      <c r="K2249" t="s">
        <v>16</v>
      </c>
      <c r="L2249" t="str">
        <f t="shared" si="249"/>
        <v>tier - 1</v>
      </c>
      <c r="M2249" t="s">
        <v>11</v>
      </c>
      <c r="N2249" t="str">
        <f t="shared" si="250"/>
        <v>tier - 2</v>
      </c>
      <c r="O2249" t="s">
        <v>13</v>
      </c>
      <c r="P2249" t="str">
        <f t="shared" si="251"/>
        <v>R1013</v>
      </c>
    </row>
    <row r="2250" spans="1:16" x14ac:dyDescent="0.25">
      <c r="A2250" t="s">
        <v>2284</v>
      </c>
      <c r="B2250">
        <v>1983</v>
      </c>
      <c r="C2250">
        <f t="shared" si="245"/>
        <v>1983</v>
      </c>
      <c r="D2250" t="s">
        <v>20</v>
      </c>
      <c r="E2250" t="str">
        <f t="shared" si="246"/>
        <v>Sep</v>
      </c>
      <c r="F2250">
        <v>8</v>
      </c>
      <c r="G2250" s="10">
        <f t="shared" si="247"/>
        <v>30567</v>
      </c>
      <c r="H2250" s="9">
        <f t="shared" si="248"/>
        <v>39</v>
      </c>
      <c r="I2250">
        <v>3</v>
      </c>
      <c r="J2250" s="14">
        <v>40961.29</v>
      </c>
      <c r="K2250" t="s">
        <v>16</v>
      </c>
      <c r="L2250" t="str">
        <f t="shared" si="249"/>
        <v>tier - 1</v>
      </c>
      <c r="M2250" t="s">
        <v>11</v>
      </c>
      <c r="N2250" t="str">
        <f t="shared" si="250"/>
        <v>tier - 2</v>
      </c>
      <c r="O2250" t="s">
        <v>42</v>
      </c>
      <c r="P2250" t="str">
        <f t="shared" si="251"/>
        <v>R1011</v>
      </c>
    </row>
    <row r="2251" spans="1:16" x14ac:dyDescent="0.25">
      <c r="A2251" t="s">
        <v>2285</v>
      </c>
      <c r="B2251">
        <v>1974</v>
      </c>
      <c r="C2251">
        <f t="shared" si="245"/>
        <v>1974</v>
      </c>
      <c r="D2251" t="s">
        <v>18</v>
      </c>
      <c r="E2251" t="str">
        <f t="shared" si="246"/>
        <v>Jun</v>
      </c>
      <c r="F2251">
        <v>5</v>
      </c>
      <c r="G2251" s="10">
        <f t="shared" si="247"/>
        <v>27185</v>
      </c>
      <c r="H2251" s="9">
        <f t="shared" si="248"/>
        <v>49</v>
      </c>
      <c r="I2251">
        <v>0</v>
      </c>
      <c r="J2251" s="14">
        <v>40974.160000000003</v>
      </c>
      <c r="K2251" t="s">
        <v>16</v>
      </c>
      <c r="L2251" t="str">
        <f t="shared" si="249"/>
        <v>tier - 1</v>
      </c>
      <c r="M2251" t="s">
        <v>11</v>
      </c>
      <c r="N2251" t="str">
        <f t="shared" si="250"/>
        <v>tier - 2</v>
      </c>
      <c r="O2251" t="s">
        <v>13</v>
      </c>
      <c r="P2251" t="str">
        <f t="shared" si="251"/>
        <v>R1013</v>
      </c>
    </row>
    <row r="2252" spans="1:16" x14ac:dyDescent="0.25">
      <c r="A2252" t="s">
        <v>2286</v>
      </c>
      <c r="B2252">
        <v>1979</v>
      </c>
      <c r="C2252">
        <f t="shared" si="245"/>
        <v>1979</v>
      </c>
      <c r="D2252" t="s">
        <v>37</v>
      </c>
      <c r="E2252" t="str">
        <f t="shared" si="246"/>
        <v>Oct</v>
      </c>
      <c r="F2252">
        <v>11</v>
      </c>
      <c r="G2252" s="10">
        <f t="shared" si="247"/>
        <v>29139</v>
      </c>
      <c r="H2252" s="9">
        <f t="shared" si="248"/>
        <v>43</v>
      </c>
      <c r="I2252">
        <v>1</v>
      </c>
      <c r="J2252" s="14">
        <v>41034.22</v>
      </c>
      <c r="K2252" t="s">
        <v>16</v>
      </c>
      <c r="L2252" t="str">
        <f t="shared" si="249"/>
        <v>tier - 1</v>
      </c>
      <c r="M2252" t="s">
        <v>12</v>
      </c>
      <c r="N2252" t="str">
        <f t="shared" si="250"/>
        <v>tier - 3</v>
      </c>
      <c r="O2252" t="s">
        <v>356</v>
      </c>
      <c r="P2252" t="str">
        <f t="shared" si="251"/>
        <v>R1017</v>
      </c>
    </row>
    <row r="2253" spans="1:16" x14ac:dyDescent="0.25">
      <c r="A2253" t="s">
        <v>2287</v>
      </c>
      <c r="B2253">
        <v>1972</v>
      </c>
      <c r="C2253">
        <f t="shared" si="245"/>
        <v>1972</v>
      </c>
      <c r="D2253" t="s">
        <v>35</v>
      </c>
      <c r="E2253" t="str">
        <f t="shared" si="246"/>
        <v>Aug</v>
      </c>
      <c r="F2253">
        <v>12</v>
      </c>
      <c r="G2253" s="10">
        <f t="shared" si="247"/>
        <v>26523</v>
      </c>
      <c r="H2253" s="9">
        <f t="shared" si="248"/>
        <v>50</v>
      </c>
      <c r="I2253">
        <v>0</v>
      </c>
      <c r="J2253" s="14">
        <v>41055.29</v>
      </c>
      <c r="K2253" t="s">
        <v>16</v>
      </c>
      <c r="L2253" t="str">
        <f t="shared" si="249"/>
        <v>tier - 1</v>
      </c>
      <c r="M2253" t="s">
        <v>11</v>
      </c>
      <c r="N2253" t="str">
        <f t="shared" si="250"/>
        <v>tier - 2</v>
      </c>
      <c r="O2253" t="s">
        <v>42</v>
      </c>
      <c r="P2253" t="str">
        <f t="shared" si="251"/>
        <v>R1011</v>
      </c>
    </row>
    <row r="2254" spans="1:16" x14ac:dyDescent="0.25">
      <c r="A2254" t="s">
        <v>2288</v>
      </c>
      <c r="B2254">
        <v>1972</v>
      </c>
      <c r="C2254">
        <f t="shared" si="245"/>
        <v>1972</v>
      </c>
      <c r="D2254" t="s">
        <v>20</v>
      </c>
      <c r="E2254" t="str">
        <f t="shared" si="246"/>
        <v>Sep</v>
      </c>
      <c r="F2254">
        <v>6</v>
      </c>
      <c r="G2254" s="10">
        <f t="shared" si="247"/>
        <v>26548</v>
      </c>
      <c r="H2254" s="9">
        <f t="shared" si="248"/>
        <v>50</v>
      </c>
      <c r="I2254">
        <v>0</v>
      </c>
      <c r="J2254" s="14">
        <v>41097.160000000003</v>
      </c>
      <c r="K2254" t="s">
        <v>16</v>
      </c>
      <c r="L2254" t="str">
        <f t="shared" si="249"/>
        <v>tier - 1</v>
      </c>
      <c r="M2254" t="s">
        <v>12</v>
      </c>
      <c r="N2254" t="str">
        <f t="shared" si="250"/>
        <v>tier - 3</v>
      </c>
      <c r="O2254" t="s">
        <v>168</v>
      </c>
      <c r="P2254" t="str">
        <f t="shared" si="251"/>
        <v>R1016</v>
      </c>
    </row>
    <row r="2255" spans="1:16" x14ac:dyDescent="0.25">
      <c r="A2255" t="s">
        <v>2289</v>
      </c>
      <c r="B2255">
        <v>1969</v>
      </c>
      <c r="C2255">
        <f t="shared" si="245"/>
        <v>1969</v>
      </c>
      <c r="D2255" t="s">
        <v>35</v>
      </c>
      <c r="E2255" t="str">
        <f t="shared" si="246"/>
        <v>Aug</v>
      </c>
      <c r="F2255">
        <v>8</v>
      </c>
      <c r="G2255" s="10">
        <f t="shared" si="247"/>
        <v>25423</v>
      </c>
      <c r="H2255" s="9">
        <f t="shared" si="248"/>
        <v>53</v>
      </c>
      <c r="I2255">
        <v>0</v>
      </c>
      <c r="J2255" s="14">
        <v>41191.57</v>
      </c>
      <c r="K2255" t="s">
        <v>16</v>
      </c>
      <c r="L2255" t="str">
        <f t="shared" si="249"/>
        <v>tier - 1</v>
      </c>
      <c r="M2255" t="s">
        <v>11</v>
      </c>
      <c r="N2255" t="str">
        <f t="shared" si="250"/>
        <v>tier - 2</v>
      </c>
      <c r="O2255" t="s">
        <v>42</v>
      </c>
      <c r="P2255" t="str">
        <f t="shared" si="251"/>
        <v>R1011</v>
      </c>
    </row>
    <row r="2256" spans="1:16" x14ac:dyDescent="0.25">
      <c r="A2256" t="s">
        <v>2290</v>
      </c>
      <c r="B2256">
        <v>1964</v>
      </c>
      <c r="C2256">
        <f t="shared" si="245"/>
        <v>1964</v>
      </c>
      <c r="D2256" t="s">
        <v>18</v>
      </c>
      <c r="E2256" t="str">
        <f t="shared" si="246"/>
        <v>Jun</v>
      </c>
      <c r="F2256">
        <v>6</v>
      </c>
      <c r="G2256" s="10">
        <f t="shared" si="247"/>
        <v>23534</v>
      </c>
      <c r="H2256" s="9">
        <f t="shared" si="248"/>
        <v>59</v>
      </c>
      <c r="I2256">
        <v>0</v>
      </c>
      <c r="J2256" s="14">
        <v>41250.39</v>
      </c>
      <c r="K2256" t="s">
        <v>16</v>
      </c>
      <c r="L2256" t="str">
        <f t="shared" si="249"/>
        <v>tier - 1</v>
      </c>
      <c r="M2256" t="s">
        <v>12</v>
      </c>
      <c r="N2256" t="str">
        <f t="shared" si="250"/>
        <v>tier - 3</v>
      </c>
      <c r="O2256" t="s">
        <v>42</v>
      </c>
      <c r="P2256" t="str">
        <f t="shared" si="251"/>
        <v>R1011</v>
      </c>
    </row>
    <row r="2257" spans="1:16" x14ac:dyDescent="0.25">
      <c r="A2257" t="s">
        <v>2291</v>
      </c>
      <c r="B2257">
        <v>1977</v>
      </c>
      <c r="C2257">
        <f t="shared" si="245"/>
        <v>1977</v>
      </c>
      <c r="D2257" t="s">
        <v>35</v>
      </c>
      <c r="E2257" t="str">
        <f t="shared" si="246"/>
        <v>Aug</v>
      </c>
      <c r="F2257">
        <v>27</v>
      </c>
      <c r="G2257" s="10">
        <f t="shared" si="247"/>
        <v>28364</v>
      </c>
      <c r="H2257" s="9">
        <f t="shared" si="248"/>
        <v>45</v>
      </c>
      <c r="I2257">
        <v>2</v>
      </c>
      <c r="J2257" s="14">
        <v>41271.5</v>
      </c>
      <c r="K2257" t="s">
        <v>16</v>
      </c>
      <c r="L2257" t="str">
        <f t="shared" si="249"/>
        <v>tier - 1</v>
      </c>
      <c r="M2257" t="s">
        <v>11</v>
      </c>
      <c r="N2257" t="str">
        <f t="shared" si="250"/>
        <v>tier - 2</v>
      </c>
      <c r="O2257" t="s">
        <v>42</v>
      </c>
      <c r="P2257" t="str">
        <f t="shared" si="251"/>
        <v>R1011</v>
      </c>
    </row>
    <row r="2258" spans="1:16" x14ac:dyDescent="0.25">
      <c r="A2258" t="s">
        <v>2292</v>
      </c>
      <c r="B2258">
        <v>1964</v>
      </c>
      <c r="C2258">
        <f t="shared" si="245"/>
        <v>1964</v>
      </c>
      <c r="D2258" t="s">
        <v>37</v>
      </c>
      <c r="E2258" t="str">
        <f t="shared" si="246"/>
        <v>Oct</v>
      </c>
      <c r="F2258">
        <v>7</v>
      </c>
      <c r="G2258" s="10">
        <f t="shared" si="247"/>
        <v>23657</v>
      </c>
      <c r="H2258" s="9">
        <f t="shared" si="248"/>
        <v>58</v>
      </c>
      <c r="I2258">
        <v>0</v>
      </c>
      <c r="J2258" s="14">
        <v>41331.79</v>
      </c>
      <c r="K2258" t="s">
        <v>16</v>
      </c>
      <c r="L2258" t="str">
        <f t="shared" si="249"/>
        <v>tier - 1</v>
      </c>
      <c r="M2258" t="s">
        <v>11</v>
      </c>
      <c r="N2258" t="str">
        <f t="shared" si="250"/>
        <v>tier - 2</v>
      </c>
      <c r="O2258" t="s">
        <v>42</v>
      </c>
      <c r="P2258" t="str">
        <f t="shared" si="251"/>
        <v>R1011</v>
      </c>
    </row>
    <row r="2259" spans="1:16" x14ac:dyDescent="0.25">
      <c r="A2259" t="s">
        <v>2293</v>
      </c>
      <c r="B2259">
        <v>1971</v>
      </c>
      <c r="C2259">
        <f t="shared" si="245"/>
        <v>1971</v>
      </c>
      <c r="D2259" t="s">
        <v>37</v>
      </c>
      <c r="E2259" t="str">
        <f t="shared" si="246"/>
        <v>Oct</v>
      </c>
      <c r="F2259">
        <v>16</v>
      </c>
      <c r="G2259" s="10">
        <f t="shared" si="247"/>
        <v>26222</v>
      </c>
      <c r="H2259" s="9">
        <f t="shared" si="248"/>
        <v>51</v>
      </c>
      <c r="I2259">
        <v>0</v>
      </c>
      <c r="J2259" s="14">
        <v>41351.879999999997</v>
      </c>
      <c r="K2259" t="s">
        <v>16</v>
      </c>
      <c r="L2259" t="str">
        <f t="shared" si="249"/>
        <v>tier - 1</v>
      </c>
      <c r="M2259" t="s">
        <v>11</v>
      </c>
      <c r="N2259" t="str">
        <f t="shared" si="250"/>
        <v>tier - 2</v>
      </c>
      <c r="O2259" t="s">
        <v>42</v>
      </c>
      <c r="P2259" t="str">
        <f t="shared" si="251"/>
        <v>R1011</v>
      </c>
    </row>
    <row r="2260" spans="1:16" x14ac:dyDescent="0.25">
      <c r="A2260" t="s">
        <v>2294</v>
      </c>
      <c r="B2260">
        <v>1967</v>
      </c>
      <c r="C2260">
        <f t="shared" si="245"/>
        <v>1967</v>
      </c>
      <c r="D2260" t="s">
        <v>30</v>
      </c>
      <c r="E2260" t="str">
        <f t="shared" si="246"/>
        <v>Dec</v>
      </c>
      <c r="F2260">
        <v>22</v>
      </c>
      <c r="G2260" s="10">
        <f t="shared" si="247"/>
        <v>24828</v>
      </c>
      <c r="H2260" s="9">
        <f t="shared" si="248"/>
        <v>55</v>
      </c>
      <c r="I2260">
        <v>0</v>
      </c>
      <c r="J2260" s="14">
        <v>41505.15</v>
      </c>
      <c r="K2260" t="s">
        <v>16</v>
      </c>
      <c r="L2260" t="str">
        <f t="shared" si="249"/>
        <v>tier - 1</v>
      </c>
      <c r="M2260" t="s">
        <v>11</v>
      </c>
      <c r="N2260" t="str">
        <f t="shared" si="250"/>
        <v>tier - 2</v>
      </c>
      <c r="O2260" t="s">
        <v>42</v>
      </c>
      <c r="P2260" t="str">
        <f t="shared" si="251"/>
        <v>R1011</v>
      </c>
    </row>
    <row r="2261" spans="1:16" x14ac:dyDescent="0.25">
      <c r="A2261" t="s">
        <v>2295</v>
      </c>
      <c r="B2261">
        <v>1974</v>
      </c>
      <c r="C2261">
        <f t="shared" si="245"/>
        <v>1974</v>
      </c>
      <c r="D2261" t="s">
        <v>15</v>
      </c>
      <c r="E2261" t="str">
        <f t="shared" si="246"/>
        <v>Nov</v>
      </c>
      <c r="F2261">
        <v>24</v>
      </c>
      <c r="G2261" s="10">
        <f t="shared" si="247"/>
        <v>27357</v>
      </c>
      <c r="H2261" s="9">
        <f t="shared" si="248"/>
        <v>48</v>
      </c>
      <c r="I2261">
        <v>0</v>
      </c>
      <c r="J2261" s="14">
        <v>41636.199999999997</v>
      </c>
      <c r="K2261" t="s">
        <v>16</v>
      </c>
      <c r="L2261" t="str">
        <f t="shared" si="249"/>
        <v>tier - 1</v>
      </c>
      <c r="M2261" t="s">
        <v>16</v>
      </c>
      <c r="N2261" t="str">
        <f t="shared" si="250"/>
        <v>tier - 1</v>
      </c>
      <c r="O2261" t="s">
        <v>42</v>
      </c>
      <c r="P2261" t="str">
        <f t="shared" si="251"/>
        <v>R1011</v>
      </c>
    </row>
    <row r="2262" spans="1:16" x14ac:dyDescent="0.25">
      <c r="A2262" t="s">
        <v>2296</v>
      </c>
      <c r="B2262">
        <v>1976</v>
      </c>
      <c r="C2262">
        <f t="shared" si="245"/>
        <v>1976</v>
      </c>
      <c r="D2262" t="s">
        <v>37</v>
      </c>
      <c r="E2262" t="str">
        <f t="shared" si="246"/>
        <v>Oct</v>
      </c>
      <c r="F2262">
        <v>29</v>
      </c>
      <c r="G2262" s="10">
        <f t="shared" si="247"/>
        <v>28062</v>
      </c>
      <c r="H2262" s="9">
        <f t="shared" si="248"/>
        <v>46</v>
      </c>
      <c r="I2262">
        <v>1</v>
      </c>
      <c r="J2262" s="14">
        <v>41661.599999999999</v>
      </c>
      <c r="K2262" t="s">
        <v>16</v>
      </c>
      <c r="L2262" t="str">
        <f t="shared" si="249"/>
        <v>tier - 1</v>
      </c>
      <c r="M2262" t="s">
        <v>12</v>
      </c>
      <c r="N2262" t="str">
        <f t="shared" si="250"/>
        <v>tier - 3</v>
      </c>
      <c r="O2262" t="s">
        <v>42</v>
      </c>
      <c r="P2262" t="str">
        <f t="shared" si="251"/>
        <v>R1011</v>
      </c>
    </row>
    <row r="2263" spans="1:16" x14ac:dyDescent="0.25">
      <c r="A2263" t="s">
        <v>2297</v>
      </c>
      <c r="B2263">
        <v>1975</v>
      </c>
      <c r="C2263">
        <f t="shared" si="245"/>
        <v>1975</v>
      </c>
      <c r="D2263" t="s">
        <v>15</v>
      </c>
      <c r="E2263" t="str">
        <f t="shared" si="246"/>
        <v>Nov</v>
      </c>
      <c r="F2263">
        <v>14</v>
      </c>
      <c r="G2263" s="10">
        <f t="shared" si="247"/>
        <v>27712</v>
      </c>
      <c r="H2263" s="9">
        <f t="shared" si="248"/>
        <v>47</v>
      </c>
      <c r="I2263">
        <v>0</v>
      </c>
      <c r="J2263" s="14">
        <v>41676.080000000002</v>
      </c>
      <c r="K2263" t="s">
        <v>16</v>
      </c>
      <c r="L2263" t="str">
        <f t="shared" si="249"/>
        <v>tier - 1</v>
      </c>
      <c r="M2263" t="s">
        <v>11</v>
      </c>
      <c r="N2263" t="str">
        <f t="shared" si="250"/>
        <v>tier - 2</v>
      </c>
      <c r="O2263" t="s">
        <v>13</v>
      </c>
      <c r="P2263" t="str">
        <f t="shared" si="251"/>
        <v>R1013</v>
      </c>
    </row>
    <row r="2264" spans="1:16" x14ac:dyDescent="0.25">
      <c r="A2264" t="s">
        <v>2298</v>
      </c>
      <c r="B2264">
        <v>1975</v>
      </c>
      <c r="C2264">
        <f t="shared" si="245"/>
        <v>1975</v>
      </c>
      <c r="D2264" t="s">
        <v>20</v>
      </c>
      <c r="E2264" t="str">
        <f t="shared" si="246"/>
        <v>Sep</v>
      </c>
      <c r="F2264">
        <v>29</v>
      </c>
      <c r="G2264" s="10">
        <f t="shared" si="247"/>
        <v>27666</v>
      </c>
      <c r="H2264" s="9">
        <f t="shared" si="248"/>
        <v>47</v>
      </c>
      <c r="I2264">
        <v>1</v>
      </c>
      <c r="J2264" s="14">
        <v>41681.86</v>
      </c>
      <c r="K2264" t="s">
        <v>16</v>
      </c>
      <c r="L2264" t="str">
        <f t="shared" si="249"/>
        <v>tier - 1</v>
      </c>
      <c r="M2264" t="s">
        <v>16</v>
      </c>
      <c r="N2264" t="str">
        <f t="shared" si="250"/>
        <v>tier - 1</v>
      </c>
      <c r="O2264" t="s">
        <v>42</v>
      </c>
      <c r="P2264" t="str">
        <f t="shared" si="251"/>
        <v>R1011</v>
      </c>
    </row>
    <row r="2265" spans="1:16" x14ac:dyDescent="0.25">
      <c r="A2265" t="s">
        <v>2299</v>
      </c>
      <c r="B2265">
        <v>1962</v>
      </c>
      <c r="C2265">
        <f t="shared" si="245"/>
        <v>1962</v>
      </c>
      <c r="D2265" t="s">
        <v>20</v>
      </c>
      <c r="E2265" t="str">
        <f t="shared" si="246"/>
        <v>Sep</v>
      </c>
      <c r="F2265">
        <v>22</v>
      </c>
      <c r="G2265" s="10">
        <f t="shared" si="247"/>
        <v>22911</v>
      </c>
      <c r="H2265" s="9">
        <f t="shared" si="248"/>
        <v>60</v>
      </c>
      <c r="I2265">
        <v>0</v>
      </c>
      <c r="J2265" s="14">
        <v>41794.629999999997</v>
      </c>
      <c r="K2265" t="s">
        <v>16</v>
      </c>
      <c r="L2265" t="str">
        <f t="shared" si="249"/>
        <v>tier - 1</v>
      </c>
      <c r="M2265" t="s">
        <v>12</v>
      </c>
      <c r="N2265" t="str">
        <f t="shared" si="250"/>
        <v>tier - 3</v>
      </c>
      <c r="O2265" t="s">
        <v>42</v>
      </c>
      <c r="P2265" t="str">
        <f t="shared" si="251"/>
        <v>R1011</v>
      </c>
    </row>
    <row r="2266" spans="1:16" x14ac:dyDescent="0.25">
      <c r="A2266" t="s">
        <v>2300</v>
      </c>
      <c r="B2266">
        <v>1966</v>
      </c>
      <c r="C2266">
        <f t="shared" si="245"/>
        <v>1966</v>
      </c>
      <c r="D2266" t="s">
        <v>20</v>
      </c>
      <c r="E2266" t="str">
        <f t="shared" si="246"/>
        <v>Sep</v>
      </c>
      <c r="F2266">
        <v>21</v>
      </c>
      <c r="G2266" s="10">
        <f t="shared" si="247"/>
        <v>24371</v>
      </c>
      <c r="H2266" s="9">
        <f t="shared" si="248"/>
        <v>56</v>
      </c>
      <c r="I2266">
        <v>0</v>
      </c>
      <c r="J2266" s="14">
        <v>41886.54</v>
      </c>
      <c r="K2266" t="s">
        <v>16</v>
      </c>
      <c r="L2266" t="str">
        <f t="shared" si="249"/>
        <v>tier - 1</v>
      </c>
      <c r="M2266" t="s">
        <v>12</v>
      </c>
      <c r="N2266" t="str">
        <f t="shared" si="250"/>
        <v>tier - 3</v>
      </c>
      <c r="O2266" t="s">
        <v>42</v>
      </c>
      <c r="P2266" t="str">
        <f t="shared" si="251"/>
        <v>R1011</v>
      </c>
    </row>
    <row r="2267" spans="1:16" x14ac:dyDescent="0.25">
      <c r="A2267" t="s">
        <v>2301</v>
      </c>
      <c r="B2267">
        <v>1972</v>
      </c>
      <c r="C2267">
        <f t="shared" si="245"/>
        <v>1972</v>
      </c>
      <c r="D2267" t="s">
        <v>18</v>
      </c>
      <c r="E2267" t="str">
        <f t="shared" si="246"/>
        <v>Jun</v>
      </c>
      <c r="F2267">
        <v>8</v>
      </c>
      <c r="G2267" s="10">
        <f t="shared" si="247"/>
        <v>26458</v>
      </c>
      <c r="H2267" s="9">
        <f t="shared" si="248"/>
        <v>51</v>
      </c>
      <c r="I2267">
        <v>1</v>
      </c>
      <c r="J2267" s="14">
        <v>41919.1</v>
      </c>
      <c r="K2267" t="s">
        <v>16</v>
      </c>
      <c r="L2267" t="str">
        <f t="shared" si="249"/>
        <v>tier - 1</v>
      </c>
      <c r="M2267" t="s">
        <v>16</v>
      </c>
      <c r="N2267" t="str">
        <f t="shared" si="250"/>
        <v>tier - 1</v>
      </c>
      <c r="O2267" t="s">
        <v>168</v>
      </c>
      <c r="P2267" t="str">
        <f t="shared" si="251"/>
        <v>R1016</v>
      </c>
    </row>
    <row r="2268" spans="1:16" x14ac:dyDescent="0.25">
      <c r="A2268" t="s">
        <v>2302</v>
      </c>
      <c r="B2268">
        <v>1984</v>
      </c>
      <c r="C2268">
        <f t="shared" si="245"/>
        <v>1984</v>
      </c>
      <c r="D2268" t="s">
        <v>15</v>
      </c>
      <c r="E2268" t="str">
        <f t="shared" si="246"/>
        <v>Nov</v>
      </c>
      <c r="F2268">
        <v>10</v>
      </c>
      <c r="G2268" s="10">
        <f t="shared" si="247"/>
        <v>30996</v>
      </c>
      <c r="H2268" s="9">
        <f t="shared" si="248"/>
        <v>38</v>
      </c>
      <c r="I2268">
        <v>3</v>
      </c>
      <c r="J2268" s="14">
        <v>41949.24</v>
      </c>
      <c r="K2268" t="s">
        <v>16</v>
      </c>
      <c r="L2268" t="str">
        <f t="shared" si="249"/>
        <v>tier - 1</v>
      </c>
      <c r="M2268" t="s">
        <v>16</v>
      </c>
      <c r="N2268" t="str">
        <f t="shared" si="250"/>
        <v>tier - 1</v>
      </c>
      <c r="O2268" t="s">
        <v>13</v>
      </c>
      <c r="P2268" t="str">
        <f t="shared" si="251"/>
        <v>R1013</v>
      </c>
    </row>
    <row r="2269" spans="1:16" x14ac:dyDescent="0.25">
      <c r="A2269" t="s">
        <v>2303</v>
      </c>
      <c r="B2269">
        <v>1968</v>
      </c>
      <c r="C2269">
        <f t="shared" si="245"/>
        <v>1968</v>
      </c>
      <c r="D2269" t="s">
        <v>30</v>
      </c>
      <c r="E2269" t="str">
        <f t="shared" si="246"/>
        <v>Dec</v>
      </c>
      <c r="F2269">
        <v>19</v>
      </c>
      <c r="G2269" s="10">
        <f t="shared" si="247"/>
        <v>25191</v>
      </c>
      <c r="H2269" s="9">
        <f t="shared" si="248"/>
        <v>54</v>
      </c>
      <c r="I2269">
        <v>1</v>
      </c>
      <c r="J2269" s="14">
        <v>41999.519999999997</v>
      </c>
      <c r="K2269" t="s">
        <v>16</v>
      </c>
      <c r="L2269" t="str">
        <f t="shared" si="249"/>
        <v>tier - 1</v>
      </c>
      <c r="M2269" t="s">
        <v>12</v>
      </c>
      <c r="N2269" t="str">
        <f t="shared" si="250"/>
        <v>tier - 3</v>
      </c>
      <c r="O2269" t="s">
        <v>13</v>
      </c>
      <c r="P2269" t="str">
        <f t="shared" si="251"/>
        <v>R1013</v>
      </c>
    </row>
    <row r="2270" spans="1:16" x14ac:dyDescent="0.25">
      <c r="A2270" t="s">
        <v>2304</v>
      </c>
      <c r="B2270">
        <v>1976</v>
      </c>
      <c r="C2270">
        <f t="shared" si="245"/>
        <v>1976</v>
      </c>
      <c r="D2270" t="s">
        <v>15</v>
      </c>
      <c r="E2270" t="str">
        <f t="shared" si="246"/>
        <v>Nov</v>
      </c>
      <c r="F2270">
        <v>28</v>
      </c>
      <c r="G2270" s="10">
        <f t="shared" si="247"/>
        <v>28092</v>
      </c>
      <c r="H2270" s="9">
        <f t="shared" si="248"/>
        <v>46</v>
      </c>
      <c r="I2270">
        <v>0</v>
      </c>
      <c r="J2270" s="14">
        <v>42111.66</v>
      </c>
      <c r="K2270" t="s">
        <v>16</v>
      </c>
      <c r="L2270" t="str">
        <f t="shared" si="249"/>
        <v>tier - 1</v>
      </c>
      <c r="M2270" t="s">
        <v>16</v>
      </c>
      <c r="N2270" t="str">
        <f t="shared" si="250"/>
        <v>tier - 1</v>
      </c>
      <c r="O2270" t="s">
        <v>247</v>
      </c>
      <c r="P2270" t="str">
        <f t="shared" si="251"/>
        <v>R1024</v>
      </c>
    </row>
    <row r="2271" spans="1:16" x14ac:dyDescent="0.25">
      <c r="A2271" t="s">
        <v>2305</v>
      </c>
      <c r="B2271">
        <v>1997</v>
      </c>
      <c r="C2271">
        <f t="shared" si="245"/>
        <v>1997</v>
      </c>
      <c r="D2271" t="s">
        <v>30</v>
      </c>
      <c r="E2271" t="str">
        <f t="shared" si="246"/>
        <v>Dec</v>
      </c>
      <c r="F2271">
        <v>9</v>
      </c>
      <c r="G2271" s="10">
        <f t="shared" si="247"/>
        <v>35773</v>
      </c>
      <c r="H2271" s="9">
        <f t="shared" si="248"/>
        <v>25</v>
      </c>
      <c r="I2271">
        <v>2</v>
      </c>
      <c r="J2271" s="14">
        <v>42112.24</v>
      </c>
      <c r="K2271" t="s">
        <v>16</v>
      </c>
      <c r="L2271" t="str">
        <f t="shared" si="249"/>
        <v>tier - 1</v>
      </c>
      <c r="M2271" t="s">
        <v>12</v>
      </c>
      <c r="N2271" t="str">
        <f t="shared" si="250"/>
        <v>tier - 3</v>
      </c>
      <c r="O2271" t="s">
        <v>13</v>
      </c>
      <c r="P2271" t="str">
        <f t="shared" si="251"/>
        <v>R1013</v>
      </c>
    </row>
    <row r="2272" spans="1:16" x14ac:dyDescent="0.25">
      <c r="A2272" t="s">
        <v>2306</v>
      </c>
      <c r="B2272">
        <v>1979</v>
      </c>
      <c r="C2272">
        <f t="shared" si="245"/>
        <v>1979</v>
      </c>
      <c r="D2272" t="s">
        <v>10</v>
      </c>
      <c r="E2272" t="str">
        <f t="shared" si="246"/>
        <v>Jul</v>
      </c>
      <c r="F2272">
        <v>3</v>
      </c>
      <c r="G2272" s="10">
        <f t="shared" si="247"/>
        <v>29039</v>
      </c>
      <c r="H2272" s="9">
        <f t="shared" si="248"/>
        <v>43</v>
      </c>
      <c r="I2272">
        <v>3</v>
      </c>
      <c r="J2272" s="14">
        <v>42124.52</v>
      </c>
      <c r="K2272" t="s">
        <v>16</v>
      </c>
      <c r="L2272" t="str">
        <f t="shared" si="249"/>
        <v>tier - 1</v>
      </c>
      <c r="M2272" t="s">
        <v>16</v>
      </c>
      <c r="N2272" t="str">
        <f t="shared" si="250"/>
        <v>tier - 1</v>
      </c>
      <c r="O2272" t="s">
        <v>13</v>
      </c>
      <c r="P2272" t="str">
        <f t="shared" si="251"/>
        <v>R1013</v>
      </c>
    </row>
    <row r="2273" spans="1:16" x14ac:dyDescent="0.25">
      <c r="A2273" t="s">
        <v>2307</v>
      </c>
      <c r="B2273">
        <v>1973</v>
      </c>
      <c r="C2273">
        <f t="shared" si="245"/>
        <v>1973</v>
      </c>
      <c r="D2273" t="s">
        <v>20</v>
      </c>
      <c r="E2273" t="str">
        <f t="shared" si="246"/>
        <v>Sep</v>
      </c>
      <c r="F2273">
        <v>18</v>
      </c>
      <c r="G2273" s="10">
        <f t="shared" si="247"/>
        <v>26925</v>
      </c>
      <c r="H2273" s="9">
        <f t="shared" si="248"/>
        <v>49</v>
      </c>
      <c r="I2273">
        <v>0</v>
      </c>
      <c r="J2273" s="14">
        <v>42188.15</v>
      </c>
      <c r="K2273" t="s">
        <v>16</v>
      </c>
      <c r="L2273" t="str">
        <f t="shared" si="249"/>
        <v>tier - 1</v>
      </c>
      <c r="M2273" t="s">
        <v>16</v>
      </c>
      <c r="N2273" t="str">
        <f t="shared" si="250"/>
        <v>tier - 1</v>
      </c>
      <c r="O2273" t="s">
        <v>42</v>
      </c>
      <c r="P2273" t="str">
        <f t="shared" si="251"/>
        <v>R1011</v>
      </c>
    </row>
    <row r="2274" spans="1:16" x14ac:dyDescent="0.25">
      <c r="A2274" t="s">
        <v>2308</v>
      </c>
      <c r="B2274">
        <v>1975</v>
      </c>
      <c r="C2274">
        <f t="shared" si="245"/>
        <v>1975</v>
      </c>
      <c r="D2274" t="s">
        <v>35</v>
      </c>
      <c r="E2274" t="str">
        <f t="shared" si="246"/>
        <v>Aug</v>
      </c>
      <c r="F2274">
        <v>15</v>
      </c>
      <c r="G2274" s="10">
        <f t="shared" si="247"/>
        <v>27621</v>
      </c>
      <c r="H2274" s="9">
        <f t="shared" si="248"/>
        <v>47</v>
      </c>
      <c r="I2274">
        <v>1</v>
      </c>
      <c r="J2274" s="14">
        <v>42211.14</v>
      </c>
      <c r="K2274" t="s">
        <v>16</v>
      </c>
      <c r="L2274" t="str">
        <f t="shared" si="249"/>
        <v>tier - 1</v>
      </c>
      <c r="M2274" t="s">
        <v>12</v>
      </c>
      <c r="N2274" t="str">
        <f t="shared" si="250"/>
        <v>tier - 3</v>
      </c>
      <c r="O2274" t="s">
        <v>13</v>
      </c>
      <c r="P2274" t="str">
        <f t="shared" si="251"/>
        <v>R1013</v>
      </c>
    </row>
    <row r="2275" spans="1:16" x14ac:dyDescent="0.25">
      <c r="A2275" t="s">
        <v>2309</v>
      </c>
      <c r="B2275">
        <v>1967</v>
      </c>
      <c r="C2275">
        <f t="shared" si="245"/>
        <v>1967</v>
      </c>
      <c r="D2275" t="s">
        <v>18</v>
      </c>
      <c r="E2275" t="str">
        <f t="shared" si="246"/>
        <v>Jun</v>
      </c>
      <c r="F2275">
        <v>28</v>
      </c>
      <c r="G2275" s="10">
        <f t="shared" si="247"/>
        <v>24651</v>
      </c>
      <c r="H2275" s="9">
        <f t="shared" si="248"/>
        <v>55</v>
      </c>
      <c r="I2275">
        <v>0</v>
      </c>
      <c r="J2275" s="14">
        <v>42303.69</v>
      </c>
      <c r="K2275" t="s">
        <v>16</v>
      </c>
      <c r="L2275" t="str">
        <f t="shared" si="249"/>
        <v>tier - 1</v>
      </c>
      <c r="M2275" t="s">
        <v>11</v>
      </c>
      <c r="N2275" t="str">
        <f t="shared" si="250"/>
        <v>tier - 2</v>
      </c>
      <c r="O2275" t="s">
        <v>168</v>
      </c>
      <c r="P2275" t="str">
        <f t="shared" si="251"/>
        <v>R1016</v>
      </c>
    </row>
    <row r="2276" spans="1:16" x14ac:dyDescent="0.25">
      <c r="A2276" t="s">
        <v>2310</v>
      </c>
      <c r="B2276">
        <v>1968</v>
      </c>
      <c r="C2276">
        <f t="shared" si="245"/>
        <v>1968</v>
      </c>
      <c r="D2276" t="s">
        <v>35</v>
      </c>
      <c r="E2276" t="str">
        <f t="shared" si="246"/>
        <v>Aug</v>
      </c>
      <c r="F2276">
        <v>3</v>
      </c>
      <c r="G2276" s="10">
        <f t="shared" si="247"/>
        <v>25053</v>
      </c>
      <c r="H2276" s="9">
        <f t="shared" si="248"/>
        <v>54</v>
      </c>
      <c r="I2276">
        <v>0</v>
      </c>
      <c r="J2276" s="14">
        <v>42478.6</v>
      </c>
      <c r="K2276" t="s">
        <v>16</v>
      </c>
      <c r="L2276" t="str">
        <f t="shared" si="249"/>
        <v>tier - 1</v>
      </c>
      <c r="M2276" t="s">
        <v>11</v>
      </c>
      <c r="N2276" t="str">
        <f t="shared" si="250"/>
        <v>tier - 2</v>
      </c>
      <c r="O2276" t="s">
        <v>42</v>
      </c>
      <c r="P2276" t="str">
        <f t="shared" si="251"/>
        <v>R1011</v>
      </c>
    </row>
    <row r="2277" spans="1:16" x14ac:dyDescent="0.25">
      <c r="A2277" t="s">
        <v>2311</v>
      </c>
      <c r="B2277">
        <v>1967</v>
      </c>
      <c r="C2277">
        <f t="shared" si="245"/>
        <v>1967</v>
      </c>
      <c r="D2277" t="s">
        <v>18</v>
      </c>
      <c r="E2277" t="str">
        <f t="shared" si="246"/>
        <v>Jun</v>
      </c>
      <c r="F2277">
        <v>27</v>
      </c>
      <c r="G2277" s="10">
        <f t="shared" si="247"/>
        <v>24650</v>
      </c>
      <c r="H2277" s="9">
        <f t="shared" si="248"/>
        <v>55</v>
      </c>
      <c r="I2277">
        <v>0</v>
      </c>
      <c r="J2277" s="14">
        <v>42538.720000000001</v>
      </c>
      <c r="K2277" t="s">
        <v>16</v>
      </c>
      <c r="L2277" t="str">
        <f t="shared" si="249"/>
        <v>tier - 1</v>
      </c>
      <c r="M2277" t="s">
        <v>12</v>
      </c>
      <c r="N2277" t="str">
        <f t="shared" si="250"/>
        <v>tier - 3</v>
      </c>
      <c r="O2277" t="s">
        <v>42</v>
      </c>
      <c r="P2277" t="str">
        <f t="shared" si="251"/>
        <v>R1011</v>
      </c>
    </row>
    <row r="2278" spans="1:16" x14ac:dyDescent="0.25">
      <c r="A2278" t="s">
        <v>2312</v>
      </c>
      <c r="B2278">
        <v>1979</v>
      </c>
      <c r="C2278">
        <f t="shared" si="245"/>
        <v>1979</v>
      </c>
      <c r="D2278" t="s">
        <v>30</v>
      </c>
      <c r="E2278" t="str">
        <f t="shared" si="246"/>
        <v>Dec</v>
      </c>
      <c r="F2278">
        <v>27</v>
      </c>
      <c r="G2278" s="10">
        <f t="shared" si="247"/>
        <v>29216</v>
      </c>
      <c r="H2278" s="9">
        <f t="shared" si="248"/>
        <v>43</v>
      </c>
      <c r="I2278">
        <v>2</v>
      </c>
      <c r="J2278" s="14">
        <v>42560.43</v>
      </c>
      <c r="K2278" t="s">
        <v>16</v>
      </c>
      <c r="L2278" t="str">
        <f t="shared" si="249"/>
        <v>tier - 1</v>
      </c>
      <c r="M2278" t="s">
        <v>12</v>
      </c>
      <c r="N2278" t="str">
        <f t="shared" si="250"/>
        <v>tier - 3</v>
      </c>
      <c r="O2278" t="s">
        <v>13</v>
      </c>
      <c r="P2278" t="str">
        <f t="shared" si="251"/>
        <v>R1013</v>
      </c>
    </row>
    <row r="2279" spans="1:16" x14ac:dyDescent="0.25">
      <c r="A2279" t="s">
        <v>2313</v>
      </c>
      <c r="B2279">
        <v>1971</v>
      </c>
      <c r="C2279">
        <f t="shared" si="245"/>
        <v>1971</v>
      </c>
      <c r="D2279" t="s">
        <v>15</v>
      </c>
      <c r="E2279" t="str">
        <f t="shared" si="246"/>
        <v>Nov</v>
      </c>
      <c r="F2279">
        <v>3</v>
      </c>
      <c r="G2279" s="10">
        <f t="shared" si="247"/>
        <v>26240</v>
      </c>
      <c r="H2279" s="9">
        <f t="shared" si="248"/>
        <v>51</v>
      </c>
      <c r="I2279">
        <v>0</v>
      </c>
      <c r="J2279" s="14">
        <v>42644.2</v>
      </c>
      <c r="K2279" t="s">
        <v>16</v>
      </c>
      <c r="L2279" t="str">
        <f t="shared" si="249"/>
        <v>tier - 1</v>
      </c>
      <c r="M2279" t="s">
        <v>12</v>
      </c>
      <c r="N2279" t="str">
        <f t="shared" si="250"/>
        <v>tier - 3</v>
      </c>
      <c r="O2279" t="s">
        <v>42</v>
      </c>
      <c r="P2279" t="str">
        <f t="shared" si="251"/>
        <v>R1011</v>
      </c>
    </row>
    <row r="2280" spans="1:16" x14ac:dyDescent="0.25">
      <c r="A2280" t="s">
        <v>2314</v>
      </c>
      <c r="B2280">
        <v>1977</v>
      </c>
      <c r="C2280">
        <f t="shared" si="245"/>
        <v>1977</v>
      </c>
      <c r="D2280" t="s">
        <v>37</v>
      </c>
      <c r="E2280" t="str">
        <f t="shared" si="246"/>
        <v>Oct</v>
      </c>
      <c r="F2280">
        <v>21</v>
      </c>
      <c r="G2280" s="10">
        <f t="shared" si="247"/>
        <v>28419</v>
      </c>
      <c r="H2280" s="9">
        <f t="shared" si="248"/>
        <v>45</v>
      </c>
      <c r="I2280">
        <v>2</v>
      </c>
      <c r="J2280" s="14">
        <v>42760.5</v>
      </c>
      <c r="K2280" t="s">
        <v>16</v>
      </c>
      <c r="L2280" t="str">
        <f t="shared" si="249"/>
        <v>tier - 1</v>
      </c>
      <c r="M2280" t="s">
        <v>11</v>
      </c>
      <c r="N2280" t="str">
        <f t="shared" si="250"/>
        <v>tier - 2</v>
      </c>
      <c r="O2280" t="s">
        <v>23</v>
      </c>
      <c r="P2280" t="str">
        <f t="shared" si="251"/>
        <v>R1012</v>
      </c>
    </row>
    <row r="2281" spans="1:16" x14ac:dyDescent="0.25">
      <c r="A2281" t="s">
        <v>2315</v>
      </c>
      <c r="B2281">
        <v>1965</v>
      </c>
      <c r="C2281">
        <f t="shared" si="245"/>
        <v>1965</v>
      </c>
      <c r="D2281" t="s">
        <v>37</v>
      </c>
      <c r="E2281" t="str">
        <f t="shared" si="246"/>
        <v>Oct</v>
      </c>
      <c r="F2281">
        <v>29</v>
      </c>
      <c r="G2281" s="10">
        <f t="shared" si="247"/>
        <v>24044</v>
      </c>
      <c r="H2281" s="9">
        <f t="shared" si="248"/>
        <v>57</v>
      </c>
      <c r="I2281">
        <v>0</v>
      </c>
      <c r="J2281" s="14">
        <v>42764.12</v>
      </c>
      <c r="K2281" t="s">
        <v>16</v>
      </c>
      <c r="L2281" t="str">
        <f t="shared" si="249"/>
        <v>tier - 1</v>
      </c>
      <c r="M2281" t="s">
        <v>11</v>
      </c>
      <c r="N2281" t="str">
        <f t="shared" si="250"/>
        <v>tier - 2</v>
      </c>
      <c r="O2281" t="s">
        <v>42</v>
      </c>
      <c r="P2281" t="str">
        <f t="shared" si="251"/>
        <v>R1011</v>
      </c>
    </row>
    <row r="2282" spans="1:16" x14ac:dyDescent="0.25">
      <c r="A2282" t="s">
        <v>2316</v>
      </c>
      <c r="B2282">
        <v>1972</v>
      </c>
      <c r="C2282">
        <f t="shared" si="245"/>
        <v>1972</v>
      </c>
      <c r="D2282" t="s">
        <v>20</v>
      </c>
      <c r="E2282" t="str">
        <f t="shared" si="246"/>
        <v>Sep</v>
      </c>
      <c r="F2282">
        <v>10</v>
      </c>
      <c r="G2282" s="10">
        <f t="shared" si="247"/>
        <v>26552</v>
      </c>
      <c r="H2282" s="9">
        <f t="shared" si="248"/>
        <v>50</v>
      </c>
      <c r="I2282">
        <v>2</v>
      </c>
      <c r="J2282" s="14">
        <v>42856.84</v>
      </c>
      <c r="K2282" t="s">
        <v>16</v>
      </c>
      <c r="L2282" t="str">
        <f t="shared" si="249"/>
        <v>tier - 1</v>
      </c>
      <c r="M2282" t="s">
        <v>16</v>
      </c>
      <c r="N2282" t="str">
        <f t="shared" si="250"/>
        <v>tier - 1</v>
      </c>
      <c r="O2282" t="s">
        <v>42</v>
      </c>
      <c r="P2282" t="str">
        <f t="shared" si="251"/>
        <v>R1011</v>
      </c>
    </row>
    <row r="2283" spans="1:16" x14ac:dyDescent="0.25">
      <c r="A2283" t="s">
        <v>2317</v>
      </c>
      <c r="B2283">
        <v>1975</v>
      </c>
      <c r="C2283">
        <f t="shared" si="245"/>
        <v>1975</v>
      </c>
      <c r="D2283" t="s">
        <v>37</v>
      </c>
      <c r="E2283" t="str">
        <f t="shared" si="246"/>
        <v>Oct</v>
      </c>
      <c r="F2283">
        <v>23</v>
      </c>
      <c r="G2283" s="10">
        <f t="shared" si="247"/>
        <v>27690</v>
      </c>
      <c r="H2283" s="9">
        <f t="shared" si="248"/>
        <v>47</v>
      </c>
      <c r="I2283">
        <v>1</v>
      </c>
      <c r="J2283" s="14">
        <v>42969.85</v>
      </c>
      <c r="K2283" t="s">
        <v>16</v>
      </c>
      <c r="L2283" t="str">
        <f t="shared" si="249"/>
        <v>tier - 1</v>
      </c>
      <c r="M2283" t="s">
        <v>12</v>
      </c>
      <c r="N2283" t="str">
        <f t="shared" si="250"/>
        <v>tier - 3</v>
      </c>
      <c r="O2283" t="s">
        <v>13</v>
      </c>
      <c r="P2283" t="str">
        <f t="shared" si="251"/>
        <v>R1013</v>
      </c>
    </row>
    <row r="2284" spans="1:16" x14ac:dyDescent="0.25">
      <c r="A2284" t="s">
        <v>2318</v>
      </c>
      <c r="B2284">
        <v>1978</v>
      </c>
      <c r="C2284">
        <f t="shared" si="245"/>
        <v>1978</v>
      </c>
      <c r="D2284" t="s">
        <v>15</v>
      </c>
      <c r="E2284" t="str">
        <f t="shared" si="246"/>
        <v>Nov</v>
      </c>
      <c r="F2284">
        <v>4</v>
      </c>
      <c r="G2284" s="10">
        <f t="shared" si="247"/>
        <v>28798</v>
      </c>
      <c r="H2284" s="9">
        <f t="shared" si="248"/>
        <v>44</v>
      </c>
      <c r="I2284">
        <v>0</v>
      </c>
      <c r="J2284" s="14">
        <v>42983.46</v>
      </c>
      <c r="K2284" t="s">
        <v>16</v>
      </c>
      <c r="L2284" t="str">
        <f t="shared" si="249"/>
        <v>tier - 1</v>
      </c>
      <c r="M2284" t="s">
        <v>11</v>
      </c>
      <c r="N2284" t="str">
        <f t="shared" si="250"/>
        <v>tier - 2</v>
      </c>
      <c r="O2284" t="s">
        <v>23</v>
      </c>
      <c r="P2284" t="str">
        <f t="shared" si="251"/>
        <v>R1012</v>
      </c>
    </row>
    <row r="2285" spans="1:16" x14ac:dyDescent="0.25">
      <c r="A2285" t="s">
        <v>2319</v>
      </c>
      <c r="B2285">
        <v>1965</v>
      </c>
      <c r="C2285">
        <f t="shared" si="245"/>
        <v>1965</v>
      </c>
      <c r="D2285" t="s">
        <v>15</v>
      </c>
      <c r="E2285" t="str">
        <f t="shared" si="246"/>
        <v>Nov</v>
      </c>
      <c r="F2285">
        <v>29</v>
      </c>
      <c r="G2285" s="10">
        <f t="shared" si="247"/>
        <v>24075</v>
      </c>
      <c r="H2285" s="9">
        <f t="shared" si="248"/>
        <v>57</v>
      </c>
      <c r="I2285">
        <v>0</v>
      </c>
      <c r="J2285" s="14">
        <v>43073.760000000002</v>
      </c>
      <c r="K2285" t="s">
        <v>11</v>
      </c>
      <c r="L2285" t="str">
        <f t="shared" si="249"/>
        <v>tier - 2</v>
      </c>
      <c r="M2285" t="s">
        <v>11</v>
      </c>
      <c r="N2285" t="str">
        <f t="shared" si="250"/>
        <v>tier - 2</v>
      </c>
      <c r="O2285" t="s">
        <v>42</v>
      </c>
      <c r="P2285" t="str">
        <f t="shared" si="251"/>
        <v>R1011</v>
      </c>
    </row>
    <row r="2286" spans="1:16" x14ac:dyDescent="0.25">
      <c r="A2286" t="s">
        <v>2320</v>
      </c>
      <c r="B2286">
        <v>1969</v>
      </c>
      <c r="C2286">
        <f t="shared" si="245"/>
        <v>1969</v>
      </c>
      <c r="D2286" t="s">
        <v>30</v>
      </c>
      <c r="E2286" t="str">
        <f t="shared" si="246"/>
        <v>Dec</v>
      </c>
      <c r="F2286">
        <v>3</v>
      </c>
      <c r="G2286" s="10">
        <f t="shared" si="247"/>
        <v>25540</v>
      </c>
      <c r="H2286" s="9">
        <f t="shared" si="248"/>
        <v>53</v>
      </c>
      <c r="I2286">
        <v>0</v>
      </c>
      <c r="J2286" s="14">
        <v>43254.42</v>
      </c>
      <c r="K2286" t="s">
        <v>11</v>
      </c>
      <c r="L2286" t="str">
        <f t="shared" si="249"/>
        <v>tier - 2</v>
      </c>
      <c r="M2286" t="s">
        <v>11</v>
      </c>
      <c r="N2286" t="str">
        <f t="shared" si="250"/>
        <v>tier - 2</v>
      </c>
      <c r="O2286" t="s">
        <v>168</v>
      </c>
      <c r="P2286" t="str">
        <f t="shared" si="251"/>
        <v>R1016</v>
      </c>
    </row>
    <row r="2287" spans="1:16" x14ac:dyDescent="0.25">
      <c r="A2287" t="s">
        <v>2321</v>
      </c>
      <c r="B2287">
        <v>1965</v>
      </c>
      <c r="C2287">
        <f t="shared" si="245"/>
        <v>1965</v>
      </c>
      <c r="D2287" t="s">
        <v>35</v>
      </c>
      <c r="E2287" t="str">
        <f t="shared" si="246"/>
        <v>Aug</v>
      </c>
      <c r="F2287">
        <v>22</v>
      </c>
      <c r="G2287" s="10">
        <f t="shared" si="247"/>
        <v>23976</v>
      </c>
      <c r="H2287" s="9">
        <f t="shared" si="248"/>
        <v>57</v>
      </c>
      <c r="I2287">
        <v>0</v>
      </c>
      <c r="J2287" s="14">
        <v>43578.94</v>
      </c>
      <c r="K2287" t="s">
        <v>11</v>
      </c>
      <c r="L2287" t="str">
        <f t="shared" si="249"/>
        <v>tier - 2</v>
      </c>
      <c r="M2287" t="s">
        <v>11</v>
      </c>
      <c r="N2287" t="str">
        <f t="shared" si="250"/>
        <v>tier - 2</v>
      </c>
      <c r="O2287" t="s">
        <v>23</v>
      </c>
      <c r="P2287" t="str">
        <f t="shared" si="251"/>
        <v>R1012</v>
      </c>
    </row>
    <row r="2288" spans="1:16" x14ac:dyDescent="0.25">
      <c r="A2288" t="s">
        <v>2322</v>
      </c>
      <c r="B2288">
        <v>1986</v>
      </c>
      <c r="C2288">
        <f t="shared" si="245"/>
        <v>1986</v>
      </c>
      <c r="D2288" t="s">
        <v>30</v>
      </c>
      <c r="E2288" t="str">
        <f t="shared" si="246"/>
        <v>Dec</v>
      </c>
      <c r="F2288">
        <v>29</v>
      </c>
      <c r="G2288" s="10">
        <f t="shared" si="247"/>
        <v>31775</v>
      </c>
      <c r="H2288" s="9">
        <f t="shared" si="248"/>
        <v>36</v>
      </c>
      <c r="I2288">
        <v>3</v>
      </c>
      <c r="J2288" s="14">
        <v>43753.34</v>
      </c>
      <c r="K2288" t="s">
        <v>11</v>
      </c>
      <c r="L2288" t="str">
        <f t="shared" si="249"/>
        <v>tier - 2</v>
      </c>
      <c r="M2288" t="s">
        <v>16</v>
      </c>
      <c r="N2288" t="str">
        <f t="shared" si="250"/>
        <v>tier - 1</v>
      </c>
      <c r="O2288" t="s">
        <v>164</v>
      </c>
      <c r="P2288" t="str">
        <f t="shared" si="251"/>
        <v>R1015</v>
      </c>
    </row>
    <row r="2289" spans="1:16" x14ac:dyDescent="0.25">
      <c r="A2289" t="s">
        <v>2323</v>
      </c>
      <c r="B2289">
        <v>1966</v>
      </c>
      <c r="C2289">
        <f t="shared" si="245"/>
        <v>1966</v>
      </c>
      <c r="D2289" t="s">
        <v>37</v>
      </c>
      <c r="E2289" t="str">
        <f t="shared" si="246"/>
        <v>Oct</v>
      </c>
      <c r="F2289">
        <v>25</v>
      </c>
      <c r="G2289" s="10">
        <f t="shared" si="247"/>
        <v>24405</v>
      </c>
      <c r="H2289" s="9">
        <f t="shared" si="248"/>
        <v>56</v>
      </c>
      <c r="I2289">
        <v>2</v>
      </c>
      <c r="J2289" s="14">
        <v>43813.87</v>
      </c>
      <c r="K2289" t="s">
        <v>11</v>
      </c>
      <c r="L2289" t="str">
        <f t="shared" si="249"/>
        <v>tier - 2</v>
      </c>
      <c r="M2289" t="s">
        <v>11</v>
      </c>
      <c r="N2289" t="str">
        <f t="shared" si="250"/>
        <v>tier - 2</v>
      </c>
      <c r="O2289" t="s">
        <v>13</v>
      </c>
      <c r="P2289" t="str">
        <f t="shared" si="251"/>
        <v>R1013</v>
      </c>
    </row>
    <row r="2290" spans="1:16" x14ac:dyDescent="0.25">
      <c r="A2290" t="s">
        <v>2324</v>
      </c>
      <c r="B2290">
        <v>1966</v>
      </c>
      <c r="C2290">
        <f t="shared" si="245"/>
        <v>1966</v>
      </c>
      <c r="D2290" t="s">
        <v>10</v>
      </c>
      <c r="E2290" t="str">
        <f t="shared" si="246"/>
        <v>Jul</v>
      </c>
      <c r="F2290">
        <v>2</v>
      </c>
      <c r="G2290" s="10">
        <f t="shared" si="247"/>
        <v>24290</v>
      </c>
      <c r="H2290" s="9">
        <f t="shared" si="248"/>
        <v>56</v>
      </c>
      <c r="I2290">
        <v>0</v>
      </c>
      <c r="J2290" s="14">
        <v>43817.45</v>
      </c>
      <c r="K2290" t="s">
        <v>11</v>
      </c>
      <c r="L2290" t="str">
        <f t="shared" si="249"/>
        <v>tier - 2</v>
      </c>
      <c r="M2290" t="s">
        <v>12</v>
      </c>
      <c r="N2290" t="str">
        <f t="shared" si="250"/>
        <v>tier - 3</v>
      </c>
      <c r="O2290" t="s">
        <v>23</v>
      </c>
      <c r="P2290" t="str">
        <f t="shared" si="251"/>
        <v>R1012</v>
      </c>
    </row>
    <row r="2291" spans="1:16" x14ac:dyDescent="0.25">
      <c r="A2291" t="s">
        <v>2325</v>
      </c>
      <c r="B2291">
        <v>1980</v>
      </c>
      <c r="C2291">
        <f t="shared" si="245"/>
        <v>1980</v>
      </c>
      <c r="D2291" t="s">
        <v>15</v>
      </c>
      <c r="E2291" t="str">
        <f t="shared" si="246"/>
        <v>Nov</v>
      </c>
      <c r="F2291">
        <v>10</v>
      </c>
      <c r="G2291" s="10">
        <f t="shared" si="247"/>
        <v>29535</v>
      </c>
      <c r="H2291" s="9">
        <f t="shared" si="248"/>
        <v>42</v>
      </c>
      <c r="I2291">
        <v>2</v>
      </c>
      <c r="J2291" s="14">
        <v>43896.38</v>
      </c>
      <c r="K2291" t="s">
        <v>11</v>
      </c>
      <c r="L2291" t="str">
        <f t="shared" si="249"/>
        <v>tier - 2</v>
      </c>
      <c r="M2291" t="s">
        <v>16</v>
      </c>
      <c r="N2291" t="str">
        <f t="shared" si="250"/>
        <v>tier - 1</v>
      </c>
      <c r="O2291" t="s">
        <v>13</v>
      </c>
      <c r="P2291" t="str">
        <f t="shared" si="251"/>
        <v>R1013</v>
      </c>
    </row>
    <row r="2292" spans="1:16" x14ac:dyDescent="0.25">
      <c r="A2292" t="s">
        <v>2326</v>
      </c>
      <c r="B2292">
        <v>1966</v>
      </c>
      <c r="C2292">
        <f t="shared" si="245"/>
        <v>1966</v>
      </c>
      <c r="D2292" t="s">
        <v>37</v>
      </c>
      <c r="E2292" t="str">
        <f t="shared" si="246"/>
        <v>Oct</v>
      </c>
      <c r="F2292">
        <v>5</v>
      </c>
      <c r="G2292" s="10">
        <f t="shared" si="247"/>
        <v>24385</v>
      </c>
      <c r="H2292" s="9">
        <f t="shared" si="248"/>
        <v>56</v>
      </c>
      <c r="I2292">
        <v>0</v>
      </c>
      <c r="J2292" s="14">
        <v>43921.18</v>
      </c>
      <c r="K2292" t="s">
        <v>11</v>
      </c>
      <c r="L2292" t="str">
        <f t="shared" si="249"/>
        <v>tier - 2</v>
      </c>
      <c r="M2292" t="s">
        <v>11</v>
      </c>
      <c r="N2292" t="str">
        <f t="shared" si="250"/>
        <v>tier - 2</v>
      </c>
      <c r="O2292" t="s">
        <v>23</v>
      </c>
      <c r="P2292" t="str">
        <f t="shared" si="251"/>
        <v>R1012</v>
      </c>
    </row>
    <row r="2293" spans="1:16" x14ac:dyDescent="0.25">
      <c r="A2293" t="s">
        <v>2327</v>
      </c>
      <c r="B2293">
        <v>1988</v>
      </c>
      <c r="C2293">
        <f t="shared" si="245"/>
        <v>1988</v>
      </c>
      <c r="D2293" t="s">
        <v>10</v>
      </c>
      <c r="E2293" t="str">
        <f t="shared" si="246"/>
        <v>Jul</v>
      </c>
      <c r="F2293">
        <v>16</v>
      </c>
      <c r="G2293" s="10">
        <f t="shared" si="247"/>
        <v>32340</v>
      </c>
      <c r="H2293" s="9">
        <f t="shared" si="248"/>
        <v>34</v>
      </c>
      <c r="I2293">
        <v>1</v>
      </c>
      <c r="J2293" s="14">
        <v>43943.88</v>
      </c>
      <c r="K2293" t="s">
        <v>11</v>
      </c>
      <c r="L2293" t="str">
        <f t="shared" si="249"/>
        <v>tier - 2</v>
      </c>
      <c r="M2293" t="s">
        <v>16</v>
      </c>
      <c r="N2293" t="str">
        <f t="shared" si="250"/>
        <v>tier - 1</v>
      </c>
      <c r="O2293" t="s">
        <v>23</v>
      </c>
      <c r="P2293" t="str">
        <f t="shared" si="251"/>
        <v>R1012</v>
      </c>
    </row>
    <row r="2294" spans="1:16" x14ac:dyDescent="0.25">
      <c r="A2294" t="s">
        <v>2328</v>
      </c>
      <c r="B2294">
        <v>1975</v>
      </c>
      <c r="C2294">
        <f t="shared" si="245"/>
        <v>1975</v>
      </c>
      <c r="D2294" t="s">
        <v>18</v>
      </c>
      <c r="E2294" t="str">
        <f t="shared" si="246"/>
        <v>Jun</v>
      </c>
      <c r="F2294">
        <v>1</v>
      </c>
      <c r="G2294" s="10">
        <f t="shared" si="247"/>
        <v>27546</v>
      </c>
      <c r="H2294" s="9">
        <f t="shared" si="248"/>
        <v>48</v>
      </c>
      <c r="I2294">
        <v>2</v>
      </c>
      <c r="J2294" s="14">
        <v>44202.65</v>
      </c>
      <c r="K2294" t="s">
        <v>11</v>
      </c>
      <c r="L2294" t="str">
        <f t="shared" si="249"/>
        <v>tier - 2</v>
      </c>
      <c r="M2294" t="s">
        <v>11</v>
      </c>
      <c r="N2294" t="str">
        <f t="shared" si="250"/>
        <v>tier - 2</v>
      </c>
      <c r="O2294" t="s">
        <v>13</v>
      </c>
      <c r="P2294" t="str">
        <f t="shared" si="251"/>
        <v>R1013</v>
      </c>
    </row>
    <row r="2295" spans="1:16" x14ac:dyDescent="0.25">
      <c r="A2295" t="s">
        <v>2329</v>
      </c>
      <c r="B2295">
        <v>1968</v>
      </c>
      <c r="C2295">
        <f t="shared" si="245"/>
        <v>1968</v>
      </c>
      <c r="D2295" t="s">
        <v>15</v>
      </c>
      <c r="E2295" t="str">
        <f t="shared" si="246"/>
        <v>Nov</v>
      </c>
      <c r="F2295">
        <v>24</v>
      </c>
      <c r="G2295" s="10">
        <f t="shared" si="247"/>
        <v>25166</v>
      </c>
      <c r="H2295" s="9">
        <f t="shared" si="248"/>
        <v>54</v>
      </c>
      <c r="I2295">
        <v>2</v>
      </c>
      <c r="J2295" s="14">
        <v>44260.75</v>
      </c>
      <c r="K2295" t="s">
        <v>11</v>
      </c>
      <c r="L2295" t="str">
        <f t="shared" si="249"/>
        <v>tier - 2</v>
      </c>
      <c r="M2295" t="s">
        <v>16</v>
      </c>
      <c r="N2295" t="str">
        <f t="shared" si="250"/>
        <v>tier - 1</v>
      </c>
      <c r="O2295" t="s">
        <v>13</v>
      </c>
      <c r="P2295" t="str">
        <f t="shared" si="251"/>
        <v>R1013</v>
      </c>
    </row>
    <row r="2296" spans="1:16" x14ac:dyDescent="0.25">
      <c r="A2296" t="s">
        <v>2330</v>
      </c>
      <c r="B2296">
        <v>1971</v>
      </c>
      <c r="C2296">
        <f t="shared" si="245"/>
        <v>1971</v>
      </c>
      <c r="D2296" t="s">
        <v>37</v>
      </c>
      <c r="E2296" t="str">
        <f t="shared" si="246"/>
        <v>Oct</v>
      </c>
      <c r="F2296">
        <v>29</v>
      </c>
      <c r="G2296" s="10">
        <f t="shared" si="247"/>
        <v>26235</v>
      </c>
      <c r="H2296" s="9">
        <f t="shared" si="248"/>
        <v>51</v>
      </c>
      <c r="I2296">
        <v>0</v>
      </c>
      <c r="J2296" s="14">
        <v>44400.41</v>
      </c>
      <c r="K2296" t="s">
        <v>11</v>
      </c>
      <c r="L2296" t="str">
        <f t="shared" si="249"/>
        <v>tier - 2</v>
      </c>
      <c r="M2296" t="s">
        <v>11</v>
      </c>
      <c r="N2296" t="str">
        <f t="shared" si="250"/>
        <v>tier - 2</v>
      </c>
      <c r="O2296" t="s">
        <v>13</v>
      </c>
      <c r="P2296" t="str">
        <f t="shared" si="251"/>
        <v>R1013</v>
      </c>
    </row>
    <row r="2297" spans="1:16" x14ac:dyDescent="0.25">
      <c r="A2297" t="s">
        <v>2331</v>
      </c>
      <c r="B2297">
        <v>1967</v>
      </c>
      <c r="C2297">
        <f t="shared" si="245"/>
        <v>1967</v>
      </c>
      <c r="D2297" t="s">
        <v>20</v>
      </c>
      <c r="E2297" t="str">
        <f t="shared" si="246"/>
        <v>Sep</v>
      </c>
      <c r="F2297">
        <v>14</v>
      </c>
      <c r="G2297" s="10">
        <f t="shared" si="247"/>
        <v>24729</v>
      </c>
      <c r="H2297" s="9">
        <f t="shared" si="248"/>
        <v>55</v>
      </c>
      <c r="I2297">
        <v>0</v>
      </c>
      <c r="J2297" s="14">
        <v>44423.8</v>
      </c>
      <c r="K2297" t="s">
        <v>11</v>
      </c>
      <c r="L2297" t="str">
        <f t="shared" si="249"/>
        <v>tier - 2</v>
      </c>
      <c r="M2297" t="s">
        <v>12</v>
      </c>
      <c r="N2297" t="str">
        <f t="shared" si="250"/>
        <v>tier - 3</v>
      </c>
      <c r="O2297" t="s">
        <v>13</v>
      </c>
      <c r="P2297" t="str">
        <f t="shared" si="251"/>
        <v>R1013</v>
      </c>
    </row>
    <row r="2298" spans="1:16" x14ac:dyDescent="0.25">
      <c r="A2298" t="s">
        <v>2332</v>
      </c>
      <c r="B2298">
        <v>2000</v>
      </c>
      <c r="C2298">
        <f t="shared" si="245"/>
        <v>2000</v>
      </c>
      <c r="D2298" t="s">
        <v>35</v>
      </c>
      <c r="E2298" t="str">
        <f t="shared" si="246"/>
        <v>Aug</v>
      </c>
      <c r="F2298">
        <v>2</v>
      </c>
      <c r="G2298" s="10">
        <f t="shared" si="247"/>
        <v>36740</v>
      </c>
      <c r="H2298" s="9">
        <f t="shared" si="248"/>
        <v>22</v>
      </c>
      <c r="I2298">
        <v>1</v>
      </c>
      <c r="J2298" s="14">
        <v>44501.4</v>
      </c>
      <c r="K2298" t="s">
        <v>11</v>
      </c>
      <c r="L2298" t="str">
        <f t="shared" si="249"/>
        <v>tier - 2</v>
      </c>
      <c r="M2298" t="s">
        <v>12</v>
      </c>
      <c r="N2298" t="str">
        <f t="shared" si="250"/>
        <v>tier - 3</v>
      </c>
      <c r="O2298" t="s">
        <v>13</v>
      </c>
      <c r="P2298" t="str">
        <f t="shared" si="251"/>
        <v>R1013</v>
      </c>
    </row>
    <row r="2299" spans="1:16" x14ac:dyDescent="0.25">
      <c r="A2299" t="s">
        <v>2333</v>
      </c>
      <c r="B2299">
        <v>1993</v>
      </c>
      <c r="C2299">
        <f t="shared" si="245"/>
        <v>1993</v>
      </c>
      <c r="D2299" t="s">
        <v>37</v>
      </c>
      <c r="E2299" t="str">
        <f t="shared" si="246"/>
        <v>Oct</v>
      </c>
      <c r="F2299">
        <v>11</v>
      </c>
      <c r="G2299" s="10">
        <f t="shared" si="247"/>
        <v>34253</v>
      </c>
      <c r="H2299" s="9">
        <f t="shared" si="248"/>
        <v>29</v>
      </c>
      <c r="I2299">
        <v>2</v>
      </c>
      <c r="J2299" s="14">
        <v>44585.46</v>
      </c>
      <c r="K2299" t="s">
        <v>11</v>
      </c>
      <c r="L2299" t="str">
        <f t="shared" si="249"/>
        <v>tier - 2</v>
      </c>
      <c r="M2299" t="s">
        <v>11</v>
      </c>
      <c r="N2299" t="str">
        <f t="shared" si="250"/>
        <v>tier - 2</v>
      </c>
      <c r="O2299" t="s">
        <v>42</v>
      </c>
      <c r="P2299" t="str">
        <f t="shared" si="251"/>
        <v>R1011</v>
      </c>
    </row>
    <row r="2300" spans="1:16" x14ac:dyDescent="0.25">
      <c r="A2300" t="s">
        <v>2334</v>
      </c>
      <c r="B2300">
        <v>1971</v>
      </c>
      <c r="C2300">
        <f t="shared" si="245"/>
        <v>1971</v>
      </c>
      <c r="D2300" t="s">
        <v>35</v>
      </c>
      <c r="E2300" t="str">
        <f t="shared" si="246"/>
        <v>Aug</v>
      </c>
      <c r="F2300">
        <v>13</v>
      </c>
      <c r="G2300" s="10">
        <f t="shared" si="247"/>
        <v>26158</v>
      </c>
      <c r="H2300" s="9">
        <f t="shared" si="248"/>
        <v>51</v>
      </c>
      <c r="I2300">
        <v>2</v>
      </c>
      <c r="J2300" s="14">
        <v>44641.2</v>
      </c>
      <c r="K2300" t="s">
        <v>11</v>
      </c>
      <c r="L2300" t="str">
        <f t="shared" si="249"/>
        <v>tier - 2</v>
      </c>
      <c r="M2300" t="s">
        <v>12</v>
      </c>
      <c r="N2300" t="str">
        <f t="shared" si="250"/>
        <v>tier - 3</v>
      </c>
      <c r="O2300" t="s">
        <v>247</v>
      </c>
      <c r="P2300" t="str">
        <f t="shared" si="251"/>
        <v>R1024</v>
      </c>
    </row>
    <row r="2301" spans="1:16" x14ac:dyDescent="0.25">
      <c r="A2301" t="s">
        <v>2335</v>
      </c>
      <c r="B2301">
        <v>1962</v>
      </c>
      <c r="C2301">
        <f t="shared" si="245"/>
        <v>1962</v>
      </c>
      <c r="D2301" t="s">
        <v>30</v>
      </c>
      <c r="E2301" t="str">
        <f t="shared" si="246"/>
        <v>Dec</v>
      </c>
      <c r="F2301">
        <v>17</v>
      </c>
      <c r="G2301" s="10">
        <f t="shared" si="247"/>
        <v>22997</v>
      </c>
      <c r="H2301" s="9">
        <f t="shared" si="248"/>
        <v>60</v>
      </c>
      <c r="I2301">
        <v>0</v>
      </c>
      <c r="J2301" s="14">
        <v>45008.959999999999</v>
      </c>
      <c r="K2301" t="s">
        <v>11</v>
      </c>
      <c r="L2301" t="str">
        <f t="shared" si="249"/>
        <v>tier - 2</v>
      </c>
      <c r="M2301" t="s">
        <v>11</v>
      </c>
      <c r="N2301" t="str">
        <f t="shared" si="250"/>
        <v>tier - 2</v>
      </c>
      <c r="O2301" t="s">
        <v>13</v>
      </c>
      <c r="P2301" t="str">
        <f t="shared" si="251"/>
        <v>R1013</v>
      </c>
    </row>
    <row r="2302" spans="1:16" x14ac:dyDescent="0.25">
      <c r="A2302" t="s">
        <v>2336</v>
      </c>
      <c r="B2302">
        <v>1974</v>
      </c>
      <c r="C2302">
        <f t="shared" si="245"/>
        <v>1974</v>
      </c>
      <c r="D2302" t="s">
        <v>35</v>
      </c>
      <c r="E2302" t="str">
        <f t="shared" si="246"/>
        <v>Aug</v>
      </c>
      <c r="F2302">
        <v>9</v>
      </c>
      <c r="G2302" s="10">
        <f t="shared" si="247"/>
        <v>27250</v>
      </c>
      <c r="H2302" s="9">
        <f t="shared" si="248"/>
        <v>48</v>
      </c>
      <c r="I2302">
        <v>2</v>
      </c>
      <c r="J2302" s="14">
        <v>45702.02</v>
      </c>
      <c r="K2302" t="s">
        <v>11</v>
      </c>
      <c r="L2302" t="str">
        <f t="shared" si="249"/>
        <v>tier - 2</v>
      </c>
      <c r="M2302" t="s">
        <v>11</v>
      </c>
      <c r="N2302" t="str">
        <f t="shared" si="250"/>
        <v>tier - 2</v>
      </c>
      <c r="O2302" t="s">
        <v>23</v>
      </c>
      <c r="P2302" t="str">
        <f t="shared" si="251"/>
        <v>R1012</v>
      </c>
    </row>
    <row r="2303" spans="1:16" x14ac:dyDescent="0.25">
      <c r="A2303" t="s">
        <v>2337</v>
      </c>
      <c r="B2303">
        <v>1960</v>
      </c>
      <c r="C2303">
        <f t="shared" si="245"/>
        <v>1960</v>
      </c>
      <c r="D2303" t="s">
        <v>30</v>
      </c>
      <c r="E2303" t="str">
        <f t="shared" si="246"/>
        <v>Dec</v>
      </c>
      <c r="F2303">
        <v>21</v>
      </c>
      <c r="G2303" s="10">
        <f t="shared" si="247"/>
        <v>22271</v>
      </c>
      <c r="H2303" s="9">
        <f t="shared" si="248"/>
        <v>62</v>
      </c>
      <c r="I2303">
        <v>0</v>
      </c>
      <c r="J2303" s="14">
        <v>45710.21</v>
      </c>
      <c r="K2303" t="s">
        <v>11</v>
      </c>
      <c r="L2303" t="str">
        <f t="shared" si="249"/>
        <v>tier - 2</v>
      </c>
      <c r="M2303" t="s">
        <v>11</v>
      </c>
      <c r="N2303" t="str">
        <f t="shared" si="250"/>
        <v>tier - 2</v>
      </c>
      <c r="O2303" t="s">
        <v>168</v>
      </c>
      <c r="P2303" t="str">
        <f t="shared" si="251"/>
        <v>R1016</v>
      </c>
    </row>
    <row r="2304" spans="1:16" x14ac:dyDescent="0.25">
      <c r="A2304" t="s">
        <v>2338</v>
      </c>
      <c r="B2304">
        <v>1979</v>
      </c>
      <c r="C2304">
        <f t="shared" si="245"/>
        <v>1979</v>
      </c>
      <c r="D2304" t="s">
        <v>35</v>
      </c>
      <c r="E2304" t="str">
        <f t="shared" si="246"/>
        <v>Aug</v>
      </c>
      <c r="F2304">
        <v>12</v>
      </c>
      <c r="G2304" s="10">
        <f t="shared" si="247"/>
        <v>29079</v>
      </c>
      <c r="H2304" s="9">
        <f t="shared" si="248"/>
        <v>43</v>
      </c>
      <c r="I2304">
        <v>0</v>
      </c>
      <c r="J2304" s="14">
        <v>45863.21</v>
      </c>
      <c r="K2304" t="s">
        <v>11</v>
      </c>
      <c r="L2304" t="str">
        <f t="shared" si="249"/>
        <v>tier - 2</v>
      </c>
      <c r="M2304" t="s">
        <v>16</v>
      </c>
      <c r="N2304" t="str">
        <f t="shared" si="250"/>
        <v>tier - 1</v>
      </c>
      <c r="O2304" t="s">
        <v>13</v>
      </c>
      <c r="P2304" t="str">
        <f t="shared" si="251"/>
        <v>R1013</v>
      </c>
    </row>
    <row r="2305" spans="1:16" x14ac:dyDescent="0.25">
      <c r="A2305" t="s">
        <v>2339</v>
      </c>
      <c r="B2305">
        <v>1985</v>
      </c>
      <c r="C2305">
        <f t="shared" si="245"/>
        <v>1985</v>
      </c>
      <c r="D2305" t="s">
        <v>20</v>
      </c>
      <c r="E2305" t="str">
        <f t="shared" si="246"/>
        <v>Sep</v>
      </c>
      <c r="F2305">
        <v>30</v>
      </c>
      <c r="G2305" s="10">
        <f t="shared" si="247"/>
        <v>31320</v>
      </c>
      <c r="H2305" s="9">
        <f t="shared" si="248"/>
        <v>37</v>
      </c>
      <c r="I2305">
        <v>2</v>
      </c>
      <c r="J2305" s="14">
        <v>46113.51</v>
      </c>
      <c r="K2305" t="s">
        <v>11</v>
      </c>
      <c r="L2305" t="str">
        <f t="shared" si="249"/>
        <v>tier - 2</v>
      </c>
      <c r="M2305" t="s">
        <v>12</v>
      </c>
      <c r="N2305" t="str">
        <f t="shared" si="250"/>
        <v>tier - 3</v>
      </c>
      <c r="O2305" t="s">
        <v>42</v>
      </c>
      <c r="P2305" t="str">
        <f t="shared" si="251"/>
        <v>R1011</v>
      </c>
    </row>
    <row r="2306" spans="1:16" x14ac:dyDescent="0.25">
      <c r="A2306" t="s">
        <v>2340</v>
      </c>
      <c r="B2306">
        <v>1962</v>
      </c>
      <c r="C2306">
        <f t="shared" ref="C2306:C2369" si="252">IF(B2306="?", ROUND(AVERAGEIF(B:B, "&lt;&gt;?"), 0), B2306)</f>
        <v>1962</v>
      </c>
      <c r="D2306" t="s">
        <v>30</v>
      </c>
      <c r="E2306" t="str">
        <f t="shared" ref="E2306:E2369" si="253">IF(D2306="?", "Sep", D2306)</f>
        <v>Dec</v>
      </c>
      <c r="F2306">
        <v>4</v>
      </c>
      <c r="G2306" s="10">
        <f t="shared" ref="G2306:G2369" si="254">DATE(C2306, MONTH(1&amp;E2306), F2306)</f>
        <v>22984</v>
      </c>
      <c r="H2306" s="9">
        <f t="shared" ref="H2306:H2369" si="255">DATEDIF(G2306, DATE(2023,6,8), "Y")</f>
        <v>60</v>
      </c>
      <c r="I2306">
        <v>3</v>
      </c>
      <c r="J2306" s="14">
        <v>46130.53</v>
      </c>
      <c r="K2306" t="s">
        <v>16</v>
      </c>
      <c r="L2306" t="str">
        <f t="shared" ref="L2306:L2369" si="256">IF(K2306="?", "tier - 1", K2306)</f>
        <v>tier - 1</v>
      </c>
      <c r="M2306" t="s">
        <v>16</v>
      </c>
      <c r="N2306" t="str">
        <f t="shared" ref="N2306:N2369" si="257">IF(M2306="?", "tier - 2", M2306)</f>
        <v>tier - 1</v>
      </c>
      <c r="O2306" t="s">
        <v>23</v>
      </c>
      <c r="P2306" t="str">
        <f t="shared" ref="P2306:P2369" si="258">IF(O2306="?", "Unknown", O2306)</f>
        <v>R1012</v>
      </c>
    </row>
    <row r="2307" spans="1:16" x14ac:dyDescent="0.25">
      <c r="A2307" t="s">
        <v>2341</v>
      </c>
      <c r="B2307">
        <v>1976</v>
      </c>
      <c r="C2307">
        <f t="shared" si="252"/>
        <v>1976</v>
      </c>
      <c r="D2307" t="s">
        <v>30</v>
      </c>
      <c r="E2307" t="str">
        <f t="shared" si="253"/>
        <v>Dec</v>
      </c>
      <c r="F2307">
        <v>2</v>
      </c>
      <c r="G2307" s="10">
        <f t="shared" si="254"/>
        <v>28096</v>
      </c>
      <c r="H2307" s="9">
        <f t="shared" si="255"/>
        <v>46</v>
      </c>
      <c r="I2307">
        <v>3</v>
      </c>
      <c r="J2307" s="14">
        <v>46151.12</v>
      </c>
      <c r="K2307" t="s">
        <v>16</v>
      </c>
      <c r="L2307" t="str">
        <f t="shared" si="256"/>
        <v>tier - 1</v>
      </c>
      <c r="M2307" t="s">
        <v>12</v>
      </c>
      <c r="N2307" t="str">
        <f t="shared" si="257"/>
        <v>tier - 3</v>
      </c>
      <c r="O2307" t="s">
        <v>13</v>
      </c>
      <c r="P2307" t="str">
        <f t="shared" si="258"/>
        <v>R1013</v>
      </c>
    </row>
    <row r="2308" spans="1:16" x14ac:dyDescent="0.25">
      <c r="A2308" t="s">
        <v>2342</v>
      </c>
      <c r="B2308">
        <v>1978</v>
      </c>
      <c r="C2308">
        <f t="shared" si="252"/>
        <v>1978</v>
      </c>
      <c r="D2308" t="s">
        <v>35</v>
      </c>
      <c r="E2308" t="str">
        <f t="shared" si="253"/>
        <v>Aug</v>
      </c>
      <c r="F2308">
        <v>17</v>
      </c>
      <c r="G2308" s="10">
        <f t="shared" si="254"/>
        <v>28719</v>
      </c>
      <c r="H2308" s="9">
        <f t="shared" si="255"/>
        <v>44</v>
      </c>
      <c r="I2308">
        <v>2</v>
      </c>
      <c r="J2308" s="14">
        <v>46200.99</v>
      </c>
      <c r="K2308" t="s">
        <v>16</v>
      </c>
      <c r="L2308" t="str">
        <f t="shared" si="256"/>
        <v>tier - 1</v>
      </c>
      <c r="M2308" t="s">
        <v>16</v>
      </c>
      <c r="N2308" t="str">
        <f t="shared" si="257"/>
        <v>tier - 1</v>
      </c>
      <c r="O2308" t="s">
        <v>13</v>
      </c>
      <c r="P2308" t="str">
        <f t="shared" si="258"/>
        <v>R1013</v>
      </c>
    </row>
    <row r="2309" spans="1:16" x14ac:dyDescent="0.25">
      <c r="A2309" t="s">
        <v>2343</v>
      </c>
      <c r="B2309">
        <v>1971</v>
      </c>
      <c r="C2309">
        <f t="shared" si="252"/>
        <v>1971</v>
      </c>
      <c r="D2309" t="s">
        <v>30</v>
      </c>
      <c r="E2309" t="str">
        <f t="shared" si="253"/>
        <v>Dec</v>
      </c>
      <c r="F2309">
        <v>6</v>
      </c>
      <c r="G2309" s="10">
        <f t="shared" si="254"/>
        <v>26273</v>
      </c>
      <c r="H2309" s="9">
        <f t="shared" si="255"/>
        <v>51</v>
      </c>
      <c r="I2309">
        <v>3</v>
      </c>
      <c r="J2309" s="14">
        <v>46255.11</v>
      </c>
      <c r="K2309" t="s">
        <v>16</v>
      </c>
      <c r="L2309" t="str">
        <f t="shared" si="256"/>
        <v>tier - 1</v>
      </c>
      <c r="M2309" t="s">
        <v>12</v>
      </c>
      <c r="N2309" t="str">
        <f t="shared" si="257"/>
        <v>tier - 3</v>
      </c>
      <c r="O2309" t="s">
        <v>247</v>
      </c>
      <c r="P2309" t="str">
        <f t="shared" si="258"/>
        <v>R1024</v>
      </c>
    </row>
    <row r="2310" spans="1:16" x14ac:dyDescent="0.25">
      <c r="A2310" t="s">
        <v>2344</v>
      </c>
      <c r="B2310">
        <v>1961</v>
      </c>
      <c r="C2310">
        <f t="shared" si="252"/>
        <v>1961</v>
      </c>
      <c r="D2310" t="s">
        <v>35</v>
      </c>
      <c r="E2310" t="str">
        <f t="shared" si="253"/>
        <v>Aug</v>
      </c>
      <c r="F2310">
        <v>8</v>
      </c>
      <c r="G2310" s="10">
        <f t="shared" si="254"/>
        <v>22501</v>
      </c>
      <c r="H2310" s="9">
        <f t="shared" si="255"/>
        <v>61</v>
      </c>
      <c r="I2310">
        <v>0</v>
      </c>
      <c r="J2310" s="14">
        <v>46599.11</v>
      </c>
      <c r="K2310" t="s">
        <v>16</v>
      </c>
      <c r="L2310" t="str">
        <f t="shared" si="256"/>
        <v>tier - 1</v>
      </c>
      <c r="M2310" t="s">
        <v>16</v>
      </c>
      <c r="N2310" t="str">
        <f t="shared" si="257"/>
        <v>tier - 1</v>
      </c>
      <c r="O2310" t="s">
        <v>13</v>
      </c>
      <c r="P2310" t="str">
        <f t="shared" si="258"/>
        <v>R1013</v>
      </c>
    </row>
    <row r="2311" spans="1:16" x14ac:dyDescent="0.25">
      <c r="A2311" t="s">
        <v>2345</v>
      </c>
      <c r="B2311">
        <v>1969</v>
      </c>
      <c r="C2311">
        <f t="shared" si="252"/>
        <v>1969</v>
      </c>
      <c r="D2311" t="s">
        <v>18</v>
      </c>
      <c r="E2311" t="str">
        <f t="shared" si="253"/>
        <v>Jun</v>
      </c>
      <c r="F2311">
        <v>23</v>
      </c>
      <c r="G2311" s="10">
        <f t="shared" si="254"/>
        <v>25377</v>
      </c>
      <c r="H2311" s="9">
        <f t="shared" si="255"/>
        <v>53</v>
      </c>
      <c r="I2311">
        <v>3</v>
      </c>
      <c r="J2311" s="14">
        <v>46661.440000000002</v>
      </c>
      <c r="K2311" t="s">
        <v>16</v>
      </c>
      <c r="L2311" t="str">
        <f t="shared" si="256"/>
        <v>tier - 1</v>
      </c>
      <c r="M2311" t="s">
        <v>12</v>
      </c>
      <c r="N2311" t="str">
        <f t="shared" si="257"/>
        <v>tier - 3</v>
      </c>
      <c r="O2311" t="s">
        <v>23</v>
      </c>
      <c r="P2311" t="str">
        <f t="shared" si="258"/>
        <v>R1012</v>
      </c>
    </row>
    <row r="2312" spans="1:16" x14ac:dyDescent="0.25">
      <c r="A2312" t="s">
        <v>2346</v>
      </c>
      <c r="B2312">
        <v>1960</v>
      </c>
      <c r="C2312">
        <f t="shared" si="252"/>
        <v>1960</v>
      </c>
      <c r="D2312" t="s">
        <v>15</v>
      </c>
      <c r="E2312" t="str">
        <f t="shared" si="253"/>
        <v>Nov</v>
      </c>
      <c r="F2312">
        <v>17</v>
      </c>
      <c r="G2312" s="10">
        <f t="shared" si="254"/>
        <v>22237</v>
      </c>
      <c r="H2312" s="9">
        <f t="shared" si="255"/>
        <v>62</v>
      </c>
      <c r="I2312">
        <v>3</v>
      </c>
      <c r="J2312" s="14">
        <v>46718.16</v>
      </c>
      <c r="K2312" t="s">
        <v>16</v>
      </c>
      <c r="L2312" t="str">
        <f t="shared" si="256"/>
        <v>tier - 1</v>
      </c>
      <c r="M2312" t="s">
        <v>16</v>
      </c>
      <c r="N2312" t="str">
        <f t="shared" si="257"/>
        <v>tier - 1</v>
      </c>
      <c r="O2312" t="s">
        <v>23</v>
      </c>
      <c r="P2312" t="str">
        <f t="shared" si="258"/>
        <v>R1012</v>
      </c>
    </row>
    <row r="2313" spans="1:16" x14ac:dyDescent="0.25">
      <c r="A2313" t="s">
        <v>2347</v>
      </c>
      <c r="B2313">
        <v>1958</v>
      </c>
      <c r="C2313">
        <f t="shared" si="252"/>
        <v>1958</v>
      </c>
      <c r="D2313" t="s">
        <v>20</v>
      </c>
      <c r="E2313" t="str">
        <f t="shared" si="253"/>
        <v>Sep</v>
      </c>
      <c r="F2313">
        <v>15</v>
      </c>
      <c r="G2313" s="10">
        <f t="shared" si="254"/>
        <v>21443</v>
      </c>
      <c r="H2313" s="9">
        <f t="shared" si="255"/>
        <v>64</v>
      </c>
      <c r="I2313">
        <v>0</v>
      </c>
      <c r="J2313" s="14">
        <v>46889.26</v>
      </c>
      <c r="K2313" t="s">
        <v>11</v>
      </c>
      <c r="L2313" t="str">
        <f t="shared" si="256"/>
        <v>tier - 2</v>
      </c>
      <c r="M2313" t="s">
        <v>12</v>
      </c>
      <c r="N2313" t="str">
        <f t="shared" si="257"/>
        <v>tier - 3</v>
      </c>
      <c r="O2313" t="s">
        <v>13</v>
      </c>
      <c r="P2313" t="str">
        <f t="shared" si="258"/>
        <v>R1013</v>
      </c>
    </row>
    <row r="2314" spans="1:16" x14ac:dyDescent="0.25">
      <c r="A2314" t="s">
        <v>2348</v>
      </c>
      <c r="B2314">
        <v>1959</v>
      </c>
      <c r="C2314">
        <f t="shared" si="252"/>
        <v>1959</v>
      </c>
      <c r="D2314" t="s">
        <v>10</v>
      </c>
      <c r="E2314" t="str">
        <f t="shared" si="253"/>
        <v>Jul</v>
      </c>
      <c r="F2314">
        <v>14</v>
      </c>
      <c r="G2314" s="10">
        <f t="shared" si="254"/>
        <v>21745</v>
      </c>
      <c r="H2314" s="9">
        <f t="shared" si="255"/>
        <v>63</v>
      </c>
      <c r="I2314">
        <v>0</v>
      </c>
      <c r="J2314" s="14">
        <v>47055.53</v>
      </c>
      <c r="K2314" t="s">
        <v>11</v>
      </c>
      <c r="L2314" t="str">
        <f t="shared" si="256"/>
        <v>tier - 2</v>
      </c>
      <c r="M2314" t="s">
        <v>16</v>
      </c>
      <c r="N2314" t="str">
        <f t="shared" si="257"/>
        <v>tier - 1</v>
      </c>
      <c r="O2314" t="s">
        <v>13</v>
      </c>
      <c r="P2314" t="str">
        <f t="shared" si="258"/>
        <v>R1013</v>
      </c>
    </row>
    <row r="2315" spans="1:16" x14ac:dyDescent="0.25">
      <c r="A2315" t="s">
        <v>2349</v>
      </c>
      <c r="B2315">
        <v>1970</v>
      </c>
      <c r="C2315">
        <f t="shared" si="252"/>
        <v>1970</v>
      </c>
      <c r="D2315" t="s">
        <v>30</v>
      </c>
      <c r="E2315" t="str">
        <f t="shared" si="253"/>
        <v>Dec</v>
      </c>
      <c r="F2315">
        <v>28</v>
      </c>
      <c r="G2315" s="10">
        <f t="shared" si="254"/>
        <v>25930</v>
      </c>
      <c r="H2315" s="9">
        <f t="shared" si="255"/>
        <v>52</v>
      </c>
      <c r="I2315">
        <v>2</v>
      </c>
      <c r="J2315" s="14">
        <v>47269.85</v>
      </c>
      <c r="K2315" t="s">
        <v>16</v>
      </c>
      <c r="L2315" t="str">
        <f t="shared" si="256"/>
        <v>tier - 1</v>
      </c>
      <c r="M2315" t="s">
        <v>11</v>
      </c>
      <c r="N2315" t="str">
        <f t="shared" si="257"/>
        <v>tier - 2</v>
      </c>
      <c r="O2315" t="s">
        <v>13</v>
      </c>
      <c r="P2315" t="str">
        <f t="shared" si="258"/>
        <v>R1013</v>
      </c>
    </row>
    <row r="2316" spans="1:16" x14ac:dyDescent="0.25">
      <c r="A2316" t="s">
        <v>2350</v>
      </c>
      <c r="B2316">
        <v>1958</v>
      </c>
      <c r="C2316">
        <f t="shared" si="252"/>
        <v>1958</v>
      </c>
      <c r="D2316" t="s">
        <v>20</v>
      </c>
      <c r="E2316" t="str">
        <f t="shared" si="253"/>
        <v>Sep</v>
      </c>
      <c r="F2316">
        <v>3</v>
      </c>
      <c r="G2316" s="10">
        <f t="shared" si="254"/>
        <v>21431</v>
      </c>
      <c r="H2316" s="9">
        <f t="shared" si="255"/>
        <v>64</v>
      </c>
      <c r="I2316">
        <v>2</v>
      </c>
      <c r="J2316" s="14">
        <v>47291.06</v>
      </c>
      <c r="K2316" t="s">
        <v>11</v>
      </c>
      <c r="L2316" t="str">
        <f t="shared" si="256"/>
        <v>tier - 2</v>
      </c>
      <c r="M2316" t="s">
        <v>16</v>
      </c>
      <c r="N2316" t="str">
        <f t="shared" si="257"/>
        <v>tier - 1</v>
      </c>
      <c r="O2316" t="s">
        <v>42</v>
      </c>
      <c r="P2316" t="str">
        <f t="shared" si="258"/>
        <v>R1011</v>
      </c>
    </row>
    <row r="2317" spans="1:16" x14ac:dyDescent="0.25">
      <c r="A2317" t="s">
        <v>2351</v>
      </c>
      <c r="B2317">
        <v>1959</v>
      </c>
      <c r="C2317">
        <f t="shared" si="252"/>
        <v>1959</v>
      </c>
      <c r="D2317" t="s">
        <v>37</v>
      </c>
      <c r="E2317" t="str">
        <f t="shared" si="253"/>
        <v>Oct</v>
      </c>
      <c r="F2317">
        <v>4</v>
      </c>
      <c r="G2317" s="10">
        <f t="shared" si="254"/>
        <v>21827</v>
      </c>
      <c r="H2317" s="9">
        <f t="shared" si="255"/>
        <v>63</v>
      </c>
      <c r="I2317">
        <v>2</v>
      </c>
      <c r="J2317" s="14">
        <v>47305.31</v>
      </c>
      <c r="K2317" t="s">
        <v>11</v>
      </c>
      <c r="L2317" t="str">
        <f t="shared" si="256"/>
        <v>tier - 2</v>
      </c>
      <c r="M2317" t="s">
        <v>16</v>
      </c>
      <c r="N2317" t="str">
        <f t="shared" si="257"/>
        <v>tier - 1</v>
      </c>
      <c r="O2317" t="s">
        <v>42</v>
      </c>
      <c r="P2317" t="str">
        <f t="shared" si="258"/>
        <v>R1011</v>
      </c>
    </row>
    <row r="2318" spans="1:16" x14ac:dyDescent="0.25">
      <c r="A2318" t="s">
        <v>2352</v>
      </c>
      <c r="B2318">
        <v>1961</v>
      </c>
      <c r="C2318">
        <f t="shared" si="252"/>
        <v>1961</v>
      </c>
      <c r="D2318" t="s">
        <v>18</v>
      </c>
      <c r="E2318" t="str">
        <f t="shared" si="253"/>
        <v>Jun</v>
      </c>
      <c r="F2318">
        <v>13</v>
      </c>
      <c r="G2318" s="10">
        <f t="shared" si="254"/>
        <v>22445</v>
      </c>
      <c r="H2318" s="9">
        <f t="shared" si="255"/>
        <v>61</v>
      </c>
      <c r="I2318">
        <v>1</v>
      </c>
      <c r="J2318" s="14">
        <v>47403.88</v>
      </c>
      <c r="K2318" t="s">
        <v>16</v>
      </c>
      <c r="L2318" t="str">
        <f t="shared" si="256"/>
        <v>tier - 1</v>
      </c>
      <c r="M2318" t="s">
        <v>12</v>
      </c>
      <c r="N2318" t="str">
        <f t="shared" si="257"/>
        <v>tier - 3</v>
      </c>
      <c r="O2318" t="s">
        <v>42</v>
      </c>
      <c r="P2318" t="str">
        <f t="shared" si="258"/>
        <v>R1011</v>
      </c>
    </row>
    <row r="2319" spans="1:16" x14ac:dyDescent="0.25">
      <c r="A2319" t="s">
        <v>2353</v>
      </c>
      <c r="B2319">
        <v>1971</v>
      </c>
      <c r="C2319">
        <f t="shared" si="252"/>
        <v>1971</v>
      </c>
      <c r="D2319" t="s">
        <v>20</v>
      </c>
      <c r="E2319" t="str">
        <f t="shared" si="253"/>
        <v>Sep</v>
      </c>
      <c r="F2319">
        <v>27</v>
      </c>
      <c r="G2319" s="10">
        <f t="shared" si="254"/>
        <v>26203</v>
      </c>
      <c r="H2319" s="9">
        <f t="shared" si="255"/>
        <v>51</v>
      </c>
      <c r="I2319">
        <v>2</v>
      </c>
      <c r="J2319" s="14">
        <v>47462.89</v>
      </c>
      <c r="K2319" t="s">
        <v>16</v>
      </c>
      <c r="L2319" t="str">
        <f t="shared" si="256"/>
        <v>tier - 1</v>
      </c>
      <c r="M2319" t="s">
        <v>11</v>
      </c>
      <c r="N2319" t="str">
        <f t="shared" si="257"/>
        <v>tier - 2</v>
      </c>
      <c r="O2319" t="s">
        <v>13</v>
      </c>
      <c r="P2319" t="str">
        <f t="shared" si="258"/>
        <v>R1013</v>
      </c>
    </row>
    <row r="2320" spans="1:16" x14ac:dyDescent="0.25">
      <c r="A2320" t="s">
        <v>2354</v>
      </c>
      <c r="B2320">
        <v>1964</v>
      </c>
      <c r="C2320">
        <f t="shared" si="252"/>
        <v>1964</v>
      </c>
      <c r="D2320" t="s">
        <v>15</v>
      </c>
      <c r="E2320" t="str">
        <f t="shared" si="253"/>
        <v>Nov</v>
      </c>
      <c r="F2320">
        <v>7</v>
      </c>
      <c r="G2320" s="10">
        <f t="shared" si="254"/>
        <v>23688</v>
      </c>
      <c r="H2320" s="9">
        <f t="shared" si="255"/>
        <v>58</v>
      </c>
      <c r="I2320">
        <v>2</v>
      </c>
      <c r="J2320" s="14">
        <v>47496.49</v>
      </c>
      <c r="K2320" t="s">
        <v>16</v>
      </c>
      <c r="L2320" t="str">
        <f t="shared" si="256"/>
        <v>tier - 1</v>
      </c>
      <c r="M2320" t="s">
        <v>12</v>
      </c>
      <c r="N2320" t="str">
        <f t="shared" si="257"/>
        <v>tier - 3</v>
      </c>
      <c r="O2320" t="s">
        <v>23</v>
      </c>
      <c r="P2320" t="str">
        <f t="shared" si="258"/>
        <v>R1012</v>
      </c>
    </row>
    <row r="2321" spans="1:16" x14ac:dyDescent="0.25">
      <c r="A2321" t="s">
        <v>2355</v>
      </c>
      <c r="B2321">
        <v>1963</v>
      </c>
      <c r="C2321">
        <f t="shared" si="252"/>
        <v>1963</v>
      </c>
      <c r="D2321" t="s">
        <v>35</v>
      </c>
      <c r="E2321" t="str">
        <f t="shared" si="253"/>
        <v>Aug</v>
      </c>
      <c r="F2321">
        <v>5</v>
      </c>
      <c r="G2321" s="10">
        <f t="shared" si="254"/>
        <v>23228</v>
      </c>
      <c r="H2321" s="9">
        <f t="shared" si="255"/>
        <v>59</v>
      </c>
      <c r="I2321">
        <v>1</v>
      </c>
      <c r="J2321" s="14">
        <v>47896.79</v>
      </c>
      <c r="K2321" t="s">
        <v>16</v>
      </c>
      <c r="L2321" t="str">
        <f t="shared" si="256"/>
        <v>tier - 1</v>
      </c>
      <c r="M2321" t="s">
        <v>12</v>
      </c>
      <c r="N2321" t="str">
        <f t="shared" si="257"/>
        <v>tier - 3</v>
      </c>
      <c r="O2321" t="s">
        <v>247</v>
      </c>
      <c r="P2321" t="str">
        <f t="shared" si="258"/>
        <v>R1024</v>
      </c>
    </row>
    <row r="2322" spans="1:16" x14ac:dyDescent="0.25">
      <c r="A2322" t="s">
        <v>2356</v>
      </c>
      <c r="B2322">
        <v>1958</v>
      </c>
      <c r="C2322">
        <f t="shared" si="252"/>
        <v>1958</v>
      </c>
      <c r="D2322" t="s">
        <v>15</v>
      </c>
      <c r="E2322" t="str">
        <f t="shared" si="253"/>
        <v>Nov</v>
      </c>
      <c r="F2322">
        <v>16</v>
      </c>
      <c r="G2322" s="10">
        <f t="shared" si="254"/>
        <v>21505</v>
      </c>
      <c r="H2322" s="9">
        <f t="shared" si="255"/>
        <v>64</v>
      </c>
      <c r="I2322">
        <v>1</v>
      </c>
      <c r="J2322" s="14">
        <v>47928.03</v>
      </c>
      <c r="K2322" t="s">
        <v>11</v>
      </c>
      <c r="L2322" t="str">
        <f t="shared" si="256"/>
        <v>tier - 2</v>
      </c>
      <c r="M2322" t="s">
        <v>12</v>
      </c>
      <c r="N2322" t="str">
        <f t="shared" si="257"/>
        <v>tier - 3</v>
      </c>
      <c r="O2322" t="s">
        <v>42</v>
      </c>
      <c r="P2322" t="str">
        <f t="shared" si="258"/>
        <v>R1011</v>
      </c>
    </row>
    <row r="2323" spans="1:16" x14ac:dyDescent="0.25">
      <c r="A2323" t="s">
        <v>2357</v>
      </c>
      <c r="B2323">
        <v>1962</v>
      </c>
      <c r="C2323">
        <f t="shared" si="252"/>
        <v>1962</v>
      </c>
      <c r="D2323" t="s">
        <v>35</v>
      </c>
      <c r="E2323" t="str">
        <f t="shared" si="253"/>
        <v>Aug</v>
      </c>
      <c r="F2323">
        <v>27</v>
      </c>
      <c r="G2323" s="10">
        <f t="shared" si="254"/>
        <v>22885</v>
      </c>
      <c r="H2323" s="9">
        <f t="shared" si="255"/>
        <v>60</v>
      </c>
      <c r="I2323">
        <v>0</v>
      </c>
      <c r="J2323" s="14">
        <v>48173.36</v>
      </c>
      <c r="K2323" t="s">
        <v>16</v>
      </c>
      <c r="L2323" t="str">
        <f t="shared" si="256"/>
        <v>tier - 1</v>
      </c>
      <c r="M2323" t="s">
        <v>12</v>
      </c>
      <c r="N2323" t="str">
        <f t="shared" si="257"/>
        <v>tier - 3</v>
      </c>
      <c r="O2323" t="s">
        <v>42</v>
      </c>
      <c r="P2323" t="str">
        <f t="shared" si="258"/>
        <v>R1011</v>
      </c>
    </row>
    <row r="2324" spans="1:16" x14ac:dyDescent="0.25">
      <c r="A2324" t="s">
        <v>2358</v>
      </c>
      <c r="B2324">
        <v>1961</v>
      </c>
      <c r="C2324">
        <f t="shared" si="252"/>
        <v>1961</v>
      </c>
      <c r="D2324" t="s">
        <v>30</v>
      </c>
      <c r="E2324" t="str">
        <f t="shared" si="253"/>
        <v>Dec</v>
      </c>
      <c r="F2324">
        <v>21</v>
      </c>
      <c r="G2324" s="10">
        <f t="shared" si="254"/>
        <v>22636</v>
      </c>
      <c r="H2324" s="9">
        <f t="shared" si="255"/>
        <v>61</v>
      </c>
      <c r="I2324">
        <v>1</v>
      </c>
      <c r="J2324" s="14">
        <v>48517.56</v>
      </c>
      <c r="K2324" t="s">
        <v>16</v>
      </c>
      <c r="L2324" t="str">
        <f t="shared" si="256"/>
        <v>tier - 1</v>
      </c>
      <c r="M2324" t="s">
        <v>12</v>
      </c>
      <c r="N2324" t="str">
        <f t="shared" si="257"/>
        <v>tier - 3</v>
      </c>
      <c r="O2324" t="s">
        <v>247</v>
      </c>
      <c r="P2324" t="str">
        <f t="shared" si="258"/>
        <v>R1024</v>
      </c>
    </row>
    <row r="2325" spans="1:16" x14ac:dyDescent="0.25">
      <c r="A2325" t="s">
        <v>2359</v>
      </c>
      <c r="B2325">
        <v>1968</v>
      </c>
      <c r="C2325">
        <f t="shared" si="252"/>
        <v>1968</v>
      </c>
      <c r="D2325" t="s">
        <v>30</v>
      </c>
      <c r="E2325" t="str">
        <f t="shared" si="253"/>
        <v>Dec</v>
      </c>
      <c r="F2325">
        <v>1</v>
      </c>
      <c r="G2325" s="10">
        <f t="shared" si="254"/>
        <v>25173</v>
      </c>
      <c r="H2325" s="9">
        <f t="shared" si="255"/>
        <v>54</v>
      </c>
      <c r="I2325">
        <v>3</v>
      </c>
      <c r="J2325" s="14">
        <v>48549.18</v>
      </c>
      <c r="K2325" t="s">
        <v>16</v>
      </c>
      <c r="L2325" t="str">
        <f t="shared" si="256"/>
        <v>tier - 1</v>
      </c>
      <c r="M2325" t="s">
        <v>12</v>
      </c>
      <c r="N2325" t="str">
        <f t="shared" si="257"/>
        <v>tier - 3</v>
      </c>
      <c r="O2325" t="s">
        <v>168</v>
      </c>
      <c r="P2325" t="str">
        <f t="shared" si="258"/>
        <v>R1016</v>
      </c>
    </row>
    <row r="2326" spans="1:16" x14ac:dyDescent="0.25">
      <c r="A2326" t="s">
        <v>2360</v>
      </c>
      <c r="B2326">
        <v>1962</v>
      </c>
      <c r="C2326">
        <f t="shared" si="252"/>
        <v>1962</v>
      </c>
      <c r="D2326" t="s">
        <v>37</v>
      </c>
      <c r="E2326" t="str">
        <f t="shared" si="253"/>
        <v>Oct</v>
      </c>
      <c r="F2326">
        <v>11</v>
      </c>
      <c r="G2326" s="10">
        <f t="shared" si="254"/>
        <v>22930</v>
      </c>
      <c r="H2326" s="9">
        <f t="shared" si="255"/>
        <v>60</v>
      </c>
      <c r="I2326">
        <v>0</v>
      </c>
      <c r="J2326" s="14">
        <v>48673.56</v>
      </c>
      <c r="K2326" t="s">
        <v>16</v>
      </c>
      <c r="L2326" t="str">
        <f t="shared" si="256"/>
        <v>tier - 1</v>
      </c>
      <c r="M2326" t="s">
        <v>11</v>
      </c>
      <c r="N2326" t="str">
        <f t="shared" si="257"/>
        <v>tier - 2</v>
      </c>
      <c r="O2326" t="s">
        <v>13</v>
      </c>
      <c r="P2326" t="str">
        <f t="shared" si="258"/>
        <v>R1013</v>
      </c>
    </row>
    <row r="2327" spans="1:16" x14ac:dyDescent="0.25">
      <c r="A2327" t="s">
        <v>2361</v>
      </c>
      <c r="B2327">
        <v>1965</v>
      </c>
      <c r="C2327">
        <f t="shared" si="252"/>
        <v>1965</v>
      </c>
      <c r="D2327" t="s">
        <v>37</v>
      </c>
      <c r="E2327" t="str">
        <f t="shared" si="253"/>
        <v>Oct</v>
      </c>
      <c r="F2327">
        <v>27</v>
      </c>
      <c r="G2327" s="10">
        <f t="shared" si="254"/>
        <v>24042</v>
      </c>
      <c r="H2327" s="9">
        <f t="shared" si="255"/>
        <v>57</v>
      </c>
      <c r="I2327">
        <v>1</v>
      </c>
      <c r="J2327" s="14">
        <v>48675.519999999997</v>
      </c>
      <c r="K2327" t="s">
        <v>16</v>
      </c>
      <c r="L2327" t="str">
        <f t="shared" si="256"/>
        <v>tier - 1</v>
      </c>
      <c r="M2327" t="s">
        <v>11</v>
      </c>
      <c r="N2327" t="str">
        <f t="shared" si="257"/>
        <v>tier - 2</v>
      </c>
      <c r="O2327" t="s">
        <v>13</v>
      </c>
      <c r="P2327" t="str">
        <f t="shared" si="258"/>
        <v>R1013</v>
      </c>
    </row>
    <row r="2328" spans="1:16" x14ac:dyDescent="0.25">
      <c r="A2328" t="s">
        <v>2362</v>
      </c>
      <c r="B2328">
        <v>1959</v>
      </c>
      <c r="C2328">
        <f t="shared" si="252"/>
        <v>1959</v>
      </c>
      <c r="D2328" t="s">
        <v>10</v>
      </c>
      <c r="E2328" t="str">
        <f t="shared" si="253"/>
        <v>Jul</v>
      </c>
      <c r="F2328">
        <v>22</v>
      </c>
      <c r="G2328" s="10">
        <f t="shared" si="254"/>
        <v>21753</v>
      </c>
      <c r="H2328" s="9">
        <f t="shared" si="255"/>
        <v>63</v>
      </c>
      <c r="I2328">
        <v>0</v>
      </c>
      <c r="J2328" s="14">
        <v>48824.45</v>
      </c>
      <c r="K2328" t="s">
        <v>11</v>
      </c>
      <c r="L2328" t="str">
        <f t="shared" si="256"/>
        <v>tier - 2</v>
      </c>
      <c r="M2328" t="s">
        <v>16</v>
      </c>
      <c r="N2328" t="str">
        <f t="shared" si="257"/>
        <v>tier - 1</v>
      </c>
      <c r="O2328" t="s">
        <v>42</v>
      </c>
      <c r="P2328" t="str">
        <f t="shared" si="258"/>
        <v>R1011</v>
      </c>
    </row>
    <row r="2329" spans="1:16" x14ac:dyDescent="0.25">
      <c r="A2329" t="s">
        <v>2363</v>
      </c>
      <c r="B2329">
        <v>1978</v>
      </c>
      <c r="C2329">
        <f t="shared" si="252"/>
        <v>1978</v>
      </c>
      <c r="D2329" t="s">
        <v>30</v>
      </c>
      <c r="E2329" t="str">
        <f t="shared" si="253"/>
        <v>Dec</v>
      </c>
      <c r="F2329">
        <v>29</v>
      </c>
      <c r="G2329" s="10">
        <f t="shared" si="254"/>
        <v>28853</v>
      </c>
      <c r="H2329" s="9">
        <f t="shared" si="255"/>
        <v>44</v>
      </c>
      <c r="I2329">
        <v>0</v>
      </c>
      <c r="J2329" s="14">
        <v>48885.14</v>
      </c>
      <c r="K2329" t="s">
        <v>16</v>
      </c>
      <c r="L2329" t="str">
        <f t="shared" si="256"/>
        <v>tier - 1</v>
      </c>
      <c r="M2329" t="s">
        <v>11</v>
      </c>
      <c r="N2329" t="str">
        <f t="shared" si="257"/>
        <v>tier - 2</v>
      </c>
      <c r="O2329" t="s">
        <v>13</v>
      </c>
      <c r="P2329" t="str">
        <f t="shared" si="258"/>
        <v>R1013</v>
      </c>
    </row>
    <row r="2330" spans="1:16" x14ac:dyDescent="0.25">
      <c r="A2330" t="s">
        <v>2364</v>
      </c>
      <c r="B2330">
        <v>1963</v>
      </c>
      <c r="C2330">
        <f t="shared" si="252"/>
        <v>1963</v>
      </c>
      <c r="D2330" t="s">
        <v>20</v>
      </c>
      <c r="E2330" t="str">
        <f t="shared" si="253"/>
        <v>Sep</v>
      </c>
      <c r="F2330">
        <v>4</v>
      </c>
      <c r="G2330" s="10">
        <f t="shared" si="254"/>
        <v>23258</v>
      </c>
      <c r="H2330" s="9">
        <f t="shared" si="255"/>
        <v>59</v>
      </c>
      <c r="I2330">
        <v>1</v>
      </c>
      <c r="J2330" s="14">
        <v>48970.25</v>
      </c>
      <c r="K2330" t="s">
        <v>16</v>
      </c>
      <c r="L2330" t="str">
        <f t="shared" si="256"/>
        <v>tier - 1</v>
      </c>
      <c r="M2330" t="s">
        <v>11</v>
      </c>
      <c r="N2330" t="str">
        <f t="shared" si="257"/>
        <v>tier - 2</v>
      </c>
      <c r="O2330" t="s">
        <v>13</v>
      </c>
      <c r="P2330" t="str">
        <f t="shared" si="258"/>
        <v>R1013</v>
      </c>
    </row>
    <row r="2331" spans="1:16" x14ac:dyDescent="0.25">
      <c r="A2331" t="s">
        <v>2365</v>
      </c>
      <c r="B2331">
        <v>1958</v>
      </c>
      <c r="C2331">
        <f t="shared" si="252"/>
        <v>1958</v>
      </c>
      <c r="D2331" t="s">
        <v>18</v>
      </c>
      <c r="E2331" t="str">
        <f t="shared" si="253"/>
        <v>Jun</v>
      </c>
      <c r="F2331">
        <v>27</v>
      </c>
      <c r="G2331" s="10">
        <f t="shared" si="254"/>
        <v>21363</v>
      </c>
      <c r="H2331" s="9">
        <f t="shared" si="255"/>
        <v>64</v>
      </c>
      <c r="I2331">
        <v>2</v>
      </c>
      <c r="J2331" s="14">
        <v>49577.66</v>
      </c>
      <c r="K2331" t="s">
        <v>11</v>
      </c>
      <c r="L2331" t="str">
        <f t="shared" si="256"/>
        <v>tier - 2</v>
      </c>
      <c r="M2331" t="s">
        <v>11</v>
      </c>
      <c r="N2331" t="str">
        <f t="shared" si="257"/>
        <v>tier - 2</v>
      </c>
      <c r="O2331" t="s">
        <v>13</v>
      </c>
      <c r="P2331" t="str">
        <f t="shared" si="258"/>
        <v>R1013</v>
      </c>
    </row>
    <row r="2332" spans="1:16" x14ac:dyDescent="0.25">
      <c r="A2332" t="s">
        <v>2366</v>
      </c>
      <c r="B2332">
        <v>1994</v>
      </c>
      <c r="C2332">
        <f t="shared" si="252"/>
        <v>1994</v>
      </c>
      <c r="D2332" t="s">
        <v>37</v>
      </c>
      <c r="E2332" t="str">
        <f t="shared" si="253"/>
        <v>Oct</v>
      </c>
      <c r="F2332">
        <v>27</v>
      </c>
      <c r="G2332" s="10">
        <f t="shared" si="254"/>
        <v>34634</v>
      </c>
      <c r="H2332" s="9">
        <f t="shared" si="255"/>
        <v>28</v>
      </c>
      <c r="I2332">
        <v>1</v>
      </c>
      <c r="J2332" s="14">
        <v>51194.559999999998</v>
      </c>
      <c r="K2332" t="s">
        <v>16</v>
      </c>
      <c r="L2332" t="str">
        <f t="shared" si="256"/>
        <v>tier - 1</v>
      </c>
      <c r="M2332" t="s">
        <v>12</v>
      </c>
      <c r="N2332" t="str">
        <f t="shared" si="257"/>
        <v>tier - 3</v>
      </c>
      <c r="O2332" t="s">
        <v>42</v>
      </c>
      <c r="P2332" t="str">
        <f t="shared" si="258"/>
        <v>R1011</v>
      </c>
    </row>
    <row r="2333" spans="1:16" x14ac:dyDescent="0.25">
      <c r="A2333" t="s">
        <v>2367</v>
      </c>
      <c r="B2333">
        <v>1962</v>
      </c>
      <c r="C2333">
        <f t="shared" si="252"/>
        <v>1962</v>
      </c>
      <c r="D2333" t="s">
        <v>35</v>
      </c>
      <c r="E2333" t="str">
        <f t="shared" si="253"/>
        <v>Aug</v>
      </c>
      <c r="F2333">
        <v>4</v>
      </c>
      <c r="G2333" s="10">
        <f t="shared" si="254"/>
        <v>22862</v>
      </c>
      <c r="H2333" s="9">
        <f t="shared" si="255"/>
        <v>60</v>
      </c>
      <c r="I2333">
        <v>0</v>
      </c>
      <c r="J2333" s="14">
        <v>52590.83</v>
      </c>
      <c r="K2333" t="s">
        <v>16</v>
      </c>
      <c r="L2333" t="str">
        <f t="shared" si="256"/>
        <v>tier - 1</v>
      </c>
      <c r="M2333" t="s">
        <v>12</v>
      </c>
      <c r="N2333" t="str">
        <f t="shared" si="257"/>
        <v>tier - 3</v>
      </c>
      <c r="O2333" t="s">
        <v>42</v>
      </c>
      <c r="P2333" t="str">
        <f t="shared" si="258"/>
        <v>R1011</v>
      </c>
    </row>
    <row r="2334" spans="1:16" x14ac:dyDescent="0.25">
      <c r="A2334" t="s">
        <v>2368</v>
      </c>
      <c r="B2334">
        <v>1989</v>
      </c>
      <c r="C2334">
        <f t="shared" si="252"/>
        <v>1989</v>
      </c>
      <c r="D2334" t="s">
        <v>18</v>
      </c>
      <c r="E2334" t="str">
        <f t="shared" si="253"/>
        <v>Jun</v>
      </c>
      <c r="F2334">
        <v>19</v>
      </c>
      <c r="G2334" s="10">
        <f t="shared" si="254"/>
        <v>32678</v>
      </c>
      <c r="H2334" s="9">
        <f t="shared" si="255"/>
        <v>33</v>
      </c>
      <c r="I2334">
        <v>0</v>
      </c>
      <c r="J2334" s="14">
        <v>55135.4</v>
      </c>
      <c r="K2334" t="s">
        <v>16</v>
      </c>
      <c r="L2334" t="str">
        <f t="shared" si="256"/>
        <v>tier - 1</v>
      </c>
      <c r="M2334" t="s">
        <v>11</v>
      </c>
      <c r="N2334" t="str">
        <f t="shared" si="257"/>
        <v>tier - 2</v>
      </c>
      <c r="O2334" t="s">
        <v>23</v>
      </c>
      <c r="P2334" t="str">
        <f t="shared" si="258"/>
        <v>R1012</v>
      </c>
    </row>
    <row r="2335" spans="1:16" x14ac:dyDescent="0.25">
      <c r="A2335" t="s">
        <v>2369</v>
      </c>
      <c r="B2335">
        <v>1991</v>
      </c>
      <c r="C2335">
        <f t="shared" si="252"/>
        <v>1991</v>
      </c>
      <c r="D2335" t="s">
        <v>18</v>
      </c>
      <c r="E2335" t="str">
        <f t="shared" si="253"/>
        <v>Jun</v>
      </c>
      <c r="F2335">
        <v>6</v>
      </c>
      <c r="G2335" s="10">
        <f t="shared" si="254"/>
        <v>33395</v>
      </c>
      <c r="H2335" s="9">
        <f t="shared" si="255"/>
        <v>32</v>
      </c>
      <c r="I2335">
        <v>1</v>
      </c>
      <c r="J2335" s="14">
        <v>58571.07</v>
      </c>
      <c r="K2335" t="s">
        <v>16</v>
      </c>
      <c r="L2335" t="str">
        <f t="shared" si="256"/>
        <v>tier - 1</v>
      </c>
      <c r="M2335" t="s">
        <v>12</v>
      </c>
      <c r="N2335" t="str">
        <f t="shared" si="257"/>
        <v>tier - 3</v>
      </c>
      <c r="O2335" t="s">
        <v>247</v>
      </c>
      <c r="P2335" t="str">
        <f t="shared" si="258"/>
        <v>R1024</v>
      </c>
    </row>
    <row r="2336" spans="1:16" x14ac:dyDescent="0.25">
      <c r="A2336" t="s">
        <v>2370</v>
      </c>
      <c r="B2336">
        <v>1970</v>
      </c>
      <c r="C2336">
        <f t="shared" si="252"/>
        <v>1970</v>
      </c>
      <c r="D2336" t="s">
        <v>31</v>
      </c>
      <c r="E2336" t="str">
        <f t="shared" si="253"/>
        <v>Sep</v>
      </c>
      <c r="F2336">
        <v>11</v>
      </c>
      <c r="G2336" s="10">
        <f t="shared" si="254"/>
        <v>25822</v>
      </c>
      <c r="H2336" s="9">
        <f t="shared" si="255"/>
        <v>52</v>
      </c>
      <c r="I2336">
        <v>3</v>
      </c>
      <c r="J2336" s="14">
        <v>60021.4</v>
      </c>
      <c r="K2336" t="s">
        <v>16</v>
      </c>
      <c r="L2336" t="str">
        <f t="shared" si="256"/>
        <v>tier - 1</v>
      </c>
      <c r="M2336" t="s">
        <v>16</v>
      </c>
      <c r="N2336" t="str">
        <f t="shared" si="257"/>
        <v>tier - 1</v>
      </c>
      <c r="O2336" t="s">
        <v>23</v>
      </c>
      <c r="P2336" t="str">
        <f t="shared" si="258"/>
        <v>R1012</v>
      </c>
    </row>
    <row r="2337" spans="1:16" x14ac:dyDescent="0.25">
      <c r="A2337" t="s">
        <v>2371</v>
      </c>
      <c r="B2337">
        <v>1977</v>
      </c>
      <c r="C2337">
        <f t="shared" si="252"/>
        <v>1977</v>
      </c>
      <c r="D2337" t="s">
        <v>18</v>
      </c>
      <c r="E2337" t="str">
        <f t="shared" si="253"/>
        <v>Jun</v>
      </c>
      <c r="F2337">
        <v>8</v>
      </c>
      <c r="G2337" s="10">
        <f t="shared" si="254"/>
        <v>28284</v>
      </c>
      <c r="H2337" s="9">
        <f t="shared" si="255"/>
        <v>46</v>
      </c>
      <c r="I2337">
        <v>0</v>
      </c>
      <c r="J2337" s="14">
        <v>62592.87</v>
      </c>
      <c r="K2337" t="s">
        <v>11</v>
      </c>
      <c r="L2337" t="str">
        <f t="shared" si="256"/>
        <v>tier - 2</v>
      </c>
      <c r="M2337" t="s">
        <v>12</v>
      </c>
      <c r="N2337" t="str">
        <f t="shared" si="257"/>
        <v>tier - 3</v>
      </c>
      <c r="O2337" t="s">
        <v>13</v>
      </c>
      <c r="P2337" t="str">
        <f t="shared" si="258"/>
        <v>R1013</v>
      </c>
    </row>
    <row r="2338" spans="1:16" x14ac:dyDescent="0.25">
      <c r="A2338" t="s">
        <v>2372</v>
      </c>
      <c r="B2338">
        <v>1968</v>
      </c>
      <c r="C2338">
        <f t="shared" si="252"/>
        <v>1968</v>
      </c>
      <c r="D2338" t="s">
        <v>37</v>
      </c>
      <c r="E2338" t="str">
        <f t="shared" si="253"/>
        <v>Oct</v>
      </c>
      <c r="F2338">
        <v>12</v>
      </c>
      <c r="G2338" s="10">
        <f t="shared" si="254"/>
        <v>25123</v>
      </c>
      <c r="H2338" s="9">
        <f t="shared" si="255"/>
        <v>54</v>
      </c>
      <c r="I2338">
        <v>0</v>
      </c>
      <c r="J2338" s="14">
        <v>63770.43</v>
      </c>
      <c r="K2338" t="s">
        <v>16</v>
      </c>
      <c r="L2338" t="str">
        <f t="shared" si="256"/>
        <v>tier - 1</v>
      </c>
      <c r="M2338" t="s">
        <v>12</v>
      </c>
      <c r="N2338" t="str">
        <f t="shared" si="257"/>
        <v>tier - 3</v>
      </c>
      <c r="O2338" t="s">
        <v>13</v>
      </c>
      <c r="P2338" t="str">
        <f t="shared" si="258"/>
        <v>R1013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E2267-433F-4010-9D56-902FD4C20D1C}">
  <dimension ref="A1:Q2336"/>
  <sheetViews>
    <sheetView topLeftCell="C2312" workbookViewId="0">
      <selection activeCell="G14" sqref="G14"/>
    </sheetView>
  </sheetViews>
  <sheetFormatPr defaultRowHeight="15" x14ac:dyDescent="0.25"/>
  <cols>
    <col min="1" max="1" width="17.42578125" style="2" bestFit="1" customWidth="1"/>
    <col min="2" max="2" width="20.140625" style="2" bestFit="1" customWidth="1"/>
    <col min="3" max="3" width="7" style="2" bestFit="1" customWidth="1"/>
    <col min="4" max="4" width="7.42578125" style="2" bestFit="1" customWidth="1"/>
    <col min="5" max="5" width="12.5703125" style="2" bestFit="1" customWidth="1"/>
    <col min="6" max="6" width="16.85546875" style="2" bestFit="1" customWidth="1"/>
    <col min="7" max="7" width="15.28515625" style="2" bestFit="1" customWidth="1"/>
    <col min="8" max="8" width="28.140625" style="2" bestFit="1" customWidth="1"/>
    <col min="9" max="9" width="8.42578125" style="2" bestFit="1" customWidth="1"/>
    <col min="10" max="10" width="15" style="2" bestFit="1" customWidth="1"/>
    <col min="11" max="11" width="16.28515625" style="2" bestFit="1" customWidth="1"/>
    <col min="12" max="12" width="13.7109375" style="16" bestFit="1" customWidth="1"/>
    <col min="13" max="13" width="8.5703125" style="17" bestFit="1" customWidth="1"/>
    <col min="14" max="14" width="13.42578125" style="2" bestFit="1" customWidth="1"/>
    <col min="15" max="15" width="9" style="2" bestFit="1" customWidth="1"/>
    <col min="16" max="16" width="9.42578125" style="2" bestFit="1" customWidth="1"/>
    <col min="17" max="17" width="4.7109375" style="2" bestFit="1" customWidth="1"/>
    <col min="18" max="16384" width="9.140625" style="2"/>
  </cols>
  <sheetData>
    <row r="1" spans="1:17" ht="15.75" x14ac:dyDescent="0.25">
      <c r="A1" s="3" t="s">
        <v>0</v>
      </c>
      <c r="B1" s="3" t="s">
        <v>4733</v>
      </c>
      <c r="C1" s="3" t="s">
        <v>2373</v>
      </c>
      <c r="D1" s="3" t="s">
        <v>2374</v>
      </c>
      <c r="E1" s="3" t="s">
        <v>2375</v>
      </c>
      <c r="F1" s="3" t="s">
        <v>2376</v>
      </c>
      <c r="G1" s="3" t="s">
        <v>4741</v>
      </c>
      <c r="H1" s="3" t="s">
        <v>4742</v>
      </c>
      <c r="I1" s="3" t="s">
        <v>4743</v>
      </c>
      <c r="J1" s="3" t="s">
        <v>4737</v>
      </c>
      <c r="K1" s="3" t="s">
        <v>4738</v>
      </c>
      <c r="L1" s="12" t="s">
        <v>4739</v>
      </c>
      <c r="M1" s="13" t="s">
        <v>4744</v>
      </c>
      <c r="N1" s="3" t="s">
        <v>4745</v>
      </c>
      <c r="O1" s="3" t="s">
        <v>4746</v>
      </c>
      <c r="P1" s="3" t="s">
        <v>8</v>
      </c>
      <c r="Q1" s="3" t="s">
        <v>4740</v>
      </c>
    </row>
    <row r="2" spans="1:17" ht="15.75" x14ac:dyDescent="0.25">
      <c r="A2" s="15" t="s">
        <v>2372</v>
      </c>
      <c r="B2" s="2" t="str">
        <f>VLOOKUP(A2, 'Customer Names'!A:E, 4, FALSE)</f>
        <v>Kelly</v>
      </c>
      <c r="C2" s="2">
        <f>_xlfn.XLOOKUP(A2, 'Medical Examinations'!A:A, 'Medical Examinations'!B:B, "not found")</f>
        <v>47.41</v>
      </c>
      <c r="D2" s="2">
        <f>_xlfn.XLOOKUP(A2, 'Medical Examinations'!A:A, 'Medical Examinations'!D:D, "not found")</f>
        <v>7.47</v>
      </c>
      <c r="E2" s="2" t="str">
        <f>_xlfn.XLOOKUP(A2, 'Medical Examinations'!A:A, 'Medical Examinations'!F:F, "not found")</f>
        <v>No</v>
      </c>
      <c r="F2" s="2" t="str">
        <f>_xlfn.XLOOKUP(A2, 'Medical Examinations'!A:A, 'Medical Examinations'!G:G, "not found")</f>
        <v>No</v>
      </c>
      <c r="G2" s="2" t="str">
        <f>_xlfn.XLOOKUP(A2, 'Medical Examinations'!A:A, 'Medical Examinations'!H:H, "not found")</f>
        <v>No</v>
      </c>
      <c r="H2" s="2">
        <f>_xlfn.XLOOKUP(A2, 'Medical Examinations'!A:A, 'Medical Examinations'!J:J, "not found")</f>
        <v>0</v>
      </c>
      <c r="I2" s="2" t="str">
        <f>_xlfn.XLOOKUP(A2, 'Medical Examinations'!A:A, 'Medical Examinations'!L:L, "not found")</f>
        <v>yes</v>
      </c>
      <c r="J2" s="2" t="str">
        <f>_xlfn.XLOOKUP(A2, 'Medical Examinations'!A:A, 'Medical Examinations'!C:C, "not found")</f>
        <v>Obesity</v>
      </c>
      <c r="K2" s="2" t="str">
        <f>_xlfn.XLOOKUP(A2, 'Medical Examinations'!A:A, 'Medical Examinations'!E:E, "not  found")</f>
        <v>Diabetes</v>
      </c>
      <c r="L2" s="16">
        <f>_xlfn.XLOOKUP(A2, 'Hospitalisation Details'!A:A, 'Hospitalisation Details'!G:G, "not found")</f>
        <v>25123</v>
      </c>
      <c r="M2" s="17">
        <f>_xlfn.XLOOKUP(A2, 'Hospitalisation Details'!A:A, 'Hospitalisation Details'!J:J, "not found")</f>
        <v>63770.43</v>
      </c>
      <c r="N2" s="2" t="str">
        <f>_xlfn.XLOOKUP(A2, 'Hospitalisation Details'!A:A, 'Hospitalisation Details'!L:L, "not found")</f>
        <v>tier - 1</v>
      </c>
      <c r="O2" s="2" t="str">
        <f>_xlfn.XLOOKUP(A2, 'Hospitalisation Details'!A:A, 'Hospitalisation Details'!N:N, "not found")</f>
        <v>tier - 3</v>
      </c>
      <c r="P2" s="2" t="str">
        <f>_xlfn.XLOOKUP(A2, 'Hospitalisation Details'!A:A, 'Hospitalisation Details'!P:P, "not found")</f>
        <v>R1013</v>
      </c>
      <c r="Q2" s="2">
        <f>_xlfn.XLOOKUP(A2, 'Hospitalisation Details'!A:A, 'Hospitalisation Details'!H:H, "not found")</f>
        <v>54</v>
      </c>
    </row>
    <row r="3" spans="1:17" ht="15.75" x14ac:dyDescent="0.25">
      <c r="A3" s="15" t="s">
        <v>2371</v>
      </c>
      <c r="B3" s="2" t="str">
        <f>VLOOKUP(A3, 'Customer Names'!A:E, 4, FALSE)</f>
        <v>Matthew D</v>
      </c>
      <c r="C3" s="2">
        <f>_xlfn.XLOOKUP(A3, 'Medical Examinations'!A:A, 'Medical Examinations'!B:B, "not found")</f>
        <v>30.36</v>
      </c>
      <c r="D3" s="2">
        <f>_xlfn.XLOOKUP(A3, 'Medical Examinations'!A:A, 'Medical Examinations'!D:D, "not found")</f>
        <v>5.77</v>
      </c>
      <c r="E3" s="2" t="str">
        <f>_xlfn.XLOOKUP(A3, 'Medical Examinations'!A:A, 'Medical Examinations'!F:F, "not found")</f>
        <v>No</v>
      </c>
      <c r="F3" s="2" t="str">
        <f>_xlfn.XLOOKUP(A3, 'Medical Examinations'!A:A, 'Medical Examinations'!G:G, "not found")</f>
        <v>No</v>
      </c>
      <c r="G3" s="2" t="str">
        <f>_xlfn.XLOOKUP(A3, 'Medical Examinations'!A:A, 'Medical Examinations'!H:H, "not found")</f>
        <v>No</v>
      </c>
      <c r="H3" s="2">
        <f>_xlfn.XLOOKUP(A3, 'Medical Examinations'!A:A, 'Medical Examinations'!J:J, "not found")</f>
        <v>0</v>
      </c>
      <c r="I3" s="2" t="str">
        <f>_xlfn.XLOOKUP(A3, 'Medical Examinations'!A:A, 'Medical Examinations'!L:L, "not found")</f>
        <v>yes</v>
      </c>
      <c r="J3" s="2" t="str">
        <f>_xlfn.XLOOKUP(A3, 'Medical Examinations'!A:A, 'Medical Examinations'!C:C, "not found")</f>
        <v>Obesity</v>
      </c>
      <c r="K3" s="2" t="str">
        <f>_xlfn.XLOOKUP(A3, 'Medical Examinations'!A:A, 'Medical Examinations'!E:E, "not  found")</f>
        <v>Prediabeties</v>
      </c>
      <c r="L3" s="16">
        <f>_xlfn.XLOOKUP(A3, 'Hospitalisation Details'!A:A, 'Hospitalisation Details'!G:G, "not found")</f>
        <v>28284</v>
      </c>
      <c r="M3" s="17">
        <f>_xlfn.XLOOKUP(A3, 'Hospitalisation Details'!A:A, 'Hospitalisation Details'!J:J, "not found")</f>
        <v>62592.87</v>
      </c>
      <c r="N3" s="2" t="str">
        <f>_xlfn.XLOOKUP(A3, 'Hospitalisation Details'!A:A, 'Hospitalisation Details'!L:L, "not found")</f>
        <v>tier - 2</v>
      </c>
      <c r="O3" s="2" t="str">
        <f>_xlfn.XLOOKUP(A3, 'Hospitalisation Details'!A:A, 'Hospitalisation Details'!N:N, "not found")</f>
        <v>tier - 3</v>
      </c>
      <c r="P3" s="2" t="str">
        <f>_xlfn.XLOOKUP(A3, 'Hospitalisation Details'!A:A, 'Hospitalisation Details'!P:P, "not found")</f>
        <v>R1013</v>
      </c>
      <c r="Q3" s="2">
        <f>_xlfn.XLOOKUP(A3, 'Hospitalisation Details'!A:A, 'Hospitalisation Details'!H:H, "not found")</f>
        <v>46</v>
      </c>
    </row>
    <row r="4" spans="1:17" ht="15.75" x14ac:dyDescent="0.25">
      <c r="A4" s="15" t="s">
        <v>2370</v>
      </c>
      <c r="B4" s="2" t="str">
        <f>VLOOKUP(A4, 'Customer Names'!A:E, 4, FALSE)</f>
        <v>Phil</v>
      </c>
      <c r="C4" s="2">
        <f>_xlfn.XLOOKUP(A4, 'Medical Examinations'!A:A, 'Medical Examinations'!B:B, "not found")</f>
        <v>34.484999999999999</v>
      </c>
      <c r="D4" s="2">
        <f>_xlfn.XLOOKUP(A4, 'Medical Examinations'!A:A, 'Medical Examinations'!D:D, "not found")</f>
        <v>11.87</v>
      </c>
      <c r="E4" s="2" t="str">
        <f>_xlfn.XLOOKUP(A4, 'Medical Examinations'!A:A, 'Medical Examinations'!F:F, "not found")</f>
        <v>yes</v>
      </c>
      <c r="F4" s="2" t="str">
        <f>_xlfn.XLOOKUP(A4, 'Medical Examinations'!A:A, 'Medical Examinations'!G:G, "not found")</f>
        <v>No</v>
      </c>
      <c r="G4" s="2" t="str">
        <f>_xlfn.XLOOKUP(A4, 'Medical Examinations'!A:A, 'Medical Examinations'!H:H, "not found")</f>
        <v>No</v>
      </c>
      <c r="H4" s="2">
        <f>_xlfn.XLOOKUP(A4, 'Medical Examinations'!A:A, 'Medical Examinations'!J:J, "not found")</f>
        <v>2</v>
      </c>
      <c r="I4" s="2" t="str">
        <f>_xlfn.XLOOKUP(A4, 'Medical Examinations'!A:A, 'Medical Examinations'!L:L, "not found")</f>
        <v>yes</v>
      </c>
      <c r="J4" s="2" t="str">
        <f>_xlfn.XLOOKUP(A4, 'Medical Examinations'!A:A, 'Medical Examinations'!C:C, "not found")</f>
        <v>Obesity</v>
      </c>
      <c r="K4" s="2" t="str">
        <f>_xlfn.XLOOKUP(A4, 'Medical Examinations'!A:A, 'Medical Examinations'!E:E, "not  found")</f>
        <v>Diabetes</v>
      </c>
      <c r="L4" s="16">
        <f>_xlfn.XLOOKUP(A4, 'Hospitalisation Details'!A:A, 'Hospitalisation Details'!G:G, "not found")</f>
        <v>25822</v>
      </c>
      <c r="M4" s="17">
        <f>_xlfn.XLOOKUP(A4, 'Hospitalisation Details'!A:A, 'Hospitalisation Details'!J:J, "not found")</f>
        <v>60021.4</v>
      </c>
      <c r="N4" s="2" t="str">
        <f>_xlfn.XLOOKUP(A4, 'Hospitalisation Details'!A:A, 'Hospitalisation Details'!L:L, "not found")</f>
        <v>tier - 1</v>
      </c>
      <c r="O4" s="2" t="str">
        <f>_xlfn.XLOOKUP(A4, 'Hospitalisation Details'!A:A, 'Hospitalisation Details'!N:N, "not found")</f>
        <v>tier - 1</v>
      </c>
      <c r="P4" s="2" t="str">
        <f>_xlfn.XLOOKUP(A4, 'Hospitalisation Details'!A:A, 'Hospitalisation Details'!P:P, "not found")</f>
        <v>R1012</v>
      </c>
      <c r="Q4" s="2">
        <f>_xlfn.XLOOKUP(A4, 'Hospitalisation Details'!A:A, 'Hospitalisation Details'!H:H, "not found")</f>
        <v>52</v>
      </c>
    </row>
    <row r="5" spans="1:17" ht="15.75" x14ac:dyDescent="0.25">
      <c r="A5" s="15" t="s">
        <v>2369</v>
      </c>
      <c r="B5" s="2" t="str">
        <f>VLOOKUP(A5, 'Customer Names'!A:E, 4, FALSE)</f>
        <v>Kelsey</v>
      </c>
      <c r="C5" s="2">
        <f>_xlfn.XLOOKUP(A5, 'Medical Examinations'!A:A, 'Medical Examinations'!B:B, "not found")</f>
        <v>38.094999999999999</v>
      </c>
      <c r="D5" s="2">
        <f>_xlfn.XLOOKUP(A5, 'Medical Examinations'!A:A, 'Medical Examinations'!D:D, "not found")</f>
        <v>6.05</v>
      </c>
      <c r="E5" s="2" t="str">
        <f>_xlfn.XLOOKUP(A5, 'Medical Examinations'!A:A, 'Medical Examinations'!F:F, "not found")</f>
        <v>No</v>
      </c>
      <c r="F5" s="2" t="str">
        <f>_xlfn.XLOOKUP(A5, 'Medical Examinations'!A:A, 'Medical Examinations'!G:G, "not found")</f>
        <v>No</v>
      </c>
      <c r="G5" s="2" t="str">
        <f>_xlfn.XLOOKUP(A5, 'Medical Examinations'!A:A, 'Medical Examinations'!H:H, "not found")</f>
        <v>No</v>
      </c>
      <c r="H5" s="2">
        <f>_xlfn.XLOOKUP(A5, 'Medical Examinations'!A:A, 'Medical Examinations'!J:J, "not found")</f>
        <v>0</v>
      </c>
      <c r="I5" s="2" t="str">
        <f>_xlfn.XLOOKUP(A5, 'Medical Examinations'!A:A, 'Medical Examinations'!L:L, "not found")</f>
        <v>yes</v>
      </c>
      <c r="J5" s="2" t="str">
        <f>_xlfn.XLOOKUP(A5, 'Medical Examinations'!A:A, 'Medical Examinations'!C:C, "not found")</f>
        <v>Obesity</v>
      </c>
      <c r="K5" s="2" t="str">
        <f>_xlfn.XLOOKUP(A5, 'Medical Examinations'!A:A, 'Medical Examinations'!E:E, "not  found")</f>
        <v>Prediabeties</v>
      </c>
      <c r="L5" s="16">
        <f>_xlfn.XLOOKUP(A5, 'Hospitalisation Details'!A:A, 'Hospitalisation Details'!G:G, "not found")</f>
        <v>33395</v>
      </c>
      <c r="M5" s="17">
        <f>_xlfn.XLOOKUP(A5, 'Hospitalisation Details'!A:A, 'Hospitalisation Details'!J:J, "not found")</f>
        <v>58571.07</v>
      </c>
      <c r="N5" s="2" t="str">
        <f>_xlfn.XLOOKUP(A5, 'Hospitalisation Details'!A:A, 'Hospitalisation Details'!L:L, "not found")</f>
        <v>tier - 1</v>
      </c>
      <c r="O5" s="2" t="str">
        <f>_xlfn.XLOOKUP(A5, 'Hospitalisation Details'!A:A, 'Hospitalisation Details'!N:N, "not found")</f>
        <v>tier - 3</v>
      </c>
      <c r="P5" s="2" t="str">
        <f>_xlfn.XLOOKUP(A5, 'Hospitalisation Details'!A:A, 'Hospitalisation Details'!P:P, "not found")</f>
        <v>R1024</v>
      </c>
      <c r="Q5" s="2">
        <f>_xlfn.XLOOKUP(A5, 'Hospitalisation Details'!A:A, 'Hospitalisation Details'!H:H, "not found")</f>
        <v>32</v>
      </c>
    </row>
    <row r="6" spans="1:17" ht="15.75" x14ac:dyDescent="0.25">
      <c r="A6" s="15" t="s">
        <v>2368</v>
      </c>
      <c r="B6" s="2" t="str">
        <f>VLOOKUP(A6, 'Customer Names'!A:E, 4, FALSE)</f>
        <v>Kristyn</v>
      </c>
      <c r="C6" s="2">
        <f>_xlfn.XLOOKUP(A6, 'Medical Examinations'!A:A, 'Medical Examinations'!B:B, "not found")</f>
        <v>35.53</v>
      </c>
      <c r="D6" s="2">
        <f>_xlfn.XLOOKUP(A6, 'Medical Examinations'!A:A, 'Medical Examinations'!D:D, "not found")</f>
        <v>5.45</v>
      </c>
      <c r="E6" s="2" t="str">
        <f>_xlfn.XLOOKUP(A6, 'Medical Examinations'!A:A, 'Medical Examinations'!F:F, "not found")</f>
        <v>No</v>
      </c>
      <c r="F6" s="2" t="str">
        <f>_xlfn.XLOOKUP(A6, 'Medical Examinations'!A:A, 'Medical Examinations'!G:G, "not found")</f>
        <v>No</v>
      </c>
      <c r="G6" s="2" t="str">
        <f>_xlfn.XLOOKUP(A6, 'Medical Examinations'!A:A, 'Medical Examinations'!H:H, "not found")</f>
        <v>No</v>
      </c>
      <c r="H6" s="2">
        <f>_xlfn.XLOOKUP(A6, 'Medical Examinations'!A:A, 'Medical Examinations'!J:J, "not found")</f>
        <v>0</v>
      </c>
      <c r="I6" s="2" t="str">
        <f>_xlfn.XLOOKUP(A6, 'Medical Examinations'!A:A, 'Medical Examinations'!L:L, "not found")</f>
        <v>yes</v>
      </c>
      <c r="J6" s="2" t="str">
        <f>_xlfn.XLOOKUP(A6, 'Medical Examinations'!A:A, 'Medical Examinations'!C:C, "not found")</f>
        <v>Obesity</v>
      </c>
      <c r="K6" s="2" t="str">
        <f>_xlfn.XLOOKUP(A6, 'Medical Examinations'!A:A, 'Medical Examinations'!E:E, "not  found")</f>
        <v>Normal</v>
      </c>
      <c r="L6" s="16">
        <f>_xlfn.XLOOKUP(A6, 'Hospitalisation Details'!A:A, 'Hospitalisation Details'!G:G, "not found")</f>
        <v>32678</v>
      </c>
      <c r="M6" s="17">
        <f>_xlfn.XLOOKUP(A6, 'Hospitalisation Details'!A:A, 'Hospitalisation Details'!J:J, "not found")</f>
        <v>55135.4</v>
      </c>
      <c r="N6" s="2" t="str">
        <f>_xlfn.XLOOKUP(A6, 'Hospitalisation Details'!A:A, 'Hospitalisation Details'!L:L, "not found")</f>
        <v>tier - 1</v>
      </c>
      <c r="O6" s="2" t="str">
        <f>_xlfn.XLOOKUP(A6, 'Hospitalisation Details'!A:A, 'Hospitalisation Details'!N:N, "not found")</f>
        <v>tier - 2</v>
      </c>
      <c r="P6" s="2" t="str">
        <f>_xlfn.XLOOKUP(A6, 'Hospitalisation Details'!A:A, 'Hospitalisation Details'!P:P, "not found")</f>
        <v>R1012</v>
      </c>
      <c r="Q6" s="2">
        <f>_xlfn.XLOOKUP(A6, 'Hospitalisation Details'!A:A, 'Hospitalisation Details'!H:H, "not found")</f>
        <v>33</v>
      </c>
    </row>
    <row r="7" spans="1:17" ht="15.75" x14ac:dyDescent="0.25">
      <c r="A7" s="15" t="s">
        <v>2367</v>
      </c>
      <c r="B7" s="2" t="str">
        <f>VLOOKUP(A7, 'Customer Names'!A:E, 4, FALSE)</f>
        <v>Russell B.</v>
      </c>
      <c r="C7" s="2">
        <f>_xlfn.XLOOKUP(A7, 'Medical Examinations'!A:A, 'Medical Examinations'!B:B, "not found")</f>
        <v>32.799999999999997</v>
      </c>
      <c r="D7" s="2">
        <f>_xlfn.XLOOKUP(A7, 'Medical Examinations'!A:A, 'Medical Examinations'!D:D, "not found")</f>
        <v>6.59</v>
      </c>
      <c r="E7" s="2" t="str">
        <f>_xlfn.XLOOKUP(A7, 'Medical Examinations'!A:A, 'Medical Examinations'!F:F, "not found")</f>
        <v>No</v>
      </c>
      <c r="F7" s="2" t="str">
        <f>_xlfn.XLOOKUP(A7, 'Medical Examinations'!A:A, 'Medical Examinations'!G:G, "not found")</f>
        <v>No</v>
      </c>
      <c r="G7" s="2" t="str">
        <f>_xlfn.XLOOKUP(A7, 'Medical Examinations'!A:A, 'Medical Examinations'!H:H, "not found")</f>
        <v>No</v>
      </c>
      <c r="H7" s="2">
        <f>_xlfn.XLOOKUP(A7, 'Medical Examinations'!A:A, 'Medical Examinations'!J:J, "not found")</f>
        <v>0</v>
      </c>
      <c r="I7" s="2" t="str">
        <f>_xlfn.XLOOKUP(A7, 'Medical Examinations'!A:A, 'Medical Examinations'!L:L, "not found")</f>
        <v>yes</v>
      </c>
      <c r="J7" s="2" t="str">
        <f>_xlfn.XLOOKUP(A7, 'Medical Examinations'!A:A, 'Medical Examinations'!C:C, "not found")</f>
        <v>Obesity</v>
      </c>
      <c r="K7" s="2" t="str">
        <f>_xlfn.XLOOKUP(A7, 'Medical Examinations'!A:A, 'Medical Examinations'!E:E, "not  found")</f>
        <v>Diabetes</v>
      </c>
      <c r="L7" s="16">
        <f>_xlfn.XLOOKUP(A7, 'Hospitalisation Details'!A:A, 'Hospitalisation Details'!G:G, "not found")</f>
        <v>22862</v>
      </c>
      <c r="M7" s="17">
        <f>_xlfn.XLOOKUP(A7, 'Hospitalisation Details'!A:A, 'Hospitalisation Details'!J:J, "not found")</f>
        <v>52590.83</v>
      </c>
      <c r="N7" s="2" t="str">
        <f>_xlfn.XLOOKUP(A7, 'Hospitalisation Details'!A:A, 'Hospitalisation Details'!L:L, "not found")</f>
        <v>tier - 1</v>
      </c>
      <c r="O7" s="2" t="str">
        <f>_xlfn.XLOOKUP(A7, 'Hospitalisation Details'!A:A, 'Hospitalisation Details'!N:N, "not found")</f>
        <v>tier - 3</v>
      </c>
      <c r="P7" s="2" t="str">
        <f>_xlfn.XLOOKUP(A7, 'Hospitalisation Details'!A:A, 'Hospitalisation Details'!P:P, "not found")</f>
        <v>R1011</v>
      </c>
      <c r="Q7" s="2">
        <f>_xlfn.XLOOKUP(A7, 'Hospitalisation Details'!A:A, 'Hospitalisation Details'!H:H, "not found")</f>
        <v>60</v>
      </c>
    </row>
    <row r="8" spans="1:17" ht="15.75" x14ac:dyDescent="0.25">
      <c r="A8" s="15" t="s">
        <v>2366</v>
      </c>
      <c r="B8" s="2" t="str">
        <f>VLOOKUP(A8, 'Customer Names'!A:E, 4, FALSE)</f>
        <v>Scott</v>
      </c>
      <c r="C8" s="2">
        <f>_xlfn.XLOOKUP(A8, 'Medical Examinations'!A:A, 'Medical Examinations'!B:B, "not found")</f>
        <v>36.4</v>
      </c>
      <c r="D8" s="2">
        <f>_xlfn.XLOOKUP(A8, 'Medical Examinations'!A:A, 'Medical Examinations'!D:D, "not found")</f>
        <v>6.07</v>
      </c>
      <c r="E8" s="2" t="str">
        <f>_xlfn.XLOOKUP(A8, 'Medical Examinations'!A:A, 'Medical Examinations'!F:F, "not found")</f>
        <v>No</v>
      </c>
      <c r="F8" s="2" t="str">
        <f>_xlfn.XLOOKUP(A8, 'Medical Examinations'!A:A, 'Medical Examinations'!G:G, "not found")</f>
        <v>No</v>
      </c>
      <c r="G8" s="2" t="str">
        <f>_xlfn.XLOOKUP(A8, 'Medical Examinations'!A:A, 'Medical Examinations'!H:H, "not found")</f>
        <v>No</v>
      </c>
      <c r="H8" s="2">
        <f>_xlfn.XLOOKUP(A8, 'Medical Examinations'!A:A, 'Medical Examinations'!J:J, "not found")</f>
        <v>0</v>
      </c>
      <c r="I8" s="2" t="str">
        <f>_xlfn.XLOOKUP(A8, 'Medical Examinations'!A:A, 'Medical Examinations'!L:L, "not found")</f>
        <v>yes</v>
      </c>
      <c r="J8" s="2" t="str">
        <f>_xlfn.XLOOKUP(A8, 'Medical Examinations'!A:A, 'Medical Examinations'!C:C, "not found")</f>
        <v>Obesity</v>
      </c>
      <c r="K8" s="2" t="str">
        <f>_xlfn.XLOOKUP(A8, 'Medical Examinations'!A:A, 'Medical Examinations'!E:E, "not  found")</f>
        <v>Prediabeties</v>
      </c>
      <c r="L8" s="16">
        <f>_xlfn.XLOOKUP(A8, 'Hospitalisation Details'!A:A, 'Hospitalisation Details'!G:G, "not found")</f>
        <v>34634</v>
      </c>
      <c r="M8" s="17">
        <f>_xlfn.XLOOKUP(A8, 'Hospitalisation Details'!A:A, 'Hospitalisation Details'!J:J, "not found")</f>
        <v>51194.559999999998</v>
      </c>
      <c r="N8" s="2" t="str">
        <f>_xlfn.XLOOKUP(A8, 'Hospitalisation Details'!A:A, 'Hospitalisation Details'!L:L, "not found")</f>
        <v>tier - 1</v>
      </c>
      <c r="O8" s="2" t="str">
        <f>_xlfn.XLOOKUP(A8, 'Hospitalisation Details'!A:A, 'Hospitalisation Details'!N:N, "not found")</f>
        <v>tier - 3</v>
      </c>
      <c r="P8" s="2" t="str">
        <f>_xlfn.XLOOKUP(A8, 'Hospitalisation Details'!A:A, 'Hospitalisation Details'!P:P, "not found")</f>
        <v>R1011</v>
      </c>
      <c r="Q8" s="2">
        <f>_xlfn.XLOOKUP(A8, 'Hospitalisation Details'!A:A, 'Hospitalisation Details'!H:H, "not found")</f>
        <v>28</v>
      </c>
    </row>
    <row r="9" spans="1:17" ht="15.75" x14ac:dyDescent="0.25">
      <c r="A9" s="15" t="s">
        <v>2365</v>
      </c>
      <c r="B9" s="2" t="str">
        <f>VLOOKUP(A9, 'Customer Names'!A:E, 4, FALSE)</f>
        <v>Stephen</v>
      </c>
      <c r="C9" s="2">
        <f>_xlfn.XLOOKUP(A9, 'Medical Examinations'!A:A, 'Medical Examinations'!B:B, "not found")</f>
        <v>36.96</v>
      </c>
      <c r="D9" s="2">
        <f>_xlfn.XLOOKUP(A9, 'Medical Examinations'!A:A, 'Medical Examinations'!D:D, "not found")</f>
        <v>7.93</v>
      </c>
      <c r="E9" s="2" t="str">
        <f>_xlfn.XLOOKUP(A9, 'Medical Examinations'!A:A, 'Medical Examinations'!F:F, "not found")</f>
        <v>No</v>
      </c>
      <c r="F9" s="2" t="str">
        <f>_xlfn.XLOOKUP(A9, 'Medical Examinations'!A:A, 'Medical Examinations'!G:G, "not found")</f>
        <v>No</v>
      </c>
      <c r="G9" s="2" t="str">
        <f>_xlfn.XLOOKUP(A9, 'Medical Examinations'!A:A, 'Medical Examinations'!H:H, "not found")</f>
        <v>No</v>
      </c>
      <c r="H9" s="2">
        <f>_xlfn.XLOOKUP(A9, 'Medical Examinations'!A:A, 'Medical Examinations'!J:J, "not found")</f>
        <v>3</v>
      </c>
      <c r="I9" s="2" t="str">
        <f>_xlfn.XLOOKUP(A9, 'Medical Examinations'!A:A, 'Medical Examinations'!L:L, "not found")</f>
        <v>yes</v>
      </c>
      <c r="J9" s="2" t="str">
        <f>_xlfn.XLOOKUP(A9, 'Medical Examinations'!A:A, 'Medical Examinations'!C:C, "not found")</f>
        <v>Obesity</v>
      </c>
      <c r="K9" s="2" t="str">
        <f>_xlfn.XLOOKUP(A9, 'Medical Examinations'!A:A, 'Medical Examinations'!E:E, "not  found")</f>
        <v>Diabetes</v>
      </c>
      <c r="L9" s="16">
        <f>_xlfn.XLOOKUP(A9, 'Hospitalisation Details'!A:A, 'Hospitalisation Details'!G:G, "not found")</f>
        <v>21363</v>
      </c>
      <c r="M9" s="17">
        <f>_xlfn.XLOOKUP(A9, 'Hospitalisation Details'!A:A, 'Hospitalisation Details'!J:J, "not found")</f>
        <v>49577.66</v>
      </c>
      <c r="N9" s="2" t="str">
        <f>_xlfn.XLOOKUP(A9, 'Hospitalisation Details'!A:A, 'Hospitalisation Details'!L:L, "not found")</f>
        <v>tier - 2</v>
      </c>
      <c r="O9" s="2" t="str">
        <f>_xlfn.XLOOKUP(A9, 'Hospitalisation Details'!A:A, 'Hospitalisation Details'!N:N, "not found")</f>
        <v>tier - 2</v>
      </c>
      <c r="P9" s="2" t="str">
        <f>_xlfn.XLOOKUP(A9, 'Hospitalisation Details'!A:A, 'Hospitalisation Details'!P:P, "not found")</f>
        <v>R1013</v>
      </c>
      <c r="Q9" s="2">
        <f>_xlfn.XLOOKUP(A9, 'Hospitalisation Details'!A:A, 'Hospitalisation Details'!H:H, "not found")</f>
        <v>64</v>
      </c>
    </row>
    <row r="10" spans="1:17" ht="15.75" x14ac:dyDescent="0.25">
      <c r="A10" s="15" t="s">
        <v>2364</v>
      </c>
      <c r="B10" s="2" t="str">
        <f>VLOOKUP(A10, 'Customer Names'!A:E, 4, FALSE)</f>
        <v>Patrick R.</v>
      </c>
      <c r="C10" s="2">
        <f>_xlfn.XLOOKUP(A10, 'Medical Examinations'!A:A, 'Medical Examinations'!B:B, "not found")</f>
        <v>41.14</v>
      </c>
      <c r="D10" s="2">
        <f>_xlfn.XLOOKUP(A10, 'Medical Examinations'!A:A, 'Medical Examinations'!D:D, "not found")</f>
        <v>9.58</v>
      </c>
      <c r="E10" s="2" t="str">
        <f>_xlfn.XLOOKUP(A10, 'Medical Examinations'!A:A, 'Medical Examinations'!F:F, "not found")</f>
        <v>yes</v>
      </c>
      <c r="F10" s="2" t="str">
        <f>_xlfn.XLOOKUP(A10, 'Medical Examinations'!A:A, 'Medical Examinations'!G:G, "not found")</f>
        <v>No</v>
      </c>
      <c r="G10" s="2" t="str">
        <f>_xlfn.XLOOKUP(A10, 'Medical Examinations'!A:A, 'Medical Examinations'!H:H, "not found")</f>
        <v>Yes</v>
      </c>
      <c r="H10" s="2">
        <f>_xlfn.XLOOKUP(A10, 'Medical Examinations'!A:A, 'Medical Examinations'!J:J, "not found")</f>
        <v>1</v>
      </c>
      <c r="I10" s="2" t="str">
        <f>_xlfn.XLOOKUP(A10, 'Medical Examinations'!A:A, 'Medical Examinations'!L:L, "not found")</f>
        <v>yes</v>
      </c>
      <c r="J10" s="2" t="str">
        <f>_xlfn.XLOOKUP(A10, 'Medical Examinations'!A:A, 'Medical Examinations'!C:C, "not found")</f>
        <v>Obesity</v>
      </c>
      <c r="K10" s="2" t="str">
        <f>_xlfn.XLOOKUP(A10, 'Medical Examinations'!A:A, 'Medical Examinations'!E:E, "not  found")</f>
        <v>Diabetes</v>
      </c>
      <c r="L10" s="16">
        <f>_xlfn.XLOOKUP(A10, 'Hospitalisation Details'!A:A, 'Hospitalisation Details'!G:G, "not found")</f>
        <v>23258</v>
      </c>
      <c r="M10" s="17">
        <f>_xlfn.XLOOKUP(A10, 'Hospitalisation Details'!A:A, 'Hospitalisation Details'!J:J, "not found")</f>
        <v>48970.25</v>
      </c>
      <c r="N10" s="2" t="str">
        <f>_xlfn.XLOOKUP(A10, 'Hospitalisation Details'!A:A, 'Hospitalisation Details'!L:L, "not found")</f>
        <v>tier - 1</v>
      </c>
      <c r="O10" s="2" t="str">
        <f>_xlfn.XLOOKUP(A10, 'Hospitalisation Details'!A:A, 'Hospitalisation Details'!N:N, "not found")</f>
        <v>tier - 2</v>
      </c>
      <c r="P10" s="2" t="str">
        <f>_xlfn.XLOOKUP(A10, 'Hospitalisation Details'!A:A, 'Hospitalisation Details'!P:P, "not found")</f>
        <v>R1013</v>
      </c>
      <c r="Q10" s="2">
        <f>_xlfn.XLOOKUP(A10, 'Hospitalisation Details'!A:A, 'Hospitalisation Details'!H:H, "not found")</f>
        <v>59</v>
      </c>
    </row>
    <row r="11" spans="1:17" ht="15.75" x14ac:dyDescent="0.25">
      <c r="A11" s="15" t="s">
        <v>2363</v>
      </c>
      <c r="B11" s="2" t="str">
        <f>VLOOKUP(A11, 'Customer Names'!A:E, 4, FALSE)</f>
        <v>Brooke N.</v>
      </c>
      <c r="C11" s="2">
        <f>_xlfn.XLOOKUP(A11, 'Medical Examinations'!A:A, 'Medical Examinations'!B:B, "not found")</f>
        <v>38.06</v>
      </c>
      <c r="D11" s="2">
        <f>_xlfn.XLOOKUP(A11, 'Medical Examinations'!A:A, 'Medical Examinations'!D:D, "not found")</f>
        <v>10.79</v>
      </c>
      <c r="E11" s="2" t="str">
        <f>_xlfn.XLOOKUP(A11, 'Medical Examinations'!A:A, 'Medical Examinations'!F:F, "not found")</f>
        <v>No</v>
      </c>
      <c r="F11" s="2" t="str">
        <f>_xlfn.XLOOKUP(A11, 'Medical Examinations'!A:A, 'Medical Examinations'!G:G, "not found")</f>
        <v>No</v>
      </c>
      <c r="G11" s="2" t="str">
        <f>_xlfn.XLOOKUP(A11, 'Medical Examinations'!A:A, 'Medical Examinations'!H:H, "not found")</f>
        <v>No</v>
      </c>
      <c r="H11" s="2">
        <f>_xlfn.XLOOKUP(A11, 'Medical Examinations'!A:A, 'Medical Examinations'!J:J, "not found")</f>
        <v>0</v>
      </c>
      <c r="I11" s="2" t="str">
        <f>_xlfn.XLOOKUP(A11, 'Medical Examinations'!A:A, 'Medical Examinations'!L:L, "not found")</f>
        <v>yes</v>
      </c>
      <c r="J11" s="2" t="str">
        <f>_xlfn.XLOOKUP(A11, 'Medical Examinations'!A:A, 'Medical Examinations'!C:C, "not found")</f>
        <v>Obesity</v>
      </c>
      <c r="K11" s="2" t="str">
        <f>_xlfn.XLOOKUP(A11, 'Medical Examinations'!A:A, 'Medical Examinations'!E:E, "not  found")</f>
        <v>Diabetes</v>
      </c>
      <c r="L11" s="16">
        <f>_xlfn.XLOOKUP(A11, 'Hospitalisation Details'!A:A, 'Hospitalisation Details'!G:G, "not found")</f>
        <v>28853</v>
      </c>
      <c r="M11" s="17">
        <f>_xlfn.XLOOKUP(A11, 'Hospitalisation Details'!A:A, 'Hospitalisation Details'!J:J, "not found")</f>
        <v>48885.14</v>
      </c>
      <c r="N11" s="2" t="str">
        <f>_xlfn.XLOOKUP(A11, 'Hospitalisation Details'!A:A, 'Hospitalisation Details'!L:L, "not found")</f>
        <v>tier - 1</v>
      </c>
      <c r="O11" s="2" t="str">
        <f>_xlfn.XLOOKUP(A11, 'Hospitalisation Details'!A:A, 'Hospitalisation Details'!N:N, "not found")</f>
        <v>tier - 2</v>
      </c>
      <c r="P11" s="2" t="str">
        <f>_xlfn.XLOOKUP(A11, 'Hospitalisation Details'!A:A, 'Hospitalisation Details'!P:P, "not found")</f>
        <v>R1013</v>
      </c>
      <c r="Q11" s="2">
        <f>_xlfn.XLOOKUP(A11, 'Hospitalisation Details'!A:A, 'Hospitalisation Details'!H:H, "not found")</f>
        <v>44</v>
      </c>
    </row>
    <row r="12" spans="1:17" ht="15.75" x14ac:dyDescent="0.25">
      <c r="A12" s="15" t="s">
        <v>2362</v>
      </c>
      <c r="B12" s="2" t="str">
        <f>VLOOKUP(A12, 'Customer Names'!A:E, 4, FALSE)</f>
        <v>Paola Andrea</v>
      </c>
      <c r="C12" s="2">
        <f>_xlfn.XLOOKUP(A12, 'Medical Examinations'!A:A, 'Medical Examinations'!B:B, "not found")</f>
        <v>37.700000000000003</v>
      </c>
      <c r="D12" s="2">
        <f>_xlfn.XLOOKUP(A12, 'Medical Examinations'!A:A, 'Medical Examinations'!D:D, "not found")</f>
        <v>5.96</v>
      </c>
      <c r="E12" s="2" t="str">
        <f>_xlfn.XLOOKUP(A12, 'Medical Examinations'!A:A, 'Medical Examinations'!F:F, "not found")</f>
        <v>yes</v>
      </c>
      <c r="F12" s="2" t="str">
        <f>_xlfn.XLOOKUP(A12, 'Medical Examinations'!A:A, 'Medical Examinations'!G:G, "not found")</f>
        <v>No</v>
      </c>
      <c r="G12" s="2" t="str">
        <f>_xlfn.XLOOKUP(A12, 'Medical Examinations'!A:A, 'Medical Examinations'!H:H, "not found")</f>
        <v>No</v>
      </c>
      <c r="H12" s="2">
        <f>_xlfn.XLOOKUP(A12, 'Medical Examinations'!A:A, 'Medical Examinations'!J:J, "not found")</f>
        <v>2</v>
      </c>
      <c r="I12" s="2" t="str">
        <f>_xlfn.XLOOKUP(A12, 'Medical Examinations'!A:A, 'Medical Examinations'!L:L, "not found")</f>
        <v>yes</v>
      </c>
      <c r="J12" s="2" t="str">
        <f>_xlfn.XLOOKUP(A12, 'Medical Examinations'!A:A, 'Medical Examinations'!C:C, "not found")</f>
        <v>Obesity</v>
      </c>
      <c r="K12" s="2" t="str">
        <f>_xlfn.XLOOKUP(A12, 'Medical Examinations'!A:A, 'Medical Examinations'!E:E, "not  found")</f>
        <v>Prediabeties</v>
      </c>
      <c r="L12" s="16">
        <f>_xlfn.XLOOKUP(A12, 'Hospitalisation Details'!A:A, 'Hospitalisation Details'!G:G, "not found")</f>
        <v>21753</v>
      </c>
      <c r="M12" s="17">
        <f>_xlfn.XLOOKUP(A12, 'Hospitalisation Details'!A:A, 'Hospitalisation Details'!J:J, "not found")</f>
        <v>48824.45</v>
      </c>
      <c r="N12" s="2" t="str">
        <f>_xlfn.XLOOKUP(A12, 'Hospitalisation Details'!A:A, 'Hospitalisation Details'!L:L, "not found")</f>
        <v>tier - 2</v>
      </c>
      <c r="O12" s="2" t="str">
        <f>_xlfn.XLOOKUP(A12, 'Hospitalisation Details'!A:A, 'Hospitalisation Details'!N:N, "not found")</f>
        <v>tier - 1</v>
      </c>
      <c r="P12" s="2" t="str">
        <f>_xlfn.XLOOKUP(A12, 'Hospitalisation Details'!A:A, 'Hospitalisation Details'!P:P, "not found")</f>
        <v>R1011</v>
      </c>
      <c r="Q12" s="2">
        <f>_xlfn.XLOOKUP(A12, 'Hospitalisation Details'!A:A, 'Hospitalisation Details'!H:H, "not found")</f>
        <v>63</v>
      </c>
    </row>
    <row r="13" spans="1:17" ht="15.75" x14ac:dyDescent="0.25">
      <c r="A13" s="15" t="s">
        <v>2361</v>
      </c>
      <c r="B13" s="2" t="str">
        <f>VLOOKUP(A13, 'Customer Names'!A:E, 4, FALSE)</f>
        <v>David</v>
      </c>
      <c r="C13" s="2">
        <f>_xlfn.XLOOKUP(A13, 'Medical Examinations'!A:A, 'Medical Examinations'!B:B, "not found")</f>
        <v>42.13</v>
      </c>
      <c r="D13" s="2">
        <f>_xlfn.XLOOKUP(A13, 'Medical Examinations'!A:A, 'Medical Examinations'!D:D, "not found")</f>
        <v>11.9</v>
      </c>
      <c r="E13" s="2" t="str">
        <f>_xlfn.XLOOKUP(A13, 'Medical Examinations'!A:A, 'Medical Examinations'!F:F, "not found")</f>
        <v>No</v>
      </c>
      <c r="F13" s="2" t="str">
        <f>_xlfn.XLOOKUP(A13, 'Medical Examinations'!A:A, 'Medical Examinations'!G:G, "not found")</f>
        <v>No</v>
      </c>
      <c r="G13" s="2" t="str">
        <f>_xlfn.XLOOKUP(A13, 'Medical Examinations'!A:A, 'Medical Examinations'!H:H, "not found")</f>
        <v>No</v>
      </c>
      <c r="H13" s="2">
        <f>_xlfn.XLOOKUP(A13, 'Medical Examinations'!A:A, 'Medical Examinations'!J:J, "not found")</f>
        <v>0</v>
      </c>
      <c r="I13" s="2" t="str">
        <f>_xlfn.XLOOKUP(A13, 'Medical Examinations'!A:A, 'Medical Examinations'!L:L, "not found")</f>
        <v>yes</v>
      </c>
      <c r="J13" s="2" t="str">
        <f>_xlfn.XLOOKUP(A13, 'Medical Examinations'!A:A, 'Medical Examinations'!C:C, "not found")</f>
        <v>Obesity</v>
      </c>
      <c r="K13" s="2" t="str">
        <f>_xlfn.XLOOKUP(A13, 'Medical Examinations'!A:A, 'Medical Examinations'!E:E, "not  found")</f>
        <v>Diabetes</v>
      </c>
      <c r="L13" s="16">
        <f>_xlfn.XLOOKUP(A13, 'Hospitalisation Details'!A:A, 'Hospitalisation Details'!G:G, "not found")</f>
        <v>24042</v>
      </c>
      <c r="M13" s="17">
        <f>_xlfn.XLOOKUP(A13, 'Hospitalisation Details'!A:A, 'Hospitalisation Details'!J:J, "not found")</f>
        <v>48675.519999999997</v>
      </c>
      <c r="N13" s="2" t="str">
        <f>_xlfn.XLOOKUP(A13, 'Hospitalisation Details'!A:A, 'Hospitalisation Details'!L:L, "not found")</f>
        <v>tier - 1</v>
      </c>
      <c r="O13" s="2" t="str">
        <f>_xlfn.XLOOKUP(A13, 'Hospitalisation Details'!A:A, 'Hospitalisation Details'!N:N, "not found")</f>
        <v>tier - 2</v>
      </c>
      <c r="P13" s="2" t="str">
        <f>_xlfn.XLOOKUP(A13, 'Hospitalisation Details'!A:A, 'Hospitalisation Details'!P:P, "not found")</f>
        <v>R1013</v>
      </c>
      <c r="Q13" s="2">
        <f>_xlfn.XLOOKUP(A13, 'Hospitalisation Details'!A:A, 'Hospitalisation Details'!H:H, "not found")</f>
        <v>57</v>
      </c>
    </row>
    <row r="14" spans="1:17" ht="15.75" x14ac:dyDescent="0.25">
      <c r="A14" s="15" t="s">
        <v>2360</v>
      </c>
      <c r="B14" s="2" t="str">
        <f>VLOOKUP(A14, 'Customer Names'!A:E, 4, FALSE)</f>
        <v>Wade</v>
      </c>
      <c r="C14" s="2">
        <f>_xlfn.XLOOKUP(A14, 'Medical Examinations'!A:A, 'Medical Examinations'!B:B, "not found")</f>
        <v>40.92</v>
      </c>
      <c r="D14" s="2">
        <f>_xlfn.XLOOKUP(A14, 'Medical Examinations'!A:A, 'Medical Examinations'!D:D, "not found")</f>
        <v>8.41</v>
      </c>
      <c r="E14" s="2" t="str">
        <f>_xlfn.XLOOKUP(A14, 'Medical Examinations'!A:A, 'Medical Examinations'!F:F, "not found")</f>
        <v>No</v>
      </c>
      <c r="F14" s="2" t="str">
        <f>_xlfn.XLOOKUP(A14, 'Medical Examinations'!A:A, 'Medical Examinations'!G:G, "not found")</f>
        <v>No</v>
      </c>
      <c r="G14" s="2" t="str">
        <f>_xlfn.XLOOKUP(A14, 'Medical Examinations'!A:A, 'Medical Examinations'!H:H, "not found")</f>
        <v>No</v>
      </c>
      <c r="H14" s="2">
        <f>_xlfn.XLOOKUP(A14, 'Medical Examinations'!A:A, 'Medical Examinations'!J:J, "not found")</f>
        <v>0</v>
      </c>
      <c r="I14" s="2" t="str">
        <f>_xlfn.XLOOKUP(A14, 'Medical Examinations'!A:A, 'Medical Examinations'!L:L, "not found")</f>
        <v>yes</v>
      </c>
      <c r="J14" s="2" t="str">
        <f>_xlfn.XLOOKUP(A14, 'Medical Examinations'!A:A, 'Medical Examinations'!C:C, "not found")</f>
        <v>Obesity</v>
      </c>
      <c r="K14" s="2" t="str">
        <f>_xlfn.XLOOKUP(A14, 'Medical Examinations'!A:A, 'Medical Examinations'!E:E, "not  found")</f>
        <v>Diabetes</v>
      </c>
      <c r="L14" s="16">
        <f>_xlfn.XLOOKUP(A14, 'Hospitalisation Details'!A:A, 'Hospitalisation Details'!G:G, "not found")</f>
        <v>22930</v>
      </c>
      <c r="M14" s="17">
        <f>_xlfn.XLOOKUP(A14, 'Hospitalisation Details'!A:A, 'Hospitalisation Details'!J:J, "not found")</f>
        <v>48673.56</v>
      </c>
      <c r="N14" s="2" t="str">
        <f>_xlfn.XLOOKUP(A14, 'Hospitalisation Details'!A:A, 'Hospitalisation Details'!L:L, "not found")</f>
        <v>tier - 1</v>
      </c>
      <c r="O14" s="2" t="str">
        <f>_xlfn.XLOOKUP(A14, 'Hospitalisation Details'!A:A, 'Hospitalisation Details'!N:N, "not found")</f>
        <v>tier - 2</v>
      </c>
      <c r="P14" s="2" t="str">
        <f>_xlfn.XLOOKUP(A14, 'Hospitalisation Details'!A:A, 'Hospitalisation Details'!P:P, "not found")</f>
        <v>R1013</v>
      </c>
      <c r="Q14" s="2">
        <f>_xlfn.XLOOKUP(A14, 'Hospitalisation Details'!A:A, 'Hospitalisation Details'!H:H, "not found")</f>
        <v>60</v>
      </c>
    </row>
    <row r="15" spans="1:17" ht="15.75" x14ac:dyDescent="0.25">
      <c r="A15" s="15" t="s">
        <v>2359</v>
      </c>
      <c r="B15" s="2" t="str">
        <f>VLOOKUP(A15, 'Customer Names'!A:E, 4, FALSE)</f>
        <v>Franklin</v>
      </c>
      <c r="C15" s="2">
        <f>_xlfn.XLOOKUP(A15, 'Medical Examinations'!A:A, 'Medical Examinations'!B:B, "not found")</f>
        <v>40.564999999999998</v>
      </c>
      <c r="D15" s="2">
        <f>_xlfn.XLOOKUP(A15, 'Medical Examinations'!A:A, 'Medical Examinations'!D:D, "not found")</f>
        <v>7.02</v>
      </c>
      <c r="E15" s="2" t="str">
        <f>_xlfn.XLOOKUP(A15, 'Medical Examinations'!A:A, 'Medical Examinations'!F:F, "not found")</f>
        <v>No</v>
      </c>
      <c r="F15" s="2" t="str">
        <f>_xlfn.XLOOKUP(A15, 'Medical Examinations'!A:A, 'Medical Examinations'!G:G, "not found")</f>
        <v>No</v>
      </c>
      <c r="G15" s="2" t="str">
        <f>_xlfn.XLOOKUP(A15, 'Medical Examinations'!A:A, 'Medical Examinations'!H:H, "not found")</f>
        <v>No</v>
      </c>
      <c r="H15" s="2">
        <f>_xlfn.XLOOKUP(A15, 'Medical Examinations'!A:A, 'Medical Examinations'!J:J, "not found")</f>
        <v>0</v>
      </c>
      <c r="I15" s="2" t="str">
        <f>_xlfn.XLOOKUP(A15, 'Medical Examinations'!A:A, 'Medical Examinations'!L:L, "not found")</f>
        <v>yes</v>
      </c>
      <c r="J15" s="2" t="str">
        <f>_xlfn.XLOOKUP(A15, 'Medical Examinations'!A:A, 'Medical Examinations'!C:C, "not found")</f>
        <v>Obesity</v>
      </c>
      <c r="K15" s="2" t="str">
        <f>_xlfn.XLOOKUP(A15, 'Medical Examinations'!A:A, 'Medical Examinations'!E:E, "not  found")</f>
        <v>Diabetes</v>
      </c>
      <c r="L15" s="16">
        <f>_xlfn.XLOOKUP(A15, 'Hospitalisation Details'!A:A, 'Hospitalisation Details'!G:G, "not found")</f>
        <v>25173</v>
      </c>
      <c r="M15" s="17">
        <f>_xlfn.XLOOKUP(A15, 'Hospitalisation Details'!A:A, 'Hospitalisation Details'!J:J, "not found")</f>
        <v>48549.18</v>
      </c>
      <c r="N15" s="2" t="str">
        <f>_xlfn.XLOOKUP(A15, 'Hospitalisation Details'!A:A, 'Hospitalisation Details'!L:L, "not found")</f>
        <v>tier - 1</v>
      </c>
      <c r="O15" s="2" t="str">
        <f>_xlfn.XLOOKUP(A15, 'Hospitalisation Details'!A:A, 'Hospitalisation Details'!N:N, "not found")</f>
        <v>tier - 3</v>
      </c>
      <c r="P15" s="2" t="str">
        <f>_xlfn.XLOOKUP(A15, 'Hospitalisation Details'!A:A, 'Hospitalisation Details'!P:P, "not found")</f>
        <v>R1016</v>
      </c>
      <c r="Q15" s="2">
        <f>_xlfn.XLOOKUP(A15, 'Hospitalisation Details'!A:A, 'Hospitalisation Details'!H:H, "not found")</f>
        <v>54</v>
      </c>
    </row>
    <row r="16" spans="1:17" ht="15.75" x14ac:dyDescent="0.25">
      <c r="A16" s="15" t="s">
        <v>2358</v>
      </c>
      <c r="B16" s="2" t="str">
        <f>VLOOKUP(A16, 'Customer Names'!A:E, 4, FALSE)</f>
        <v>Leilani M.</v>
      </c>
      <c r="C16" s="2">
        <f>_xlfn.XLOOKUP(A16, 'Medical Examinations'!A:A, 'Medical Examinations'!B:B, "not found")</f>
        <v>36.384999999999998</v>
      </c>
      <c r="D16" s="2">
        <f>_xlfn.XLOOKUP(A16, 'Medical Examinations'!A:A, 'Medical Examinations'!D:D, "not found")</f>
        <v>7.59</v>
      </c>
      <c r="E16" s="2" t="str">
        <f>_xlfn.XLOOKUP(A16, 'Medical Examinations'!A:A, 'Medical Examinations'!F:F, "not found")</f>
        <v>yes</v>
      </c>
      <c r="F16" s="2" t="str">
        <f>_xlfn.XLOOKUP(A16, 'Medical Examinations'!A:A, 'Medical Examinations'!G:G, "not found")</f>
        <v>No</v>
      </c>
      <c r="G16" s="2" t="str">
        <f>_xlfn.XLOOKUP(A16, 'Medical Examinations'!A:A, 'Medical Examinations'!H:H, "not found")</f>
        <v>No</v>
      </c>
      <c r="H16" s="2">
        <f>_xlfn.XLOOKUP(A16, 'Medical Examinations'!A:A, 'Medical Examinations'!J:J, "not found")</f>
        <v>2</v>
      </c>
      <c r="I16" s="2" t="str">
        <f>_xlfn.XLOOKUP(A16, 'Medical Examinations'!A:A, 'Medical Examinations'!L:L, "not found")</f>
        <v>yes</v>
      </c>
      <c r="J16" s="2" t="str">
        <f>_xlfn.XLOOKUP(A16, 'Medical Examinations'!A:A, 'Medical Examinations'!C:C, "not found")</f>
        <v>Obesity</v>
      </c>
      <c r="K16" s="2" t="str">
        <f>_xlfn.XLOOKUP(A16, 'Medical Examinations'!A:A, 'Medical Examinations'!E:E, "not  found")</f>
        <v>Diabetes</v>
      </c>
      <c r="L16" s="16">
        <f>_xlfn.XLOOKUP(A16, 'Hospitalisation Details'!A:A, 'Hospitalisation Details'!G:G, "not found")</f>
        <v>22636</v>
      </c>
      <c r="M16" s="17">
        <f>_xlfn.XLOOKUP(A16, 'Hospitalisation Details'!A:A, 'Hospitalisation Details'!J:J, "not found")</f>
        <v>48517.56</v>
      </c>
      <c r="N16" s="2" t="str">
        <f>_xlfn.XLOOKUP(A16, 'Hospitalisation Details'!A:A, 'Hospitalisation Details'!L:L, "not found")</f>
        <v>tier - 1</v>
      </c>
      <c r="O16" s="2" t="str">
        <f>_xlfn.XLOOKUP(A16, 'Hospitalisation Details'!A:A, 'Hospitalisation Details'!N:N, "not found")</f>
        <v>tier - 3</v>
      </c>
      <c r="P16" s="2" t="str">
        <f>_xlfn.XLOOKUP(A16, 'Hospitalisation Details'!A:A, 'Hospitalisation Details'!P:P, "not found")</f>
        <v>R1024</v>
      </c>
      <c r="Q16" s="2">
        <f>_xlfn.XLOOKUP(A16, 'Hospitalisation Details'!A:A, 'Hospitalisation Details'!H:H, "not found")</f>
        <v>61</v>
      </c>
    </row>
    <row r="17" spans="1:17" ht="15.75" x14ac:dyDescent="0.25">
      <c r="A17" s="15" t="s">
        <v>2357</v>
      </c>
      <c r="B17" s="2" t="str">
        <f>VLOOKUP(A17, 'Customer Names'!A:E, 4, FALSE)</f>
        <v>Philippe</v>
      </c>
      <c r="C17" s="2">
        <f>_xlfn.XLOOKUP(A17, 'Medical Examinations'!A:A, 'Medical Examinations'!B:B, "not found")</f>
        <v>39.9</v>
      </c>
      <c r="D17" s="2">
        <f>_xlfn.XLOOKUP(A17, 'Medical Examinations'!A:A, 'Medical Examinations'!D:D, "not found")</f>
        <v>11.32</v>
      </c>
      <c r="E17" s="2" t="str">
        <f>_xlfn.XLOOKUP(A17, 'Medical Examinations'!A:A, 'Medical Examinations'!F:F, "not found")</f>
        <v>No</v>
      </c>
      <c r="F17" s="2" t="str">
        <f>_xlfn.XLOOKUP(A17, 'Medical Examinations'!A:A, 'Medical Examinations'!G:G, "not found")</f>
        <v>No</v>
      </c>
      <c r="G17" s="2" t="str">
        <f>_xlfn.XLOOKUP(A17, 'Medical Examinations'!A:A, 'Medical Examinations'!H:H, "not found")</f>
        <v>No</v>
      </c>
      <c r="H17" s="2">
        <f>_xlfn.XLOOKUP(A17, 'Medical Examinations'!A:A, 'Medical Examinations'!J:J, "not found")</f>
        <v>0</v>
      </c>
      <c r="I17" s="2" t="str">
        <f>_xlfn.XLOOKUP(A17, 'Medical Examinations'!A:A, 'Medical Examinations'!L:L, "not found")</f>
        <v>yes</v>
      </c>
      <c r="J17" s="2" t="str">
        <f>_xlfn.XLOOKUP(A17, 'Medical Examinations'!A:A, 'Medical Examinations'!C:C, "not found")</f>
        <v>Obesity</v>
      </c>
      <c r="K17" s="2" t="str">
        <f>_xlfn.XLOOKUP(A17, 'Medical Examinations'!A:A, 'Medical Examinations'!E:E, "not  found")</f>
        <v>Diabetes</v>
      </c>
      <c r="L17" s="16">
        <f>_xlfn.XLOOKUP(A17, 'Hospitalisation Details'!A:A, 'Hospitalisation Details'!G:G, "not found")</f>
        <v>22885</v>
      </c>
      <c r="M17" s="17">
        <f>_xlfn.XLOOKUP(A17, 'Hospitalisation Details'!A:A, 'Hospitalisation Details'!J:J, "not found")</f>
        <v>48173.36</v>
      </c>
      <c r="N17" s="2" t="str">
        <f>_xlfn.XLOOKUP(A17, 'Hospitalisation Details'!A:A, 'Hospitalisation Details'!L:L, "not found")</f>
        <v>tier - 1</v>
      </c>
      <c r="O17" s="2" t="str">
        <f>_xlfn.XLOOKUP(A17, 'Hospitalisation Details'!A:A, 'Hospitalisation Details'!N:N, "not found")</f>
        <v>tier - 3</v>
      </c>
      <c r="P17" s="2" t="str">
        <f>_xlfn.XLOOKUP(A17, 'Hospitalisation Details'!A:A, 'Hospitalisation Details'!P:P, "not found")</f>
        <v>R1011</v>
      </c>
      <c r="Q17" s="2">
        <f>_xlfn.XLOOKUP(A17, 'Hospitalisation Details'!A:A, 'Hospitalisation Details'!H:H, "not found")</f>
        <v>60</v>
      </c>
    </row>
    <row r="18" spans="1:17" ht="15.75" x14ac:dyDescent="0.25">
      <c r="A18" s="15" t="s">
        <v>2356</v>
      </c>
      <c r="B18" s="2" t="str">
        <f>VLOOKUP(A18, 'Customer Names'!A:E, 4, FALSE)</f>
        <v>Jennifer A.</v>
      </c>
      <c r="C18" s="2">
        <f>_xlfn.XLOOKUP(A18, 'Medical Examinations'!A:A, 'Medical Examinations'!B:B, "not found")</f>
        <v>33.799999999999997</v>
      </c>
      <c r="D18" s="2">
        <f>_xlfn.XLOOKUP(A18, 'Medical Examinations'!A:A, 'Medical Examinations'!D:D, "not found")</f>
        <v>7.67</v>
      </c>
      <c r="E18" s="2" t="str">
        <f>_xlfn.XLOOKUP(A18, 'Medical Examinations'!A:A, 'Medical Examinations'!F:F, "not found")</f>
        <v>No</v>
      </c>
      <c r="F18" s="2" t="str">
        <f>_xlfn.XLOOKUP(A18, 'Medical Examinations'!A:A, 'Medical Examinations'!G:G, "not found")</f>
        <v>No</v>
      </c>
      <c r="G18" s="2" t="str">
        <f>_xlfn.XLOOKUP(A18, 'Medical Examinations'!A:A, 'Medical Examinations'!H:H, "not found")</f>
        <v>No</v>
      </c>
      <c r="H18" s="2">
        <f>_xlfn.XLOOKUP(A18, 'Medical Examinations'!A:A, 'Medical Examinations'!J:J, "not found")</f>
        <v>3</v>
      </c>
      <c r="I18" s="2" t="str">
        <f>_xlfn.XLOOKUP(A18, 'Medical Examinations'!A:A, 'Medical Examinations'!L:L, "not found")</f>
        <v>yes</v>
      </c>
      <c r="J18" s="2" t="str">
        <f>_xlfn.XLOOKUP(A18, 'Medical Examinations'!A:A, 'Medical Examinations'!C:C, "not found")</f>
        <v>Obesity</v>
      </c>
      <c r="K18" s="2" t="str">
        <f>_xlfn.XLOOKUP(A18, 'Medical Examinations'!A:A, 'Medical Examinations'!E:E, "not  found")</f>
        <v>Diabetes</v>
      </c>
      <c r="L18" s="16">
        <f>_xlfn.XLOOKUP(A18, 'Hospitalisation Details'!A:A, 'Hospitalisation Details'!G:G, "not found")</f>
        <v>21505</v>
      </c>
      <c r="M18" s="17">
        <f>_xlfn.XLOOKUP(A18, 'Hospitalisation Details'!A:A, 'Hospitalisation Details'!J:J, "not found")</f>
        <v>47928.03</v>
      </c>
      <c r="N18" s="2" t="str">
        <f>_xlfn.XLOOKUP(A18, 'Hospitalisation Details'!A:A, 'Hospitalisation Details'!L:L, "not found")</f>
        <v>tier - 2</v>
      </c>
      <c r="O18" s="2" t="str">
        <f>_xlfn.XLOOKUP(A18, 'Hospitalisation Details'!A:A, 'Hospitalisation Details'!N:N, "not found")</f>
        <v>tier - 3</v>
      </c>
      <c r="P18" s="2" t="str">
        <f>_xlfn.XLOOKUP(A18, 'Hospitalisation Details'!A:A, 'Hospitalisation Details'!P:P, "not found")</f>
        <v>R1011</v>
      </c>
      <c r="Q18" s="2">
        <f>_xlfn.XLOOKUP(A18, 'Hospitalisation Details'!A:A, 'Hospitalisation Details'!H:H, "not found")</f>
        <v>64</v>
      </c>
    </row>
    <row r="19" spans="1:17" ht="15.75" x14ac:dyDescent="0.25">
      <c r="A19" s="15" t="s">
        <v>2355</v>
      </c>
      <c r="B19" s="2" t="str">
        <f>VLOOKUP(A19, 'Customer Names'!A:E, 4, FALSE)</f>
        <v>Christina M.</v>
      </c>
      <c r="C19" s="2">
        <f>_xlfn.XLOOKUP(A19, 'Medical Examinations'!A:A, 'Medical Examinations'!B:B, "not found")</f>
        <v>36.765000000000001</v>
      </c>
      <c r="D19" s="2">
        <f>_xlfn.XLOOKUP(A19, 'Medical Examinations'!A:A, 'Medical Examinations'!D:D, "not found")</f>
        <v>7.29</v>
      </c>
      <c r="E19" s="2" t="str">
        <f>_xlfn.XLOOKUP(A19, 'Medical Examinations'!A:A, 'Medical Examinations'!F:F, "not found")</f>
        <v>yes</v>
      </c>
      <c r="F19" s="2" t="str">
        <f>_xlfn.XLOOKUP(A19, 'Medical Examinations'!A:A, 'Medical Examinations'!G:G, "not found")</f>
        <v>No</v>
      </c>
      <c r="G19" s="2" t="str">
        <f>_xlfn.XLOOKUP(A19, 'Medical Examinations'!A:A, 'Medical Examinations'!H:H, "not found")</f>
        <v>Yes</v>
      </c>
      <c r="H19" s="2">
        <f>_xlfn.XLOOKUP(A19, 'Medical Examinations'!A:A, 'Medical Examinations'!J:J, "not found")</f>
        <v>1</v>
      </c>
      <c r="I19" s="2" t="str">
        <f>_xlfn.XLOOKUP(A19, 'Medical Examinations'!A:A, 'Medical Examinations'!L:L, "not found")</f>
        <v>yes</v>
      </c>
      <c r="J19" s="2" t="str">
        <f>_xlfn.XLOOKUP(A19, 'Medical Examinations'!A:A, 'Medical Examinations'!C:C, "not found")</f>
        <v>Obesity</v>
      </c>
      <c r="K19" s="2" t="str">
        <f>_xlfn.XLOOKUP(A19, 'Medical Examinations'!A:A, 'Medical Examinations'!E:E, "not  found")</f>
        <v>Diabetes</v>
      </c>
      <c r="L19" s="16">
        <f>_xlfn.XLOOKUP(A19, 'Hospitalisation Details'!A:A, 'Hospitalisation Details'!G:G, "not found")</f>
        <v>23228</v>
      </c>
      <c r="M19" s="17">
        <f>_xlfn.XLOOKUP(A19, 'Hospitalisation Details'!A:A, 'Hospitalisation Details'!J:J, "not found")</f>
        <v>47896.79</v>
      </c>
      <c r="N19" s="2" t="str">
        <f>_xlfn.XLOOKUP(A19, 'Hospitalisation Details'!A:A, 'Hospitalisation Details'!L:L, "not found")</f>
        <v>tier - 1</v>
      </c>
      <c r="O19" s="2" t="str">
        <f>_xlfn.XLOOKUP(A19, 'Hospitalisation Details'!A:A, 'Hospitalisation Details'!N:N, "not found")</f>
        <v>tier - 3</v>
      </c>
      <c r="P19" s="2" t="str">
        <f>_xlfn.XLOOKUP(A19, 'Hospitalisation Details'!A:A, 'Hospitalisation Details'!P:P, "not found")</f>
        <v>R1024</v>
      </c>
      <c r="Q19" s="2">
        <f>_xlfn.XLOOKUP(A19, 'Hospitalisation Details'!A:A, 'Hospitalisation Details'!H:H, "not found")</f>
        <v>59</v>
      </c>
    </row>
    <row r="20" spans="1:17" ht="15.75" x14ac:dyDescent="0.25">
      <c r="A20" s="15" t="s">
        <v>2354</v>
      </c>
      <c r="B20" s="2" t="str">
        <f>VLOOKUP(A20, 'Customer Names'!A:E, 4, FALSE)</f>
        <v>Said Sr.</v>
      </c>
      <c r="C20" s="2">
        <f>_xlfn.XLOOKUP(A20, 'Medical Examinations'!A:A, 'Medical Examinations'!B:B, "not found")</f>
        <v>36.954999999999998</v>
      </c>
      <c r="D20" s="2">
        <f>_xlfn.XLOOKUP(A20, 'Medical Examinations'!A:A, 'Medical Examinations'!D:D, "not found")</f>
        <v>4.72</v>
      </c>
      <c r="E20" s="2" t="str">
        <f>_xlfn.XLOOKUP(A20, 'Medical Examinations'!A:A, 'Medical Examinations'!F:F, "not found")</f>
        <v>yes</v>
      </c>
      <c r="F20" s="2" t="str">
        <f>_xlfn.XLOOKUP(A20, 'Medical Examinations'!A:A, 'Medical Examinations'!G:G, "not found")</f>
        <v>No</v>
      </c>
      <c r="G20" s="2" t="str">
        <f>_xlfn.XLOOKUP(A20, 'Medical Examinations'!A:A, 'Medical Examinations'!H:H, "not found")</f>
        <v>No</v>
      </c>
      <c r="H20" s="2">
        <f>_xlfn.XLOOKUP(A20, 'Medical Examinations'!A:A, 'Medical Examinations'!J:J, "not found")</f>
        <v>1</v>
      </c>
      <c r="I20" s="2" t="str">
        <f>_xlfn.XLOOKUP(A20, 'Medical Examinations'!A:A, 'Medical Examinations'!L:L, "not found")</f>
        <v>yes</v>
      </c>
      <c r="J20" s="2" t="str">
        <f>_xlfn.XLOOKUP(A20, 'Medical Examinations'!A:A, 'Medical Examinations'!C:C, "not found")</f>
        <v>Obesity</v>
      </c>
      <c r="K20" s="2" t="str">
        <f>_xlfn.XLOOKUP(A20, 'Medical Examinations'!A:A, 'Medical Examinations'!E:E, "not  found")</f>
        <v>Normal</v>
      </c>
      <c r="L20" s="16">
        <f>_xlfn.XLOOKUP(A20, 'Hospitalisation Details'!A:A, 'Hospitalisation Details'!G:G, "not found")</f>
        <v>23688</v>
      </c>
      <c r="M20" s="17">
        <f>_xlfn.XLOOKUP(A20, 'Hospitalisation Details'!A:A, 'Hospitalisation Details'!J:J, "not found")</f>
        <v>47496.49</v>
      </c>
      <c r="N20" s="2" t="str">
        <f>_xlfn.XLOOKUP(A20, 'Hospitalisation Details'!A:A, 'Hospitalisation Details'!L:L, "not found")</f>
        <v>tier - 1</v>
      </c>
      <c r="O20" s="2" t="str">
        <f>_xlfn.XLOOKUP(A20, 'Hospitalisation Details'!A:A, 'Hospitalisation Details'!N:N, "not found")</f>
        <v>tier - 3</v>
      </c>
      <c r="P20" s="2" t="str">
        <f>_xlfn.XLOOKUP(A20, 'Hospitalisation Details'!A:A, 'Hospitalisation Details'!P:P, "not found")</f>
        <v>R1012</v>
      </c>
      <c r="Q20" s="2">
        <f>_xlfn.XLOOKUP(A20, 'Hospitalisation Details'!A:A, 'Hospitalisation Details'!H:H, "not found")</f>
        <v>58</v>
      </c>
    </row>
    <row r="21" spans="1:17" ht="15.75" x14ac:dyDescent="0.25">
      <c r="A21" s="15" t="s">
        <v>2353</v>
      </c>
      <c r="B21" s="2" t="str">
        <f>VLOOKUP(A21, 'Customer Names'!A:E, 4, FALSE)</f>
        <v>John</v>
      </c>
      <c r="C21" s="2">
        <f>_xlfn.XLOOKUP(A21, 'Medical Examinations'!A:A, 'Medical Examinations'!B:B, "not found")</f>
        <v>42.9</v>
      </c>
      <c r="D21" s="2">
        <f>_xlfn.XLOOKUP(A21, 'Medical Examinations'!A:A, 'Medical Examinations'!D:D, "not found")</f>
        <v>11.41</v>
      </c>
      <c r="E21" s="2" t="str">
        <f>_xlfn.XLOOKUP(A21, 'Medical Examinations'!A:A, 'Medical Examinations'!F:F, "not found")</f>
        <v>No</v>
      </c>
      <c r="F21" s="2" t="str">
        <f>_xlfn.XLOOKUP(A21, 'Medical Examinations'!A:A, 'Medical Examinations'!G:G, "not found")</f>
        <v>No</v>
      </c>
      <c r="G21" s="2" t="str">
        <f>_xlfn.XLOOKUP(A21, 'Medical Examinations'!A:A, 'Medical Examinations'!H:H, "not found")</f>
        <v>No</v>
      </c>
      <c r="H21" s="2">
        <f>_xlfn.XLOOKUP(A21, 'Medical Examinations'!A:A, 'Medical Examinations'!J:J, "not found")</f>
        <v>0</v>
      </c>
      <c r="I21" s="2" t="str">
        <f>_xlfn.XLOOKUP(A21, 'Medical Examinations'!A:A, 'Medical Examinations'!L:L, "not found")</f>
        <v>yes</v>
      </c>
      <c r="J21" s="2" t="str">
        <f>_xlfn.XLOOKUP(A21, 'Medical Examinations'!A:A, 'Medical Examinations'!C:C, "not found")</f>
        <v>Obesity</v>
      </c>
      <c r="K21" s="2" t="str">
        <f>_xlfn.XLOOKUP(A21, 'Medical Examinations'!A:A, 'Medical Examinations'!E:E, "not  found")</f>
        <v>Diabetes</v>
      </c>
      <c r="L21" s="16">
        <f>_xlfn.XLOOKUP(A21, 'Hospitalisation Details'!A:A, 'Hospitalisation Details'!G:G, "not found")</f>
        <v>26203</v>
      </c>
      <c r="M21" s="17">
        <f>_xlfn.XLOOKUP(A21, 'Hospitalisation Details'!A:A, 'Hospitalisation Details'!J:J, "not found")</f>
        <v>47462.89</v>
      </c>
      <c r="N21" s="2" t="str">
        <f>_xlfn.XLOOKUP(A21, 'Hospitalisation Details'!A:A, 'Hospitalisation Details'!L:L, "not found")</f>
        <v>tier - 1</v>
      </c>
      <c r="O21" s="2" t="str">
        <f>_xlfn.XLOOKUP(A21, 'Hospitalisation Details'!A:A, 'Hospitalisation Details'!N:N, "not found")</f>
        <v>tier - 2</v>
      </c>
      <c r="P21" s="2" t="str">
        <f>_xlfn.XLOOKUP(A21, 'Hospitalisation Details'!A:A, 'Hospitalisation Details'!P:P, "not found")</f>
        <v>R1013</v>
      </c>
      <c r="Q21" s="2">
        <f>_xlfn.XLOOKUP(A21, 'Hospitalisation Details'!A:A, 'Hospitalisation Details'!H:H, "not found")</f>
        <v>51</v>
      </c>
    </row>
    <row r="22" spans="1:17" ht="15.75" x14ac:dyDescent="0.25">
      <c r="A22" s="15" t="s">
        <v>2352</v>
      </c>
      <c r="B22" s="2" t="str">
        <f>VLOOKUP(A22, 'Customer Names'!A:E, 4, FALSE)</f>
        <v>Myles</v>
      </c>
      <c r="C22" s="2">
        <f>_xlfn.XLOOKUP(A22, 'Medical Examinations'!A:A, 'Medical Examinations'!B:B, "not found")</f>
        <v>36.299999999999997</v>
      </c>
      <c r="D22" s="2">
        <f>_xlfn.XLOOKUP(A22, 'Medical Examinations'!A:A, 'Medical Examinations'!D:D, "not found")</f>
        <v>11.5</v>
      </c>
      <c r="E22" s="2" t="str">
        <f>_xlfn.XLOOKUP(A22, 'Medical Examinations'!A:A, 'Medical Examinations'!F:F, "not found")</f>
        <v>yes</v>
      </c>
      <c r="F22" s="2" t="str">
        <f>_xlfn.XLOOKUP(A22, 'Medical Examinations'!A:A, 'Medical Examinations'!G:G, "not found")</f>
        <v>No</v>
      </c>
      <c r="G22" s="2" t="str">
        <f>_xlfn.XLOOKUP(A22, 'Medical Examinations'!A:A, 'Medical Examinations'!H:H, "not found")</f>
        <v>No</v>
      </c>
      <c r="H22" s="2">
        <f>_xlfn.XLOOKUP(A22, 'Medical Examinations'!A:A, 'Medical Examinations'!J:J, "not found")</f>
        <v>2</v>
      </c>
      <c r="I22" s="2" t="str">
        <f>_xlfn.XLOOKUP(A22, 'Medical Examinations'!A:A, 'Medical Examinations'!L:L, "not found")</f>
        <v>yes</v>
      </c>
      <c r="J22" s="2" t="str">
        <f>_xlfn.XLOOKUP(A22, 'Medical Examinations'!A:A, 'Medical Examinations'!C:C, "not found")</f>
        <v>Obesity</v>
      </c>
      <c r="K22" s="2" t="str">
        <f>_xlfn.XLOOKUP(A22, 'Medical Examinations'!A:A, 'Medical Examinations'!E:E, "not  found")</f>
        <v>Diabetes</v>
      </c>
      <c r="L22" s="16">
        <f>_xlfn.XLOOKUP(A22, 'Hospitalisation Details'!A:A, 'Hospitalisation Details'!G:G, "not found")</f>
        <v>22445</v>
      </c>
      <c r="M22" s="17">
        <f>_xlfn.XLOOKUP(A22, 'Hospitalisation Details'!A:A, 'Hospitalisation Details'!J:J, "not found")</f>
        <v>47403.88</v>
      </c>
      <c r="N22" s="2" t="str">
        <f>_xlfn.XLOOKUP(A22, 'Hospitalisation Details'!A:A, 'Hospitalisation Details'!L:L, "not found")</f>
        <v>tier - 1</v>
      </c>
      <c r="O22" s="2" t="str">
        <f>_xlfn.XLOOKUP(A22, 'Hospitalisation Details'!A:A, 'Hospitalisation Details'!N:N, "not found")</f>
        <v>tier - 3</v>
      </c>
      <c r="P22" s="2" t="str">
        <f>_xlfn.XLOOKUP(A22, 'Hospitalisation Details'!A:A, 'Hospitalisation Details'!P:P, "not found")</f>
        <v>R1011</v>
      </c>
      <c r="Q22" s="2">
        <f>_xlfn.XLOOKUP(A22, 'Hospitalisation Details'!A:A, 'Hospitalisation Details'!H:H, "not found")</f>
        <v>61</v>
      </c>
    </row>
    <row r="23" spans="1:17" ht="15.75" x14ac:dyDescent="0.25">
      <c r="A23" s="15" t="s">
        <v>2351</v>
      </c>
      <c r="B23" s="2" t="str">
        <f>VLOOKUP(A23, 'Customer Names'!A:E, 4, FALSE)</f>
        <v>Madelyn C</v>
      </c>
      <c r="C23" s="2">
        <f>_xlfn.XLOOKUP(A23, 'Medical Examinations'!A:A, 'Medical Examinations'!B:B, "not found")</f>
        <v>32.200000000000003</v>
      </c>
      <c r="D23" s="2">
        <f>_xlfn.XLOOKUP(A23, 'Medical Examinations'!A:A, 'Medical Examinations'!D:D, "not found")</f>
        <v>6.22</v>
      </c>
      <c r="E23" s="2" t="str">
        <f>_xlfn.XLOOKUP(A23, 'Medical Examinations'!A:A, 'Medical Examinations'!F:F, "not found")</f>
        <v>yes</v>
      </c>
      <c r="F23" s="2" t="str">
        <f>_xlfn.XLOOKUP(A23, 'Medical Examinations'!A:A, 'Medical Examinations'!G:G, "not found")</f>
        <v>No</v>
      </c>
      <c r="G23" s="2" t="str">
        <f>_xlfn.XLOOKUP(A23, 'Medical Examinations'!A:A, 'Medical Examinations'!H:H, "not found")</f>
        <v>No</v>
      </c>
      <c r="H23" s="2">
        <f>_xlfn.XLOOKUP(A23, 'Medical Examinations'!A:A, 'Medical Examinations'!J:J, "not found")</f>
        <v>2</v>
      </c>
      <c r="I23" s="2" t="str">
        <f>_xlfn.XLOOKUP(A23, 'Medical Examinations'!A:A, 'Medical Examinations'!L:L, "not found")</f>
        <v>yes</v>
      </c>
      <c r="J23" s="2" t="str">
        <f>_xlfn.XLOOKUP(A23, 'Medical Examinations'!A:A, 'Medical Examinations'!C:C, "not found")</f>
        <v>Obesity</v>
      </c>
      <c r="K23" s="2" t="str">
        <f>_xlfn.XLOOKUP(A23, 'Medical Examinations'!A:A, 'Medical Examinations'!E:E, "not  found")</f>
        <v>Prediabeties</v>
      </c>
      <c r="L23" s="16">
        <f>_xlfn.XLOOKUP(A23, 'Hospitalisation Details'!A:A, 'Hospitalisation Details'!G:G, "not found")</f>
        <v>21827</v>
      </c>
      <c r="M23" s="17">
        <f>_xlfn.XLOOKUP(A23, 'Hospitalisation Details'!A:A, 'Hospitalisation Details'!J:J, "not found")</f>
        <v>47305.31</v>
      </c>
      <c r="N23" s="2" t="str">
        <f>_xlfn.XLOOKUP(A23, 'Hospitalisation Details'!A:A, 'Hospitalisation Details'!L:L, "not found")</f>
        <v>tier - 2</v>
      </c>
      <c r="O23" s="2" t="str">
        <f>_xlfn.XLOOKUP(A23, 'Hospitalisation Details'!A:A, 'Hospitalisation Details'!N:N, "not found")</f>
        <v>tier - 1</v>
      </c>
      <c r="P23" s="2" t="str">
        <f>_xlfn.XLOOKUP(A23, 'Hospitalisation Details'!A:A, 'Hospitalisation Details'!P:P, "not found")</f>
        <v>R1011</v>
      </c>
      <c r="Q23" s="2">
        <f>_xlfn.XLOOKUP(A23, 'Hospitalisation Details'!A:A, 'Hospitalisation Details'!H:H, "not found")</f>
        <v>63</v>
      </c>
    </row>
    <row r="24" spans="1:17" ht="15.75" x14ac:dyDescent="0.25">
      <c r="A24" s="15" t="s">
        <v>2350</v>
      </c>
      <c r="B24" s="2" t="str">
        <f>VLOOKUP(A24, 'Customer Names'!A:E, 4, FALSE)</f>
        <v>Nicole</v>
      </c>
      <c r="C24" s="2">
        <f>_xlfn.XLOOKUP(A24, 'Medical Examinations'!A:A, 'Medical Examinations'!B:B, "not found")</f>
        <v>31.3</v>
      </c>
      <c r="D24" s="2">
        <f>_xlfn.XLOOKUP(A24, 'Medical Examinations'!A:A, 'Medical Examinations'!D:D, "not found")</f>
        <v>11.38</v>
      </c>
      <c r="E24" s="2" t="str">
        <f>_xlfn.XLOOKUP(A24, 'Medical Examinations'!A:A, 'Medical Examinations'!F:F, "not found")</f>
        <v>No</v>
      </c>
      <c r="F24" s="2" t="str">
        <f>_xlfn.XLOOKUP(A24, 'Medical Examinations'!A:A, 'Medical Examinations'!G:G, "not found")</f>
        <v>No</v>
      </c>
      <c r="G24" s="2" t="str">
        <f>_xlfn.XLOOKUP(A24, 'Medical Examinations'!A:A, 'Medical Examinations'!H:H, "not found")</f>
        <v>No</v>
      </c>
      <c r="H24" s="2">
        <f>_xlfn.XLOOKUP(A24, 'Medical Examinations'!A:A, 'Medical Examinations'!J:J, "not found")</f>
        <v>3</v>
      </c>
      <c r="I24" s="2" t="str">
        <f>_xlfn.XLOOKUP(A24, 'Medical Examinations'!A:A, 'Medical Examinations'!L:L, "not found")</f>
        <v>yes</v>
      </c>
      <c r="J24" s="2" t="str">
        <f>_xlfn.XLOOKUP(A24, 'Medical Examinations'!A:A, 'Medical Examinations'!C:C, "not found")</f>
        <v>Obesity</v>
      </c>
      <c r="K24" s="2" t="str">
        <f>_xlfn.XLOOKUP(A24, 'Medical Examinations'!A:A, 'Medical Examinations'!E:E, "not  found")</f>
        <v>Diabetes</v>
      </c>
      <c r="L24" s="16">
        <f>_xlfn.XLOOKUP(A24, 'Hospitalisation Details'!A:A, 'Hospitalisation Details'!G:G, "not found")</f>
        <v>21431</v>
      </c>
      <c r="M24" s="17">
        <f>_xlfn.XLOOKUP(A24, 'Hospitalisation Details'!A:A, 'Hospitalisation Details'!J:J, "not found")</f>
        <v>47291.06</v>
      </c>
      <c r="N24" s="2" t="str">
        <f>_xlfn.XLOOKUP(A24, 'Hospitalisation Details'!A:A, 'Hospitalisation Details'!L:L, "not found")</f>
        <v>tier - 2</v>
      </c>
      <c r="O24" s="2" t="str">
        <f>_xlfn.XLOOKUP(A24, 'Hospitalisation Details'!A:A, 'Hospitalisation Details'!N:N, "not found")</f>
        <v>tier - 1</v>
      </c>
      <c r="P24" s="2" t="str">
        <f>_xlfn.XLOOKUP(A24, 'Hospitalisation Details'!A:A, 'Hospitalisation Details'!P:P, "not found")</f>
        <v>R1011</v>
      </c>
      <c r="Q24" s="2">
        <f>_xlfn.XLOOKUP(A24, 'Hospitalisation Details'!A:A, 'Hospitalisation Details'!H:H, "not found")</f>
        <v>64</v>
      </c>
    </row>
    <row r="25" spans="1:17" ht="15.75" x14ac:dyDescent="0.25">
      <c r="A25" s="15" t="s">
        <v>2349</v>
      </c>
      <c r="B25" s="2" t="str">
        <f>VLOOKUP(A25, 'Customer Names'!A:E, 4, FALSE)</f>
        <v>Eric A.</v>
      </c>
      <c r="C25" s="2">
        <f>_xlfn.XLOOKUP(A25, 'Medical Examinations'!A:A, 'Medical Examinations'!B:B, "not found")</f>
        <v>41.8</v>
      </c>
      <c r="D25" s="2">
        <f>_xlfn.XLOOKUP(A25, 'Medical Examinations'!A:A, 'Medical Examinations'!D:D, "not found")</f>
        <v>7.89</v>
      </c>
      <c r="E25" s="2" t="str">
        <f>_xlfn.XLOOKUP(A25, 'Medical Examinations'!A:A, 'Medical Examinations'!F:F, "not found")</f>
        <v>yes</v>
      </c>
      <c r="F25" s="2" t="str">
        <f>_xlfn.XLOOKUP(A25, 'Medical Examinations'!A:A, 'Medical Examinations'!G:G, "not found")</f>
        <v>No</v>
      </c>
      <c r="G25" s="2" t="str">
        <f>_xlfn.XLOOKUP(A25, 'Medical Examinations'!A:A, 'Medical Examinations'!H:H, "not found")</f>
        <v>No</v>
      </c>
      <c r="H25" s="2">
        <f>_xlfn.XLOOKUP(A25, 'Medical Examinations'!A:A, 'Medical Examinations'!J:J, "not found")</f>
        <v>2</v>
      </c>
      <c r="I25" s="2" t="str">
        <f>_xlfn.XLOOKUP(A25, 'Medical Examinations'!A:A, 'Medical Examinations'!L:L, "not found")</f>
        <v>yes</v>
      </c>
      <c r="J25" s="2" t="str">
        <f>_xlfn.XLOOKUP(A25, 'Medical Examinations'!A:A, 'Medical Examinations'!C:C, "not found")</f>
        <v>Obesity</v>
      </c>
      <c r="K25" s="2" t="str">
        <f>_xlfn.XLOOKUP(A25, 'Medical Examinations'!A:A, 'Medical Examinations'!E:E, "not  found")</f>
        <v>Diabetes</v>
      </c>
      <c r="L25" s="16">
        <f>_xlfn.XLOOKUP(A25, 'Hospitalisation Details'!A:A, 'Hospitalisation Details'!G:G, "not found")</f>
        <v>25930</v>
      </c>
      <c r="M25" s="17">
        <f>_xlfn.XLOOKUP(A25, 'Hospitalisation Details'!A:A, 'Hospitalisation Details'!J:J, "not found")</f>
        <v>47269.85</v>
      </c>
      <c r="N25" s="2" t="str">
        <f>_xlfn.XLOOKUP(A25, 'Hospitalisation Details'!A:A, 'Hospitalisation Details'!L:L, "not found")</f>
        <v>tier - 1</v>
      </c>
      <c r="O25" s="2" t="str">
        <f>_xlfn.XLOOKUP(A25, 'Hospitalisation Details'!A:A, 'Hospitalisation Details'!N:N, "not found")</f>
        <v>tier - 2</v>
      </c>
      <c r="P25" s="2" t="str">
        <f>_xlfn.XLOOKUP(A25, 'Hospitalisation Details'!A:A, 'Hospitalisation Details'!P:P, "not found")</f>
        <v>R1013</v>
      </c>
      <c r="Q25" s="2">
        <f>_xlfn.XLOOKUP(A25, 'Hospitalisation Details'!A:A, 'Hospitalisation Details'!H:H, "not found")</f>
        <v>52</v>
      </c>
    </row>
    <row r="26" spans="1:17" ht="15.75" x14ac:dyDescent="0.25">
      <c r="A26" s="15" t="s">
        <v>2348</v>
      </c>
      <c r="B26" s="2" t="str">
        <f>VLOOKUP(A26, 'Customer Names'!A:E, 4, FALSE)</f>
        <v>Emiliano I.</v>
      </c>
      <c r="C26" s="2">
        <f>_xlfn.XLOOKUP(A26, 'Medical Examinations'!A:A, 'Medical Examinations'!B:B, "not found")</f>
        <v>35.090000000000003</v>
      </c>
      <c r="D26" s="2">
        <f>_xlfn.XLOOKUP(A26, 'Medical Examinations'!A:A, 'Medical Examinations'!D:D, "not found")</f>
        <v>4.38</v>
      </c>
      <c r="E26" s="2" t="str">
        <f>_xlfn.XLOOKUP(A26, 'Medical Examinations'!A:A, 'Medical Examinations'!F:F, "not found")</f>
        <v>yes</v>
      </c>
      <c r="F26" s="2" t="str">
        <f>_xlfn.XLOOKUP(A26, 'Medical Examinations'!A:A, 'Medical Examinations'!G:G, "not found")</f>
        <v>No</v>
      </c>
      <c r="G26" s="2" t="str">
        <f>_xlfn.XLOOKUP(A26, 'Medical Examinations'!A:A, 'Medical Examinations'!H:H, "not found")</f>
        <v>No</v>
      </c>
      <c r="H26" s="2">
        <f>_xlfn.XLOOKUP(A26, 'Medical Examinations'!A:A, 'Medical Examinations'!J:J, "not found")</f>
        <v>2</v>
      </c>
      <c r="I26" s="2" t="str">
        <f>_xlfn.XLOOKUP(A26, 'Medical Examinations'!A:A, 'Medical Examinations'!L:L, "not found")</f>
        <v>yes</v>
      </c>
      <c r="J26" s="2" t="str">
        <f>_xlfn.XLOOKUP(A26, 'Medical Examinations'!A:A, 'Medical Examinations'!C:C, "not found")</f>
        <v>Obesity</v>
      </c>
      <c r="K26" s="2" t="str">
        <f>_xlfn.XLOOKUP(A26, 'Medical Examinations'!A:A, 'Medical Examinations'!E:E, "not  found")</f>
        <v>Normal</v>
      </c>
      <c r="L26" s="16">
        <f>_xlfn.XLOOKUP(A26, 'Hospitalisation Details'!A:A, 'Hospitalisation Details'!G:G, "not found")</f>
        <v>21745</v>
      </c>
      <c r="M26" s="17">
        <f>_xlfn.XLOOKUP(A26, 'Hospitalisation Details'!A:A, 'Hospitalisation Details'!J:J, "not found")</f>
        <v>47055.53</v>
      </c>
      <c r="N26" s="2" t="str">
        <f>_xlfn.XLOOKUP(A26, 'Hospitalisation Details'!A:A, 'Hospitalisation Details'!L:L, "not found")</f>
        <v>tier - 2</v>
      </c>
      <c r="O26" s="2" t="str">
        <f>_xlfn.XLOOKUP(A26, 'Hospitalisation Details'!A:A, 'Hospitalisation Details'!N:N, "not found")</f>
        <v>tier - 1</v>
      </c>
      <c r="P26" s="2" t="str">
        <f>_xlfn.XLOOKUP(A26, 'Hospitalisation Details'!A:A, 'Hospitalisation Details'!P:P, "not found")</f>
        <v>R1013</v>
      </c>
      <c r="Q26" s="2">
        <f>_xlfn.XLOOKUP(A26, 'Hospitalisation Details'!A:A, 'Hospitalisation Details'!H:H, "not found")</f>
        <v>63</v>
      </c>
    </row>
    <row r="27" spans="1:17" ht="15.75" x14ac:dyDescent="0.25">
      <c r="A27" s="15" t="s">
        <v>2347</v>
      </c>
      <c r="B27" s="2" t="str">
        <f>VLOOKUP(A27, 'Customer Names'!A:E, 4, FALSE)</f>
        <v>Adam</v>
      </c>
      <c r="C27" s="2">
        <f>_xlfn.XLOOKUP(A27, 'Medical Examinations'!A:A, 'Medical Examinations'!B:B, "not found")</f>
        <v>33.880000000000003</v>
      </c>
      <c r="D27" s="2">
        <f>_xlfn.XLOOKUP(A27, 'Medical Examinations'!A:A, 'Medical Examinations'!D:D, "not found")</f>
        <v>7.01</v>
      </c>
      <c r="E27" s="2" t="str">
        <f>_xlfn.XLOOKUP(A27, 'Medical Examinations'!A:A, 'Medical Examinations'!F:F, "not found")</f>
        <v>No</v>
      </c>
      <c r="F27" s="2" t="str">
        <f>_xlfn.XLOOKUP(A27, 'Medical Examinations'!A:A, 'Medical Examinations'!G:G, "not found")</f>
        <v>No</v>
      </c>
      <c r="G27" s="2" t="str">
        <f>_xlfn.XLOOKUP(A27, 'Medical Examinations'!A:A, 'Medical Examinations'!H:H, "not found")</f>
        <v>No</v>
      </c>
      <c r="H27" s="2">
        <f>_xlfn.XLOOKUP(A27, 'Medical Examinations'!A:A, 'Medical Examinations'!J:J, "not found")</f>
        <v>3</v>
      </c>
      <c r="I27" s="2" t="str">
        <f>_xlfn.XLOOKUP(A27, 'Medical Examinations'!A:A, 'Medical Examinations'!L:L, "not found")</f>
        <v>yes</v>
      </c>
      <c r="J27" s="2" t="str">
        <f>_xlfn.XLOOKUP(A27, 'Medical Examinations'!A:A, 'Medical Examinations'!C:C, "not found")</f>
        <v>Obesity</v>
      </c>
      <c r="K27" s="2" t="str">
        <f>_xlfn.XLOOKUP(A27, 'Medical Examinations'!A:A, 'Medical Examinations'!E:E, "not  found")</f>
        <v>Diabetes</v>
      </c>
      <c r="L27" s="16">
        <f>_xlfn.XLOOKUP(A27, 'Hospitalisation Details'!A:A, 'Hospitalisation Details'!G:G, "not found")</f>
        <v>21443</v>
      </c>
      <c r="M27" s="17">
        <f>_xlfn.XLOOKUP(A27, 'Hospitalisation Details'!A:A, 'Hospitalisation Details'!J:J, "not found")</f>
        <v>46889.26</v>
      </c>
      <c r="N27" s="2" t="str">
        <f>_xlfn.XLOOKUP(A27, 'Hospitalisation Details'!A:A, 'Hospitalisation Details'!L:L, "not found")</f>
        <v>tier - 2</v>
      </c>
      <c r="O27" s="2" t="str">
        <f>_xlfn.XLOOKUP(A27, 'Hospitalisation Details'!A:A, 'Hospitalisation Details'!N:N, "not found")</f>
        <v>tier - 3</v>
      </c>
      <c r="P27" s="2" t="str">
        <f>_xlfn.XLOOKUP(A27, 'Hospitalisation Details'!A:A, 'Hospitalisation Details'!P:P, "not found")</f>
        <v>R1013</v>
      </c>
      <c r="Q27" s="2">
        <f>_xlfn.XLOOKUP(A27, 'Hospitalisation Details'!A:A, 'Hospitalisation Details'!H:H, "not found")</f>
        <v>64</v>
      </c>
    </row>
    <row r="28" spans="1:17" ht="15.75" x14ac:dyDescent="0.25">
      <c r="A28" s="15" t="s">
        <v>2346</v>
      </c>
      <c r="B28" s="2" t="str">
        <f>VLOOKUP(A28, 'Customer Names'!A:E, 4, FALSE)</f>
        <v>Zach</v>
      </c>
      <c r="C28" s="2">
        <f>_xlfn.XLOOKUP(A28, 'Medical Examinations'!A:A, 'Medical Examinations'!B:B, "not found")</f>
        <v>30.875</v>
      </c>
      <c r="D28" s="2">
        <f>_xlfn.XLOOKUP(A28, 'Medical Examinations'!A:A, 'Medical Examinations'!D:D, "not found")</f>
        <v>11.88</v>
      </c>
      <c r="E28" s="2" t="str">
        <f>_xlfn.XLOOKUP(A28, 'Medical Examinations'!A:A, 'Medical Examinations'!F:F, "not found")</f>
        <v>No</v>
      </c>
      <c r="F28" s="2" t="str">
        <f>_xlfn.XLOOKUP(A28, 'Medical Examinations'!A:A, 'Medical Examinations'!G:G, "not found")</f>
        <v>No</v>
      </c>
      <c r="G28" s="2" t="str">
        <f>_xlfn.XLOOKUP(A28, 'Medical Examinations'!A:A, 'Medical Examinations'!H:H, "not found")</f>
        <v>No</v>
      </c>
      <c r="H28" s="2">
        <f>_xlfn.XLOOKUP(A28, 'Medical Examinations'!A:A, 'Medical Examinations'!J:J, "not found")</f>
        <v>0</v>
      </c>
      <c r="I28" s="2" t="str">
        <f>_xlfn.XLOOKUP(A28, 'Medical Examinations'!A:A, 'Medical Examinations'!L:L, "not found")</f>
        <v>yes</v>
      </c>
      <c r="J28" s="2" t="str">
        <f>_xlfn.XLOOKUP(A28, 'Medical Examinations'!A:A, 'Medical Examinations'!C:C, "not found")</f>
        <v>Obesity</v>
      </c>
      <c r="K28" s="2" t="str">
        <f>_xlfn.XLOOKUP(A28, 'Medical Examinations'!A:A, 'Medical Examinations'!E:E, "not  found")</f>
        <v>Diabetes</v>
      </c>
      <c r="L28" s="16">
        <f>_xlfn.XLOOKUP(A28, 'Hospitalisation Details'!A:A, 'Hospitalisation Details'!G:G, "not found")</f>
        <v>22237</v>
      </c>
      <c r="M28" s="17">
        <f>_xlfn.XLOOKUP(A28, 'Hospitalisation Details'!A:A, 'Hospitalisation Details'!J:J, "not found")</f>
        <v>46718.16</v>
      </c>
      <c r="N28" s="2" t="str">
        <f>_xlfn.XLOOKUP(A28, 'Hospitalisation Details'!A:A, 'Hospitalisation Details'!L:L, "not found")</f>
        <v>tier - 1</v>
      </c>
      <c r="O28" s="2" t="str">
        <f>_xlfn.XLOOKUP(A28, 'Hospitalisation Details'!A:A, 'Hospitalisation Details'!N:N, "not found")</f>
        <v>tier - 1</v>
      </c>
      <c r="P28" s="2" t="str">
        <f>_xlfn.XLOOKUP(A28, 'Hospitalisation Details'!A:A, 'Hospitalisation Details'!P:P, "not found")</f>
        <v>R1012</v>
      </c>
      <c r="Q28" s="2">
        <f>_xlfn.XLOOKUP(A28, 'Hospitalisation Details'!A:A, 'Hospitalisation Details'!H:H, "not found")</f>
        <v>62</v>
      </c>
    </row>
    <row r="29" spans="1:17" ht="15.75" x14ac:dyDescent="0.25">
      <c r="A29" s="15" t="s">
        <v>2345</v>
      </c>
      <c r="B29" s="2" t="str">
        <f>VLOOKUP(A29, 'Customer Names'!A:E, 4, FALSE)</f>
        <v>Stephanie W.</v>
      </c>
      <c r="C29" s="2">
        <f>_xlfn.XLOOKUP(A29, 'Medical Examinations'!A:A, 'Medical Examinations'!B:B, "not found")</f>
        <v>36.86</v>
      </c>
      <c r="D29" s="2">
        <f>_xlfn.XLOOKUP(A29, 'Medical Examinations'!A:A, 'Medical Examinations'!D:D, "not found")</f>
        <v>5.19</v>
      </c>
      <c r="E29" s="2" t="str">
        <f>_xlfn.XLOOKUP(A29, 'Medical Examinations'!A:A, 'Medical Examinations'!F:F, "not found")</f>
        <v>yes</v>
      </c>
      <c r="F29" s="2" t="str">
        <f>_xlfn.XLOOKUP(A29, 'Medical Examinations'!A:A, 'Medical Examinations'!G:G, "not found")</f>
        <v>No</v>
      </c>
      <c r="G29" s="2" t="str">
        <f>_xlfn.XLOOKUP(A29, 'Medical Examinations'!A:A, 'Medical Examinations'!H:H, "not found")</f>
        <v>Yes</v>
      </c>
      <c r="H29" s="2">
        <f>_xlfn.XLOOKUP(A29, 'Medical Examinations'!A:A, 'Medical Examinations'!J:J, "not found")</f>
        <v>1</v>
      </c>
      <c r="I29" s="2" t="str">
        <f>_xlfn.XLOOKUP(A29, 'Medical Examinations'!A:A, 'Medical Examinations'!L:L, "not found")</f>
        <v>yes</v>
      </c>
      <c r="J29" s="2" t="str">
        <f>_xlfn.XLOOKUP(A29, 'Medical Examinations'!A:A, 'Medical Examinations'!C:C, "not found")</f>
        <v>Obesity</v>
      </c>
      <c r="K29" s="2" t="str">
        <f>_xlfn.XLOOKUP(A29, 'Medical Examinations'!A:A, 'Medical Examinations'!E:E, "not  found")</f>
        <v>Normal</v>
      </c>
      <c r="L29" s="16">
        <f>_xlfn.XLOOKUP(A29, 'Hospitalisation Details'!A:A, 'Hospitalisation Details'!G:G, "not found")</f>
        <v>25377</v>
      </c>
      <c r="M29" s="17">
        <f>_xlfn.XLOOKUP(A29, 'Hospitalisation Details'!A:A, 'Hospitalisation Details'!J:J, "not found")</f>
        <v>46661.440000000002</v>
      </c>
      <c r="N29" s="2" t="str">
        <f>_xlfn.XLOOKUP(A29, 'Hospitalisation Details'!A:A, 'Hospitalisation Details'!L:L, "not found")</f>
        <v>tier - 1</v>
      </c>
      <c r="O29" s="2" t="str">
        <f>_xlfn.XLOOKUP(A29, 'Hospitalisation Details'!A:A, 'Hospitalisation Details'!N:N, "not found")</f>
        <v>tier - 3</v>
      </c>
      <c r="P29" s="2" t="str">
        <f>_xlfn.XLOOKUP(A29, 'Hospitalisation Details'!A:A, 'Hospitalisation Details'!P:P, "not found")</f>
        <v>R1012</v>
      </c>
      <c r="Q29" s="2">
        <f>_xlfn.XLOOKUP(A29, 'Hospitalisation Details'!A:A, 'Hospitalisation Details'!H:H, "not found")</f>
        <v>53</v>
      </c>
    </row>
    <row r="30" spans="1:17" ht="15.75" x14ac:dyDescent="0.25">
      <c r="A30" s="15" t="s">
        <v>2344</v>
      </c>
      <c r="B30" s="2" t="str">
        <f>VLOOKUP(A30, 'Customer Names'!A:E, 4, FALSE)</f>
        <v>Stephen</v>
      </c>
      <c r="C30" s="2">
        <f>_xlfn.XLOOKUP(A30, 'Medical Examinations'!A:A, 'Medical Examinations'!B:B, "not found")</f>
        <v>35.86</v>
      </c>
      <c r="D30" s="2">
        <f>_xlfn.XLOOKUP(A30, 'Medical Examinations'!A:A, 'Medical Examinations'!D:D, "not found")</f>
        <v>6.74</v>
      </c>
      <c r="E30" s="2" t="str">
        <f>_xlfn.XLOOKUP(A30, 'Medical Examinations'!A:A, 'Medical Examinations'!F:F, "not found")</f>
        <v>yes</v>
      </c>
      <c r="F30" s="2" t="str">
        <f>_xlfn.XLOOKUP(A30, 'Medical Examinations'!A:A, 'Medical Examinations'!G:G, "not found")</f>
        <v>No</v>
      </c>
      <c r="G30" s="2" t="str">
        <f>_xlfn.XLOOKUP(A30, 'Medical Examinations'!A:A, 'Medical Examinations'!H:H, "not found")</f>
        <v>No</v>
      </c>
      <c r="H30" s="2">
        <f>_xlfn.XLOOKUP(A30, 'Medical Examinations'!A:A, 'Medical Examinations'!J:J, "not found")</f>
        <v>2</v>
      </c>
      <c r="I30" s="2" t="str">
        <f>_xlfn.XLOOKUP(A30, 'Medical Examinations'!A:A, 'Medical Examinations'!L:L, "not found")</f>
        <v>yes</v>
      </c>
      <c r="J30" s="2" t="str">
        <f>_xlfn.XLOOKUP(A30, 'Medical Examinations'!A:A, 'Medical Examinations'!C:C, "not found")</f>
        <v>Obesity</v>
      </c>
      <c r="K30" s="2" t="str">
        <f>_xlfn.XLOOKUP(A30, 'Medical Examinations'!A:A, 'Medical Examinations'!E:E, "not  found")</f>
        <v>Diabetes</v>
      </c>
      <c r="L30" s="16">
        <f>_xlfn.XLOOKUP(A30, 'Hospitalisation Details'!A:A, 'Hospitalisation Details'!G:G, "not found")</f>
        <v>22501</v>
      </c>
      <c r="M30" s="17">
        <f>_xlfn.XLOOKUP(A30, 'Hospitalisation Details'!A:A, 'Hospitalisation Details'!J:J, "not found")</f>
        <v>46599.11</v>
      </c>
      <c r="N30" s="2" t="str">
        <f>_xlfn.XLOOKUP(A30, 'Hospitalisation Details'!A:A, 'Hospitalisation Details'!L:L, "not found")</f>
        <v>tier - 1</v>
      </c>
      <c r="O30" s="2" t="str">
        <f>_xlfn.XLOOKUP(A30, 'Hospitalisation Details'!A:A, 'Hospitalisation Details'!N:N, "not found")</f>
        <v>tier - 1</v>
      </c>
      <c r="P30" s="2" t="str">
        <f>_xlfn.XLOOKUP(A30, 'Hospitalisation Details'!A:A, 'Hospitalisation Details'!P:P, "not found")</f>
        <v>R1013</v>
      </c>
      <c r="Q30" s="2">
        <f>_xlfn.XLOOKUP(A30, 'Hospitalisation Details'!A:A, 'Hospitalisation Details'!H:H, "not found")</f>
        <v>61</v>
      </c>
    </row>
    <row r="31" spans="1:17" ht="15.75" x14ac:dyDescent="0.25">
      <c r="A31" s="15" t="s">
        <v>2343</v>
      </c>
      <c r="B31" s="2" t="str">
        <f>VLOOKUP(A31, 'Customer Names'!A:E, 4, FALSE)</f>
        <v>Natalie</v>
      </c>
      <c r="C31" s="2">
        <f>_xlfn.XLOOKUP(A31, 'Medical Examinations'!A:A, 'Medical Examinations'!B:B, "not found")</f>
        <v>37.049999999999997</v>
      </c>
      <c r="D31" s="2">
        <f>_xlfn.XLOOKUP(A31, 'Medical Examinations'!A:A, 'Medical Examinations'!D:D, "not found")</f>
        <v>8.44</v>
      </c>
      <c r="E31" s="2" t="str">
        <f>_xlfn.XLOOKUP(A31, 'Medical Examinations'!A:A, 'Medical Examinations'!F:F, "not found")</f>
        <v>No</v>
      </c>
      <c r="F31" s="2" t="str">
        <f>_xlfn.XLOOKUP(A31, 'Medical Examinations'!A:A, 'Medical Examinations'!G:G, "not found")</f>
        <v>No</v>
      </c>
      <c r="G31" s="2" t="str">
        <f>_xlfn.XLOOKUP(A31, 'Medical Examinations'!A:A, 'Medical Examinations'!H:H, "not found")</f>
        <v>No</v>
      </c>
      <c r="H31" s="2">
        <f>_xlfn.XLOOKUP(A31, 'Medical Examinations'!A:A, 'Medical Examinations'!J:J, "not found")</f>
        <v>0</v>
      </c>
      <c r="I31" s="2" t="str">
        <f>_xlfn.XLOOKUP(A31, 'Medical Examinations'!A:A, 'Medical Examinations'!L:L, "not found")</f>
        <v>yes</v>
      </c>
      <c r="J31" s="2" t="str">
        <f>_xlfn.XLOOKUP(A31, 'Medical Examinations'!A:A, 'Medical Examinations'!C:C, "not found")</f>
        <v>Obesity</v>
      </c>
      <c r="K31" s="2" t="str">
        <f>_xlfn.XLOOKUP(A31, 'Medical Examinations'!A:A, 'Medical Examinations'!E:E, "not  found")</f>
        <v>Diabetes</v>
      </c>
      <c r="L31" s="16">
        <f>_xlfn.XLOOKUP(A31, 'Hospitalisation Details'!A:A, 'Hospitalisation Details'!G:G, "not found")</f>
        <v>26273</v>
      </c>
      <c r="M31" s="17">
        <f>_xlfn.XLOOKUP(A31, 'Hospitalisation Details'!A:A, 'Hospitalisation Details'!J:J, "not found")</f>
        <v>46255.11</v>
      </c>
      <c r="N31" s="2" t="str">
        <f>_xlfn.XLOOKUP(A31, 'Hospitalisation Details'!A:A, 'Hospitalisation Details'!L:L, "not found")</f>
        <v>tier - 1</v>
      </c>
      <c r="O31" s="2" t="str">
        <f>_xlfn.XLOOKUP(A31, 'Hospitalisation Details'!A:A, 'Hospitalisation Details'!N:N, "not found")</f>
        <v>tier - 3</v>
      </c>
      <c r="P31" s="2" t="str">
        <f>_xlfn.XLOOKUP(A31, 'Hospitalisation Details'!A:A, 'Hospitalisation Details'!P:P, "not found")</f>
        <v>R1024</v>
      </c>
      <c r="Q31" s="2">
        <f>_xlfn.XLOOKUP(A31, 'Hospitalisation Details'!A:A, 'Hospitalisation Details'!H:H, "not found")</f>
        <v>51</v>
      </c>
    </row>
    <row r="32" spans="1:17" ht="15.75" x14ac:dyDescent="0.25">
      <c r="A32" s="15" t="s">
        <v>2342</v>
      </c>
      <c r="B32" s="2" t="str">
        <f>VLOOKUP(A32, 'Customer Names'!A:E, 4, FALSE)</f>
        <v>Nicole J.</v>
      </c>
      <c r="C32" s="2">
        <f>_xlfn.XLOOKUP(A32, 'Medical Examinations'!A:A, 'Medical Examinations'!B:B, "not found")</f>
        <v>43.89</v>
      </c>
      <c r="D32" s="2">
        <f>_xlfn.XLOOKUP(A32, 'Medical Examinations'!A:A, 'Medical Examinations'!D:D, "not found")</f>
        <v>8.7100000000000009</v>
      </c>
      <c r="E32" s="2" t="str">
        <f>_xlfn.XLOOKUP(A32, 'Medical Examinations'!A:A, 'Medical Examinations'!F:F, "not found")</f>
        <v>No</v>
      </c>
      <c r="F32" s="2" t="str">
        <f>_xlfn.XLOOKUP(A32, 'Medical Examinations'!A:A, 'Medical Examinations'!G:G, "not found")</f>
        <v>No</v>
      </c>
      <c r="G32" s="2" t="str">
        <f>_xlfn.XLOOKUP(A32, 'Medical Examinations'!A:A, 'Medical Examinations'!H:H, "not found")</f>
        <v>No</v>
      </c>
      <c r="H32" s="2">
        <f>_xlfn.XLOOKUP(A32, 'Medical Examinations'!A:A, 'Medical Examinations'!J:J, "not found")</f>
        <v>0</v>
      </c>
      <c r="I32" s="2" t="str">
        <f>_xlfn.XLOOKUP(A32, 'Medical Examinations'!A:A, 'Medical Examinations'!L:L, "not found")</f>
        <v>yes</v>
      </c>
      <c r="J32" s="2" t="str">
        <f>_xlfn.XLOOKUP(A32, 'Medical Examinations'!A:A, 'Medical Examinations'!C:C, "not found")</f>
        <v>Obesity</v>
      </c>
      <c r="K32" s="2" t="str">
        <f>_xlfn.XLOOKUP(A32, 'Medical Examinations'!A:A, 'Medical Examinations'!E:E, "not  found")</f>
        <v>Diabetes</v>
      </c>
      <c r="L32" s="16">
        <f>_xlfn.XLOOKUP(A32, 'Hospitalisation Details'!A:A, 'Hospitalisation Details'!G:G, "not found")</f>
        <v>28719</v>
      </c>
      <c r="M32" s="17">
        <f>_xlfn.XLOOKUP(A32, 'Hospitalisation Details'!A:A, 'Hospitalisation Details'!J:J, "not found")</f>
        <v>46200.99</v>
      </c>
      <c r="N32" s="2" t="str">
        <f>_xlfn.XLOOKUP(A32, 'Hospitalisation Details'!A:A, 'Hospitalisation Details'!L:L, "not found")</f>
        <v>tier - 1</v>
      </c>
      <c r="O32" s="2" t="str">
        <f>_xlfn.XLOOKUP(A32, 'Hospitalisation Details'!A:A, 'Hospitalisation Details'!N:N, "not found")</f>
        <v>tier - 1</v>
      </c>
      <c r="P32" s="2" t="str">
        <f>_xlfn.XLOOKUP(A32, 'Hospitalisation Details'!A:A, 'Hospitalisation Details'!P:P, "not found")</f>
        <v>R1013</v>
      </c>
      <c r="Q32" s="2">
        <f>_xlfn.XLOOKUP(A32, 'Hospitalisation Details'!A:A, 'Hospitalisation Details'!H:H, "not found")</f>
        <v>44</v>
      </c>
    </row>
    <row r="33" spans="1:17" ht="15.75" x14ac:dyDescent="0.25">
      <c r="A33" s="15" t="s">
        <v>2341</v>
      </c>
      <c r="B33" s="2" t="str">
        <f>VLOOKUP(A33, 'Customer Names'!A:E, 4, FALSE)</f>
        <v>Jefferson D</v>
      </c>
      <c r="C33" s="2">
        <f>_xlfn.XLOOKUP(A33, 'Medical Examinations'!A:A, 'Medical Examinations'!B:B, "not found")</f>
        <v>42.35</v>
      </c>
      <c r="D33" s="2">
        <f>_xlfn.XLOOKUP(A33, 'Medical Examinations'!A:A, 'Medical Examinations'!D:D, "not found")</f>
        <v>5.08</v>
      </c>
      <c r="E33" s="2" t="str">
        <f>_xlfn.XLOOKUP(A33, 'Medical Examinations'!A:A, 'Medical Examinations'!F:F, "not found")</f>
        <v>yes</v>
      </c>
      <c r="F33" s="2" t="str">
        <f>_xlfn.XLOOKUP(A33, 'Medical Examinations'!A:A, 'Medical Examinations'!G:G, "not found")</f>
        <v>No</v>
      </c>
      <c r="G33" s="2" t="str">
        <f>_xlfn.XLOOKUP(A33, 'Medical Examinations'!A:A, 'Medical Examinations'!H:H, "not found")</f>
        <v>No</v>
      </c>
      <c r="H33" s="2">
        <f>_xlfn.XLOOKUP(A33, 'Medical Examinations'!A:A, 'Medical Examinations'!J:J, "not found")</f>
        <v>0</v>
      </c>
      <c r="I33" s="2" t="str">
        <f>_xlfn.XLOOKUP(A33, 'Medical Examinations'!A:A, 'Medical Examinations'!L:L, "not found")</f>
        <v>yes</v>
      </c>
      <c r="J33" s="2" t="str">
        <f>_xlfn.XLOOKUP(A33, 'Medical Examinations'!A:A, 'Medical Examinations'!C:C, "not found")</f>
        <v>Obesity</v>
      </c>
      <c r="K33" s="2" t="str">
        <f>_xlfn.XLOOKUP(A33, 'Medical Examinations'!A:A, 'Medical Examinations'!E:E, "not  found")</f>
        <v>Normal</v>
      </c>
      <c r="L33" s="16">
        <f>_xlfn.XLOOKUP(A33, 'Hospitalisation Details'!A:A, 'Hospitalisation Details'!G:G, "not found")</f>
        <v>28096</v>
      </c>
      <c r="M33" s="17">
        <f>_xlfn.XLOOKUP(A33, 'Hospitalisation Details'!A:A, 'Hospitalisation Details'!J:J, "not found")</f>
        <v>46151.12</v>
      </c>
      <c r="N33" s="2" t="str">
        <f>_xlfn.XLOOKUP(A33, 'Hospitalisation Details'!A:A, 'Hospitalisation Details'!L:L, "not found")</f>
        <v>tier - 1</v>
      </c>
      <c r="O33" s="2" t="str">
        <f>_xlfn.XLOOKUP(A33, 'Hospitalisation Details'!A:A, 'Hospitalisation Details'!N:N, "not found")</f>
        <v>tier - 3</v>
      </c>
      <c r="P33" s="2" t="str">
        <f>_xlfn.XLOOKUP(A33, 'Hospitalisation Details'!A:A, 'Hospitalisation Details'!P:P, "not found")</f>
        <v>R1013</v>
      </c>
      <c r="Q33" s="2">
        <f>_xlfn.XLOOKUP(A33, 'Hospitalisation Details'!A:A, 'Hospitalisation Details'!H:H, "not found")</f>
        <v>46</v>
      </c>
    </row>
    <row r="34" spans="1:17" ht="15.75" x14ac:dyDescent="0.25">
      <c r="A34" s="15" t="s">
        <v>2340</v>
      </c>
      <c r="B34" s="2" t="str">
        <f>VLOOKUP(A34, 'Customer Names'!A:E, 4, FALSE)</f>
        <v>Brendan D.</v>
      </c>
      <c r="C34" s="2">
        <f>_xlfn.XLOOKUP(A34, 'Medical Examinations'!A:A, 'Medical Examinations'!B:B, "not found")</f>
        <v>31.35</v>
      </c>
      <c r="D34" s="2">
        <f>_xlfn.XLOOKUP(A34, 'Medical Examinations'!A:A, 'Medical Examinations'!D:D, "not found")</f>
        <v>6.86</v>
      </c>
      <c r="E34" s="2" t="str">
        <f>_xlfn.XLOOKUP(A34, 'Medical Examinations'!A:A, 'Medical Examinations'!F:F, "not found")</f>
        <v>No</v>
      </c>
      <c r="F34" s="2" t="str">
        <f>_xlfn.XLOOKUP(A34, 'Medical Examinations'!A:A, 'Medical Examinations'!G:G, "not found")</f>
        <v>No</v>
      </c>
      <c r="G34" s="2" t="str">
        <f>_xlfn.XLOOKUP(A34, 'Medical Examinations'!A:A, 'Medical Examinations'!H:H, "not found")</f>
        <v>No</v>
      </c>
      <c r="H34" s="2">
        <f>_xlfn.XLOOKUP(A34, 'Medical Examinations'!A:A, 'Medical Examinations'!J:J, "not found")</f>
        <v>0</v>
      </c>
      <c r="I34" s="2" t="str">
        <f>_xlfn.XLOOKUP(A34, 'Medical Examinations'!A:A, 'Medical Examinations'!L:L, "not found")</f>
        <v>yes</v>
      </c>
      <c r="J34" s="2" t="str">
        <f>_xlfn.XLOOKUP(A34, 'Medical Examinations'!A:A, 'Medical Examinations'!C:C, "not found")</f>
        <v>Obesity</v>
      </c>
      <c r="K34" s="2" t="str">
        <f>_xlfn.XLOOKUP(A34, 'Medical Examinations'!A:A, 'Medical Examinations'!E:E, "not  found")</f>
        <v>Diabetes</v>
      </c>
      <c r="L34" s="16">
        <f>_xlfn.XLOOKUP(A34, 'Hospitalisation Details'!A:A, 'Hospitalisation Details'!G:G, "not found")</f>
        <v>22984</v>
      </c>
      <c r="M34" s="17">
        <f>_xlfn.XLOOKUP(A34, 'Hospitalisation Details'!A:A, 'Hospitalisation Details'!J:J, "not found")</f>
        <v>46130.53</v>
      </c>
      <c r="N34" s="2" t="str">
        <f>_xlfn.XLOOKUP(A34, 'Hospitalisation Details'!A:A, 'Hospitalisation Details'!L:L, "not found")</f>
        <v>tier - 1</v>
      </c>
      <c r="O34" s="2" t="str">
        <f>_xlfn.XLOOKUP(A34, 'Hospitalisation Details'!A:A, 'Hospitalisation Details'!N:N, "not found")</f>
        <v>tier - 1</v>
      </c>
      <c r="P34" s="2" t="str">
        <f>_xlfn.XLOOKUP(A34, 'Hospitalisation Details'!A:A, 'Hospitalisation Details'!P:P, "not found")</f>
        <v>R1012</v>
      </c>
      <c r="Q34" s="2">
        <f>_xlfn.XLOOKUP(A34, 'Hospitalisation Details'!A:A, 'Hospitalisation Details'!H:H, "not found")</f>
        <v>60</v>
      </c>
    </row>
    <row r="35" spans="1:17" ht="15.75" x14ac:dyDescent="0.25">
      <c r="A35" s="15" t="s">
        <v>2339</v>
      </c>
      <c r="B35" s="2" t="str">
        <f>VLOOKUP(A35, 'Customer Names'!A:E, 4, FALSE)</f>
        <v>Courtney</v>
      </c>
      <c r="C35" s="2">
        <f>_xlfn.XLOOKUP(A35, 'Medical Examinations'!A:A, 'Medical Examinations'!B:B, "not found")</f>
        <v>47.6</v>
      </c>
      <c r="D35" s="2">
        <f>_xlfn.XLOOKUP(A35, 'Medical Examinations'!A:A, 'Medical Examinations'!D:D, "not found")</f>
        <v>5.95</v>
      </c>
      <c r="E35" s="2" t="str">
        <f>_xlfn.XLOOKUP(A35, 'Medical Examinations'!A:A, 'Medical Examinations'!F:F, "not found")</f>
        <v>yes</v>
      </c>
      <c r="F35" s="2" t="str">
        <f>_xlfn.XLOOKUP(A35, 'Medical Examinations'!A:A, 'Medical Examinations'!G:G, "not found")</f>
        <v>No</v>
      </c>
      <c r="G35" s="2" t="str">
        <f>_xlfn.XLOOKUP(A35, 'Medical Examinations'!A:A, 'Medical Examinations'!H:H, "not found")</f>
        <v>No</v>
      </c>
      <c r="H35" s="2">
        <f>_xlfn.XLOOKUP(A35, 'Medical Examinations'!A:A, 'Medical Examinations'!J:J, "not found")</f>
        <v>0</v>
      </c>
      <c r="I35" s="2" t="str">
        <f>_xlfn.XLOOKUP(A35, 'Medical Examinations'!A:A, 'Medical Examinations'!L:L, "not found")</f>
        <v>yes</v>
      </c>
      <c r="J35" s="2" t="str">
        <f>_xlfn.XLOOKUP(A35, 'Medical Examinations'!A:A, 'Medical Examinations'!C:C, "not found")</f>
        <v>Obesity</v>
      </c>
      <c r="K35" s="2" t="str">
        <f>_xlfn.XLOOKUP(A35, 'Medical Examinations'!A:A, 'Medical Examinations'!E:E, "not  found")</f>
        <v>Prediabeties</v>
      </c>
      <c r="L35" s="16">
        <f>_xlfn.XLOOKUP(A35, 'Hospitalisation Details'!A:A, 'Hospitalisation Details'!G:G, "not found")</f>
        <v>31320</v>
      </c>
      <c r="M35" s="17">
        <f>_xlfn.XLOOKUP(A35, 'Hospitalisation Details'!A:A, 'Hospitalisation Details'!J:J, "not found")</f>
        <v>46113.51</v>
      </c>
      <c r="N35" s="2" t="str">
        <f>_xlfn.XLOOKUP(A35, 'Hospitalisation Details'!A:A, 'Hospitalisation Details'!L:L, "not found")</f>
        <v>tier - 2</v>
      </c>
      <c r="O35" s="2" t="str">
        <f>_xlfn.XLOOKUP(A35, 'Hospitalisation Details'!A:A, 'Hospitalisation Details'!N:N, "not found")</f>
        <v>tier - 3</v>
      </c>
      <c r="P35" s="2" t="str">
        <f>_xlfn.XLOOKUP(A35, 'Hospitalisation Details'!A:A, 'Hospitalisation Details'!P:P, "not found")</f>
        <v>R1011</v>
      </c>
      <c r="Q35" s="2">
        <f>_xlfn.XLOOKUP(A35, 'Hospitalisation Details'!A:A, 'Hospitalisation Details'!H:H, "not found")</f>
        <v>37</v>
      </c>
    </row>
    <row r="36" spans="1:17" ht="15.75" x14ac:dyDescent="0.25">
      <c r="A36" s="15" t="s">
        <v>2338</v>
      </c>
      <c r="B36" s="2" t="str">
        <f>VLOOKUP(A36, 'Customer Names'!A:E, 4, FALSE)</f>
        <v>Sydney L.</v>
      </c>
      <c r="C36" s="2">
        <f>_xlfn.XLOOKUP(A36, 'Medical Examinations'!A:A, 'Medical Examinations'!B:B, "not found")</f>
        <v>46.2</v>
      </c>
      <c r="D36" s="2">
        <f>_xlfn.XLOOKUP(A36, 'Medical Examinations'!A:A, 'Medical Examinations'!D:D, "not found")</f>
        <v>6.09</v>
      </c>
      <c r="E36" s="2" t="str">
        <f>_xlfn.XLOOKUP(A36, 'Medical Examinations'!A:A, 'Medical Examinations'!F:F, "not found")</f>
        <v>No</v>
      </c>
      <c r="F36" s="2" t="str">
        <f>_xlfn.XLOOKUP(A36, 'Medical Examinations'!A:A, 'Medical Examinations'!G:G, "not found")</f>
        <v>No</v>
      </c>
      <c r="G36" s="2" t="str">
        <f>_xlfn.XLOOKUP(A36, 'Medical Examinations'!A:A, 'Medical Examinations'!H:H, "not found")</f>
        <v>Yes</v>
      </c>
      <c r="H36" s="2">
        <f>_xlfn.XLOOKUP(A36, 'Medical Examinations'!A:A, 'Medical Examinations'!J:J, "not found")</f>
        <v>1</v>
      </c>
      <c r="I36" s="2" t="str">
        <f>_xlfn.XLOOKUP(A36, 'Medical Examinations'!A:A, 'Medical Examinations'!L:L, "not found")</f>
        <v>yes</v>
      </c>
      <c r="J36" s="2" t="str">
        <f>_xlfn.XLOOKUP(A36, 'Medical Examinations'!A:A, 'Medical Examinations'!C:C, "not found")</f>
        <v>Obesity</v>
      </c>
      <c r="K36" s="2" t="str">
        <f>_xlfn.XLOOKUP(A36, 'Medical Examinations'!A:A, 'Medical Examinations'!E:E, "not  found")</f>
        <v>Prediabeties</v>
      </c>
      <c r="L36" s="16">
        <f>_xlfn.XLOOKUP(A36, 'Hospitalisation Details'!A:A, 'Hospitalisation Details'!G:G, "not found")</f>
        <v>29079</v>
      </c>
      <c r="M36" s="17">
        <f>_xlfn.XLOOKUP(A36, 'Hospitalisation Details'!A:A, 'Hospitalisation Details'!J:J, "not found")</f>
        <v>45863.21</v>
      </c>
      <c r="N36" s="2" t="str">
        <f>_xlfn.XLOOKUP(A36, 'Hospitalisation Details'!A:A, 'Hospitalisation Details'!L:L, "not found")</f>
        <v>tier - 2</v>
      </c>
      <c r="O36" s="2" t="str">
        <f>_xlfn.XLOOKUP(A36, 'Hospitalisation Details'!A:A, 'Hospitalisation Details'!N:N, "not found")</f>
        <v>tier - 1</v>
      </c>
      <c r="P36" s="2" t="str">
        <f>_xlfn.XLOOKUP(A36, 'Hospitalisation Details'!A:A, 'Hospitalisation Details'!P:P, "not found")</f>
        <v>R1013</v>
      </c>
      <c r="Q36" s="2">
        <f>_xlfn.XLOOKUP(A36, 'Hospitalisation Details'!A:A, 'Hospitalisation Details'!H:H, "not found")</f>
        <v>43</v>
      </c>
    </row>
    <row r="37" spans="1:17" ht="15.75" x14ac:dyDescent="0.25">
      <c r="A37" s="15" t="s">
        <v>2337</v>
      </c>
      <c r="B37" s="2" t="str">
        <f>VLOOKUP(A37, 'Customer Names'!A:E, 4, FALSE)</f>
        <v>Julien</v>
      </c>
      <c r="C37" s="2">
        <f>_xlfn.XLOOKUP(A37, 'Medical Examinations'!A:A, 'Medical Examinations'!B:B, "not found")</f>
        <v>32.015000000000001</v>
      </c>
      <c r="D37" s="2">
        <f>_xlfn.XLOOKUP(A37, 'Medical Examinations'!A:A, 'Medical Examinations'!D:D, "not found")</f>
        <v>11.75</v>
      </c>
      <c r="E37" s="2" t="str">
        <f>_xlfn.XLOOKUP(A37, 'Medical Examinations'!A:A, 'Medical Examinations'!F:F, "not found")</f>
        <v>No</v>
      </c>
      <c r="F37" s="2" t="str">
        <f>_xlfn.XLOOKUP(A37, 'Medical Examinations'!A:A, 'Medical Examinations'!G:G, "not found")</f>
        <v>No</v>
      </c>
      <c r="G37" s="2" t="str">
        <f>_xlfn.XLOOKUP(A37, 'Medical Examinations'!A:A, 'Medical Examinations'!H:H, "not found")</f>
        <v>No</v>
      </c>
      <c r="H37" s="2">
        <f>_xlfn.XLOOKUP(A37, 'Medical Examinations'!A:A, 'Medical Examinations'!J:J, "not found")</f>
        <v>0</v>
      </c>
      <c r="I37" s="2" t="str">
        <f>_xlfn.XLOOKUP(A37, 'Medical Examinations'!A:A, 'Medical Examinations'!L:L, "not found")</f>
        <v>yes</v>
      </c>
      <c r="J37" s="2" t="str">
        <f>_xlfn.XLOOKUP(A37, 'Medical Examinations'!A:A, 'Medical Examinations'!C:C, "not found")</f>
        <v>Obesity</v>
      </c>
      <c r="K37" s="2" t="str">
        <f>_xlfn.XLOOKUP(A37, 'Medical Examinations'!A:A, 'Medical Examinations'!E:E, "not  found")</f>
        <v>Diabetes</v>
      </c>
      <c r="L37" s="16">
        <f>_xlfn.XLOOKUP(A37, 'Hospitalisation Details'!A:A, 'Hospitalisation Details'!G:G, "not found")</f>
        <v>22271</v>
      </c>
      <c r="M37" s="17">
        <f>_xlfn.XLOOKUP(A37, 'Hospitalisation Details'!A:A, 'Hospitalisation Details'!J:J, "not found")</f>
        <v>45710.21</v>
      </c>
      <c r="N37" s="2" t="str">
        <f>_xlfn.XLOOKUP(A37, 'Hospitalisation Details'!A:A, 'Hospitalisation Details'!L:L, "not found")</f>
        <v>tier - 2</v>
      </c>
      <c r="O37" s="2" t="str">
        <f>_xlfn.XLOOKUP(A37, 'Hospitalisation Details'!A:A, 'Hospitalisation Details'!N:N, "not found")</f>
        <v>tier - 2</v>
      </c>
      <c r="P37" s="2" t="str">
        <f>_xlfn.XLOOKUP(A37, 'Hospitalisation Details'!A:A, 'Hospitalisation Details'!P:P, "not found")</f>
        <v>R1016</v>
      </c>
      <c r="Q37" s="2">
        <f>_xlfn.XLOOKUP(A37, 'Hospitalisation Details'!A:A, 'Hospitalisation Details'!H:H, "not found")</f>
        <v>62</v>
      </c>
    </row>
    <row r="38" spans="1:17" ht="15.75" x14ac:dyDescent="0.25">
      <c r="A38" s="15" t="s">
        <v>2336</v>
      </c>
      <c r="B38" s="2" t="str">
        <f>VLOOKUP(A38, 'Customer Names'!A:E, 4, FALSE)</f>
        <v>Ryan M</v>
      </c>
      <c r="C38" s="2">
        <f>_xlfn.XLOOKUP(A38, 'Medical Examinations'!A:A, 'Medical Examinations'!B:B, "not found")</f>
        <v>40.564999999999998</v>
      </c>
      <c r="D38" s="2">
        <f>_xlfn.XLOOKUP(A38, 'Medical Examinations'!A:A, 'Medical Examinations'!D:D, "not found")</f>
        <v>7.37</v>
      </c>
      <c r="E38" s="2" t="str">
        <f>_xlfn.XLOOKUP(A38, 'Medical Examinations'!A:A, 'Medical Examinations'!F:F, "not found")</f>
        <v>No</v>
      </c>
      <c r="F38" s="2" t="str">
        <f>_xlfn.XLOOKUP(A38, 'Medical Examinations'!A:A, 'Medical Examinations'!G:G, "not found")</f>
        <v>No</v>
      </c>
      <c r="G38" s="2" t="str">
        <f>_xlfn.XLOOKUP(A38, 'Medical Examinations'!A:A, 'Medical Examinations'!H:H, "not found")</f>
        <v>No</v>
      </c>
      <c r="H38" s="2">
        <f>_xlfn.XLOOKUP(A38, 'Medical Examinations'!A:A, 'Medical Examinations'!J:J, "not found")</f>
        <v>0</v>
      </c>
      <c r="I38" s="2" t="str">
        <f>_xlfn.XLOOKUP(A38, 'Medical Examinations'!A:A, 'Medical Examinations'!L:L, "not found")</f>
        <v>yes</v>
      </c>
      <c r="J38" s="2" t="str">
        <f>_xlfn.XLOOKUP(A38, 'Medical Examinations'!A:A, 'Medical Examinations'!C:C, "not found")</f>
        <v>Obesity</v>
      </c>
      <c r="K38" s="2" t="str">
        <f>_xlfn.XLOOKUP(A38, 'Medical Examinations'!A:A, 'Medical Examinations'!E:E, "not  found")</f>
        <v>Diabetes</v>
      </c>
      <c r="L38" s="16">
        <f>_xlfn.XLOOKUP(A38, 'Hospitalisation Details'!A:A, 'Hospitalisation Details'!G:G, "not found")</f>
        <v>27250</v>
      </c>
      <c r="M38" s="17">
        <f>_xlfn.XLOOKUP(A38, 'Hospitalisation Details'!A:A, 'Hospitalisation Details'!J:J, "not found")</f>
        <v>45702.02</v>
      </c>
      <c r="N38" s="2" t="str">
        <f>_xlfn.XLOOKUP(A38, 'Hospitalisation Details'!A:A, 'Hospitalisation Details'!L:L, "not found")</f>
        <v>tier - 2</v>
      </c>
      <c r="O38" s="2" t="str">
        <f>_xlfn.XLOOKUP(A38, 'Hospitalisation Details'!A:A, 'Hospitalisation Details'!N:N, "not found")</f>
        <v>tier - 2</v>
      </c>
      <c r="P38" s="2" t="str">
        <f>_xlfn.XLOOKUP(A38, 'Hospitalisation Details'!A:A, 'Hospitalisation Details'!P:P, "not found")</f>
        <v>R1012</v>
      </c>
      <c r="Q38" s="2">
        <f>_xlfn.XLOOKUP(A38, 'Hospitalisation Details'!A:A, 'Hospitalisation Details'!H:H, "not found")</f>
        <v>48</v>
      </c>
    </row>
    <row r="39" spans="1:17" ht="15.75" x14ac:dyDescent="0.25">
      <c r="A39" s="15" t="s">
        <v>2335</v>
      </c>
      <c r="B39" s="2" t="str">
        <f>VLOOKUP(A39, 'Customer Names'!A:E, 4, FALSE)</f>
        <v>Anna H.</v>
      </c>
      <c r="C39" s="2">
        <f>_xlfn.XLOOKUP(A39, 'Medical Examinations'!A:A, 'Medical Examinations'!B:B, "not found")</f>
        <v>32.450000000000003</v>
      </c>
      <c r="D39" s="2">
        <f>_xlfn.XLOOKUP(A39, 'Medical Examinations'!A:A, 'Medical Examinations'!D:D, "not found")</f>
        <v>11.91</v>
      </c>
      <c r="E39" s="2" t="str">
        <f>_xlfn.XLOOKUP(A39, 'Medical Examinations'!A:A, 'Medical Examinations'!F:F, "not found")</f>
        <v>No</v>
      </c>
      <c r="F39" s="2" t="str">
        <f>_xlfn.XLOOKUP(A39, 'Medical Examinations'!A:A, 'Medical Examinations'!G:G, "not found")</f>
        <v>No</v>
      </c>
      <c r="G39" s="2" t="str">
        <f>_xlfn.XLOOKUP(A39, 'Medical Examinations'!A:A, 'Medical Examinations'!H:H, "not found")</f>
        <v>No</v>
      </c>
      <c r="H39" s="2">
        <f>_xlfn.XLOOKUP(A39, 'Medical Examinations'!A:A, 'Medical Examinations'!J:J, "not found")</f>
        <v>0</v>
      </c>
      <c r="I39" s="2" t="str">
        <f>_xlfn.XLOOKUP(A39, 'Medical Examinations'!A:A, 'Medical Examinations'!L:L, "not found")</f>
        <v>yes</v>
      </c>
      <c r="J39" s="2" t="str">
        <f>_xlfn.XLOOKUP(A39, 'Medical Examinations'!A:A, 'Medical Examinations'!C:C, "not found")</f>
        <v>Obesity</v>
      </c>
      <c r="K39" s="2" t="str">
        <f>_xlfn.XLOOKUP(A39, 'Medical Examinations'!A:A, 'Medical Examinations'!E:E, "not  found")</f>
        <v>Diabetes</v>
      </c>
      <c r="L39" s="16">
        <f>_xlfn.XLOOKUP(A39, 'Hospitalisation Details'!A:A, 'Hospitalisation Details'!G:G, "not found")</f>
        <v>22997</v>
      </c>
      <c r="M39" s="17">
        <f>_xlfn.XLOOKUP(A39, 'Hospitalisation Details'!A:A, 'Hospitalisation Details'!J:J, "not found")</f>
        <v>45008.959999999999</v>
      </c>
      <c r="N39" s="2" t="str">
        <f>_xlfn.XLOOKUP(A39, 'Hospitalisation Details'!A:A, 'Hospitalisation Details'!L:L, "not found")</f>
        <v>tier - 2</v>
      </c>
      <c r="O39" s="2" t="str">
        <f>_xlfn.XLOOKUP(A39, 'Hospitalisation Details'!A:A, 'Hospitalisation Details'!N:N, "not found")</f>
        <v>tier - 2</v>
      </c>
      <c r="P39" s="2" t="str">
        <f>_xlfn.XLOOKUP(A39, 'Hospitalisation Details'!A:A, 'Hospitalisation Details'!P:P, "not found")</f>
        <v>R1013</v>
      </c>
      <c r="Q39" s="2">
        <f>_xlfn.XLOOKUP(A39, 'Hospitalisation Details'!A:A, 'Hospitalisation Details'!H:H, "not found")</f>
        <v>60</v>
      </c>
    </row>
    <row r="40" spans="1:17" ht="15.75" x14ac:dyDescent="0.25">
      <c r="A40" s="15" t="s">
        <v>2334</v>
      </c>
      <c r="B40" s="2" t="str">
        <f>VLOOKUP(A40, 'Customer Names'!A:E, 4, FALSE)</f>
        <v>Samantha</v>
      </c>
      <c r="C40" s="2">
        <f>_xlfn.XLOOKUP(A40, 'Medical Examinations'!A:A, 'Medical Examinations'!B:B, "not found")</f>
        <v>34.96</v>
      </c>
      <c r="D40" s="2">
        <f>_xlfn.XLOOKUP(A40, 'Medical Examinations'!A:A, 'Medical Examinations'!D:D, "not found")</f>
        <v>6.52</v>
      </c>
      <c r="E40" s="2" t="str">
        <f>_xlfn.XLOOKUP(A40, 'Medical Examinations'!A:A, 'Medical Examinations'!F:F, "not found")</f>
        <v>No</v>
      </c>
      <c r="F40" s="2" t="str">
        <f>_xlfn.XLOOKUP(A40, 'Medical Examinations'!A:A, 'Medical Examinations'!G:G, "not found")</f>
        <v>No</v>
      </c>
      <c r="G40" s="2" t="str">
        <f>_xlfn.XLOOKUP(A40, 'Medical Examinations'!A:A, 'Medical Examinations'!H:H, "not found")</f>
        <v>No</v>
      </c>
      <c r="H40" s="2">
        <f>_xlfn.XLOOKUP(A40, 'Medical Examinations'!A:A, 'Medical Examinations'!J:J, "not found")</f>
        <v>0</v>
      </c>
      <c r="I40" s="2" t="str">
        <f>_xlfn.XLOOKUP(A40, 'Medical Examinations'!A:A, 'Medical Examinations'!L:L, "not found")</f>
        <v>yes</v>
      </c>
      <c r="J40" s="2" t="str">
        <f>_xlfn.XLOOKUP(A40, 'Medical Examinations'!A:A, 'Medical Examinations'!C:C, "not found")</f>
        <v>Obesity</v>
      </c>
      <c r="K40" s="2" t="str">
        <f>_xlfn.XLOOKUP(A40, 'Medical Examinations'!A:A, 'Medical Examinations'!E:E, "not  found")</f>
        <v>Diabetes</v>
      </c>
      <c r="L40" s="16">
        <f>_xlfn.XLOOKUP(A40, 'Hospitalisation Details'!A:A, 'Hospitalisation Details'!G:G, "not found")</f>
        <v>26158</v>
      </c>
      <c r="M40" s="17">
        <f>_xlfn.XLOOKUP(A40, 'Hospitalisation Details'!A:A, 'Hospitalisation Details'!J:J, "not found")</f>
        <v>44641.2</v>
      </c>
      <c r="N40" s="2" t="str">
        <f>_xlfn.XLOOKUP(A40, 'Hospitalisation Details'!A:A, 'Hospitalisation Details'!L:L, "not found")</f>
        <v>tier - 2</v>
      </c>
      <c r="O40" s="2" t="str">
        <f>_xlfn.XLOOKUP(A40, 'Hospitalisation Details'!A:A, 'Hospitalisation Details'!N:N, "not found")</f>
        <v>tier - 3</v>
      </c>
      <c r="P40" s="2" t="str">
        <f>_xlfn.XLOOKUP(A40, 'Hospitalisation Details'!A:A, 'Hospitalisation Details'!P:P, "not found")</f>
        <v>R1024</v>
      </c>
      <c r="Q40" s="2">
        <f>_xlfn.XLOOKUP(A40, 'Hospitalisation Details'!A:A, 'Hospitalisation Details'!H:H, "not found")</f>
        <v>51</v>
      </c>
    </row>
    <row r="41" spans="1:17" ht="15.75" x14ac:dyDescent="0.25">
      <c r="A41" s="15" t="s">
        <v>2333</v>
      </c>
      <c r="B41" s="2" t="str">
        <f>VLOOKUP(A41, 'Customer Names'!A:E, 4, FALSE)</f>
        <v>Robert</v>
      </c>
      <c r="C41" s="2">
        <f>_xlfn.XLOOKUP(A41, 'Medical Examinations'!A:A, 'Medical Examinations'!B:B, "not found")</f>
        <v>35.5</v>
      </c>
      <c r="D41" s="2">
        <f>_xlfn.XLOOKUP(A41, 'Medical Examinations'!A:A, 'Medical Examinations'!D:D, "not found")</f>
        <v>5.14</v>
      </c>
      <c r="E41" s="2" t="str">
        <f>_xlfn.XLOOKUP(A41, 'Medical Examinations'!A:A, 'Medical Examinations'!F:F, "not found")</f>
        <v>No</v>
      </c>
      <c r="F41" s="2" t="str">
        <f>_xlfn.XLOOKUP(A41, 'Medical Examinations'!A:A, 'Medical Examinations'!G:G, "not found")</f>
        <v>No</v>
      </c>
      <c r="G41" s="2" t="str">
        <f>_xlfn.XLOOKUP(A41, 'Medical Examinations'!A:A, 'Medical Examinations'!H:H, "not found")</f>
        <v>Yes</v>
      </c>
      <c r="H41" s="2">
        <f>_xlfn.XLOOKUP(A41, 'Medical Examinations'!A:A, 'Medical Examinations'!J:J, "not found")</f>
        <v>1</v>
      </c>
      <c r="I41" s="2" t="str">
        <f>_xlfn.XLOOKUP(A41, 'Medical Examinations'!A:A, 'Medical Examinations'!L:L, "not found")</f>
        <v>yes</v>
      </c>
      <c r="J41" s="2" t="str">
        <f>_xlfn.XLOOKUP(A41, 'Medical Examinations'!A:A, 'Medical Examinations'!C:C, "not found")</f>
        <v>Obesity</v>
      </c>
      <c r="K41" s="2" t="str">
        <f>_xlfn.XLOOKUP(A41, 'Medical Examinations'!A:A, 'Medical Examinations'!E:E, "not  found")</f>
        <v>Normal</v>
      </c>
      <c r="L41" s="16">
        <f>_xlfn.XLOOKUP(A41, 'Hospitalisation Details'!A:A, 'Hospitalisation Details'!G:G, "not found")</f>
        <v>34253</v>
      </c>
      <c r="M41" s="17">
        <f>_xlfn.XLOOKUP(A41, 'Hospitalisation Details'!A:A, 'Hospitalisation Details'!J:J, "not found")</f>
        <v>44585.46</v>
      </c>
      <c r="N41" s="2" t="str">
        <f>_xlfn.XLOOKUP(A41, 'Hospitalisation Details'!A:A, 'Hospitalisation Details'!L:L, "not found")</f>
        <v>tier - 2</v>
      </c>
      <c r="O41" s="2" t="str">
        <f>_xlfn.XLOOKUP(A41, 'Hospitalisation Details'!A:A, 'Hospitalisation Details'!N:N, "not found")</f>
        <v>tier - 2</v>
      </c>
      <c r="P41" s="2" t="str">
        <f>_xlfn.XLOOKUP(A41, 'Hospitalisation Details'!A:A, 'Hospitalisation Details'!P:P, "not found")</f>
        <v>R1011</v>
      </c>
      <c r="Q41" s="2">
        <f>_xlfn.XLOOKUP(A41, 'Hospitalisation Details'!A:A, 'Hospitalisation Details'!H:H, "not found")</f>
        <v>29</v>
      </c>
    </row>
    <row r="42" spans="1:17" ht="15.75" x14ac:dyDescent="0.25">
      <c r="A42" s="15" t="s">
        <v>2332</v>
      </c>
      <c r="B42" s="2" t="str">
        <f>VLOOKUP(A42, 'Customer Names'!A:E, 4, FALSE)</f>
        <v>James R.</v>
      </c>
      <c r="C42" s="2">
        <f>_xlfn.XLOOKUP(A42, 'Medical Examinations'!A:A, 'Medical Examinations'!B:B, "not found")</f>
        <v>52.58</v>
      </c>
      <c r="D42" s="2">
        <f>_xlfn.XLOOKUP(A42, 'Medical Examinations'!A:A, 'Medical Examinations'!D:D, "not found")</f>
        <v>4.1900000000000004</v>
      </c>
      <c r="E42" s="2" t="str">
        <f>_xlfn.XLOOKUP(A42, 'Medical Examinations'!A:A, 'Medical Examinations'!F:F, "not found")</f>
        <v>No</v>
      </c>
      <c r="F42" s="2" t="str">
        <f>_xlfn.XLOOKUP(A42, 'Medical Examinations'!A:A, 'Medical Examinations'!G:G, "not found")</f>
        <v>yes</v>
      </c>
      <c r="G42" s="2" t="str">
        <f>_xlfn.XLOOKUP(A42, 'Medical Examinations'!A:A, 'Medical Examinations'!H:H, "not found")</f>
        <v>No</v>
      </c>
      <c r="H42" s="2">
        <f>_xlfn.XLOOKUP(A42, 'Medical Examinations'!A:A, 'Medical Examinations'!J:J, "not found")</f>
        <v>1</v>
      </c>
      <c r="I42" s="2" t="str">
        <f>_xlfn.XLOOKUP(A42, 'Medical Examinations'!A:A, 'Medical Examinations'!L:L, "not found")</f>
        <v>yes</v>
      </c>
      <c r="J42" s="2" t="str">
        <f>_xlfn.XLOOKUP(A42, 'Medical Examinations'!A:A, 'Medical Examinations'!C:C, "not found")</f>
        <v>Obesity</v>
      </c>
      <c r="K42" s="2" t="str">
        <f>_xlfn.XLOOKUP(A42, 'Medical Examinations'!A:A, 'Medical Examinations'!E:E, "not  found")</f>
        <v>Normal</v>
      </c>
      <c r="L42" s="16">
        <f>_xlfn.XLOOKUP(A42, 'Hospitalisation Details'!A:A, 'Hospitalisation Details'!G:G, "not found")</f>
        <v>36740</v>
      </c>
      <c r="M42" s="17">
        <f>_xlfn.XLOOKUP(A42, 'Hospitalisation Details'!A:A, 'Hospitalisation Details'!J:J, "not found")</f>
        <v>44501.4</v>
      </c>
      <c r="N42" s="2" t="str">
        <f>_xlfn.XLOOKUP(A42, 'Hospitalisation Details'!A:A, 'Hospitalisation Details'!L:L, "not found")</f>
        <v>tier - 2</v>
      </c>
      <c r="O42" s="2" t="str">
        <f>_xlfn.XLOOKUP(A42, 'Hospitalisation Details'!A:A, 'Hospitalisation Details'!N:N, "not found")</f>
        <v>tier - 3</v>
      </c>
      <c r="P42" s="2" t="str">
        <f>_xlfn.XLOOKUP(A42, 'Hospitalisation Details'!A:A, 'Hospitalisation Details'!P:P, "not found")</f>
        <v>R1013</v>
      </c>
      <c r="Q42" s="2">
        <f>_xlfn.XLOOKUP(A42, 'Hospitalisation Details'!A:A, 'Hospitalisation Details'!H:H, "not found")</f>
        <v>22</v>
      </c>
    </row>
    <row r="43" spans="1:17" ht="15.75" x14ac:dyDescent="0.25">
      <c r="A43" s="15" t="s">
        <v>2331</v>
      </c>
      <c r="B43" s="2" t="str">
        <f>VLOOKUP(A43, 'Customer Names'!A:E, 4, FALSE)</f>
        <v>Roseann</v>
      </c>
      <c r="C43" s="2">
        <f>_xlfn.XLOOKUP(A43, 'Medical Examinations'!A:A, 'Medical Examinations'!B:B, "not found")</f>
        <v>35.200000000000003</v>
      </c>
      <c r="D43" s="2">
        <f>_xlfn.XLOOKUP(A43, 'Medical Examinations'!A:A, 'Medical Examinations'!D:D, "not found")</f>
        <v>11.68</v>
      </c>
      <c r="E43" s="2" t="str">
        <f>_xlfn.XLOOKUP(A43, 'Medical Examinations'!A:A, 'Medical Examinations'!F:F, "not found")</f>
        <v>yes</v>
      </c>
      <c r="F43" s="2" t="str">
        <f>_xlfn.XLOOKUP(A43, 'Medical Examinations'!A:A, 'Medical Examinations'!G:G, "not found")</f>
        <v>No</v>
      </c>
      <c r="G43" s="2" t="str">
        <f>_xlfn.XLOOKUP(A43, 'Medical Examinations'!A:A, 'Medical Examinations'!H:H, "not found")</f>
        <v>No</v>
      </c>
      <c r="H43" s="2">
        <f>_xlfn.XLOOKUP(A43, 'Medical Examinations'!A:A, 'Medical Examinations'!J:J, "not found")</f>
        <v>0</v>
      </c>
      <c r="I43" s="2" t="str">
        <f>_xlfn.XLOOKUP(A43, 'Medical Examinations'!A:A, 'Medical Examinations'!L:L, "not found")</f>
        <v>yes</v>
      </c>
      <c r="J43" s="2" t="str">
        <f>_xlfn.XLOOKUP(A43, 'Medical Examinations'!A:A, 'Medical Examinations'!C:C, "not found")</f>
        <v>Obesity</v>
      </c>
      <c r="K43" s="2" t="str">
        <f>_xlfn.XLOOKUP(A43, 'Medical Examinations'!A:A, 'Medical Examinations'!E:E, "not  found")</f>
        <v>Diabetes</v>
      </c>
      <c r="L43" s="16">
        <f>_xlfn.XLOOKUP(A43, 'Hospitalisation Details'!A:A, 'Hospitalisation Details'!G:G, "not found")</f>
        <v>24729</v>
      </c>
      <c r="M43" s="17">
        <f>_xlfn.XLOOKUP(A43, 'Hospitalisation Details'!A:A, 'Hospitalisation Details'!J:J, "not found")</f>
        <v>44423.8</v>
      </c>
      <c r="N43" s="2" t="str">
        <f>_xlfn.XLOOKUP(A43, 'Hospitalisation Details'!A:A, 'Hospitalisation Details'!L:L, "not found")</f>
        <v>tier - 2</v>
      </c>
      <c r="O43" s="2" t="str">
        <f>_xlfn.XLOOKUP(A43, 'Hospitalisation Details'!A:A, 'Hospitalisation Details'!N:N, "not found")</f>
        <v>tier - 3</v>
      </c>
      <c r="P43" s="2" t="str">
        <f>_xlfn.XLOOKUP(A43, 'Hospitalisation Details'!A:A, 'Hospitalisation Details'!P:P, "not found")</f>
        <v>R1013</v>
      </c>
      <c r="Q43" s="2">
        <f>_xlfn.XLOOKUP(A43, 'Hospitalisation Details'!A:A, 'Hospitalisation Details'!H:H, "not found")</f>
        <v>55</v>
      </c>
    </row>
    <row r="44" spans="1:17" ht="15.75" x14ac:dyDescent="0.25">
      <c r="A44" s="15" t="s">
        <v>2330</v>
      </c>
      <c r="B44" s="2" t="str">
        <f>VLOOKUP(A44, 'Customer Names'!A:E, 4, FALSE)</f>
        <v>Nicole</v>
      </c>
      <c r="C44" s="2">
        <f>_xlfn.XLOOKUP(A44, 'Medical Examinations'!A:A, 'Medical Examinations'!B:B, "not found")</f>
        <v>38.06</v>
      </c>
      <c r="D44" s="2">
        <f>_xlfn.XLOOKUP(A44, 'Medical Examinations'!A:A, 'Medical Examinations'!D:D, "not found")</f>
        <v>6.98</v>
      </c>
      <c r="E44" s="2" t="str">
        <f>_xlfn.XLOOKUP(A44, 'Medical Examinations'!A:A, 'Medical Examinations'!F:F, "not found")</f>
        <v>No</v>
      </c>
      <c r="F44" s="2" t="str">
        <f>_xlfn.XLOOKUP(A44, 'Medical Examinations'!A:A, 'Medical Examinations'!G:G, "not found")</f>
        <v>No</v>
      </c>
      <c r="G44" s="2" t="str">
        <f>_xlfn.XLOOKUP(A44, 'Medical Examinations'!A:A, 'Medical Examinations'!H:H, "not found")</f>
        <v>No</v>
      </c>
      <c r="H44" s="2">
        <f>_xlfn.XLOOKUP(A44, 'Medical Examinations'!A:A, 'Medical Examinations'!J:J, "not found")</f>
        <v>0</v>
      </c>
      <c r="I44" s="2" t="str">
        <f>_xlfn.XLOOKUP(A44, 'Medical Examinations'!A:A, 'Medical Examinations'!L:L, "not found")</f>
        <v>yes</v>
      </c>
      <c r="J44" s="2" t="str">
        <f>_xlfn.XLOOKUP(A44, 'Medical Examinations'!A:A, 'Medical Examinations'!C:C, "not found")</f>
        <v>Obesity</v>
      </c>
      <c r="K44" s="2" t="str">
        <f>_xlfn.XLOOKUP(A44, 'Medical Examinations'!A:A, 'Medical Examinations'!E:E, "not  found")</f>
        <v>Diabetes</v>
      </c>
      <c r="L44" s="16">
        <f>_xlfn.XLOOKUP(A44, 'Hospitalisation Details'!A:A, 'Hospitalisation Details'!G:G, "not found")</f>
        <v>26235</v>
      </c>
      <c r="M44" s="17">
        <f>_xlfn.XLOOKUP(A44, 'Hospitalisation Details'!A:A, 'Hospitalisation Details'!J:J, "not found")</f>
        <v>44400.41</v>
      </c>
      <c r="N44" s="2" t="str">
        <f>_xlfn.XLOOKUP(A44, 'Hospitalisation Details'!A:A, 'Hospitalisation Details'!L:L, "not found")</f>
        <v>tier - 2</v>
      </c>
      <c r="O44" s="2" t="str">
        <f>_xlfn.XLOOKUP(A44, 'Hospitalisation Details'!A:A, 'Hospitalisation Details'!N:N, "not found")</f>
        <v>tier - 2</v>
      </c>
      <c r="P44" s="2" t="str">
        <f>_xlfn.XLOOKUP(A44, 'Hospitalisation Details'!A:A, 'Hospitalisation Details'!P:P, "not found")</f>
        <v>R1013</v>
      </c>
      <c r="Q44" s="2">
        <f>_xlfn.XLOOKUP(A44, 'Hospitalisation Details'!A:A, 'Hospitalisation Details'!H:H, "not found")</f>
        <v>51</v>
      </c>
    </row>
    <row r="45" spans="1:17" ht="15.75" x14ac:dyDescent="0.25">
      <c r="A45" s="15" t="s">
        <v>2329</v>
      </c>
      <c r="B45" s="2" t="str">
        <f>VLOOKUP(A45, 'Customer Names'!A:E, 4, FALSE)</f>
        <v>Spencer</v>
      </c>
      <c r="C45" s="2">
        <f>_xlfn.XLOOKUP(A45, 'Medical Examinations'!A:A, 'Medical Examinations'!B:B, "not found")</f>
        <v>34.21</v>
      </c>
      <c r="D45" s="2">
        <f>_xlfn.XLOOKUP(A45, 'Medical Examinations'!A:A, 'Medical Examinations'!D:D, "not found")</f>
        <v>8.34</v>
      </c>
      <c r="E45" s="2" t="str">
        <f>_xlfn.XLOOKUP(A45, 'Medical Examinations'!A:A, 'Medical Examinations'!F:F, "not found")</f>
        <v>No</v>
      </c>
      <c r="F45" s="2" t="str">
        <f>_xlfn.XLOOKUP(A45, 'Medical Examinations'!A:A, 'Medical Examinations'!G:G, "not found")</f>
        <v>No</v>
      </c>
      <c r="G45" s="2" t="str">
        <f>_xlfn.XLOOKUP(A45, 'Medical Examinations'!A:A, 'Medical Examinations'!H:H, "not found")</f>
        <v>No</v>
      </c>
      <c r="H45" s="2">
        <f>_xlfn.XLOOKUP(A45, 'Medical Examinations'!A:A, 'Medical Examinations'!J:J, "not found")</f>
        <v>0</v>
      </c>
      <c r="I45" s="2" t="str">
        <f>_xlfn.XLOOKUP(A45, 'Medical Examinations'!A:A, 'Medical Examinations'!L:L, "not found")</f>
        <v>yes</v>
      </c>
      <c r="J45" s="2" t="str">
        <f>_xlfn.XLOOKUP(A45, 'Medical Examinations'!A:A, 'Medical Examinations'!C:C, "not found")</f>
        <v>Obesity</v>
      </c>
      <c r="K45" s="2" t="str">
        <f>_xlfn.XLOOKUP(A45, 'Medical Examinations'!A:A, 'Medical Examinations'!E:E, "not  found")</f>
        <v>Diabetes</v>
      </c>
      <c r="L45" s="16">
        <f>_xlfn.XLOOKUP(A45, 'Hospitalisation Details'!A:A, 'Hospitalisation Details'!G:G, "not found")</f>
        <v>25166</v>
      </c>
      <c r="M45" s="17">
        <f>_xlfn.XLOOKUP(A45, 'Hospitalisation Details'!A:A, 'Hospitalisation Details'!J:J, "not found")</f>
        <v>44260.75</v>
      </c>
      <c r="N45" s="2" t="str">
        <f>_xlfn.XLOOKUP(A45, 'Hospitalisation Details'!A:A, 'Hospitalisation Details'!L:L, "not found")</f>
        <v>tier - 2</v>
      </c>
      <c r="O45" s="2" t="str">
        <f>_xlfn.XLOOKUP(A45, 'Hospitalisation Details'!A:A, 'Hospitalisation Details'!N:N, "not found")</f>
        <v>tier - 1</v>
      </c>
      <c r="P45" s="2" t="str">
        <f>_xlfn.XLOOKUP(A45, 'Hospitalisation Details'!A:A, 'Hospitalisation Details'!P:P, "not found")</f>
        <v>R1013</v>
      </c>
      <c r="Q45" s="2">
        <f>_xlfn.XLOOKUP(A45, 'Hospitalisation Details'!A:A, 'Hospitalisation Details'!H:H, "not found")</f>
        <v>54</v>
      </c>
    </row>
    <row r="46" spans="1:17" ht="15.75" x14ac:dyDescent="0.25">
      <c r="A46" s="15" t="s">
        <v>2328</v>
      </c>
      <c r="B46" s="2" t="str">
        <f>VLOOKUP(A46, 'Customer Names'!A:E, 4, FALSE)</f>
        <v>Eric W</v>
      </c>
      <c r="C46" s="2">
        <f>_xlfn.XLOOKUP(A46, 'Medical Examinations'!A:A, 'Medical Examinations'!B:B, "not found")</f>
        <v>38.94</v>
      </c>
      <c r="D46" s="2">
        <f>_xlfn.XLOOKUP(A46, 'Medical Examinations'!A:A, 'Medical Examinations'!D:D, "not found")</f>
        <v>8.49</v>
      </c>
      <c r="E46" s="2" t="str">
        <f>_xlfn.XLOOKUP(A46, 'Medical Examinations'!A:A, 'Medical Examinations'!F:F, "not found")</f>
        <v>yes</v>
      </c>
      <c r="F46" s="2" t="str">
        <f>_xlfn.XLOOKUP(A46, 'Medical Examinations'!A:A, 'Medical Examinations'!G:G, "not found")</f>
        <v>No</v>
      </c>
      <c r="G46" s="2" t="str">
        <f>_xlfn.XLOOKUP(A46, 'Medical Examinations'!A:A, 'Medical Examinations'!H:H, "not found")</f>
        <v>No</v>
      </c>
      <c r="H46" s="2">
        <f>_xlfn.XLOOKUP(A46, 'Medical Examinations'!A:A, 'Medical Examinations'!J:J, "not found")</f>
        <v>1</v>
      </c>
      <c r="I46" s="2" t="str">
        <f>_xlfn.XLOOKUP(A46, 'Medical Examinations'!A:A, 'Medical Examinations'!L:L, "not found")</f>
        <v>yes</v>
      </c>
      <c r="J46" s="2" t="str">
        <f>_xlfn.XLOOKUP(A46, 'Medical Examinations'!A:A, 'Medical Examinations'!C:C, "not found")</f>
        <v>Obesity</v>
      </c>
      <c r="K46" s="2" t="str">
        <f>_xlfn.XLOOKUP(A46, 'Medical Examinations'!A:A, 'Medical Examinations'!E:E, "not  found")</f>
        <v>Diabetes</v>
      </c>
      <c r="L46" s="16">
        <f>_xlfn.XLOOKUP(A46, 'Hospitalisation Details'!A:A, 'Hospitalisation Details'!G:G, "not found")</f>
        <v>27546</v>
      </c>
      <c r="M46" s="17">
        <f>_xlfn.XLOOKUP(A46, 'Hospitalisation Details'!A:A, 'Hospitalisation Details'!J:J, "not found")</f>
        <v>44202.65</v>
      </c>
      <c r="N46" s="2" t="str">
        <f>_xlfn.XLOOKUP(A46, 'Hospitalisation Details'!A:A, 'Hospitalisation Details'!L:L, "not found")</f>
        <v>tier - 2</v>
      </c>
      <c r="O46" s="2" t="str">
        <f>_xlfn.XLOOKUP(A46, 'Hospitalisation Details'!A:A, 'Hospitalisation Details'!N:N, "not found")</f>
        <v>tier - 2</v>
      </c>
      <c r="P46" s="2" t="str">
        <f>_xlfn.XLOOKUP(A46, 'Hospitalisation Details'!A:A, 'Hospitalisation Details'!P:P, "not found")</f>
        <v>R1013</v>
      </c>
      <c r="Q46" s="2">
        <f>_xlfn.XLOOKUP(A46, 'Hospitalisation Details'!A:A, 'Hospitalisation Details'!H:H, "not found")</f>
        <v>48</v>
      </c>
    </row>
    <row r="47" spans="1:17" ht="15.75" x14ac:dyDescent="0.25">
      <c r="A47" s="15" t="s">
        <v>2327</v>
      </c>
      <c r="B47" s="2" t="str">
        <f>VLOOKUP(A47, 'Customer Names'!A:E, 4, FALSE)</f>
        <v>Brianna L</v>
      </c>
      <c r="C47" s="2">
        <f>_xlfn.XLOOKUP(A47, 'Medical Examinations'!A:A, 'Medical Examinations'!B:B, "not found")</f>
        <v>30.21</v>
      </c>
      <c r="D47" s="2">
        <f>_xlfn.XLOOKUP(A47, 'Medical Examinations'!A:A, 'Medical Examinations'!D:D, "not found")</f>
        <v>5.34</v>
      </c>
      <c r="E47" s="2" t="str">
        <f>_xlfn.XLOOKUP(A47, 'Medical Examinations'!A:A, 'Medical Examinations'!F:F, "not found")</f>
        <v>yes</v>
      </c>
      <c r="F47" s="2" t="str">
        <f>_xlfn.XLOOKUP(A47, 'Medical Examinations'!A:A, 'Medical Examinations'!G:G, "not found")</f>
        <v>No</v>
      </c>
      <c r="G47" s="2" t="str">
        <f>_xlfn.XLOOKUP(A47, 'Medical Examinations'!A:A, 'Medical Examinations'!H:H, "not found")</f>
        <v>No</v>
      </c>
      <c r="H47" s="2">
        <f>_xlfn.XLOOKUP(A47, 'Medical Examinations'!A:A, 'Medical Examinations'!J:J, "not found")</f>
        <v>1</v>
      </c>
      <c r="I47" s="2" t="str">
        <f>_xlfn.XLOOKUP(A47, 'Medical Examinations'!A:A, 'Medical Examinations'!L:L, "not found")</f>
        <v>yes</v>
      </c>
      <c r="J47" s="2" t="str">
        <f>_xlfn.XLOOKUP(A47, 'Medical Examinations'!A:A, 'Medical Examinations'!C:C, "not found")</f>
        <v>Obesity</v>
      </c>
      <c r="K47" s="2" t="str">
        <f>_xlfn.XLOOKUP(A47, 'Medical Examinations'!A:A, 'Medical Examinations'!E:E, "not  found")</f>
        <v>Normal</v>
      </c>
      <c r="L47" s="16">
        <f>_xlfn.XLOOKUP(A47, 'Hospitalisation Details'!A:A, 'Hospitalisation Details'!G:G, "not found")</f>
        <v>32340</v>
      </c>
      <c r="M47" s="17">
        <f>_xlfn.XLOOKUP(A47, 'Hospitalisation Details'!A:A, 'Hospitalisation Details'!J:J, "not found")</f>
        <v>43943.88</v>
      </c>
      <c r="N47" s="2" t="str">
        <f>_xlfn.XLOOKUP(A47, 'Hospitalisation Details'!A:A, 'Hospitalisation Details'!L:L, "not found")</f>
        <v>tier - 2</v>
      </c>
      <c r="O47" s="2" t="str">
        <f>_xlfn.XLOOKUP(A47, 'Hospitalisation Details'!A:A, 'Hospitalisation Details'!N:N, "not found")</f>
        <v>tier - 1</v>
      </c>
      <c r="P47" s="2" t="str">
        <f>_xlfn.XLOOKUP(A47, 'Hospitalisation Details'!A:A, 'Hospitalisation Details'!P:P, "not found")</f>
        <v>R1012</v>
      </c>
      <c r="Q47" s="2">
        <f>_xlfn.XLOOKUP(A47, 'Hospitalisation Details'!A:A, 'Hospitalisation Details'!H:H, "not found")</f>
        <v>34</v>
      </c>
    </row>
    <row r="48" spans="1:17" ht="15.75" x14ac:dyDescent="0.25">
      <c r="A48" s="15" t="s">
        <v>2326</v>
      </c>
      <c r="B48" s="2" t="str">
        <f>VLOOKUP(A48, 'Customer Names'!A:E, 4, FALSE)</f>
        <v>Thomas J.</v>
      </c>
      <c r="C48" s="2">
        <f>_xlfn.XLOOKUP(A48, 'Medical Examinations'!A:A, 'Medical Examinations'!B:B, "not found")</f>
        <v>33.630000000000003</v>
      </c>
      <c r="D48" s="2">
        <f>_xlfn.XLOOKUP(A48, 'Medical Examinations'!A:A, 'Medical Examinations'!D:D, "not found")</f>
        <v>4.43</v>
      </c>
      <c r="E48" s="2" t="str">
        <f>_xlfn.XLOOKUP(A48, 'Medical Examinations'!A:A, 'Medical Examinations'!F:F, "not found")</f>
        <v>yes</v>
      </c>
      <c r="F48" s="2" t="str">
        <f>_xlfn.XLOOKUP(A48, 'Medical Examinations'!A:A, 'Medical Examinations'!G:G, "not found")</f>
        <v>No</v>
      </c>
      <c r="G48" s="2" t="str">
        <f>_xlfn.XLOOKUP(A48, 'Medical Examinations'!A:A, 'Medical Examinations'!H:H, "not found")</f>
        <v>No</v>
      </c>
      <c r="H48" s="2">
        <f>_xlfn.XLOOKUP(A48, 'Medical Examinations'!A:A, 'Medical Examinations'!J:J, "not found")</f>
        <v>2</v>
      </c>
      <c r="I48" s="2" t="str">
        <f>_xlfn.XLOOKUP(A48, 'Medical Examinations'!A:A, 'Medical Examinations'!L:L, "not found")</f>
        <v>yes</v>
      </c>
      <c r="J48" s="2" t="str">
        <f>_xlfn.XLOOKUP(A48, 'Medical Examinations'!A:A, 'Medical Examinations'!C:C, "not found")</f>
        <v>Obesity</v>
      </c>
      <c r="K48" s="2" t="str">
        <f>_xlfn.XLOOKUP(A48, 'Medical Examinations'!A:A, 'Medical Examinations'!E:E, "not  found")</f>
        <v>Normal</v>
      </c>
      <c r="L48" s="16">
        <f>_xlfn.XLOOKUP(A48, 'Hospitalisation Details'!A:A, 'Hospitalisation Details'!G:G, "not found")</f>
        <v>24385</v>
      </c>
      <c r="M48" s="17">
        <f>_xlfn.XLOOKUP(A48, 'Hospitalisation Details'!A:A, 'Hospitalisation Details'!J:J, "not found")</f>
        <v>43921.18</v>
      </c>
      <c r="N48" s="2" t="str">
        <f>_xlfn.XLOOKUP(A48, 'Hospitalisation Details'!A:A, 'Hospitalisation Details'!L:L, "not found")</f>
        <v>tier - 2</v>
      </c>
      <c r="O48" s="2" t="str">
        <f>_xlfn.XLOOKUP(A48, 'Hospitalisation Details'!A:A, 'Hospitalisation Details'!N:N, "not found")</f>
        <v>tier - 2</v>
      </c>
      <c r="P48" s="2" t="str">
        <f>_xlfn.XLOOKUP(A48, 'Hospitalisation Details'!A:A, 'Hospitalisation Details'!P:P, "not found")</f>
        <v>R1012</v>
      </c>
      <c r="Q48" s="2">
        <f>_xlfn.XLOOKUP(A48, 'Hospitalisation Details'!A:A, 'Hospitalisation Details'!H:H, "not found")</f>
        <v>56</v>
      </c>
    </row>
    <row r="49" spans="1:17" ht="15.75" x14ac:dyDescent="0.25">
      <c r="A49" s="15" t="s">
        <v>2325</v>
      </c>
      <c r="B49" s="2" t="str">
        <f>VLOOKUP(A49, 'Customer Names'!A:E, 4, FALSE)</f>
        <v>Melissa L</v>
      </c>
      <c r="C49" s="2">
        <f>_xlfn.XLOOKUP(A49, 'Medical Examinations'!A:A, 'Medical Examinations'!B:B, "not found")</f>
        <v>40.369999999999997</v>
      </c>
      <c r="D49" s="2">
        <f>_xlfn.XLOOKUP(A49, 'Medical Examinations'!A:A, 'Medical Examinations'!D:D, "not found")</f>
        <v>4.47</v>
      </c>
      <c r="E49" s="2" t="str">
        <f>_xlfn.XLOOKUP(A49, 'Medical Examinations'!A:A, 'Medical Examinations'!F:F, "not found")</f>
        <v>No</v>
      </c>
      <c r="F49" s="2" t="str">
        <f>_xlfn.XLOOKUP(A49, 'Medical Examinations'!A:A, 'Medical Examinations'!G:G, "not found")</f>
        <v>No</v>
      </c>
      <c r="G49" s="2" t="str">
        <f>_xlfn.XLOOKUP(A49, 'Medical Examinations'!A:A, 'Medical Examinations'!H:H, "not found")</f>
        <v>No</v>
      </c>
      <c r="H49" s="2">
        <f>_xlfn.XLOOKUP(A49, 'Medical Examinations'!A:A, 'Medical Examinations'!J:J, "not found")</f>
        <v>0</v>
      </c>
      <c r="I49" s="2" t="str">
        <f>_xlfn.XLOOKUP(A49, 'Medical Examinations'!A:A, 'Medical Examinations'!L:L, "not found")</f>
        <v>yes</v>
      </c>
      <c r="J49" s="2" t="str">
        <f>_xlfn.XLOOKUP(A49, 'Medical Examinations'!A:A, 'Medical Examinations'!C:C, "not found")</f>
        <v>Obesity</v>
      </c>
      <c r="K49" s="2" t="str">
        <f>_xlfn.XLOOKUP(A49, 'Medical Examinations'!A:A, 'Medical Examinations'!E:E, "not  found")</f>
        <v>Normal</v>
      </c>
      <c r="L49" s="16">
        <f>_xlfn.XLOOKUP(A49, 'Hospitalisation Details'!A:A, 'Hospitalisation Details'!G:G, "not found")</f>
        <v>29535</v>
      </c>
      <c r="M49" s="17">
        <f>_xlfn.XLOOKUP(A49, 'Hospitalisation Details'!A:A, 'Hospitalisation Details'!J:J, "not found")</f>
        <v>43896.38</v>
      </c>
      <c r="N49" s="2" t="str">
        <f>_xlfn.XLOOKUP(A49, 'Hospitalisation Details'!A:A, 'Hospitalisation Details'!L:L, "not found")</f>
        <v>tier - 2</v>
      </c>
      <c r="O49" s="2" t="str">
        <f>_xlfn.XLOOKUP(A49, 'Hospitalisation Details'!A:A, 'Hospitalisation Details'!N:N, "not found")</f>
        <v>tier - 1</v>
      </c>
      <c r="P49" s="2" t="str">
        <f>_xlfn.XLOOKUP(A49, 'Hospitalisation Details'!A:A, 'Hospitalisation Details'!P:P, "not found")</f>
        <v>R1013</v>
      </c>
      <c r="Q49" s="2">
        <f>_xlfn.XLOOKUP(A49, 'Hospitalisation Details'!A:A, 'Hospitalisation Details'!H:H, "not found")</f>
        <v>42</v>
      </c>
    </row>
    <row r="50" spans="1:17" ht="15.75" x14ac:dyDescent="0.25">
      <c r="A50" s="15" t="s">
        <v>2324</v>
      </c>
      <c r="B50" s="2" t="str">
        <f>VLOOKUP(A50, 'Customer Names'!A:E, 4, FALSE)</f>
        <v>Flavio</v>
      </c>
      <c r="C50" s="2">
        <f>_xlfn.XLOOKUP(A50, 'Medical Examinations'!A:A, 'Medical Examinations'!B:B, "not found")</f>
        <v>53.09</v>
      </c>
      <c r="D50" s="2">
        <f>_xlfn.XLOOKUP(A50, 'Medical Examinations'!A:A, 'Medical Examinations'!D:D, "not found")</f>
        <v>4.82</v>
      </c>
      <c r="E50" s="2" t="str">
        <f>_xlfn.XLOOKUP(A50, 'Medical Examinations'!A:A, 'Medical Examinations'!F:F, "not found")</f>
        <v>yes</v>
      </c>
      <c r="F50" s="2" t="str">
        <f>_xlfn.XLOOKUP(A50, 'Medical Examinations'!A:A, 'Medical Examinations'!G:G, "not found")</f>
        <v>No</v>
      </c>
      <c r="G50" s="2" t="str">
        <f>_xlfn.XLOOKUP(A50, 'Medical Examinations'!A:A, 'Medical Examinations'!H:H, "not found")</f>
        <v>No</v>
      </c>
      <c r="H50" s="2">
        <f>_xlfn.XLOOKUP(A50, 'Medical Examinations'!A:A, 'Medical Examinations'!J:J, "not found")</f>
        <v>2</v>
      </c>
      <c r="I50" s="2" t="str">
        <f>_xlfn.XLOOKUP(A50, 'Medical Examinations'!A:A, 'Medical Examinations'!L:L, "not found")</f>
        <v>yes</v>
      </c>
      <c r="J50" s="2" t="str">
        <f>_xlfn.XLOOKUP(A50, 'Medical Examinations'!A:A, 'Medical Examinations'!C:C, "not found")</f>
        <v>Obesity</v>
      </c>
      <c r="K50" s="2" t="str">
        <f>_xlfn.XLOOKUP(A50, 'Medical Examinations'!A:A, 'Medical Examinations'!E:E, "not  found")</f>
        <v>Normal</v>
      </c>
      <c r="L50" s="16">
        <f>_xlfn.XLOOKUP(A50, 'Hospitalisation Details'!A:A, 'Hospitalisation Details'!G:G, "not found")</f>
        <v>24290</v>
      </c>
      <c r="M50" s="17">
        <f>_xlfn.XLOOKUP(A50, 'Hospitalisation Details'!A:A, 'Hospitalisation Details'!J:J, "not found")</f>
        <v>43817.45</v>
      </c>
      <c r="N50" s="2" t="str">
        <f>_xlfn.XLOOKUP(A50, 'Hospitalisation Details'!A:A, 'Hospitalisation Details'!L:L, "not found")</f>
        <v>tier - 2</v>
      </c>
      <c r="O50" s="2" t="str">
        <f>_xlfn.XLOOKUP(A50, 'Hospitalisation Details'!A:A, 'Hospitalisation Details'!N:N, "not found")</f>
        <v>tier - 3</v>
      </c>
      <c r="P50" s="2" t="str">
        <f>_xlfn.XLOOKUP(A50, 'Hospitalisation Details'!A:A, 'Hospitalisation Details'!P:P, "not found")</f>
        <v>R1012</v>
      </c>
      <c r="Q50" s="2">
        <f>_xlfn.XLOOKUP(A50, 'Hospitalisation Details'!A:A, 'Hospitalisation Details'!H:H, "not found")</f>
        <v>56</v>
      </c>
    </row>
    <row r="51" spans="1:17" ht="15.75" x14ac:dyDescent="0.25">
      <c r="A51" s="15" t="s">
        <v>2323</v>
      </c>
      <c r="B51" s="2" t="str">
        <f>VLOOKUP(A51, 'Customer Names'!A:E, 4, FALSE)</f>
        <v>Ryan</v>
      </c>
      <c r="C51" s="2">
        <f>_xlfn.XLOOKUP(A51, 'Medical Examinations'!A:A, 'Medical Examinations'!B:B, "not found")</f>
        <v>31.79</v>
      </c>
      <c r="D51" s="2">
        <f>_xlfn.XLOOKUP(A51, 'Medical Examinations'!A:A, 'Medical Examinations'!D:D, "not found")</f>
        <v>5.51</v>
      </c>
      <c r="E51" s="2" t="str">
        <f>_xlfn.XLOOKUP(A51, 'Medical Examinations'!A:A, 'Medical Examinations'!F:F, "not found")</f>
        <v>yes</v>
      </c>
      <c r="F51" s="2" t="str">
        <f>_xlfn.XLOOKUP(A51, 'Medical Examinations'!A:A, 'Medical Examinations'!G:G, "not found")</f>
        <v>No</v>
      </c>
      <c r="G51" s="2" t="str">
        <f>_xlfn.XLOOKUP(A51, 'Medical Examinations'!A:A, 'Medical Examinations'!H:H, "not found")</f>
        <v>No</v>
      </c>
      <c r="H51" s="2">
        <f>_xlfn.XLOOKUP(A51, 'Medical Examinations'!A:A, 'Medical Examinations'!J:J, "not found")</f>
        <v>2</v>
      </c>
      <c r="I51" s="2" t="str">
        <f>_xlfn.XLOOKUP(A51, 'Medical Examinations'!A:A, 'Medical Examinations'!L:L, "not found")</f>
        <v>yes</v>
      </c>
      <c r="J51" s="2" t="str">
        <f>_xlfn.XLOOKUP(A51, 'Medical Examinations'!A:A, 'Medical Examinations'!C:C, "not found")</f>
        <v>Obesity</v>
      </c>
      <c r="K51" s="2" t="str">
        <f>_xlfn.XLOOKUP(A51, 'Medical Examinations'!A:A, 'Medical Examinations'!E:E, "not  found")</f>
        <v>Normal</v>
      </c>
      <c r="L51" s="16">
        <f>_xlfn.XLOOKUP(A51, 'Hospitalisation Details'!A:A, 'Hospitalisation Details'!G:G, "not found")</f>
        <v>24405</v>
      </c>
      <c r="M51" s="17">
        <f>_xlfn.XLOOKUP(A51, 'Hospitalisation Details'!A:A, 'Hospitalisation Details'!J:J, "not found")</f>
        <v>43813.87</v>
      </c>
      <c r="N51" s="2" t="str">
        <f>_xlfn.XLOOKUP(A51, 'Hospitalisation Details'!A:A, 'Hospitalisation Details'!L:L, "not found")</f>
        <v>tier - 2</v>
      </c>
      <c r="O51" s="2" t="str">
        <f>_xlfn.XLOOKUP(A51, 'Hospitalisation Details'!A:A, 'Hospitalisation Details'!N:N, "not found")</f>
        <v>tier - 2</v>
      </c>
      <c r="P51" s="2" t="str">
        <f>_xlfn.XLOOKUP(A51, 'Hospitalisation Details'!A:A, 'Hospitalisation Details'!P:P, "not found")</f>
        <v>R1013</v>
      </c>
      <c r="Q51" s="2">
        <f>_xlfn.XLOOKUP(A51, 'Hospitalisation Details'!A:A, 'Hospitalisation Details'!H:H, "not found")</f>
        <v>56</v>
      </c>
    </row>
    <row r="52" spans="1:17" ht="15.75" x14ac:dyDescent="0.25">
      <c r="A52" s="15" t="s">
        <v>2322</v>
      </c>
      <c r="B52" s="2" t="str">
        <f>VLOOKUP(A52, 'Customer Names'!A:E, 4, FALSE)</f>
        <v>Anthony J.</v>
      </c>
      <c r="C52" s="2">
        <f>_xlfn.XLOOKUP(A52, 'Medical Examinations'!A:A, 'Medical Examinations'!B:B, "not found")</f>
        <v>41.895000000000003</v>
      </c>
      <c r="D52" s="2">
        <f>_xlfn.XLOOKUP(A52, 'Medical Examinations'!A:A, 'Medical Examinations'!D:D, "not found")</f>
        <v>10.87</v>
      </c>
      <c r="E52" s="2" t="str">
        <f>_xlfn.XLOOKUP(A52, 'Medical Examinations'!A:A, 'Medical Examinations'!F:F, "not found")</f>
        <v>yes</v>
      </c>
      <c r="F52" s="2" t="str">
        <f>_xlfn.XLOOKUP(A52, 'Medical Examinations'!A:A, 'Medical Examinations'!G:G, "not found")</f>
        <v>No</v>
      </c>
      <c r="G52" s="2" t="str">
        <f>_xlfn.XLOOKUP(A52, 'Medical Examinations'!A:A, 'Medical Examinations'!H:H, "not found")</f>
        <v>No</v>
      </c>
      <c r="H52" s="2">
        <f>_xlfn.XLOOKUP(A52, 'Medical Examinations'!A:A, 'Medical Examinations'!J:J, "not found")</f>
        <v>1</v>
      </c>
      <c r="I52" s="2" t="str">
        <f>_xlfn.XLOOKUP(A52, 'Medical Examinations'!A:A, 'Medical Examinations'!L:L, "not found")</f>
        <v>yes</v>
      </c>
      <c r="J52" s="2" t="str">
        <f>_xlfn.XLOOKUP(A52, 'Medical Examinations'!A:A, 'Medical Examinations'!C:C, "not found")</f>
        <v>Obesity</v>
      </c>
      <c r="K52" s="2" t="str">
        <f>_xlfn.XLOOKUP(A52, 'Medical Examinations'!A:A, 'Medical Examinations'!E:E, "not  found")</f>
        <v>Diabetes</v>
      </c>
      <c r="L52" s="16">
        <f>_xlfn.XLOOKUP(A52, 'Hospitalisation Details'!A:A, 'Hospitalisation Details'!G:G, "not found")</f>
        <v>31775</v>
      </c>
      <c r="M52" s="17">
        <f>_xlfn.XLOOKUP(A52, 'Hospitalisation Details'!A:A, 'Hospitalisation Details'!J:J, "not found")</f>
        <v>43753.34</v>
      </c>
      <c r="N52" s="2" t="str">
        <f>_xlfn.XLOOKUP(A52, 'Hospitalisation Details'!A:A, 'Hospitalisation Details'!L:L, "not found")</f>
        <v>tier - 2</v>
      </c>
      <c r="O52" s="2" t="str">
        <f>_xlfn.XLOOKUP(A52, 'Hospitalisation Details'!A:A, 'Hospitalisation Details'!N:N, "not found")</f>
        <v>tier - 1</v>
      </c>
      <c r="P52" s="2" t="str">
        <f>_xlfn.XLOOKUP(A52, 'Hospitalisation Details'!A:A, 'Hospitalisation Details'!P:P, "not found")</f>
        <v>R1015</v>
      </c>
      <c r="Q52" s="2">
        <f>_xlfn.XLOOKUP(A52, 'Hospitalisation Details'!A:A, 'Hospitalisation Details'!H:H, "not found")</f>
        <v>36</v>
      </c>
    </row>
    <row r="53" spans="1:17" ht="15.75" x14ac:dyDescent="0.25">
      <c r="A53" s="15" t="s">
        <v>2321</v>
      </c>
      <c r="B53" s="2" t="str">
        <f>VLOOKUP(A53, 'Customer Names'!A:E, 4, FALSE)</f>
        <v>Alex</v>
      </c>
      <c r="C53" s="2">
        <f>_xlfn.XLOOKUP(A53, 'Medical Examinations'!A:A, 'Medical Examinations'!B:B, "not found")</f>
        <v>31.16</v>
      </c>
      <c r="D53" s="2">
        <f>_xlfn.XLOOKUP(A53, 'Medical Examinations'!A:A, 'Medical Examinations'!D:D, "not found")</f>
        <v>9.34</v>
      </c>
      <c r="E53" s="2" t="str">
        <f>_xlfn.XLOOKUP(A53, 'Medical Examinations'!A:A, 'Medical Examinations'!F:F, "not found")</f>
        <v>No</v>
      </c>
      <c r="F53" s="2" t="str">
        <f>_xlfn.XLOOKUP(A53, 'Medical Examinations'!A:A, 'Medical Examinations'!G:G, "not found")</f>
        <v>No</v>
      </c>
      <c r="G53" s="2" t="str">
        <f>_xlfn.XLOOKUP(A53, 'Medical Examinations'!A:A, 'Medical Examinations'!H:H, "not found")</f>
        <v>No</v>
      </c>
      <c r="H53" s="2">
        <f>_xlfn.XLOOKUP(A53, 'Medical Examinations'!A:A, 'Medical Examinations'!J:J, "not found")</f>
        <v>0</v>
      </c>
      <c r="I53" s="2" t="str">
        <f>_xlfn.XLOOKUP(A53, 'Medical Examinations'!A:A, 'Medical Examinations'!L:L, "not found")</f>
        <v>yes</v>
      </c>
      <c r="J53" s="2" t="str">
        <f>_xlfn.XLOOKUP(A53, 'Medical Examinations'!A:A, 'Medical Examinations'!C:C, "not found")</f>
        <v>Obesity</v>
      </c>
      <c r="K53" s="2" t="str">
        <f>_xlfn.XLOOKUP(A53, 'Medical Examinations'!A:A, 'Medical Examinations'!E:E, "not  found")</f>
        <v>Diabetes</v>
      </c>
      <c r="L53" s="16">
        <f>_xlfn.XLOOKUP(A53, 'Hospitalisation Details'!A:A, 'Hospitalisation Details'!G:G, "not found")</f>
        <v>23976</v>
      </c>
      <c r="M53" s="17">
        <f>_xlfn.XLOOKUP(A53, 'Hospitalisation Details'!A:A, 'Hospitalisation Details'!J:J, "not found")</f>
        <v>43578.94</v>
      </c>
      <c r="N53" s="2" t="str">
        <f>_xlfn.XLOOKUP(A53, 'Hospitalisation Details'!A:A, 'Hospitalisation Details'!L:L, "not found")</f>
        <v>tier - 2</v>
      </c>
      <c r="O53" s="2" t="str">
        <f>_xlfn.XLOOKUP(A53, 'Hospitalisation Details'!A:A, 'Hospitalisation Details'!N:N, "not found")</f>
        <v>tier - 2</v>
      </c>
      <c r="P53" s="2" t="str">
        <f>_xlfn.XLOOKUP(A53, 'Hospitalisation Details'!A:A, 'Hospitalisation Details'!P:P, "not found")</f>
        <v>R1012</v>
      </c>
      <c r="Q53" s="2">
        <f>_xlfn.XLOOKUP(A53, 'Hospitalisation Details'!A:A, 'Hospitalisation Details'!H:H, "not found")</f>
        <v>57</v>
      </c>
    </row>
    <row r="54" spans="1:17" ht="15.75" x14ac:dyDescent="0.25">
      <c r="A54" s="15" t="s">
        <v>2320</v>
      </c>
      <c r="B54" s="2" t="str">
        <f>VLOOKUP(A54, 'Customer Names'!A:E, 4, FALSE)</f>
        <v>David</v>
      </c>
      <c r="C54" s="2">
        <f>_xlfn.XLOOKUP(A54, 'Medical Examinations'!A:A, 'Medical Examinations'!B:B, "not found")</f>
        <v>34.104999999999997</v>
      </c>
      <c r="D54" s="2">
        <f>_xlfn.XLOOKUP(A54, 'Medical Examinations'!A:A, 'Medical Examinations'!D:D, "not found")</f>
        <v>5.03</v>
      </c>
      <c r="E54" s="2" t="str">
        <f>_xlfn.XLOOKUP(A54, 'Medical Examinations'!A:A, 'Medical Examinations'!F:F, "not found")</f>
        <v>yes</v>
      </c>
      <c r="F54" s="2" t="str">
        <f>_xlfn.XLOOKUP(A54, 'Medical Examinations'!A:A, 'Medical Examinations'!G:G, "not found")</f>
        <v>No</v>
      </c>
      <c r="G54" s="2" t="str">
        <f>_xlfn.XLOOKUP(A54, 'Medical Examinations'!A:A, 'Medical Examinations'!H:H, "not found")</f>
        <v>Yes</v>
      </c>
      <c r="H54" s="2">
        <f>_xlfn.XLOOKUP(A54, 'Medical Examinations'!A:A, 'Medical Examinations'!J:J, "not found")</f>
        <v>1</v>
      </c>
      <c r="I54" s="2" t="str">
        <f>_xlfn.XLOOKUP(A54, 'Medical Examinations'!A:A, 'Medical Examinations'!L:L, "not found")</f>
        <v>yes</v>
      </c>
      <c r="J54" s="2" t="str">
        <f>_xlfn.XLOOKUP(A54, 'Medical Examinations'!A:A, 'Medical Examinations'!C:C, "not found")</f>
        <v>Obesity</v>
      </c>
      <c r="K54" s="2" t="str">
        <f>_xlfn.XLOOKUP(A54, 'Medical Examinations'!A:A, 'Medical Examinations'!E:E, "not  found")</f>
        <v>Normal</v>
      </c>
      <c r="L54" s="16">
        <f>_xlfn.XLOOKUP(A54, 'Hospitalisation Details'!A:A, 'Hospitalisation Details'!G:G, "not found")</f>
        <v>25540</v>
      </c>
      <c r="M54" s="17">
        <f>_xlfn.XLOOKUP(A54, 'Hospitalisation Details'!A:A, 'Hospitalisation Details'!J:J, "not found")</f>
        <v>43254.42</v>
      </c>
      <c r="N54" s="2" t="str">
        <f>_xlfn.XLOOKUP(A54, 'Hospitalisation Details'!A:A, 'Hospitalisation Details'!L:L, "not found")</f>
        <v>tier - 2</v>
      </c>
      <c r="O54" s="2" t="str">
        <f>_xlfn.XLOOKUP(A54, 'Hospitalisation Details'!A:A, 'Hospitalisation Details'!N:N, "not found")</f>
        <v>tier - 2</v>
      </c>
      <c r="P54" s="2" t="str">
        <f>_xlfn.XLOOKUP(A54, 'Hospitalisation Details'!A:A, 'Hospitalisation Details'!P:P, "not found")</f>
        <v>R1016</v>
      </c>
      <c r="Q54" s="2">
        <f>_xlfn.XLOOKUP(A54, 'Hospitalisation Details'!A:A, 'Hospitalisation Details'!H:H, "not found")</f>
        <v>53</v>
      </c>
    </row>
    <row r="55" spans="1:17" ht="15.75" x14ac:dyDescent="0.25">
      <c r="A55" s="15" t="s">
        <v>2319</v>
      </c>
      <c r="B55" s="2" t="str">
        <f>VLOOKUP(A55, 'Customer Names'!A:E, 4, FALSE)</f>
        <v>Andrew B</v>
      </c>
      <c r="C55" s="2">
        <f>_xlfn.XLOOKUP(A55, 'Medical Examinations'!A:A, 'Medical Examinations'!B:B, "not found")</f>
        <v>51.93</v>
      </c>
      <c r="D55" s="2">
        <f>_xlfn.XLOOKUP(A55, 'Medical Examinations'!A:A, 'Medical Examinations'!D:D, "not found")</f>
        <v>11.05</v>
      </c>
      <c r="E55" s="2" t="str">
        <f>_xlfn.XLOOKUP(A55, 'Medical Examinations'!A:A, 'Medical Examinations'!F:F, "not found")</f>
        <v>No</v>
      </c>
      <c r="F55" s="2" t="str">
        <f>_xlfn.XLOOKUP(A55, 'Medical Examinations'!A:A, 'Medical Examinations'!G:G, "not found")</f>
        <v>No</v>
      </c>
      <c r="G55" s="2" t="str">
        <f>_xlfn.XLOOKUP(A55, 'Medical Examinations'!A:A, 'Medical Examinations'!H:H, "not found")</f>
        <v>No</v>
      </c>
      <c r="H55" s="2">
        <f>_xlfn.XLOOKUP(A55, 'Medical Examinations'!A:A, 'Medical Examinations'!J:J, "not found")</f>
        <v>0</v>
      </c>
      <c r="I55" s="2" t="str">
        <f>_xlfn.XLOOKUP(A55, 'Medical Examinations'!A:A, 'Medical Examinations'!L:L, "not found")</f>
        <v>yes</v>
      </c>
      <c r="J55" s="2" t="str">
        <f>_xlfn.XLOOKUP(A55, 'Medical Examinations'!A:A, 'Medical Examinations'!C:C, "not found")</f>
        <v>Obesity</v>
      </c>
      <c r="K55" s="2" t="str">
        <f>_xlfn.XLOOKUP(A55, 'Medical Examinations'!A:A, 'Medical Examinations'!E:E, "not  found")</f>
        <v>Diabetes</v>
      </c>
      <c r="L55" s="16">
        <f>_xlfn.XLOOKUP(A55, 'Hospitalisation Details'!A:A, 'Hospitalisation Details'!G:G, "not found")</f>
        <v>24075</v>
      </c>
      <c r="M55" s="17">
        <f>_xlfn.XLOOKUP(A55, 'Hospitalisation Details'!A:A, 'Hospitalisation Details'!J:J, "not found")</f>
        <v>43073.760000000002</v>
      </c>
      <c r="N55" s="2" t="str">
        <f>_xlfn.XLOOKUP(A55, 'Hospitalisation Details'!A:A, 'Hospitalisation Details'!L:L, "not found")</f>
        <v>tier - 2</v>
      </c>
      <c r="O55" s="2" t="str">
        <f>_xlfn.XLOOKUP(A55, 'Hospitalisation Details'!A:A, 'Hospitalisation Details'!N:N, "not found")</f>
        <v>tier - 2</v>
      </c>
      <c r="P55" s="2" t="str">
        <f>_xlfn.XLOOKUP(A55, 'Hospitalisation Details'!A:A, 'Hospitalisation Details'!P:P, "not found")</f>
        <v>R1011</v>
      </c>
      <c r="Q55" s="2">
        <f>_xlfn.XLOOKUP(A55, 'Hospitalisation Details'!A:A, 'Hospitalisation Details'!H:H, "not found")</f>
        <v>57</v>
      </c>
    </row>
    <row r="56" spans="1:17" ht="15.75" x14ac:dyDescent="0.25">
      <c r="A56" s="15" t="s">
        <v>2318</v>
      </c>
      <c r="B56" s="2" t="str">
        <f>VLOOKUP(A56, 'Customer Names'!A:E, 4, FALSE)</f>
        <v>Dara E</v>
      </c>
      <c r="C56" s="2">
        <f>_xlfn.XLOOKUP(A56, 'Medical Examinations'!A:A, 'Medical Examinations'!B:B, "not found")</f>
        <v>38.950000000000003</v>
      </c>
      <c r="D56" s="2">
        <f>_xlfn.XLOOKUP(A56, 'Medical Examinations'!A:A, 'Medical Examinations'!D:D, "not found")</f>
        <v>11.95</v>
      </c>
      <c r="E56" s="2" t="str">
        <f>_xlfn.XLOOKUP(A56, 'Medical Examinations'!A:A, 'Medical Examinations'!F:F, "not found")</f>
        <v>No</v>
      </c>
      <c r="F56" s="2" t="str">
        <f>_xlfn.XLOOKUP(A56, 'Medical Examinations'!A:A, 'Medical Examinations'!G:G, "not found")</f>
        <v>No</v>
      </c>
      <c r="G56" s="2" t="str">
        <f>_xlfn.XLOOKUP(A56, 'Medical Examinations'!A:A, 'Medical Examinations'!H:H, "not found")</f>
        <v>No</v>
      </c>
      <c r="H56" s="2">
        <f>_xlfn.XLOOKUP(A56, 'Medical Examinations'!A:A, 'Medical Examinations'!J:J, "not found")</f>
        <v>0</v>
      </c>
      <c r="I56" s="2" t="str">
        <f>_xlfn.XLOOKUP(A56, 'Medical Examinations'!A:A, 'Medical Examinations'!L:L, "not found")</f>
        <v>yes</v>
      </c>
      <c r="J56" s="2" t="str">
        <f>_xlfn.XLOOKUP(A56, 'Medical Examinations'!A:A, 'Medical Examinations'!C:C, "not found")</f>
        <v>Obesity</v>
      </c>
      <c r="K56" s="2" t="str">
        <f>_xlfn.XLOOKUP(A56, 'Medical Examinations'!A:A, 'Medical Examinations'!E:E, "not  found")</f>
        <v>Diabetes</v>
      </c>
      <c r="L56" s="16">
        <f>_xlfn.XLOOKUP(A56, 'Hospitalisation Details'!A:A, 'Hospitalisation Details'!G:G, "not found")</f>
        <v>28798</v>
      </c>
      <c r="M56" s="17">
        <f>_xlfn.XLOOKUP(A56, 'Hospitalisation Details'!A:A, 'Hospitalisation Details'!J:J, "not found")</f>
        <v>42983.46</v>
      </c>
      <c r="N56" s="2" t="str">
        <f>_xlfn.XLOOKUP(A56, 'Hospitalisation Details'!A:A, 'Hospitalisation Details'!L:L, "not found")</f>
        <v>tier - 1</v>
      </c>
      <c r="O56" s="2" t="str">
        <f>_xlfn.XLOOKUP(A56, 'Hospitalisation Details'!A:A, 'Hospitalisation Details'!N:N, "not found")</f>
        <v>tier - 2</v>
      </c>
      <c r="P56" s="2" t="str">
        <f>_xlfn.XLOOKUP(A56, 'Hospitalisation Details'!A:A, 'Hospitalisation Details'!P:P, "not found")</f>
        <v>R1012</v>
      </c>
      <c r="Q56" s="2">
        <f>_xlfn.XLOOKUP(A56, 'Hospitalisation Details'!A:A, 'Hospitalisation Details'!H:H, "not found")</f>
        <v>44</v>
      </c>
    </row>
    <row r="57" spans="1:17" ht="15.75" x14ac:dyDescent="0.25">
      <c r="A57" s="15" t="s">
        <v>2317</v>
      </c>
      <c r="B57" s="2" t="str">
        <f>VLOOKUP(A57, 'Customer Names'!A:E, 4, FALSE)</f>
        <v>Inna</v>
      </c>
      <c r="C57" s="2">
        <f>_xlfn.XLOOKUP(A57, 'Medical Examinations'!A:A, 'Medical Examinations'!B:B, "not found")</f>
        <v>36.630000000000003</v>
      </c>
      <c r="D57" s="2">
        <f>_xlfn.XLOOKUP(A57, 'Medical Examinations'!A:A, 'Medical Examinations'!D:D, "not found")</f>
        <v>7.72</v>
      </c>
      <c r="E57" s="2" t="str">
        <f>_xlfn.XLOOKUP(A57, 'Medical Examinations'!A:A, 'Medical Examinations'!F:F, "not found")</f>
        <v>yes</v>
      </c>
      <c r="F57" s="2" t="str">
        <f>_xlfn.XLOOKUP(A57, 'Medical Examinations'!A:A, 'Medical Examinations'!G:G, "not found")</f>
        <v>No</v>
      </c>
      <c r="G57" s="2" t="str">
        <f>_xlfn.XLOOKUP(A57, 'Medical Examinations'!A:A, 'Medical Examinations'!H:H, "not found")</f>
        <v>No</v>
      </c>
      <c r="H57" s="2">
        <f>_xlfn.XLOOKUP(A57, 'Medical Examinations'!A:A, 'Medical Examinations'!J:J, "not found")</f>
        <v>1</v>
      </c>
      <c r="I57" s="2" t="str">
        <f>_xlfn.XLOOKUP(A57, 'Medical Examinations'!A:A, 'Medical Examinations'!L:L, "not found")</f>
        <v>yes</v>
      </c>
      <c r="J57" s="2" t="str">
        <f>_xlfn.XLOOKUP(A57, 'Medical Examinations'!A:A, 'Medical Examinations'!C:C, "not found")</f>
        <v>Obesity</v>
      </c>
      <c r="K57" s="2" t="str">
        <f>_xlfn.XLOOKUP(A57, 'Medical Examinations'!A:A, 'Medical Examinations'!E:E, "not  found")</f>
        <v>Diabetes</v>
      </c>
      <c r="L57" s="16">
        <f>_xlfn.XLOOKUP(A57, 'Hospitalisation Details'!A:A, 'Hospitalisation Details'!G:G, "not found")</f>
        <v>27690</v>
      </c>
      <c r="M57" s="17">
        <f>_xlfn.XLOOKUP(A57, 'Hospitalisation Details'!A:A, 'Hospitalisation Details'!J:J, "not found")</f>
        <v>42969.85</v>
      </c>
      <c r="N57" s="2" t="str">
        <f>_xlfn.XLOOKUP(A57, 'Hospitalisation Details'!A:A, 'Hospitalisation Details'!L:L, "not found")</f>
        <v>tier - 1</v>
      </c>
      <c r="O57" s="2" t="str">
        <f>_xlfn.XLOOKUP(A57, 'Hospitalisation Details'!A:A, 'Hospitalisation Details'!N:N, "not found")</f>
        <v>tier - 3</v>
      </c>
      <c r="P57" s="2" t="str">
        <f>_xlfn.XLOOKUP(A57, 'Hospitalisation Details'!A:A, 'Hospitalisation Details'!P:P, "not found")</f>
        <v>R1013</v>
      </c>
      <c r="Q57" s="2">
        <f>_xlfn.XLOOKUP(A57, 'Hospitalisation Details'!A:A, 'Hospitalisation Details'!H:H, "not found")</f>
        <v>47</v>
      </c>
    </row>
    <row r="58" spans="1:17" ht="15.75" x14ac:dyDescent="0.25">
      <c r="A58" s="15" t="s">
        <v>2316</v>
      </c>
      <c r="B58" s="2" t="str">
        <f>VLOOKUP(A58, 'Customer Names'!A:E, 4, FALSE)</f>
        <v>Ari</v>
      </c>
      <c r="C58" s="2">
        <f>_xlfn.XLOOKUP(A58, 'Medical Examinations'!A:A, 'Medical Examinations'!B:B, "not found")</f>
        <v>34.200000000000003</v>
      </c>
      <c r="D58" s="2">
        <f>_xlfn.XLOOKUP(A58, 'Medical Examinations'!A:A, 'Medical Examinations'!D:D, "not found")</f>
        <v>5.75</v>
      </c>
      <c r="E58" s="2" t="str">
        <f>_xlfn.XLOOKUP(A58, 'Medical Examinations'!A:A, 'Medical Examinations'!F:F, "not found")</f>
        <v>No</v>
      </c>
      <c r="F58" s="2" t="str">
        <f>_xlfn.XLOOKUP(A58, 'Medical Examinations'!A:A, 'Medical Examinations'!G:G, "not found")</f>
        <v>No</v>
      </c>
      <c r="G58" s="2" t="str">
        <f>_xlfn.XLOOKUP(A58, 'Medical Examinations'!A:A, 'Medical Examinations'!H:H, "not found")</f>
        <v>No</v>
      </c>
      <c r="H58" s="2">
        <f>_xlfn.XLOOKUP(A58, 'Medical Examinations'!A:A, 'Medical Examinations'!J:J, "not found")</f>
        <v>2</v>
      </c>
      <c r="I58" s="2" t="str">
        <f>_xlfn.XLOOKUP(A58, 'Medical Examinations'!A:A, 'Medical Examinations'!L:L, "not found")</f>
        <v>yes</v>
      </c>
      <c r="J58" s="2" t="str">
        <f>_xlfn.XLOOKUP(A58, 'Medical Examinations'!A:A, 'Medical Examinations'!C:C, "not found")</f>
        <v>Obesity</v>
      </c>
      <c r="K58" s="2" t="str">
        <f>_xlfn.XLOOKUP(A58, 'Medical Examinations'!A:A, 'Medical Examinations'!E:E, "not  found")</f>
        <v>Prediabeties</v>
      </c>
      <c r="L58" s="16">
        <f>_xlfn.XLOOKUP(A58, 'Hospitalisation Details'!A:A, 'Hospitalisation Details'!G:G, "not found")</f>
        <v>26552</v>
      </c>
      <c r="M58" s="17">
        <f>_xlfn.XLOOKUP(A58, 'Hospitalisation Details'!A:A, 'Hospitalisation Details'!J:J, "not found")</f>
        <v>42856.84</v>
      </c>
      <c r="N58" s="2" t="str">
        <f>_xlfn.XLOOKUP(A58, 'Hospitalisation Details'!A:A, 'Hospitalisation Details'!L:L, "not found")</f>
        <v>tier - 1</v>
      </c>
      <c r="O58" s="2" t="str">
        <f>_xlfn.XLOOKUP(A58, 'Hospitalisation Details'!A:A, 'Hospitalisation Details'!N:N, "not found")</f>
        <v>tier - 1</v>
      </c>
      <c r="P58" s="2" t="str">
        <f>_xlfn.XLOOKUP(A58, 'Hospitalisation Details'!A:A, 'Hospitalisation Details'!P:P, "not found")</f>
        <v>R1011</v>
      </c>
      <c r="Q58" s="2">
        <f>_xlfn.XLOOKUP(A58, 'Hospitalisation Details'!A:A, 'Hospitalisation Details'!H:H, "not found")</f>
        <v>50</v>
      </c>
    </row>
    <row r="59" spans="1:17" ht="15.75" x14ac:dyDescent="0.25">
      <c r="A59" s="15" t="s">
        <v>2315</v>
      </c>
      <c r="B59" s="2" t="str">
        <f>VLOOKUP(A59, 'Customer Names'!A:E, 4, FALSE)</f>
        <v>Lindsey</v>
      </c>
      <c r="C59" s="2">
        <f>_xlfn.XLOOKUP(A59, 'Medical Examinations'!A:A, 'Medical Examinations'!B:B, "not found")</f>
        <v>50.63</v>
      </c>
      <c r="D59" s="2">
        <f>_xlfn.XLOOKUP(A59, 'Medical Examinations'!A:A, 'Medical Examinations'!D:D, "not found")</f>
        <v>11.89</v>
      </c>
      <c r="E59" s="2" t="str">
        <f>_xlfn.XLOOKUP(A59, 'Medical Examinations'!A:A, 'Medical Examinations'!F:F, "not found")</f>
        <v>No</v>
      </c>
      <c r="F59" s="2" t="str">
        <f>_xlfn.XLOOKUP(A59, 'Medical Examinations'!A:A, 'Medical Examinations'!G:G, "not found")</f>
        <v>No</v>
      </c>
      <c r="G59" s="2" t="str">
        <f>_xlfn.XLOOKUP(A59, 'Medical Examinations'!A:A, 'Medical Examinations'!H:H, "not found")</f>
        <v>No</v>
      </c>
      <c r="H59" s="2">
        <f>_xlfn.XLOOKUP(A59, 'Medical Examinations'!A:A, 'Medical Examinations'!J:J, "not found")</f>
        <v>0</v>
      </c>
      <c r="I59" s="2" t="str">
        <f>_xlfn.XLOOKUP(A59, 'Medical Examinations'!A:A, 'Medical Examinations'!L:L, "not found")</f>
        <v>yes</v>
      </c>
      <c r="J59" s="2" t="str">
        <f>_xlfn.XLOOKUP(A59, 'Medical Examinations'!A:A, 'Medical Examinations'!C:C, "not found")</f>
        <v>Obesity</v>
      </c>
      <c r="K59" s="2" t="str">
        <f>_xlfn.XLOOKUP(A59, 'Medical Examinations'!A:A, 'Medical Examinations'!E:E, "not  found")</f>
        <v>Diabetes</v>
      </c>
      <c r="L59" s="16">
        <f>_xlfn.XLOOKUP(A59, 'Hospitalisation Details'!A:A, 'Hospitalisation Details'!G:G, "not found")</f>
        <v>24044</v>
      </c>
      <c r="M59" s="17">
        <f>_xlfn.XLOOKUP(A59, 'Hospitalisation Details'!A:A, 'Hospitalisation Details'!J:J, "not found")</f>
        <v>42764.12</v>
      </c>
      <c r="N59" s="2" t="str">
        <f>_xlfn.XLOOKUP(A59, 'Hospitalisation Details'!A:A, 'Hospitalisation Details'!L:L, "not found")</f>
        <v>tier - 1</v>
      </c>
      <c r="O59" s="2" t="str">
        <f>_xlfn.XLOOKUP(A59, 'Hospitalisation Details'!A:A, 'Hospitalisation Details'!N:N, "not found")</f>
        <v>tier - 2</v>
      </c>
      <c r="P59" s="2" t="str">
        <f>_xlfn.XLOOKUP(A59, 'Hospitalisation Details'!A:A, 'Hospitalisation Details'!P:P, "not found")</f>
        <v>R1011</v>
      </c>
      <c r="Q59" s="2">
        <f>_xlfn.XLOOKUP(A59, 'Hospitalisation Details'!A:A, 'Hospitalisation Details'!H:H, "not found")</f>
        <v>57</v>
      </c>
    </row>
    <row r="60" spans="1:17" ht="15.75" x14ac:dyDescent="0.25">
      <c r="A60" s="15" t="s">
        <v>2314</v>
      </c>
      <c r="B60" s="2" t="str">
        <f>VLOOKUP(A60, 'Customer Names'!A:E, 4, FALSE)</f>
        <v>Kenny</v>
      </c>
      <c r="C60" s="2">
        <f>_xlfn.XLOOKUP(A60, 'Medical Examinations'!A:A, 'Medical Examinations'!B:B, "not found")</f>
        <v>36.479999999999997</v>
      </c>
      <c r="D60" s="2">
        <f>_xlfn.XLOOKUP(A60, 'Medical Examinations'!A:A, 'Medical Examinations'!D:D, "not found")</f>
        <v>6.2</v>
      </c>
      <c r="E60" s="2" t="str">
        <f>_xlfn.XLOOKUP(A60, 'Medical Examinations'!A:A, 'Medical Examinations'!F:F, "not found")</f>
        <v>No</v>
      </c>
      <c r="F60" s="2" t="str">
        <f>_xlfn.XLOOKUP(A60, 'Medical Examinations'!A:A, 'Medical Examinations'!G:G, "not found")</f>
        <v>No</v>
      </c>
      <c r="G60" s="2" t="str">
        <f>_xlfn.XLOOKUP(A60, 'Medical Examinations'!A:A, 'Medical Examinations'!H:H, "not found")</f>
        <v>No</v>
      </c>
      <c r="H60" s="2">
        <f>_xlfn.XLOOKUP(A60, 'Medical Examinations'!A:A, 'Medical Examinations'!J:J, "not found")</f>
        <v>0</v>
      </c>
      <c r="I60" s="2" t="str">
        <f>_xlfn.XLOOKUP(A60, 'Medical Examinations'!A:A, 'Medical Examinations'!L:L, "not found")</f>
        <v>yes</v>
      </c>
      <c r="J60" s="2" t="str">
        <f>_xlfn.XLOOKUP(A60, 'Medical Examinations'!A:A, 'Medical Examinations'!C:C, "not found")</f>
        <v>Obesity</v>
      </c>
      <c r="K60" s="2" t="str">
        <f>_xlfn.XLOOKUP(A60, 'Medical Examinations'!A:A, 'Medical Examinations'!E:E, "not  found")</f>
        <v>Prediabeties</v>
      </c>
      <c r="L60" s="16">
        <f>_xlfn.XLOOKUP(A60, 'Hospitalisation Details'!A:A, 'Hospitalisation Details'!G:G, "not found")</f>
        <v>28419</v>
      </c>
      <c r="M60" s="17">
        <f>_xlfn.XLOOKUP(A60, 'Hospitalisation Details'!A:A, 'Hospitalisation Details'!J:J, "not found")</f>
        <v>42760.5</v>
      </c>
      <c r="N60" s="2" t="str">
        <f>_xlfn.XLOOKUP(A60, 'Hospitalisation Details'!A:A, 'Hospitalisation Details'!L:L, "not found")</f>
        <v>tier - 1</v>
      </c>
      <c r="O60" s="2" t="str">
        <f>_xlfn.XLOOKUP(A60, 'Hospitalisation Details'!A:A, 'Hospitalisation Details'!N:N, "not found")</f>
        <v>tier - 2</v>
      </c>
      <c r="P60" s="2" t="str">
        <f>_xlfn.XLOOKUP(A60, 'Hospitalisation Details'!A:A, 'Hospitalisation Details'!P:P, "not found")</f>
        <v>R1012</v>
      </c>
      <c r="Q60" s="2">
        <f>_xlfn.XLOOKUP(A60, 'Hospitalisation Details'!A:A, 'Hospitalisation Details'!H:H, "not found")</f>
        <v>45</v>
      </c>
    </row>
    <row r="61" spans="1:17" ht="15.75" x14ac:dyDescent="0.25">
      <c r="A61" s="15" t="s">
        <v>2313</v>
      </c>
      <c r="B61" s="2" t="str">
        <f>VLOOKUP(A61, 'Customer Names'!A:E, 4, FALSE)</f>
        <v>Louise</v>
      </c>
      <c r="C61" s="2">
        <f>_xlfn.XLOOKUP(A61, 'Medical Examinations'!A:A, 'Medical Examinations'!B:B, "not found")</f>
        <v>54.82</v>
      </c>
      <c r="D61" s="2">
        <f>_xlfn.XLOOKUP(A61, 'Medical Examinations'!A:A, 'Medical Examinations'!D:D, "not found")</f>
        <v>10.61</v>
      </c>
      <c r="E61" s="2" t="str">
        <f>_xlfn.XLOOKUP(A61, 'Medical Examinations'!A:A, 'Medical Examinations'!F:F, "not found")</f>
        <v>No</v>
      </c>
      <c r="F61" s="2" t="str">
        <f>_xlfn.XLOOKUP(A61, 'Medical Examinations'!A:A, 'Medical Examinations'!G:G, "not found")</f>
        <v>No</v>
      </c>
      <c r="G61" s="2" t="str">
        <f>_xlfn.XLOOKUP(A61, 'Medical Examinations'!A:A, 'Medical Examinations'!H:H, "not found")</f>
        <v>No</v>
      </c>
      <c r="H61" s="2">
        <f>_xlfn.XLOOKUP(A61, 'Medical Examinations'!A:A, 'Medical Examinations'!J:J, "not found")</f>
        <v>0</v>
      </c>
      <c r="I61" s="2" t="str">
        <f>_xlfn.XLOOKUP(A61, 'Medical Examinations'!A:A, 'Medical Examinations'!L:L, "not found")</f>
        <v>yes</v>
      </c>
      <c r="J61" s="2" t="str">
        <f>_xlfn.XLOOKUP(A61, 'Medical Examinations'!A:A, 'Medical Examinations'!C:C, "not found")</f>
        <v>Obesity</v>
      </c>
      <c r="K61" s="2" t="str">
        <f>_xlfn.XLOOKUP(A61, 'Medical Examinations'!A:A, 'Medical Examinations'!E:E, "not  found")</f>
        <v>Diabetes</v>
      </c>
      <c r="L61" s="16">
        <f>_xlfn.XLOOKUP(A61, 'Hospitalisation Details'!A:A, 'Hospitalisation Details'!G:G, "not found")</f>
        <v>26240</v>
      </c>
      <c r="M61" s="17">
        <f>_xlfn.XLOOKUP(A61, 'Hospitalisation Details'!A:A, 'Hospitalisation Details'!J:J, "not found")</f>
        <v>42644.2</v>
      </c>
      <c r="N61" s="2" t="str">
        <f>_xlfn.XLOOKUP(A61, 'Hospitalisation Details'!A:A, 'Hospitalisation Details'!L:L, "not found")</f>
        <v>tier - 1</v>
      </c>
      <c r="O61" s="2" t="str">
        <f>_xlfn.XLOOKUP(A61, 'Hospitalisation Details'!A:A, 'Hospitalisation Details'!N:N, "not found")</f>
        <v>tier - 3</v>
      </c>
      <c r="P61" s="2" t="str">
        <f>_xlfn.XLOOKUP(A61, 'Hospitalisation Details'!A:A, 'Hospitalisation Details'!P:P, "not found")</f>
        <v>R1011</v>
      </c>
      <c r="Q61" s="2">
        <f>_xlfn.XLOOKUP(A61, 'Hospitalisation Details'!A:A, 'Hospitalisation Details'!H:H, "not found")</f>
        <v>51</v>
      </c>
    </row>
    <row r="62" spans="1:17" ht="15.75" x14ac:dyDescent="0.25">
      <c r="A62" s="15" t="s">
        <v>2312</v>
      </c>
      <c r="B62" s="2" t="str">
        <f>VLOOKUP(A62, 'Customer Names'!A:E, 4, FALSE)</f>
        <v>Cameron</v>
      </c>
      <c r="C62" s="2">
        <f>_xlfn.XLOOKUP(A62, 'Medical Examinations'!A:A, 'Medical Examinations'!B:B, "not found")</f>
        <v>38.06</v>
      </c>
      <c r="D62" s="2">
        <f>_xlfn.XLOOKUP(A62, 'Medical Examinations'!A:A, 'Medical Examinations'!D:D, "not found")</f>
        <v>6.04</v>
      </c>
      <c r="E62" s="2" t="str">
        <f>_xlfn.XLOOKUP(A62, 'Medical Examinations'!A:A, 'Medical Examinations'!F:F, "not found")</f>
        <v>No</v>
      </c>
      <c r="F62" s="2" t="str">
        <f>_xlfn.XLOOKUP(A62, 'Medical Examinations'!A:A, 'Medical Examinations'!G:G, "not found")</f>
        <v>No</v>
      </c>
      <c r="G62" s="2" t="str">
        <f>_xlfn.XLOOKUP(A62, 'Medical Examinations'!A:A, 'Medical Examinations'!H:H, "not found")</f>
        <v>Yes</v>
      </c>
      <c r="H62" s="2">
        <f>_xlfn.XLOOKUP(A62, 'Medical Examinations'!A:A, 'Medical Examinations'!J:J, "not found")</f>
        <v>1</v>
      </c>
      <c r="I62" s="2" t="str">
        <f>_xlfn.XLOOKUP(A62, 'Medical Examinations'!A:A, 'Medical Examinations'!L:L, "not found")</f>
        <v>yes</v>
      </c>
      <c r="J62" s="2" t="str">
        <f>_xlfn.XLOOKUP(A62, 'Medical Examinations'!A:A, 'Medical Examinations'!C:C, "not found")</f>
        <v>Obesity</v>
      </c>
      <c r="K62" s="2" t="str">
        <f>_xlfn.XLOOKUP(A62, 'Medical Examinations'!A:A, 'Medical Examinations'!E:E, "not  found")</f>
        <v>Prediabeties</v>
      </c>
      <c r="L62" s="16">
        <f>_xlfn.XLOOKUP(A62, 'Hospitalisation Details'!A:A, 'Hospitalisation Details'!G:G, "not found")</f>
        <v>29216</v>
      </c>
      <c r="M62" s="17">
        <f>_xlfn.XLOOKUP(A62, 'Hospitalisation Details'!A:A, 'Hospitalisation Details'!J:J, "not found")</f>
        <v>42560.43</v>
      </c>
      <c r="N62" s="2" t="str">
        <f>_xlfn.XLOOKUP(A62, 'Hospitalisation Details'!A:A, 'Hospitalisation Details'!L:L, "not found")</f>
        <v>tier - 1</v>
      </c>
      <c r="O62" s="2" t="str">
        <f>_xlfn.XLOOKUP(A62, 'Hospitalisation Details'!A:A, 'Hospitalisation Details'!N:N, "not found")</f>
        <v>tier - 3</v>
      </c>
      <c r="P62" s="2" t="str">
        <f>_xlfn.XLOOKUP(A62, 'Hospitalisation Details'!A:A, 'Hospitalisation Details'!P:P, "not found")</f>
        <v>R1013</v>
      </c>
      <c r="Q62" s="2">
        <f>_xlfn.XLOOKUP(A62, 'Hospitalisation Details'!A:A, 'Hospitalisation Details'!H:H, "not found")</f>
        <v>43</v>
      </c>
    </row>
    <row r="63" spans="1:17" ht="15.75" x14ac:dyDescent="0.25">
      <c r="A63" s="15" t="s">
        <v>2311</v>
      </c>
      <c r="B63" s="2" t="str">
        <f>VLOOKUP(A63, 'Customer Names'!A:E, 4, FALSE)</f>
        <v>Katie T.</v>
      </c>
      <c r="C63" s="2">
        <f>_xlfn.XLOOKUP(A63, 'Medical Examinations'!A:A, 'Medical Examinations'!B:B, "not found")</f>
        <v>51.48</v>
      </c>
      <c r="D63" s="2">
        <f>_xlfn.XLOOKUP(A63, 'Medical Examinations'!A:A, 'Medical Examinations'!D:D, "not found")</f>
        <v>9.33</v>
      </c>
      <c r="E63" s="2" t="str">
        <f>_xlfn.XLOOKUP(A63, 'Medical Examinations'!A:A, 'Medical Examinations'!F:F, "not found")</f>
        <v>yes</v>
      </c>
      <c r="F63" s="2" t="str">
        <f>_xlfn.XLOOKUP(A63, 'Medical Examinations'!A:A, 'Medical Examinations'!G:G, "not found")</f>
        <v>No</v>
      </c>
      <c r="G63" s="2" t="str">
        <f>_xlfn.XLOOKUP(A63, 'Medical Examinations'!A:A, 'Medical Examinations'!H:H, "not found")</f>
        <v>No</v>
      </c>
      <c r="H63" s="2">
        <f>_xlfn.XLOOKUP(A63, 'Medical Examinations'!A:A, 'Medical Examinations'!J:J, "not found")</f>
        <v>0</v>
      </c>
      <c r="I63" s="2" t="str">
        <f>_xlfn.XLOOKUP(A63, 'Medical Examinations'!A:A, 'Medical Examinations'!L:L, "not found")</f>
        <v>yes</v>
      </c>
      <c r="J63" s="2" t="str">
        <f>_xlfn.XLOOKUP(A63, 'Medical Examinations'!A:A, 'Medical Examinations'!C:C, "not found")</f>
        <v>Obesity</v>
      </c>
      <c r="K63" s="2" t="str">
        <f>_xlfn.XLOOKUP(A63, 'Medical Examinations'!A:A, 'Medical Examinations'!E:E, "not  found")</f>
        <v>Diabetes</v>
      </c>
      <c r="L63" s="16">
        <f>_xlfn.XLOOKUP(A63, 'Hospitalisation Details'!A:A, 'Hospitalisation Details'!G:G, "not found")</f>
        <v>24650</v>
      </c>
      <c r="M63" s="17">
        <f>_xlfn.XLOOKUP(A63, 'Hospitalisation Details'!A:A, 'Hospitalisation Details'!J:J, "not found")</f>
        <v>42538.720000000001</v>
      </c>
      <c r="N63" s="2" t="str">
        <f>_xlfn.XLOOKUP(A63, 'Hospitalisation Details'!A:A, 'Hospitalisation Details'!L:L, "not found")</f>
        <v>tier - 1</v>
      </c>
      <c r="O63" s="2" t="str">
        <f>_xlfn.XLOOKUP(A63, 'Hospitalisation Details'!A:A, 'Hospitalisation Details'!N:N, "not found")</f>
        <v>tier - 3</v>
      </c>
      <c r="P63" s="2" t="str">
        <f>_xlfn.XLOOKUP(A63, 'Hospitalisation Details'!A:A, 'Hospitalisation Details'!P:P, "not found")</f>
        <v>R1011</v>
      </c>
      <c r="Q63" s="2">
        <f>_xlfn.XLOOKUP(A63, 'Hospitalisation Details'!A:A, 'Hospitalisation Details'!H:H, "not found")</f>
        <v>55</v>
      </c>
    </row>
    <row r="64" spans="1:17" ht="15.75" x14ac:dyDescent="0.25">
      <c r="A64" s="15" t="s">
        <v>2310</v>
      </c>
      <c r="B64" s="2" t="str">
        <f>VLOOKUP(A64, 'Customer Names'!A:E, 4, FALSE)</f>
        <v>Casey</v>
      </c>
      <c r="C64" s="2">
        <f>_xlfn.XLOOKUP(A64, 'Medical Examinations'!A:A, 'Medical Examinations'!B:B, "not found")</f>
        <v>52.06</v>
      </c>
      <c r="D64" s="2">
        <f>_xlfn.XLOOKUP(A64, 'Medical Examinations'!A:A, 'Medical Examinations'!D:D, "not found")</f>
        <v>11.47</v>
      </c>
      <c r="E64" s="2" t="str">
        <f>_xlfn.XLOOKUP(A64, 'Medical Examinations'!A:A, 'Medical Examinations'!F:F, "not found")</f>
        <v>No</v>
      </c>
      <c r="F64" s="2" t="str">
        <f>_xlfn.XLOOKUP(A64, 'Medical Examinations'!A:A, 'Medical Examinations'!G:G, "not found")</f>
        <v>No</v>
      </c>
      <c r="G64" s="2" t="str">
        <f>_xlfn.XLOOKUP(A64, 'Medical Examinations'!A:A, 'Medical Examinations'!H:H, "not found")</f>
        <v>No</v>
      </c>
      <c r="H64" s="2">
        <f>_xlfn.XLOOKUP(A64, 'Medical Examinations'!A:A, 'Medical Examinations'!J:J, "not found")</f>
        <v>0</v>
      </c>
      <c r="I64" s="2" t="str">
        <f>_xlfn.XLOOKUP(A64, 'Medical Examinations'!A:A, 'Medical Examinations'!L:L, "not found")</f>
        <v>yes</v>
      </c>
      <c r="J64" s="2" t="str">
        <f>_xlfn.XLOOKUP(A64, 'Medical Examinations'!A:A, 'Medical Examinations'!C:C, "not found")</f>
        <v>Obesity</v>
      </c>
      <c r="K64" s="2" t="str">
        <f>_xlfn.XLOOKUP(A64, 'Medical Examinations'!A:A, 'Medical Examinations'!E:E, "not  found")</f>
        <v>Diabetes</v>
      </c>
      <c r="L64" s="16">
        <f>_xlfn.XLOOKUP(A64, 'Hospitalisation Details'!A:A, 'Hospitalisation Details'!G:G, "not found")</f>
        <v>25053</v>
      </c>
      <c r="M64" s="17">
        <f>_xlfn.XLOOKUP(A64, 'Hospitalisation Details'!A:A, 'Hospitalisation Details'!J:J, "not found")</f>
        <v>42478.6</v>
      </c>
      <c r="N64" s="2" t="str">
        <f>_xlfn.XLOOKUP(A64, 'Hospitalisation Details'!A:A, 'Hospitalisation Details'!L:L, "not found")</f>
        <v>tier - 1</v>
      </c>
      <c r="O64" s="2" t="str">
        <f>_xlfn.XLOOKUP(A64, 'Hospitalisation Details'!A:A, 'Hospitalisation Details'!N:N, "not found")</f>
        <v>tier - 2</v>
      </c>
      <c r="P64" s="2" t="str">
        <f>_xlfn.XLOOKUP(A64, 'Hospitalisation Details'!A:A, 'Hospitalisation Details'!P:P, "not found")</f>
        <v>R1011</v>
      </c>
      <c r="Q64" s="2">
        <f>_xlfn.XLOOKUP(A64, 'Hospitalisation Details'!A:A, 'Hospitalisation Details'!H:H, "not found")</f>
        <v>54</v>
      </c>
    </row>
    <row r="65" spans="1:17" ht="15.75" x14ac:dyDescent="0.25">
      <c r="A65" s="15" t="s">
        <v>2309</v>
      </c>
      <c r="B65" s="2" t="str">
        <f>VLOOKUP(A65, 'Customer Names'!A:E, 4, FALSE)</f>
        <v>David</v>
      </c>
      <c r="C65" s="2">
        <f>_xlfn.XLOOKUP(A65, 'Medical Examinations'!A:A, 'Medical Examinations'!B:B, "not found")</f>
        <v>30.684999999999999</v>
      </c>
      <c r="D65" s="2">
        <f>_xlfn.XLOOKUP(A65, 'Medical Examinations'!A:A, 'Medical Examinations'!D:D, "not found")</f>
        <v>7.02</v>
      </c>
      <c r="E65" s="2" t="str">
        <f>_xlfn.XLOOKUP(A65, 'Medical Examinations'!A:A, 'Medical Examinations'!F:F, "not found")</f>
        <v>yes</v>
      </c>
      <c r="F65" s="2" t="str">
        <f>_xlfn.XLOOKUP(A65, 'Medical Examinations'!A:A, 'Medical Examinations'!G:G, "not found")</f>
        <v>No</v>
      </c>
      <c r="G65" s="2" t="str">
        <f>_xlfn.XLOOKUP(A65, 'Medical Examinations'!A:A, 'Medical Examinations'!H:H, "not found")</f>
        <v>No</v>
      </c>
      <c r="H65" s="2">
        <f>_xlfn.XLOOKUP(A65, 'Medical Examinations'!A:A, 'Medical Examinations'!J:J, "not found")</f>
        <v>0</v>
      </c>
      <c r="I65" s="2" t="str">
        <f>_xlfn.XLOOKUP(A65, 'Medical Examinations'!A:A, 'Medical Examinations'!L:L, "not found")</f>
        <v>yes</v>
      </c>
      <c r="J65" s="2" t="str">
        <f>_xlfn.XLOOKUP(A65, 'Medical Examinations'!A:A, 'Medical Examinations'!C:C, "not found")</f>
        <v>Obesity</v>
      </c>
      <c r="K65" s="2" t="str">
        <f>_xlfn.XLOOKUP(A65, 'Medical Examinations'!A:A, 'Medical Examinations'!E:E, "not  found")</f>
        <v>Diabetes</v>
      </c>
      <c r="L65" s="16">
        <f>_xlfn.XLOOKUP(A65, 'Hospitalisation Details'!A:A, 'Hospitalisation Details'!G:G, "not found")</f>
        <v>24651</v>
      </c>
      <c r="M65" s="17">
        <f>_xlfn.XLOOKUP(A65, 'Hospitalisation Details'!A:A, 'Hospitalisation Details'!J:J, "not found")</f>
        <v>42303.69</v>
      </c>
      <c r="N65" s="2" t="str">
        <f>_xlfn.XLOOKUP(A65, 'Hospitalisation Details'!A:A, 'Hospitalisation Details'!L:L, "not found")</f>
        <v>tier - 1</v>
      </c>
      <c r="O65" s="2" t="str">
        <f>_xlfn.XLOOKUP(A65, 'Hospitalisation Details'!A:A, 'Hospitalisation Details'!N:N, "not found")</f>
        <v>tier - 2</v>
      </c>
      <c r="P65" s="2" t="str">
        <f>_xlfn.XLOOKUP(A65, 'Hospitalisation Details'!A:A, 'Hospitalisation Details'!P:P, "not found")</f>
        <v>R1016</v>
      </c>
      <c r="Q65" s="2">
        <f>_xlfn.XLOOKUP(A65, 'Hospitalisation Details'!A:A, 'Hospitalisation Details'!H:H, "not found")</f>
        <v>55</v>
      </c>
    </row>
    <row r="66" spans="1:17" ht="15.75" x14ac:dyDescent="0.25">
      <c r="A66" s="15" t="s">
        <v>2308</v>
      </c>
      <c r="B66" s="2" t="str">
        <f>VLOOKUP(A66, 'Customer Names'!A:E, 4, FALSE)</f>
        <v>Bryson C.</v>
      </c>
      <c r="C66" s="2">
        <f>_xlfn.XLOOKUP(A66, 'Medical Examinations'!A:A, 'Medical Examinations'!B:B, "not found")</f>
        <v>36.08</v>
      </c>
      <c r="D66" s="2">
        <f>_xlfn.XLOOKUP(A66, 'Medical Examinations'!A:A, 'Medical Examinations'!D:D, "not found")</f>
        <v>8.8000000000000007</v>
      </c>
      <c r="E66" s="2" t="str">
        <f>_xlfn.XLOOKUP(A66, 'Medical Examinations'!A:A, 'Medical Examinations'!F:F, "not found")</f>
        <v>yes</v>
      </c>
      <c r="F66" s="2" t="str">
        <f>_xlfn.XLOOKUP(A66, 'Medical Examinations'!A:A, 'Medical Examinations'!G:G, "not found")</f>
        <v>No</v>
      </c>
      <c r="G66" s="2" t="str">
        <f>_xlfn.XLOOKUP(A66, 'Medical Examinations'!A:A, 'Medical Examinations'!H:H, "not found")</f>
        <v>No</v>
      </c>
      <c r="H66" s="2">
        <f>_xlfn.XLOOKUP(A66, 'Medical Examinations'!A:A, 'Medical Examinations'!J:J, "not found")</f>
        <v>1</v>
      </c>
      <c r="I66" s="2" t="str">
        <f>_xlfn.XLOOKUP(A66, 'Medical Examinations'!A:A, 'Medical Examinations'!L:L, "not found")</f>
        <v>yes</v>
      </c>
      <c r="J66" s="2" t="str">
        <f>_xlfn.XLOOKUP(A66, 'Medical Examinations'!A:A, 'Medical Examinations'!C:C, "not found")</f>
        <v>Obesity</v>
      </c>
      <c r="K66" s="2" t="str">
        <f>_xlfn.XLOOKUP(A66, 'Medical Examinations'!A:A, 'Medical Examinations'!E:E, "not  found")</f>
        <v>Diabetes</v>
      </c>
      <c r="L66" s="16">
        <f>_xlfn.XLOOKUP(A66, 'Hospitalisation Details'!A:A, 'Hospitalisation Details'!G:G, "not found")</f>
        <v>27621</v>
      </c>
      <c r="M66" s="17">
        <f>_xlfn.XLOOKUP(A66, 'Hospitalisation Details'!A:A, 'Hospitalisation Details'!J:J, "not found")</f>
        <v>42211.14</v>
      </c>
      <c r="N66" s="2" t="str">
        <f>_xlfn.XLOOKUP(A66, 'Hospitalisation Details'!A:A, 'Hospitalisation Details'!L:L, "not found")</f>
        <v>tier - 1</v>
      </c>
      <c r="O66" s="2" t="str">
        <f>_xlfn.XLOOKUP(A66, 'Hospitalisation Details'!A:A, 'Hospitalisation Details'!N:N, "not found")</f>
        <v>tier - 3</v>
      </c>
      <c r="P66" s="2" t="str">
        <f>_xlfn.XLOOKUP(A66, 'Hospitalisation Details'!A:A, 'Hospitalisation Details'!P:P, "not found")</f>
        <v>R1013</v>
      </c>
      <c r="Q66" s="2">
        <f>_xlfn.XLOOKUP(A66, 'Hospitalisation Details'!A:A, 'Hospitalisation Details'!H:H, "not found")</f>
        <v>47</v>
      </c>
    </row>
    <row r="67" spans="1:17" ht="15.75" x14ac:dyDescent="0.25">
      <c r="A67" s="15" t="s">
        <v>2307</v>
      </c>
      <c r="B67" s="2" t="str">
        <f>VLOOKUP(A67, 'Customer Names'!A:E, 4, FALSE)</f>
        <v>Megan</v>
      </c>
      <c r="C67" s="2">
        <f>_xlfn.XLOOKUP(A67, 'Medical Examinations'!A:A, 'Medical Examinations'!B:B, "not found")</f>
        <v>54.99</v>
      </c>
      <c r="D67" s="2">
        <f>_xlfn.XLOOKUP(A67, 'Medical Examinations'!A:A, 'Medical Examinations'!D:D, "not found")</f>
        <v>8.68</v>
      </c>
      <c r="E67" s="2" t="str">
        <f>_xlfn.XLOOKUP(A67, 'Medical Examinations'!A:A, 'Medical Examinations'!F:F, "not found")</f>
        <v>No</v>
      </c>
      <c r="F67" s="2" t="str">
        <f>_xlfn.XLOOKUP(A67, 'Medical Examinations'!A:A, 'Medical Examinations'!G:G, "not found")</f>
        <v>No</v>
      </c>
      <c r="G67" s="2" t="str">
        <f>_xlfn.XLOOKUP(A67, 'Medical Examinations'!A:A, 'Medical Examinations'!H:H, "not found")</f>
        <v>No</v>
      </c>
      <c r="H67" s="2">
        <f>_xlfn.XLOOKUP(A67, 'Medical Examinations'!A:A, 'Medical Examinations'!J:J, "not found")</f>
        <v>2</v>
      </c>
      <c r="I67" s="2" t="str">
        <f>_xlfn.XLOOKUP(A67, 'Medical Examinations'!A:A, 'Medical Examinations'!L:L, "not found")</f>
        <v>yes</v>
      </c>
      <c r="J67" s="2" t="str">
        <f>_xlfn.XLOOKUP(A67, 'Medical Examinations'!A:A, 'Medical Examinations'!C:C, "not found")</f>
        <v>Obesity</v>
      </c>
      <c r="K67" s="2" t="str">
        <f>_xlfn.XLOOKUP(A67, 'Medical Examinations'!A:A, 'Medical Examinations'!E:E, "not  found")</f>
        <v>Diabetes</v>
      </c>
      <c r="L67" s="16">
        <f>_xlfn.XLOOKUP(A67, 'Hospitalisation Details'!A:A, 'Hospitalisation Details'!G:G, "not found")</f>
        <v>26925</v>
      </c>
      <c r="M67" s="17">
        <f>_xlfn.XLOOKUP(A67, 'Hospitalisation Details'!A:A, 'Hospitalisation Details'!J:J, "not found")</f>
        <v>42188.15</v>
      </c>
      <c r="N67" s="2" t="str">
        <f>_xlfn.XLOOKUP(A67, 'Hospitalisation Details'!A:A, 'Hospitalisation Details'!L:L, "not found")</f>
        <v>tier - 1</v>
      </c>
      <c r="O67" s="2" t="str">
        <f>_xlfn.XLOOKUP(A67, 'Hospitalisation Details'!A:A, 'Hospitalisation Details'!N:N, "not found")</f>
        <v>tier - 1</v>
      </c>
      <c r="P67" s="2" t="str">
        <f>_xlfn.XLOOKUP(A67, 'Hospitalisation Details'!A:A, 'Hospitalisation Details'!P:P, "not found")</f>
        <v>R1011</v>
      </c>
      <c r="Q67" s="2">
        <f>_xlfn.XLOOKUP(A67, 'Hospitalisation Details'!A:A, 'Hospitalisation Details'!H:H, "not found")</f>
        <v>49</v>
      </c>
    </row>
    <row r="68" spans="1:17" ht="15.75" x14ac:dyDescent="0.25">
      <c r="A68" s="15" t="s">
        <v>2306</v>
      </c>
      <c r="B68" s="2" t="str">
        <f>VLOOKUP(A68, 'Customer Names'!A:E, 4, FALSE)</f>
        <v>Daniel</v>
      </c>
      <c r="C68" s="2">
        <f>_xlfn.XLOOKUP(A68, 'Medical Examinations'!A:A, 'Medical Examinations'!B:B, "not found")</f>
        <v>35.97</v>
      </c>
      <c r="D68" s="2">
        <f>_xlfn.XLOOKUP(A68, 'Medical Examinations'!A:A, 'Medical Examinations'!D:D, "not found")</f>
        <v>6.12</v>
      </c>
      <c r="E68" s="2" t="str">
        <f>_xlfn.XLOOKUP(A68, 'Medical Examinations'!A:A, 'Medical Examinations'!F:F, "not found")</f>
        <v>No</v>
      </c>
      <c r="F68" s="2" t="str">
        <f>_xlfn.XLOOKUP(A68, 'Medical Examinations'!A:A, 'Medical Examinations'!G:G, "not found")</f>
        <v>No</v>
      </c>
      <c r="G68" s="2" t="str">
        <f>_xlfn.XLOOKUP(A68, 'Medical Examinations'!A:A, 'Medical Examinations'!H:H, "not found")</f>
        <v>Yes</v>
      </c>
      <c r="H68" s="2">
        <f>_xlfn.XLOOKUP(A68, 'Medical Examinations'!A:A, 'Medical Examinations'!J:J, "not found")</f>
        <v>1</v>
      </c>
      <c r="I68" s="2" t="str">
        <f>_xlfn.XLOOKUP(A68, 'Medical Examinations'!A:A, 'Medical Examinations'!L:L, "not found")</f>
        <v>yes</v>
      </c>
      <c r="J68" s="2" t="str">
        <f>_xlfn.XLOOKUP(A68, 'Medical Examinations'!A:A, 'Medical Examinations'!C:C, "not found")</f>
        <v>Obesity</v>
      </c>
      <c r="K68" s="2" t="str">
        <f>_xlfn.XLOOKUP(A68, 'Medical Examinations'!A:A, 'Medical Examinations'!E:E, "not  found")</f>
        <v>Prediabeties</v>
      </c>
      <c r="L68" s="16">
        <f>_xlfn.XLOOKUP(A68, 'Hospitalisation Details'!A:A, 'Hospitalisation Details'!G:G, "not found")</f>
        <v>29039</v>
      </c>
      <c r="M68" s="17">
        <f>_xlfn.XLOOKUP(A68, 'Hospitalisation Details'!A:A, 'Hospitalisation Details'!J:J, "not found")</f>
        <v>42124.52</v>
      </c>
      <c r="N68" s="2" t="str">
        <f>_xlfn.XLOOKUP(A68, 'Hospitalisation Details'!A:A, 'Hospitalisation Details'!L:L, "not found")</f>
        <v>tier - 1</v>
      </c>
      <c r="O68" s="2" t="str">
        <f>_xlfn.XLOOKUP(A68, 'Hospitalisation Details'!A:A, 'Hospitalisation Details'!N:N, "not found")</f>
        <v>tier - 1</v>
      </c>
      <c r="P68" s="2" t="str">
        <f>_xlfn.XLOOKUP(A68, 'Hospitalisation Details'!A:A, 'Hospitalisation Details'!P:P, "not found")</f>
        <v>R1013</v>
      </c>
      <c r="Q68" s="2">
        <f>_xlfn.XLOOKUP(A68, 'Hospitalisation Details'!A:A, 'Hospitalisation Details'!H:H, "not found")</f>
        <v>43</v>
      </c>
    </row>
    <row r="69" spans="1:17" ht="15.75" x14ac:dyDescent="0.25">
      <c r="A69" s="15" t="s">
        <v>2305</v>
      </c>
      <c r="B69" s="2" t="str">
        <f>VLOOKUP(A69, 'Customer Names'!A:E, 4, FALSE)</f>
        <v>Steven M.</v>
      </c>
      <c r="C69" s="2">
        <f>_xlfn.XLOOKUP(A69, 'Medical Examinations'!A:A, 'Medical Examinations'!B:B, "not found")</f>
        <v>45.54</v>
      </c>
      <c r="D69" s="2">
        <f>_xlfn.XLOOKUP(A69, 'Medical Examinations'!A:A, 'Medical Examinations'!D:D, "not found")</f>
        <v>5.4</v>
      </c>
      <c r="E69" s="2" t="str">
        <f>_xlfn.XLOOKUP(A69, 'Medical Examinations'!A:A, 'Medical Examinations'!F:F, "not found")</f>
        <v>yes</v>
      </c>
      <c r="F69" s="2" t="str">
        <f>_xlfn.XLOOKUP(A69, 'Medical Examinations'!A:A, 'Medical Examinations'!G:G, "not found")</f>
        <v>No</v>
      </c>
      <c r="G69" s="2" t="str">
        <f>_xlfn.XLOOKUP(A69, 'Medical Examinations'!A:A, 'Medical Examinations'!H:H, "not found")</f>
        <v>Yes</v>
      </c>
      <c r="H69" s="2">
        <f>_xlfn.XLOOKUP(A69, 'Medical Examinations'!A:A, 'Medical Examinations'!J:J, "not found")</f>
        <v>1</v>
      </c>
      <c r="I69" s="2" t="str">
        <f>_xlfn.XLOOKUP(A69, 'Medical Examinations'!A:A, 'Medical Examinations'!L:L, "not found")</f>
        <v>yes</v>
      </c>
      <c r="J69" s="2" t="str">
        <f>_xlfn.XLOOKUP(A69, 'Medical Examinations'!A:A, 'Medical Examinations'!C:C, "not found")</f>
        <v>Obesity</v>
      </c>
      <c r="K69" s="2" t="str">
        <f>_xlfn.XLOOKUP(A69, 'Medical Examinations'!A:A, 'Medical Examinations'!E:E, "not  found")</f>
        <v>Normal</v>
      </c>
      <c r="L69" s="16">
        <f>_xlfn.XLOOKUP(A69, 'Hospitalisation Details'!A:A, 'Hospitalisation Details'!G:G, "not found")</f>
        <v>35773</v>
      </c>
      <c r="M69" s="17">
        <f>_xlfn.XLOOKUP(A69, 'Hospitalisation Details'!A:A, 'Hospitalisation Details'!J:J, "not found")</f>
        <v>42112.24</v>
      </c>
      <c r="N69" s="2" t="str">
        <f>_xlfn.XLOOKUP(A69, 'Hospitalisation Details'!A:A, 'Hospitalisation Details'!L:L, "not found")</f>
        <v>tier - 1</v>
      </c>
      <c r="O69" s="2" t="str">
        <f>_xlfn.XLOOKUP(A69, 'Hospitalisation Details'!A:A, 'Hospitalisation Details'!N:N, "not found")</f>
        <v>tier - 3</v>
      </c>
      <c r="P69" s="2" t="str">
        <f>_xlfn.XLOOKUP(A69, 'Hospitalisation Details'!A:A, 'Hospitalisation Details'!P:P, "not found")</f>
        <v>R1013</v>
      </c>
      <c r="Q69" s="2">
        <f>_xlfn.XLOOKUP(A69, 'Hospitalisation Details'!A:A, 'Hospitalisation Details'!H:H, "not found")</f>
        <v>25</v>
      </c>
    </row>
    <row r="70" spans="1:17" ht="15.75" x14ac:dyDescent="0.25">
      <c r="A70" s="15" t="s">
        <v>2304</v>
      </c>
      <c r="B70" s="2" t="str">
        <f>VLOOKUP(A70, 'Customer Names'!A:E, 4, FALSE)</f>
        <v>Jenna L.</v>
      </c>
      <c r="C70" s="2">
        <f>_xlfn.XLOOKUP(A70, 'Medical Examinations'!A:A, 'Medical Examinations'!B:B, "not found")</f>
        <v>35.53</v>
      </c>
      <c r="D70" s="2">
        <f>_xlfn.XLOOKUP(A70, 'Medical Examinations'!A:A, 'Medical Examinations'!D:D, "not found")</f>
        <v>4.3600000000000003</v>
      </c>
      <c r="E70" s="2" t="str">
        <f>_xlfn.XLOOKUP(A70, 'Medical Examinations'!A:A, 'Medical Examinations'!F:F, "not found")</f>
        <v>yes</v>
      </c>
      <c r="F70" s="2" t="str">
        <f>_xlfn.XLOOKUP(A70, 'Medical Examinations'!A:A, 'Medical Examinations'!G:G, "not found")</f>
        <v>No</v>
      </c>
      <c r="G70" s="2" t="str">
        <f>_xlfn.XLOOKUP(A70, 'Medical Examinations'!A:A, 'Medical Examinations'!H:H, "not found")</f>
        <v>No</v>
      </c>
      <c r="H70" s="2">
        <f>_xlfn.XLOOKUP(A70, 'Medical Examinations'!A:A, 'Medical Examinations'!J:J, "not found")</f>
        <v>0</v>
      </c>
      <c r="I70" s="2" t="str">
        <f>_xlfn.XLOOKUP(A70, 'Medical Examinations'!A:A, 'Medical Examinations'!L:L, "not found")</f>
        <v>yes</v>
      </c>
      <c r="J70" s="2" t="str">
        <f>_xlfn.XLOOKUP(A70, 'Medical Examinations'!A:A, 'Medical Examinations'!C:C, "not found")</f>
        <v>Obesity</v>
      </c>
      <c r="K70" s="2" t="str">
        <f>_xlfn.XLOOKUP(A70, 'Medical Examinations'!A:A, 'Medical Examinations'!E:E, "not  found")</f>
        <v>Normal</v>
      </c>
      <c r="L70" s="16">
        <f>_xlfn.XLOOKUP(A70, 'Hospitalisation Details'!A:A, 'Hospitalisation Details'!G:G, "not found")</f>
        <v>28092</v>
      </c>
      <c r="M70" s="17">
        <f>_xlfn.XLOOKUP(A70, 'Hospitalisation Details'!A:A, 'Hospitalisation Details'!J:J, "not found")</f>
        <v>42111.66</v>
      </c>
      <c r="N70" s="2" t="str">
        <f>_xlfn.XLOOKUP(A70, 'Hospitalisation Details'!A:A, 'Hospitalisation Details'!L:L, "not found")</f>
        <v>tier - 1</v>
      </c>
      <c r="O70" s="2" t="str">
        <f>_xlfn.XLOOKUP(A70, 'Hospitalisation Details'!A:A, 'Hospitalisation Details'!N:N, "not found")</f>
        <v>tier - 1</v>
      </c>
      <c r="P70" s="2" t="str">
        <f>_xlfn.XLOOKUP(A70, 'Hospitalisation Details'!A:A, 'Hospitalisation Details'!P:P, "not found")</f>
        <v>R1024</v>
      </c>
      <c r="Q70" s="2">
        <f>_xlfn.XLOOKUP(A70, 'Hospitalisation Details'!A:A, 'Hospitalisation Details'!H:H, "not found")</f>
        <v>46</v>
      </c>
    </row>
    <row r="71" spans="1:17" ht="15.75" x14ac:dyDescent="0.25">
      <c r="A71" s="15" t="s">
        <v>2303</v>
      </c>
      <c r="B71" s="2" t="str">
        <f>VLOOKUP(A71, 'Customer Names'!A:E, 4, FALSE)</f>
        <v>Freeman</v>
      </c>
      <c r="C71" s="2">
        <f>_xlfn.XLOOKUP(A71, 'Medical Examinations'!A:A, 'Medical Examinations'!B:B, "not found")</f>
        <v>30.8</v>
      </c>
      <c r="D71" s="2">
        <f>_xlfn.XLOOKUP(A71, 'Medical Examinations'!A:A, 'Medical Examinations'!D:D, "not found")</f>
        <v>9.77</v>
      </c>
      <c r="E71" s="2" t="str">
        <f>_xlfn.XLOOKUP(A71, 'Medical Examinations'!A:A, 'Medical Examinations'!F:F, "not found")</f>
        <v>No</v>
      </c>
      <c r="F71" s="2" t="str">
        <f>_xlfn.XLOOKUP(A71, 'Medical Examinations'!A:A, 'Medical Examinations'!G:G, "not found")</f>
        <v>No</v>
      </c>
      <c r="G71" s="2" t="str">
        <f>_xlfn.XLOOKUP(A71, 'Medical Examinations'!A:A, 'Medical Examinations'!H:H, "not found")</f>
        <v>No</v>
      </c>
      <c r="H71" s="2">
        <f>_xlfn.XLOOKUP(A71, 'Medical Examinations'!A:A, 'Medical Examinations'!J:J, "not found")</f>
        <v>0</v>
      </c>
      <c r="I71" s="2" t="str">
        <f>_xlfn.XLOOKUP(A71, 'Medical Examinations'!A:A, 'Medical Examinations'!L:L, "not found")</f>
        <v>yes</v>
      </c>
      <c r="J71" s="2" t="str">
        <f>_xlfn.XLOOKUP(A71, 'Medical Examinations'!A:A, 'Medical Examinations'!C:C, "not found")</f>
        <v>Obesity</v>
      </c>
      <c r="K71" s="2" t="str">
        <f>_xlfn.XLOOKUP(A71, 'Medical Examinations'!A:A, 'Medical Examinations'!E:E, "not  found")</f>
        <v>Diabetes</v>
      </c>
      <c r="L71" s="16">
        <f>_xlfn.XLOOKUP(A71, 'Hospitalisation Details'!A:A, 'Hospitalisation Details'!G:G, "not found")</f>
        <v>25191</v>
      </c>
      <c r="M71" s="17">
        <f>_xlfn.XLOOKUP(A71, 'Hospitalisation Details'!A:A, 'Hospitalisation Details'!J:J, "not found")</f>
        <v>41999.519999999997</v>
      </c>
      <c r="N71" s="2" t="str">
        <f>_xlfn.XLOOKUP(A71, 'Hospitalisation Details'!A:A, 'Hospitalisation Details'!L:L, "not found")</f>
        <v>tier - 1</v>
      </c>
      <c r="O71" s="2" t="str">
        <f>_xlfn.XLOOKUP(A71, 'Hospitalisation Details'!A:A, 'Hospitalisation Details'!N:N, "not found")</f>
        <v>tier - 3</v>
      </c>
      <c r="P71" s="2" t="str">
        <f>_xlfn.XLOOKUP(A71, 'Hospitalisation Details'!A:A, 'Hospitalisation Details'!P:P, "not found")</f>
        <v>R1013</v>
      </c>
      <c r="Q71" s="2">
        <f>_xlfn.XLOOKUP(A71, 'Hospitalisation Details'!A:A, 'Hospitalisation Details'!H:H, "not found")</f>
        <v>54</v>
      </c>
    </row>
    <row r="72" spans="1:17" ht="15.75" x14ac:dyDescent="0.25">
      <c r="A72" s="15" t="s">
        <v>2302</v>
      </c>
      <c r="B72" s="2" t="str">
        <f>VLOOKUP(A72, 'Customer Names'!A:E, 4, FALSE)</f>
        <v>Jeff</v>
      </c>
      <c r="C72" s="2">
        <f>_xlfn.XLOOKUP(A72, 'Medical Examinations'!A:A, 'Medical Examinations'!B:B, "not found")</f>
        <v>38.39</v>
      </c>
      <c r="D72" s="2">
        <f>_xlfn.XLOOKUP(A72, 'Medical Examinations'!A:A, 'Medical Examinations'!D:D, "not found")</f>
        <v>4.25</v>
      </c>
      <c r="E72" s="2" t="str">
        <f>_xlfn.XLOOKUP(A72, 'Medical Examinations'!A:A, 'Medical Examinations'!F:F, "not found")</f>
        <v>No</v>
      </c>
      <c r="F72" s="2" t="str">
        <f>_xlfn.XLOOKUP(A72, 'Medical Examinations'!A:A, 'Medical Examinations'!G:G, "not found")</f>
        <v>No</v>
      </c>
      <c r="G72" s="2" t="str">
        <f>_xlfn.XLOOKUP(A72, 'Medical Examinations'!A:A, 'Medical Examinations'!H:H, "not found")</f>
        <v>No</v>
      </c>
      <c r="H72" s="2">
        <f>_xlfn.XLOOKUP(A72, 'Medical Examinations'!A:A, 'Medical Examinations'!J:J, "not found")</f>
        <v>1</v>
      </c>
      <c r="I72" s="2" t="str">
        <f>_xlfn.XLOOKUP(A72, 'Medical Examinations'!A:A, 'Medical Examinations'!L:L, "not found")</f>
        <v>yes</v>
      </c>
      <c r="J72" s="2" t="str">
        <f>_xlfn.XLOOKUP(A72, 'Medical Examinations'!A:A, 'Medical Examinations'!C:C, "not found")</f>
        <v>Obesity</v>
      </c>
      <c r="K72" s="2" t="str">
        <f>_xlfn.XLOOKUP(A72, 'Medical Examinations'!A:A, 'Medical Examinations'!E:E, "not  found")</f>
        <v>Normal</v>
      </c>
      <c r="L72" s="16">
        <f>_xlfn.XLOOKUP(A72, 'Hospitalisation Details'!A:A, 'Hospitalisation Details'!G:G, "not found")</f>
        <v>30996</v>
      </c>
      <c r="M72" s="17">
        <f>_xlfn.XLOOKUP(A72, 'Hospitalisation Details'!A:A, 'Hospitalisation Details'!J:J, "not found")</f>
        <v>41949.24</v>
      </c>
      <c r="N72" s="2" t="str">
        <f>_xlfn.XLOOKUP(A72, 'Hospitalisation Details'!A:A, 'Hospitalisation Details'!L:L, "not found")</f>
        <v>tier - 1</v>
      </c>
      <c r="O72" s="2" t="str">
        <f>_xlfn.XLOOKUP(A72, 'Hospitalisation Details'!A:A, 'Hospitalisation Details'!N:N, "not found")</f>
        <v>tier - 1</v>
      </c>
      <c r="P72" s="2" t="str">
        <f>_xlfn.XLOOKUP(A72, 'Hospitalisation Details'!A:A, 'Hospitalisation Details'!P:P, "not found")</f>
        <v>R1013</v>
      </c>
      <c r="Q72" s="2">
        <f>_xlfn.XLOOKUP(A72, 'Hospitalisation Details'!A:A, 'Hospitalisation Details'!H:H, "not found")</f>
        <v>38</v>
      </c>
    </row>
    <row r="73" spans="1:17" ht="15.75" x14ac:dyDescent="0.25">
      <c r="A73" s="15" t="s">
        <v>2301</v>
      </c>
      <c r="B73" s="2" t="str">
        <f>VLOOKUP(A73, 'Customer Names'!A:E, 4, FALSE)</f>
        <v>Elenilton V. Sr.</v>
      </c>
      <c r="C73" s="2">
        <f>_xlfn.XLOOKUP(A73, 'Medical Examinations'!A:A, 'Medical Examinations'!B:B, "not found")</f>
        <v>32.299999999999997</v>
      </c>
      <c r="D73" s="2">
        <f>_xlfn.XLOOKUP(A73, 'Medical Examinations'!A:A, 'Medical Examinations'!D:D, "not found")</f>
        <v>4.76</v>
      </c>
      <c r="E73" s="2" t="str">
        <f>_xlfn.XLOOKUP(A73, 'Medical Examinations'!A:A, 'Medical Examinations'!F:F, "not found")</f>
        <v>No</v>
      </c>
      <c r="F73" s="2" t="str">
        <f>_xlfn.XLOOKUP(A73, 'Medical Examinations'!A:A, 'Medical Examinations'!G:G, "not found")</f>
        <v>No</v>
      </c>
      <c r="G73" s="2" t="str">
        <f>_xlfn.XLOOKUP(A73, 'Medical Examinations'!A:A, 'Medical Examinations'!H:H, "not found")</f>
        <v>No</v>
      </c>
      <c r="H73" s="2">
        <f>_xlfn.XLOOKUP(A73, 'Medical Examinations'!A:A, 'Medical Examinations'!J:J, "not found")</f>
        <v>2</v>
      </c>
      <c r="I73" s="2" t="str">
        <f>_xlfn.XLOOKUP(A73, 'Medical Examinations'!A:A, 'Medical Examinations'!L:L, "not found")</f>
        <v>yes</v>
      </c>
      <c r="J73" s="2" t="str">
        <f>_xlfn.XLOOKUP(A73, 'Medical Examinations'!A:A, 'Medical Examinations'!C:C, "not found")</f>
        <v>Obesity</v>
      </c>
      <c r="K73" s="2" t="str">
        <f>_xlfn.XLOOKUP(A73, 'Medical Examinations'!A:A, 'Medical Examinations'!E:E, "not  found")</f>
        <v>Normal</v>
      </c>
      <c r="L73" s="16">
        <f>_xlfn.XLOOKUP(A73, 'Hospitalisation Details'!A:A, 'Hospitalisation Details'!G:G, "not found")</f>
        <v>26458</v>
      </c>
      <c r="M73" s="17">
        <f>_xlfn.XLOOKUP(A73, 'Hospitalisation Details'!A:A, 'Hospitalisation Details'!J:J, "not found")</f>
        <v>41919.1</v>
      </c>
      <c r="N73" s="2" t="str">
        <f>_xlfn.XLOOKUP(A73, 'Hospitalisation Details'!A:A, 'Hospitalisation Details'!L:L, "not found")</f>
        <v>tier - 1</v>
      </c>
      <c r="O73" s="2" t="str">
        <f>_xlfn.XLOOKUP(A73, 'Hospitalisation Details'!A:A, 'Hospitalisation Details'!N:N, "not found")</f>
        <v>tier - 1</v>
      </c>
      <c r="P73" s="2" t="str">
        <f>_xlfn.XLOOKUP(A73, 'Hospitalisation Details'!A:A, 'Hospitalisation Details'!P:P, "not found")</f>
        <v>R1016</v>
      </c>
      <c r="Q73" s="2">
        <f>_xlfn.XLOOKUP(A73, 'Hospitalisation Details'!A:A, 'Hospitalisation Details'!H:H, "not found")</f>
        <v>51</v>
      </c>
    </row>
    <row r="74" spans="1:17" ht="15.75" x14ac:dyDescent="0.25">
      <c r="A74" s="15" t="s">
        <v>2300</v>
      </c>
      <c r="B74" s="2" t="str">
        <f>VLOOKUP(A74, 'Customer Names'!A:E, 4, FALSE)</f>
        <v>Maurya</v>
      </c>
      <c r="C74" s="2">
        <f>_xlfn.XLOOKUP(A74, 'Medical Examinations'!A:A, 'Medical Examinations'!B:B, "not found")</f>
        <v>48.8</v>
      </c>
      <c r="D74" s="2">
        <f>_xlfn.XLOOKUP(A74, 'Medical Examinations'!A:A, 'Medical Examinations'!D:D, "not found")</f>
        <v>6.22</v>
      </c>
      <c r="E74" s="2" t="str">
        <f>_xlfn.XLOOKUP(A74, 'Medical Examinations'!A:A, 'Medical Examinations'!F:F, "not found")</f>
        <v>yes</v>
      </c>
      <c r="F74" s="2" t="str">
        <f>_xlfn.XLOOKUP(A74, 'Medical Examinations'!A:A, 'Medical Examinations'!G:G, "not found")</f>
        <v>No</v>
      </c>
      <c r="G74" s="2" t="str">
        <f>_xlfn.XLOOKUP(A74, 'Medical Examinations'!A:A, 'Medical Examinations'!H:H, "not found")</f>
        <v>No</v>
      </c>
      <c r="H74" s="2">
        <f>_xlfn.XLOOKUP(A74, 'Medical Examinations'!A:A, 'Medical Examinations'!J:J, "not found")</f>
        <v>2</v>
      </c>
      <c r="I74" s="2" t="str">
        <f>_xlfn.XLOOKUP(A74, 'Medical Examinations'!A:A, 'Medical Examinations'!L:L, "not found")</f>
        <v>yes</v>
      </c>
      <c r="J74" s="2" t="str">
        <f>_xlfn.XLOOKUP(A74, 'Medical Examinations'!A:A, 'Medical Examinations'!C:C, "not found")</f>
        <v>Obesity</v>
      </c>
      <c r="K74" s="2" t="str">
        <f>_xlfn.XLOOKUP(A74, 'Medical Examinations'!A:A, 'Medical Examinations'!E:E, "not  found")</f>
        <v>Prediabeties</v>
      </c>
      <c r="L74" s="16">
        <f>_xlfn.XLOOKUP(A74, 'Hospitalisation Details'!A:A, 'Hospitalisation Details'!G:G, "not found")</f>
        <v>24371</v>
      </c>
      <c r="M74" s="17">
        <f>_xlfn.XLOOKUP(A74, 'Hospitalisation Details'!A:A, 'Hospitalisation Details'!J:J, "not found")</f>
        <v>41886.54</v>
      </c>
      <c r="N74" s="2" t="str">
        <f>_xlfn.XLOOKUP(A74, 'Hospitalisation Details'!A:A, 'Hospitalisation Details'!L:L, "not found")</f>
        <v>tier - 1</v>
      </c>
      <c r="O74" s="2" t="str">
        <f>_xlfn.XLOOKUP(A74, 'Hospitalisation Details'!A:A, 'Hospitalisation Details'!N:N, "not found")</f>
        <v>tier - 3</v>
      </c>
      <c r="P74" s="2" t="str">
        <f>_xlfn.XLOOKUP(A74, 'Hospitalisation Details'!A:A, 'Hospitalisation Details'!P:P, "not found")</f>
        <v>R1011</v>
      </c>
      <c r="Q74" s="2">
        <f>_xlfn.XLOOKUP(A74, 'Hospitalisation Details'!A:A, 'Hospitalisation Details'!H:H, "not found")</f>
        <v>56</v>
      </c>
    </row>
    <row r="75" spans="1:17" ht="15.75" x14ac:dyDescent="0.25">
      <c r="A75" s="15" t="s">
        <v>2299</v>
      </c>
      <c r="B75" s="2" t="str">
        <f>VLOOKUP(A75, 'Customer Names'!A:E, 4, FALSE)</f>
        <v>Samantha C</v>
      </c>
      <c r="C75" s="2">
        <f>_xlfn.XLOOKUP(A75, 'Medical Examinations'!A:A, 'Medical Examinations'!B:B, "not found")</f>
        <v>45.5</v>
      </c>
      <c r="D75" s="2">
        <f>_xlfn.XLOOKUP(A75, 'Medical Examinations'!A:A, 'Medical Examinations'!D:D, "not found")</f>
        <v>7.96</v>
      </c>
      <c r="E75" s="2" t="str">
        <f>_xlfn.XLOOKUP(A75, 'Medical Examinations'!A:A, 'Medical Examinations'!F:F, "not found")</f>
        <v>No</v>
      </c>
      <c r="F75" s="2" t="str">
        <f>_xlfn.XLOOKUP(A75, 'Medical Examinations'!A:A, 'Medical Examinations'!G:G, "not found")</f>
        <v>No</v>
      </c>
      <c r="G75" s="2" t="str">
        <f>_xlfn.XLOOKUP(A75, 'Medical Examinations'!A:A, 'Medical Examinations'!H:H, "not found")</f>
        <v>No</v>
      </c>
      <c r="H75" s="2">
        <f>_xlfn.XLOOKUP(A75, 'Medical Examinations'!A:A, 'Medical Examinations'!J:J, "not found")</f>
        <v>0</v>
      </c>
      <c r="I75" s="2" t="str">
        <f>_xlfn.XLOOKUP(A75, 'Medical Examinations'!A:A, 'Medical Examinations'!L:L, "not found")</f>
        <v>yes</v>
      </c>
      <c r="J75" s="2" t="str">
        <f>_xlfn.XLOOKUP(A75, 'Medical Examinations'!A:A, 'Medical Examinations'!C:C, "not found")</f>
        <v>Obesity</v>
      </c>
      <c r="K75" s="2" t="str">
        <f>_xlfn.XLOOKUP(A75, 'Medical Examinations'!A:A, 'Medical Examinations'!E:E, "not  found")</f>
        <v>Diabetes</v>
      </c>
      <c r="L75" s="16">
        <f>_xlfn.XLOOKUP(A75, 'Hospitalisation Details'!A:A, 'Hospitalisation Details'!G:G, "not found")</f>
        <v>22911</v>
      </c>
      <c r="M75" s="17">
        <f>_xlfn.XLOOKUP(A75, 'Hospitalisation Details'!A:A, 'Hospitalisation Details'!J:J, "not found")</f>
        <v>41794.629999999997</v>
      </c>
      <c r="N75" s="2" t="str">
        <f>_xlfn.XLOOKUP(A75, 'Hospitalisation Details'!A:A, 'Hospitalisation Details'!L:L, "not found")</f>
        <v>tier - 1</v>
      </c>
      <c r="O75" s="2" t="str">
        <f>_xlfn.XLOOKUP(A75, 'Hospitalisation Details'!A:A, 'Hospitalisation Details'!N:N, "not found")</f>
        <v>tier - 3</v>
      </c>
      <c r="P75" s="2" t="str">
        <f>_xlfn.XLOOKUP(A75, 'Hospitalisation Details'!A:A, 'Hospitalisation Details'!P:P, "not found")</f>
        <v>R1011</v>
      </c>
      <c r="Q75" s="2">
        <f>_xlfn.XLOOKUP(A75, 'Hospitalisation Details'!A:A, 'Hospitalisation Details'!H:H, "not found")</f>
        <v>60</v>
      </c>
    </row>
    <row r="76" spans="1:17" ht="15.75" x14ac:dyDescent="0.25">
      <c r="A76" s="15" t="s">
        <v>2298</v>
      </c>
      <c r="B76" s="2" t="str">
        <f>VLOOKUP(A76, 'Customer Names'!A:E, 4, FALSE)</f>
        <v>Bethany A</v>
      </c>
      <c r="C76" s="2">
        <f>_xlfn.XLOOKUP(A76, 'Medical Examinations'!A:A, 'Medical Examinations'!B:B, "not found")</f>
        <v>53.61</v>
      </c>
      <c r="D76" s="2">
        <f>_xlfn.XLOOKUP(A76, 'Medical Examinations'!A:A, 'Medical Examinations'!D:D, "not found")</f>
        <v>10.92</v>
      </c>
      <c r="E76" s="2" t="str">
        <f>_xlfn.XLOOKUP(A76, 'Medical Examinations'!A:A, 'Medical Examinations'!F:F, "not found")</f>
        <v>yes</v>
      </c>
      <c r="F76" s="2" t="str">
        <f>_xlfn.XLOOKUP(A76, 'Medical Examinations'!A:A, 'Medical Examinations'!G:G, "not found")</f>
        <v>No</v>
      </c>
      <c r="G76" s="2" t="str">
        <f>_xlfn.XLOOKUP(A76, 'Medical Examinations'!A:A, 'Medical Examinations'!H:H, "not found")</f>
        <v>No</v>
      </c>
      <c r="H76" s="2">
        <f>_xlfn.XLOOKUP(A76, 'Medical Examinations'!A:A, 'Medical Examinations'!J:J, "not found")</f>
        <v>1</v>
      </c>
      <c r="I76" s="2" t="str">
        <f>_xlfn.XLOOKUP(A76, 'Medical Examinations'!A:A, 'Medical Examinations'!L:L, "not found")</f>
        <v>yes</v>
      </c>
      <c r="J76" s="2" t="str">
        <f>_xlfn.XLOOKUP(A76, 'Medical Examinations'!A:A, 'Medical Examinations'!C:C, "not found")</f>
        <v>Obesity</v>
      </c>
      <c r="K76" s="2" t="str">
        <f>_xlfn.XLOOKUP(A76, 'Medical Examinations'!A:A, 'Medical Examinations'!E:E, "not  found")</f>
        <v>Diabetes</v>
      </c>
      <c r="L76" s="16">
        <f>_xlfn.XLOOKUP(A76, 'Hospitalisation Details'!A:A, 'Hospitalisation Details'!G:G, "not found")</f>
        <v>27666</v>
      </c>
      <c r="M76" s="17">
        <f>_xlfn.XLOOKUP(A76, 'Hospitalisation Details'!A:A, 'Hospitalisation Details'!J:J, "not found")</f>
        <v>41681.86</v>
      </c>
      <c r="N76" s="2" t="str">
        <f>_xlfn.XLOOKUP(A76, 'Hospitalisation Details'!A:A, 'Hospitalisation Details'!L:L, "not found")</f>
        <v>tier - 1</v>
      </c>
      <c r="O76" s="2" t="str">
        <f>_xlfn.XLOOKUP(A76, 'Hospitalisation Details'!A:A, 'Hospitalisation Details'!N:N, "not found")</f>
        <v>tier - 1</v>
      </c>
      <c r="P76" s="2" t="str">
        <f>_xlfn.XLOOKUP(A76, 'Hospitalisation Details'!A:A, 'Hospitalisation Details'!P:P, "not found")</f>
        <v>R1011</v>
      </c>
      <c r="Q76" s="2">
        <f>_xlfn.XLOOKUP(A76, 'Hospitalisation Details'!A:A, 'Hospitalisation Details'!H:H, "not found")</f>
        <v>47</v>
      </c>
    </row>
    <row r="77" spans="1:17" ht="15.75" x14ac:dyDescent="0.25">
      <c r="A77" s="15" t="s">
        <v>2297</v>
      </c>
      <c r="B77" s="2" t="str">
        <f>VLOOKUP(A77, 'Customer Names'!A:E, 4, FALSE)</f>
        <v>Yves</v>
      </c>
      <c r="C77" s="2">
        <f>_xlfn.XLOOKUP(A77, 'Medical Examinations'!A:A, 'Medical Examinations'!B:B, "not found")</f>
        <v>36.19</v>
      </c>
      <c r="D77" s="2">
        <f>_xlfn.XLOOKUP(A77, 'Medical Examinations'!A:A, 'Medical Examinations'!D:D, "not found")</f>
        <v>11.51</v>
      </c>
      <c r="E77" s="2" t="str">
        <f>_xlfn.XLOOKUP(A77, 'Medical Examinations'!A:A, 'Medical Examinations'!F:F, "not found")</f>
        <v>yes</v>
      </c>
      <c r="F77" s="2" t="str">
        <f>_xlfn.XLOOKUP(A77, 'Medical Examinations'!A:A, 'Medical Examinations'!G:G, "not found")</f>
        <v>No</v>
      </c>
      <c r="G77" s="2" t="str">
        <f>_xlfn.XLOOKUP(A77, 'Medical Examinations'!A:A, 'Medical Examinations'!H:H, "not found")</f>
        <v>No</v>
      </c>
      <c r="H77" s="2">
        <f>_xlfn.XLOOKUP(A77, 'Medical Examinations'!A:A, 'Medical Examinations'!J:J, "not found")</f>
        <v>1</v>
      </c>
      <c r="I77" s="2" t="str">
        <f>_xlfn.XLOOKUP(A77, 'Medical Examinations'!A:A, 'Medical Examinations'!L:L, "not found")</f>
        <v>yes</v>
      </c>
      <c r="J77" s="2" t="str">
        <f>_xlfn.XLOOKUP(A77, 'Medical Examinations'!A:A, 'Medical Examinations'!C:C, "not found")</f>
        <v>Obesity</v>
      </c>
      <c r="K77" s="2" t="str">
        <f>_xlfn.XLOOKUP(A77, 'Medical Examinations'!A:A, 'Medical Examinations'!E:E, "not  found")</f>
        <v>Diabetes</v>
      </c>
      <c r="L77" s="16">
        <f>_xlfn.XLOOKUP(A77, 'Hospitalisation Details'!A:A, 'Hospitalisation Details'!G:G, "not found")</f>
        <v>27712</v>
      </c>
      <c r="M77" s="17">
        <f>_xlfn.XLOOKUP(A77, 'Hospitalisation Details'!A:A, 'Hospitalisation Details'!J:J, "not found")</f>
        <v>41676.080000000002</v>
      </c>
      <c r="N77" s="2" t="str">
        <f>_xlfn.XLOOKUP(A77, 'Hospitalisation Details'!A:A, 'Hospitalisation Details'!L:L, "not found")</f>
        <v>tier - 1</v>
      </c>
      <c r="O77" s="2" t="str">
        <f>_xlfn.XLOOKUP(A77, 'Hospitalisation Details'!A:A, 'Hospitalisation Details'!N:N, "not found")</f>
        <v>tier - 2</v>
      </c>
      <c r="P77" s="2" t="str">
        <f>_xlfn.XLOOKUP(A77, 'Hospitalisation Details'!A:A, 'Hospitalisation Details'!P:P, "not found")</f>
        <v>R1013</v>
      </c>
      <c r="Q77" s="2">
        <f>_xlfn.XLOOKUP(A77, 'Hospitalisation Details'!A:A, 'Hospitalisation Details'!H:H, "not found")</f>
        <v>47</v>
      </c>
    </row>
    <row r="78" spans="1:17" ht="15.75" x14ac:dyDescent="0.25">
      <c r="A78" s="15" t="s">
        <v>2296</v>
      </c>
      <c r="B78" s="2" t="str">
        <f>VLOOKUP(A78, 'Customer Names'!A:E, 4, FALSE)</f>
        <v>Danielle</v>
      </c>
      <c r="C78" s="2">
        <f>_xlfn.XLOOKUP(A78, 'Medical Examinations'!A:A, 'Medical Examinations'!B:B, "not found")</f>
        <v>34.6</v>
      </c>
      <c r="D78" s="2">
        <f>_xlfn.XLOOKUP(A78, 'Medical Examinations'!A:A, 'Medical Examinations'!D:D, "not found")</f>
        <v>5.99</v>
      </c>
      <c r="E78" s="2" t="str">
        <f>_xlfn.XLOOKUP(A78, 'Medical Examinations'!A:A, 'Medical Examinations'!F:F, "not found")</f>
        <v>yes</v>
      </c>
      <c r="F78" s="2" t="str">
        <f>_xlfn.XLOOKUP(A78, 'Medical Examinations'!A:A, 'Medical Examinations'!G:G, "not found")</f>
        <v>No</v>
      </c>
      <c r="G78" s="2" t="str">
        <f>_xlfn.XLOOKUP(A78, 'Medical Examinations'!A:A, 'Medical Examinations'!H:H, "not found")</f>
        <v>No</v>
      </c>
      <c r="H78" s="2">
        <f>_xlfn.XLOOKUP(A78, 'Medical Examinations'!A:A, 'Medical Examinations'!J:J, "not found")</f>
        <v>0</v>
      </c>
      <c r="I78" s="2" t="str">
        <f>_xlfn.XLOOKUP(A78, 'Medical Examinations'!A:A, 'Medical Examinations'!L:L, "not found")</f>
        <v>yes</v>
      </c>
      <c r="J78" s="2" t="str">
        <f>_xlfn.XLOOKUP(A78, 'Medical Examinations'!A:A, 'Medical Examinations'!C:C, "not found")</f>
        <v>Obesity</v>
      </c>
      <c r="K78" s="2" t="str">
        <f>_xlfn.XLOOKUP(A78, 'Medical Examinations'!A:A, 'Medical Examinations'!E:E, "not  found")</f>
        <v>Prediabeties</v>
      </c>
      <c r="L78" s="16">
        <f>_xlfn.XLOOKUP(A78, 'Hospitalisation Details'!A:A, 'Hospitalisation Details'!G:G, "not found")</f>
        <v>28062</v>
      </c>
      <c r="M78" s="17">
        <f>_xlfn.XLOOKUP(A78, 'Hospitalisation Details'!A:A, 'Hospitalisation Details'!J:J, "not found")</f>
        <v>41661.599999999999</v>
      </c>
      <c r="N78" s="2" t="str">
        <f>_xlfn.XLOOKUP(A78, 'Hospitalisation Details'!A:A, 'Hospitalisation Details'!L:L, "not found")</f>
        <v>tier - 1</v>
      </c>
      <c r="O78" s="2" t="str">
        <f>_xlfn.XLOOKUP(A78, 'Hospitalisation Details'!A:A, 'Hospitalisation Details'!N:N, "not found")</f>
        <v>tier - 3</v>
      </c>
      <c r="P78" s="2" t="str">
        <f>_xlfn.XLOOKUP(A78, 'Hospitalisation Details'!A:A, 'Hospitalisation Details'!P:P, "not found")</f>
        <v>R1011</v>
      </c>
      <c r="Q78" s="2">
        <f>_xlfn.XLOOKUP(A78, 'Hospitalisation Details'!A:A, 'Hospitalisation Details'!H:H, "not found")</f>
        <v>46</v>
      </c>
    </row>
    <row r="79" spans="1:17" ht="15.75" x14ac:dyDescent="0.25">
      <c r="A79" s="15" t="s">
        <v>2295</v>
      </c>
      <c r="B79" s="2" t="str">
        <f>VLOOKUP(A79, 'Customer Names'!A:E, 4, FALSE)</f>
        <v>Julia</v>
      </c>
      <c r="C79" s="2">
        <f>_xlfn.XLOOKUP(A79, 'Medical Examinations'!A:A, 'Medical Examinations'!B:B, "not found")</f>
        <v>54.12</v>
      </c>
      <c r="D79" s="2">
        <f>_xlfn.XLOOKUP(A79, 'Medical Examinations'!A:A, 'Medical Examinations'!D:D, "not found")</f>
        <v>11.57</v>
      </c>
      <c r="E79" s="2" t="str">
        <f>_xlfn.XLOOKUP(A79, 'Medical Examinations'!A:A, 'Medical Examinations'!F:F, "not found")</f>
        <v>No</v>
      </c>
      <c r="F79" s="2" t="str">
        <f>_xlfn.XLOOKUP(A79, 'Medical Examinations'!A:A, 'Medical Examinations'!G:G, "not found")</f>
        <v>No</v>
      </c>
      <c r="G79" s="2" t="str">
        <f>_xlfn.XLOOKUP(A79, 'Medical Examinations'!A:A, 'Medical Examinations'!H:H, "not found")</f>
        <v>No</v>
      </c>
      <c r="H79" s="2">
        <f>_xlfn.XLOOKUP(A79, 'Medical Examinations'!A:A, 'Medical Examinations'!J:J, "not found")</f>
        <v>0</v>
      </c>
      <c r="I79" s="2" t="str">
        <f>_xlfn.XLOOKUP(A79, 'Medical Examinations'!A:A, 'Medical Examinations'!L:L, "not found")</f>
        <v>yes</v>
      </c>
      <c r="J79" s="2" t="str">
        <f>_xlfn.XLOOKUP(A79, 'Medical Examinations'!A:A, 'Medical Examinations'!C:C, "not found")</f>
        <v>Obesity</v>
      </c>
      <c r="K79" s="2" t="str">
        <f>_xlfn.XLOOKUP(A79, 'Medical Examinations'!A:A, 'Medical Examinations'!E:E, "not  found")</f>
        <v>Diabetes</v>
      </c>
      <c r="L79" s="16">
        <f>_xlfn.XLOOKUP(A79, 'Hospitalisation Details'!A:A, 'Hospitalisation Details'!G:G, "not found")</f>
        <v>27357</v>
      </c>
      <c r="M79" s="17">
        <f>_xlfn.XLOOKUP(A79, 'Hospitalisation Details'!A:A, 'Hospitalisation Details'!J:J, "not found")</f>
        <v>41636.199999999997</v>
      </c>
      <c r="N79" s="2" t="str">
        <f>_xlfn.XLOOKUP(A79, 'Hospitalisation Details'!A:A, 'Hospitalisation Details'!L:L, "not found")</f>
        <v>tier - 1</v>
      </c>
      <c r="O79" s="2" t="str">
        <f>_xlfn.XLOOKUP(A79, 'Hospitalisation Details'!A:A, 'Hospitalisation Details'!N:N, "not found")</f>
        <v>tier - 1</v>
      </c>
      <c r="P79" s="2" t="str">
        <f>_xlfn.XLOOKUP(A79, 'Hospitalisation Details'!A:A, 'Hospitalisation Details'!P:P, "not found")</f>
        <v>R1011</v>
      </c>
      <c r="Q79" s="2">
        <f>_xlfn.XLOOKUP(A79, 'Hospitalisation Details'!A:A, 'Hospitalisation Details'!H:H, "not found")</f>
        <v>48</v>
      </c>
    </row>
    <row r="80" spans="1:17" ht="15.75" x14ac:dyDescent="0.25">
      <c r="A80" s="15" t="s">
        <v>2294</v>
      </c>
      <c r="B80" s="2" t="str">
        <f>VLOOKUP(A80, 'Customer Names'!A:E, 4, FALSE)</f>
        <v>Joshua</v>
      </c>
      <c r="C80" s="2">
        <f>_xlfn.XLOOKUP(A80, 'Medical Examinations'!A:A, 'Medical Examinations'!B:B, "not found")</f>
        <v>48.82</v>
      </c>
      <c r="D80" s="2">
        <f>_xlfn.XLOOKUP(A80, 'Medical Examinations'!A:A, 'Medical Examinations'!D:D, "not found")</f>
        <v>6.67</v>
      </c>
      <c r="E80" s="2" t="str">
        <f>_xlfn.XLOOKUP(A80, 'Medical Examinations'!A:A, 'Medical Examinations'!F:F, "not found")</f>
        <v>yes</v>
      </c>
      <c r="F80" s="2" t="str">
        <f>_xlfn.XLOOKUP(A80, 'Medical Examinations'!A:A, 'Medical Examinations'!G:G, "not found")</f>
        <v>No</v>
      </c>
      <c r="G80" s="2" t="str">
        <f>_xlfn.XLOOKUP(A80, 'Medical Examinations'!A:A, 'Medical Examinations'!H:H, "not found")</f>
        <v>No</v>
      </c>
      <c r="H80" s="2">
        <f>_xlfn.XLOOKUP(A80, 'Medical Examinations'!A:A, 'Medical Examinations'!J:J, "not found")</f>
        <v>0</v>
      </c>
      <c r="I80" s="2" t="str">
        <f>_xlfn.XLOOKUP(A80, 'Medical Examinations'!A:A, 'Medical Examinations'!L:L, "not found")</f>
        <v>yes</v>
      </c>
      <c r="J80" s="2" t="str">
        <f>_xlfn.XLOOKUP(A80, 'Medical Examinations'!A:A, 'Medical Examinations'!C:C, "not found")</f>
        <v>Obesity</v>
      </c>
      <c r="K80" s="2" t="str">
        <f>_xlfn.XLOOKUP(A80, 'Medical Examinations'!A:A, 'Medical Examinations'!E:E, "not  found")</f>
        <v>Diabetes</v>
      </c>
      <c r="L80" s="16">
        <f>_xlfn.XLOOKUP(A80, 'Hospitalisation Details'!A:A, 'Hospitalisation Details'!G:G, "not found")</f>
        <v>24828</v>
      </c>
      <c r="M80" s="17">
        <f>_xlfn.XLOOKUP(A80, 'Hospitalisation Details'!A:A, 'Hospitalisation Details'!J:J, "not found")</f>
        <v>41505.15</v>
      </c>
      <c r="N80" s="2" t="str">
        <f>_xlfn.XLOOKUP(A80, 'Hospitalisation Details'!A:A, 'Hospitalisation Details'!L:L, "not found")</f>
        <v>tier - 1</v>
      </c>
      <c r="O80" s="2" t="str">
        <f>_xlfn.XLOOKUP(A80, 'Hospitalisation Details'!A:A, 'Hospitalisation Details'!N:N, "not found")</f>
        <v>tier - 2</v>
      </c>
      <c r="P80" s="2" t="str">
        <f>_xlfn.XLOOKUP(A80, 'Hospitalisation Details'!A:A, 'Hospitalisation Details'!P:P, "not found")</f>
        <v>R1011</v>
      </c>
      <c r="Q80" s="2">
        <f>_xlfn.XLOOKUP(A80, 'Hospitalisation Details'!A:A, 'Hospitalisation Details'!H:H, "not found")</f>
        <v>55</v>
      </c>
    </row>
    <row r="81" spans="1:17" ht="15.75" x14ac:dyDescent="0.25">
      <c r="A81" s="15" t="s">
        <v>2293</v>
      </c>
      <c r="B81" s="2" t="str">
        <f>VLOOKUP(A81, 'Customer Names'!A:E, 4, FALSE)</f>
        <v>Jennifer</v>
      </c>
      <c r="C81" s="2">
        <f>_xlfn.XLOOKUP(A81, 'Medical Examinations'!A:A, 'Medical Examinations'!B:B, "not found")</f>
        <v>51.01</v>
      </c>
      <c r="D81" s="2">
        <f>_xlfn.XLOOKUP(A81, 'Medical Examinations'!A:A, 'Medical Examinations'!D:D, "not found")</f>
        <v>9.1999999999999993</v>
      </c>
      <c r="E81" s="2" t="str">
        <f>_xlfn.XLOOKUP(A81, 'Medical Examinations'!A:A, 'Medical Examinations'!F:F, "not found")</f>
        <v>No</v>
      </c>
      <c r="F81" s="2" t="str">
        <f>_xlfn.XLOOKUP(A81, 'Medical Examinations'!A:A, 'Medical Examinations'!G:G, "not found")</f>
        <v>No</v>
      </c>
      <c r="G81" s="2" t="str">
        <f>_xlfn.XLOOKUP(A81, 'Medical Examinations'!A:A, 'Medical Examinations'!H:H, "not found")</f>
        <v>No</v>
      </c>
      <c r="H81" s="2">
        <f>_xlfn.XLOOKUP(A81, 'Medical Examinations'!A:A, 'Medical Examinations'!J:J, "not found")</f>
        <v>0</v>
      </c>
      <c r="I81" s="2" t="str">
        <f>_xlfn.XLOOKUP(A81, 'Medical Examinations'!A:A, 'Medical Examinations'!L:L, "not found")</f>
        <v>yes</v>
      </c>
      <c r="J81" s="2" t="str">
        <f>_xlfn.XLOOKUP(A81, 'Medical Examinations'!A:A, 'Medical Examinations'!C:C, "not found")</f>
        <v>Obesity</v>
      </c>
      <c r="K81" s="2" t="str">
        <f>_xlfn.XLOOKUP(A81, 'Medical Examinations'!A:A, 'Medical Examinations'!E:E, "not  found")</f>
        <v>Diabetes</v>
      </c>
      <c r="L81" s="16">
        <f>_xlfn.XLOOKUP(A81, 'Hospitalisation Details'!A:A, 'Hospitalisation Details'!G:G, "not found")</f>
        <v>26222</v>
      </c>
      <c r="M81" s="17">
        <f>_xlfn.XLOOKUP(A81, 'Hospitalisation Details'!A:A, 'Hospitalisation Details'!J:J, "not found")</f>
        <v>41351.879999999997</v>
      </c>
      <c r="N81" s="2" t="str">
        <f>_xlfn.XLOOKUP(A81, 'Hospitalisation Details'!A:A, 'Hospitalisation Details'!L:L, "not found")</f>
        <v>tier - 1</v>
      </c>
      <c r="O81" s="2" t="str">
        <f>_xlfn.XLOOKUP(A81, 'Hospitalisation Details'!A:A, 'Hospitalisation Details'!N:N, "not found")</f>
        <v>tier - 2</v>
      </c>
      <c r="P81" s="2" t="str">
        <f>_xlfn.XLOOKUP(A81, 'Hospitalisation Details'!A:A, 'Hospitalisation Details'!P:P, "not found")</f>
        <v>R1011</v>
      </c>
      <c r="Q81" s="2">
        <f>_xlfn.XLOOKUP(A81, 'Hospitalisation Details'!A:A, 'Hospitalisation Details'!H:H, "not found")</f>
        <v>51</v>
      </c>
    </row>
    <row r="82" spans="1:17" ht="15.75" x14ac:dyDescent="0.25">
      <c r="A82" s="15" t="s">
        <v>2292</v>
      </c>
      <c r="B82" s="2" t="str">
        <f>VLOOKUP(A82, 'Customer Names'!A:E, 4, FALSE)</f>
        <v>Gwen M.</v>
      </c>
      <c r="C82" s="2">
        <f>_xlfn.XLOOKUP(A82, 'Medical Examinations'!A:A, 'Medical Examinations'!B:B, "not found")</f>
        <v>45.65</v>
      </c>
      <c r="D82" s="2">
        <f>_xlfn.XLOOKUP(A82, 'Medical Examinations'!A:A, 'Medical Examinations'!D:D, "not found")</f>
        <v>5.1100000000000003</v>
      </c>
      <c r="E82" s="2" t="str">
        <f>_xlfn.XLOOKUP(A82, 'Medical Examinations'!A:A, 'Medical Examinations'!F:F, "not found")</f>
        <v>yes</v>
      </c>
      <c r="F82" s="2" t="str">
        <f>_xlfn.XLOOKUP(A82, 'Medical Examinations'!A:A, 'Medical Examinations'!G:G, "not found")</f>
        <v>No</v>
      </c>
      <c r="G82" s="2" t="str">
        <f>_xlfn.XLOOKUP(A82, 'Medical Examinations'!A:A, 'Medical Examinations'!H:H, "not found")</f>
        <v>No</v>
      </c>
      <c r="H82" s="2">
        <f>_xlfn.XLOOKUP(A82, 'Medical Examinations'!A:A, 'Medical Examinations'!J:J, "not found")</f>
        <v>1</v>
      </c>
      <c r="I82" s="2" t="str">
        <f>_xlfn.XLOOKUP(A82, 'Medical Examinations'!A:A, 'Medical Examinations'!L:L, "not found")</f>
        <v>yes</v>
      </c>
      <c r="J82" s="2" t="str">
        <f>_xlfn.XLOOKUP(A82, 'Medical Examinations'!A:A, 'Medical Examinations'!C:C, "not found")</f>
        <v>Obesity</v>
      </c>
      <c r="K82" s="2" t="str">
        <f>_xlfn.XLOOKUP(A82, 'Medical Examinations'!A:A, 'Medical Examinations'!E:E, "not  found")</f>
        <v>Normal</v>
      </c>
      <c r="L82" s="16">
        <f>_xlfn.XLOOKUP(A82, 'Hospitalisation Details'!A:A, 'Hospitalisation Details'!G:G, "not found")</f>
        <v>23657</v>
      </c>
      <c r="M82" s="17">
        <f>_xlfn.XLOOKUP(A82, 'Hospitalisation Details'!A:A, 'Hospitalisation Details'!J:J, "not found")</f>
        <v>41331.79</v>
      </c>
      <c r="N82" s="2" t="str">
        <f>_xlfn.XLOOKUP(A82, 'Hospitalisation Details'!A:A, 'Hospitalisation Details'!L:L, "not found")</f>
        <v>tier - 1</v>
      </c>
      <c r="O82" s="2" t="str">
        <f>_xlfn.XLOOKUP(A82, 'Hospitalisation Details'!A:A, 'Hospitalisation Details'!N:N, "not found")</f>
        <v>tier - 2</v>
      </c>
      <c r="P82" s="2" t="str">
        <f>_xlfn.XLOOKUP(A82, 'Hospitalisation Details'!A:A, 'Hospitalisation Details'!P:P, "not found")</f>
        <v>R1011</v>
      </c>
      <c r="Q82" s="2">
        <f>_xlfn.XLOOKUP(A82, 'Hospitalisation Details'!A:A, 'Hospitalisation Details'!H:H, "not found")</f>
        <v>58</v>
      </c>
    </row>
    <row r="83" spans="1:17" ht="15.75" x14ac:dyDescent="0.25">
      <c r="A83" s="15" t="s">
        <v>2291</v>
      </c>
      <c r="B83" s="2" t="str">
        <f>VLOOKUP(A83, 'Customer Names'!A:E, 4, FALSE)</f>
        <v>Patrick</v>
      </c>
      <c r="C83" s="2">
        <f>_xlfn.XLOOKUP(A83, 'Medical Examinations'!A:A, 'Medical Examinations'!B:B, "not found")</f>
        <v>52.9</v>
      </c>
      <c r="D83" s="2">
        <f>_xlfn.XLOOKUP(A83, 'Medical Examinations'!A:A, 'Medical Examinations'!D:D, "not found")</f>
        <v>5.34</v>
      </c>
      <c r="E83" s="2" t="str">
        <f>_xlfn.XLOOKUP(A83, 'Medical Examinations'!A:A, 'Medical Examinations'!F:F, "not found")</f>
        <v>No</v>
      </c>
      <c r="F83" s="2" t="str">
        <f>_xlfn.XLOOKUP(A83, 'Medical Examinations'!A:A, 'Medical Examinations'!G:G, "not found")</f>
        <v>No</v>
      </c>
      <c r="G83" s="2" t="str">
        <f>_xlfn.XLOOKUP(A83, 'Medical Examinations'!A:A, 'Medical Examinations'!H:H, "not found")</f>
        <v>No</v>
      </c>
      <c r="H83" s="2">
        <f>_xlfn.XLOOKUP(A83, 'Medical Examinations'!A:A, 'Medical Examinations'!J:J, "not found")</f>
        <v>0</v>
      </c>
      <c r="I83" s="2" t="str">
        <f>_xlfn.XLOOKUP(A83, 'Medical Examinations'!A:A, 'Medical Examinations'!L:L, "not found")</f>
        <v>yes</v>
      </c>
      <c r="J83" s="2" t="str">
        <f>_xlfn.XLOOKUP(A83, 'Medical Examinations'!A:A, 'Medical Examinations'!C:C, "not found")</f>
        <v>Obesity</v>
      </c>
      <c r="K83" s="2" t="str">
        <f>_xlfn.XLOOKUP(A83, 'Medical Examinations'!A:A, 'Medical Examinations'!E:E, "not  found")</f>
        <v>Normal</v>
      </c>
      <c r="L83" s="16">
        <f>_xlfn.XLOOKUP(A83, 'Hospitalisation Details'!A:A, 'Hospitalisation Details'!G:G, "not found")</f>
        <v>28364</v>
      </c>
      <c r="M83" s="17">
        <f>_xlfn.XLOOKUP(A83, 'Hospitalisation Details'!A:A, 'Hospitalisation Details'!J:J, "not found")</f>
        <v>41271.5</v>
      </c>
      <c r="N83" s="2" t="str">
        <f>_xlfn.XLOOKUP(A83, 'Hospitalisation Details'!A:A, 'Hospitalisation Details'!L:L, "not found")</f>
        <v>tier - 1</v>
      </c>
      <c r="O83" s="2" t="str">
        <f>_xlfn.XLOOKUP(A83, 'Hospitalisation Details'!A:A, 'Hospitalisation Details'!N:N, "not found")</f>
        <v>tier - 2</v>
      </c>
      <c r="P83" s="2" t="str">
        <f>_xlfn.XLOOKUP(A83, 'Hospitalisation Details'!A:A, 'Hospitalisation Details'!P:P, "not found")</f>
        <v>R1011</v>
      </c>
      <c r="Q83" s="2">
        <f>_xlfn.XLOOKUP(A83, 'Hospitalisation Details'!A:A, 'Hospitalisation Details'!H:H, "not found")</f>
        <v>45</v>
      </c>
    </row>
    <row r="84" spans="1:17" ht="15.75" x14ac:dyDescent="0.25">
      <c r="A84" s="15" t="s">
        <v>2290</v>
      </c>
      <c r="B84" s="2" t="str">
        <f>VLOOKUP(A84, 'Customer Names'!A:E, 4, FALSE)</f>
        <v>Kate</v>
      </c>
      <c r="C84" s="2">
        <f>_xlfn.XLOOKUP(A84, 'Medical Examinations'!A:A, 'Medical Examinations'!B:B, "not found")</f>
        <v>45.41</v>
      </c>
      <c r="D84" s="2">
        <f>_xlfn.XLOOKUP(A84, 'Medical Examinations'!A:A, 'Medical Examinations'!D:D, "not found")</f>
        <v>4.03</v>
      </c>
      <c r="E84" s="2" t="str">
        <f>_xlfn.XLOOKUP(A84, 'Medical Examinations'!A:A, 'Medical Examinations'!F:F, "not found")</f>
        <v>yes</v>
      </c>
      <c r="F84" s="2" t="str">
        <f>_xlfn.XLOOKUP(A84, 'Medical Examinations'!A:A, 'Medical Examinations'!G:G, "not found")</f>
        <v>No</v>
      </c>
      <c r="G84" s="2" t="str">
        <f>_xlfn.XLOOKUP(A84, 'Medical Examinations'!A:A, 'Medical Examinations'!H:H, "not found")</f>
        <v>No</v>
      </c>
      <c r="H84" s="2">
        <f>_xlfn.XLOOKUP(A84, 'Medical Examinations'!A:A, 'Medical Examinations'!J:J, "not found")</f>
        <v>1</v>
      </c>
      <c r="I84" s="2" t="str">
        <f>_xlfn.XLOOKUP(A84, 'Medical Examinations'!A:A, 'Medical Examinations'!L:L, "not found")</f>
        <v>yes</v>
      </c>
      <c r="J84" s="2" t="str">
        <f>_xlfn.XLOOKUP(A84, 'Medical Examinations'!A:A, 'Medical Examinations'!C:C, "not found")</f>
        <v>Obesity</v>
      </c>
      <c r="K84" s="2" t="str">
        <f>_xlfn.XLOOKUP(A84, 'Medical Examinations'!A:A, 'Medical Examinations'!E:E, "not  found")</f>
        <v>Normal</v>
      </c>
      <c r="L84" s="16">
        <f>_xlfn.XLOOKUP(A84, 'Hospitalisation Details'!A:A, 'Hospitalisation Details'!G:G, "not found")</f>
        <v>23534</v>
      </c>
      <c r="M84" s="17">
        <f>_xlfn.XLOOKUP(A84, 'Hospitalisation Details'!A:A, 'Hospitalisation Details'!J:J, "not found")</f>
        <v>41250.39</v>
      </c>
      <c r="N84" s="2" t="str">
        <f>_xlfn.XLOOKUP(A84, 'Hospitalisation Details'!A:A, 'Hospitalisation Details'!L:L, "not found")</f>
        <v>tier - 1</v>
      </c>
      <c r="O84" s="2" t="str">
        <f>_xlfn.XLOOKUP(A84, 'Hospitalisation Details'!A:A, 'Hospitalisation Details'!N:N, "not found")</f>
        <v>tier - 3</v>
      </c>
      <c r="P84" s="2" t="str">
        <f>_xlfn.XLOOKUP(A84, 'Hospitalisation Details'!A:A, 'Hospitalisation Details'!P:P, "not found")</f>
        <v>R1011</v>
      </c>
      <c r="Q84" s="2">
        <f>_xlfn.XLOOKUP(A84, 'Hospitalisation Details'!A:A, 'Hospitalisation Details'!H:H, "not found")</f>
        <v>59</v>
      </c>
    </row>
    <row r="85" spans="1:17" ht="15.75" x14ac:dyDescent="0.25">
      <c r="A85" s="15" t="s">
        <v>2289</v>
      </c>
      <c r="B85" s="2" t="str">
        <f>VLOOKUP(A85, 'Customer Names'!A:E, 4, FALSE)</f>
        <v>Kevin</v>
      </c>
      <c r="C85" s="2">
        <f>_xlfn.XLOOKUP(A85, 'Medical Examinations'!A:A, 'Medical Examinations'!B:B, "not found")</f>
        <v>49.41</v>
      </c>
      <c r="D85" s="2">
        <f>_xlfn.XLOOKUP(A85, 'Medical Examinations'!A:A, 'Medical Examinations'!D:D, "not found")</f>
        <v>4.2300000000000004</v>
      </c>
      <c r="E85" s="2" t="str">
        <f>_xlfn.XLOOKUP(A85, 'Medical Examinations'!A:A, 'Medical Examinations'!F:F, "not found")</f>
        <v>yes</v>
      </c>
      <c r="F85" s="2" t="str">
        <f>_xlfn.XLOOKUP(A85, 'Medical Examinations'!A:A, 'Medical Examinations'!G:G, "not found")</f>
        <v>No</v>
      </c>
      <c r="G85" s="2" t="str">
        <f>_xlfn.XLOOKUP(A85, 'Medical Examinations'!A:A, 'Medical Examinations'!H:H, "not found")</f>
        <v>Yes</v>
      </c>
      <c r="H85" s="2">
        <f>_xlfn.XLOOKUP(A85, 'Medical Examinations'!A:A, 'Medical Examinations'!J:J, "not found")</f>
        <v>1</v>
      </c>
      <c r="I85" s="2" t="str">
        <f>_xlfn.XLOOKUP(A85, 'Medical Examinations'!A:A, 'Medical Examinations'!L:L, "not found")</f>
        <v>yes</v>
      </c>
      <c r="J85" s="2" t="str">
        <f>_xlfn.XLOOKUP(A85, 'Medical Examinations'!A:A, 'Medical Examinations'!C:C, "not found")</f>
        <v>Obesity</v>
      </c>
      <c r="K85" s="2" t="str">
        <f>_xlfn.XLOOKUP(A85, 'Medical Examinations'!A:A, 'Medical Examinations'!E:E, "not  found")</f>
        <v>Normal</v>
      </c>
      <c r="L85" s="16">
        <f>_xlfn.XLOOKUP(A85, 'Hospitalisation Details'!A:A, 'Hospitalisation Details'!G:G, "not found")</f>
        <v>25423</v>
      </c>
      <c r="M85" s="17">
        <f>_xlfn.XLOOKUP(A85, 'Hospitalisation Details'!A:A, 'Hospitalisation Details'!J:J, "not found")</f>
        <v>41191.57</v>
      </c>
      <c r="N85" s="2" t="str">
        <f>_xlfn.XLOOKUP(A85, 'Hospitalisation Details'!A:A, 'Hospitalisation Details'!L:L, "not found")</f>
        <v>tier - 1</v>
      </c>
      <c r="O85" s="2" t="str">
        <f>_xlfn.XLOOKUP(A85, 'Hospitalisation Details'!A:A, 'Hospitalisation Details'!N:N, "not found")</f>
        <v>tier - 2</v>
      </c>
      <c r="P85" s="2" t="str">
        <f>_xlfn.XLOOKUP(A85, 'Hospitalisation Details'!A:A, 'Hospitalisation Details'!P:P, "not found")</f>
        <v>R1011</v>
      </c>
      <c r="Q85" s="2">
        <f>_xlfn.XLOOKUP(A85, 'Hospitalisation Details'!A:A, 'Hospitalisation Details'!H:H, "not found")</f>
        <v>53</v>
      </c>
    </row>
    <row r="86" spans="1:17" ht="15.75" x14ac:dyDescent="0.25">
      <c r="A86" s="15" t="s">
        <v>2288</v>
      </c>
      <c r="B86" s="2" t="str">
        <f>VLOOKUP(A86, 'Customer Names'!A:E, 4, FALSE)</f>
        <v>Stephen II</v>
      </c>
      <c r="C86" s="2">
        <f>_xlfn.XLOOKUP(A86, 'Medical Examinations'!A:A, 'Medical Examinations'!B:B, "not found")</f>
        <v>31.824999999999999</v>
      </c>
      <c r="D86" s="2">
        <f>_xlfn.XLOOKUP(A86, 'Medical Examinations'!A:A, 'Medical Examinations'!D:D, "not found")</f>
        <v>4.0599999999999996</v>
      </c>
      <c r="E86" s="2" t="str">
        <f>_xlfn.XLOOKUP(A86, 'Medical Examinations'!A:A, 'Medical Examinations'!F:F, "not found")</f>
        <v>No</v>
      </c>
      <c r="F86" s="2" t="str">
        <f>_xlfn.XLOOKUP(A86, 'Medical Examinations'!A:A, 'Medical Examinations'!G:G, "not found")</f>
        <v>No</v>
      </c>
      <c r="G86" s="2" t="str">
        <f>_xlfn.XLOOKUP(A86, 'Medical Examinations'!A:A, 'Medical Examinations'!H:H, "not found")</f>
        <v>No</v>
      </c>
      <c r="H86" s="2">
        <f>_xlfn.XLOOKUP(A86, 'Medical Examinations'!A:A, 'Medical Examinations'!J:J, "not found")</f>
        <v>2</v>
      </c>
      <c r="I86" s="2" t="str">
        <f>_xlfn.XLOOKUP(A86, 'Medical Examinations'!A:A, 'Medical Examinations'!L:L, "not found")</f>
        <v>yes</v>
      </c>
      <c r="J86" s="2" t="str">
        <f>_xlfn.XLOOKUP(A86, 'Medical Examinations'!A:A, 'Medical Examinations'!C:C, "not found")</f>
        <v>Obesity</v>
      </c>
      <c r="K86" s="2" t="str">
        <f>_xlfn.XLOOKUP(A86, 'Medical Examinations'!A:A, 'Medical Examinations'!E:E, "not  found")</f>
        <v>Normal</v>
      </c>
      <c r="L86" s="16">
        <f>_xlfn.XLOOKUP(A86, 'Hospitalisation Details'!A:A, 'Hospitalisation Details'!G:G, "not found")</f>
        <v>26548</v>
      </c>
      <c r="M86" s="17">
        <f>_xlfn.XLOOKUP(A86, 'Hospitalisation Details'!A:A, 'Hospitalisation Details'!J:J, "not found")</f>
        <v>41097.160000000003</v>
      </c>
      <c r="N86" s="2" t="str">
        <f>_xlfn.XLOOKUP(A86, 'Hospitalisation Details'!A:A, 'Hospitalisation Details'!L:L, "not found")</f>
        <v>tier - 1</v>
      </c>
      <c r="O86" s="2" t="str">
        <f>_xlfn.XLOOKUP(A86, 'Hospitalisation Details'!A:A, 'Hospitalisation Details'!N:N, "not found")</f>
        <v>tier - 3</v>
      </c>
      <c r="P86" s="2" t="str">
        <f>_xlfn.XLOOKUP(A86, 'Hospitalisation Details'!A:A, 'Hospitalisation Details'!P:P, "not found")</f>
        <v>R1016</v>
      </c>
      <c r="Q86" s="2">
        <f>_xlfn.XLOOKUP(A86, 'Hospitalisation Details'!A:A, 'Hospitalisation Details'!H:H, "not found")</f>
        <v>50</v>
      </c>
    </row>
    <row r="87" spans="1:17" ht="15.75" x14ac:dyDescent="0.25">
      <c r="A87" s="15" t="s">
        <v>2287</v>
      </c>
      <c r="B87" s="2" t="str">
        <f>VLOOKUP(A87, 'Customer Names'!A:E, 4, FALSE)</f>
        <v>Philip</v>
      </c>
      <c r="C87" s="2">
        <f>_xlfn.XLOOKUP(A87, 'Medical Examinations'!A:A, 'Medical Examinations'!B:B, "not found")</f>
        <v>51.28</v>
      </c>
      <c r="D87" s="2">
        <f>_xlfn.XLOOKUP(A87, 'Medical Examinations'!A:A, 'Medical Examinations'!D:D, "not found")</f>
        <v>4.68</v>
      </c>
      <c r="E87" s="2" t="str">
        <f>_xlfn.XLOOKUP(A87, 'Medical Examinations'!A:A, 'Medical Examinations'!F:F, "not found")</f>
        <v>No</v>
      </c>
      <c r="F87" s="2" t="str">
        <f>_xlfn.XLOOKUP(A87, 'Medical Examinations'!A:A, 'Medical Examinations'!G:G, "not found")</f>
        <v>No</v>
      </c>
      <c r="G87" s="2" t="str">
        <f>_xlfn.XLOOKUP(A87, 'Medical Examinations'!A:A, 'Medical Examinations'!H:H, "not found")</f>
        <v>No</v>
      </c>
      <c r="H87" s="2">
        <f>_xlfn.XLOOKUP(A87, 'Medical Examinations'!A:A, 'Medical Examinations'!J:J, "not found")</f>
        <v>2</v>
      </c>
      <c r="I87" s="2" t="str">
        <f>_xlfn.XLOOKUP(A87, 'Medical Examinations'!A:A, 'Medical Examinations'!L:L, "not found")</f>
        <v>yes</v>
      </c>
      <c r="J87" s="2" t="str">
        <f>_xlfn.XLOOKUP(A87, 'Medical Examinations'!A:A, 'Medical Examinations'!C:C, "not found")</f>
        <v>Obesity</v>
      </c>
      <c r="K87" s="2" t="str">
        <f>_xlfn.XLOOKUP(A87, 'Medical Examinations'!A:A, 'Medical Examinations'!E:E, "not  found")</f>
        <v>Normal</v>
      </c>
      <c r="L87" s="16">
        <f>_xlfn.XLOOKUP(A87, 'Hospitalisation Details'!A:A, 'Hospitalisation Details'!G:G, "not found")</f>
        <v>26523</v>
      </c>
      <c r="M87" s="17">
        <f>_xlfn.XLOOKUP(A87, 'Hospitalisation Details'!A:A, 'Hospitalisation Details'!J:J, "not found")</f>
        <v>41055.29</v>
      </c>
      <c r="N87" s="2" t="str">
        <f>_xlfn.XLOOKUP(A87, 'Hospitalisation Details'!A:A, 'Hospitalisation Details'!L:L, "not found")</f>
        <v>tier - 1</v>
      </c>
      <c r="O87" s="2" t="str">
        <f>_xlfn.XLOOKUP(A87, 'Hospitalisation Details'!A:A, 'Hospitalisation Details'!N:N, "not found")</f>
        <v>tier - 2</v>
      </c>
      <c r="P87" s="2" t="str">
        <f>_xlfn.XLOOKUP(A87, 'Hospitalisation Details'!A:A, 'Hospitalisation Details'!P:P, "not found")</f>
        <v>R1011</v>
      </c>
      <c r="Q87" s="2">
        <f>_xlfn.XLOOKUP(A87, 'Hospitalisation Details'!A:A, 'Hospitalisation Details'!H:H, "not found")</f>
        <v>50</v>
      </c>
    </row>
    <row r="88" spans="1:17" ht="15.75" x14ac:dyDescent="0.25">
      <c r="A88" s="15" t="s">
        <v>2286</v>
      </c>
      <c r="B88" s="2" t="str">
        <f>VLOOKUP(A88, 'Customer Names'!A:E, 4, FALSE)</f>
        <v>Brett A</v>
      </c>
      <c r="C88" s="2">
        <f>_xlfn.XLOOKUP(A88, 'Medical Examinations'!A:A, 'Medical Examinations'!B:B, "not found")</f>
        <v>34.96</v>
      </c>
      <c r="D88" s="2">
        <f>_xlfn.XLOOKUP(A88, 'Medical Examinations'!A:A, 'Medical Examinations'!D:D, "not found")</f>
        <v>4.34</v>
      </c>
      <c r="E88" s="2" t="str">
        <f>_xlfn.XLOOKUP(A88, 'Medical Examinations'!A:A, 'Medical Examinations'!F:F, "not found")</f>
        <v>No</v>
      </c>
      <c r="F88" s="2" t="str">
        <f>_xlfn.XLOOKUP(A88, 'Medical Examinations'!A:A, 'Medical Examinations'!G:G, "not found")</f>
        <v>No</v>
      </c>
      <c r="G88" s="2" t="str">
        <f>_xlfn.XLOOKUP(A88, 'Medical Examinations'!A:A, 'Medical Examinations'!H:H, "not found")</f>
        <v>Yes</v>
      </c>
      <c r="H88" s="2">
        <f>_xlfn.XLOOKUP(A88, 'Medical Examinations'!A:A, 'Medical Examinations'!J:J, "not found")</f>
        <v>1</v>
      </c>
      <c r="I88" s="2" t="str">
        <f>_xlfn.XLOOKUP(A88, 'Medical Examinations'!A:A, 'Medical Examinations'!L:L, "not found")</f>
        <v>yes</v>
      </c>
      <c r="J88" s="2" t="str">
        <f>_xlfn.XLOOKUP(A88, 'Medical Examinations'!A:A, 'Medical Examinations'!C:C, "not found")</f>
        <v>Obesity</v>
      </c>
      <c r="K88" s="2" t="str">
        <f>_xlfn.XLOOKUP(A88, 'Medical Examinations'!A:A, 'Medical Examinations'!E:E, "not  found")</f>
        <v>Normal</v>
      </c>
      <c r="L88" s="16">
        <f>_xlfn.XLOOKUP(A88, 'Hospitalisation Details'!A:A, 'Hospitalisation Details'!G:G, "not found")</f>
        <v>29139</v>
      </c>
      <c r="M88" s="17">
        <f>_xlfn.XLOOKUP(A88, 'Hospitalisation Details'!A:A, 'Hospitalisation Details'!J:J, "not found")</f>
        <v>41034.22</v>
      </c>
      <c r="N88" s="2" t="str">
        <f>_xlfn.XLOOKUP(A88, 'Hospitalisation Details'!A:A, 'Hospitalisation Details'!L:L, "not found")</f>
        <v>tier - 1</v>
      </c>
      <c r="O88" s="2" t="str">
        <f>_xlfn.XLOOKUP(A88, 'Hospitalisation Details'!A:A, 'Hospitalisation Details'!N:N, "not found")</f>
        <v>tier - 3</v>
      </c>
      <c r="P88" s="2" t="str">
        <f>_xlfn.XLOOKUP(A88, 'Hospitalisation Details'!A:A, 'Hospitalisation Details'!P:P, "not found")</f>
        <v>R1017</v>
      </c>
      <c r="Q88" s="2">
        <f>_xlfn.XLOOKUP(A88, 'Hospitalisation Details'!A:A, 'Hospitalisation Details'!H:H, "not found")</f>
        <v>43</v>
      </c>
    </row>
    <row r="89" spans="1:17" ht="15.75" x14ac:dyDescent="0.25">
      <c r="A89" s="15" t="s">
        <v>2285</v>
      </c>
      <c r="B89" s="2" t="str">
        <f>VLOOKUP(A89, 'Customer Names'!A:E, 4, FALSE)</f>
        <v>Rebecca</v>
      </c>
      <c r="C89" s="2">
        <f>_xlfn.XLOOKUP(A89, 'Medical Examinations'!A:A, 'Medical Examinations'!B:B, "not found")</f>
        <v>33.11</v>
      </c>
      <c r="D89" s="2">
        <f>_xlfn.XLOOKUP(A89, 'Medical Examinations'!A:A, 'Medical Examinations'!D:D, "not found")</f>
        <v>10.51</v>
      </c>
      <c r="E89" s="2" t="str">
        <f>_xlfn.XLOOKUP(A89, 'Medical Examinations'!A:A, 'Medical Examinations'!F:F, "not found")</f>
        <v>No</v>
      </c>
      <c r="F89" s="2" t="str">
        <f>_xlfn.XLOOKUP(A89, 'Medical Examinations'!A:A, 'Medical Examinations'!G:G, "not found")</f>
        <v>No</v>
      </c>
      <c r="G89" s="2" t="str">
        <f>_xlfn.XLOOKUP(A89, 'Medical Examinations'!A:A, 'Medical Examinations'!H:H, "not found")</f>
        <v>No</v>
      </c>
      <c r="H89" s="2">
        <f>_xlfn.XLOOKUP(A89, 'Medical Examinations'!A:A, 'Medical Examinations'!J:J, "not found")</f>
        <v>0</v>
      </c>
      <c r="I89" s="2" t="str">
        <f>_xlfn.XLOOKUP(A89, 'Medical Examinations'!A:A, 'Medical Examinations'!L:L, "not found")</f>
        <v>yes</v>
      </c>
      <c r="J89" s="2" t="str">
        <f>_xlfn.XLOOKUP(A89, 'Medical Examinations'!A:A, 'Medical Examinations'!C:C, "not found")</f>
        <v>Obesity</v>
      </c>
      <c r="K89" s="2" t="str">
        <f>_xlfn.XLOOKUP(A89, 'Medical Examinations'!A:A, 'Medical Examinations'!E:E, "not  found")</f>
        <v>Diabetes</v>
      </c>
      <c r="L89" s="16">
        <f>_xlfn.XLOOKUP(A89, 'Hospitalisation Details'!A:A, 'Hospitalisation Details'!G:G, "not found")</f>
        <v>27185</v>
      </c>
      <c r="M89" s="17">
        <f>_xlfn.XLOOKUP(A89, 'Hospitalisation Details'!A:A, 'Hospitalisation Details'!J:J, "not found")</f>
        <v>40974.160000000003</v>
      </c>
      <c r="N89" s="2" t="str">
        <f>_xlfn.XLOOKUP(A89, 'Hospitalisation Details'!A:A, 'Hospitalisation Details'!L:L, "not found")</f>
        <v>tier - 1</v>
      </c>
      <c r="O89" s="2" t="str">
        <f>_xlfn.XLOOKUP(A89, 'Hospitalisation Details'!A:A, 'Hospitalisation Details'!N:N, "not found")</f>
        <v>tier - 2</v>
      </c>
      <c r="P89" s="2" t="str">
        <f>_xlfn.XLOOKUP(A89, 'Hospitalisation Details'!A:A, 'Hospitalisation Details'!P:P, "not found")</f>
        <v>R1013</v>
      </c>
      <c r="Q89" s="2">
        <f>_xlfn.XLOOKUP(A89, 'Hospitalisation Details'!A:A, 'Hospitalisation Details'!H:H, "not found")</f>
        <v>49</v>
      </c>
    </row>
    <row r="90" spans="1:17" ht="15.75" x14ac:dyDescent="0.25">
      <c r="A90" s="15" t="s">
        <v>2284</v>
      </c>
      <c r="B90" s="2" t="str">
        <f>VLOOKUP(A90, 'Customer Names'!A:E, 4, FALSE)</f>
        <v>Kelley</v>
      </c>
      <c r="C90" s="2">
        <f>_xlfn.XLOOKUP(A90, 'Medical Examinations'!A:A, 'Medical Examinations'!B:B, "not found")</f>
        <v>54.74</v>
      </c>
      <c r="D90" s="2">
        <f>_xlfn.XLOOKUP(A90, 'Medical Examinations'!A:A, 'Medical Examinations'!D:D, "not found")</f>
        <v>5.84</v>
      </c>
      <c r="E90" s="2" t="str">
        <f>_xlfn.XLOOKUP(A90, 'Medical Examinations'!A:A, 'Medical Examinations'!F:F, "not found")</f>
        <v>yes</v>
      </c>
      <c r="F90" s="2" t="str">
        <f>_xlfn.XLOOKUP(A90, 'Medical Examinations'!A:A, 'Medical Examinations'!G:G, "not found")</f>
        <v>No</v>
      </c>
      <c r="G90" s="2" t="str">
        <f>_xlfn.XLOOKUP(A90, 'Medical Examinations'!A:A, 'Medical Examinations'!H:H, "not found")</f>
        <v>Yes</v>
      </c>
      <c r="H90" s="2">
        <f>_xlfn.XLOOKUP(A90, 'Medical Examinations'!A:A, 'Medical Examinations'!J:J, "not found")</f>
        <v>1</v>
      </c>
      <c r="I90" s="2" t="str">
        <f>_xlfn.XLOOKUP(A90, 'Medical Examinations'!A:A, 'Medical Examinations'!L:L, "not found")</f>
        <v>yes</v>
      </c>
      <c r="J90" s="2" t="str">
        <f>_xlfn.XLOOKUP(A90, 'Medical Examinations'!A:A, 'Medical Examinations'!C:C, "not found")</f>
        <v>Obesity</v>
      </c>
      <c r="K90" s="2" t="str">
        <f>_xlfn.XLOOKUP(A90, 'Medical Examinations'!A:A, 'Medical Examinations'!E:E, "not  found")</f>
        <v>Prediabeties</v>
      </c>
      <c r="L90" s="16">
        <f>_xlfn.XLOOKUP(A90, 'Hospitalisation Details'!A:A, 'Hospitalisation Details'!G:G, "not found")</f>
        <v>30567</v>
      </c>
      <c r="M90" s="17">
        <f>_xlfn.XLOOKUP(A90, 'Hospitalisation Details'!A:A, 'Hospitalisation Details'!J:J, "not found")</f>
        <v>40961.29</v>
      </c>
      <c r="N90" s="2" t="str">
        <f>_xlfn.XLOOKUP(A90, 'Hospitalisation Details'!A:A, 'Hospitalisation Details'!L:L, "not found")</f>
        <v>tier - 1</v>
      </c>
      <c r="O90" s="2" t="str">
        <f>_xlfn.XLOOKUP(A90, 'Hospitalisation Details'!A:A, 'Hospitalisation Details'!N:N, "not found")</f>
        <v>tier - 2</v>
      </c>
      <c r="P90" s="2" t="str">
        <f>_xlfn.XLOOKUP(A90, 'Hospitalisation Details'!A:A, 'Hospitalisation Details'!P:P, "not found")</f>
        <v>R1011</v>
      </c>
      <c r="Q90" s="2">
        <f>_xlfn.XLOOKUP(A90, 'Hospitalisation Details'!A:A, 'Hospitalisation Details'!H:H, "not found")</f>
        <v>39</v>
      </c>
    </row>
    <row r="91" spans="1:17" ht="15.75" x14ac:dyDescent="0.25">
      <c r="A91" s="15" t="s">
        <v>2283</v>
      </c>
      <c r="B91" s="2" t="str">
        <f>VLOOKUP(A91, 'Customer Names'!A:E, 4, FALSE)</f>
        <v>Abigail K</v>
      </c>
      <c r="C91" s="2">
        <f>_xlfn.XLOOKUP(A91, 'Medical Examinations'!A:A, 'Medical Examinations'!B:B, "not found")</f>
        <v>32.56</v>
      </c>
      <c r="D91" s="2">
        <f>_xlfn.XLOOKUP(A91, 'Medical Examinations'!A:A, 'Medical Examinations'!D:D, "not found")</f>
        <v>5.41</v>
      </c>
      <c r="E91" s="2" t="str">
        <f>_xlfn.XLOOKUP(A91, 'Medical Examinations'!A:A, 'Medical Examinations'!F:F, "not found")</f>
        <v>No</v>
      </c>
      <c r="F91" s="2" t="str">
        <f>_xlfn.XLOOKUP(A91, 'Medical Examinations'!A:A, 'Medical Examinations'!G:G, "not found")</f>
        <v>No</v>
      </c>
      <c r="G91" s="2" t="str">
        <f>_xlfn.XLOOKUP(A91, 'Medical Examinations'!A:A, 'Medical Examinations'!H:H, "not found")</f>
        <v>Yes</v>
      </c>
      <c r="H91" s="2">
        <f>_xlfn.XLOOKUP(A91, 'Medical Examinations'!A:A, 'Medical Examinations'!J:J, "not found")</f>
        <v>1</v>
      </c>
      <c r="I91" s="2" t="str">
        <f>_xlfn.XLOOKUP(A91, 'Medical Examinations'!A:A, 'Medical Examinations'!L:L, "not found")</f>
        <v>yes</v>
      </c>
      <c r="J91" s="2" t="str">
        <f>_xlfn.XLOOKUP(A91, 'Medical Examinations'!A:A, 'Medical Examinations'!C:C, "not found")</f>
        <v>Obesity</v>
      </c>
      <c r="K91" s="2" t="str">
        <f>_xlfn.XLOOKUP(A91, 'Medical Examinations'!A:A, 'Medical Examinations'!E:E, "not  found")</f>
        <v>Normal</v>
      </c>
      <c r="L91" s="16">
        <f>_xlfn.XLOOKUP(A91, 'Hospitalisation Details'!A:A, 'Hospitalisation Details'!G:G, "not found")</f>
        <v>29114</v>
      </c>
      <c r="M91" s="17">
        <f>_xlfn.XLOOKUP(A91, 'Hospitalisation Details'!A:A, 'Hospitalisation Details'!J:J, "not found")</f>
        <v>40941.29</v>
      </c>
      <c r="N91" s="2" t="str">
        <f>_xlfn.XLOOKUP(A91, 'Hospitalisation Details'!A:A, 'Hospitalisation Details'!L:L, "not found")</f>
        <v>tier - 1</v>
      </c>
      <c r="O91" s="2" t="str">
        <f>_xlfn.XLOOKUP(A91, 'Hospitalisation Details'!A:A, 'Hospitalisation Details'!N:N, "not found")</f>
        <v>tier - 2</v>
      </c>
      <c r="P91" s="2" t="str">
        <f>_xlfn.XLOOKUP(A91, 'Hospitalisation Details'!A:A, 'Hospitalisation Details'!P:P, "not found")</f>
        <v>R1013</v>
      </c>
      <c r="Q91" s="2">
        <f>_xlfn.XLOOKUP(A91, 'Hospitalisation Details'!A:A, 'Hospitalisation Details'!H:H, "not found")</f>
        <v>43</v>
      </c>
    </row>
    <row r="92" spans="1:17" ht="15.75" x14ac:dyDescent="0.25">
      <c r="A92" s="15" t="s">
        <v>2282</v>
      </c>
      <c r="B92" s="2" t="str">
        <f>VLOOKUP(A92, 'Customer Names'!A:E, 4, FALSE)</f>
        <v>Hope</v>
      </c>
      <c r="C92" s="2">
        <f>_xlfn.XLOOKUP(A92, 'Medical Examinations'!A:A, 'Medical Examinations'!B:B, "not found")</f>
        <v>39.049999999999997</v>
      </c>
      <c r="D92" s="2">
        <f>_xlfn.XLOOKUP(A92, 'Medical Examinations'!A:A, 'Medical Examinations'!D:D, "not found")</f>
        <v>6.06</v>
      </c>
      <c r="E92" s="2" t="str">
        <f>_xlfn.XLOOKUP(A92, 'Medical Examinations'!A:A, 'Medical Examinations'!F:F, "not found")</f>
        <v>No</v>
      </c>
      <c r="F92" s="2" t="str">
        <f>_xlfn.XLOOKUP(A92, 'Medical Examinations'!A:A, 'Medical Examinations'!G:G, "not found")</f>
        <v>No</v>
      </c>
      <c r="G92" s="2" t="str">
        <f>_xlfn.XLOOKUP(A92, 'Medical Examinations'!A:A, 'Medical Examinations'!H:H, "not found")</f>
        <v>No</v>
      </c>
      <c r="H92" s="2">
        <f>_xlfn.XLOOKUP(A92, 'Medical Examinations'!A:A, 'Medical Examinations'!J:J, "not found")</f>
        <v>1</v>
      </c>
      <c r="I92" s="2" t="str">
        <f>_xlfn.XLOOKUP(A92, 'Medical Examinations'!A:A, 'Medical Examinations'!L:L, "not found")</f>
        <v>yes</v>
      </c>
      <c r="J92" s="2" t="str">
        <f>_xlfn.XLOOKUP(A92, 'Medical Examinations'!A:A, 'Medical Examinations'!C:C, "not found")</f>
        <v>Obesity</v>
      </c>
      <c r="K92" s="2" t="str">
        <f>_xlfn.XLOOKUP(A92, 'Medical Examinations'!A:A, 'Medical Examinations'!E:E, "not  found")</f>
        <v>Prediabeties</v>
      </c>
      <c r="L92" s="16">
        <f>_xlfn.XLOOKUP(A92, 'Hospitalisation Details'!A:A, 'Hospitalisation Details'!G:G, "not found")</f>
        <v>33820</v>
      </c>
      <c r="M92" s="17">
        <f>_xlfn.XLOOKUP(A92, 'Hospitalisation Details'!A:A, 'Hospitalisation Details'!J:J, "not found")</f>
        <v>40932.43</v>
      </c>
      <c r="N92" s="2" t="str">
        <f>_xlfn.XLOOKUP(A92, 'Hospitalisation Details'!A:A, 'Hospitalisation Details'!L:L, "not found")</f>
        <v>tier - 1</v>
      </c>
      <c r="O92" s="2" t="str">
        <f>_xlfn.XLOOKUP(A92, 'Hospitalisation Details'!A:A, 'Hospitalisation Details'!N:N, "not found")</f>
        <v>tier - 2</v>
      </c>
      <c r="P92" s="2" t="str">
        <f>_xlfn.XLOOKUP(A92, 'Hospitalisation Details'!A:A, 'Hospitalisation Details'!P:P, "not found")</f>
        <v>R1013</v>
      </c>
      <c r="Q92" s="2">
        <f>_xlfn.XLOOKUP(A92, 'Hospitalisation Details'!A:A, 'Hospitalisation Details'!H:H, "not found")</f>
        <v>30</v>
      </c>
    </row>
    <row r="93" spans="1:17" ht="15.75" x14ac:dyDescent="0.25">
      <c r="A93" s="15" t="s">
        <v>2281</v>
      </c>
      <c r="B93" s="2" t="str">
        <f>VLOOKUP(A93, 'Customer Names'!A:E, 4, FALSE)</f>
        <v>Elyse M.</v>
      </c>
      <c r="C93" s="2">
        <f>_xlfn.XLOOKUP(A93, 'Medical Examinations'!A:A, 'Medical Examinations'!B:B, "not found")</f>
        <v>42.75</v>
      </c>
      <c r="D93" s="2">
        <f>_xlfn.XLOOKUP(A93, 'Medical Examinations'!A:A, 'Medical Examinations'!D:D, "not found")</f>
        <v>4.22</v>
      </c>
      <c r="E93" s="2" t="str">
        <f>_xlfn.XLOOKUP(A93, 'Medical Examinations'!A:A, 'Medical Examinations'!F:F, "not found")</f>
        <v>No</v>
      </c>
      <c r="F93" s="2" t="str">
        <f>_xlfn.XLOOKUP(A93, 'Medical Examinations'!A:A, 'Medical Examinations'!G:G, "not found")</f>
        <v>No</v>
      </c>
      <c r="G93" s="2" t="str">
        <f>_xlfn.XLOOKUP(A93, 'Medical Examinations'!A:A, 'Medical Examinations'!H:H, "not found")</f>
        <v>No</v>
      </c>
      <c r="H93" s="2">
        <f>_xlfn.XLOOKUP(A93, 'Medical Examinations'!A:A, 'Medical Examinations'!J:J, "not found")</f>
        <v>0</v>
      </c>
      <c r="I93" s="2" t="str">
        <f>_xlfn.XLOOKUP(A93, 'Medical Examinations'!A:A, 'Medical Examinations'!L:L, "not found")</f>
        <v>yes</v>
      </c>
      <c r="J93" s="2" t="str">
        <f>_xlfn.XLOOKUP(A93, 'Medical Examinations'!A:A, 'Medical Examinations'!C:C, "not found")</f>
        <v>Obesity</v>
      </c>
      <c r="K93" s="2" t="str">
        <f>_xlfn.XLOOKUP(A93, 'Medical Examinations'!A:A, 'Medical Examinations'!E:E, "not  found")</f>
        <v>Normal</v>
      </c>
      <c r="L93" s="16">
        <f>_xlfn.XLOOKUP(A93, 'Hospitalisation Details'!A:A, 'Hospitalisation Details'!G:G, "not found")</f>
        <v>36343</v>
      </c>
      <c r="M93" s="17">
        <f>_xlfn.XLOOKUP(A93, 'Hospitalisation Details'!A:A, 'Hospitalisation Details'!J:J, "not found")</f>
        <v>40904.199999999997</v>
      </c>
      <c r="N93" s="2" t="str">
        <f>_xlfn.XLOOKUP(A93, 'Hospitalisation Details'!A:A, 'Hospitalisation Details'!L:L, "not found")</f>
        <v>tier - 1</v>
      </c>
      <c r="O93" s="2" t="str">
        <f>_xlfn.XLOOKUP(A93, 'Hospitalisation Details'!A:A, 'Hospitalisation Details'!N:N, "not found")</f>
        <v>tier - 1</v>
      </c>
      <c r="P93" s="2" t="str">
        <f>_xlfn.XLOOKUP(A93, 'Hospitalisation Details'!A:A, 'Hospitalisation Details'!P:P, "not found")</f>
        <v>R1024</v>
      </c>
      <c r="Q93" s="2">
        <f>_xlfn.XLOOKUP(A93, 'Hospitalisation Details'!A:A, 'Hospitalisation Details'!H:H, "not found")</f>
        <v>23</v>
      </c>
    </row>
    <row r="94" spans="1:17" ht="15.75" x14ac:dyDescent="0.25">
      <c r="A94" s="15" t="s">
        <v>2280</v>
      </c>
      <c r="B94" s="2" t="str">
        <f>VLOOKUP(A94, 'Customer Names'!A:E, 4, FALSE)</f>
        <v>Nicholas</v>
      </c>
      <c r="C94" s="2">
        <f>_xlfn.XLOOKUP(A94, 'Medical Examinations'!A:A, 'Medical Examinations'!B:B, "not found")</f>
        <v>50.58</v>
      </c>
      <c r="D94" s="2">
        <f>_xlfn.XLOOKUP(A94, 'Medical Examinations'!A:A, 'Medical Examinations'!D:D, "not found")</f>
        <v>5.12</v>
      </c>
      <c r="E94" s="2" t="str">
        <f>_xlfn.XLOOKUP(A94, 'Medical Examinations'!A:A, 'Medical Examinations'!F:F, "not found")</f>
        <v>No</v>
      </c>
      <c r="F94" s="2" t="str">
        <f>_xlfn.XLOOKUP(A94, 'Medical Examinations'!A:A, 'Medical Examinations'!G:G, "not found")</f>
        <v>No</v>
      </c>
      <c r="G94" s="2" t="str">
        <f>_xlfn.XLOOKUP(A94, 'Medical Examinations'!A:A, 'Medical Examinations'!H:H, "not found")</f>
        <v>No</v>
      </c>
      <c r="H94" s="2">
        <f>_xlfn.XLOOKUP(A94, 'Medical Examinations'!A:A, 'Medical Examinations'!J:J, "not found")</f>
        <v>2</v>
      </c>
      <c r="I94" s="2" t="str">
        <f>_xlfn.XLOOKUP(A94, 'Medical Examinations'!A:A, 'Medical Examinations'!L:L, "not found")</f>
        <v>yes</v>
      </c>
      <c r="J94" s="2" t="str">
        <f>_xlfn.XLOOKUP(A94, 'Medical Examinations'!A:A, 'Medical Examinations'!C:C, "not found")</f>
        <v>Obesity</v>
      </c>
      <c r="K94" s="2" t="str">
        <f>_xlfn.XLOOKUP(A94, 'Medical Examinations'!A:A, 'Medical Examinations'!E:E, "not  found")</f>
        <v>Normal</v>
      </c>
      <c r="L94" s="16">
        <f>_xlfn.XLOOKUP(A94, 'Hospitalisation Details'!A:A, 'Hospitalisation Details'!G:G, "not found")</f>
        <v>26460</v>
      </c>
      <c r="M94" s="17">
        <f>_xlfn.XLOOKUP(A94, 'Hospitalisation Details'!A:A, 'Hospitalisation Details'!J:J, "not found")</f>
        <v>40817.85</v>
      </c>
      <c r="N94" s="2" t="str">
        <f>_xlfn.XLOOKUP(A94, 'Hospitalisation Details'!A:A, 'Hospitalisation Details'!L:L, "not found")</f>
        <v>tier - 1</v>
      </c>
      <c r="O94" s="2" t="str">
        <f>_xlfn.XLOOKUP(A94, 'Hospitalisation Details'!A:A, 'Hospitalisation Details'!N:N, "not found")</f>
        <v>tier - 3</v>
      </c>
      <c r="P94" s="2" t="str">
        <f>_xlfn.XLOOKUP(A94, 'Hospitalisation Details'!A:A, 'Hospitalisation Details'!P:P, "not found")</f>
        <v>R1011</v>
      </c>
      <c r="Q94" s="2">
        <f>_xlfn.XLOOKUP(A94, 'Hospitalisation Details'!A:A, 'Hospitalisation Details'!H:H, "not found")</f>
        <v>50</v>
      </c>
    </row>
    <row r="95" spans="1:17" ht="15.75" x14ac:dyDescent="0.25">
      <c r="A95" s="15" t="s">
        <v>2279</v>
      </c>
      <c r="B95" s="2" t="str">
        <f>VLOOKUP(A95, 'Customer Names'!A:E, 4, FALSE)</f>
        <v>David</v>
      </c>
      <c r="C95" s="2">
        <f>_xlfn.XLOOKUP(A95, 'Medical Examinations'!A:A, 'Medical Examinations'!B:B, "not found")</f>
        <v>30.495000000000001</v>
      </c>
      <c r="D95" s="2">
        <f>_xlfn.XLOOKUP(A95, 'Medical Examinations'!A:A, 'Medical Examinations'!D:D, "not found")</f>
        <v>4.57</v>
      </c>
      <c r="E95" s="2" t="str">
        <f>_xlfn.XLOOKUP(A95, 'Medical Examinations'!A:A, 'Medical Examinations'!F:F, "not found")</f>
        <v>yes</v>
      </c>
      <c r="F95" s="2" t="str">
        <f>_xlfn.XLOOKUP(A95, 'Medical Examinations'!A:A, 'Medical Examinations'!G:G, "not found")</f>
        <v>No</v>
      </c>
      <c r="G95" s="2" t="str">
        <f>_xlfn.XLOOKUP(A95, 'Medical Examinations'!A:A, 'Medical Examinations'!H:H, "not found")</f>
        <v>No</v>
      </c>
      <c r="H95" s="2">
        <f>_xlfn.XLOOKUP(A95, 'Medical Examinations'!A:A, 'Medical Examinations'!J:J, "not found")</f>
        <v>0</v>
      </c>
      <c r="I95" s="2" t="str">
        <f>_xlfn.XLOOKUP(A95, 'Medical Examinations'!A:A, 'Medical Examinations'!L:L, "not found")</f>
        <v>yes</v>
      </c>
      <c r="J95" s="2" t="str">
        <f>_xlfn.XLOOKUP(A95, 'Medical Examinations'!A:A, 'Medical Examinations'!C:C, "not found")</f>
        <v>Obesity</v>
      </c>
      <c r="K95" s="2" t="str">
        <f>_xlfn.XLOOKUP(A95, 'Medical Examinations'!A:A, 'Medical Examinations'!E:E, "not  found")</f>
        <v>Normal</v>
      </c>
      <c r="L95" s="16">
        <f>_xlfn.XLOOKUP(A95, 'Hospitalisation Details'!A:A, 'Hospitalisation Details'!G:G, "not found")</f>
        <v>28120</v>
      </c>
      <c r="M95" s="17">
        <f>_xlfn.XLOOKUP(A95, 'Hospitalisation Details'!A:A, 'Hospitalisation Details'!J:J, "not found")</f>
        <v>40720.550000000003</v>
      </c>
      <c r="N95" s="2" t="str">
        <f>_xlfn.XLOOKUP(A95, 'Hospitalisation Details'!A:A, 'Hospitalisation Details'!L:L, "not found")</f>
        <v>tier - 1</v>
      </c>
      <c r="O95" s="2" t="str">
        <f>_xlfn.XLOOKUP(A95, 'Hospitalisation Details'!A:A, 'Hospitalisation Details'!N:N, "not found")</f>
        <v>tier - 3</v>
      </c>
      <c r="P95" s="2" t="str">
        <f>_xlfn.XLOOKUP(A95, 'Hospitalisation Details'!A:A, 'Hospitalisation Details'!P:P, "not found")</f>
        <v>R1012</v>
      </c>
      <c r="Q95" s="2">
        <f>_xlfn.XLOOKUP(A95, 'Hospitalisation Details'!A:A, 'Hospitalisation Details'!H:H, "not found")</f>
        <v>46</v>
      </c>
    </row>
    <row r="96" spans="1:17" ht="15.75" x14ac:dyDescent="0.25">
      <c r="A96" s="15" t="s">
        <v>2278</v>
      </c>
      <c r="B96" s="2" t="str">
        <f>VLOOKUP(A96, 'Customer Names'!A:E, 4, FALSE)</f>
        <v>Natalie</v>
      </c>
      <c r="C96" s="2">
        <f>_xlfn.XLOOKUP(A96, 'Medical Examinations'!A:A, 'Medical Examinations'!B:B, "not found")</f>
        <v>48.31</v>
      </c>
      <c r="D96" s="2">
        <f>_xlfn.XLOOKUP(A96, 'Medical Examinations'!A:A, 'Medical Examinations'!D:D, "not found")</f>
        <v>9.58</v>
      </c>
      <c r="E96" s="2" t="str">
        <f>_xlfn.XLOOKUP(A96, 'Medical Examinations'!A:A, 'Medical Examinations'!F:F, "not found")</f>
        <v>yes</v>
      </c>
      <c r="F96" s="2" t="str">
        <f>_xlfn.XLOOKUP(A96, 'Medical Examinations'!A:A, 'Medical Examinations'!G:G, "not found")</f>
        <v>No</v>
      </c>
      <c r="G96" s="2" t="str">
        <f>_xlfn.XLOOKUP(A96, 'Medical Examinations'!A:A, 'Medical Examinations'!H:H, "not found")</f>
        <v>No</v>
      </c>
      <c r="H96" s="2">
        <f>_xlfn.XLOOKUP(A96, 'Medical Examinations'!A:A, 'Medical Examinations'!J:J, "not found")</f>
        <v>2</v>
      </c>
      <c r="I96" s="2" t="str">
        <f>_xlfn.XLOOKUP(A96, 'Medical Examinations'!A:A, 'Medical Examinations'!L:L, "not found")</f>
        <v>yes</v>
      </c>
      <c r="J96" s="2" t="str">
        <f>_xlfn.XLOOKUP(A96, 'Medical Examinations'!A:A, 'Medical Examinations'!C:C, "not found")</f>
        <v>Obesity</v>
      </c>
      <c r="K96" s="2" t="str">
        <f>_xlfn.XLOOKUP(A96, 'Medical Examinations'!A:A, 'Medical Examinations'!E:E, "not  found")</f>
        <v>Diabetes</v>
      </c>
      <c r="L96" s="16">
        <f>_xlfn.XLOOKUP(A96, 'Hospitalisation Details'!A:A, 'Hospitalisation Details'!G:G, "not found")</f>
        <v>25836</v>
      </c>
      <c r="M96" s="17">
        <f>_xlfn.XLOOKUP(A96, 'Hospitalisation Details'!A:A, 'Hospitalisation Details'!J:J, "not found")</f>
        <v>40692.910000000003</v>
      </c>
      <c r="N96" s="2" t="str">
        <f>_xlfn.XLOOKUP(A96, 'Hospitalisation Details'!A:A, 'Hospitalisation Details'!L:L, "not found")</f>
        <v>tier - 1</v>
      </c>
      <c r="O96" s="2" t="str">
        <f>_xlfn.XLOOKUP(A96, 'Hospitalisation Details'!A:A, 'Hospitalisation Details'!N:N, "not found")</f>
        <v>tier - 1</v>
      </c>
      <c r="P96" s="2" t="str">
        <f>_xlfn.XLOOKUP(A96, 'Hospitalisation Details'!A:A, 'Hospitalisation Details'!P:P, "not found")</f>
        <v>R1011</v>
      </c>
      <c r="Q96" s="2">
        <f>_xlfn.XLOOKUP(A96, 'Hospitalisation Details'!A:A, 'Hospitalisation Details'!H:H, "not found")</f>
        <v>52</v>
      </c>
    </row>
    <row r="97" spans="1:17" ht="15.75" x14ac:dyDescent="0.25">
      <c r="A97" s="15" t="s">
        <v>2277</v>
      </c>
      <c r="B97" s="2" t="str">
        <f>VLOOKUP(A97, 'Customer Names'!A:E, 4, FALSE)</f>
        <v>Thomas</v>
      </c>
      <c r="C97" s="2">
        <f>_xlfn.XLOOKUP(A97, 'Medical Examinations'!A:A, 'Medical Examinations'!B:B, "not found")</f>
        <v>48.99</v>
      </c>
      <c r="D97" s="2">
        <f>_xlfn.XLOOKUP(A97, 'Medical Examinations'!A:A, 'Medical Examinations'!D:D, "not found")</f>
        <v>9.7799999999999994</v>
      </c>
      <c r="E97" s="2" t="str">
        <f>_xlfn.XLOOKUP(A97, 'Medical Examinations'!A:A, 'Medical Examinations'!F:F, "not found")</f>
        <v>yes</v>
      </c>
      <c r="F97" s="2" t="str">
        <f>_xlfn.XLOOKUP(A97, 'Medical Examinations'!A:A, 'Medical Examinations'!G:G, "not found")</f>
        <v>No</v>
      </c>
      <c r="G97" s="2" t="str">
        <f>_xlfn.XLOOKUP(A97, 'Medical Examinations'!A:A, 'Medical Examinations'!H:H, "not found")</f>
        <v>No</v>
      </c>
      <c r="H97" s="2">
        <f>_xlfn.XLOOKUP(A97, 'Medical Examinations'!A:A, 'Medical Examinations'!J:J, "not found")</f>
        <v>1</v>
      </c>
      <c r="I97" s="2" t="str">
        <f>_xlfn.XLOOKUP(A97, 'Medical Examinations'!A:A, 'Medical Examinations'!L:L, "not found")</f>
        <v>yes</v>
      </c>
      <c r="J97" s="2" t="str">
        <f>_xlfn.XLOOKUP(A97, 'Medical Examinations'!A:A, 'Medical Examinations'!C:C, "not found")</f>
        <v>Obesity</v>
      </c>
      <c r="K97" s="2" t="str">
        <f>_xlfn.XLOOKUP(A97, 'Medical Examinations'!A:A, 'Medical Examinations'!E:E, "not  found")</f>
        <v>Diabetes</v>
      </c>
      <c r="L97" s="16">
        <f>_xlfn.XLOOKUP(A97, 'Hospitalisation Details'!A:A, 'Hospitalisation Details'!G:G, "not found")</f>
        <v>27585</v>
      </c>
      <c r="M97" s="17">
        <f>_xlfn.XLOOKUP(A97, 'Hospitalisation Details'!A:A, 'Hospitalisation Details'!J:J, "not found")</f>
        <v>40590.550000000003</v>
      </c>
      <c r="N97" s="2" t="str">
        <f>_xlfn.XLOOKUP(A97, 'Hospitalisation Details'!A:A, 'Hospitalisation Details'!L:L, "not found")</f>
        <v>tier - 1</v>
      </c>
      <c r="O97" s="2" t="str">
        <f>_xlfn.XLOOKUP(A97, 'Hospitalisation Details'!A:A, 'Hospitalisation Details'!N:N, "not found")</f>
        <v>tier - 3</v>
      </c>
      <c r="P97" s="2" t="str">
        <f>_xlfn.XLOOKUP(A97, 'Hospitalisation Details'!A:A, 'Hospitalisation Details'!P:P, "not found")</f>
        <v>R1012</v>
      </c>
      <c r="Q97" s="2">
        <f>_xlfn.XLOOKUP(A97, 'Hospitalisation Details'!A:A, 'Hospitalisation Details'!H:H, "not found")</f>
        <v>47</v>
      </c>
    </row>
    <row r="98" spans="1:17" ht="15.75" x14ac:dyDescent="0.25">
      <c r="A98" s="15" t="s">
        <v>2276</v>
      </c>
      <c r="B98" s="2" t="str">
        <f>VLOOKUP(A98, 'Customer Names'!A:E, 4, FALSE)</f>
        <v>Pamela J.</v>
      </c>
      <c r="C98" s="2">
        <f>_xlfn.XLOOKUP(A98, 'Medical Examinations'!A:A, 'Medical Examinations'!B:B, "not found")</f>
        <v>38.39</v>
      </c>
      <c r="D98" s="2">
        <f>_xlfn.XLOOKUP(A98, 'Medical Examinations'!A:A, 'Medical Examinations'!D:D, "not found")</f>
        <v>4.1100000000000003</v>
      </c>
      <c r="E98" s="2" t="str">
        <f>_xlfn.XLOOKUP(A98, 'Medical Examinations'!A:A, 'Medical Examinations'!F:F, "not found")</f>
        <v>yes</v>
      </c>
      <c r="F98" s="2" t="str">
        <f>_xlfn.XLOOKUP(A98, 'Medical Examinations'!A:A, 'Medical Examinations'!G:G, "not found")</f>
        <v>No</v>
      </c>
      <c r="G98" s="2" t="str">
        <f>_xlfn.XLOOKUP(A98, 'Medical Examinations'!A:A, 'Medical Examinations'!H:H, "not found")</f>
        <v>No</v>
      </c>
      <c r="H98" s="2">
        <f>_xlfn.XLOOKUP(A98, 'Medical Examinations'!A:A, 'Medical Examinations'!J:J, "not found")</f>
        <v>0</v>
      </c>
      <c r="I98" s="2" t="str">
        <f>_xlfn.XLOOKUP(A98, 'Medical Examinations'!A:A, 'Medical Examinations'!L:L, "not found")</f>
        <v>yes</v>
      </c>
      <c r="J98" s="2" t="str">
        <f>_xlfn.XLOOKUP(A98, 'Medical Examinations'!A:A, 'Medical Examinations'!C:C, "not found")</f>
        <v>Obesity</v>
      </c>
      <c r="K98" s="2" t="str">
        <f>_xlfn.XLOOKUP(A98, 'Medical Examinations'!A:A, 'Medical Examinations'!E:E, "not  found")</f>
        <v>Normal</v>
      </c>
      <c r="L98" s="16">
        <f>_xlfn.XLOOKUP(A98, 'Hospitalisation Details'!A:A, 'Hospitalisation Details'!G:G, "not found")</f>
        <v>31354</v>
      </c>
      <c r="M98" s="17">
        <f>_xlfn.XLOOKUP(A98, 'Hospitalisation Details'!A:A, 'Hospitalisation Details'!J:J, "not found")</f>
        <v>40419.019999999997</v>
      </c>
      <c r="N98" s="2" t="str">
        <f>_xlfn.XLOOKUP(A98, 'Hospitalisation Details'!A:A, 'Hospitalisation Details'!L:L, "not found")</f>
        <v>tier - 1</v>
      </c>
      <c r="O98" s="2" t="str">
        <f>_xlfn.XLOOKUP(A98, 'Hospitalisation Details'!A:A, 'Hospitalisation Details'!N:N, "not found")</f>
        <v>tier - 2</v>
      </c>
      <c r="P98" s="2" t="str">
        <f>_xlfn.XLOOKUP(A98, 'Hospitalisation Details'!A:A, 'Hospitalisation Details'!P:P, "not found")</f>
        <v>R1013</v>
      </c>
      <c r="Q98" s="2">
        <f>_xlfn.XLOOKUP(A98, 'Hospitalisation Details'!A:A, 'Hospitalisation Details'!H:H, "not found")</f>
        <v>37</v>
      </c>
    </row>
    <row r="99" spans="1:17" ht="15.75" x14ac:dyDescent="0.25">
      <c r="A99" s="15" t="s">
        <v>2275</v>
      </c>
      <c r="B99" s="2" t="str">
        <f>VLOOKUP(A99, 'Customer Names'!A:E, 4, FALSE)</f>
        <v>Jessica</v>
      </c>
      <c r="C99" s="2">
        <f>_xlfn.XLOOKUP(A99, 'Medical Examinations'!A:A, 'Medical Examinations'!B:B, "not found")</f>
        <v>44.34</v>
      </c>
      <c r="D99" s="2">
        <f>_xlfn.XLOOKUP(A99, 'Medical Examinations'!A:A, 'Medical Examinations'!D:D, "not found")</f>
        <v>4.0199999999999996</v>
      </c>
      <c r="E99" s="2" t="str">
        <f>_xlfn.XLOOKUP(A99, 'Medical Examinations'!A:A, 'Medical Examinations'!F:F, "not found")</f>
        <v>yes</v>
      </c>
      <c r="F99" s="2" t="str">
        <f>_xlfn.XLOOKUP(A99, 'Medical Examinations'!A:A, 'Medical Examinations'!G:G, "not found")</f>
        <v>No</v>
      </c>
      <c r="G99" s="2" t="str">
        <f>_xlfn.XLOOKUP(A99, 'Medical Examinations'!A:A, 'Medical Examinations'!H:H, "not found")</f>
        <v>No</v>
      </c>
      <c r="H99" s="2">
        <f>_xlfn.XLOOKUP(A99, 'Medical Examinations'!A:A, 'Medical Examinations'!J:J, "not found")</f>
        <v>2</v>
      </c>
      <c r="I99" s="2" t="str">
        <f>_xlfn.XLOOKUP(A99, 'Medical Examinations'!A:A, 'Medical Examinations'!L:L, "not found")</f>
        <v>yes</v>
      </c>
      <c r="J99" s="2" t="str">
        <f>_xlfn.XLOOKUP(A99, 'Medical Examinations'!A:A, 'Medical Examinations'!C:C, "not found")</f>
        <v>Obesity</v>
      </c>
      <c r="K99" s="2" t="str">
        <f>_xlfn.XLOOKUP(A99, 'Medical Examinations'!A:A, 'Medical Examinations'!E:E, "not  found")</f>
        <v>Normal</v>
      </c>
      <c r="L99" s="16">
        <f>_xlfn.XLOOKUP(A99, 'Hospitalisation Details'!A:A, 'Hospitalisation Details'!G:G, "not found")</f>
        <v>24331</v>
      </c>
      <c r="M99" s="17">
        <f>_xlfn.XLOOKUP(A99, 'Hospitalisation Details'!A:A, 'Hospitalisation Details'!J:J, "not found")</f>
        <v>40373.74</v>
      </c>
      <c r="N99" s="2" t="str">
        <f>_xlfn.XLOOKUP(A99, 'Hospitalisation Details'!A:A, 'Hospitalisation Details'!L:L, "not found")</f>
        <v>tier - 1</v>
      </c>
      <c r="O99" s="2" t="str">
        <f>_xlfn.XLOOKUP(A99, 'Hospitalisation Details'!A:A, 'Hospitalisation Details'!N:N, "not found")</f>
        <v>tier - 3</v>
      </c>
      <c r="P99" s="2" t="str">
        <f>_xlfn.XLOOKUP(A99, 'Hospitalisation Details'!A:A, 'Hospitalisation Details'!P:P, "not found")</f>
        <v>R1011</v>
      </c>
      <c r="Q99" s="2">
        <f>_xlfn.XLOOKUP(A99, 'Hospitalisation Details'!A:A, 'Hospitalisation Details'!H:H, "not found")</f>
        <v>56</v>
      </c>
    </row>
    <row r="100" spans="1:17" ht="15.75" x14ac:dyDescent="0.25">
      <c r="A100" s="15" t="s">
        <v>2274</v>
      </c>
      <c r="B100" s="2" t="str">
        <f>VLOOKUP(A100, 'Customer Names'!A:E, 4, FALSE)</f>
        <v>Ron N</v>
      </c>
      <c r="C100" s="2">
        <f>_xlfn.XLOOKUP(A100, 'Medical Examinations'!A:A, 'Medical Examinations'!B:B, "not found")</f>
        <v>41.51</v>
      </c>
      <c r="D100" s="2">
        <f>_xlfn.XLOOKUP(A100, 'Medical Examinations'!A:A, 'Medical Examinations'!D:D, "not found")</f>
        <v>6.92</v>
      </c>
      <c r="E100" s="2" t="str">
        <f>_xlfn.XLOOKUP(A100, 'Medical Examinations'!A:A, 'Medical Examinations'!F:F, "not found")</f>
        <v>No</v>
      </c>
      <c r="F100" s="2" t="str">
        <f>_xlfn.XLOOKUP(A100, 'Medical Examinations'!A:A, 'Medical Examinations'!G:G, "not found")</f>
        <v>No</v>
      </c>
      <c r="G100" s="2" t="str">
        <f>_xlfn.XLOOKUP(A100, 'Medical Examinations'!A:A, 'Medical Examinations'!H:H, "not found")</f>
        <v>No</v>
      </c>
      <c r="H100" s="2">
        <f>_xlfn.XLOOKUP(A100, 'Medical Examinations'!A:A, 'Medical Examinations'!J:J, "not found")</f>
        <v>0</v>
      </c>
      <c r="I100" s="2" t="str">
        <f>_xlfn.XLOOKUP(A100, 'Medical Examinations'!A:A, 'Medical Examinations'!L:L, "not found")</f>
        <v>yes</v>
      </c>
      <c r="J100" s="2" t="str">
        <f>_xlfn.XLOOKUP(A100, 'Medical Examinations'!A:A, 'Medical Examinations'!C:C, "not found")</f>
        <v>Obesity</v>
      </c>
      <c r="K100" s="2" t="str">
        <f>_xlfn.XLOOKUP(A100, 'Medical Examinations'!A:A, 'Medical Examinations'!E:E, "not  found")</f>
        <v>Diabetes</v>
      </c>
      <c r="L100" s="16">
        <f>_xlfn.XLOOKUP(A100, 'Hospitalisation Details'!A:A, 'Hospitalisation Details'!G:G, "not found")</f>
        <v>22893</v>
      </c>
      <c r="M100" s="17">
        <f>_xlfn.XLOOKUP(A100, 'Hospitalisation Details'!A:A, 'Hospitalisation Details'!J:J, "not found")</f>
        <v>40309.93</v>
      </c>
      <c r="N100" s="2" t="str">
        <f>_xlfn.XLOOKUP(A100, 'Hospitalisation Details'!A:A, 'Hospitalisation Details'!L:L, "not found")</f>
        <v>tier - 1</v>
      </c>
      <c r="O100" s="2" t="str">
        <f>_xlfn.XLOOKUP(A100, 'Hospitalisation Details'!A:A, 'Hospitalisation Details'!N:N, "not found")</f>
        <v>tier - 3</v>
      </c>
      <c r="P100" s="2" t="str">
        <f>_xlfn.XLOOKUP(A100, 'Hospitalisation Details'!A:A, 'Hospitalisation Details'!P:P, "not found")</f>
        <v>R1011</v>
      </c>
      <c r="Q100" s="2">
        <f>_xlfn.XLOOKUP(A100, 'Hospitalisation Details'!A:A, 'Hospitalisation Details'!H:H, "not found")</f>
        <v>60</v>
      </c>
    </row>
    <row r="101" spans="1:17" ht="15.75" x14ac:dyDescent="0.25">
      <c r="A101" s="15" t="s">
        <v>2273</v>
      </c>
      <c r="B101" s="2" t="str">
        <f>VLOOKUP(A101, 'Customer Names'!A:E, 4, FALSE)</f>
        <v>Daniel</v>
      </c>
      <c r="C101" s="2">
        <f>_xlfn.XLOOKUP(A101, 'Medical Examinations'!A:A, 'Medical Examinations'!B:B, "not found")</f>
        <v>48.2</v>
      </c>
      <c r="D101" s="2">
        <f>_xlfn.XLOOKUP(A101, 'Medical Examinations'!A:A, 'Medical Examinations'!D:D, "not found")</f>
        <v>4.84</v>
      </c>
      <c r="E101" s="2" t="str">
        <f>_xlfn.XLOOKUP(A101, 'Medical Examinations'!A:A, 'Medical Examinations'!F:F, "not found")</f>
        <v>No</v>
      </c>
      <c r="F101" s="2" t="str">
        <f>_xlfn.XLOOKUP(A101, 'Medical Examinations'!A:A, 'Medical Examinations'!G:G, "not found")</f>
        <v>No</v>
      </c>
      <c r="G101" s="2" t="str">
        <f>_xlfn.XLOOKUP(A101, 'Medical Examinations'!A:A, 'Medical Examinations'!H:H, "not found")</f>
        <v>No</v>
      </c>
      <c r="H101" s="2">
        <f>_xlfn.XLOOKUP(A101, 'Medical Examinations'!A:A, 'Medical Examinations'!J:J, "not found")</f>
        <v>0</v>
      </c>
      <c r="I101" s="2" t="str">
        <f>_xlfn.XLOOKUP(A101, 'Medical Examinations'!A:A, 'Medical Examinations'!L:L, "not found")</f>
        <v>yes</v>
      </c>
      <c r="J101" s="2" t="str">
        <f>_xlfn.XLOOKUP(A101, 'Medical Examinations'!A:A, 'Medical Examinations'!C:C, "not found")</f>
        <v>Obesity</v>
      </c>
      <c r="K101" s="2" t="str">
        <f>_xlfn.XLOOKUP(A101, 'Medical Examinations'!A:A, 'Medical Examinations'!E:E, "not  found")</f>
        <v>Normal</v>
      </c>
      <c r="L101" s="16">
        <f>_xlfn.XLOOKUP(A101, 'Hospitalisation Details'!A:A, 'Hospitalisation Details'!G:G, "not found")</f>
        <v>28303</v>
      </c>
      <c r="M101" s="17">
        <f>_xlfn.XLOOKUP(A101, 'Hospitalisation Details'!A:A, 'Hospitalisation Details'!J:J, "not found")</f>
        <v>40284.379999999997</v>
      </c>
      <c r="N101" s="2" t="str">
        <f>_xlfn.XLOOKUP(A101, 'Hospitalisation Details'!A:A, 'Hospitalisation Details'!L:L, "not found")</f>
        <v>tier - 1</v>
      </c>
      <c r="O101" s="2" t="str">
        <f>_xlfn.XLOOKUP(A101, 'Hospitalisation Details'!A:A, 'Hospitalisation Details'!N:N, "not found")</f>
        <v>tier - 3</v>
      </c>
      <c r="P101" s="2" t="str">
        <f>_xlfn.XLOOKUP(A101, 'Hospitalisation Details'!A:A, 'Hospitalisation Details'!P:P, "not found")</f>
        <v>R1012</v>
      </c>
      <c r="Q101" s="2">
        <f>_xlfn.XLOOKUP(A101, 'Hospitalisation Details'!A:A, 'Hospitalisation Details'!H:H, "not found")</f>
        <v>45</v>
      </c>
    </row>
    <row r="102" spans="1:17" ht="15.75" x14ac:dyDescent="0.25">
      <c r="A102" s="15" t="s">
        <v>2272</v>
      </c>
      <c r="B102" s="2" t="str">
        <f>VLOOKUP(A102, 'Customer Names'!A:E, 4, FALSE)</f>
        <v>Brian</v>
      </c>
      <c r="C102" s="2">
        <f>_xlfn.XLOOKUP(A102, 'Medical Examinations'!A:A, 'Medical Examinations'!B:B, "not found")</f>
        <v>35.75</v>
      </c>
      <c r="D102" s="2">
        <f>_xlfn.XLOOKUP(A102, 'Medical Examinations'!A:A, 'Medical Examinations'!D:D, "not found")</f>
        <v>8</v>
      </c>
      <c r="E102" s="2" t="str">
        <f>_xlfn.XLOOKUP(A102, 'Medical Examinations'!A:A, 'Medical Examinations'!F:F, "not found")</f>
        <v>yes</v>
      </c>
      <c r="F102" s="2" t="str">
        <f>_xlfn.XLOOKUP(A102, 'Medical Examinations'!A:A, 'Medical Examinations'!G:G, "not found")</f>
        <v>No</v>
      </c>
      <c r="G102" s="2" t="str">
        <f>_xlfn.XLOOKUP(A102, 'Medical Examinations'!A:A, 'Medical Examinations'!H:H, "not found")</f>
        <v>No</v>
      </c>
      <c r="H102" s="2">
        <f>_xlfn.XLOOKUP(A102, 'Medical Examinations'!A:A, 'Medical Examinations'!J:J, "not found")</f>
        <v>0</v>
      </c>
      <c r="I102" s="2" t="str">
        <f>_xlfn.XLOOKUP(A102, 'Medical Examinations'!A:A, 'Medical Examinations'!L:L, "not found")</f>
        <v>yes</v>
      </c>
      <c r="J102" s="2" t="str">
        <f>_xlfn.XLOOKUP(A102, 'Medical Examinations'!A:A, 'Medical Examinations'!C:C, "not found")</f>
        <v>Obesity</v>
      </c>
      <c r="K102" s="2" t="str">
        <f>_xlfn.XLOOKUP(A102, 'Medical Examinations'!A:A, 'Medical Examinations'!E:E, "not  found")</f>
        <v>Diabetes</v>
      </c>
      <c r="L102" s="16">
        <f>_xlfn.XLOOKUP(A102, 'Hospitalisation Details'!A:A, 'Hospitalisation Details'!G:G, "not found")</f>
        <v>29863</v>
      </c>
      <c r="M102" s="17">
        <f>_xlfn.XLOOKUP(A102, 'Hospitalisation Details'!A:A, 'Hospitalisation Details'!J:J, "not found")</f>
        <v>40273.65</v>
      </c>
      <c r="N102" s="2" t="str">
        <f>_xlfn.XLOOKUP(A102, 'Hospitalisation Details'!A:A, 'Hospitalisation Details'!L:L, "not found")</f>
        <v>tier - 1</v>
      </c>
      <c r="O102" s="2" t="str">
        <f>_xlfn.XLOOKUP(A102, 'Hospitalisation Details'!A:A, 'Hospitalisation Details'!N:N, "not found")</f>
        <v>tier - 3</v>
      </c>
      <c r="P102" s="2" t="str">
        <f>_xlfn.XLOOKUP(A102, 'Hospitalisation Details'!A:A, 'Hospitalisation Details'!P:P, "not found")</f>
        <v>R1013</v>
      </c>
      <c r="Q102" s="2">
        <f>_xlfn.XLOOKUP(A102, 'Hospitalisation Details'!A:A, 'Hospitalisation Details'!H:H, "not found")</f>
        <v>41</v>
      </c>
    </row>
    <row r="103" spans="1:17" ht="15.75" x14ac:dyDescent="0.25">
      <c r="A103" s="15" t="s">
        <v>2271</v>
      </c>
      <c r="B103" s="2" t="str">
        <f>VLOOKUP(A103, 'Customer Names'!A:E, 4, FALSE)</f>
        <v>Sari</v>
      </c>
      <c r="C103" s="2">
        <f>_xlfn.XLOOKUP(A103, 'Medical Examinations'!A:A, 'Medical Examinations'!B:B, "not found")</f>
        <v>53.81</v>
      </c>
      <c r="D103" s="2">
        <f>_xlfn.XLOOKUP(A103, 'Medical Examinations'!A:A, 'Medical Examinations'!D:D, "not found")</f>
        <v>8.77</v>
      </c>
      <c r="E103" s="2" t="str">
        <f>_xlfn.XLOOKUP(A103, 'Medical Examinations'!A:A, 'Medical Examinations'!F:F, "not found")</f>
        <v>yes</v>
      </c>
      <c r="F103" s="2" t="str">
        <f>_xlfn.XLOOKUP(A103, 'Medical Examinations'!A:A, 'Medical Examinations'!G:G, "not found")</f>
        <v>No</v>
      </c>
      <c r="G103" s="2" t="str">
        <f>_xlfn.XLOOKUP(A103, 'Medical Examinations'!A:A, 'Medical Examinations'!H:H, "not found")</f>
        <v>No</v>
      </c>
      <c r="H103" s="2">
        <f>_xlfn.XLOOKUP(A103, 'Medical Examinations'!A:A, 'Medical Examinations'!J:J, "not found")</f>
        <v>0</v>
      </c>
      <c r="I103" s="2" t="str">
        <f>_xlfn.XLOOKUP(A103, 'Medical Examinations'!A:A, 'Medical Examinations'!L:L, "not found")</f>
        <v>yes</v>
      </c>
      <c r="J103" s="2" t="str">
        <f>_xlfn.XLOOKUP(A103, 'Medical Examinations'!A:A, 'Medical Examinations'!C:C, "not found")</f>
        <v>Obesity</v>
      </c>
      <c r="K103" s="2" t="str">
        <f>_xlfn.XLOOKUP(A103, 'Medical Examinations'!A:A, 'Medical Examinations'!E:E, "not  found")</f>
        <v>Diabetes</v>
      </c>
      <c r="L103" s="16">
        <f>_xlfn.XLOOKUP(A103, 'Hospitalisation Details'!A:A, 'Hospitalisation Details'!G:G, "not found")</f>
        <v>29795</v>
      </c>
      <c r="M103" s="17">
        <f>_xlfn.XLOOKUP(A103, 'Hospitalisation Details'!A:A, 'Hospitalisation Details'!J:J, "not found")</f>
        <v>40208.559999999998</v>
      </c>
      <c r="N103" s="2" t="str">
        <f>_xlfn.XLOOKUP(A103, 'Hospitalisation Details'!A:A, 'Hospitalisation Details'!L:L, "not found")</f>
        <v>tier - 1</v>
      </c>
      <c r="O103" s="2" t="str">
        <f>_xlfn.XLOOKUP(A103, 'Hospitalisation Details'!A:A, 'Hospitalisation Details'!N:N, "not found")</f>
        <v>tier - 2</v>
      </c>
      <c r="P103" s="2" t="str">
        <f>_xlfn.XLOOKUP(A103, 'Hospitalisation Details'!A:A, 'Hospitalisation Details'!P:P, "not found")</f>
        <v>R1011</v>
      </c>
      <c r="Q103" s="2">
        <f>_xlfn.XLOOKUP(A103, 'Hospitalisation Details'!A:A, 'Hospitalisation Details'!H:H, "not found")</f>
        <v>41</v>
      </c>
    </row>
    <row r="104" spans="1:17" ht="15.75" x14ac:dyDescent="0.25">
      <c r="A104" s="15" t="s">
        <v>2270</v>
      </c>
      <c r="B104" s="2" t="str">
        <f>VLOOKUP(A104, 'Customer Names'!A:E, 4, FALSE)</f>
        <v>Robert M.</v>
      </c>
      <c r="C104" s="2">
        <f>_xlfn.XLOOKUP(A104, 'Medical Examinations'!A:A, 'Medical Examinations'!B:B, "not found")</f>
        <v>49.48</v>
      </c>
      <c r="D104" s="2">
        <f>_xlfn.XLOOKUP(A104, 'Medical Examinations'!A:A, 'Medical Examinations'!D:D, "not found")</f>
        <v>4.96</v>
      </c>
      <c r="E104" s="2" t="str">
        <f>_xlfn.XLOOKUP(A104, 'Medical Examinations'!A:A, 'Medical Examinations'!F:F, "not found")</f>
        <v>No</v>
      </c>
      <c r="F104" s="2" t="str">
        <f>_xlfn.XLOOKUP(A104, 'Medical Examinations'!A:A, 'Medical Examinations'!G:G, "not found")</f>
        <v>No</v>
      </c>
      <c r="G104" s="2" t="str">
        <f>_xlfn.XLOOKUP(A104, 'Medical Examinations'!A:A, 'Medical Examinations'!H:H, "not found")</f>
        <v>Yes</v>
      </c>
      <c r="H104" s="2">
        <f>_xlfn.XLOOKUP(A104, 'Medical Examinations'!A:A, 'Medical Examinations'!J:J, "not found")</f>
        <v>1</v>
      </c>
      <c r="I104" s="2" t="str">
        <f>_xlfn.XLOOKUP(A104, 'Medical Examinations'!A:A, 'Medical Examinations'!L:L, "not found")</f>
        <v>yes</v>
      </c>
      <c r="J104" s="2" t="str">
        <f>_xlfn.XLOOKUP(A104, 'Medical Examinations'!A:A, 'Medical Examinations'!C:C, "not found")</f>
        <v>Obesity</v>
      </c>
      <c r="K104" s="2" t="str">
        <f>_xlfn.XLOOKUP(A104, 'Medical Examinations'!A:A, 'Medical Examinations'!E:E, "not  found")</f>
        <v>Normal</v>
      </c>
      <c r="L104" s="16">
        <f>_xlfn.XLOOKUP(A104, 'Hospitalisation Details'!A:A, 'Hospitalisation Details'!G:G, "not found")</f>
        <v>29085</v>
      </c>
      <c r="M104" s="17">
        <f>_xlfn.XLOOKUP(A104, 'Hospitalisation Details'!A:A, 'Hospitalisation Details'!J:J, "not found")</f>
        <v>40204.83</v>
      </c>
      <c r="N104" s="2" t="str">
        <f>_xlfn.XLOOKUP(A104, 'Hospitalisation Details'!A:A, 'Hospitalisation Details'!L:L, "not found")</f>
        <v>tier - 1</v>
      </c>
      <c r="O104" s="2" t="str">
        <f>_xlfn.XLOOKUP(A104, 'Hospitalisation Details'!A:A, 'Hospitalisation Details'!N:N, "not found")</f>
        <v>tier - 3</v>
      </c>
      <c r="P104" s="2" t="str">
        <f>_xlfn.XLOOKUP(A104, 'Hospitalisation Details'!A:A, 'Hospitalisation Details'!P:P, "not found")</f>
        <v>R1012</v>
      </c>
      <c r="Q104" s="2">
        <f>_xlfn.XLOOKUP(A104, 'Hospitalisation Details'!A:A, 'Hospitalisation Details'!H:H, "not found")</f>
        <v>43</v>
      </c>
    </row>
    <row r="105" spans="1:17" ht="15.75" x14ac:dyDescent="0.25">
      <c r="A105" s="15" t="s">
        <v>2269</v>
      </c>
      <c r="B105" s="2" t="str">
        <f>VLOOKUP(A105, 'Customer Names'!A:E, 4, FALSE)</f>
        <v>Ricardo</v>
      </c>
      <c r="C105" s="2">
        <f>_xlfn.XLOOKUP(A105, 'Medical Examinations'!A:A, 'Medical Examinations'!B:B, "not found")</f>
        <v>34.1</v>
      </c>
      <c r="D105" s="2">
        <f>_xlfn.XLOOKUP(A105, 'Medical Examinations'!A:A, 'Medical Examinations'!D:D, "not found")</f>
        <v>4.43</v>
      </c>
      <c r="E105" s="2" t="str">
        <f>_xlfn.XLOOKUP(A105, 'Medical Examinations'!A:A, 'Medical Examinations'!F:F, "not found")</f>
        <v>yes</v>
      </c>
      <c r="F105" s="2" t="str">
        <f>_xlfn.XLOOKUP(A105, 'Medical Examinations'!A:A, 'Medical Examinations'!G:G, "not found")</f>
        <v>No</v>
      </c>
      <c r="G105" s="2" t="str">
        <f>_xlfn.XLOOKUP(A105, 'Medical Examinations'!A:A, 'Medical Examinations'!H:H, "not found")</f>
        <v>No</v>
      </c>
      <c r="H105" s="2">
        <f>_xlfn.XLOOKUP(A105, 'Medical Examinations'!A:A, 'Medical Examinations'!J:J, "not found")</f>
        <v>0</v>
      </c>
      <c r="I105" s="2" t="str">
        <f>_xlfn.XLOOKUP(A105, 'Medical Examinations'!A:A, 'Medical Examinations'!L:L, "not found")</f>
        <v>yes</v>
      </c>
      <c r="J105" s="2" t="str">
        <f>_xlfn.XLOOKUP(A105, 'Medical Examinations'!A:A, 'Medical Examinations'!C:C, "not found")</f>
        <v>Obesity</v>
      </c>
      <c r="K105" s="2" t="str">
        <f>_xlfn.XLOOKUP(A105, 'Medical Examinations'!A:A, 'Medical Examinations'!E:E, "not  found")</f>
        <v>Normal</v>
      </c>
      <c r="L105" s="16">
        <f>_xlfn.XLOOKUP(A105, 'Hospitalisation Details'!A:A, 'Hospitalisation Details'!G:G, "not found")</f>
        <v>31341</v>
      </c>
      <c r="M105" s="17">
        <f>_xlfn.XLOOKUP(A105, 'Hospitalisation Details'!A:A, 'Hospitalisation Details'!J:J, "not found")</f>
        <v>40182.25</v>
      </c>
      <c r="N105" s="2" t="str">
        <f>_xlfn.XLOOKUP(A105, 'Hospitalisation Details'!A:A, 'Hospitalisation Details'!L:L, "not found")</f>
        <v>tier - 1</v>
      </c>
      <c r="O105" s="2" t="str">
        <f>_xlfn.XLOOKUP(A105, 'Hospitalisation Details'!A:A, 'Hospitalisation Details'!N:N, "not found")</f>
        <v>tier - 2</v>
      </c>
      <c r="P105" s="2" t="str">
        <f>_xlfn.XLOOKUP(A105, 'Hospitalisation Details'!A:A, 'Hospitalisation Details'!P:P, "not found")</f>
        <v>R1011</v>
      </c>
      <c r="Q105" s="2">
        <f>_xlfn.XLOOKUP(A105, 'Hospitalisation Details'!A:A, 'Hospitalisation Details'!H:H, "not found")</f>
        <v>37</v>
      </c>
    </row>
    <row r="106" spans="1:17" ht="15.75" x14ac:dyDescent="0.25">
      <c r="A106" s="15" t="s">
        <v>2268</v>
      </c>
      <c r="B106" s="2" t="str">
        <f>VLOOKUP(A106, 'Customer Names'!A:E, 4, FALSE)</f>
        <v>Gedion</v>
      </c>
      <c r="C106" s="2">
        <f>_xlfn.XLOOKUP(A106, 'Medical Examinations'!A:A, 'Medical Examinations'!B:B, "not found")</f>
        <v>35.299999999999997</v>
      </c>
      <c r="D106" s="2">
        <f>_xlfn.XLOOKUP(A106, 'Medical Examinations'!A:A, 'Medical Examinations'!D:D, "not found")</f>
        <v>5.82</v>
      </c>
      <c r="E106" s="2" t="str">
        <f>_xlfn.XLOOKUP(A106, 'Medical Examinations'!A:A, 'Medical Examinations'!F:F, "not found")</f>
        <v>yes</v>
      </c>
      <c r="F106" s="2" t="str">
        <f>_xlfn.XLOOKUP(A106, 'Medical Examinations'!A:A, 'Medical Examinations'!G:G, "not found")</f>
        <v>No</v>
      </c>
      <c r="G106" s="2" t="str">
        <f>_xlfn.XLOOKUP(A106, 'Medical Examinations'!A:A, 'Medical Examinations'!H:H, "not found")</f>
        <v>Yes</v>
      </c>
      <c r="H106" s="2">
        <f>_xlfn.XLOOKUP(A106, 'Medical Examinations'!A:A, 'Medical Examinations'!J:J, "not found")</f>
        <v>1</v>
      </c>
      <c r="I106" s="2" t="str">
        <f>_xlfn.XLOOKUP(A106, 'Medical Examinations'!A:A, 'Medical Examinations'!L:L, "not found")</f>
        <v>yes</v>
      </c>
      <c r="J106" s="2" t="str">
        <f>_xlfn.XLOOKUP(A106, 'Medical Examinations'!A:A, 'Medical Examinations'!C:C, "not found")</f>
        <v>Obesity</v>
      </c>
      <c r="K106" s="2" t="str">
        <f>_xlfn.XLOOKUP(A106, 'Medical Examinations'!A:A, 'Medical Examinations'!E:E, "not  found")</f>
        <v>Prediabeties</v>
      </c>
      <c r="L106" s="16">
        <f>_xlfn.XLOOKUP(A106, 'Hospitalisation Details'!A:A, 'Hospitalisation Details'!G:G, "not found")</f>
        <v>30603</v>
      </c>
      <c r="M106" s="17">
        <f>_xlfn.XLOOKUP(A106, 'Hospitalisation Details'!A:A, 'Hospitalisation Details'!J:J, "not found")</f>
        <v>40103.89</v>
      </c>
      <c r="N106" s="2" t="str">
        <f>_xlfn.XLOOKUP(A106, 'Hospitalisation Details'!A:A, 'Hospitalisation Details'!L:L, "not found")</f>
        <v>tier - 1</v>
      </c>
      <c r="O106" s="2" t="str">
        <f>_xlfn.XLOOKUP(A106, 'Hospitalisation Details'!A:A, 'Hospitalisation Details'!N:N, "not found")</f>
        <v>tier - 2</v>
      </c>
      <c r="P106" s="2" t="str">
        <f>_xlfn.XLOOKUP(A106, 'Hospitalisation Details'!A:A, 'Hospitalisation Details'!P:P, "not found")</f>
        <v>R1011</v>
      </c>
      <c r="Q106" s="2">
        <f>_xlfn.XLOOKUP(A106, 'Hospitalisation Details'!A:A, 'Hospitalisation Details'!H:H, "not found")</f>
        <v>39</v>
      </c>
    </row>
    <row r="107" spans="1:17" ht="15.75" x14ac:dyDescent="0.25">
      <c r="A107" s="15" t="s">
        <v>2267</v>
      </c>
      <c r="B107" s="2" t="str">
        <f>VLOOKUP(A107, 'Customer Names'!A:E, 4, FALSE)</f>
        <v>Mark</v>
      </c>
      <c r="C107" s="2">
        <f>_xlfn.XLOOKUP(A107, 'Medical Examinations'!A:A, 'Medical Examinations'!B:B, "not found")</f>
        <v>43.83</v>
      </c>
      <c r="D107" s="2">
        <f>_xlfn.XLOOKUP(A107, 'Medical Examinations'!A:A, 'Medical Examinations'!D:D, "not found")</f>
        <v>6.03</v>
      </c>
      <c r="E107" s="2" t="str">
        <f>_xlfn.XLOOKUP(A107, 'Medical Examinations'!A:A, 'Medical Examinations'!F:F, "not found")</f>
        <v>yes</v>
      </c>
      <c r="F107" s="2" t="str">
        <f>_xlfn.XLOOKUP(A107, 'Medical Examinations'!A:A, 'Medical Examinations'!G:G, "not found")</f>
        <v>No</v>
      </c>
      <c r="G107" s="2" t="str">
        <f>_xlfn.XLOOKUP(A107, 'Medical Examinations'!A:A, 'Medical Examinations'!H:H, "not found")</f>
        <v>No</v>
      </c>
      <c r="H107" s="2">
        <f>_xlfn.XLOOKUP(A107, 'Medical Examinations'!A:A, 'Medical Examinations'!J:J, "not found")</f>
        <v>2</v>
      </c>
      <c r="I107" s="2" t="str">
        <f>_xlfn.XLOOKUP(A107, 'Medical Examinations'!A:A, 'Medical Examinations'!L:L, "not found")</f>
        <v>yes</v>
      </c>
      <c r="J107" s="2" t="str">
        <f>_xlfn.XLOOKUP(A107, 'Medical Examinations'!A:A, 'Medical Examinations'!C:C, "not found")</f>
        <v>Obesity</v>
      </c>
      <c r="K107" s="2" t="str">
        <f>_xlfn.XLOOKUP(A107, 'Medical Examinations'!A:A, 'Medical Examinations'!E:E, "not  found")</f>
        <v>Prediabeties</v>
      </c>
      <c r="L107" s="16">
        <f>_xlfn.XLOOKUP(A107, 'Hospitalisation Details'!A:A, 'Hospitalisation Details'!G:G, "not found")</f>
        <v>24331</v>
      </c>
      <c r="M107" s="17">
        <f>_xlfn.XLOOKUP(A107, 'Hospitalisation Details'!A:A, 'Hospitalisation Details'!J:J, "not found")</f>
        <v>40069.440000000002</v>
      </c>
      <c r="N107" s="2" t="str">
        <f>_xlfn.XLOOKUP(A107, 'Hospitalisation Details'!A:A, 'Hospitalisation Details'!L:L, "not found")</f>
        <v>tier - 1</v>
      </c>
      <c r="O107" s="2" t="str">
        <f>_xlfn.XLOOKUP(A107, 'Hospitalisation Details'!A:A, 'Hospitalisation Details'!N:N, "not found")</f>
        <v>tier - 3</v>
      </c>
      <c r="P107" s="2" t="str">
        <f>_xlfn.XLOOKUP(A107, 'Hospitalisation Details'!A:A, 'Hospitalisation Details'!P:P, "not found")</f>
        <v>R1011</v>
      </c>
      <c r="Q107" s="2">
        <f>_xlfn.XLOOKUP(A107, 'Hospitalisation Details'!A:A, 'Hospitalisation Details'!H:H, "not found")</f>
        <v>56</v>
      </c>
    </row>
    <row r="108" spans="1:17" ht="15.75" x14ac:dyDescent="0.25">
      <c r="A108" s="15" t="s">
        <v>2266</v>
      </c>
      <c r="B108" s="2" t="str">
        <f>VLOOKUP(A108, 'Customer Names'!A:E, 4, FALSE)</f>
        <v>Gamini P.</v>
      </c>
      <c r="C108" s="2">
        <f>_xlfn.XLOOKUP(A108, 'Medical Examinations'!A:A, 'Medical Examinations'!B:B, "not found")</f>
        <v>50.07</v>
      </c>
      <c r="D108" s="2">
        <f>_xlfn.XLOOKUP(A108, 'Medical Examinations'!A:A, 'Medical Examinations'!D:D, "not found")</f>
        <v>9.27</v>
      </c>
      <c r="E108" s="2" t="str">
        <f>_xlfn.XLOOKUP(A108, 'Medical Examinations'!A:A, 'Medical Examinations'!F:F, "not found")</f>
        <v>No</v>
      </c>
      <c r="F108" s="2" t="str">
        <f>_xlfn.XLOOKUP(A108, 'Medical Examinations'!A:A, 'Medical Examinations'!G:G, "not found")</f>
        <v>No</v>
      </c>
      <c r="G108" s="2" t="str">
        <f>_xlfn.XLOOKUP(A108, 'Medical Examinations'!A:A, 'Medical Examinations'!H:H, "not found")</f>
        <v>No</v>
      </c>
      <c r="H108" s="2">
        <f>_xlfn.XLOOKUP(A108, 'Medical Examinations'!A:A, 'Medical Examinations'!J:J, "not found")</f>
        <v>0</v>
      </c>
      <c r="I108" s="2" t="str">
        <f>_xlfn.XLOOKUP(A108, 'Medical Examinations'!A:A, 'Medical Examinations'!L:L, "not found")</f>
        <v>yes</v>
      </c>
      <c r="J108" s="2" t="str">
        <f>_xlfn.XLOOKUP(A108, 'Medical Examinations'!A:A, 'Medical Examinations'!C:C, "not found")</f>
        <v>Obesity</v>
      </c>
      <c r="K108" s="2" t="str">
        <f>_xlfn.XLOOKUP(A108, 'Medical Examinations'!A:A, 'Medical Examinations'!E:E, "not  found")</f>
        <v>Diabetes</v>
      </c>
      <c r="L108" s="16">
        <f>_xlfn.XLOOKUP(A108, 'Hospitalisation Details'!A:A, 'Hospitalisation Details'!G:G, "not found")</f>
        <v>28844</v>
      </c>
      <c r="M108" s="17">
        <f>_xlfn.XLOOKUP(A108, 'Hospitalisation Details'!A:A, 'Hospitalisation Details'!J:J, "not found")</f>
        <v>40054.730000000003</v>
      </c>
      <c r="N108" s="2" t="str">
        <f>_xlfn.XLOOKUP(A108, 'Hospitalisation Details'!A:A, 'Hospitalisation Details'!L:L, "not found")</f>
        <v>tier - 1</v>
      </c>
      <c r="O108" s="2" t="str">
        <f>_xlfn.XLOOKUP(A108, 'Hospitalisation Details'!A:A, 'Hospitalisation Details'!N:N, "not found")</f>
        <v>tier - 3</v>
      </c>
      <c r="P108" s="2" t="str">
        <f>_xlfn.XLOOKUP(A108, 'Hospitalisation Details'!A:A, 'Hospitalisation Details'!P:P, "not found")</f>
        <v>R1011</v>
      </c>
      <c r="Q108" s="2">
        <f>_xlfn.XLOOKUP(A108, 'Hospitalisation Details'!A:A, 'Hospitalisation Details'!H:H, "not found")</f>
        <v>44</v>
      </c>
    </row>
    <row r="109" spans="1:17" ht="15.75" x14ac:dyDescent="0.25">
      <c r="A109" s="15" t="s">
        <v>2265</v>
      </c>
      <c r="B109" s="2" t="str">
        <f>VLOOKUP(A109, 'Customer Names'!A:E, 4, FALSE)</f>
        <v>Emily J</v>
      </c>
      <c r="C109" s="2">
        <f>_xlfn.XLOOKUP(A109, 'Medical Examinations'!A:A, 'Medical Examinations'!B:B, "not found")</f>
        <v>32.774999999999999</v>
      </c>
      <c r="D109" s="2">
        <f>_xlfn.XLOOKUP(A109, 'Medical Examinations'!A:A, 'Medical Examinations'!D:D, "not found")</f>
        <v>5.53</v>
      </c>
      <c r="E109" s="2" t="str">
        <f>_xlfn.XLOOKUP(A109, 'Medical Examinations'!A:A, 'Medical Examinations'!F:F, "not found")</f>
        <v>No</v>
      </c>
      <c r="F109" s="2" t="str">
        <f>_xlfn.XLOOKUP(A109, 'Medical Examinations'!A:A, 'Medical Examinations'!G:G, "not found")</f>
        <v>No</v>
      </c>
      <c r="G109" s="2" t="str">
        <f>_xlfn.XLOOKUP(A109, 'Medical Examinations'!A:A, 'Medical Examinations'!H:H, "not found")</f>
        <v>No</v>
      </c>
      <c r="H109" s="2">
        <f>_xlfn.XLOOKUP(A109, 'Medical Examinations'!A:A, 'Medical Examinations'!J:J, "not found")</f>
        <v>0</v>
      </c>
      <c r="I109" s="2" t="str">
        <f>_xlfn.XLOOKUP(A109, 'Medical Examinations'!A:A, 'Medical Examinations'!L:L, "not found")</f>
        <v>yes</v>
      </c>
      <c r="J109" s="2" t="str">
        <f>_xlfn.XLOOKUP(A109, 'Medical Examinations'!A:A, 'Medical Examinations'!C:C, "not found")</f>
        <v>Obesity</v>
      </c>
      <c r="K109" s="2" t="str">
        <f>_xlfn.XLOOKUP(A109, 'Medical Examinations'!A:A, 'Medical Examinations'!E:E, "not  found")</f>
        <v>Normal</v>
      </c>
      <c r="L109" s="16">
        <f>_xlfn.XLOOKUP(A109, 'Hospitalisation Details'!A:A, 'Hospitalisation Details'!G:G, "not found")</f>
        <v>30310</v>
      </c>
      <c r="M109" s="17">
        <f>_xlfn.XLOOKUP(A109, 'Hospitalisation Details'!A:A, 'Hospitalisation Details'!J:J, "not found")</f>
        <v>40003.33</v>
      </c>
      <c r="N109" s="2" t="str">
        <f>_xlfn.XLOOKUP(A109, 'Hospitalisation Details'!A:A, 'Hospitalisation Details'!L:L, "not found")</f>
        <v>tier - 1</v>
      </c>
      <c r="O109" s="2" t="str">
        <f>_xlfn.XLOOKUP(A109, 'Hospitalisation Details'!A:A, 'Hospitalisation Details'!N:N, "not found")</f>
        <v>tier - 1</v>
      </c>
      <c r="P109" s="2" t="str">
        <f>_xlfn.XLOOKUP(A109, 'Hospitalisation Details'!A:A, 'Hospitalisation Details'!P:P, "not found")</f>
        <v>R1012</v>
      </c>
      <c r="Q109" s="2">
        <f>_xlfn.XLOOKUP(A109, 'Hospitalisation Details'!A:A, 'Hospitalisation Details'!H:H, "not found")</f>
        <v>40</v>
      </c>
    </row>
    <row r="110" spans="1:17" ht="15.75" x14ac:dyDescent="0.25">
      <c r="A110" s="15" t="s">
        <v>2264</v>
      </c>
      <c r="B110" s="2" t="str">
        <f>VLOOKUP(A110, 'Customer Names'!A:E, 4, FALSE)</f>
        <v>Amanda</v>
      </c>
      <c r="C110" s="2">
        <f>_xlfn.XLOOKUP(A110, 'Medical Examinations'!A:A, 'Medical Examinations'!B:B, "not found")</f>
        <v>34.104999999999997</v>
      </c>
      <c r="D110" s="2">
        <f>_xlfn.XLOOKUP(A110, 'Medical Examinations'!A:A, 'Medical Examinations'!D:D, "not found")</f>
        <v>5.07</v>
      </c>
      <c r="E110" s="2" t="str">
        <f>_xlfn.XLOOKUP(A110, 'Medical Examinations'!A:A, 'Medical Examinations'!F:F, "not found")</f>
        <v>No</v>
      </c>
      <c r="F110" s="2" t="str">
        <f>_xlfn.XLOOKUP(A110, 'Medical Examinations'!A:A, 'Medical Examinations'!G:G, "not found")</f>
        <v>No</v>
      </c>
      <c r="G110" s="2" t="str">
        <f>_xlfn.XLOOKUP(A110, 'Medical Examinations'!A:A, 'Medical Examinations'!H:H, "not found")</f>
        <v>No</v>
      </c>
      <c r="H110" s="2">
        <f>_xlfn.XLOOKUP(A110, 'Medical Examinations'!A:A, 'Medical Examinations'!J:J, "not found")</f>
        <v>1</v>
      </c>
      <c r="I110" s="2" t="str">
        <f>_xlfn.XLOOKUP(A110, 'Medical Examinations'!A:A, 'Medical Examinations'!L:L, "not found")</f>
        <v>yes</v>
      </c>
      <c r="J110" s="2" t="str">
        <f>_xlfn.XLOOKUP(A110, 'Medical Examinations'!A:A, 'Medical Examinations'!C:C, "not found")</f>
        <v>Obesity</v>
      </c>
      <c r="K110" s="2" t="str">
        <f>_xlfn.XLOOKUP(A110, 'Medical Examinations'!A:A, 'Medical Examinations'!E:E, "not  found")</f>
        <v>Normal</v>
      </c>
      <c r="L110" s="16">
        <f>_xlfn.XLOOKUP(A110, 'Hospitalisation Details'!A:A, 'Hospitalisation Details'!G:G, "not found")</f>
        <v>31997</v>
      </c>
      <c r="M110" s="17">
        <f>_xlfn.XLOOKUP(A110, 'Hospitalisation Details'!A:A, 'Hospitalisation Details'!J:J, "not found")</f>
        <v>39983.43</v>
      </c>
      <c r="N110" s="2" t="str">
        <f>_xlfn.XLOOKUP(A110, 'Hospitalisation Details'!A:A, 'Hospitalisation Details'!L:L, "not found")</f>
        <v>tier - 2</v>
      </c>
      <c r="O110" s="2" t="str">
        <f>_xlfn.XLOOKUP(A110, 'Hospitalisation Details'!A:A, 'Hospitalisation Details'!N:N, "not found")</f>
        <v>tier - 3</v>
      </c>
      <c r="P110" s="2" t="str">
        <f>_xlfn.XLOOKUP(A110, 'Hospitalisation Details'!A:A, 'Hospitalisation Details'!P:P, "not found")</f>
        <v>R1012</v>
      </c>
      <c r="Q110" s="2">
        <f>_xlfn.XLOOKUP(A110, 'Hospitalisation Details'!A:A, 'Hospitalisation Details'!H:H, "not found")</f>
        <v>35</v>
      </c>
    </row>
    <row r="111" spans="1:17" ht="15.75" x14ac:dyDescent="0.25">
      <c r="A111" s="15" t="s">
        <v>2263</v>
      </c>
      <c r="B111" s="2" t="str">
        <f>VLOOKUP(A111, 'Customer Names'!A:E, 4, FALSE)</f>
        <v>Nicholas</v>
      </c>
      <c r="C111" s="2">
        <f>_xlfn.XLOOKUP(A111, 'Medical Examinations'!A:A, 'Medical Examinations'!B:B, "not found")</f>
        <v>48.93</v>
      </c>
      <c r="D111" s="2">
        <f>_xlfn.XLOOKUP(A111, 'Medical Examinations'!A:A, 'Medical Examinations'!D:D, "not found")</f>
        <v>11.17</v>
      </c>
      <c r="E111" s="2" t="str">
        <f>_xlfn.XLOOKUP(A111, 'Medical Examinations'!A:A, 'Medical Examinations'!F:F, "not found")</f>
        <v>yes</v>
      </c>
      <c r="F111" s="2" t="str">
        <f>_xlfn.XLOOKUP(A111, 'Medical Examinations'!A:A, 'Medical Examinations'!G:G, "not found")</f>
        <v>No</v>
      </c>
      <c r="G111" s="2" t="str">
        <f>_xlfn.XLOOKUP(A111, 'Medical Examinations'!A:A, 'Medical Examinations'!H:H, "not found")</f>
        <v>No</v>
      </c>
      <c r="H111" s="2">
        <f>_xlfn.XLOOKUP(A111, 'Medical Examinations'!A:A, 'Medical Examinations'!J:J, "not found")</f>
        <v>1</v>
      </c>
      <c r="I111" s="2" t="str">
        <f>_xlfn.XLOOKUP(A111, 'Medical Examinations'!A:A, 'Medical Examinations'!L:L, "not found")</f>
        <v>yes</v>
      </c>
      <c r="J111" s="2" t="str">
        <f>_xlfn.XLOOKUP(A111, 'Medical Examinations'!A:A, 'Medical Examinations'!C:C, "not found")</f>
        <v>Obesity</v>
      </c>
      <c r="K111" s="2" t="str">
        <f>_xlfn.XLOOKUP(A111, 'Medical Examinations'!A:A, 'Medical Examinations'!E:E, "not  found")</f>
        <v>Diabetes</v>
      </c>
      <c r="L111" s="16">
        <f>_xlfn.XLOOKUP(A111, 'Hospitalisation Details'!A:A, 'Hospitalisation Details'!G:G, "not found")</f>
        <v>27730</v>
      </c>
      <c r="M111" s="17">
        <f>_xlfn.XLOOKUP(A111, 'Hospitalisation Details'!A:A, 'Hospitalisation Details'!J:J, "not found")</f>
        <v>39963.120000000003</v>
      </c>
      <c r="N111" s="2" t="str">
        <f>_xlfn.XLOOKUP(A111, 'Hospitalisation Details'!A:A, 'Hospitalisation Details'!L:L, "not found")</f>
        <v>tier - 2</v>
      </c>
      <c r="O111" s="2" t="str">
        <f>_xlfn.XLOOKUP(A111, 'Hospitalisation Details'!A:A, 'Hospitalisation Details'!N:N, "not found")</f>
        <v>tier - 2</v>
      </c>
      <c r="P111" s="2" t="str">
        <f>_xlfn.XLOOKUP(A111, 'Hospitalisation Details'!A:A, 'Hospitalisation Details'!P:P, "not found")</f>
        <v>R1011</v>
      </c>
      <c r="Q111" s="2">
        <f>_xlfn.XLOOKUP(A111, 'Hospitalisation Details'!A:A, 'Hospitalisation Details'!H:H, "not found")</f>
        <v>47</v>
      </c>
    </row>
    <row r="112" spans="1:17" ht="15.75" x14ac:dyDescent="0.25">
      <c r="A112" s="15" t="s">
        <v>2262</v>
      </c>
      <c r="B112" s="2" t="str">
        <f>VLOOKUP(A112, 'Customer Names'!A:E, 4, FALSE)</f>
        <v>Knox</v>
      </c>
      <c r="C112" s="2">
        <f>_xlfn.XLOOKUP(A112, 'Medical Examinations'!A:A, 'Medical Examinations'!B:B, "not found")</f>
        <v>37.07</v>
      </c>
      <c r="D112" s="2">
        <f>_xlfn.XLOOKUP(A112, 'Medical Examinations'!A:A, 'Medical Examinations'!D:D, "not found")</f>
        <v>6.14</v>
      </c>
      <c r="E112" s="2" t="str">
        <f>_xlfn.XLOOKUP(A112, 'Medical Examinations'!A:A, 'Medical Examinations'!F:F, "not found")</f>
        <v>yes</v>
      </c>
      <c r="F112" s="2" t="str">
        <f>_xlfn.XLOOKUP(A112, 'Medical Examinations'!A:A, 'Medical Examinations'!G:G, "not found")</f>
        <v>No</v>
      </c>
      <c r="G112" s="2" t="str">
        <f>_xlfn.XLOOKUP(A112, 'Medical Examinations'!A:A, 'Medical Examinations'!H:H, "not found")</f>
        <v>No</v>
      </c>
      <c r="H112" s="2">
        <f>_xlfn.XLOOKUP(A112, 'Medical Examinations'!A:A, 'Medical Examinations'!J:J, "not found")</f>
        <v>0</v>
      </c>
      <c r="I112" s="2" t="str">
        <f>_xlfn.XLOOKUP(A112, 'Medical Examinations'!A:A, 'Medical Examinations'!L:L, "not found")</f>
        <v>yes</v>
      </c>
      <c r="J112" s="2" t="str">
        <f>_xlfn.XLOOKUP(A112, 'Medical Examinations'!A:A, 'Medical Examinations'!C:C, "not found")</f>
        <v>Obesity</v>
      </c>
      <c r="K112" s="2" t="str">
        <f>_xlfn.XLOOKUP(A112, 'Medical Examinations'!A:A, 'Medical Examinations'!E:E, "not  found")</f>
        <v>Prediabeties</v>
      </c>
      <c r="L112" s="16">
        <f>_xlfn.XLOOKUP(A112, 'Hospitalisation Details'!A:A, 'Hospitalisation Details'!G:G, "not found")</f>
        <v>31281</v>
      </c>
      <c r="M112" s="17">
        <f>_xlfn.XLOOKUP(A112, 'Hospitalisation Details'!A:A, 'Hospitalisation Details'!J:J, "not found")</f>
        <v>39871.699999999997</v>
      </c>
      <c r="N112" s="2" t="str">
        <f>_xlfn.XLOOKUP(A112, 'Hospitalisation Details'!A:A, 'Hospitalisation Details'!L:L, "not found")</f>
        <v>tier - 1</v>
      </c>
      <c r="O112" s="2" t="str">
        <f>_xlfn.XLOOKUP(A112, 'Hospitalisation Details'!A:A, 'Hospitalisation Details'!N:N, "not found")</f>
        <v>tier - 2</v>
      </c>
      <c r="P112" s="2" t="str">
        <f>_xlfn.XLOOKUP(A112, 'Hospitalisation Details'!A:A, 'Hospitalisation Details'!P:P, "not found")</f>
        <v>R1013</v>
      </c>
      <c r="Q112" s="2">
        <f>_xlfn.XLOOKUP(A112, 'Hospitalisation Details'!A:A, 'Hospitalisation Details'!H:H, "not found")</f>
        <v>37</v>
      </c>
    </row>
    <row r="113" spans="1:17" ht="15.75" x14ac:dyDescent="0.25">
      <c r="A113" s="15" t="s">
        <v>2261</v>
      </c>
      <c r="B113" s="2" t="str">
        <f>VLOOKUP(A113, 'Customer Names'!A:E, 4, FALSE)</f>
        <v>Yianna</v>
      </c>
      <c r="C113" s="2">
        <f>_xlfn.XLOOKUP(A113, 'Medical Examinations'!A:A, 'Medical Examinations'!B:B, "not found")</f>
        <v>51.51</v>
      </c>
      <c r="D113" s="2">
        <f>_xlfn.XLOOKUP(A113, 'Medical Examinations'!A:A, 'Medical Examinations'!D:D, "not found")</f>
        <v>6.26</v>
      </c>
      <c r="E113" s="2" t="str">
        <f>_xlfn.XLOOKUP(A113, 'Medical Examinations'!A:A, 'Medical Examinations'!F:F, "not found")</f>
        <v>yes</v>
      </c>
      <c r="F113" s="2" t="str">
        <f>_xlfn.XLOOKUP(A113, 'Medical Examinations'!A:A, 'Medical Examinations'!G:G, "not found")</f>
        <v>No</v>
      </c>
      <c r="G113" s="2" t="str">
        <f>_xlfn.XLOOKUP(A113, 'Medical Examinations'!A:A, 'Medical Examinations'!H:H, "not found")</f>
        <v>Yes</v>
      </c>
      <c r="H113" s="2">
        <f>_xlfn.XLOOKUP(A113, 'Medical Examinations'!A:A, 'Medical Examinations'!J:J, "not found")</f>
        <v>1</v>
      </c>
      <c r="I113" s="2" t="str">
        <f>_xlfn.XLOOKUP(A113, 'Medical Examinations'!A:A, 'Medical Examinations'!L:L, "not found")</f>
        <v>yes</v>
      </c>
      <c r="J113" s="2" t="str">
        <f>_xlfn.XLOOKUP(A113, 'Medical Examinations'!A:A, 'Medical Examinations'!C:C, "not found")</f>
        <v>Obesity</v>
      </c>
      <c r="K113" s="2" t="str">
        <f>_xlfn.XLOOKUP(A113, 'Medical Examinations'!A:A, 'Medical Examinations'!E:E, "not  found")</f>
        <v>Prediabeties</v>
      </c>
      <c r="L113" s="16">
        <f>_xlfn.XLOOKUP(A113, 'Hospitalisation Details'!A:A, 'Hospitalisation Details'!G:G, "not found")</f>
        <v>30468</v>
      </c>
      <c r="M113" s="17">
        <f>_xlfn.XLOOKUP(A113, 'Hospitalisation Details'!A:A, 'Hospitalisation Details'!J:J, "not found")</f>
        <v>39865.699999999997</v>
      </c>
      <c r="N113" s="2" t="str">
        <f>_xlfn.XLOOKUP(A113, 'Hospitalisation Details'!A:A, 'Hospitalisation Details'!L:L, "not found")</f>
        <v>tier - 2</v>
      </c>
      <c r="O113" s="2" t="str">
        <f>_xlfn.XLOOKUP(A113, 'Hospitalisation Details'!A:A, 'Hospitalisation Details'!N:N, "not found")</f>
        <v>tier - 2</v>
      </c>
      <c r="P113" s="2" t="str">
        <f>_xlfn.XLOOKUP(A113, 'Hospitalisation Details'!A:A, 'Hospitalisation Details'!P:P, "not found")</f>
        <v>R1011</v>
      </c>
      <c r="Q113" s="2">
        <f>_xlfn.XLOOKUP(A113, 'Hospitalisation Details'!A:A, 'Hospitalisation Details'!H:H, "not found")</f>
        <v>40</v>
      </c>
    </row>
    <row r="114" spans="1:17" ht="15.75" x14ac:dyDescent="0.25">
      <c r="A114" s="15" t="s">
        <v>2260</v>
      </c>
      <c r="B114" s="2" t="str">
        <f>VLOOKUP(A114, 'Customer Names'!A:E, 4, FALSE)</f>
        <v>Roberta</v>
      </c>
      <c r="C114" s="2">
        <f>_xlfn.XLOOKUP(A114, 'Medical Examinations'!A:A, 'Medical Examinations'!B:B, "not found")</f>
        <v>34.799999999999997</v>
      </c>
      <c r="D114" s="2">
        <f>_xlfn.XLOOKUP(A114, 'Medical Examinations'!A:A, 'Medical Examinations'!D:D, "not found")</f>
        <v>4.72</v>
      </c>
      <c r="E114" s="2" t="str">
        <f>_xlfn.XLOOKUP(A114, 'Medical Examinations'!A:A, 'Medical Examinations'!F:F, "not found")</f>
        <v>yes</v>
      </c>
      <c r="F114" s="2" t="str">
        <f>_xlfn.XLOOKUP(A114, 'Medical Examinations'!A:A, 'Medical Examinations'!G:G, "not found")</f>
        <v>No</v>
      </c>
      <c r="G114" s="2" t="str">
        <f>_xlfn.XLOOKUP(A114, 'Medical Examinations'!A:A, 'Medical Examinations'!H:H, "not found")</f>
        <v>No</v>
      </c>
      <c r="H114" s="2">
        <f>_xlfn.XLOOKUP(A114, 'Medical Examinations'!A:A, 'Medical Examinations'!J:J, "not found")</f>
        <v>0</v>
      </c>
      <c r="I114" s="2" t="str">
        <f>_xlfn.XLOOKUP(A114, 'Medical Examinations'!A:A, 'Medical Examinations'!L:L, "not found")</f>
        <v>yes</v>
      </c>
      <c r="J114" s="2" t="str">
        <f>_xlfn.XLOOKUP(A114, 'Medical Examinations'!A:A, 'Medical Examinations'!C:C, "not found")</f>
        <v>Obesity</v>
      </c>
      <c r="K114" s="2" t="str">
        <f>_xlfn.XLOOKUP(A114, 'Medical Examinations'!A:A, 'Medical Examinations'!E:E, "not  found")</f>
        <v>Normal</v>
      </c>
      <c r="L114" s="16">
        <f>_xlfn.XLOOKUP(A114, 'Hospitalisation Details'!A:A, 'Hospitalisation Details'!G:G, "not found")</f>
        <v>31245</v>
      </c>
      <c r="M114" s="17">
        <f>_xlfn.XLOOKUP(A114, 'Hospitalisation Details'!A:A, 'Hospitalisation Details'!J:J, "not found")</f>
        <v>39836.519999999997</v>
      </c>
      <c r="N114" s="2" t="str">
        <f>_xlfn.XLOOKUP(A114, 'Hospitalisation Details'!A:A, 'Hospitalisation Details'!L:L, "not found")</f>
        <v>tier - 2</v>
      </c>
      <c r="O114" s="2" t="str">
        <f>_xlfn.XLOOKUP(A114, 'Hospitalisation Details'!A:A, 'Hospitalisation Details'!N:N, "not found")</f>
        <v>tier - 1</v>
      </c>
      <c r="P114" s="2" t="str">
        <f>_xlfn.XLOOKUP(A114, 'Hospitalisation Details'!A:A, 'Hospitalisation Details'!P:P, "not found")</f>
        <v>R1011</v>
      </c>
      <c r="Q114" s="2">
        <f>_xlfn.XLOOKUP(A114, 'Hospitalisation Details'!A:A, 'Hospitalisation Details'!H:H, "not found")</f>
        <v>37</v>
      </c>
    </row>
    <row r="115" spans="1:17" ht="15.75" x14ac:dyDescent="0.25">
      <c r="A115" s="15" t="s">
        <v>2259</v>
      </c>
      <c r="B115" s="2" t="str">
        <f>VLOOKUP(A115, 'Customer Names'!A:E, 4, FALSE)</f>
        <v>Benjamin P.</v>
      </c>
      <c r="C115" s="2">
        <f>_xlfn.XLOOKUP(A115, 'Medical Examinations'!A:A, 'Medical Examinations'!B:B, "not found")</f>
        <v>36.67</v>
      </c>
      <c r="D115" s="2">
        <f>_xlfn.XLOOKUP(A115, 'Medical Examinations'!A:A, 'Medical Examinations'!D:D, "not found")</f>
        <v>5.18</v>
      </c>
      <c r="E115" s="2" t="str">
        <f>_xlfn.XLOOKUP(A115, 'Medical Examinations'!A:A, 'Medical Examinations'!F:F, "not found")</f>
        <v>No</v>
      </c>
      <c r="F115" s="2" t="str">
        <f>_xlfn.XLOOKUP(A115, 'Medical Examinations'!A:A, 'Medical Examinations'!G:G, "not found")</f>
        <v>No</v>
      </c>
      <c r="G115" s="2" t="str">
        <f>_xlfn.XLOOKUP(A115, 'Medical Examinations'!A:A, 'Medical Examinations'!H:H, "not found")</f>
        <v>No</v>
      </c>
      <c r="H115" s="2">
        <f>_xlfn.XLOOKUP(A115, 'Medical Examinations'!A:A, 'Medical Examinations'!J:J, "not found")</f>
        <v>1</v>
      </c>
      <c r="I115" s="2" t="str">
        <f>_xlfn.XLOOKUP(A115, 'Medical Examinations'!A:A, 'Medical Examinations'!L:L, "not found")</f>
        <v>yes</v>
      </c>
      <c r="J115" s="2" t="str">
        <f>_xlfn.XLOOKUP(A115, 'Medical Examinations'!A:A, 'Medical Examinations'!C:C, "not found")</f>
        <v>Obesity</v>
      </c>
      <c r="K115" s="2" t="str">
        <f>_xlfn.XLOOKUP(A115, 'Medical Examinations'!A:A, 'Medical Examinations'!E:E, "not  found")</f>
        <v>Normal</v>
      </c>
      <c r="L115" s="16">
        <f>_xlfn.XLOOKUP(A115, 'Hospitalisation Details'!A:A, 'Hospitalisation Details'!G:G, "not found")</f>
        <v>31982</v>
      </c>
      <c r="M115" s="17">
        <f>_xlfn.XLOOKUP(A115, 'Hospitalisation Details'!A:A, 'Hospitalisation Details'!J:J, "not found")</f>
        <v>39774.28</v>
      </c>
      <c r="N115" s="2" t="str">
        <f>_xlfn.XLOOKUP(A115, 'Hospitalisation Details'!A:A, 'Hospitalisation Details'!L:L, "not found")</f>
        <v>tier - 1</v>
      </c>
      <c r="O115" s="2" t="str">
        <f>_xlfn.XLOOKUP(A115, 'Hospitalisation Details'!A:A, 'Hospitalisation Details'!N:N, "not found")</f>
        <v>tier - 1</v>
      </c>
      <c r="P115" s="2" t="str">
        <f>_xlfn.XLOOKUP(A115, 'Hospitalisation Details'!A:A, 'Hospitalisation Details'!P:P, "not found")</f>
        <v>R1014</v>
      </c>
      <c r="Q115" s="2">
        <f>_xlfn.XLOOKUP(A115, 'Hospitalisation Details'!A:A, 'Hospitalisation Details'!H:H, "not found")</f>
        <v>35</v>
      </c>
    </row>
    <row r="116" spans="1:17" ht="15.75" x14ac:dyDescent="0.25">
      <c r="A116" s="15" t="s">
        <v>2258</v>
      </c>
      <c r="B116" s="2" t="str">
        <f>VLOOKUP(A116, 'Customer Names'!A:E, 4, FALSE)</f>
        <v>Craig</v>
      </c>
      <c r="C116" s="2">
        <f>_xlfn.XLOOKUP(A116, 'Medical Examinations'!A:A, 'Medical Examinations'!B:B, "not found")</f>
        <v>30.9</v>
      </c>
      <c r="D116" s="2">
        <f>_xlfn.XLOOKUP(A116, 'Medical Examinations'!A:A, 'Medical Examinations'!D:D, "not found")</f>
        <v>9.4</v>
      </c>
      <c r="E116" s="2" t="str">
        <f>_xlfn.XLOOKUP(A116, 'Medical Examinations'!A:A, 'Medical Examinations'!F:F, "not found")</f>
        <v>No</v>
      </c>
      <c r="F116" s="2" t="str">
        <f>_xlfn.XLOOKUP(A116, 'Medical Examinations'!A:A, 'Medical Examinations'!G:G, "not found")</f>
        <v>No</v>
      </c>
      <c r="G116" s="2" t="str">
        <f>_xlfn.XLOOKUP(A116, 'Medical Examinations'!A:A, 'Medical Examinations'!H:H, "not found")</f>
        <v>No</v>
      </c>
      <c r="H116" s="2">
        <f>_xlfn.XLOOKUP(A116, 'Medical Examinations'!A:A, 'Medical Examinations'!J:J, "not found")</f>
        <v>2</v>
      </c>
      <c r="I116" s="2" t="str">
        <f>_xlfn.XLOOKUP(A116, 'Medical Examinations'!A:A, 'Medical Examinations'!L:L, "not found")</f>
        <v>yes</v>
      </c>
      <c r="J116" s="2" t="str">
        <f>_xlfn.XLOOKUP(A116, 'Medical Examinations'!A:A, 'Medical Examinations'!C:C, "not found")</f>
        <v>Obesity</v>
      </c>
      <c r="K116" s="2" t="str">
        <f>_xlfn.XLOOKUP(A116, 'Medical Examinations'!A:A, 'Medical Examinations'!E:E, "not  found")</f>
        <v>Diabetes</v>
      </c>
      <c r="L116" s="16">
        <f>_xlfn.XLOOKUP(A116, 'Hospitalisation Details'!A:A, 'Hospitalisation Details'!G:G, "not found")</f>
        <v>27015</v>
      </c>
      <c r="M116" s="17">
        <f>_xlfn.XLOOKUP(A116, 'Hospitalisation Details'!A:A, 'Hospitalisation Details'!J:J, "not found")</f>
        <v>39727.61</v>
      </c>
      <c r="N116" s="2" t="str">
        <f>_xlfn.XLOOKUP(A116, 'Hospitalisation Details'!A:A, 'Hospitalisation Details'!L:L, "not found")</f>
        <v>tier - 1</v>
      </c>
      <c r="O116" s="2" t="str">
        <f>_xlfn.XLOOKUP(A116, 'Hospitalisation Details'!A:A, 'Hospitalisation Details'!N:N, "not found")</f>
        <v>tier - 2</v>
      </c>
      <c r="P116" s="2" t="str">
        <f>_xlfn.XLOOKUP(A116, 'Hospitalisation Details'!A:A, 'Hospitalisation Details'!P:P, "not found")</f>
        <v>R1011</v>
      </c>
      <c r="Q116" s="2">
        <f>_xlfn.XLOOKUP(A116, 'Hospitalisation Details'!A:A, 'Hospitalisation Details'!H:H, "not found")</f>
        <v>49</v>
      </c>
    </row>
    <row r="117" spans="1:17" ht="15.75" x14ac:dyDescent="0.25">
      <c r="A117" s="15" t="s">
        <v>2257</v>
      </c>
      <c r="B117" s="2" t="str">
        <f>VLOOKUP(A117, 'Customer Names'!A:E, 4, FALSE)</f>
        <v>Ann</v>
      </c>
      <c r="C117" s="2">
        <f>_xlfn.XLOOKUP(A117, 'Medical Examinations'!A:A, 'Medical Examinations'!B:B, "not found")</f>
        <v>30.495000000000001</v>
      </c>
      <c r="D117" s="2">
        <f>_xlfn.XLOOKUP(A117, 'Medical Examinations'!A:A, 'Medical Examinations'!D:D, "not found")</f>
        <v>6.29</v>
      </c>
      <c r="E117" s="2" t="str">
        <f>_xlfn.XLOOKUP(A117, 'Medical Examinations'!A:A, 'Medical Examinations'!F:F, "not found")</f>
        <v>No</v>
      </c>
      <c r="F117" s="2" t="str">
        <f>_xlfn.XLOOKUP(A117, 'Medical Examinations'!A:A, 'Medical Examinations'!G:G, "not found")</f>
        <v>No</v>
      </c>
      <c r="G117" s="2" t="str">
        <f>_xlfn.XLOOKUP(A117, 'Medical Examinations'!A:A, 'Medical Examinations'!H:H, "not found")</f>
        <v>No</v>
      </c>
      <c r="H117" s="2">
        <f>_xlfn.XLOOKUP(A117, 'Medical Examinations'!A:A, 'Medical Examinations'!J:J, "not found")</f>
        <v>0</v>
      </c>
      <c r="I117" s="2" t="str">
        <f>_xlfn.XLOOKUP(A117, 'Medical Examinations'!A:A, 'Medical Examinations'!L:L, "not found")</f>
        <v>yes</v>
      </c>
      <c r="J117" s="2" t="str">
        <f>_xlfn.XLOOKUP(A117, 'Medical Examinations'!A:A, 'Medical Examinations'!C:C, "not found")</f>
        <v>Obesity</v>
      </c>
      <c r="K117" s="2" t="str">
        <f>_xlfn.XLOOKUP(A117, 'Medical Examinations'!A:A, 'Medical Examinations'!E:E, "not  found")</f>
        <v>Prediabeties</v>
      </c>
      <c r="L117" s="16">
        <f>_xlfn.XLOOKUP(A117, 'Hospitalisation Details'!A:A, 'Hospitalisation Details'!G:G, "not found")</f>
        <v>28349</v>
      </c>
      <c r="M117" s="17">
        <f>_xlfn.XLOOKUP(A117, 'Hospitalisation Details'!A:A, 'Hospitalisation Details'!J:J, "not found")</f>
        <v>39725.519999999997</v>
      </c>
      <c r="N117" s="2" t="str">
        <f>_xlfn.XLOOKUP(A117, 'Hospitalisation Details'!A:A, 'Hospitalisation Details'!L:L, "not found")</f>
        <v>tier - 2</v>
      </c>
      <c r="O117" s="2" t="str">
        <f>_xlfn.XLOOKUP(A117, 'Hospitalisation Details'!A:A, 'Hospitalisation Details'!N:N, "not found")</f>
        <v>tier - 1</v>
      </c>
      <c r="P117" s="2" t="str">
        <f>_xlfn.XLOOKUP(A117, 'Hospitalisation Details'!A:A, 'Hospitalisation Details'!P:P, "not found")</f>
        <v>R1012</v>
      </c>
      <c r="Q117" s="2">
        <f>_xlfn.XLOOKUP(A117, 'Hospitalisation Details'!A:A, 'Hospitalisation Details'!H:H, "not found")</f>
        <v>45</v>
      </c>
    </row>
    <row r="118" spans="1:17" ht="15.75" x14ac:dyDescent="0.25">
      <c r="A118" s="15" t="s">
        <v>2256</v>
      </c>
      <c r="B118" s="2" t="str">
        <f>VLOOKUP(A118, 'Customer Names'!A:E, 4, FALSE)</f>
        <v>Jamie P</v>
      </c>
      <c r="C118" s="2">
        <f>_xlfn.XLOOKUP(A118, 'Medical Examinations'!A:A, 'Medical Examinations'!B:B, "not found")</f>
        <v>44.88</v>
      </c>
      <c r="D118" s="2">
        <f>_xlfn.XLOOKUP(A118, 'Medical Examinations'!A:A, 'Medical Examinations'!D:D, "not found")</f>
        <v>6.04</v>
      </c>
      <c r="E118" s="2" t="str">
        <f>_xlfn.XLOOKUP(A118, 'Medical Examinations'!A:A, 'Medical Examinations'!F:F, "not found")</f>
        <v>No</v>
      </c>
      <c r="F118" s="2" t="str">
        <f>_xlfn.XLOOKUP(A118, 'Medical Examinations'!A:A, 'Medical Examinations'!G:G, "not found")</f>
        <v>No</v>
      </c>
      <c r="G118" s="2" t="str">
        <f>_xlfn.XLOOKUP(A118, 'Medical Examinations'!A:A, 'Medical Examinations'!H:H, "not found")</f>
        <v>Yes</v>
      </c>
      <c r="H118" s="2">
        <f>_xlfn.XLOOKUP(A118, 'Medical Examinations'!A:A, 'Medical Examinations'!J:J, "not found")</f>
        <v>1</v>
      </c>
      <c r="I118" s="2" t="str">
        <f>_xlfn.XLOOKUP(A118, 'Medical Examinations'!A:A, 'Medical Examinations'!L:L, "not found")</f>
        <v>yes</v>
      </c>
      <c r="J118" s="2" t="str">
        <f>_xlfn.XLOOKUP(A118, 'Medical Examinations'!A:A, 'Medical Examinations'!C:C, "not found")</f>
        <v>Obesity</v>
      </c>
      <c r="K118" s="2" t="str">
        <f>_xlfn.XLOOKUP(A118, 'Medical Examinations'!A:A, 'Medical Examinations'!E:E, "not  found")</f>
        <v>Prediabeties</v>
      </c>
      <c r="L118" s="16">
        <f>_xlfn.XLOOKUP(A118, 'Hospitalisation Details'!A:A, 'Hospitalisation Details'!G:G, "not found")</f>
        <v>37818</v>
      </c>
      <c r="M118" s="17">
        <f>_xlfn.XLOOKUP(A118, 'Hospitalisation Details'!A:A, 'Hospitalisation Details'!J:J, "not found")</f>
        <v>39722.75</v>
      </c>
      <c r="N118" s="2" t="str">
        <f>_xlfn.XLOOKUP(A118, 'Hospitalisation Details'!A:A, 'Hospitalisation Details'!L:L, "not found")</f>
        <v>tier - 1</v>
      </c>
      <c r="O118" s="2" t="str">
        <f>_xlfn.XLOOKUP(A118, 'Hospitalisation Details'!A:A, 'Hospitalisation Details'!N:N, "not found")</f>
        <v>tier - 1</v>
      </c>
      <c r="P118" s="2" t="str">
        <f>_xlfn.XLOOKUP(A118, 'Hospitalisation Details'!A:A, 'Hospitalisation Details'!P:P, "not found")</f>
        <v>R1013</v>
      </c>
      <c r="Q118" s="2">
        <f>_xlfn.XLOOKUP(A118, 'Hospitalisation Details'!A:A, 'Hospitalisation Details'!H:H, "not found")</f>
        <v>19</v>
      </c>
    </row>
    <row r="119" spans="1:17" ht="15.75" x14ac:dyDescent="0.25">
      <c r="A119" s="15" t="s">
        <v>2255</v>
      </c>
      <c r="B119" s="2" t="str">
        <f>VLOOKUP(A119, 'Customer Names'!A:E, 4, FALSE)</f>
        <v>John</v>
      </c>
      <c r="C119" s="2">
        <f>_xlfn.XLOOKUP(A119, 'Medical Examinations'!A:A, 'Medical Examinations'!B:B, "not found")</f>
        <v>44.32</v>
      </c>
      <c r="D119" s="2">
        <f>_xlfn.XLOOKUP(A119, 'Medical Examinations'!A:A, 'Medical Examinations'!D:D, "not found")</f>
        <v>10.55</v>
      </c>
      <c r="E119" s="2" t="str">
        <f>_xlfn.XLOOKUP(A119, 'Medical Examinations'!A:A, 'Medical Examinations'!F:F, "not found")</f>
        <v>No</v>
      </c>
      <c r="F119" s="2" t="str">
        <f>_xlfn.XLOOKUP(A119, 'Medical Examinations'!A:A, 'Medical Examinations'!G:G, "not found")</f>
        <v>No</v>
      </c>
      <c r="G119" s="2" t="str">
        <f>_xlfn.XLOOKUP(A119, 'Medical Examinations'!A:A, 'Medical Examinations'!H:H, "not found")</f>
        <v>No</v>
      </c>
      <c r="H119" s="2">
        <f>_xlfn.XLOOKUP(A119, 'Medical Examinations'!A:A, 'Medical Examinations'!J:J, "not found")</f>
        <v>0</v>
      </c>
      <c r="I119" s="2" t="str">
        <f>_xlfn.XLOOKUP(A119, 'Medical Examinations'!A:A, 'Medical Examinations'!L:L, "not found")</f>
        <v>yes</v>
      </c>
      <c r="J119" s="2" t="str">
        <f>_xlfn.XLOOKUP(A119, 'Medical Examinations'!A:A, 'Medical Examinations'!C:C, "not found")</f>
        <v>Obesity</v>
      </c>
      <c r="K119" s="2" t="str">
        <f>_xlfn.XLOOKUP(A119, 'Medical Examinations'!A:A, 'Medical Examinations'!E:E, "not  found")</f>
        <v>Diabetes</v>
      </c>
      <c r="L119" s="16">
        <f>_xlfn.XLOOKUP(A119, 'Hospitalisation Details'!A:A, 'Hospitalisation Details'!G:G, "not found")</f>
        <v>25110</v>
      </c>
      <c r="M119" s="17">
        <f>_xlfn.XLOOKUP(A119, 'Hospitalisation Details'!A:A, 'Hospitalisation Details'!J:J, "not found")</f>
        <v>39721.93</v>
      </c>
      <c r="N119" s="2" t="str">
        <f>_xlfn.XLOOKUP(A119, 'Hospitalisation Details'!A:A, 'Hospitalisation Details'!L:L, "not found")</f>
        <v>tier - 2</v>
      </c>
      <c r="O119" s="2" t="str">
        <f>_xlfn.XLOOKUP(A119, 'Hospitalisation Details'!A:A, 'Hospitalisation Details'!N:N, "not found")</f>
        <v>tier - 2</v>
      </c>
      <c r="P119" s="2" t="str">
        <f>_xlfn.XLOOKUP(A119, 'Hospitalisation Details'!A:A, 'Hospitalisation Details'!P:P, "not found")</f>
        <v>R1011</v>
      </c>
      <c r="Q119" s="2">
        <f>_xlfn.XLOOKUP(A119, 'Hospitalisation Details'!A:A, 'Hospitalisation Details'!H:H, "not found")</f>
        <v>54</v>
      </c>
    </row>
    <row r="120" spans="1:17" ht="15.75" x14ac:dyDescent="0.25">
      <c r="A120" s="15" t="s">
        <v>2254</v>
      </c>
      <c r="B120" s="2" t="str">
        <f>VLOOKUP(A120, 'Customer Names'!A:E, 4, FALSE)</f>
        <v>Charlie</v>
      </c>
      <c r="C120" s="2">
        <f>_xlfn.XLOOKUP(A120, 'Medical Examinations'!A:A, 'Medical Examinations'!B:B, "not found")</f>
        <v>46.39</v>
      </c>
      <c r="D120" s="2">
        <f>_xlfn.XLOOKUP(A120, 'Medical Examinations'!A:A, 'Medical Examinations'!D:D, "not found")</f>
        <v>5.09</v>
      </c>
      <c r="E120" s="2" t="str">
        <f>_xlfn.XLOOKUP(A120, 'Medical Examinations'!A:A, 'Medical Examinations'!F:F, "not found")</f>
        <v>No</v>
      </c>
      <c r="F120" s="2" t="str">
        <f>_xlfn.XLOOKUP(A120, 'Medical Examinations'!A:A, 'Medical Examinations'!G:G, "not found")</f>
        <v>No</v>
      </c>
      <c r="G120" s="2" t="str">
        <f>_xlfn.XLOOKUP(A120, 'Medical Examinations'!A:A, 'Medical Examinations'!H:H, "not found")</f>
        <v>No</v>
      </c>
      <c r="H120" s="2">
        <f>_xlfn.XLOOKUP(A120, 'Medical Examinations'!A:A, 'Medical Examinations'!J:J, "not found")</f>
        <v>0</v>
      </c>
      <c r="I120" s="2" t="str">
        <f>_xlfn.XLOOKUP(A120, 'Medical Examinations'!A:A, 'Medical Examinations'!L:L, "not found")</f>
        <v>yes</v>
      </c>
      <c r="J120" s="2" t="str">
        <f>_xlfn.XLOOKUP(A120, 'Medical Examinations'!A:A, 'Medical Examinations'!C:C, "not found")</f>
        <v>Obesity</v>
      </c>
      <c r="K120" s="2" t="str">
        <f>_xlfn.XLOOKUP(A120, 'Medical Examinations'!A:A, 'Medical Examinations'!E:E, "not  found")</f>
        <v>Normal</v>
      </c>
      <c r="L120" s="16">
        <f>_xlfn.XLOOKUP(A120, 'Hospitalisation Details'!A:A, 'Hospitalisation Details'!G:G, "not found")</f>
        <v>28476</v>
      </c>
      <c r="M120" s="17">
        <f>_xlfn.XLOOKUP(A120, 'Hospitalisation Details'!A:A, 'Hospitalisation Details'!J:J, "not found")</f>
        <v>39670.44</v>
      </c>
      <c r="N120" s="2" t="str">
        <f>_xlfn.XLOOKUP(A120, 'Hospitalisation Details'!A:A, 'Hospitalisation Details'!L:L, "not found")</f>
        <v>tier - 2</v>
      </c>
      <c r="O120" s="2" t="str">
        <f>_xlfn.XLOOKUP(A120, 'Hospitalisation Details'!A:A, 'Hospitalisation Details'!N:N, "not found")</f>
        <v>tier - 1</v>
      </c>
      <c r="P120" s="2" t="str">
        <f>_xlfn.XLOOKUP(A120, 'Hospitalisation Details'!A:A, 'Hospitalisation Details'!P:P, "not found")</f>
        <v>R1012</v>
      </c>
      <c r="Q120" s="2">
        <f>_xlfn.XLOOKUP(A120, 'Hospitalisation Details'!A:A, 'Hospitalisation Details'!H:H, "not found")</f>
        <v>45</v>
      </c>
    </row>
    <row r="121" spans="1:17" ht="15.75" x14ac:dyDescent="0.25">
      <c r="A121" s="15" t="s">
        <v>2253</v>
      </c>
      <c r="B121" s="2" t="str">
        <f>VLOOKUP(A121, 'Customer Names'!A:E, 4, FALSE)</f>
        <v>Meb</v>
      </c>
      <c r="C121" s="2">
        <f>_xlfn.XLOOKUP(A121, 'Medical Examinations'!A:A, 'Medical Examinations'!B:B, "not found")</f>
        <v>42.13</v>
      </c>
      <c r="D121" s="2">
        <f>_xlfn.XLOOKUP(A121, 'Medical Examinations'!A:A, 'Medical Examinations'!D:D, "not found")</f>
        <v>5.2</v>
      </c>
      <c r="E121" s="2" t="str">
        <f>_xlfn.XLOOKUP(A121, 'Medical Examinations'!A:A, 'Medical Examinations'!F:F, "not found")</f>
        <v>yes</v>
      </c>
      <c r="F121" s="2" t="str">
        <f>_xlfn.XLOOKUP(A121, 'Medical Examinations'!A:A, 'Medical Examinations'!G:G, "not found")</f>
        <v>No</v>
      </c>
      <c r="G121" s="2" t="str">
        <f>_xlfn.XLOOKUP(A121, 'Medical Examinations'!A:A, 'Medical Examinations'!H:H, "not found")</f>
        <v>No</v>
      </c>
      <c r="H121" s="2">
        <f>_xlfn.XLOOKUP(A121, 'Medical Examinations'!A:A, 'Medical Examinations'!J:J, "not found")</f>
        <v>1</v>
      </c>
      <c r="I121" s="2" t="str">
        <f>_xlfn.XLOOKUP(A121, 'Medical Examinations'!A:A, 'Medical Examinations'!L:L, "not found")</f>
        <v>yes</v>
      </c>
      <c r="J121" s="2" t="str">
        <f>_xlfn.XLOOKUP(A121, 'Medical Examinations'!A:A, 'Medical Examinations'!C:C, "not found")</f>
        <v>Obesity</v>
      </c>
      <c r="K121" s="2" t="str">
        <f>_xlfn.XLOOKUP(A121, 'Medical Examinations'!A:A, 'Medical Examinations'!E:E, "not  found")</f>
        <v>Normal</v>
      </c>
      <c r="L121" s="16">
        <f>_xlfn.XLOOKUP(A121, 'Hospitalisation Details'!A:A, 'Hospitalisation Details'!G:G, "not found")</f>
        <v>34918</v>
      </c>
      <c r="M121" s="17">
        <f>_xlfn.XLOOKUP(A121, 'Hospitalisation Details'!A:A, 'Hospitalisation Details'!J:J, "not found")</f>
        <v>39611.760000000002</v>
      </c>
      <c r="N121" s="2" t="str">
        <f>_xlfn.XLOOKUP(A121, 'Hospitalisation Details'!A:A, 'Hospitalisation Details'!L:L, "not found")</f>
        <v>tier - 1</v>
      </c>
      <c r="O121" s="2" t="str">
        <f>_xlfn.XLOOKUP(A121, 'Hospitalisation Details'!A:A, 'Hospitalisation Details'!N:N, "not found")</f>
        <v>tier - 3</v>
      </c>
      <c r="P121" s="2" t="str">
        <f>_xlfn.XLOOKUP(A121, 'Hospitalisation Details'!A:A, 'Hospitalisation Details'!P:P, "not found")</f>
        <v>R1013</v>
      </c>
      <c r="Q121" s="2">
        <f>_xlfn.XLOOKUP(A121, 'Hospitalisation Details'!A:A, 'Hospitalisation Details'!H:H, "not found")</f>
        <v>27</v>
      </c>
    </row>
    <row r="122" spans="1:17" ht="15.75" x14ac:dyDescent="0.25">
      <c r="A122" s="15" t="s">
        <v>2252</v>
      </c>
      <c r="B122" s="2" t="str">
        <f>VLOOKUP(A122, 'Customer Names'!A:E, 4, FALSE)</f>
        <v>Aaqib L.</v>
      </c>
      <c r="C122" s="2">
        <f>_xlfn.XLOOKUP(A122, 'Medical Examinations'!A:A, 'Medical Examinations'!B:B, "not found")</f>
        <v>30.78</v>
      </c>
      <c r="D122" s="2">
        <f>_xlfn.XLOOKUP(A122, 'Medical Examinations'!A:A, 'Medical Examinations'!D:D, "not found")</f>
        <v>8.4499999999999993</v>
      </c>
      <c r="E122" s="2" t="str">
        <f>_xlfn.XLOOKUP(A122, 'Medical Examinations'!A:A, 'Medical Examinations'!F:F, "not found")</f>
        <v>yes</v>
      </c>
      <c r="F122" s="2" t="str">
        <f>_xlfn.XLOOKUP(A122, 'Medical Examinations'!A:A, 'Medical Examinations'!G:G, "not found")</f>
        <v>No</v>
      </c>
      <c r="G122" s="2" t="str">
        <f>_xlfn.XLOOKUP(A122, 'Medical Examinations'!A:A, 'Medical Examinations'!H:H, "not found")</f>
        <v>No</v>
      </c>
      <c r="H122" s="2">
        <f>_xlfn.XLOOKUP(A122, 'Medical Examinations'!A:A, 'Medical Examinations'!J:J, "not found")</f>
        <v>0</v>
      </c>
      <c r="I122" s="2" t="str">
        <f>_xlfn.XLOOKUP(A122, 'Medical Examinations'!A:A, 'Medical Examinations'!L:L, "not found")</f>
        <v>yes</v>
      </c>
      <c r="J122" s="2" t="str">
        <f>_xlfn.XLOOKUP(A122, 'Medical Examinations'!A:A, 'Medical Examinations'!C:C, "not found")</f>
        <v>Obesity</v>
      </c>
      <c r="K122" s="2" t="str">
        <f>_xlfn.XLOOKUP(A122, 'Medical Examinations'!A:A, 'Medical Examinations'!E:E, "not  found")</f>
        <v>Diabetes</v>
      </c>
      <c r="L122" s="16">
        <f>_xlfn.XLOOKUP(A122, 'Hospitalisation Details'!A:A, 'Hospitalisation Details'!G:G, "not found")</f>
        <v>29772</v>
      </c>
      <c r="M122" s="17">
        <f>_xlfn.XLOOKUP(A122, 'Hospitalisation Details'!A:A, 'Hospitalisation Details'!J:J, "not found")</f>
        <v>39597.410000000003</v>
      </c>
      <c r="N122" s="2" t="str">
        <f>_xlfn.XLOOKUP(A122, 'Hospitalisation Details'!A:A, 'Hospitalisation Details'!L:L, "not found")</f>
        <v>tier - 1</v>
      </c>
      <c r="O122" s="2" t="str">
        <f>_xlfn.XLOOKUP(A122, 'Hospitalisation Details'!A:A, 'Hospitalisation Details'!N:N, "not found")</f>
        <v>tier - 2</v>
      </c>
      <c r="P122" s="2" t="str">
        <f>_xlfn.XLOOKUP(A122, 'Hospitalisation Details'!A:A, 'Hospitalisation Details'!P:P, "not found")</f>
        <v>R1017</v>
      </c>
      <c r="Q122" s="2">
        <f>_xlfn.XLOOKUP(A122, 'Hospitalisation Details'!A:A, 'Hospitalisation Details'!H:H, "not found")</f>
        <v>41</v>
      </c>
    </row>
    <row r="123" spans="1:17" ht="15.75" x14ac:dyDescent="0.25">
      <c r="A123" s="15" t="s">
        <v>2251</v>
      </c>
      <c r="B123" s="2" t="str">
        <f>VLOOKUP(A123, 'Customer Names'!A:E, 4, FALSE)</f>
        <v>Craig A.</v>
      </c>
      <c r="C123" s="2">
        <f>_xlfn.XLOOKUP(A123, 'Medical Examinations'!A:A, 'Medical Examinations'!B:B, "not found")</f>
        <v>31.35</v>
      </c>
      <c r="D123" s="2">
        <f>_xlfn.XLOOKUP(A123, 'Medical Examinations'!A:A, 'Medical Examinations'!D:D, "not found")</f>
        <v>9.5399999999999991</v>
      </c>
      <c r="E123" s="2" t="str">
        <f>_xlfn.XLOOKUP(A123, 'Medical Examinations'!A:A, 'Medical Examinations'!F:F, "not found")</f>
        <v>No</v>
      </c>
      <c r="F123" s="2" t="str">
        <f>_xlfn.XLOOKUP(A123, 'Medical Examinations'!A:A, 'Medical Examinations'!G:G, "not found")</f>
        <v>No</v>
      </c>
      <c r="G123" s="2" t="str">
        <f>_xlfn.XLOOKUP(A123, 'Medical Examinations'!A:A, 'Medical Examinations'!H:H, "not found")</f>
        <v>No</v>
      </c>
      <c r="H123" s="2">
        <f>_xlfn.XLOOKUP(A123, 'Medical Examinations'!A:A, 'Medical Examinations'!J:J, "not found")</f>
        <v>0</v>
      </c>
      <c r="I123" s="2" t="str">
        <f>_xlfn.XLOOKUP(A123, 'Medical Examinations'!A:A, 'Medical Examinations'!L:L, "not found")</f>
        <v>yes</v>
      </c>
      <c r="J123" s="2" t="str">
        <f>_xlfn.XLOOKUP(A123, 'Medical Examinations'!A:A, 'Medical Examinations'!C:C, "not found")</f>
        <v>Obesity</v>
      </c>
      <c r="K123" s="2" t="str">
        <f>_xlfn.XLOOKUP(A123, 'Medical Examinations'!A:A, 'Medical Examinations'!E:E, "not  found")</f>
        <v>Diabetes</v>
      </c>
      <c r="L123" s="16">
        <f>_xlfn.XLOOKUP(A123, 'Hospitalisation Details'!A:A, 'Hospitalisation Details'!G:G, "not found")</f>
        <v>28683</v>
      </c>
      <c r="M123" s="17">
        <f>_xlfn.XLOOKUP(A123, 'Hospitalisation Details'!A:A, 'Hospitalisation Details'!J:J, "not found")</f>
        <v>39556.49</v>
      </c>
      <c r="N123" s="2" t="str">
        <f>_xlfn.XLOOKUP(A123, 'Hospitalisation Details'!A:A, 'Hospitalisation Details'!L:L, "not found")</f>
        <v>tier - 1</v>
      </c>
      <c r="O123" s="2" t="str">
        <f>_xlfn.XLOOKUP(A123, 'Hospitalisation Details'!A:A, 'Hospitalisation Details'!N:N, "not found")</f>
        <v>tier - 2</v>
      </c>
      <c r="P123" s="2" t="str">
        <f>_xlfn.XLOOKUP(A123, 'Hospitalisation Details'!A:A, 'Hospitalisation Details'!P:P, "not found")</f>
        <v>R1015</v>
      </c>
      <c r="Q123" s="2">
        <f>_xlfn.XLOOKUP(A123, 'Hospitalisation Details'!A:A, 'Hospitalisation Details'!H:H, "not found")</f>
        <v>44</v>
      </c>
    </row>
    <row r="124" spans="1:17" ht="15.75" x14ac:dyDescent="0.25">
      <c r="A124" s="15" t="s">
        <v>2250</v>
      </c>
      <c r="B124" s="2" t="str">
        <f>VLOOKUP(A124, 'Customer Names'!A:E, 4, FALSE)</f>
        <v>Meredith</v>
      </c>
      <c r="C124" s="2">
        <f>_xlfn.XLOOKUP(A124, 'Medical Examinations'!A:A, 'Medical Examinations'!B:B, "not found")</f>
        <v>41.46</v>
      </c>
      <c r="D124" s="2">
        <f>_xlfn.XLOOKUP(A124, 'Medical Examinations'!A:A, 'Medical Examinations'!D:D, "not found")</f>
        <v>4.99</v>
      </c>
      <c r="E124" s="2" t="str">
        <f>_xlfn.XLOOKUP(A124, 'Medical Examinations'!A:A, 'Medical Examinations'!F:F, "not found")</f>
        <v>yes</v>
      </c>
      <c r="F124" s="2" t="str">
        <f>_xlfn.XLOOKUP(A124, 'Medical Examinations'!A:A, 'Medical Examinations'!G:G, "not found")</f>
        <v>No</v>
      </c>
      <c r="G124" s="2" t="str">
        <f>_xlfn.XLOOKUP(A124, 'Medical Examinations'!A:A, 'Medical Examinations'!H:H, "not found")</f>
        <v>No</v>
      </c>
      <c r="H124" s="2">
        <f>_xlfn.XLOOKUP(A124, 'Medical Examinations'!A:A, 'Medical Examinations'!J:J, "not found")</f>
        <v>2</v>
      </c>
      <c r="I124" s="2" t="str">
        <f>_xlfn.XLOOKUP(A124, 'Medical Examinations'!A:A, 'Medical Examinations'!L:L, "not found")</f>
        <v>yes</v>
      </c>
      <c r="J124" s="2" t="str">
        <f>_xlfn.XLOOKUP(A124, 'Medical Examinations'!A:A, 'Medical Examinations'!C:C, "not found")</f>
        <v>Obesity</v>
      </c>
      <c r="K124" s="2" t="str">
        <f>_xlfn.XLOOKUP(A124, 'Medical Examinations'!A:A, 'Medical Examinations'!E:E, "not  found")</f>
        <v>Normal</v>
      </c>
      <c r="L124" s="16">
        <f>_xlfn.XLOOKUP(A124, 'Hospitalisation Details'!A:A, 'Hospitalisation Details'!G:G, "not found")</f>
        <v>24282</v>
      </c>
      <c r="M124" s="17">
        <f>_xlfn.XLOOKUP(A124, 'Hospitalisation Details'!A:A, 'Hospitalisation Details'!J:J, "not found")</f>
        <v>39396.86</v>
      </c>
      <c r="N124" s="2" t="str">
        <f>_xlfn.XLOOKUP(A124, 'Hospitalisation Details'!A:A, 'Hospitalisation Details'!L:L, "not found")</f>
        <v>tier - 2</v>
      </c>
      <c r="O124" s="2" t="str">
        <f>_xlfn.XLOOKUP(A124, 'Hospitalisation Details'!A:A, 'Hospitalisation Details'!N:N, "not found")</f>
        <v>tier - 2</v>
      </c>
      <c r="P124" s="2" t="str">
        <f>_xlfn.XLOOKUP(A124, 'Hospitalisation Details'!A:A, 'Hospitalisation Details'!P:P, "not found")</f>
        <v>R1011</v>
      </c>
      <c r="Q124" s="2">
        <f>_xlfn.XLOOKUP(A124, 'Hospitalisation Details'!A:A, 'Hospitalisation Details'!H:H, "not found")</f>
        <v>56</v>
      </c>
    </row>
    <row r="125" spans="1:17" ht="15.75" x14ac:dyDescent="0.25">
      <c r="A125" s="15" t="s">
        <v>2249</v>
      </c>
      <c r="B125" s="2" t="str">
        <f>VLOOKUP(A125, 'Customer Names'!A:E, 4, FALSE)</f>
        <v>Doug</v>
      </c>
      <c r="C125" s="2">
        <f>_xlfn.XLOOKUP(A125, 'Medical Examinations'!A:A, 'Medical Examinations'!B:B, "not found")</f>
        <v>48</v>
      </c>
      <c r="D125" s="2">
        <f>_xlfn.XLOOKUP(A125, 'Medical Examinations'!A:A, 'Medical Examinations'!D:D, "not found")</f>
        <v>10.54</v>
      </c>
      <c r="E125" s="2" t="str">
        <f>_xlfn.XLOOKUP(A125, 'Medical Examinations'!A:A, 'Medical Examinations'!F:F, "not found")</f>
        <v>No</v>
      </c>
      <c r="F125" s="2" t="str">
        <f>_xlfn.XLOOKUP(A125, 'Medical Examinations'!A:A, 'Medical Examinations'!G:G, "not found")</f>
        <v>No</v>
      </c>
      <c r="G125" s="2" t="str">
        <f>_xlfn.XLOOKUP(A125, 'Medical Examinations'!A:A, 'Medical Examinations'!H:H, "not found")</f>
        <v>No</v>
      </c>
      <c r="H125" s="2">
        <f>_xlfn.XLOOKUP(A125, 'Medical Examinations'!A:A, 'Medical Examinations'!J:J, "not found")</f>
        <v>0</v>
      </c>
      <c r="I125" s="2" t="str">
        <f>_xlfn.XLOOKUP(A125, 'Medical Examinations'!A:A, 'Medical Examinations'!L:L, "not found")</f>
        <v>yes</v>
      </c>
      <c r="J125" s="2" t="str">
        <f>_xlfn.XLOOKUP(A125, 'Medical Examinations'!A:A, 'Medical Examinations'!C:C, "not found")</f>
        <v>Obesity</v>
      </c>
      <c r="K125" s="2" t="str">
        <f>_xlfn.XLOOKUP(A125, 'Medical Examinations'!A:A, 'Medical Examinations'!E:E, "not  found")</f>
        <v>Diabetes</v>
      </c>
      <c r="L125" s="16">
        <f>_xlfn.XLOOKUP(A125, 'Hospitalisation Details'!A:A, 'Hospitalisation Details'!G:G, "not found")</f>
        <v>28707</v>
      </c>
      <c r="M125" s="17">
        <f>_xlfn.XLOOKUP(A125, 'Hospitalisation Details'!A:A, 'Hospitalisation Details'!J:J, "not found")</f>
        <v>39352.6</v>
      </c>
      <c r="N125" s="2" t="str">
        <f>_xlfn.XLOOKUP(A125, 'Hospitalisation Details'!A:A, 'Hospitalisation Details'!L:L, "not found")</f>
        <v>tier - 2</v>
      </c>
      <c r="O125" s="2" t="str">
        <f>_xlfn.XLOOKUP(A125, 'Hospitalisation Details'!A:A, 'Hospitalisation Details'!N:N, "not found")</f>
        <v>tier - 3</v>
      </c>
      <c r="P125" s="2" t="str">
        <f>_xlfn.XLOOKUP(A125, 'Hospitalisation Details'!A:A, 'Hospitalisation Details'!P:P, "not found")</f>
        <v>R1011</v>
      </c>
      <c r="Q125" s="2">
        <f>_xlfn.XLOOKUP(A125, 'Hospitalisation Details'!A:A, 'Hospitalisation Details'!H:H, "not found")</f>
        <v>44</v>
      </c>
    </row>
    <row r="126" spans="1:17" ht="15.75" x14ac:dyDescent="0.25">
      <c r="A126" s="15" t="s">
        <v>2248</v>
      </c>
      <c r="B126" s="2" t="str">
        <f>VLOOKUP(A126, 'Customer Names'!A:E, 4, FALSE)</f>
        <v>Elizabeth J.</v>
      </c>
      <c r="C126" s="2">
        <f>_xlfn.XLOOKUP(A126, 'Medical Examinations'!A:A, 'Medical Examinations'!B:B, "not found")</f>
        <v>49.13</v>
      </c>
      <c r="D126" s="2">
        <f>_xlfn.XLOOKUP(A126, 'Medical Examinations'!A:A, 'Medical Examinations'!D:D, "not found")</f>
        <v>4.54</v>
      </c>
      <c r="E126" s="2" t="str">
        <f>_xlfn.XLOOKUP(A126, 'Medical Examinations'!A:A, 'Medical Examinations'!F:F, "not found")</f>
        <v>No</v>
      </c>
      <c r="F126" s="2" t="str">
        <f>_xlfn.XLOOKUP(A126, 'Medical Examinations'!A:A, 'Medical Examinations'!G:G, "not found")</f>
        <v>No</v>
      </c>
      <c r="G126" s="2" t="str">
        <f>_xlfn.XLOOKUP(A126, 'Medical Examinations'!A:A, 'Medical Examinations'!H:H, "not found")</f>
        <v>No</v>
      </c>
      <c r="H126" s="2">
        <f>_xlfn.XLOOKUP(A126, 'Medical Examinations'!A:A, 'Medical Examinations'!J:J, "not found")</f>
        <v>0</v>
      </c>
      <c r="I126" s="2" t="str">
        <f>_xlfn.XLOOKUP(A126, 'Medical Examinations'!A:A, 'Medical Examinations'!L:L, "not found")</f>
        <v>yes</v>
      </c>
      <c r="J126" s="2" t="str">
        <f>_xlfn.XLOOKUP(A126, 'Medical Examinations'!A:A, 'Medical Examinations'!C:C, "not found")</f>
        <v>Obesity</v>
      </c>
      <c r="K126" s="2" t="str">
        <f>_xlfn.XLOOKUP(A126, 'Medical Examinations'!A:A, 'Medical Examinations'!E:E, "not  found")</f>
        <v>Normal</v>
      </c>
      <c r="L126" s="16">
        <f>_xlfn.XLOOKUP(A126, 'Hospitalisation Details'!A:A, 'Hospitalisation Details'!G:G, "not found")</f>
        <v>30179</v>
      </c>
      <c r="M126" s="17">
        <f>_xlfn.XLOOKUP(A126, 'Hospitalisation Details'!A:A, 'Hospitalisation Details'!J:J, "not found")</f>
        <v>39315.279999999999</v>
      </c>
      <c r="N126" s="2" t="str">
        <f>_xlfn.XLOOKUP(A126, 'Hospitalisation Details'!A:A, 'Hospitalisation Details'!L:L, "not found")</f>
        <v>tier - 2</v>
      </c>
      <c r="O126" s="2" t="str">
        <f>_xlfn.XLOOKUP(A126, 'Hospitalisation Details'!A:A, 'Hospitalisation Details'!N:N, "not found")</f>
        <v>tier - 3</v>
      </c>
      <c r="P126" s="2" t="str">
        <f>_xlfn.XLOOKUP(A126, 'Hospitalisation Details'!A:A, 'Hospitalisation Details'!P:P, "not found")</f>
        <v>R1011</v>
      </c>
      <c r="Q126" s="2">
        <f>_xlfn.XLOOKUP(A126, 'Hospitalisation Details'!A:A, 'Hospitalisation Details'!H:H, "not found")</f>
        <v>40</v>
      </c>
    </row>
    <row r="127" spans="1:17" ht="15.75" x14ac:dyDescent="0.25">
      <c r="A127" s="15" t="s">
        <v>2247</v>
      </c>
      <c r="B127" s="2" t="str">
        <f>VLOOKUP(A127, 'Customer Names'!A:E, 4, FALSE)</f>
        <v>Matthew P</v>
      </c>
      <c r="C127" s="2">
        <f>_xlfn.XLOOKUP(A127, 'Medical Examinations'!A:A, 'Medical Examinations'!B:B, "not found")</f>
        <v>37.799999999999997</v>
      </c>
      <c r="D127" s="2">
        <f>_xlfn.XLOOKUP(A127, 'Medical Examinations'!A:A, 'Medical Examinations'!D:D, "not found")</f>
        <v>6.29</v>
      </c>
      <c r="E127" s="2" t="str">
        <f>_xlfn.XLOOKUP(A127, 'Medical Examinations'!A:A, 'Medical Examinations'!F:F, "not found")</f>
        <v>No</v>
      </c>
      <c r="F127" s="2" t="str">
        <f>_xlfn.XLOOKUP(A127, 'Medical Examinations'!A:A, 'Medical Examinations'!G:G, "not found")</f>
        <v>No</v>
      </c>
      <c r="G127" s="2" t="str">
        <f>_xlfn.XLOOKUP(A127, 'Medical Examinations'!A:A, 'Medical Examinations'!H:H, "not found")</f>
        <v>No</v>
      </c>
      <c r="H127" s="2">
        <f>_xlfn.XLOOKUP(A127, 'Medical Examinations'!A:A, 'Medical Examinations'!J:J, "not found")</f>
        <v>1</v>
      </c>
      <c r="I127" s="2" t="str">
        <f>_xlfn.XLOOKUP(A127, 'Medical Examinations'!A:A, 'Medical Examinations'!L:L, "not found")</f>
        <v>yes</v>
      </c>
      <c r="J127" s="2" t="str">
        <f>_xlfn.XLOOKUP(A127, 'Medical Examinations'!A:A, 'Medical Examinations'!C:C, "not found")</f>
        <v>Obesity</v>
      </c>
      <c r="K127" s="2" t="str">
        <f>_xlfn.XLOOKUP(A127, 'Medical Examinations'!A:A, 'Medical Examinations'!E:E, "not  found")</f>
        <v>Prediabeties</v>
      </c>
      <c r="L127" s="16">
        <f>_xlfn.XLOOKUP(A127, 'Hospitalisation Details'!A:A, 'Hospitalisation Details'!G:G, "not found")</f>
        <v>33938</v>
      </c>
      <c r="M127" s="17">
        <f>_xlfn.XLOOKUP(A127, 'Hospitalisation Details'!A:A, 'Hospitalisation Details'!J:J, "not found")</f>
        <v>39241.440000000002</v>
      </c>
      <c r="N127" s="2" t="str">
        <f>_xlfn.XLOOKUP(A127, 'Hospitalisation Details'!A:A, 'Hospitalisation Details'!L:L, "not found")</f>
        <v>tier - 1</v>
      </c>
      <c r="O127" s="2" t="str">
        <f>_xlfn.XLOOKUP(A127, 'Hospitalisation Details'!A:A, 'Hospitalisation Details'!N:N, "not found")</f>
        <v>tier - 3</v>
      </c>
      <c r="P127" s="2" t="str">
        <f>_xlfn.XLOOKUP(A127, 'Hospitalisation Details'!A:A, 'Hospitalisation Details'!P:P, "not found")</f>
        <v>R1011</v>
      </c>
      <c r="Q127" s="2">
        <f>_xlfn.XLOOKUP(A127, 'Hospitalisation Details'!A:A, 'Hospitalisation Details'!H:H, "not found")</f>
        <v>30</v>
      </c>
    </row>
    <row r="128" spans="1:17" ht="15.75" x14ac:dyDescent="0.25">
      <c r="A128" s="15" t="s">
        <v>2246</v>
      </c>
      <c r="B128" s="2" t="str">
        <f>VLOOKUP(A128, 'Customer Names'!A:E, 4, FALSE)</f>
        <v>Guillermo Sr.</v>
      </c>
      <c r="C128" s="2">
        <f>_xlfn.XLOOKUP(A128, 'Medical Examinations'!A:A, 'Medical Examinations'!B:B, "not found")</f>
        <v>38.299999999999997</v>
      </c>
      <c r="D128" s="2">
        <f>_xlfn.XLOOKUP(A128, 'Medical Examinations'!A:A, 'Medical Examinations'!D:D, "not found")</f>
        <v>9.51</v>
      </c>
      <c r="E128" s="2" t="str">
        <f>_xlfn.XLOOKUP(A128, 'Medical Examinations'!A:A, 'Medical Examinations'!F:F, "not found")</f>
        <v>No</v>
      </c>
      <c r="F128" s="2" t="str">
        <f>_xlfn.XLOOKUP(A128, 'Medical Examinations'!A:A, 'Medical Examinations'!G:G, "not found")</f>
        <v>No</v>
      </c>
      <c r="G128" s="2" t="str">
        <f>_xlfn.XLOOKUP(A128, 'Medical Examinations'!A:A, 'Medical Examinations'!H:H, "not found")</f>
        <v>No</v>
      </c>
      <c r="H128" s="2">
        <f>_xlfn.XLOOKUP(A128, 'Medical Examinations'!A:A, 'Medical Examinations'!J:J, "not found")</f>
        <v>0</v>
      </c>
      <c r="I128" s="2" t="str">
        <f>_xlfn.XLOOKUP(A128, 'Medical Examinations'!A:A, 'Medical Examinations'!L:L, "not found")</f>
        <v>yes</v>
      </c>
      <c r="J128" s="2" t="str">
        <f>_xlfn.XLOOKUP(A128, 'Medical Examinations'!A:A, 'Medical Examinations'!C:C, "not found")</f>
        <v>Obesity</v>
      </c>
      <c r="K128" s="2" t="str">
        <f>_xlfn.XLOOKUP(A128, 'Medical Examinations'!A:A, 'Medical Examinations'!E:E, "not  found")</f>
        <v>Diabetes</v>
      </c>
      <c r="L128" s="16">
        <f>_xlfn.XLOOKUP(A128, 'Hospitalisation Details'!A:A, 'Hospitalisation Details'!G:G, "not found")</f>
        <v>22834</v>
      </c>
      <c r="M128" s="17">
        <f>_xlfn.XLOOKUP(A128, 'Hospitalisation Details'!A:A, 'Hospitalisation Details'!J:J, "not found")</f>
        <v>39221.120000000003</v>
      </c>
      <c r="N128" s="2" t="str">
        <f>_xlfn.XLOOKUP(A128, 'Hospitalisation Details'!A:A, 'Hospitalisation Details'!L:L, "not found")</f>
        <v>tier - 2</v>
      </c>
      <c r="O128" s="2" t="str">
        <f>_xlfn.XLOOKUP(A128, 'Hospitalisation Details'!A:A, 'Hospitalisation Details'!N:N, "not found")</f>
        <v>tier - 1</v>
      </c>
      <c r="P128" s="2" t="str">
        <f>_xlfn.XLOOKUP(A128, 'Hospitalisation Details'!A:A, 'Hospitalisation Details'!P:P, "not found")</f>
        <v>R1011</v>
      </c>
      <c r="Q128" s="2">
        <f>_xlfn.XLOOKUP(A128, 'Hospitalisation Details'!A:A, 'Hospitalisation Details'!H:H, "not found")</f>
        <v>60</v>
      </c>
    </row>
    <row r="129" spans="1:17" ht="15.75" x14ac:dyDescent="0.25">
      <c r="A129" s="15" t="s">
        <v>2245</v>
      </c>
      <c r="B129" s="2" t="str">
        <f>VLOOKUP(A129, 'Customer Names'!A:E, 4, FALSE)</f>
        <v>Ryan C</v>
      </c>
      <c r="C129" s="2">
        <f>_xlfn.XLOOKUP(A129, 'Medical Examinations'!A:A, 'Medical Examinations'!B:B, "not found")</f>
        <v>32.774999999999999</v>
      </c>
      <c r="D129" s="2">
        <f>_xlfn.XLOOKUP(A129, 'Medical Examinations'!A:A, 'Medical Examinations'!D:D, "not found")</f>
        <v>4.72</v>
      </c>
      <c r="E129" s="2" t="str">
        <f>_xlfn.XLOOKUP(A129, 'Medical Examinations'!A:A, 'Medical Examinations'!F:F, "not found")</f>
        <v>No</v>
      </c>
      <c r="F129" s="2" t="str">
        <f>_xlfn.XLOOKUP(A129, 'Medical Examinations'!A:A, 'Medical Examinations'!G:G, "not found")</f>
        <v>No</v>
      </c>
      <c r="G129" s="2" t="str">
        <f>_xlfn.XLOOKUP(A129, 'Medical Examinations'!A:A, 'Medical Examinations'!H:H, "not found")</f>
        <v>No</v>
      </c>
      <c r="H129" s="2">
        <f>_xlfn.XLOOKUP(A129, 'Medical Examinations'!A:A, 'Medical Examinations'!J:J, "not found")</f>
        <v>0</v>
      </c>
      <c r="I129" s="2" t="str">
        <f>_xlfn.XLOOKUP(A129, 'Medical Examinations'!A:A, 'Medical Examinations'!L:L, "not found")</f>
        <v>yes</v>
      </c>
      <c r="J129" s="2" t="str">
        <f>_xlfn.XLOOKUP(A129, 'Medical Examinations'!A:A, 'Medical Examinations'!C:C, "not found")</f>
        <v>Obesity</v>
      </c>
      <c r="K129" s="2" t="str">
        <f>_xlfn.XLOOKUP(A129, 'Medical Examinations'!A:A, 'Medical Examinations'!E:E, "not  found")</f>
        <v>Normal</v>
      </c>
      <c r="L129" s="16">
        <f>_xlfn.XLOOKUP(A129, 'Hospitalisation Details'!A:A, 'Hospitalisation Details'!G:G, "not found")</f>
        <v>30167</v>
      </c>
      <c r="M129" s="17">
        <f>_xlfn.XLOOKUP(A129, 'Hospitalisation Details'!A:A, 'Hospitalisation Details'!J:J, "not found")</f>
        <v>39125.33</v>
      </c>
      <c r="N129" s="2" t="str">
        <f>_xlfn.XLOOKUP(A129, 'Hospitalisation Details'!A:A, 'Hospitalisation Details'!L:L, "not found")</f>
        <v>tier - 1</v>
      </c>
      <c r="O129" s="2" t="str">
        <f>_xlfn.XLOOKUP(A129, 'Hospitalisation Details'!A:A, 'Hospitalisation Details'!N:N, "not found")</f>
        <v>tier - 1</v>
      </c>
      <c r="P129" s="2" t="str">
        <f>_xlfn.XLOOKUP(A129, 'Hospitalisation Details'!A:A, 'Hospitalisation Details'!P:P, "not found")</f>
        <v>R1016</v>
      </c>
      <c r="Q129" s="2">
        <f>_xlfn.XLOOKUP(A129, 'Hospitalisation Details'!A:A, 'Hospitalisation Details'!H:H, "not found")</f>
        <v>40</v>
      </c>
    </row>
    <row r="130" spans="1:17" ht="15.75" x14ac:dyDescent="0.25">
      <c r="A130" s="15" t="s">
        <v>2244</v>
      </c>
      <c r="B130" s="2" t="str">
        <f>VLOOKUP(A130, 'Customer Names'!A:E, 4, FALSE)</f>
        <v>Dane</v>
      </c>
      <c r="C130" s="2">
        <f>_xlfn.XLOOKUP(A130, 'Medical Examinations'!A:A, 'Medical Examinations'!B:B, "not found")</f>
        <v>34.200000000000003</v>
      </c>
      <c r="D130" s="2">
        <f>_xlfn.XLOOKUP(A130, 'Medical Examinations'!A:A, 'Medical Examinations'!D:D, "not found")</f>
        <v>5.91</v>
      </c>
      <c r="E130" s="2" t="str">
        <f>_xlfn.XLOOKUP(A130, 'Medical Examinations'!A:A, 'Medical Examinations'!F:F, "not found")</f>
        <v>yes</v>
      </c>
      <c r="F130" s="2" t="str">
        <f>_xlfn.XLOOKUP(A130, 'Medical Examinations'!A:A, 'Medical Examinations'!G:G, "not found")</f>
        <v>No</v>
      </c>
      <c r="G130" s="2" t="str">
        <f>_xlfn.XLOOKUP(A130, 'Medical Examinations'!A:A, 'Medical Examinations'!H:H, "not found")</f>
        <v>No</v>
      </c>
      <c r="H130" s="2">
        <f>_xlfn.XLOOKUP(A130, 'Medical Examinations'!A:A, 'Medical Examinations'!J:J, "not found")</f>
        <v>0</v>
      </c>
      <c r="I130" s="2" t="str">
        <f>_xlfn.XLOOKUP(A130, 'Medical Examinations'!A:A, 'Medical Examinations'!L:L, "not found")</f>
        <v>yes</v>
      </c>
      <c r="J130" s="2" t="str">
        <f>_xlfn.XLOOKUP(A130, 'Medical Examinations'!A:A, 'Medical Examinations'!C:C, "not found")</f>
        <v>Obesity</v>
      </c>
      <c r="K130" s="2" t="str">
        <f>_xlfn.XLOOKUP(A130, 'Medical Examinations'!A:A, 'Medical Examinations'!E:E, "not  found")</f>
        <v>Prediabeties</v>
      </c>
      <c r="L130" s="16">
        <f>_xlfn.XLOOKUP(A130, 'Hospitalisation Details'!A:A, 'Hospitalisation Details'!G:G, "not found")</f>
        <v>31310</v>
      </c>
      <c r="M130" s="17">
        <f>_xlfn.XLOOKUP(A130, 'Hospitalisation Details'!A:A, 'Hospitalisation Details'!J:J, "not found")</f>
        <v>39047.29</v>
      </c>
      <c r="N130" s="2" t="str">
        <f>_xlfn.XLOOKUP(A130, 'Hospitalisation Details'!A:A, 'Hospitalisation Details'!L:L, "not found")</f>
        <v>tier - 1</v>
      </c>
      <c r="O130" s="2" t="str">
        <f>_xlfn.XLOOKUP(A130, 'Hospitalisation Details'!A:A, 'Hospitalisation Details'!N:N, "not found")</f>
        <v>tier - 3</v>
      </c>
      <c r="P130" s="2" t="str">
        <f>_xlfn.XLOOKUP(A130, 'Hospitalisation Details'!A:A, 'Hospitalisation Details'!P:P, "not found")</f>
        <v>R1017</v>
      </c>
      <c r="Q130" s="2">
        <f>_xlfn.XLOOKUP(A130, 'Hospitalisation Details'!A:A, 'Hospitalisation Details'!H:H, "not found")</f>
        <v>37</v>
      </c>
    </row>
    <row r="131" spans="1:17" ht="15.75" x14ac:dyDescent="0.25">
      <c r="A131" s="15" t="s">
        <v>2243</v>
      </c>
      <c r="B131" s="2" t="str">
        <f>VLOOKUP(A131, 'Customer Names'!A:E, 4, FALSE)</f>
        <v>Jonas</v>
      </c>
      <c r="C131" s="2">
        <f>_xlfn.XLOOKUP(A131, 'Medical Examinations'!A:A, 'Medical Examinations'!B:B, "not found")</f>
        <v>30.2</v>
      </c>
      <c r="D131" s="2">
        <f>_xlfn.XLOOKUP(A131, 'Medical Examinations'!A:A, 'Medical Examinations'!D:D, "not found")</f>
        <v>9.58</v>
      </c>
      <c r="E131" s="2" t="str">
        <f>_xlfn.XLOOKUP(A131, 'Medical Examinations'!A:A, 'Medical Examinations'!F:F, "not found")</f>
        <v>No</v>
      </c>
      <c r="F131" s="2" t="str">
        <f>_xlfn.XLOOKUP(A131, 'Medical Examinations'!A:A, 'Medical Examinations'!G:G, "not found")</f>
        <v>No</v>
      </c>
      <c r="G131" s="2" t="str">
        <f>_xlfn.XLOOKUP(A131, 'Medical Examinations'!A:A, 'Medical Examinations'!H:H, "not found")</f>
        <v>No</v>
      </c>
      <c r="H131" s="2">
        <f>_xlfn.XLOOKUP(A131, 'Medical Examinations'!A:A, 'Medical Examinations'!J:J, "not found")</f>
        <v>0</v>
      </c>
      <c r="I131" s="2" t="str">
        <f>_xlfn.XLOOKUP(A131, 'Medical Examinations'!A:A, 'Medical Examinations'!L:L, "not found")</f>
        <v>yes</v>
      </c>
      <c r="J131" s="2" t="str">
        <f>_xlfn.XLOOKUP(A131, 'Medical Examinations'!A:A, 'Medical Examinations'!C:C, "not found")</f>
        <v>Obesity</v>
      </c>
      <c r="K131" s="2" t="str">
        <f>_xlfn.XLOOKUP(A131, 'Medical Examinations'!A:A, 'Medical Examinations'!E:E, "not  found")</f>
        <v>Diabetes</v>
      </c>
      <c r="L131" s="16">
        <f>_xlfn.XLOOKUP(A131, 'Hospitalisation Details'!A:A, 'Hospitalisation Details'!G:G, "not found")</f>
        <v>28775</v>
      </c>
      <c r="M131" s="17">
        <f>_xlfn.XLOOKUP(A131, 'Hospitalisation Details'!A:A, 'Hospitalisation Details'!J:J, "not found")</f>
        <v>38998.550000000003</v>
      </c>
      <c r="N131" s="2" t="str">
        <f>_xlfn.XLOOKUP(A131, 'Hospitalisation Details'!A:A, 'Hospitalisation Details'!L:L, "not found")</f>
        <v>tier - 1</v>
      </c>
      <c r="O131" s="2" t="str">
        <f>_xlfn.XLOOKUP(A131, 'Hospitalisation Details'!A:A, 'Hospitalisation Details'!N:N, "not found")</f>
        <v>tier - 1</v>
      </c>
      <c r="P131" s="2" t="str">
        <f>_xlfn.XLOOKUP(A131, 'Hospitalisation Details'!A:A, 'Hospitalisation Details'!P:P, "not found")</f>
        <v>R1011</v>
      </c>
      <c r="Q131" s="2">
        <f>_xlfn.XLOOKUP(A131, 'Hospitalisation Details'!A:A, 'Hospitalisation Details'!H:H, "not found")</f>
        <v>44</v>
      </c>
    </row>
    <row r="132" spans="1:17" ht="15.75" x14ac:dyDescent="0.25">
      <c r="A132" s="15" t="s">
        <v>2242</v>
      </c>
      <c r="B132" s="2" t="str">
        <f>VLOOKUP(A132, 'Customer Names'!A:E, 4, FALSE)</f>
        <v>George E</v>
      </c>
      <c r="C132" s="2">
        <f>_xlfn.XLOOKUP(A132, 'Medical Examinations'!A:A, 'Medical Examinations'!B:B, "not found")</f>
        <v>48.32</v>
      </c>
      <c r="D132" s="2">
        <f>_xlfn.XLOOKUP(A132, 'Medical Examinations'!A:A, 'Medical Examinations'!D:D, "not found")</f>
        <v>5.77</v>
      </c>
      <c r="E132" s="2" t="str">
        <f>_xlfn.XLOOKUP(A132, 'Medical Examinations'!A:A, 'Medical Examinations'!F:F, "not found")</f>
        <v>No</v>
      </c>
      <c r="F132" s="2" t="str">
        <f>_xlfn.XLOOKUP(A132, 'Medical Examinations'!A:A, 'Medical Examinations'!G:G, "not found")</f>
        <v>No</v>
      </c>
      <c r="G132" s="2" t="str">
        <f>_xlfn.XLOOKUP(A132, 'Medical Examinations'!A:A, 'Medical Examinations'!H:H, "not found")</f>
        <v>No</v>
      </c>
      <c r="H132" s="2">
        <f>_xlfn.XLOOKUP(A132, 'Medical Examinations'!A:A, 'Medical Examinations'!J:J, "not found")</f>
        <v>0</v>
      </c>
      <c r="I132" s="2" t="str">
        <f>_xlfn.XLOOKUP(A132, 'Medical Examinations'!A:A, 'Medical Examinations'!L:L, "not found")</f>
        <v>yes</v>
      </c>
      <c r="J132" s="2" t="str">
        <f>_xlfn.XLOOKUP(A132, 'Medical Examinations'!A:A, 'Medical Examinations'!C:C, "not found")</f>
        <v>Obesity</v>
      </c>
      <c r="K132" s="2" t="str">
        <f>_xlfn.XLOOKUP(A132, 'Medical Examinations'!A:A, 'Medical Examinations'!E:E, "not  found")</f>
        <v>Prediabeties</v>
      </c>
      <c r="L132" s="16">
        <f>_xlfn.XLOOKUP(A132, 'Hospitalisation Details'!A:A, 'Hospitalisation Details'!G:G, "not found")</f>
        <v>29488</v>
      </c>
      <c r="M132" s="17">
        <f>_xlfn.XLOOKUP(A132, 'Hospitalisation Details'!A:A, 'Hospitalisation Details'!J:J, "not found")</f>
        <v>38947.43</v>
      </c>
      <c r="N132" s="2" t="str">
        <f>_xlfn.XLOOKUP(A132, 'Hospitalisation Details'!A:A, 'Hospitalisation Details'!L:L, "not found")</f>
        <v>tier - 2</v>
      </c>
      <c r="O132" s="2" t="str">
        <f>_xlfn.XLOOKUP(A132, 'Hospitalisation Details'!A:A, 'Hospitalisation Details'!N:N, "not found")</f>
        <v>tier - 3</v>
      </c>
      <c r="P132" s="2" t="str">
        <f>_xlfn.XLOOKUP(A132, 'Hospitalisation Details'!A:A, 'Hospitalisation Details'!P:P, "not found")</f>
        <v>R1011</v>
      </c>
      <c r="Q132" s="2">
        <f>_xlfn.XLOOKUP(A132, 'Hospitalisation Details'!A:A, 'Hospitalisation Details'!H:H, "not found")</f>
        <v>42</v>
      </c>
    </row>
    <row r="133" spans="1:17" ht="15.75" x14ac:dyDescent="0.25">
      <c r="A133" s="15" t="s">
        <v>2241</v>
      </c>
      <c r="B133" s="2" t="str">
        <f>VLOOKUP(A133, 'Customer Names'!A:E, 4, FALSE)</f>
        <v>Sara S</v>
      </c>
      <c r="C133" s="2">
        <f>_xlfn.XLOOKUP(A133, 'Medical Examinations'!A:A, 'Medical Examinations'!B:B, "not found")</f>
        <v>44.86</v>
      </c>
      <c r="D133" s="2">
        <f>_xlfn.XLOOKUP(A133, 'Medical Examinations'!A:A, 'Medical Examinations'!D:D, "not found")</f>
        <v>4.38</v>
      </c>
      <c r="E133" s="2" t="str">
        <f>_xlfn.XLOOKUP(A133, 'Medical Examinations'!A:A, 'Medical Examinations'!F:F, "not found")</f>
        <v>yes</v>
      </c>
      <c r="F133" s="2" t="str">
        <f>_xlfn.XLOOKUP(A133, 'Medical Examinations'!A:A, 'Medical Examinations'!G:G, "not found")</f>
        <v>No</v>
      </c>
      <c r="G133" s="2" t="str">
        <f>_xlfn.XLOOKUP(A133, 'Medical Examinations'!A:A, 'Medical Examinations'!H:H, "not found")</f>
        <v>No</v>
      </c>
      <c r="H133" s="2">
        <f>_xlfn.XLOOKUP(A133, 'Medical Examinations'!A:A, 'Medical Examinations'!J:J, "not found")</f>
        <v>0</v>
      </c>
      <c r="I133" s="2" t="str">
        <f>_xlfn.XLOOKUP(A133, 'Medical Examinations'!A:A, 'Medical Examinations'!L:L, "not found")</f>
        <v>yes</v>
      </c>
      <c r="J133" s="2" t="str">
        <f>_xlfn.XLOOKUP(A133, 'Medical Examinations'!A:A, 'Medical Examinations'!C:C, "not found")</f>
        <v>Obesity</v>
      </c>
      <c r="K133" s="2" t="str">
        <f>_xlfn.XLOOKUP(A133, 'Medical Examinations'!A:A, 'Medical Examinations'!E:E, "not  found")</f>
        <v>Normal</v>
      </c>
      <c r="L133" s="16">
        <f>_xlfn.XLOOKUP(A133, 'Hospitalisation Details'!A:A, 'Hospitalisation Details'!G:G, "not found")</f>
        <v>28109</v>
      </c>
      <c r="M133" s="17">
        <f>_xlfn.XLOOKUP(A133, 'Hospitalisation Details'!A:A, 'Hospitalisation Details'!J:J, "not found")</f>
        <v>38932.559999999998</v>
      </c>
      <c r="N133" s="2" t="str">
        <f>_xlfn.XLOOKUP(A133, 'Hospitalisation Details'!A:A, 'Hospitalisation Details'!L:L, "not found")</f>
        <v>tier - 2</v>
      </c>
      <c r="O133" s="2" t="str">
        <f>_xlfn.XLOOKUP(A133, 'Hospitalisation Details'!A:A, 'Hospitalisation Details'!N:N, "not found")</f>
        <v>tier - 3</v>
      </c>
      <c r="P133" s="2" t="str">
        <f>_xlfn.XLOOKUP(A133, 'Hospitalisation Details'!A:A, 'Hospitalisation Details'!P:P, "not found")</f>
        <v>R1011</v>
      </c>
      <c r="Q133" s="2">
        <f>_xlfn.XLOOKUP(A133, 'Hospitalisation Details'!A:A, 'Hospitalisation Details'!H:H, "not found")</f>
        <v>46</v>
      </c>
    </row>
    <row r="134" spans="1:17" ht="15.75" x14ac:dyDescent="0.25">
      <c r="A134" s="15" t="s">
        <v>2240</v>
      </c>
      <c r="B134" s="2" t="str">
        <f>VLOOKUP(A134, 'Customer Names'!A:E, 4, FALSE)</f>
        <v>Nick</v>
      </c>
      <c r="C134" s="2">
        <f>_xlfn.XLOOKUP(A134, 'Medical Examinations'!A:A, 'Medical Examinations'!B:B, "not found")</f>
        <v>52.15</v>
      </c>
      <c r="D134" s="2">
        <f>_xlfn.XLOOKUP(A134, 'Medical Examinations'!A:A, 'Medical Examinations'!D:D, "not found")</f>
        <v>5.65</v>
      </c>
      <c r="E134" s="2" t="str">
        <f>_xlfn.XLOOKUP(A134, 'Medical Examinations'!A:A, 'Medical Examinations'!F:F, "not found")</f>
        <v>No</v>
      </c>
      <c r="F134" s="2" t="str">
        <f>_xlfn.XLOOKUP(A134, 'Medical Examinations'!A:A, 'Medical Examinations'!G:G, "not found")</f>
        <v>No</v>
      </c>
      <c r="G134" s="2" t="str">
        <f>_xlfn.XLOOKUP(A134, 'Medical Examinations'!A:A, 'Medical Examinations'!H:H, "not found")</f>
        <v>No</v>
      </c>
      <c r="H134" s="2">
        <f>_xlfn.XLOOKUP(A134, 'Medical Examinations'!A:A, 'Medical Examinations'!J:J, "not found")</f>
        <v>1</v>
      </c>
      <c r="I134" s="2" t="str">
        <f>_xlfn.XLOOKUP(A134, 'Medical Examinations'!A:A, 'Medical Examinations'!L:L, "not found")</f>
        <v>yes</v>
      </c>
      <c r="J134" s="2" t="str">
        <f>_xlfn.XLOOKUP(A134, 'Medical Examinations'!A:A, 'Medical Examinations'!C:C, "not found")</f>
        <v>Obesity</v>
      </c>
      <c r="K134" s="2" t="str">
        <f>_xlfn.XLOOKUP(A134, 'Medical Examinations'!A:A, 'Medical Examinations'!E:E, "not  found")</f>
        <v>Normal</v>
      </c>
      <c r="L134" s="16">
        <f>_xlfn.XLOOKUP(A134, 'Hospitalisation Details'!A:A, 'Hospitalisation Details'!G:G, "not found")</f>
        <v>31944</v>
      </c>
      <c r="M134" s="17">
        <f>_xlfn.XLOOKUP(A134, 'Hospitalisation Details'!A:A, 'Hospitalisation Details'!J:J, "not found")</f>
        <v>38924.04</v>
      </c>
      <c r="N134" s="2" t="str">
        <f>_xlfn.XLOOKUP(A134, 'Hospitalisation Details'!A:A, 'Hospitalisation Details'!L:L, "not found")</f>
        <v>tier - 2</v>
      </c>
      <c r="O134" s="2" t="str">
        <f>_xlfn.XLOOKUP(A134, 'Hospitalisation Details'!A:A, 'Hospitalisation Details'!N:N, "not found")</f>
        <v>tier - 2</v>
      </c>
      <c r="P134" s="2" t="str">
        <f>_xlfn.XLOOKUP(A134, 'Hospitalisation Details'!A:A, 'Hospitalisation Details'!P:P, "not found")</f>
        <v>R1011</v>
      </c>
      <c r="Q134" s="2">
        <f>_xlfn.XLOOKUP(A134, 'Hospitalisation Details'!A:A, 'Hospitalisation Details'!H:H, "not found")</f>
        <v>35</v>
      </c>
    </row>
    <row r="135" spans="1:17" ht="15.75" x14ac:dyDescent="0.25">
      <c r="A135" s="15" t="s">
        <v>2239</v>
      </c>
      <c r="B135" s="2" t="str">
        <f>VLOOKUP(A135, 'Customer Names'!A:E, 4, FALSE)</f>
        <v>Timothy</v>
      </c>
      <c r="C135" s="2">
        <f>_xlfn.XLOOKUP(A135, 'Medical Examinations'!A:A, 'Medical Examinations'!B:B, "not found")</f>
        <v>41.12</v>
      </c>
      <c r="D135" s="2">
        <f>_xlfn.XLOOKUP(A135, 'Medical Examinations'!A:A, 'Medical Examinations'!D:D, "not found")</f>
        <v>7.54</v>
      </c>
      <c r="E135" s="2" t="str">
        <f>_xlfn.XLOOKUP(A135, 'Medical Examinations'!A:A, 'Medical Examinations'!F:F, "not found")</f>
        <v>yes</v>
      </c>
      <c r="F135" s="2" t="str">
        <f>_xlfn.XLOOKUP(A135, 'Medical Examinations'!A:A, 'Medical Examinations'!G:G, "not found")</f>
        <v>No</v>
      </c>
      <c r="G135" s="2" t="str">
        <f>_xlfn.XLOOKUP(A135, 'Medical Examinations'!A:A, 'Medical Examinations'!H:H, "not found")</f>
        <v>No</v>
      </c>
      <c r="H135" s="2">
        <f>_xlfn.XLOOKUP(A135, 'Medical Examinations'!A:A, 'Medical Examinations'!J:J, "not found")</f>
        <v>0</v>
      </c>
      <c r="I135" s="2" t="str">
        <f>_xlfn.XLOOKUP(A135, 'Medical Examinations'!A:A, 'Medical Examinations'!L:L, "not found")</f>
        <v>yes</v>
      </c>
      <c r="J135" s="2" t="str">
        <f>_xlfn.XLOOKUP(A135, 'Medical Examinations'!A:A, 'Medical Examinations'!C:C, "not found")</f>
        <v>Obesity</v>
      </c>
      <c r="K135" s="2" t="str">
        <f>_xlfn.XLOOKUP(A135, 'Medical Examinations'!A:A, 'Medical Examinations'!E:E, "not  found")</f>
        <v>Diabetes</v>
      </c>
      <c r="L135" s="16">
        <f>_xlfn.XLOOKUP(A135, 'Hospitalisation Details'!A:A, 'Hospitalisation Details'!G:G, "not found")</f>
        <v>24683</v>
      </c>
      <c r="M135" s="17">
        <f>_xlfn.XLOOKUP(A135, 'Hospitalisation Details'!A:A, 'Hospitalisation Details'!J:J, "not found")</f>
        <v>38893.360000000001</v>
      </c>
      <c r="N135" s="2" t="str">
        <f>_xlfn.XLOOKUP(A135, 'Hospitalisation Details'!A:A, 'Hospitalisation Details'!L:L, "not found")</f>
        <v>tier - 1</v>
      </c>
      <c r="O135" s="2" t="str">
        <f>_xlfn.XLOOKUP(A135, 'Hospitalisation Details'!A:A, 'Hospitalisation Details'!N:N, "not found")</f>
        <v>tier - 2</v>
      </c>
      <c r="P135" s="2" t="str">
        <f>_xlfn.XLOOKUP(A135, 'Hospitalisation Details'!A:A, 'Hospitalisation Details'!P:P, "not found")</f>
        <v>R1011</v>
      </c>
      <c r="Q135" s="2">
        <f>_xlfn.XLOOKUP(A135, 'Hospitalisation Details'!A:A, 'Hospitalisation Details'!H:H, "not found")</f>
        <v>55</v>
      </c>
    </row>
    <row r="136" spans="1:17" ht="15.75" x14ac:dyDescent="0.25">
      <c r="A136" s="15" t="s">
        <v>2238</v>
      </c>
      <c r="B136" s="2" t="str">
        <f>VLOOKUP(A136, 'Customer Names'!A:E, 4, FALSE)</f>
        <v>Becky L</v>
      </c>
      <c r="C136" s="2">
        <f>_xlfn.XLOOKUP(A136, 'Medical Examinations'!A:A, 'Medical Examinations'!B:B, "not found")</f>
        <v>38.39</v>
      </c>
      <c r="D136" s="2">
        <f>_xlfn.XLOOKUP(A136, 'Medical Examinations'!A:A, 'Medical Examinations'!D:D, "not found")</f>
        <v>5.1100000000000003</v>
      </c>
      <c r="E136" s="2" t="str">
        <f>_xlfn.XLOOKUP(A136, 'Medical Examinations'!A:A, 'Medical Examinations'!F:F, "not found")</f>
        <v>yes</v>
      </c>
      <c r="F136" s="2" t="str">
        <f>_xlfn.XLOOKUP(A136, 'Medical Examinations'!A:A, 'Medical Examinations'!G:G, "not found")</f>
        <v>No</v>
      </c>
      <c r="G136" s="2" t="str">
        <f>_xlfn.XLOOKUP(A136, 'Medical Examinations'!A:A, 'Medical Examinations'!H:H, "not found")</f>
        <v>No</v>
      </c>
      <c r="H136" s="2">
        <f>_xlfn.XLOOKUP(A136, 'Medical Examinations'!A:A, 'Medical Examinations'!J:J, "not found")</f>
        <v>1</v>
      </c>
      <c r="I136" s="2" t="str">
        <f>_xlfn.XLOOKUP(A136, 'Medical Examinations'!A:A, 'Medical Examinations'!L:L, "not found")</f>
        <v>yes</v>
      </c>
      <c r="J136" s="2" t="str">
        <f>_xlfn.XLOOKUP(A136, 'Medical Examinations'!A:A, 'Medical Examinations'!C:C, "not found")</f>
        <v>Obesity</v>
      </c>
      <c r="K136" s="2" t="str">
        <f>_xlfn.XLOOKUP(A136, 'Medical Examinations'!A:A, 'Medical Examinations'!E:E, "not  found")</f>
        <v>Normal</v>
      </c>
      <c r="L136" s="16">
        <f>_xlfn.XLOOKUP(A136, 'Hospitalisation Details'!A:A, 'Hospitalisation Details'!G:G, "not found")</f>
        <v>23534</v>
      </c>
      <c r="M136" s="17">
        <f>_xlfn.XLOOKUP(A136, 'Hospitalisation Details'!A:A, 'Hospitalisation Details'!J:J, "not found")</f>
        <v>38869.25</v>
      </c>
      <c r="N136" s="2" t="str">
        <f>_xlfn.XLOOKUP(A136, 'Hospitalisation Details'!A:A, 'Hospitalisation Details'!L:L, "not found")</f>
        <v>tier - 2</v>
      </c>
      <c r="O136" s="2" t="str">
        <f>_xlfn.XLOOKUP(A136, 'Hospitalisation Details'!A:A, 'Hospitalisation Details'!N:N, "not found")</f>
        <v>tier - 2</v>
      </c>
      <c r="P136" s="2" t="str">
        <f>_xlfn.XLOOKUP(A136, 'Hospitalisation Details'!A:A, 'Hospitalisation Details'!P:P, "not found")</f>
        <v>R1011</v>
      </c>
      <c r="Q136" s="2">
        <f>_xlfn.XLOOKUP(A136, 'Hospitalisation Details'!A:A, 'Hospitalisation Details'!H:H, "not found")</f>
        <v>59</v>
      </c>
    </row>
    <row r="137" spans="1:17" ht="15.75" x14ac:dyDescent="0.25">
      <c r="A137" s="15" t="s">
        <v>2237</v>
      </c>
      <c r="B137" s="2" t="str">
        <f>VLOOKUP(A137, 'Customer Names'!A:E, 4, FALSE)</f>
        <v>Steph K.</v>
      </c>
      <c r="C137" s="2">
        <f>_xlfn.XLOOKUP(A137, 'Medical Examinations'!A:A, 'Medical Examinations'!B:B, "not found")</f>
        <v>46.85</v>
      </c>
      <c r="D137" s="2">
        <f>_xlfn.XLOOKUP(A137, 'Medical Examinations'!A:A, 'Medical Examinations'!D:D, "not found")</f>
        <v>4.25</v>
      </c>
      <c r="E137" s="2" t="str">
        <f>_xlfn.XLOOKUP(A137, 'Medical Examinations'!A:A, 'Medical Examinations'!F:F, "not found")</f>
        <v>No</v>
      </c>
      <c r="F137" s="2" t="str">
        <f>_xlfn.XLOOKUP(A137, 'Medical Examinations'!A:A, 'Medical Examinations'!G:G, "not found")</f>
        <v>No</v>
      </c>
      <c r="G137" s="2" t="str">
        <f>_xlfn.XLOOKUP(A137, 'Medical Examinations'!A:A, 'Medical Examinations'!H:H, "not found")</f>
        <v>Yes</v>
      </c>
      <c r="H137" s="2">
        <f>_xlfn.XLOOKUP(A137, 'Medical Examinations'!A:A, 'Medical Examinations'!J:J, "not found")</f>
        <v>1</v>
      </c>
      <c r="I137" s="2" t="str">
        <f>_xlfn.XLOOKUP(A137, 'Medical Examinations'!A:A, 'Medical Examinations'!L:L, "not found")</f>
        <v>yes</v>
      </c>
      <c r="J137" s="2" t="str">
        <f>_xlfn.XLOOKUP(A137, 'Medical Examinations'!A:A, 'Medical Examinations'!C:C, "not found")</f>
        <v>Obesity</v>
      </c>
      <c r="K137" s="2" t="str">
        <f>_xlfn.XLOOKUP(A137, 'Medical Examinations'!A:A, 'Medical Examinations'!E:E, "not  found")</f>
        <v>Normal</v>
      </c>
      <c r="L137" s="16">
        <f>_xlfn.XLOOKUP(A137, 'Hospitalisation Details'!A:A, 'Hospitalisation Details'!G:G, "not found")</f>
        <v>29192</v>
      </c>
      <c r="M137" s="17">
        <f>_xlfn.XLOOKUP(A137, 'Hospitalisation Details'!A:A, 'Hospitalisation Details'!J:J, "not found")</f>
        <v>38836.980000000003</v>
      </c>
      <c r="N137" s="2" t="str">
        <f>_xlfn.XLOOKUP(A137, 'Hospitalisation Details'!A:A, 'Hospitalisation Details'!L:L, "not found")</f>
        <v>tier - 2</v>
      </c>
      <c r="O137" s="2" t="str">
        <f>_xlfn.XLOOKUP(A137, 'Hospitalisation Details'!A:A, 'Hospitalisation Details'!N:N, "not found")</f>
        <v>tier - 1</v>
      </c>
      <c r="P137" s="2" t="str">
        <f>_xlfn.XLOOKUP(A137, 'Hospitalisation Details'!A:A, 'Hospitalisation Details'!P:P, "not found")</f>
        <v>R1011</v>
      </c>
      <c r="Q137" s="2">
        <f>_xlfn.XLOOKUP(A137, 'Hospitalisation Details'!A:A, 'Hospitalisation Details'!H:H, "not found")</f>
        <v>43</v>
      </c>
    </row>
    <row r="138" spans="1:17" ht="15.75" x14ac:dyDescent="0.25">
      <c r="A138" s="15" t="s">
        <v>2236</v>
      </c>
      <c r="B138" s="2" t="str">
        <f>VLOOKUP(A138, 'Customer Names'!A:E, 4, FALSE)</f>
        <v>Kristine B.</v>
      </c>
      <c r="C138" s="2">
        <f>_xlfn.XLOOKUP(A138, 'Medical Examinations'!A:A, 'Medical Examinations'!B:B, "not found")</f>
        <v>42.24</v>
      </c>
      <c r="D138" s="2">
        <f>_xlfn.XLOOKUP(A138, 'Medical Examinations'!A:A, 'Medical Examinations'!D:D, "not found")</f>
        <v>5.55</v>
      </c>
      <c r="E138" s="2" t="str">
        <f>_xlfn.XLOOKUP(A138, 'Medical Examinations'!A:A, 'Medical Examinations'!F:F, "not found")</f>
        <v>No</v>
      </c>
      <c r="F138" s="2" t="str">
        <f>_xlfn.XLOOKUP(A138, 'Medical Examinations'!A:A, 'Medical Examinations'!G:G, "not found")</f>
        <v>yes</v>
      </c>
      <c r="G138" s="2" t="str">
        <f>_xlfn.XLOOKUP(A138, 'Medical Examinations'!A:A, 'Medical Examinations'!H:H, "not found")</f>
        <v>No</v>
      </c>
      <c r="H138" s="2">
        <f>_xlfn.XLOOKUP(A138, 'Medical Examinations'!A:A, 'Medical Examinations'!J:J, "not found")</f>
        <v>1</v>
      </c>
      <c r="I138" s="2" t="str">
        <f>_xlfn.XLOOKUP(A138, 'Medical Examinations'!A:A, 'Medical Examinations'!L:L, "not found")</f>
        <v>yes</v>
      </c>
      <c r="J138" s="2" t="str">
        <f>_xlfn.XLOOKUP(A138, 'Medical Examinations'!A:A, 'Medical Examinations'!C:C, "not found")</f>
        <v>Obesity</v>
      </c>
      <c r="K138" s="2" t="str">
        <f>_xlfn.XLOOKUP(A138, 'Medical Examinations'!A:A, 'Medical Examinations'!E:E, "not  found")</f>
        <v>Normal</v>
      </c>
      <c r="L138" s="16">
        <f>_xlfn.XLOOKUP(A138, 'Hospitalisation Details'!A:A, 'Hospitalisation Details'!G:G, "not found")</f>
        <v>38326</v>
      </c>
      <c r="M138" s="17">
        <f>_xlfn.XLOOKUP(A138, 'Hospitalisation Details'!A:A, 'Hospitalisation Details'!J:J, "not found")</f>
        <v>38792.69</v>
      </c>
      <c r="N138" s="2" t="str">
        <f>_xlfn.XLOOKUP(A138, 'Hospitalisation Details'!A:A, 'Hospitalisation Details'!L:L, "not found")</f>
        <v>tier - 2</v>
      </c>
      <c r="O138" s="2" t="str">
        <f>_xlfn.XLOOKUP(A138, 'Hospitalisation Details'!A:A, 'Hospitalisation Details'!N:N, "not found")</f>
        <v>tier - 2</v>
      </c>
      <c r="P138" s="2" t="str">
        <f>_xlfn.XLOOKUP(A138, 'Hospitalisation Details'!A:A, 'Hospitalisation Details'!P:P, "not found")</f>
        <v>R1013</v>
      </c>
      <c r="Q138" s="2">
        <f>_xlfn.XLOOKUP(A138, 'Hospitalisation Details'!A:A, 'Hospitalisation Details'!H:H, "not found")</f>
        <v>18</v>
      </c>
    </row>
    <row r="139" spans="1:17" ht="15.75" x14ac:dyDescent="0.25">
      <c r="A139" s="15" t="s">
        <v>2235</v>
      </c>
      <c r="B139" s="2" t="str">
        <f>VLOOKUP(A139, 'Customer Names'!A:E, 4, FALSE)</f>
        <v>Taylor B</v>
      </c>
      <c r="C139" s="2">
        <f>_xlfn.XLOOKUP(A139, 'Medical Examinations'!A:A, 'Medical Examinations'!B:B, "not found")</f>
        <v>34.39</v>
      </c>
      <c r="D139" s="2">
        <f>_xlfn.XLOOKUP(A139, 'Medical Examinations'!A:A, 'Medical Examinations'!D:D, "not found")</f>
        <v>5.78</v>
      </c>
      <c r="E139" s="2" t="str">
        <f>_xlfn.XLOOKUP(A139, 'Medical Examinations'!A:A, 'Medical Examinations'!F:F, "not found")</f>
        <v>No</v>
      </c>
      <c r="F139" s="2" t="str">
        <f>_xlfn.XLOOKUP(A139, 'Medical Examinations'!A:A, 'Medical Examinations'!G:G, "not found")</f>
        <v>No</v>
      </c>
      <c r="G139" s="2" t="str">
        <f>_xlfn.XLOOKUP(A139, 'Medical Examinations'!A:A, 'Medical Examinations'!H:H, "not found")</f>
        <v>No</v>
      </c>
      <c r="H139" s="2">
        <f>_xlfn.XLOOKUP(A139, 'Medical Examinations'!A:A, 'Medical Examinations'!J:J, "not found")</f>
        <v>0</v>
      </c>
      <c r="I139" s="2" t="str">
        <f>_xlfn.XLOOKUP(A139, 'Medical Examinations'!A:A, 'Medical Examinations'!L:L, "not found")</f>
        <v>yes</v>
      </c>
      <c r="J139" s="2" t="str">
        <f>_xlfn.XLOOKUP(A139, 'Medical Examinations'!A:A, 'Medical Examinations'!C:C, "not found")</f>
        <v>Obesity</v>
      </c>
      <c r="K139" s="2" t="str">
        <f>_xlfn.XLOOKUP(A139, 'Medical Examinations'!A:A, 'Medical Examinations'!E:E, "not  found")</f>
        <v>Prediabeties</v>
      </c>
      <c r="L139" s="16">
        <f>_xlfn.XLOOKUP(A139, 'Hospitalisation Details'!A:A, 'Hospitalisation Details'!G:G, "not found")</f>
        <v>33550</v>
      </c>
      <c r="M139" s="17">
        <f>_xlfn.XLOOKUP(A139, 'Hospitalisation Details'!A:A, 'Hospitalisation Details'!J:J, "not found")</f>
        <v>38746.36</v>
      </c>
      <c r="N139" s="2" t="str">
        <f>_xlfn.XLOOKUP(A139, 'Hospitalisation Details'!A:A, 'Hospitalisation Details'!L:L, "not found")</f>
        <v>tier - 1</v>
      </c>
      <c r="O139" s="2" t="str">
        <f>_xlfn.XLOOKUP(A139, 'Hospitalisation Details'!A:A, 'Hospitalisation Details'!N:N, "not found")</f>
        <v>tier - 2</v>
      </c>
      <c r="P139" s="2" t="str">
        <f>_xlfn.XLOOKUP(A139, 'Hospitalisation Details'!A:A, 'Hospitalisation Details'!P:P, "not found")</f>
        <v>R1012</v>
      </c>
      <c r="Q139" s="2">
        <f>_xlfn.XLOOKUP(A139, 'Hospitalisation Details'!A:A, 'Hospitalisation Details'!H:H, "not found")</f>
        <v>31</v>
      </c>
    </row>
    <row r="140" spans="1:17" ht="15.75" x14ac:dyDescent="0.25">
      <c r="A140" s="15" t="s">
        <v>2234</v>
      </c>
      <c r="B140" s="2" t="str">
        <f>VLOOKUP(A140, 'Customer Names'!A:E, 4, FALSE)</f>
        <v>William</v>
      </c>
      <c r="C140" s="2">
        <f>_xlfn.XLOOKUP(A140, 'Medical Examinations'!A:A, 'Medical Examinations'!B:B, "not found")</f>
        <v>42.89</v>
      </c>
      <c r="D140" s="2">
        <f>_xlfn.XLOOKUP(A140, 'Medical Examinations'!A:A, 'Medical Examinations'!D:D, "not found")</f>
        <v>5.28</v>
      </c>
      <c r="E140" s="2" t="str">
        <f>_xlfn.XLOOKUP(A140, 'Medical Examinations'!A:A, 'Medical Examinations'!F:F, "not found")</f>
        <v>yes</v>
      </c>
      <c r="F140" s="2" t="str">
        <f>_xlfn.XLOOKUP(A140, 'Medical Examinations'!A:A, 'Medical Examinations'!G:G, "not found")</f>
        <v>No</v>
      </c>
      <c r="G140" s="2" t="str">
        <f>_xlfn.XLOOKUP(A140, 'Medical Examinations'!A:A, 'Medical Examinations'!H:H, "not found")</f>
        <v>No</v>
      </c>
      <c r="H140" s="2">
        <f>_xlfn.XLOOKUP(A140, 'Medical Examinations'!A:A, 'Medical Examinations'!J:J, "not found")</f>
        <v>0</v>
      </c>
      <c r="I140" s="2" t="str">
        <f>_xlfn.XLOOKUP(A140, 'Medical Examinations'!A:A, 'Medical Examinations'!L:L, "not found")</f>
        <v>yes</v>
      </c>
      <c r="J140" s="2" t="str">
        <f>_xlfn.XLOOKUP(A140, 'Medical Examinations'!A:A, 'Medical Examinations'!C:C, "not found")</f>
        <v>Obesity</v>
      </c>
      <c r="K140" s="2" t="str">
        <f>_xlfn.XLOOKUP(A140, 'Medical Examinations'!A:A, 'Medical Examinations'!E:E, "not  found")</f>
        <v>Normal</v>
      </c>
      <c r="L140" s="16">
        <f>_xlfn.XLOOKUP(A140, 'Hospitalisation Details'!A:A, 'Hospitalisation Details'!G:G, "not found")</f>
        <v>27926</v>
      </c>
      <c r="M140" s="17">
        <f>_xlfn.XLOOKUP(A140, 'Hospitalisation Details'!A:A, 'Hospitalisation Details'!J:J, "not found")</f>
        <v>38740.120000000003</v>
      </c>
      <c r="N140" s="2" t="str">
        <f>_xlfn.XLOOKUP(A140, 'Hospitalisation Details'!A:A, 'Hospitalisation Details'!L:L, "not found")</f>
        <v>tier - 2</v>
      </c>
      <c r="O140" s="2" t="str">
        <f>_xlfn.XLOOKUP(A140, 'Hospitalisation Details'!A:A, 'Hospitalisation Details'!N:N, "not found")</f>
        <v>tier - 2</v>
      </c>
      <c r="P140" s="2" t="str">
        <f>_xlfn.XLOOKUP(A140, 'Hospitalisation Details'!A:A, 'Hospitalisation Details'!P:P, "not found")</f>
        <v>R1012</v>
      </c>
      <c r="Q140" s="2">
        <f>_xlfn.XLOOKUP(A140, 'Hospitalisation Details'!A:A, 'Hospitalisation Details'!H:H, "not found")</f>
        <v>46</v>
      </c>
    </row>
    <row r="141" spans="1:17" ht="15.75" x14ac:dyDescent="0.25">
      <c r="A141" s="15" t="s">
        <v>2233</v>
      </c>
      <c r="B141" s="2" t="str">
        <f>VLOOKUP(A141, 'Customer Names'!A:E, 4, FALSE)</f>
        <v>Sage</v>
      </c>
      <c r="C141" s="2">
        <f>_xlfn.XLOOKUP(A141, 'Medical Examinations'!A:A, 'Medical Examinations'!B:B, "not found")</f>
        <v>36.299999999999997</v>
      </c>
      <c r="D141" s="2">
        <f>_xlfn.XLOOKUP(A141, 'Medical Examinations'!A:A, 'Medical Examinations'!D:D, "not found")</f>
        <v>5.39</v>
      </c>
      <c r="E141" s="2" t="str">
        <f>_xlfn.XLOOKUP(A141, 'Medical Examinations'!A:A, 'Medical Examinations'!F:F, "not found")</f>
        <v>No</v>
      </c>
      <c r="F141" s="2" t="str">
        <f>_xlfn.XLOOKUP(A141, 'Medical Examinations'!A:A, 'Medical Examinations'!G:G, "not found")</f>
        <v>No</v>
      </c>
      <c r="G141" s="2" t="str">
        <f>_xlfn.XLOOKUP(A141, 'Medical Examinations'!A:A, 'Medical Examinations'!H:H, "not found")</f>
        <v>No</v>
      </c>
      <c r="H141" s="2">
        <f>_xlfn.XLOOKUP(A141, 'Medical Examinations'!A:A, 'Medical Examinations'!J:J, "not found")</f>
        <v>0</v>
      </c>
      <c r="I141" s="2" t="str">
        <f>_xlfn.XLOOKUP(A141, 'Medical Examinations'!A:A, 'Medical Examinations'!L:L, "not found")</f>
        <v>yes</v>
      </c>
      <c r="J141" s="2" t="str">
        <f>_xlfn.XLOOKUP(A141, 'Medical Examinations'!A:A, 'Medical Examinations'!C:C, "not found")</f>
        <v>Obesity</v>
      </c>
      <c r="K141" s="2" t="str">
        <f>_xlfn.XLOOKUP(A141, 'Medical Examinations'!A:A, 'Medical Examinations'!E:E, "not  found")</f>
        <v>Normal</v>
      </c>
      <c r="L141" s="16">
        <f>_xlfn.XLOOKUP(A141, 'Hospitalisation Details'!A:A, 'Hospitalisation Details'!G:G, "not found")</f>
        <v>33544</v>
      </c>
      <c r="M141" s="17">
        <f>_xlfn.XLOOKUP(A141, 'Hospitalisation Details'!A:A, 'Hospitalisation Details'!J:J, "not found")</f>
        <v>38711</v>
      </c>
      <c r="N141" s="2" t="str">
        <f>_xlfn.XLOOKUP(A141, 'Hospitalisation Details'!A:A, 'Hospitalisation Details'!L:L, "not found")</f>
        <v>tier - 2</v>
      </c>
      <c r="O141" s="2" t="str">
        <f>_xlfn.XLOOKUP(A141, 'Hospitalisation Details'!A:A, 'Hospitalisation Details'!N:N, "not found")</f>
        <v>tier - 2</v>
      </c>
      <c r="P141" s="2" t="str">
        <f>_xlfn.XLOOKUP(A141, 'Hospitalisation Details'!A:A, 'Hospitalisation Details'!P:P, "not found")</f>
        <v>R1011</v>
      </c>
      <c r="Q141" s="2">
        <f>_xlfn.XLOOKUP(A141, 'Hospitalisation Details'!A:A, 'Hospitalisation Details'!H:H, "not found")</f>
        <v>31</v>
      </c>
    </row>
    <row r="142" spans="1:17" ht="15.75" x14ac:dyDescent="0.25">
      <c r="A142" s="15" t="s">
        <v>2232</v>
      </c>
      <c r="B142" s="2" t="str">
        <f>VLOOKUP(A142, 'Customer Names'!A:E, 4, FALSE)</f>
        <v>Cole</v>
      </c>
      <c r="C142" s="2">
        <f>_xlfn.XLOOKUP(A142, 'Medical Examinations'!A:A, 'Medical Examinations'!B:B, "not found")</f>
        <v>35.200000000000003</v>
      </c>
      <c r="D142" s="2">
        <f>_xlfn.XLOOKUP(A142, 'Medical Examinations'!A:A, 'Medical Examinations'!D:D, "not found")</f>
        <v>8.01</v>
      </c>
      <c r="E142" s="2" t="str">
        <f>_xlfn.XLOOKUP(A142, 'Medical Examinations'!A:A, 'Medical Examinations'!F:F, "not found")</f>
        <v>yes</v>
      </c>
      <c r="F142" s="2" t="str">
        <f>_xlfn.XLOOKUP(A142, 'Medical Examinations'!A:A, 'Medical Examinations'!G:G, "not found")</f>
        <v>No</v>
      </c>
      <c r="G142" s="2" t="str">
        <f>_xlfn.XLOOKUP(A142, 'Medical Examinations'!A:A, 'Medical Examinations'!H:H, "not found")</f>
        <v>No</v>
      </c>
      <c r="H142" s="2">
        <f>_xlfn.XLOOKUP(A142, 'Medical Examinations'!A:A, 'Medical Examinations'!J:J, "not found")</f>
        <v>1</v>
      </c>
      <c r="I142" s="2" t="str">
        <f>_xlfn.XLOOKUP(A142, 'Medical Examinations'!A:A, 'Medical Examinations'!L:L, "not found")</f>
        <v>yes</v>
      </c>
      <c r="J142" s="2" t="str">
        <f>_xlfn.XLOOKUP(A142, 'Medical Examinations'!A:A, 'Medical Examinations'!C:C, "not found")</f>
        <v>Obesity</v>
      </c>
      <c r="K142" s="2" t="str">
        <f>_xlfn.XLOOKUP(A142, 'Medical Examinations'!A:A, 'Medical Examinations'!E:E, "not  found")</f>
        <v>Diabetes</v>
      </c>
      <c r="L142" s="16">
        <f>_xlfn.XLOOKUP(A142, 'Hospitalisation Details'!A:A, 'Hospitalisation Details'!G:G, "not found")</f>
        <v>31613</v>
      </c>
      <c r="M142" s="17">
        <f>_xlfn.XLOOKUP(A142, 'Hospitalisation Details'!A:A, 'Hospitalisation Details'!J:J, "not found")</f>
        <v>38709.18</v>
      </c>
      <c r="N142" s="2" t="str">
        <f>_xlfn.XLOOKUP(A142, 'Hospitalisation Details'!A:A, 'Hospitalisation Details'!L:L, "not found")</f>
        <v>tier - 1</v>
      </c>
      <c r="O142" s="2" t="str">
        <f>_xlfn.XLOOKUP(A142, 'Hospitalisation Details'!A:A, 'Hospitalisation Details'!N:N, "not found")</f>
        <v>tier - 3</v>
      </c>
      <c r="P142" s="2" t="str">
        <f>_xlfn.XLOOKUP(A142, 'Hospitalisation Details'!A:A, 'Hospitalisation Details'!P:P, "not found")</f>
        <v>R1013</v>
      </c>
      <c r="Q142" s="2">
        <f>_xlfn.XLOOKUP(A142, 'Hospitalisation Details'!A:A, 'Hospitalisation Details'!H:H, "not found")</f>
        <v>36</v>
      </c>
    </row>
    <row r="143" spans="1:17" ht="15.75" x14ac:dyDescent="0.25">
      <c r="A143" s="15" t="s">
        <v>2231</v>
      </c>
      <c r="B143" s="2" t="str">
        <f>VLOOKUP(A143, 'Customer Names'!A:E, 4, FALSE)</f>
        <v>Jesse</v>
      </c>
      <c r="C143" s="2">
        <f>_xlfn.XLOOKUP(A143, 'Medical Examinations'!A:A, 'Medical Examinations'!B:B, "not found")</f>
        <v>53.62</v>
      </c>
      <c r="D143" s="2">
        <f>_xlfn.XLOOKUP(A143, 'Medical Examinations'!A:A, 'Medical Examinations'!D:D, "not found")</f>
        <v>5.21</v>
      </c>
      <c r="E143" s="2" t="str">
        <f>_xlfn.XLOOKUP(A143, 'Medical Examinations'!A:A, 'Medical Examinations'!F:F, "not found")</f>
        <v>No</v>
      </c>
      <c r="F143" s="2" t="str">
        <f>_xlfn.XLOOKUP(A143, 'Medical Examinations'!A:A, 'Medical Examinations'!G:G, "not found")</f>
        <v>No</v>
      </c>
      <c r="G143" s="2" t="str">
        <f>_xlfn.XLOOKUP(A143, 'Medical Examinations'!A:A, 'Medical Examinations'!H:H, "not found")</f>
        <v>No</v>
      </c>
      <c r="H143" s="2">
        <f>_xlfn.XLOOKUP(A143, 'Medical Examinations'!A:A, 'Medical Examinations'!J:J, "not found")</f>
        <v>0</v>
      </c>
      <c r="I143" s="2" t="str">
        <f>_xlfn.XLOOKUP(A143, 'Medical Examinations'!A:A, 'Medical Examinations'!L:L, "not found")</f>
        <v>yes</v>
      </c>
      <c r="J143" s="2" t="str">
        <f>_xlfn.XLOOKUP(A143, 'Medical Examinations'!A:A, 'Medical Examinations'!C:C, "not found")</f>
        <v>Obesity</v>
      </c>
      <c r="K143" s="2" t="str">
        <f>_xlfn.XLOOKUP(A143, 'Medical Examinations'!A:A, 'Medical Examinations'!E:E, "not  found")</f>
        <v>Normal</v>
      </c>
      <c r="L143" s="16">
        <f>_xlfn.XLOOKUP(A143, 'Hospitalisation Details'!A:A, 'Hospitalisation Details'!G:G, "not found")</f>
        <v>33067</v>
      </c>
      <c r="M143" s="17">
        <f>_xlfn.XLOOKUP(A143, 'Hospitalisation Details'!A:A, 'Hospitalisation Details'!J:J, "not found")</f>
        <v>38652.089999999997</v>
      </c>
      <c r="N143" s="2" t="str">
        <f>_xlfn.XLOOKUP(A143, 'Hospitalisation Details'!A:A, 'Hospitalisation Details'!L:L, "not found")</f>
        <v>tier - 2</v>
      </c>
      <c r="O143" s="2" t="str">
        <f>_xlfn.XLOOKUP(A143, 'Hospitalisation Details'!A:A, 'Hospitalisation Details'!N:N, "not found")</f>
        <v>tier - 2</v>
      </c>
      <c r="P143" s="2" t="str">
        <f>_xlfn.XLOOKUP(A143, 'Hospitalisation Details'!A:A, 'Hospitalisation Details'!P:P, "not found")</f>
        <v>R1011</v>
      </c>
      <c r="Q143" s="2">
        <f>_xlfn.XLOOKUP(A143, 'Hospitalisation Details'!A:A, 'Hospitalisation Details'!H:H, "not found")</f>
        <v>32</v>
      </c>
    </row>
    <row r="144" spans="1:17" ht="15.75" x14ac:dyDescent="0.25">
      <c r="A144" s="15" t="s">
        <v>2230</v>
      </c>
      <c r="B144" s="2" t="str">
        <f>VLOOKUP(A144, 'Customer Names'!A:E, 4, FALSE)</f>
        <v>Tammi J.</v>
      </c>
      <c r="C144" s="2">
        <f>_xlfn.XLOOKUP(A144, 'Medical Examinations'!A:A, 'Medical Examinations'!B:B, "not found")</f>
        <v>36.67</v>
      </c>
      <c r="D144" s="2">
        <f>_xlfn.XLOOKUP(A144, 'Medical Examinations'!A:A, 'Medical Examinations'!D:D, "not found")</f>
        <v>6.27</v>
      </c>
      <c r="E144" s="2" t="str">
        <f>_xlfn.XLOOKUP(A144, 'Medical Examinations'!A:A, 'Medical Examinations'!F:F, "not found")</f>
        <v>No</v>
      </c>
      <c r="F144" s="2" t="str">
        <f>_xlfn.XLOOKUP(A144, 'Medical Examinations'!A:A, 'Medical Examinations'!G:G, "not found")</f>
        <v>No</v>
      </c>
      <c r="G144" s="2" t="str">
        <f>_xlfn.XLOOKUP(A144, 'Medical Examinations'!A:A, 'Medical Examinations'!H:H, "not found")</f>
        <v>No</v>
      </c>
      <c r="H144" s="2">
        <f>_xlfn.XLOOKUP(A144, 'Medical Examinations'!A:A, 'Medical Examinations'!J:J, "not found")</f>
        <v>0</v>
      </c>
      <c r="I144" s="2" t="str">
        <f>_xlfn.XLOOKUP(A144, 'Medical Examinations'!A:A, 'Medical Examinations'!L:L, "not found")</f>
        <v>yes</v>
      </c>
      <c r="J144" s="2" t="str">
        <f>_xlfn.XLOOKUP(A144, 'Medical Examinations'!A:A, 'Medical Examinations'!C:C, "not found")</f>
        <v>Obesity</v>
      </c>
      <c r="K144" s="2" t="str">
        <f>_xlfn.XLOOKUP(A144, 'Medical Examinations'!A:A, 'Medical Examinations'!E:E, "not  found")</f>
        <v>Prediabeties</v>
      </c>
      <c r="L144" s="16">
        <f>_xlfn.XLOOKUP(A144, 'Hospitalisation Details'!A:A, 'Hospitalisation Details'!G:G, "not found")</f>
        <v>36476</v>
      </c>
      <c r="M144" s="17">
        <f>_xlfn.XLOOKUP(A144, 'Hospitalisation Details'!A:A, 'Hospitalisation Details'!J:J, "not found")</f>
        <v>38511.629999999997</v>
      </c>
      <c r="N144" s="2" t="str">
        <f>_xlfn.XLOOKUP(A144, 'Hospitalisation Details'!A:A, 'Hospitalisation Details'!L:L, "not found")</f>
        <v>tier - 2</v>
      </c>
      <c r="O144" s="2" t="str">
        <f>_xlfn.XLOOKUP(A144, 'Hospitalisation Details'!A:A, 'Hospitalisation Details'!N:N, "not found")</f>
        <v>tier - 2</v>
      </c>
      <c r="P144" s="2" t="str">
        <f>_xlfn.XLOOKUP(A144, 'Hospitalisation Details'!A:A, 'Hospitalisation Details'!P:P, "not found")</f>
        <v>R1024</v>
      </c>
      <c r="Q144" s="2">
        <f>_xlfn.XLOOKUP(A144, 'Hospitalisation Details'!A:A, 'Hospitalisation Details'!H:H, "not found")</f>
        <v>23</v>
      </c>
    </row>
    <row r="145" spans="1:17" ht="15.75" x14ac:dyDescent="0.25">
      <c r="A145" s="15" t="s">
        <v>2229</v>
      </c>
      <c r="B145" s="2" t="str">
        <f>VLOOKUP(A145, 'Customer Names'!A:E, 4, FALSE)</f>
        <v>Matthew S.</v>
      </c>
      <c r="C145" s="2">
        <f>_xlfn.XLOOKUP(A145, 'Medical Examinations'!A:A, 'Medical Examinations'!B:B, "not found")</f>
        <v>33.4</v>
      </c>
      <c r="D145" s="2">
        <f>_xlfn.XLOOKUP(A145, 'Medical Examinations'!A:A, 'Medical Examinations'!D:D, "not found")</f>
        <v>10.73</v>
      </c>
      <c r="E145" s="2" t="str">
        <f>_xlfn.XLOOKUP(A145, 'Medical Examinations'!A:A, 'Medical Examinations'!F:F, "not found")</f>
        <v>yes</v>
      </c>
      <c r="F145" s="2" t="str">
        <f>_xlfn.XLOOKUP(A145, 'Medical Examinations'!A:A, 'Medical Examinations'!G:G, "not found")</f>
        <v>No</v>
      </c>
      <c r="G145" s="2" t="str">
        <f>_xlfn.XLOOKUP(A145, 'Medical Examinations'!A:A, 'Medical Examinations'!H:H, "not found")</f>
        <v>No</v>
      </c>
      <c r="H145" s="2">
        <f>_xlfn.XLOOKUP(A145, 'Medical Examinations'!A:A, 'Medical Examinations'!J:J, "not found")</f>
        <v>1</v>
      </c>
      <c r="I145" s="2" t="str">
        <f>_xlfn.XLOOKUP(A145, 'Medical Examinations'!A:A, 'Medical Examinations'!L:L, "not found")</f>
        <v>yes</v>
      </c>
      <c r="J145" s="2" t="str">
        <f>_xlfn.XLOOKUP(A145, 'Medical Examinations'!A:A, 'Medical Examinations'!C:C, "not found")</f>
        <v>Obesity</v>
      </c>
      <c r="K145" s="2" t="str">
        <f>_xlfn.XLOOKUP(A145, 'Medical Examinations'!A:A, 'Medical Examinations'!E:E, "not  found")</f>
        <v>Diabetes</v>
      </c>
      <c r="L145" s="16">
        <f>_xlfn.XLOOKUP(A145, 'Hospitalisation Details'!A:A, 'Hospitalisation Details'!G:G, "not found")</f>
        <v>31584</v>
      </c>
      <c r="M145" s="17">
        <f>_xlfn.XLOOKUP(A145, 'Hospitalisation Details'!A:A, 'Hospitalisation Details'!J:J, "not found")</f>
        <v>38415.47</v>
      </c>
      <c r="N145" s="2" t="str">
        <f>_xlfn.XLOOKUP(A145, 'Hospitalisation Details'!A:A, 'Hospitalisation Details'!L:L, "not found")</f>
        <v>tier - 1</v>
      </c>
      <c r="O145" s="2" t="str">
        <f>_xlfn.XLOOKUP(A145, 'Hospitalisation Details'!A:A, 'Hospitalisation Details'!N:N, "not found")</f>
        <v>tier - 2</v>
      </c>
      <c r="P145" s="2" t="str">
        <f>_xlfn.XLOOKUP(A145, 'Hospitalisation Details'!A:A, 'Hospitalisation Details'!P:P, "not found")</f>
        <v>R1011</v>
      </c>
      <c r="Q145" s="2">
        <f>_xlfn.XLOOKUP(A145, 'Hospitalisation Details'!A:A, 'Hospitalisation Details'!H:H, "not found")</f>
        <v>36</v>
      </c>
    </row>
    <row r="146" spans="1:17" ht="15.75" x14ac:dyDescent="0.25">
      <c r="A146" s="15" t="s">
        <v>2228</v>
      </c>
      <c r="B146" s="2" t="str">
        <f>VLOOKUP(A146, 'Customer Names'!A:E, 4, FALSE)</f>
        <v>Eric</v>
      </c>
      <c r="C146" s="2">
        <f>_xlfn.XLOOKUP(A146, 'Medical Examinations'!A:A, 'Medical Examinations'!B:B, "not found")</f>
        <v>42.71</v>
      </c>
      <c r="D146" s="2">
        <f>_xlfn.XLOOKUP(A146, 'Medical Examinations'!A:A, 'Medical Examinations'!D:D, "not found")</f>
        <v>10.52</v>
      </c>
      <c r="E146" s="2" t="str">
        <f>_xlfn.XLOOKUP(A146, 'Medical Examinations'!A:A, 'Medical Examinations'!F:F, "not found")</f>
        <v>No</v>
      </c>
      <c r="F146" s="2" t="str">
        <f>_xlfn.XLOOKUP(A146, 'Medical Examinations'!A:A, 'Medical Examinations'!G:G, "not found")</f>
        <v>No</v>
      </c>
      <c r="G146" s="2" t="str">
        <f>_xlfn.XLOOKUP(A146, 'Medical Examinations'!A:A, 'Medical Examinations'!H:H, "not found")</f>
        <v>No</v>
      </c>
      <c r="H146" s="2">
        <f>_xlfn.XLOOKUP(A146, 'Medical Examinations'!A:A, 'Medical Examinations'!J:J, "not found")</f>
        <v>0</v>
      </c>
      <c r="I146" s="2" t="str">
        <f>_xlfn.XLOOKUP(A146, 'Medical Examinations'!A:A, 'Medical Examinations'!L:L, "not found")</f>
        <v>yes</v>
      </c>
      <c r="J146" s="2" t="str">
        <f>_xlfn.XLOOKUP(A146, 'Medical Examinations'!A:A, 'Medical Examinations'!C:C, "not found")</f>
        <v>Obesity</v>
      </c>
      <c r="K146" s="2" t="str">
        <f>_xlfn.XLOOKUP(A146, 'Medical Examinations'!A:A, 'Medical Examinations'!E:E, "not  found")</f>
        <v>Diabetes</v>
      </c>
      <c r="L146" s="16">
        <f>_xlfn.XLOOKUP(A146, 'Hospitalisation Details'!A:A, 'Hospitalisation Details'!G:G, "not found")</f>
        <v>26290</v>
      </c>
      <c r="M146" s="17">
        <f>_xlfn.XLOOKUP(A146, 'Hospitalisation Details'!A:A, 'Hospitalisation Details'!J:J, "not found")</f>
        <v>38405.26</v>
      </c>
      <c r="N146" s="2" t="str">
        <f>_xlfn.XLOOKUP(A146, 'Hospitalisation Details'!A:A, 'Hospitalisation Details'!L:L, "not found")</f>
        <v>tier - 2</v>
      </c>
      <c r="O146" s="2" t="str">
        <f>_xlfn.XLOOKUP(A146, 'Hospitalisation Details'!A:A, 'Hospitalisation Details'!N:N, "not found")</f>
        <v>tier - 1</v>
      </c>
      <c r="P146" s="2" t="str">
        <f>_xlfn.XLOOKUP(A146, 'Hospitalisation Details'!A:A, 'Hospitalisation Details'!P:P, "not found")</f>
        <v>R1011</v>
      </c>
      <c r="Q146" s="2">
        <f>_xlfn.XLOOKUP(A146, 'Hospitalisation Details'!A:A, 'Hospitalisation Details'!H:H, "not found")</f>
        <v>51</v>
      </c>
    </row>
    <row r="147" spans="1:17" ht="15.75" x14ac:dyDescent="0.25">
      <c r="A147" s="15" t="s">
        <v>2227</v>
      </c>
      <c r="B147" s="2" t="str">
        <f>VLOOKUP(A147, 'Customer Names'!A:E, 4, FALSE)</f>
        <v>Valeria R</v>
      </c>
      <c r="C147" s="2">
        <f>_xlfn.XLOOKUP(A147, 'Medical Examinations'!A:A, 'Medical Examinations'!B:B, "not found")</f>
        <v>41.52</v>
      </c>
      <c r="D147" s="2">
        <f>_xlfn.XLOOKUP(A147, 'Medical Examinations'!A:A, 'Medical Examinations'!D:D, "not found")</f>
        <v>11.82</v>
      </c>
      <c r="E147" s="2" t="str">
        <f>_xlfn.XLOOKUP(A147, 'Medical Examinations'!A:A, 'Medical Examinations'!F:F, "not found")</f>
        <v>yes</v>
      </c>
      <c r="F147" s="2" t="str">
        <f>_xlfn.XLOOKUP(A147, 'Medical Examinations'!A:A, 'Medical Examinations'!G:G, "not found")</f>
        <v>No</v>
      </c>
      <c r="G147" s="2" t="str">
        <f>_xlfn.XLOOKUP(A147, 'Medical Examinations'!A:A, 'Medical Examinations'!H:H, "not found")</f>
        <v>No</v>
      </c>
      <c r="H147" s="2">
        <f>_xlfn.XLOOKUP(A147, 'Medical Examinations'!A:A, 'Medical Examinations'!J:J, "not found")</f>
        <v>2</v>
      </c>
      <c r="I147" s="2" t="str">
        <f>_xlfn.XLOOKUP(A147, 'Medical Examinations'!A:A, 'Medical Examinations'!L:L, "not found")</f>
        <v>yes</v>
      </c>
      <c r="J147" s="2" t="str">
        <f>_xlfn.XLOOKUP(A147, 'Medical Examinations'!A:A, 'Medical Examinations'!C:C, "not found")</f>
        <v>Obesity</v>
      </c>
      <c r="K147" s="2" t="str">
        <f>_xlfn.XLOOKUP(A147, 'Medical Examinations'!A:A, 'Medical Examinations'!E:E, "not  found")</f>
        <v>Diabetes</v>
      </c>
      <c r="L147" s="16">
        <f>_xlfn.XLOOKUP(A147, 'Hospitalisation Details'!A:A, 'Hospitalisation Details'!G:G, "not found")</f>
        <v>25802</v>
      </c>
      <c r="M147" s="17">
        <f>_xlfn.XLOOKUP(A147, 'Hospitalisation Details'!A:A, 'Hospitalisation Details'!J:J, "not found")</f>
        <v>38389.79</v>
      </c>
      <c r="N147" s="2" t="str">
        <f>_xlfn.XLOOKUP(A147, 'Hospitalisation Details'!A:A, 'Hospitalisation Details'!L:L, "not found")</f>
        <v>tier - 2</v>
      </c>
      <c r="O147" s="2" t="str">
        <f>_xlfn.XLOOKUP(A147, 'Hospitalisation Details'!A:A, 'Hospitalisation Details'!N:N, "not found")</f>
        <v>tier - 3</v>
      </c>
      <c r="P147" s="2" t="str">
        <f>_xlfn.XLOOKUP(A147, 'Hospitalisation Details'!A:A, 'Hospitalisation Details'!P:P, "not found")</f>
        <v>R1011</v>
      </c>
      <c r="Q147" s="2">
        <f>_xlfn.XLOOKUP(A147, 'Hospitalisation Details'!A:A, 'Hospitalisation Details'!H:H, "not found")</f>
        <v>52</v>
      </c>
    </row>
    <row r="148" spans="1:17" ht="15.75" x14ac:dyDescent="0.25">
      <c r="A148" s="15" t="s">
        <v>2226</v>
      </c>
      <c r="B148" s="2" t="str">
        <f>VLOOKUP(A148, 'Customer Names'!A:E, 4, FALSE)</f>
        <v>Michael P</v>
      </c>
      <c r="C148" s="2">
        <f>_xlfn.XLOOKUP(A148, 'Medical Examinations'!A:A, 'Medical Examinations'!B:B, "not found")</f>
        <v>39.4</v>
      </c>
      <c r="D148" s="2">
        <f>_xlfn.XLOOKUP(A148, 'Medical Examinations'!A:A, 'Medical Examinations'!D:D, "not found")</f>
        <v>6.76</v>
      </c>
      <c r="E148" s="2" t="str">
        <f>_xlfn.XLOOKUP(A148, 'Medical Examinations'!A:A, 'Medical Examinations'!F:F, "not found")</f>
        <v>No</v>
      </c>
      <c r="F148" s="2" t="str">
        <f>_xlfn.XLOOKUP(A148, 'Medical Examinations'!A:A, 'Medical Examinations'!G:G, "not found")</f>
        <v>No</v>
      </c>
      <c r="G148" s="2" t="str">
        <f>_xlfn.XLOOKUP(A148, 'Medical Examinations'!A:A, 'Medical Examinations'!H:H, "not found")</f>
        <v>No</v>
      </c>
      <c r="H148" s="2">
        <f>_xlfn.XLOOKUP(A148, 'Medical Examinations'!A:A, 'Medical Examinations'!J:J, "not found")</f>
        <v>0</v>
      </c>
      <c r="I148" s="2" t="str">
        <f>_xlfn.XLOOKUP(A148, 'Medical Examinations'!A:A, 'Medical Examinations'!L:L, "not found")</f>
        <v>yes</v>
      </c>
      <c r="J148" s="2" t="str">
        <f>_xlfn.XLOOKUP(A148, 'Medical Examinations'!A:A, 'Medical Examinations'!C:C, "not found")</f>
        <v>Obesity</v>
      </c>
      <c r="K148" s="2" t="str">
        <f>_xlfn.XLOOKUP(A148, 'Medical Examinations'!A:A, 'Medical Examinations'!E:E, "not  found")</f>
        <v>Diabetes</v>
      </c>
      <c r="L148" s="16">
        <f>_xlfn.XLOOKUP(A148, 'Hospitalisation Details'!A:A, 'Hospitalisation Details'!G:G, "not found")</f>
        <v>37516</v>
      </c>
      <c r="M148" s="17">
        <f>_xlfn.XLOOKUP(A148, 'Hospitalisation Details'!A:A, 'Hospitalisation Details'!J:J, "not found")</f>
        <v>38344.57</v>
      </c>
      <c r="N148" s="2" t="str">
        <f>_xlfn.XLOOKUP(A148, 'Hospitalisation Details'!A:A, 'Hospitalisation Details'!L:L, "not found")</f>
        <v>tier - 1</v>
      </c>
      <c r="O148" s="2" t="str">
        <f>_xlfn.XLOOKUP(A148, 'Hospitalisation Details'!A:A, 'Hospitalisation Details'!N:N, "not found")</f>
        <v>tier - 3</v>
      </c>
      <c r="P148" s="2" t="str">
        <f>_xlfn.XLOOKUP(A148, 'Hospitalisation Details'!A:A, 'Hospitalisation Details'!P:P, "not found")</f>
        <v>R1011</v>
      </c>
      <c r="Q148" s="2">
        <f>_xlfn.XLOOKUP(A148, 'Hospitalisation Details'!A:A, 'Hospitalisation Details'!H:H, "not found")</f>
        <v>20</v>
      </c>
    </row>
    <row r="149" spans="1:17" ht="15.75" x14ac:dyDescent="0.25">
      <c r="A149" s="15" t="s">
        <v>2225</v>
      </c>
      <c r="B149" s="2" t="str">
        <f>VLOOKUP(A149, 'Customer Names'!A:E, 4, FALSE)</f>
        <v>Rami</v>
      </c>
      <c r="C149" s="2">
        <f>_xlfn.XLOOKUP(A149, 'Medical Examinations'!A:A, 'Medical Examinations'!B:B, "not found")</f>
        <v>46.45</v>
      </c>
      <c r="D149" s="2">
        <f>_xlfn.XLOOKUP(A149, 'Medical Examinations'!A:A, 'Medical Examinations'!D:D, "not found")</f>
        <v>5.62</v>
      </c>
      <c r="E149" s="2" t="str">
        <f>_xlfn.XLOOKUP(A149, 'Medical Examinations'!A:A, 'Medical Examinations'!F:F, "not found")</f>
        <v>No</v>
      </c>
      <c r="F149" s="2" t="str">
        <f>_xlfn.XLOOKUP(A149, 'Medical Examinations'!A:A, 'Medical Examinations'!G:G, "not found")</f>
        <v>No</v>
      </c>
      <c r="G149" s="2" t="str">
        <f>_xlfn.XLOOKUP(A149, 'Medical Examinations'!A:A, 'Medical Examinations'!H:H, "not found")</f>
        <v>No</v>
      </c>
      <c r="H149" s="2">
        <f>_xlfn.XLOOKUP(A149, 'Medical Examinations'!A:A, 'Medical Examinations'!J:J, "not found")</f>
        <v>0</v>
      </c>
      <c r="I149" s="2" t="str">
        <f>_xlfn.XLOOKUP(A149, 'Medical Examinations'!A:A, 'Medical Examinations'!L:L, "not found")</f>
        <v>yes</v>
      </c>
      <c r="J149" s="2" t="str">
        <f>_xlfn.XLOOKUP(A149, 'Medical Examinations'!A:A, 'Medical Examinations'!C:C, "not found")</f>
        <v>Obesity</v>
      </c>
      <c r="K149" s="2" t="str">
        <f>_xlfn.XLOOKUP(A149, 'Medical Examinations'!A:A, 'Medical Examinations'!E:E, "not  found")</f>
        <v>Normal</v>
      </c>
      <c r="L149" s="16">
        <f>_xlfn.XLOOKUP(A149, 'Hospitalisation Details'!A:A, 'Hospitalisation Details'!G:G, "not found")</f>
        <v>29384</v>
      </c>
      <c r="M149" s="17">
        <f>_xlfn.XLOOKUP(A149, 'Hospitalisation Details'!A:A, 'Hospitalisation Details'!J:J, "not found")</f>
        <v>38313.129999999997</v>
      </c>
      <c r="N149" s="2" t="str">
        <f>_xlfn.XLOOKUP(A149, 'Hospitalisation Details'!A:A, 'Hospitalisation Details'!L:L, "not found")</f>
        <v>tier - 1</v>
      </c>
      <c r="O149" s="2" t="str">
        <f>_xlfn.XLOOKUP(A149, 'Hospitalisation Details'!A:A, 'Hospitalisation Details'!N:N, "not found")</f>
        <v>tier - 3</v>
      </c>
      <c r="P149" s="2" t="str">
        <f>_xlfn.XLOOKUP(A149, 'Hospitalisation Details'!A:A, 'Hospitalisation Details'!P:P, "not found")</f>
        <v>R1011</v>
      </c>
      <c r="Q149" s="2">
        <f>_xlfn.XLOOKUP(A149, 'Hospitalisation Details'!A:A, 'Hospitalisation Details'!H:H, "not found")</f>
        <v>42</v>
      </c>
    </row>
    <row r="150" spans="1:17" ht="15.75" x14ac:dyDescent="0.25">
      <c r="A150" s="15" t="s">
        <v>2224</v>
      </c>
      <c r="B150" s="2" t="str">
        <f>VLOOKUP(A150, 'Customer Names'!A:E, 4, FALSE)</f>
        <v>Denis</v>
      </c>
      <c r="C150" s="2">
        <f>_xlfn.XLOOKUP(A150, 'Medical Examinations'!A:A, 'Medical Examinations'!B:B, "not found")</f>
        <v>35.75</v>
      </c>
      <c r="D150" s="2">
        <f>_xlfn.XLOOKUP(A150, 'Medical Examinations'!A:A, 'Medical Examinations'!D:D, "not found")</f>
        <v>4.1900000000000004</v>
      </c>
      <c r="E150" s="2" t="str">
        <f>_xlfn.XLOOKUP(A150, 'Medical Examinations'!A:A, 'Medical Examinations'!F:F, "not found")</f>
        <v>No</v>
      </c>
      <c r="F150" s="2" t="str">
        <f>_xlfn.XLOOKUP(A150, 'Medical Examinations'!A:A, 'Medical Examinations'!G:G, "not found")</f>
        <v>No</v>
      </c>
      <c r="G150" s="2" t="str">
        <f>_xlfn.XLOOKUP(A150, 'Medical Examinations'!A:A, 'Medical Examinations'!H:H, "not found")</f>
        <v>No</v>
      </c>
      <c r="H150" s="2">
        <f>_xlfn.XLOOKUP(A150, 'Medical Examinations'!A:A, 'Medical Examinations'!J:J, "not found")</f>
        <v>0</v>
      </c>
      <c r="I150" s="2" t="str">
        <f>_xlfn.XLOOKUP(A150, 'Medical Examinations'!A:A, 'Medical Examinations'!L:L, "not found")</f>
        <v>yes</v>
      </c>
      <c r="J150" s="2" t="str">
        <f>_xlfn.XLOOKUP(A150, 'Medical Examinations'!A:A, 'Medical Examinations'!C:C, "not found")</f>
        <v>Obesity</v>
      </c>
      <c r="K150" s="2" t="str">
        <f>_xlfn.XLOOKUP(A150, 'Medical Examinations'!A:A, 'Medical Examinations'!E:E, "not  found")</f>
        <v>Normal</v>
      </c>
      <c r="L150" s="16">
        <f>_xlfn.XLOOKUP(A150, 'Hospitalisation Details'!A:A, 'Hospitalisation Details'!G:G, "not found")</f>
        <v>32811</v>
      </c>
      <c r="M150" s="17">
        <f>_xlfn.XLOOKUP(A150, 'Hospitalisation Details'!A:A, 'Hospitalisation Details'!J:J, "not found")</f>
        <v>38282.75</v>
      </c>
      <c r="N150" s="2" t="str">
        <f>_xlfn.XLOOKUP(A150, 'Hospitalisation Details'!A:A, 'Hospitalisation Details'!L:L, "not found")</f>
        <v>tier - 1</v>
      </c>
      <c r="O150" s="2" t="str">
        <f>_xlfn.XLOOKUP(A150, 'Hospitalisation Details'!A:A, 'Hospitalisation Details'!N:N, "not found")</f>
        <v>tier - 2</v>
      </c>
      <c r="P150" s="2" t="str">
        <f>_xlfn.XLOOKUP(A150, 'Hospitalisation Details'!A:A, 'Hospitalisation Details'!P:P, "not found")</f>
        <v>R1013</v>
      </c>
      <c r="Q150" s="2">
        <f>_xlfn.XLOOKUP(A150, 'Hospitalisation Details'!A:A, 'Hospitalisation Details'!H:H, "not found")</f>
        <v>33</v>
      </c>
    </row>
    <row r="151" spans="1:17" ht="15.75" x14ac:dyDescent="0.25">
      <c r="A151" s="15" t="s">
        <v>2223</v>
      </c>
      <c r="B151" s="2" t="str">
        <f>VLOOKUP(A151, 'Customer Names'!A:E, 4, FALSE)</f>
        <v>Brian E</v>
      </c>
      <c r="C151" s="2">
        <f>_xlfn.XLOOKUP(A151, 'Medical Examinations'!A:A, 'Medical Examinations'!B:B, "not found")</f>
        <v>26.07</v>
      </c>
      <c r="D151" s="2">
        <f>_xlfn.XLOOKUP(A151, 'Medical Examinations'!A:A, 'Medical Examinations'!D:D, "not found")</f>
        <v>5.32</v>
      </c>
      <c r="E151" s="2" t="str">
        <f>_xlfn.XLOOKUP(A151, 'Medical Examinations'!A:A, 'Medical Examinations'!F:F, "not found")</f>
        <v>No</v>
      </c>
      <c r="F151" s="2" t="str">
        <f>_xlfn.XLOOKUP(A151, 'Medical Examinations'!A:A, 'Medical Examinations'!G:G, "not found")</f>
        <v>No</v>
      </c>
      <c r="G151" s="2" t="str">
        <f>_xlfn.XLOOKUP(A151, 'Medical Examinations'!A:A, 'Medical Examinations'!H:H, "not found")</f>
        <v>No</v>
      </c>
      <c r="H151" s="2">
        <f>_xlfn.XLOOKUP(A151, 'Medical Examinations'!A:A, 'Medical Examinations'!J:J, "not found")</f>
        <v>0</v>
      </c>
      <c r="I151" s="2" t="str">
        <f>_xlfn.XLOOKUP(A151, 'Medical Examinations'!A:A, 'Medical Examinations'!L:L, "not found")</f>
        <v>yes</v>
      </c>
      <c r="J151" s="2" t="str">
        <f>_xlfn.XLOOKUP(A151, 'Medical Examinations'!A:A, 'Medical Examinations'!C:C, "not found")</f>
        <v>Overweight</v>
      </c>
      <c r="K151" s="2" t="str">
        <f>_xlfn.XLOOKUP(A151, 'Medical Examinations'!A:A, 'Medical Examinations'!E:E, "not  found")</f>
        <v>Normal</v>
      </c>
      <c r="L151" s="16">
        <f>_xlfn.XLOOKUP(A151, 'Hospitalisation Details'!A:A, 'Hospitalisation Details'!G:G, "not found")</f>
        <v>29449</v>
      </c>
      <c r="M151" s="17">
        <f>_xlfn.XLOOKUP(A151, 'Hospitalisation Details'!A:A, 'Hospitalisation Details'!J:J, "not found")</f>
        <v>38245.589999999997</v>
      </c>
      <c r="N151" s="2" t="str">
        <f>_xlfn.XLOOKUP(A151, 'Hospitalisation Details'!A:A, 'Hospitalisation Details'!L:L, "not found")</f>
        <v>tier - 1</v>
      </c>
      <c r="O151" s="2" t="str">
        <f>_xlfn.XLOOKUP(A151, 'Hospitalisation Details'!A:A, 'Hospitalisation Details'!N:N, "not found")</f>
        <v>tier - 2</v>
      </c>
      <c r="P151" s="2" t="str">
        <f>_xlfn.XLOOKUP(A151, 'Hospitalisation Details'!A:A, 'Hospitalisation Details'!P:P, "not found")</f>
        <v>R1013</v>
      </c>
      <c r="Q151" s="2">
        <f>_xlfn.XLOOKUP(A151, 'Hospitalisation Details'!A:A, 'Hospitalisation Details'!H:H, "not found")</f>
        <v>42</v>
      </c>
    </row>
    <row r="152" spans="1:17" ht="15.75" x14ac:dyDescent="0.25">
      <c r="A152" s="15" t="s">
        <v>2222</v>
      </c>
      <c r="B152" s="2" t="str">
        <f>VLOOKUP(A152, 'Customer Names'!A:E, 4, FALSE)</f>
        <v>Bonnie</v>
      </c>
      <c r="C152" s="2">
        <f>_xlfn.XLOOKUP(A152, 'Medical Examinations'!A:A, 'Medical Examinations'!B:B, "not found")</f>
        <v>36.54</v>
      </c>
      <c r="D152" s="2">
        <f>_xlfn.XLOOKUP(A152, 'Medical Examinations'!A:A, 'Medical Examinations'!D:D, "not found")</f>
        <v>4.46</v>
      </c>
      <c r="E152" s="2" t="str">
        <f>_xlfn.XLOOKUP(A152, 'Medical Examinations'!A:A, 'Medical Examinations'!F:F, "not found")</f>
        <v>yes</v>
      </c>
      <c r="F152" s="2" t="str">
        <f>_xlfn.XLOOKUP(A152, 'Medical Examinations'!A:A, 'Medical Examinations'!G:G, "not found")</f>
        <v>No</v>
      </c>
      <c r="G152" s="2" t="str">
        <f>_xlfn.XLOOKUP(A152, 'Medical Examinations'!A:A, 'Medical Examinations'!H:H, "not found")</f>
        <v>No</v>
      </c>
      <c r="H152" s="2">
        <f>_xlfn.XLOOKUP(A152, 'Medical Examinations'!A:A, 'Medical Examinations'!J:J, "not found")</f>
        <v>1</v>
      </c>
      <c r="I152" s="2" t="str">
        <f>_xlfn.XLOOKUP(A152, 'Medical Examinations'!A:A, 'Medical Examinations'!L:L, "not found")</f>
        <v>yes</v>
      </c>
      <c r="J152" s="2" t="str">
        <f>_xlfn.XLOOKUP(A152, 'Medical Examinations'!A:A, 'Medical Examinations'!C:C, "not found")</f>
        <v>Obesity</v>
      </c>
      <c r="K152" s="2" t="str">
        <f>_xlfn.XLOOKUP(A152, 'Medical Examinations'!A:A, 'Medical Examinations'!E:E, "not  found")</f>
        <v>Normal</v>
      </c>
      <c r="L152" s="16">
        <f>_xlfn.XLOOKUP(A152, 'Hospitalisation Details'!A:A, 'Hospitalisation Details'!G:G, "not found")</f>
        <v>23544</v>
      </c>
      <c r="M152" s="17">
        <f>_xlfn.XLOOKUP(A152, 'Hospitalisation Details'!A:A, 'Hospitalisation Details'!J:J, "not found")</f>
        <v>38241.74</v>
      </c>
      <c r="N152" s="2" t="str">
        <f>_xlfn.XLOOKUP(A152, 'Hospitalisation Details'!A:A, 'Hospitalisation Details'!L:L, "not found")</f>
        <v>tier - 2</v>
      </c>
      <c r="O152" s="2" t="str">
        <f>_xlfn.XLOOKUP(A152, 'Hospitalisation Details'!A:A, 'Hospitalisation Details'!N:N, "not found")</f>
        <v>tier - 3</v>
      </c>
      <c r="P152" s="2" t="str">
        <f>_xlfn.XLOOKUP(A152, 'Hospitalisation Details'!A:A, 'Hospitalisation Details'!P:P, "not found")</f>
        <v>R1011</v>
      </c>
      <c r="Q152" s="2">
        <f>_xlfn.XLOOKUP(A152, 'Hospitalisation Details'!A:A, 'Hospitalisation Details'!H:H, "not found")</f>
        <v>58</v>
      </c>
    </row>
    <row r="153" spans="1:17" ht="15.75" x14ac:dyDescent="0.25">
      <c r="A153" s="15" t="s">
        <v>2221</v>
      </c>
      <c r="B153" s="2" t="str">
        <f>VLOOKUP(A153, 'Customer Names'!A:E, 4, FALSE)</f>
        <v>Michael P</v>
      </c>
      <c r="C153" s="2">
        <f>_xlfn.XLOOKUP(A153, 'Medical Examinations'!A:A, 'Medical Examinations'!B:B, "not found")</f>
        <v>51.64</v>
      </c>
      <c r="D153" s="2">
        <f>_xlfn.XLOOKUP(A153, 'Medical Examinations'!A:A, 'Medical Examinations'!D:D, "not found")</f>
        <v>5.65</v>
      </c>
      <c r="E153" s="2" t="str">
        <f>_xlfn.XLOOKUP(A153, 'Medical Examinations'!A:A, 'Medical Examinations'!F:F, "not found")</f>
        <v>No</v>
      </c>
      <c r="F153" s="2" t="str">
        <f>_xlfn.XLOOKUP(A153, 'Medical Examinations'!A:A, 'Medical Examinations'!G:G, "not found")</f>
        <v>No</v>
      </c>
      <c r="G153" s="2" t="str">
        <f>_xlfn.XLOOKUP(A153, 'Medical Examinations'!A:A, 'Medical Examinations'!H:H, "not found")</f>
        <v>No</v>
      </c>
      <c r="H153" s="2">
        <f>_xlfn.XLOOKUP(A153, 'Medical Examinations'!A:A, 'Medical Examinations'!J:J, "not found")</f>
        <v>0</v>
      </c>
      <c r="I153" s="2" t="str">
        <f>_xlfn.XLOOKUP(A153, 'Medical Examinations'!A:A, 'Medical Examinations'!L:L, "not found")</f>
        <v>yes</v>
      </c>
      <c r="J153" s="2" t="str">
        <f>_xlfn.XLOOKUP(A153, 'Medical Examinations'!A:A, 'Medical Examinations'!C:C, "not found")</f>
        <v>Obesity</v>
      </c>
      <c r="K153" s="2" t="str">
        <f>_xlfn.XLOOKUP(A153, 'Medical Examinations'!A:A, 'Medical Examinations'!E:E, "not  found")</f>
        <v>Normal</v>
      </c>
      <c r="L153" s="16">
        <f>_xlfn.XLOOKUP(A153, 'Hospitalisation Details'!A:A, 'Hospitalisation Details'!G:G, "not found")</f>
        <v>32759</v>
      </c>
      <c r="M153" s="17">
        <f>_xlfn.XLOOKUP(A153, 'Hospitalisation Details'!A:A, 'Hospitalisation Details'!J:J, "not found")</f>
        <v>38237.339999999997</v>
      </c>
      <c r="N153" s="2" t="str">
        <f>_xlfn.XLOOKUP(A153, 'Hospitalisation Details'!A:A, 'Hospitalisation Details'!L:L, "not found")</f>
        <v>tier - 2</v>
      </c>
      <c r="O153" s="2" t="str">
        <f>_xlfn.XLOOKUP(A153, 'Hospitalisation Details'!A:A, 'Hospitalisation Details'!N:N, "not found")</f>
        <v>tier - 3</v>
      </c>
      <c r="P153" s="2" t="str">
        <f>_xlfn.XLOOKUP(A153, 'Hospitalisation Details'!A:A, 'Hospitalisation Details'!P:P, "not found")</f>
        <v>R1011</v>
      </c>
      <c r="Q153" s="2">
        <f>_xlfn.XLOOKUP(A153, 'Hospitalisation Details'!A:A, 'Hospitalisation Details'!H:H, "not found")</f>
        <v>33</v>
      </c>
    </row>
    <row r="154" spans="1:17" ht="15.75" x14ac:dyDescent="0.25">
      <c r="A154" s="15" t="s">
        <v>2220</v>
      </c>
      <c r="B154" s="2" t="str">
        <f>VLOOKUP(A154, 'Customer Names'!A:E, 4, FALSE)</f>
        <v>Paul</v>
      </c>
      <c r="C154" s="2">
        <f>_xlfn.XLOOKUP(A154, 'Medical Examinations'!A:A, 'Medical Examinations'!B:B, "not found")</f>
        <v>42.83</v>
      </c>
      <c r="D154" s="2">
        <f>_xlfn.XLOOKUP(A154, 'Medical Examinations'!A:A, 'Medical Examinations'!D:D, "not found")</f>
        <v>6.04</v>
      </c>
      <c r="E154" s="2" t="str">
        <f>_xlfn.XLOOKUP(A154, 'Medical Examinations'!A:A, 'Medical Examinations'!F:F, "not found")</f>
        <v>No</v>
      </c>
      <c r="F154" s="2" t="str">
        <f>_xlfn.XLOOKUP(A154, 'Medical Examinations'!A:A, 'Medical Examinations'!G:G, "not found")</f>
        <v>No</v>
      </c>
      <c r="G154" s="2" t="str">
        <f>_xlfn.XLOOKUP(A154, 'Medical Examinations'!A:A, 'Medical Examinations'!H:H, "not found")</f>
        <v>No</v>
      </c>
      <c r="H154" s="2">
        <f>_xlfn.XLOOKUP(A154, 'Medical Examinations'!A:A, 'Medical Examinations'!J:J, "not found")</f>
        <v>2</v>
      </c>
      <c r="I154" s="2" t="str">
        <f>_xlfn.XLOOKUP(A154, 'Medical Examinations'!A:A, 'Medical Examinations'!L:L, "not found")</f>
        <v>yes</v>
      </c>
      <c r="J154" s="2" t="str">
        <f>_xlfn.XLOOKUP(A154, 'Medical Examinations'!A:A, 'Medical Examinations'!C:C, "not found")</f>
        <v>Obesity</v>
      </c>
      <c r="K154" s="2" t="str">
        <f>_xlfn.XLOOKUP(A154, 'Medical Examinations'!A:A, 'Medical Examinations'!E:E, "not  found")</f>
        <v>Prediabeties</v>
      </c>
      <c r="L154" s="16">
        <f>_xlfn.XLOOKUP(A154, 'Hospitalisation Details'!A:A, 'Hospitalisation Details'!G:G, "not found")</f>
        <v>26622</v>
      </c>
      <c r="M154" s="17">
        <f>_xlfn.XLOOKUP(A154, 'Hospitalisation Details'!A:A, 'Hospitalisation Details'!J:J, "not found")</f>
        <v>38189.1</v>
      </c>
      <c r="N154" s="2" t="str">
        <f>_xlfn.XLOOKUP(A154, 'Hospitalisation Details'!A:A, 'Hospitalisation Details'!L:L, "not found")</f>
        <v>tier - 2</v>
      </c>
      <c r="O154" s="2" t="str">
        <f>_xlfn.XLOOKUP(A154, 'Hospitalisation Details'!A:A, 'Hospitalisation Details'!N:N, "not found")</f>
        <v>tier - 2</v>
      </c>
      <c r="P154" s="2" t="str">
        <f>_xlfn.XLOOKUP(A154, 'Hospitalisation Details'!A:A, 'Hospitalisation Details'!P:P, "not found")</f>
        <v>R1011</v>
      </c>
      <c r="Q154" s="2">
        <f>_xlfn.XLOOKUP(A154, 'Hospitalisation Details'!A:A, 'Hospitalisation Details'!H:H, "not found")</f>
        <v>50</v>
      </c>
    </row>
    <row r="155" spans="1:17" ht="15.75" x14ac:dyDescent="0.25">
      <c r="A155" s="15" t="s">
        <v>2219</v>
      </c>
      <c r="B155" s="2" t="str">
        <f>VLOOKUP(A155, 'Customer Names'!A:E, 4, FALSE)</f>
        <v>Michael</v>
      </c>
      <c r="C155" s="2">
        <f>_xlfn.XLOOKUP(A155, 'Medical Examinations'!A:A, 'Medical Examinations'!B:B, "not found")</f>
        <v>40.15</v>
      </c>
      <c r="D155" s="2">
        <f>_xlfn.XLOOKUP(A155, 'Medical Examinations'!A:A, 'Medical Examinations'!D:D, "not found")</f>
        <v>5.76</v>
      </c>
      <c r="E155" s="2" t="str">
        <f>_xlfn.XLOOKUP(A155, 'Medical Examinations'!A:A, 'Medical Examinations'!F:F, "not found")</f>
        <v>No</v>
      </c>
      <c r="F155" s="2" t="str">
        <f>_xlfn.XLOOKUP(A155, 'Medical Examinations'!A:A, 'Medical Examinations'!G:G, "not found")</f>
        <v>No</v>
      </c>
      <c r="G155" s="2" t="str">
        <f>_xlfn.XLOOKUP(A155, 'Medical Examinations'!A:A, 'Medical Examinations'!H:H, "not found")</f>
        <v>No</v>
      </c>
      <c r="H155" s="2">
        <f>_xlfn.XLOOKUP(A155, 'Medical Examinations'!A:A, 'Medical Examinations'!J:J, "not found")</f>
        <v>1</v>
      </c>
      <c r="I155" s="2" t="str">
        <f>_xlfn.XLOOKUP(A155, 'Medical Examinations'!A:A, 'Medical Examinations'!L:L, "not found")</f>
        <v>yes</v>
      </c>
      <c r="J155" s="2" t="str">
        <f>_xlfn.XLOOKUP(A155, 'Medical Examinations'!A:A, 'Medical Examinations'!C:C, "not found")</f>
        <v>Obesity</v>
      </c>
      <c r="K155" s="2" t="str">
        <f>_xlfn.XLOOKUP(A155, 'Medical Examinations'!A:A, 'Medical Examinations'!E:E, "not  found")</f>
        <v>Prediabeties</v>
      </c>
      <c r="L155" s="16">
        <f>_xlfn.XLOOKUP(A155, 'Hospitalisation Details'!A:A, 'Hospitalisation Details'!G:G, "not found")</f>
        <v>36005</v>
      </c>
      <c r="M155" s="17">
        <f>_xlfn.XLOOKUP(A155, 'Hospitalisation Details'!A:A, 'Hospitalisation Details'!J:J, "not found")</f>
        <v>38126.25</v>
      </c>
      <c r="N155" s="2" t="str">
        <f>_xlfn.XLOOKUP(A155, 'Hospitalisation Details'!A:A, 'Hospitalisation Details'!L:L, "not found")</f>
        <v>tier - 1</v>
      </c>
      <c r="O155" s="2" t="str">
        <f>_xlfn.XLOOKUP(A155, 'Hospitalisation Details'!A:A, 'Hospitalisation Details'!N:N, "not found")</f>
        <v>tier - 3</v>
      </c>
      <c r="P155" s="2" t="str">
        <f>_xlfn.XLOOKUP(A155, 'Hospitalisation Details'!A:A, 'Hospitalisation Details'!P:P, "not found")</f>
        <v>R1013</v>
      </c>
      <c r="Q155" s="2">
        <f>_xlfn.XLOOKUP(A155, 'Hospitalisation Details'!A:A, 'Hospitalisation Details'!H:H, "not found")</f>
        <v>24</v>
      </c>
    </row>
    <row r="156" spans="1:17" ht="15.75" x14ac:dyDescent="0.25">
      <c r="A156" s="15" t="s">
        <v>2218</v>
      </c>
      <c r="B156" s="2" t="str">
        <f>VLOOKUP(A156, 'Customer Names'!A:E, 4, FALSE)</f>
        <v>Samuel</v>
      </c>
      <c r="C156" s="2">
        <f>_xlfn.XLOOKUP(A156, 'Medical Examinations'!A:A, 'Medical Examinations'!B:B, "not found")</f>
        <v>27.8</v>
      </c>
      <c r="D156" s="2">
        <f>_xlfn.XLOOKUP(A156, 'Medical Examinations'!A:A, 'Medical Examinations'!D:D, "not found")</f>
        <v>4.3600000000000003</v>
      </c>
      <c r="E156" s="2" t="str">
        <f>_xlfn.XLOOKUP(A156, 'Medical Examinations'!A:A, 'Medical Examinations'!F:F, "not found")</f>
        <v>No</v>
      </c>
      <c r="F156" s="2" t="str">
        <f>_xlfn.XLOOKUP(A156, 'Medical Examinations'!A:A, 'Medical Examinations'!G:G, "not found")</f>
        <v>No</v>
      </c>
      <c r="G156" s="2" t="str">
        <f>_xlfn.XLOOKUP(A156, 'Medical Examinations'!A:A, 'Medical Examinations'!H:H, "not found")</f>
        <v>Yes</v>
      </c>
      <c r="H156" s="2">
        <f>_xlfn.XLOOKUP(A156, 'Medical Examinations'!A:A, 'Medical Examinations'!J:J, "not found")</f>
        <v>1</v>
      </c>
      <c r="I156" s="2" t="str">
        <f>_xlfn.XLOOKUP(A156, 'Medical Examinations'!A:A, 'Medical Examinations'!L:L, "not found")</f>
        <v>yes</v>
      </c>
      <c r="J156" s="2" t="str">
        <f>_xlfn.XLOOKUP(A156, 'Medical Examinations'!A:A, 'Medical Examinations'!C:C, "not found")</f>
        <v>Overweight</v>
      </c>
      <c r="K156" s="2" t="str">
        <f>_xlfn.XLOOKUP(A156, 'Medical Examinations'!A:A, 'Medical Examinations'!E:E, "not  found")</f>
        <v>Normal</v>
      </c>
      <c r="L156" s="16">
        <f>_xlfn.XLOOKUP(A156, 'Hospitalisation Details'!A:A, 'Hospitalisation Details'!G:G, "not found")</f>
        <v>29107</v>
      </c>
      <c r="M156" s="17">
        <f>_xlfn.XLOOKUP(A156, 'Hospitalisation Details'!A:A, 'Hospitalisation Details'!J:J, "not found")</f>
        <v>37829.72</v>
      </c>
      <c r="N156" s="2" t="str">
        <f>_xlfn.XLOOKUP(A156, 'Hospitalisation Details'!A:A, 'Hospitalisation Details'!L:L, "not found")</f>
        <v>tier - 1</v>
      </c>
      <c r="O156" s="2" t="str">
        <f>_xlfn.XLOOKUP(A156, 'Hospitalisation Details'!A:A, 'Hospitalisation Details'!N:N, "not found")</f>
        <v>tier - 2</v>
      </c>
      <c r="P156" s="2" t="str">
        <f>_xlfn.XLOOKUP(A156, 'Hospitalisation Details'!A:A, 'Hospitalisation Details'!P:P, "not found")</f>
        <v>R1011</v>
      </c>
      <c r="Q156" s="2">
        <f>_xlfn.XLOOKUP(A156, 'Hospitalisation Details'!A:A, 'Hospitalisation Details'!H:H, "not found")</f>
        <v>43</v>
      </c>
    </row>
    <row r="157" spans="1:17" ht="15.75" x14ac:dyDescent="0.25">
      <c r="A157" s="15" t="s">
        <v>2217</v>
      </c>
      <c r="B157" s="2" t="str">
        <f>VLOOKUP(A157, 'Customer Names'!A:E, 4, FALSE)</f>
        <v>Matthew</v>
      </c>
      <c r="C157" s="2">
        <f>_xlfn.XLOOKUP(A157, 'Medical Examinations'!A:A, 'Medical Examinations'!B:B, "not found")</f>
        <v>45.81</v>
      </c>
      <c r="D157" s="2">
        <f>_xlfn.XLOOKUP(A157, 'Medical Examinations'!A:A, 'Medical Examinations'!D:D, "not found")</f>
        <v>4.76</v>
      </c>
      <c r="E157" s="2" t="str">
        <f>_xlfn.XLOOKUP(A157, 'Medical Examinations'!A:A, 'Medical Examinations'!F:F, "not found")</f>
        <v>yes</v>
      </c>
      <c r="F157" s="2" t="str">
        <f>_xlfn.XLOOKUP(A157, 'Medical Examinations'!A:A, 'Medical Examinations'!G:G, "not found")</f>
        <v>No</v>
      </c>
      <c r="G157" s="2" t="str">
        <f>_xlfn.XLOOKUP(A157, 'Medical Examinations'!A:A, 'Medical Examinations'!H:H, "not found")</f>
        <v>Yes</v>
      </c>
      <c r="H157" s="2">
        <f>_xlfn.XLOOKUP(A157, 'Medical Examinations'!A:A, 'Medical Examinations'!J:J, "not found")</f>
        <v>1</v>
      </c>
      <c r="I157" s="2" t="str">
        <f>_xlfn.XLOOKUP(A157, 'Medical Examinations'!A:A, 'Medical Examinations'!L:L, "not found")</f>
        <v>yes</v>
      </c>
      <c r="J157" s="2" t="str">
        <f>_xlfn.XLOOKUP(A157, 'Medical Examinations'!A:A, 'Medical Examinations'!C:C, "not found")</f>
        <v>Obesity</v>
      </c>
      <c r="K157" s="2" t="str">
        <f>_xlfn.XLOOKUP(A157, 'Medical Examinations'!A:A, 'Medical Examinations'!E:E, "not  found")</f>
        <v>Normal</v>
      </c>
      <c r="L157" s="16">
        <f>_xlfn.XLOOKUP(A157, 'Hospitalisation Details'!A:A, 'Hospitalisation Details'!G:G, "not found")</f>
        <v>30523</v>
      </c>
      <c r="M157" s="17">
        <f>_xlfn.XLOOKUP(A157, 'Hospitalisation Details'!A:A, 'Hospitalisation Details'!J:J, "not found")</f>
        <v>37800.980000000003</v>
      </c>
      <c r="N157" s="2" t="str">
        <f>_xlfn.XLOOKUP(A157, 'Hospitalisation Details'!A:A, 'Hospitalisation Details'!L:L, "not found")</f>
        <v>tier - 2</v>
      </c>
      <c r="O157" s="2" t="str">
        <f>_xlfn.XLOOKUP(A157, 'Hospitalisation Details'!A:A, 'Hospitalisation Details'!N:N, "not found")</f>
        <v>tier - 2</v>
      </c>
      <c r="P157" s="2" t="str">
        <f>_xlfn.XLOOKUP(A157, 'Hospitalisation Details'!A:A, 'Hospitalisation Details'!P:P, "not found")</f>
        <v>R1011</v>
      </c>
      <c r="Q157" s="2">
        <f>_xlfn.XLOOKUP(A157, 'Hospitalisation Details'!A:A, 'Hospitalisation Details'!H:H, "not found")</f>
        <v>39</v>
      </c>
    </row>
    <row r="158" spans="1:17" ht="15.75" x14ac:dyDescent="0.25">
      <c r="A158" s="15" t="s">
        <v>2216</v>
      </c>
      <c r="B158" s="2" t="str">
        <f>VLOOKUP(A158, 'Customer Names'!A:E, 4, FALSE)</f>
        <v>Daniel</v>
      </c>
      <c r="C158" s="2">
        <f>_xlfn.XLOOKUP(A158, 'Medical Examinations'!A:A, 'Medical Examinations'!B:B, "not found")</f>
        <v>34.43</v>
      </c>
      <c r="D158" s="2">
        <f>_xlfn.XLOOKUP(A158, 'Medical Examinations'!A:A, 'Medical Examinations'!D:D, "not found")</f>
        <v>10.82</v>
      </c>
      <c r="E158" s="2" t="str">
        <f>_xlfn.XLOOKUP(A158, 'Medical Examinations'!A:A, 'Medical Examinations'!F:F, "not found")</f>
        <v>yes</v>
      </c>
      <c r="F158" s="2" t="str">
        <f>_xlfn.XLOOKUP(A158, 'Medical Examinations'!A:A, 'Medical Examinations'!G:G, "not found")</f>
        <v>No</v>
      </c>
      <c r="G158" s="2" t="str">
        <f>_xlfn.XLOOKUP(A158, 'Medical Examinations'!A:A, 'Medical Examinations'!H:H, "not found")</f>
        <v>No</v>
      </c>
      <c r="H158" s="2">
        <f>_xlfn.XLOOKUP(A158, 'Medical Examinations'!A:A, 'Medical Examinations'!J:J, "not found")</f>
        <v>1</v>
      </c>
      <c r="I158" s="2" t="str">
        <f>_xlfn.XLOOKUP(A158, 'Medical Examinations'!A:A, 'Medical Examinations'!L:L, "not found")</f>
        <v>yes</v>
      </c>
      <c r="J158" s="2" t="str">
        <f>_xlfn.XLOOKUP(A158, 'Medical Examinations'!A:A, 'Medical Examinations'!C:C, "not found")</f>
        <v>Obesity</v>
      </c>
      <c r="K158" s="2" t="str">
        <f>_xlfn.XLOOKUP(A158, 'Medical Examinations'!A:A, 'Medical Examinations'!E:E, "not  found")</f>
        <v>Diabetes</v>
      </c>
      <c r="L158" s="16">
        <f>_xlfn.XLOOKUP(A158, 'Hospitalisation Details'!A:A, 'Hospitalisation Details'!G:G, "not found")</f>
        <v>31639</v>
      </c>
      <c r="M158" s="17">
        <f>_xlfn.XLOOKUP(A158, 'Hospitalisation Details'!A:A, 'Hospitalisation Details'!J:J, "not found")</f>
        <v>37742.58</v>
      </c>
      <c r="N158" s="2" t="str">
        <f>_xlfn.XLOOKUP(A158, 'Hospitalisation Details'!A:A, 'Hospitalisation Details'!L:L, "not found")</f>
        <v>tier - 1</v>
      </c>
      <c r="O158" s="2" t="str">
        <f>_xlfn.XLOOKUP(A158, 'Hospitalisation Details'!A:A, 'Hospitalisation Details'!N:N, "not found")</f>
        <v>tier - 1</v>
      </c>
      <c r="P158" s="2" t="str">
        <f>_xlfn.XLOOKUP(A158, 'Hospitalisation Details'!A:A, 'Hospitalisation Details'!P:P, "not found")</f>
        <v>R1013</v>
      </c>
      <c r="Q158" s="2">
        <f>_xlfn.XLOOKUP(A158, 'Hospitalisation Details'!A:A, 'Hospitalisation Details'!H:H, "not found")</f>
        <v>36</v>
      </c>
    </row>
    <row r="159" spans="1:17" ht="15.75" x14ac:dyDescent="0.25">
      <c r="A159" s="15" t="s">
        <v>2215</v>
      </c>
      <c r="B159" s="2" t="str">
        <f>VLOOKUP(A159, 'Customer Names'!A:E, 4, FALSE)</f>
        <v>Syndy</v>
      </c>
      <c r="C159" s="2">
        <f>_xlfn.XLOOKUP(A159, 'Medical Examinations'!A:A, 'Medical Examinations'!B:B, "not found")</f>
        <v>41.33</v>
      </c>
      <c r="D159" s="2">
        <f>_xlfn.XLOOKUP(A159, 'Medical Examinations'!A:A, 'Medical Examinations'!D:D, "not found")</f>
        <v>4.01</v>
      </c>
      <c r="E159" s="2" t="str">
        <f>_xlfn.XLOOKUP(A159, 'Medical Examinations'!A:A, 'Medical Examinations'!F:F, "not found")</f>
        <v>yes</v>
      </c>
      <c r="F159" s="2" t="str">
        <f>_xlfn.XLOOKUP(A159, 'Medical Examinations'!A:A, 'Medical Examinations'!G:G, "not found")</f>
        <v>No</v>
      </c>
      <c r="G159" s="2" t="str">
        <f>_xlfn.XLOOKUP(A159, 'Medical Examinations'!A:A, 'Medical Examinations'!H:H, "not found")</f>
        <v>No</v>
      </c>
      <c r="H159" s="2">
        <f>_xlfn.XLOOKUP(A159, 'Medical Examinations'!A:A, 'Medical Examinations'!J:J, "not found")</f>
        <v>0</v>
      </c>
      <c r="I159" s="2" t="str">
        <f>_xlfn.XLOOKUP(A159, 'Medical Examinations'!A:A, 'Medical Examinations'!L:L, "not found")</f>
        <v>yes</v>
      </c>
      <c r="J159" s="2" t="str">
        <f>_xlfn.XLOOKUP(A159, 'Medical Examinations'!A:A, 'Medical Examinations'!C:C, "not found")</f>
        <v>Obesity</v>
      </c>
      <c r="K159" s="2" t="str">
        <f>_xlfn.XLOOKUP(A159, 'Medical Examinations'!A:A, 'Medical Examinations'!E:E, "not  found")</f>
        <v>Normal</v>
      </c>
      <c r="L159" s="16">
        <f>_xlfn.XLOOKUP(A159, 'Hospitalisation Details'!A:A, 'Hospitalisation Details'!G:G, "not found")</f>
        <v>28021</v>
      </c>
      <c r="M159" s="17">
        <f>_xlfn.XLOOKUP(A159, 'Hospitalisation Details'!A:A, 'Hospitalisation Details'!J:J, "not found")</f>
        <v>37735.199999999997</v>
      </c>
      <c r="N159" s="2" t="str">
        <f>_xlfn.XLOOKUP(A159, 'Hospitalisation Details'!A:A, 'Hospitalisation Details'!L:L, "not found")</f>
        <v>tier - 2</v>
      </c>
      <c r="O159" s="2" t="str">
        <f>_xlfn.XLOOKUP(A159, 'Hospitalisation Details'!A:A, 'Hospitalisation Details'!N:N, "not found")</f>
        <v>tier - 2</v>
      </c>
      <c r="P159" s="2" t="str">
        <f>_xlfn.XLOOKUP(A159, 'Hospitalisation Details'!A:A, 'Hospitalisation Details'!P:P, "not found")</f>
        <v>R1011</v>
      </c>
      <c r="Q159" s="2">
        <f>_xlfn.XLOOKUP(A159, 'Hospitalisation Details'!A:A, 'Hospitalisation Details'!H:H, "not found")</f>
        <v>46</v>
      </c>
    </row>
    <row r="160" spans="1:17" ht="15.75" x14ac:dyDescent="0.25">
      <c r="A160" s="15" t="s">
        <v>2214</v>
      </c>
      <c r="B160" s="2" t="str">
        <f>VLOOKUP(A160, 'Customer Names'!A:E, 4, FALSE)</f>
        <v>Aleksandra</v>
      </c>
      <c r="C160" s="2">
        <f>_xlfn.XLOOKUP(A160, 'Medical Examinations'!A:A, 'Medical Examinations'!B:B, "not found")</f>
        <v>31.92</v>
      </c>
      <c r="D160" s="2">
        <f>_xlfn.XLOOKUP(A160, 'Medical Examinations'!A:A, 'Medical Examinations'!D:D, "not found")</f>
        <v>5.12</v>
      </c>
      <c r="E160" s="2" t="str">
        <f>_xlfn.XLOOKUP(A160, 'Medical Examinations'!A:A, 'Medical Examinations'!F:F, "not found")</f>
        <v>yes</v>
      </c>
      <c r="F160" s="2" t="str">
        <f>_xlfn.XLOOKUP(A160, 'Medical Examinations'!A:A, 'Medical Examinations'!G:G, "not found")</f>
        <v>No</v>
      </c>
      <c r="G160" s="2" t="str">
        <f>_xlfn.XLOOKUP(A160, 'Medical Examinations'!A:A, 'Medical Examinations'!H:H, "not found")</f>
        <v>No</v>
      </c>
      <c r="H160" s="2">
        <f>_xlfn.XLOOKUP(A160, 'Medical Examinations'!A:A, 'Medical Examinations'!J:J, "not found")</f>
        <v>1</v>
      </c>
      <c r="I160" s="2" t="str">
        <f>_xlfn.XLOOKUP(A160, 'Medical Examinations'!A:A, 'Medical Examinations'!L:L, "not found")</f>
        <v>yes</v>
      </c>
      <c r="J160" s="2" t="str">
        <f>_xlfn.XLOOKUP(A160, 'Medical Examinations'!A:A, 'Medical Examinations'!C:C, "not found")</f>
        <v>Obesity</v>
      </c>
      <c r="K160" s="2" t="str">
        <f>_xlfn.XLOOKUP(A160, 'Medical Examinations'!A:A, 'Medical Examinations'!E:E, "not  found")</f>
        <v>Normal</v>
      </c>
      <c r="L160" s="16">
        <f>_xlfn.XLOOKUP(A160, 'Hospitalisation Details'!A:A, 'Hospitalisation Details'!G:G, "not found")</f>
        <v>32426</v>
      </c>
      <c r="M160" s="17">
        <f>_xlfn.XLOOKUP(A160, 'Hospitalisation Details'!A:A, 'Hospitalisation Details'!J:J, "not found")</f>
        <v>37701.879999999997</v>
      </c>
      <c r="N160" s="2" t="str">
        <f>_xlfn.XLOOKUP(A160, 'Hospitalisation Details'!A:A, 'Hospitalisation Details'!L:L, "not found")</f>
        <v>tier - 2</v>
      </c>
      <c r="O160" s="2" t="str">
        <f>_xlfn.XLOOKUP(A160, 'Hospitalisation Details'!A:A, 'Hospitalisation Details'!N:N, "not found")</f>
        <v>tier - 3</v>
      </c>
      <c r="P160" s="2" t="str">
        <f>_xlfn.XLOOKUP(A160, 'Hospitalisation Details'!A:A, 'Hospitalisation Details'!P:P, "not found")</f>
        <v>R1023</v>
      </c>
      <c r="Q160" s="2">
        <f>_xlfn.XLOOKUP(A160, 'Hospitalisation Details'!A:A, 'Hospitalisation Details'!H:H, "not found")</f>
        <v>34</v>
      </c>
    </row>
    <row r="161" spans="1:17" ht="15.75" x14ac:dyDescent="0.25">
      <c r="A161" s="15" t="s">
        <v>2213</v>
      </c>
      <c r="B161" s="2" t="str">
        <f>VLOOKUP(A161, 'Customer Names'!A:E, 4, FALSE)</f>
        <v>Steeve T Sr.</v>
      </c>
      <c r="C161" s="2">
        <f>_xlfn.XLOOKUP(A161, 'Medical Examinations'!A:A, 'Medical Examinations'!B:B, "not found")</f>
        <v>39.799999999999997</v>
      </c>
      <c r="D161" s="2">
        <f>_xlfn.XLOOKUP(A161, 'Medical Examinations'!A:A, 'Medical Examinations'!D:D, "not found")</f>
        <v>10.54</v>
      </c>
      <c r="E161" s="2" t="str">
        <f>_xlfn.XLOOKUP(A161, 'Medical Examinations'!A:A, 'Medical Examinations'!F:F, "not found")</f>
        <v>yes</v>
      </c>
      <c r="F161" s="2" t="str">
        <f>_xlfn.XLOOKUP(A161, 'Medical Examinations'!A:A, 'Medical Examinations'!G:G, "not found")</f>
        <v>No</v>
      </c>
      <c r="G161" s="2" t="str">
        <f>_xlfn.XLOOKUP(A161, 'Medical Examinations'!A:A, 'Medical Examinations'!H:H, "not found")</f>
        <v>No</v>
      </c>
      <c r="H161" s="2">
        <f>_xlfn.XLOOKUP(A161, 'Medical Examinations'!A:A, 'Medical Examinations'!J:J, "not found")</f>
        <v>2</v>
      </c>
      <c r="I161" s="2" t="str">
        <f>_xlfn.XLOOKUP(A161, 'Medical Examinations'!A:A, 'Medical Examinations'!L:L, "not found")</f>
        <v>yes</v>
      </c>
      <c r="J161" s="2" t="str">
        <f>_xlfn.XLOOKUP(A161, 'Medical Examinations'!A:A, 'Medical Examinations'!C:C, "not found")</f>
        <v>Obesity</v>
      </c>
      <c r="K161" s="2" t="str">
        <f>_xlfn.XLOOKUP(A161, 'Medical Examinations'!A:A, 'Medical Examinations'!E:E, "not  found")</f>
        <v>Diabetes</v>
      </c>
      <c r="L161" s="16">
        <f>_xlfn.XLOOKUP(A161, 'Hospitalisation Details'!A:A, 'Hospitalisation Details'!G:G, "not found")</f>
        <v>25869</v>
      </c>
      <c r="M161" s="17">
        <f>_xlfn.XLOOKUP(A161, 'Hospitalisation Details'!A:A, 'Hospitalisation Details'!J:J, "not found")</f>
        <v>37675.06</v>
      </c>
      <c r="N161" s="2" t="str">
        <f>_xlfn.XLOOKUP(A161, 'Hospitalisation Details'!A:A, 'Hospitalisation Details'!L:L, "not found")</f>
        <v>tier - 2</v>
      </c>
      <c r="O161" s="2" t="str">
        <f>_xlfn.XLOOKUP(A161, 'Hospitalisation Details'!A:A, 'Hospitalisation Details'!N:N, "not found")</f>
        <v>tier - 3</v>
      </c>
      <c r="P161" s="2" t="str">
        <f>_xlfn.XLOOKUP(A161, 'Hospitalisation Details'!A:A, 'Hospitalisation Details'!P:P, "not found")</f>
        <v>R1011</v>
      </c>
      <c r="Q161" s="2">
        <f>_xlfn.XLOOKUP(A161, 'Hospitalisation Details'!A:A, 'Hospitalisation Details'!H:H, "not found")</f>
        <v>52</v>
      </c>
    </row>
    <row r="162" spans="1:17" ht="15.75" x14ac:dyDescent="0.25">
      <c r="A162" s="15" t="s">
        <v>2212</v>
      </c>
      <c r="B162" s="2" t="str">
        <f>VLOOKUP(A162, 'Customer Names'!A:E, 4, FALSE)</f>
        <v>Richard</v>
      </c>
      <c r="C162" s="2">
        <f>_xlfn.XLOOKUP(A162, 'Medical Examinations'!A:A, 'Medical Examinations'!B:B, "not found")</f>
        <v>42.82</v>
      </c>
      <c r="D162" s="2">
        <f>_xlfn.XLOOKUP(A162, 'Medical Examinations'!A:A, 'Medical Examinations'!D:D, "not found")</f>
        <v>4.21</v>
      </c>
      <c r="E162" s="2" t="str">
        <f>_xlfn.XLOOKUP(A162, 'Medical Examinations'!A:A, 'Medical Examinations'!F:F, "not found")</f>
        <v>No</v>
      </c>
      <c r="F162" s="2" t="str">
        <f>_xlfn.XLOOKUP(A162, 'Medical Examinations'!A:A, 'Medical Examinations'!G:G, "not found")</f>
        <v>No</v>
      </c>
      <c r="G162" s="2" t="str">
        <f>_xlfn.XLOOKUP(A162, 'Medical Examinations'!A:A, 'Medical Examinations'!H:H, "not found")</f>
        <v>No</v>
      </c>
      <c r="H162" s="2">
        <f>_xlfn.XLOOKUP(A162, 'Medical Examinations'!A:A, 'Medical Examinations'!J:J, "not found")</f>
        <v>0</v>
      </c>
      <c r="I162" s="2" t="str">
        <f>_xlfn.XLOOKUP(A162, 'Medical Examinations'!A:A, 'Medical Examinations'!L:L, "not found")</f>
        <v>yes</v>
      </c>
      <c r="J162" s="2" t="str">
        <f>_xlfn.XLOOKUP(A162, 'Medical Examinations'!A:A, 'Medical Examinations'!C:C, "not found")</f>
        <v>Obesity</v>
      </c>
      <c r="K162" s="2" t="str">
        <f>_xlfn.XLOOKUP(A162, 'Medical Examinations'!A:A, 'Medical Examinations'!E:E, "not  found")</f>
        <v>Normal</v>
      </c>
      <c r="L162" s="16">
        <f>_xlfn.XLOOKUP(A162, 'Hospitalisation Details'!A:A, 'Hospitalisation Details'!G:G, "not found")</f>
        <v>30122</v>
      </c>
      <c r="M162" s="17">
        <f>_xlfn.XLOOKUP(A162, 'Hospitalisation Details'!A:A, 'Hospitalisation Details'!J:J, "not found")</f>
        <v>37650.74</v>
      </c>
      <c r="N162" s="2" t="str">
        <f>_xlfn.XLOOKUP(A162, 'Hospitalisation Details'!A:A, 'Hospitalisation Details'!L:L, "not found")</f>
        <v>tier - 2</v>
      </c>
      <c r="O162" s="2" t="str">
        <f>_xlfn.XLOOKUP(A162, 'Hospitalisation Details'!A:A, 'Hospitalisation Details'!N:N, "not found")</f>
        <v>tier - 2</v>
      </c>
      <c r="P162" s="2" t="str">
        <f>_xlfn.XLOOKUP(A162, 'Hospitalisation Details'!A:A, 'Hospitalisation Details'!P:P, "not found")</f>
        <v>R1012</v>
      </c>
      <c r="Q162" s="2">
        <f>_xlfn.XLOOKUP(A162, 'Hospitalisation Details'!A:A, 'Hospitalisation Details'!H:H, "not found")</f>
        <v>40</v>
      </c>
    </row>
    <row r="163" spans="1:17" ht="15.75" x14ac:dyDescent="0.25">
      <c r="A163" s="15" t="s">
        <v>2211</v>
      </c>
      <c r="B163" s="2" t="str">
        <f>VLOOKUP(A163, 'Customer Names'!A:E, 4, FALSE)</f>
        <v>Aaron T</v>
      </c>
      <c r="C163" s="2">
        <f>_xlfn.XLOOKUP(A163, 'Medical Examinations'!A:A, 'Medical Examinations'!B:B, "not found")</f>
        <v>33.630000000000003</v>
      </c>
      <c r="D163" s="2">
        <f>_xlfn.XLOOKUP(A163, 'Medical Examinations'!A:A, 'Medical Examinations'!D:D, "not found")</f>
        <v>5.42</v>
      </c>
      <c r="E163" s="2" t="str">
        <f>_xlfn.XLOOKUP(A163, 'Medical Examinations'!A:A, 'Medical Examinations'!F:F, "not found")</f>
        <v>No</v>
      </c>
      <c r="F163" s="2" t="str">
        <f>_xlfn.XLOOKUP(A163, 'Medical Examinations'!A:A, 'Medical Examinations'!G:G, "not found")</f>
        <v>No</v>
      </c>
      <c r="G163" s="2" t="str">
        <f>_xlfn.XLOOKUP(A163, 'Medical Examinations'!A:A, 'Medical Examinations'!H:H, "not found")</f>
        <v>No</v>
      </c>
      <c r="H163" s="2">
        <f>_xlfn.XLOOKUP(A163, 'Medical Examinations'!A:A, 'Medical Examinations'!J:J, "not found")</f>
        <v>0</v>
      </c>
      <c r="I163" s="2" t="str">
        <f>_xlfn.XLOOKUP(A163, 'Medical Examinations'!A:A, 'Medical Examinations'!L:L, "not found")</f>
        <v>yes</v>
      </c>
      <c r="J163" s="2" t="str">
        <f>_xlfn.XLOOKUP(A163, 'Medical Examinations'!A:A, 'Medical Examinations'!C:C, "not found")</f>
        <v>Obesity</v>
      </c>
      <c r="K163" s="2" t="str">
        <f>_xlfn.XLOOKUP(A163, 'Medical Examinations'!A:A, 'Medical Examinations'!E:E, "not  found")</f>
        <v>Normal</v>
      </c>
      <c r="L163" s="16">
        <f>_xlfn.XLOOKUP(A163, 'Hospitalisation Details'!A:A, 'Hospitalisation Details'!G:G, "not found")</f>
        <v>33193</v>
      </c>
      <c r="M163" s="17">
        <f>_xlfn.XLOOKUP(A163, 'Hospitalisation Details'!A:A, 'Hospitalisation Details'!J:J, "not found")</f>
        <v>37607.53</v>
      </c>
      <c r="N163" s="2" t="str">
        <f>_xlfn.XLOOKUP(A163, 'Hospitalisation Details'!A:A, 'Hospitalisation Details'!L:L, "not found")</f>
        <v>tier - 1</v>
      </c>
      <c r="O163" s="2" t="str">
        <f>_xlfn.XLOOKUP(A163, 'Hospitalisation Details'!A:A, 'Hospitalisation Details'!N:N, "not found")</f>
        <v>tier - 2</v>
      </c>
      <c r="P163" s="2" t="str">
        <f>_xlfn.XLOOKUP(A163, 'Hospitalisation Details'!A:A, 'Hospitalisation Details'!P:P, "not found")</f>
        <v>R1019</v>
      </c>
      <c r="Q163" s="2">
        <f>_xlfn.XLOOKUP(A163, 'Hospitalisation Details'!A:A, 'Hospitalisation Details'!H:H, "not found")</f>
        <v>32</v>
      </c>
    </row>
    <row r="164" spans="1:17" ht="15.75" x14ac:dyDescent="0.25">
      <c r="A164" s="15" t="s">
        <v>2210</v>
      </c>
      <c r="B164" s="2" t="str">
        <f>VLOOKUP(A164, 'Customer Names'!A:E, 4, FALSE)</f>
        <v>Akira</v>
      </c>
      <c r="C164" s="2">
        <f>_xlfn.XLOOKUP(A164, 'Medical Examinations'!A:A, 'Medical Examinations'!B:B, "not found")</f>
        <v>37.07</v>
      </c>
      <c r="D164" s="2">
        <f>_xlfn.XLOOKUP(A164, 'Medical Examinations'!A:A, 'Medical Examinations'!D:D, "not found")</f>
        <v>4.28</v>
      </c>
      <c r="E164" s="2" t="str">
        <f>_xlfn.XLOOKUP(A164, 'Medical Examinations'!A:A, 'Medical Examinations'!F:F, "not found")</f>
        <v>No</v>
      </c>
      <c r="F164" s="2" t="str">
        <f>_xlfn.XLOOKUP(A164, 'Medical Examinations'!A:A, 'Medical Examinations'!G:G, "not found")</f>
        <v>yes</v>
      </c>
      <c r="G164" s="2" t="str">
        <f>_xlfn.XLOOKUP(A164, 'Medical Examinations'!A:A, 'Medical Examinations'!H:H, "not found")</f>
        <v>No</v>
      </c>
      <c r="H164" s="2">
        <f>_xlfn.XLOOKUP(A164, 'Medical Examinations'!A:A, 'Medical Examinations'!J:J, "not found")</f>
        <v>1</v>
      </c>
      <c r="I164" s="2" t="str">
        <f>_xlfn.XLOOKUP(A164, 'Medical Examinations'!A:A, 'Medical Examinations'!L:L, "not found")</f>
        <v>yes</v>
      </c>
      <c r="J164" s="2" t="str">
        <f>_xlfn.XLOOKUP(A164, 'Medical Examinations'!A:A, 'Medical Examinations'!C:C, "not found")</f>
        <v>Obesity</v>
      </c>
      <c r="K164" s="2" t="str">
        <f>_xlfn.XLOOKUP(A164, 'Medical Examinations'!A:A, 'Medical Examinations'!E:E, "not  found")</f>
        <v>Normal</v>
      </c>
      <c r="L164" s="16">
        <f>_xlfn.XLOOKUP(A164, 'Hospitalisation Details'!A:A, 'Hospitalisation Details'!G:G, "not found")</f>
        <v>36811</v>
      </c>
      <c r="M164" s="17">
        <f>_xlfn.XLOOKUP(A164, 'Hospitalisation Details'!A:A, 'Hospitalisation Details'!J:J, "not found")</f>
        <v>37484.449999999997</v>
      </c>
      <c r="N164" s="2" t="str">
        <f>_xlfn.XLOOKUP(A164, 'Hospitalisation Details'!A:A, 'Hospitalisation Details'!L:L, "not found")</f>
        <v>tier - 1</v>
      </c>
      <c r="O164" s="2" t="str">
        <f>_xlfn.XLOOKUP(A164, 'Hospitalisation Details'!A:A, 'Hospitalisation Details'!N:N, "not found")</f>
        <v>tier - 1</v>
      </c>
      <c r="P164" s="2" t="str">
        <f>_xlfn.XLOOKUP(A164, 'Hospitalisation Details'!A:A, 'Hospitalisation Details'!P:P, "not found")</f>
        <v>R1013</v>
      </c>
      <c r="Q164" s="2">
        <f>_xlfn.XLOOKUP(A164, 'Hospitalisation Details'!A:A, 'Hospitalisation Details'!H:H, "not found")</f>
        <v>22</v>
      </c>
    </row>
    <row r="165" spans="1:17" ht="15.75" x14ac:dyDescent="0.25">
      <c r="A165" s="15" t="s">
        <v>2209</v>
      </c>
      <c r="B165" s="2" t="str">
        <f>VLOOKUP(A165, 'Customer Names'!A:E, 4, FALSE)</f>
        <v>Ben</v>
      </c>
      <c r="C165" s="2">
        <f>_xlfn.XLOOKUP(A165, 'Medical Examinations'!A:A, 'Medical Examinations'!B:B, "not found")</f>
        <v>35.625</v>
      </c>
      <c r="D165" s="2">
        <f>_xlfn.XLOOKUP(A165, 'Medical Examinations'!A:A, 'Medical Examinations'!D:D, "not found")</f>
        <v>8.9</v>
      </c>
      <c r="E165" s="2" t="str">
        <f>_xlfn.XLOOKUP(A165, 'Medical Examinations'!A:A, 'Medical Examinations'!F:F, "not found")</f>
        <v>No</v>
      </c>
      <c r="F165" s="2" t="str">
        <f>_xlfn.XLOOKUP(A165, 'Medical Examinations'!A:A, 'Medical Examinations'!G:G, "not found")</f>
        <v>No</v>
      </c>
      <c r="G165" s="2" t="str">
        <f>_xlfn.XLOOKUP(A165, 'Medical Examinations'!A:A, 'Medical Examinations'!H:H, "not found")</f>
        <v>No</v>
      </c>
      <c r="H165" s="2">
        <f>_xlfn.XLOOKUP(A165, 'Medical Examinations'!A:A, 'Medical Examinations'!J:J, "not found")</f>
        <v>0</v>
      </c>
      <c r="I165" s="2" t="str">
        <f>_xlfn.XLOOKUP(A165, 'Medical Examinations'!A:A, 'Medical Examinations'!L:L, "not found")</f>
        <v>yes</v>
      </c>
      <c r="J165" s="2" t="str">
        <f>_xlfn.XLOOKUP(A165, 'Medical Examinations'!A:A, 'Medical Examinations'!C:C, "not found")</f>
        <v>Obesity</v>
      </c>
      <c r="K165" s="2" t="str">
        <f>_xlfn.XLOOKUP(A165, 'Medical Examinations'!A:A, 'Medical Examinations'!E:E, "not  found")</f>
        <v>Diabetes</v>
      </c>
      <c r="L165" s="16">
        <f>_xlfn.XLOOKUP(A165, 'Hospitalisation Details'!A:A, 'Hospitalisation Details'!G:G, "not found")</f>
        <v>37526</v>
      </c>
      <c r="M165" s="17">
        <f>_xlfn.XLOOKUP(A165, 'Hospitalisation Details'!A:A, 'Hospitalisation Details'!J:J, "not found")</f>
        <v>37465.339999999997</v>
      </c>
      <c r="N165" s="2" t="str">
        <f>_xlfn.XLOOKUP(A165, 'Hospitalisation Details'!A:A, 'Hospitalisation Details'!L:L, "not found")</f>
        <v>tier - 1</v>
      </c>
      <c r="O165" s="2" t="str">
        <f>_xlfn.XLOOKUP(A165, 'Hospitalisation Details'!A:A, 'Hospitalisation Details'!N:N, "not found")</f>
        <v>tier - 2</v>
      </c>
      <c r="P165" s="2" t="str">
        <f>_xlfn.XLOOKUP(A165, 'Hospitalisation Details'!A:A, 'Hospitalisation Details'!P:P, "not found")</f>
        <v>R1012</v>
      </c>
      <c r="Q165" s="2">
        <f>_xlfn.XLOOKUP(A165, 'Hospitalisation Details'!A:A, 'Hospitalisation Details'!H:H, "not found")</f>
        <v>20</v>
      </c>
    </row>
    <row r="166" spans="1:17" ht="15.75" x14ac:dyDescent="0.25">
      <c r="A166" s="15" t="s">
        <v>2208</v>
      </c>
      <c r="B166" s="2" t="str">
        <f>VLOOKUP(A166, 'Customer Names'!A:E, 4, FALSE)</f>
        <v>Jana</v>
      </c>
      <c r="C166" s="2">
        <f>_xlfn.XLOOKUP(A166, 'Medical Examinations'!A:A, 'Medical Examinations'!B:B, "not found")</f>
        <v>42.69</v>
      </c>
      <c r="D166" s="2">
        <f>_xlfn.XLOOKUP(A166, 'Medical Examinations'!A:A, 'Medical Examinations'!D:D, "not found")</f>
        <v>4.8899999999999997</v>
      </c>
      <c r="E166" s="2" t="str">
        <f>_xlfn.XLOOKUP(A166, 'Medical Examinations'!A:A, 'Medical Examinations'!F:F, "not found")</f>
        <v>No</v>
      </c>
      <c r="F166" s="2" t="str">
        <f>_xlfn.XLOOKUP(A166, 'Medical Examinations'!A:A, 'Medical Examinations'!G:G, "not found")</f>
        <v>No</v>
      </c>
      <c r="G166" s="2" t="str">
        <f>_xlfn.XLOOKUP(A166, 'Medical Examinations'!A:A, 'Medical Examinations'!H:H, "not found")</f>
        <v>Yes</v>
      </c>
      <c r="H166" s="2">
        <f>_xlfn.XLOOKUP(A166, 'Medical Examinations'!A:A, 'Medical Examinations'!J:J, "not found")</f>
        <v>1</v>
      </c>
      <c r="I166" s="2" t="str">
        <f>_xlfn.XLOOKUP(A166, 'Medical Examinations'!A:A, 'Medical Examinations'!L:L, "not found")</f>
        <v>yes</v>
      </c>
      <c r="J166" s="2" t="str">
        <f>_xlfn.XLOOKUP(A166, 'Medical Examinations'!A:A, 'Medical Examinations'!C:C, "not found")</f>
        <v>Obesity</v>
      </c>
      <c r="K166" s="2" t="str">
        <f>_xlfn.XLOOKUP(A166, 'Medical Examinations'!A:A, 'Medical Examinations'!E:E, "not  found")</f>
        <v>Normal</v>
      </c>
      <c r="L166" s="16">
        <f>_xlfn.XLOOKUP(A166, 'Hospitalisation Details'!A:A, 'Hospitalisation Details'!G:G, "not found")</f>
        <v>29070</v>
      </c>
      <c r="M166" s="17">
        <f>_xlfn.XLOOKUP(A166, 'Hospitalisation Details'!A:A, 'Hospitalisation Details'!J:J, "not found")</f>
        <v>37425.94</v>
      </c>
      <c r="N166" s="2" t="str">
        <f>_xlfn.XLOOKUP(A166, 'Hospitalisation Details'!A:A, 'Hospitalisation Details'!L:L, "not found")</f>
        <v>tier - 2</v>
      </c>
      <c r="O166" s="2" t="str">
        <f>_xlfn.XLOOKUP(A166, 'Hospitalisation Details'!A:A, 'Hospitalisation Details'!N:N, "not found")</f>
        <v>tier - 1</v>
      </c>
      <c r="P166" s="2" t="str">
        <f>_xlfn.XLOOKUP(A166, 'Hospitalisation Details'!A:A, 'Hospitalisation Details'!P:P, "not found")</f>
        <v>R1011</v>
      </c>
      <c r="Q166" s="2">
        <f>_xlfn.XLOOKUP(A166, 'Hospitalisation Details'!A:A, 'Hospitalisation Details'!H:H, "not found")</f>
        <v>43</v>
      </c>
    </row>
    <row r="167" spans="1:17" ht="15.75" x14ac:dyDescent="0.25">
      <c r="A167" s="15" t="s">
        <v>2207</v>
      </c>
      <c r="B167" s="2" t="str">
        <f>VLOOKUP(A167, 'Customer Names'!A:E, 4, FALSE)</f>
        <v>Jay T.</v>
      </c>
      <c r="C167" s="2">
        <f>_xlfn.XLOOKUP(A167, 'Medical Examinations'!A:A, 'Medical Examinations'!B:B, "not found")</f>
        <v>37.869999999999997</v>
      </c>
      <c r="D167" s="2">
        <f>_xlfn.XLOOKUP(A167, 'Medical Examinations'!A:A, 'Medical Examinations'!D:D, "not found")</f>
        <v>4.29</v>
      </c>
      <c r="E167" s="2" t="str">
        <f>_xlfn.XLOOKUP(A167, 'Medical Examinations'!A:A, 'Medical Examinations'!F:F, "not found")</f>
        <v>yes</v>
      </c>
      <c r="F167" s="2" t="str">
        <f>_xlfn.XLOOKUP(A167, 'Medical Examinations'!A:A, 'Medical Examinations'!G:G, "not found")</f>
        <v>No</v>
      </c>
      <c r="G167" s="2" t="str">
        <f>_xlfn.XLOOKUP(A167, 'Medical Examinations'!A:A, 'Medical Examinations'!H:H, "not found")</f>
        <v>Yes</v>
      </c>
      <c r="H167" s="2">
        <f>_xlfn.XLOOKUP(A167, 'Medical Examinations'!A:A, 'Medical Examinations'!J:J, "not found")</f>
        <v>1</v>
      </c>
      <c r="I167" s="2" t="str">
        <f>_xlfn.XLOOKUP(A167, 'Medical Examinations'!A:A, 'Medical Examinations'!L:L, "not found")</f>
        <v>yes</v>
      </c>
      <c r="J167" s="2" t="str">
        <f>_xlfn.XLOOKUP(A167, 'Medical Examinations'!A:A, 'Medical Examinations'!C:C, "not found")</f>
        <v>Obesity</v>
      </c>
      <c r="K167" s="2" t="str">
        <f>_xlfn.XLOOKUP(A167, 'Medical Examinations'!A:A, 'Medical Examinations'!E:E, "not  found")</f>
        <v>Normal</v>
      </c>
      <c r="L167" s="16">
        <f>_xlfn.XLOOKUP(A167, 'Hospitalisation Details'!A:A, 'Hospitalisation Details'!G:G, "not found")</f>
        <v>25506</v>
      </c>
      <c r="M167" s="17">
        <f>_xlfn.XLOOKUP(A167, 'Hospitalisation Details'!A:A, 'Hospitalisation Details'!J:J, "not found")</f>
        <v>37277.269999999997</v>
      </c>
      <c r="N167" s="2" t="str">
        <f>_xlfn.XLOOKUP(A167, 'Hospitalisation Details'!A:A, 'Hospitalisation Details'!L:L, "not found")</f>
        <v>tier - 1</v>
      </c>
      <c r="O167" s="2" t="str">
        <f>_xlfn.XLOOKUP(A167, 'Hospitalisation Details'!A:A, 'Hospitalisation Details'!N:N, "not found")</f>
        <v>tier - 3</v>
      </c>
      <c r="P167" s="2" t="str">
        <f>_xlfn.XLOOKUP(A167, 'Hospitalisation Details'!A:A, 'Hospitalisation Details'!P:P, "not found")</f>
        <v>R1011</v>
      </c>
      <c r="Q167" s="2">
        <f>_xlfn.XLOOKUP(A167, 'Hospitalisation Details'!A:A, 'Hospitalisation Details'!H:H, "not found")</f>
        <v>53</v>
      </c>
    </row>
    <row r="168" spans="1:17" ht="15.75" x14ac:dyDescent="0.25">
      <c r="A168" s="15" t="s">
        <v>2206</v>
      </c>
      <c r="B168" s="2" t="str">
        <f>VLOOKUP(A168, 'Customer Names'!A:E, 4, FALSE)</f>
        <v>Marie-Helene</v>
      </c>
      <c r="C168" s="2">
        <f>_xlfn.XLOOKUP(A168, 'Medical Examinations'!A:A, 'Medical Examinations'!B:B, "not found")</f>
        <v>40.61</v>
      </c>
      <c r="D168" s="2">
        <f>_xlfn.XLOOKUP(A168, 'Medical Examinations'!A:A, 'Medical Examinations'!D:D, "not found")</f>
        <v>8</v>
      </c>
      <c r="E168" s="2" t="str">
        <f>_xlfn.XLOOKUP(A168, 'Medical Examinations'!A:A, 'Medical Examinations'!F:F, "not found")</f>
        <v>yes</v>
      </c>
      <c r="F168" s="2" t="str">
        <f>_xlfn.XLOOKUP(A168, 'Medical Examinations'!A:A, 'Medical Examinations'!G:G, "not found")</f>
        <v>No</v>
      </c>
      <c r="G168" s="2" t="str">
        <f>_xlfn.XLOOKUP(A168, 'Medical Examinations'!A:A, 'Medical Examinations'!H:H, "not found")</f>
        <v>No</v>
      </c>
      <c r="H168" s="2">
        <f>_xlfn.XLOOKUP(A168, 'Medical Examinations'!A:A, 'Medical Examinations'!J:J, "not found")</f>
        <v>1</v>
      </c>
      <c r="I168" s="2" t="str">
        <f>_xlfn.XLOOKUP(A168, 'Medical Examinations'!A:A, 'Medical Examinations'!L:L, "not found")</f>
        <v>yes</v>
      </c>
      <c r="J168" s="2" t="str">
        <f>_xlfn.XLOOKUP(A168, 'Medical Examinations'!A:A, 'Medical Examinations'!C:C, "not found")</f>
        <v>Obesity</v>
      </c>
      <c r="K168" s="2" t="str">
        <f>_xlfn.XLOOKUP(A168, 'Medical Examinations'!A:A, 'Medical Examinations'!E:E, "not  found")</f>
        <v>Diabetes</v>
      </c>
      <c r="L168" s="16">
        <f>_xlfn.XLOOKUP(A168, 'Hospitalisation Details'!A:A, 'Hospitalisation Details'!G:G, "not found")</f>
        <v>27707</v>
      </c>
      <c r="M168" s="17">
        <f>_xlfn.XLOOKUP(A168, 'Hospitalisation Details'!A:A, 'Hospitalisation Details'!J:J, "not found")</f>
        <v>37272.339999999997</v>
      </c>
      <c r="N168" s="2" t="str">
        <f>_xlfn.XLOOKUP(A168, 'Hospitalisation Details'!A:A, 'Hospitalisation Details'!L:L, "not found")</f>
        <v>tier - 2</v>
      </c>
      <c r="O168" s="2" t="str">
        <f>_xlfn.XLOOKUP(A168, 'Hospitalisation Details'!A:A, 'Hospitalisation Details'!N:N, "not found")</f>
        <v>tier - 3</v>
      </c>
      <c r="P168" s="2" t="str">
        <f>_xlfn.XLOOKUP(A168, 'Hospitalisation Details'!A:A, 'Hospitalisation Details'!P:P, "not found")</f>
        <v>R1011</v>
      </c>
      <c r="Q168" s="2">
        <f>_xlfn.XLOOKUP(A168, 'Hospitalisation Details'!A:A, 'Hospitalisation Details'!H:H, "not found")</f>
        <v>47</v>
      </c>
    </row>
    <row r="169" spans="1:17" ht="15.75" x14ac:dyDescent="0.25">
      <c r="A169" s="15" t="s">
        <v>2205</v>
      </c>
      <c r="B169" s="2" t="str">
        <f>VLOOKUP(A169, 'Customer Names'!A:E, 4, FALSE)</f>
        <v>Bret R</v>
      </c>
      <c r="C169" s="2">
        <f>_xlfn.XLOOKUP(A169, 'Medical Examinations'!A:A, 'Medical Examinations'!B:B, "not found")</f>
        <v>30.78</v>
      </c>
      <c r="D169" s="2">
        <f>_xlfn.XLOOKUP(A169, 'Medical Examinations'!A:A, 'Medical Examinations'!D:D, "not found")</f>
        <v>4.67</v>
      </c>
      <c r="E169" s="2" t="str">
        <f>_xlfn.XLOOKUP(A169, 'Medical Examinations'!A:A, 'Medical Examinations'!F:F, "not found")</f>
        <v>yes</v>
      </c>
      <c r="F169" s="2" t="str">
        <f>_xlfn.XLOOKUP(A169, 'Medical Examinations'!A:A, 'Medical Examinations'!G:G, "not found")</f>
        <v>No</v>
      </c>
      <c r="G169" s="2" t="str">
        <f>_xlfn.XLOOKUP(A169, 'Medical Examinations'!A:A, 'Medical Examinations'!H:H, "not found")</f>
        <v>No</v>
      </c>
      <c r="H169" s="2">
        <f>_xlfn.XLOOKUP(A169, 'Medical Examinations'!A:A, 'Medical Examinations'!J:J, "not found")</f>
        <v>0</v>
      </c>
      <c r="I169" s="2" t="str">
        <f>_xlfn.XLOOKUP(A169, 'Medical Examinations'!A:A, 'Medical Examinations'!L:L, "not found")</f>
        <v>yes</v>
      </c>
      <c r="J169" s="2" t="str">
        <f>_xlfn.XLOOKUP(A169, 'Medical Examinations'!A:A, 'Medical Examinations'!C:C, "not found")</f>
        <v>Obesity</v>
      </c>
      <c r="K169" s="2" t="str">
        <f>_xlfn.XLOOKUP(A169, 'Medical Examinations'!A:A, 'Medical Examinations'!E:E, "not  found")</f>
        <v>Normal</v>
      </c>
      <c r="L169" s="16">
        <f>_xlfn.XLOOKUP(A169, 'Hospitalisation Details'!A:A, 'Hospitalisation Details'!G:G, "not found")</f>
        <v>31368</v>
      </c>
      <c r="M169" s="17">
        <f>_xlfn.XLOOKUP(A169, 'Hospitalisation Details'!A:A, 'Hospitalisation Details'!J:J, "not found")</f>
        <v>37270.15</v>
      </c>
      <c r="N169" s="2" t="str">
        <f>_xlfn.XLOOKUP(A169, 'Hospitalisation Details'!A:A, 'Hospitalisation Details'!L:L, "not found")</f>
        <v>tier - 2</v>
      </c>
      <c r="O169" s="2" t="str">
        <f>_xlfn.XLOOKUP(A169, 'Hospitalisation Details'!A:A, 'Hospitalisation Details'!N:N, "not found")</f>
        <v>tier - 1</v>
      </c>
      <c r="P169" s="2" t="str">
        <f>_xlfn.XLOOKUP(A169, 'Hospitalisation Details'!A:A, 'Hospitalisation Details'!P:P, "not found")</f>
        <v>R1024</v>
      </c>
      <c r="Q169" s="2">
        <f>_xlfn.XLOOKUP(A169, 'Hospitalisation Details'!A:A, 'Hospitalisation Details'!H:H, "not found")</f>
        <v>37</v>
      </c>
    </row>
    <row r="170" spans="1:17" ht="15.75" x14ac:dyDescent="0.25">
      <c r="A170" s="15" t="s">
        <v>2204</v>
      </c>
      <c r="B170" s="2" t="str">
        <f>VLOOKUP(A170, 'Customer Names'!A:E, 4, FALSE)</f>
        <v>Gardner L</v>
      </c>
      <c r="C170" s="2">
        <f>_xlfn.XLOOKUP(A170, 'Medical Examinations'!A:A, 'Medical Examinations'!B:B, "not found")</f>
        <v>49.49</v>
      </c>
      <c r="D170" s="2">
        <f>_xlfn.XLOOKUP(A170, 'Medical Examinations'!A:A, 'Medical Examinations'!D:D, "not found")</f>
        <v>4.5</v>
      </c>
      <c r="E170" s="2" t="str">
        <f>_xlfn.XLOOKUP(A170, 'Medical Examinations'!A:A, 'Medical Examinations'!F:F, "not found")</f>
        <v>No</v>
      </c>
      <c r="F170" s="2" t="str">
        <f>_xlfn.XLOOKUP(A170, 'Medical Examinations'!A:A, 'Medical Examinations'!G:G, "not found")</f>
        <v>No</v>
      </c>
      <c r="G170" s="2" t="str">
        <f>_xlfn.XLOOKUP(A170, 'Medical Examinations'!A:A, 'Medical Examinations'!H:H, "not found")</f>
        <v>No</v>
      </c>
      <c r="H170" s="2">
        <f>_xlfn.XLOOKUP(A170, 'Medical Examinations'!A:A, 'Medical Examinations'!J:J, "not found")</f>
        <v>0</v>
      </c>
      <c r="I170" s="2" t="str">
        <f>_xlfn.XLOOKUP(A170, 'Medical Examinations'!A:A, 'Medical Examinations'!L:L, "not found")</f>
        <v>yes</v>
      </c>
      <c r="J170" s="2" t="str">
        <f>_xlfn.XLOOKUP(A170, 'Medical Examinations'!A:A, 'Medical Examinations'!C:C, "not found")</f>
        <v>Obesity</v>
      </c>
      <c r="K170" s="2" t="str">
        <f>_xlfn.XLOOKUP(A170, 'Medical Examinations'!A:A, 'Medical Examinations'!E:E, "not  found")</f>
        <v>Normal</v>
      </c>
      <c r="L170" s="16">
        <f>_xlfn.XLOOKUP(A170, 'Hospitalisation Details'!A:A, 'Hospitalisation Details'!G:G, "not found")</f>
        <v>33163</v>
      </c>
      <c r="M170" s="17">
        <f>_xlfn.XLOOKUP(A170, 'Hospitalisation Details'!A:A, 'Hospitalisation Details'!J:J, "not found")</f>
        <v>37251.22</v>
      </c>
      <c r="N170" s="2" t="str">
        <f>_xlfn.XLOOKUP(A170, 'Hospitalisation Details'!A:A, 'Hospitalisation Details'!L:L, "not found")</f>
        <v>tier - 2</v>
      </c>
      <c r="O170" s="2" t="str">
        <f>_xlfn.XLOOKUP(A170, 'Hospitalisation Details'!A:A, 'Hospitalisation Details'!N:N, "not found")</f>
        <v>tier - 2</v>
      </c>
      <c r="P170" s="2" t="str">
        <f>_xlfn.XLOOKUP(A170, 'Hospitalisation Details'!A:A, 'Hospitalisation Details'!P:P, "not found")</f>
        <v>R1011</v>
      </c>
      <c r="Q170" s="2">
        <f>_xlfn.XLOOKUP(A170, 'Hospitalisation Details'!A:A, 'Hospitalisation Details'!H:H, "not found")</f>
        <v>32</v>
      </c>
    </row>
    <row r="171" spans="1:17" ht="15.75" x14ac:dyDescent="0.25">
      <c r="A171" s="15" t="s">
        <v>2203</v>
      </c>
      <c r="B171" s="2" t="str">
        <f>VLOOKUP(A171, 'Customer Names'!A:E, 4, FALSE)</f>
        <v>Bobby</v>
      </c>
      <c r="C171" s="2">
        <f>_xlfn.XLOOKUP(A171, 'Medical Examinations'!A:A, 'Medical Examinations'!B:B, "not found")</f>
        <v>37.619999999999997</v>
      </c>
      <c r="D171" s="2">
        <f>_xlfn.XLOOKUP(A171, 'Medical Examinations'!A:A, 'Medical Examinations'!D:D, "not found")</f>
        <v>6.32</v>
      </c>
      <c r="E171" s="2" t="str">
        <f>_xlfn.XLOOKUP(A171, 'Medical Examinations'!A:A, 'Medical Examinations'!F:F, "not found")</f>
        <v>yes</v>
      </c>
      <c r="F171" s="2" t="str">
        <f>_xlfn.XLOOKUP(A171, 'Medical Examinations'!A:A, 'Medical Examinations'!G:G, "not found")</f>
        <v>yes</v>
      </c>
      <c r="G171" s="2" t="str">
        <f>_xlfn.XLOOKUP(A171, 'Medical Examinations'!A:A, 'Medical Examinations'!H:H, "not found")</f>
        <v>No</v>
      </c>
      <c r="H171" s="2">
        <f>_xlfn.XLOOKUP(A171, 'Medical Examinations'!A:A, 'Medical Examinations'!J:J, "not found")</f>
        <v>2</v>
      </c>
      <c r="I171" s="2" t="str">
        <f>_xlfn.XLOOKUP(A171, 'Medical Examinations'!A:A, 'Medical Examinations'!L:L, "not found")</f>
        <v>yes</v>
      </c>
      <c r="J171" s="2" t="str">
        <f>_xlfn.XLOOKUP(A171, 'Medical Examinations'!A:A, 'Medical Examinations'!C:C, "not found")</f>
        <v>Obesity</v>
      </c>
      <c r="K171" s="2" t="str">
        <f>_xlfn.XLOOKUP(A171, 'Medical Examinations'!A:A, 'Medical Examinations'!E:E, "not  found")</f>
        <v>Prediabeties</v>
      </c>
      <c r="L171" s="16">
        <f>_xlfn.XLOOKUP(A171, 'Hospitalisation Details'!A:A, 'Hospitalisation Details'!G:G, "not found")</f>
        <v>36774</v>
      </c>
      <c r="M171" s="17">
        <f>_xlfn.XLOOKUP(A171, 'Hospitalisation Details'!A:A, 'Hospitalisation Details'!J:J, "not found")</f>
        <v>37165.160000000003</v>
      </c>
      <c r="N171" s="2" t="str">
        <f>_xlfn.XLOOKUP(A171, 'Hospitalisation Details'!A:A, 'Hospitalisation Details'!L:L, "not found")</f>
        <v>tier - 1</v>
      </c>
      <c r="O171" s="2" t="str">
        <f>_xlfn.XLOOKUP(A171, 'Hospitalisation Details'!A:A, 'Hospitalisation Details'!N:N, "not found")</f>
        <v>tier - 3</v>
      </c>
      <c r="P171" s="2" t="str">
        <f>_xlfn.XLOOKUP(A171, 'Hospitalisation Details'!A:A, 'Hospitalisation Details'!P:P, "not found")</f>
        <v>Unknown</v>
      </c>
      <c r="Q171" s="2">
        <f>_xlfn.XLOOKUP(A171, 'Hospitalisation Details'!A:A, 'Hospitalisation Details'!H:H, "not found")</f>
        <v>22</v>
      </c>
    </row>
    <row r="172" spans="1:17" ht="15.75" x14ac:dyDescent="0.25">
      <c r="A172" s="15" t="s">
        <v>2202</v>
      </c>
      <c r="B172" s="2" t="str">
        <f>VLOOKUP(A172, 'Customer Names'!A:E, 4, FALSE)</f>
        <v>Natalie</v>
      </c>
      <c r="C172" s="2">
        <f>_xlfn.XLOOKUP(A172, 'Medical Examinations'!A:A, 'Medical Examinations'!B:B, "not found")</f>
        <v>36.08</v>
      </c>
      <c r="D172" s="2">
        <f>_xlfn.XLOOKUP(A172, 'Medical Examinations'!A:A, 'Medical Examinations'!D:D, "not found")</f>
        <v>6.1</v>
      </c>
      <c r="E172" s="2" t="str">
        <f>_xlfn.XLOOKUP(A172, 'Medical Examinations'!A:A, 'Medical Examinations'!F:F, "not found")</f>
        <v>yes</v>
      </c>
      <c r="F172" s="2" t="str">
        <f>_xlfn.XLOOKUP(A172, 'Medical Examinations'!A:A, 'Medical Examinations'!G:G, "not found")</f>
        <v>No</v>
      </c>
      <c r="G172" s="2" t="str">
        <f>_xlfn.XLOOKUP(A172, 'Medical Examinations'!A:A, 'Medical Examinations'!H:H, "not found")</f>
        <v>No</v>
      </c>
      <c r="H172" s="2">
        <f>_xlfn.XLOOKUP(A172, 'Medical Examinations'!A:A, 'Medical Examinations'!J:J, "not found")</f>
        <v>1</v>
      </c>
      <c r="I172" s="2" t="str">
        <f>_xlfn.XLOOKUP(A172, 'Medical Examinations'!A:A, 'Medical Examinations'!L:L, "not found")</f>
        <v>yes</v>
      </c>
      <c r="J172" s="2" t="str">
        <f>_xlfn.XLOOKUP(A172, 'Medical Examinations'!A:A, 'Medical Examinations'!C:C, "not found")</f>
        <v>Obesity</v>
      </c>
      <c r="K172" s="2" t="str">
        <f>_xlfn.XLOOKUP(A172, 'Medical Examinations'!A:A, 'Medical Examinations'!E:E, "not  found")</f>
        <v>Prediabeties</v>
      </c>
      <c r="L172" s="16">
        <f>_xlfn.XLOOKUP(A172, 'Hospitalisation Details'!A:A, 'Hospitalisation Details'!G:G, "not found")</f>
        <v>35002</v>
      </c>
      <c r="M172" s="17">
        <f>_xlfn.XLOOKUP(A172, 'Hospitalisation Details'!A:A, 'Hospitalisation Details'!J:J, "not found")</f>
        <v>37133.9</v>
      </c>
      <c r="N172" s="2" t="str">
        <f>_xlfn.XLOOKUP(A172, 'Hospitalisation Details'!A:A, 'Hospitalisation Details'!L:L, "not found")</f>
        <v>tier - 2</v>
      </c>
      <c r="O172" s="2" t="str">
        <f>_xlfn.XLOOKUP(A172, 'Hospitalisation Details'!A:A, 'Hospitalisation Details'!N:N, "not found")</f>
        <v>tier - 2</v>
      </c>
      <c r="P172" s="2" t="str">
        <f>_xlfn.XLOOKUP(A172, 'Hospitalisation Details'!A:A, 'Hospitalisation Details'!P:P, "not found")</f>
        <v>R1013</v>
      </c>
      <c r="Q172" s="2">
        <f>_xlfn.XLOOKUP(A172, 'Hospitalisation Details'!A:A, 'Hospitalisation Details'!H:H, "not found")</f>
        <v>27</v>
      </c>
    </row>
    <row r="173" spans="1:17" ht="15.75" x14ac:dyDescent="0.25">
      <c r="A173" s="15" t="s">
        <v>2201</v>
      </c>
      <c r="B173" s="2" t="str">
        <f>VLOOKUP(A173, 'Customer Names'!A:E, 4, FALSE)</f>
        <v>Lina</v>
      </c>
      <c r="C173" s="2">
        <f>_xlfn.XLOOKUP(A173, 'Medical Examinations'!A:A, 'Medical Examinations'!B:B, "not found")</f>
        <v>33.5</v>
      </c>
      <c r="D173" s="2">
        <f>_xlfn.XLOOKUP(A173, 'Medical Examinations'!A:A, 'Medical Examinations'!D:D, "not found")</f>
        <v>5.4</v>
      </c>
      <c r="E173" s="2" t="str">
        <f>_xlfn.XLOOKUP(A173, 'Medical Examinations'!A:A, 'Medical Examinations'!F:F, "not found")</f>
        <v>No</v>
      </c>
      <c r="F173" s="2" t="str">
        <f>_xlfn.XLOOKUP(A173, 'Medical Examinations'!A:A, 'Medical Examinations'!G:G, "not found")</f>
        <v>No</v>
      </c>
      <c r="G173" s="2" t="str">
        <f>_xlfn.XLOOKUP(A173, 'Medical Examinations'!A:A, 'Medical Examinations'!H:H, "not found")</f>
        <v>No</v>
      </c>
      <c r="H173" s="2">
        <f>_xlfn.XLOOKUP(A173, 'Medical Examinations'!A:A, 'Medical Examinations'!J:J, "not found")</f>
        <v>0</v>
      </c>
      <c r="I173" s="2" t="str">
        <f>_xlfn.XLOOKUP(A173, 'Medical Examinations'!A:A, 'Medical Examinations'!L:L, "not found")</f>
        <v>yes</v>
      </c>
      <c r="J173" s="2" t="str">
        <f>_xlfn.XLOOKUP(A173, 'Medical Examinations'!A:A, 'Medical Examinations'!C:C, "not found")</f>
        <v>Obesity</v>
      </c>
      <c r="K173" s="2" t="str">
        <f>_xlfn.XLOOKUP(A173, 'Medical Examinations'!A:A, 'Medical Examinations'!E:E, "not  found")</f>
        <v>Normal</v>
      </c>
      <c r="L173" s="16">
        <f>_xlfn.XLOOKUP(A173, 'Hospitalisation Details'!A:A, 'Hospitalisation Details'!G:G, "not found")</f>
        <v>32669</v>
      </c>
      <c r="M173" s="17">
        <f>_xlfn.XLOOKUP(A173, 'Hospitalisation Details'!A:A, 'Hospitalisation Details'!J:J, "not found")</f>
        <v>37079.370000000003</v>
      </c>
      <c r="N173" s="2" t="str">
        <f>_xlfn.XLOOKUP(A173, 'Hospitalisation Details'!A:A, 'Hospitalisation Details'!L:L, "not found")</f>
        <v>tier - 2</v>
      </c>
      <c r="O173" s="2" t="str">
        <f>_xlfn.XLOOKUP(A173, 'Hospitalisation Details'!A:A, 'Hospitalisation Details'!N:N, "not found")</f>
        <v>tier - 3</v>
      </c>
      <c r="P173" s="2" t="str">
        <f>_xlfn.XLOOKUP(A173, 'Hospitalisation Details'!A:A, 'Hospitalisation Details'!P:P, "not found")</f>
        <v>R1011</v>
      </c>
      <c r="Q173" s="2">
        <f>_xlfn.XLOOKUP(A173, 'Hospitalisation Details'!A:A, 'Hospitalisation Details'!H:H, "not found")</f>
        <v>33</v>
      </c>
    </row>
    <row r="174" spans="1:17" ht="15.75" x14ac:dyDescent="0.25">
      <c r="A174" s="15" t="s">
        <v>2200</v>
      </c>
      <c r="B174" s="2" t="str">
        <f>VLOOKUP(A174, 'Customer Names'!A:E, 4, FALSE)</f>
        <v>Zebulon</v>
      </c>
      <c r="C174" s="2">
        <f>_xlfn.XLOOKUP(A174, 'Medical Examinations'!A:A, 'Medical Examinations'!B:B, "not found")</f>
        <v>47.46</v>
      </c>
      <c r="D174" s="2">
        <f>_xlfn.XLOOKUP(A174, 'Medical Examinations'!A:A, 'Medical Examinations'!D:D, "not found")</f>
        <v>6.24</v>
      </c>
      <c r="E174" s="2" t="str">
        <f>_xlfn.XLOOKUP(A174, 'Medical Examinations'!A:A, 'Medical Examinations'!F:F, "not found")</f>
        <v>yes</v>
      </c>
      <c r="F174" s="2" t="str">
        <f>_xlfn.XLOOKUP(A174, 'Medical Examinations'!A:A, 'Medical Examinations'!G:G, "not found")</f>
        <v>No</v>
      </c>
      <c r="G174" s="2" t="str">
        <f>_xlfn.XLOOKUP(A174, 'Medical Examinations'!A:A, 'Medical Examinations'!H:H, "not found")</f>
        <v>No</v>
      </c>
      <c r="H174" s="2">
        <f>_xlfn.XLOOKUP(A174, 'Medical Examinations'!A:A, 'Medical Examinations'!J:J, "not found")</f>
        <v>1</v>
      </c>
      <c r="I174" s="2" t="str">
        <f>_xlfn.XLOOKUP(A174, 'Medical Examinations'!A:A, 'Medical Examinations'!L:L, "not found")</f>
        <v>yes</v>
      </c>
      <c r="J174" s="2" t="str">
        <f>_xlfn.XLOOKUP(A174, 'Medical Examinations'!A:A, 'Medical Examinations'!C:C, "not found")</f>
        <v>Obesity</v>
      </c>
      <c r="K174" s="2" t="str">
        <f>_xlfn.XLOOKUP(A174, 'Medical Examinations'!A:A, 'Medical Examinations'!E:E, "not  found")</f>
        <v>Prediabeties</v>
      </c>
      <c r="L174" s="16">
        <f>_xlfn.XLOOKUP(A174, 'Hospitalisation Details'!A:A, 'Hospitalisation Details'!G:G, "not found")</f>
        <v>32494</v>
      </c>
      <c r="M174" s="17">
        <f>_xlfn.XLOOKUP(A174, 'Hospitalisation Details'!A:A, 'Hospitalisation Details'!J:J, "not found")</f>
        <v>37076.370000000003</v>
      </c>
      <c r="N174" s="2" t="str">
        <f>_xlfn.XLOOKUP(A174, 'Hospitalisation Details'!A:A, 'Hospitalisation Details'!L:L, "not found")</f>
        <v>tier - 2</v>
      </c>
      <c r="O174" s="2" t="str">
        <f>_xlfn.XLOOKUP(A174, 'Hospitalisation Details'!A:A, 'Hospitalisation Details'!N:N, "not found")</f>
        <v>tier - 1</v>
      </c>
      <c r="P174" s="2" t="str">
        <f>_xlfn.XLOOKUP(A174, 'Hospitalisation Details'!A:A, 'Hospitalisation Details'!P:P, "not found")</f>
        <v>R1011</v>
      </c>
      <c r="Q174" s="2">
        <f>_xlfn.XLOOKUP(A174, 'Hospitalisation Details'!A:A, 'Hospitalisation Details'!H:H, "not found")</f>
        <v>34</v>
      </c>
    </row>
    <row r="175" spans="1:17" ht="15.75" x14ac:dyDescent="0.25">
      <c r="A175" s="15" t="s">
        <v>2199</v>
      </c>
      <c r="B175" s="2" t="str">
        <f>VLOOKUP(A175, 'Customer Names'!A:E, 4, FALSE)</f>
        <v>Amanda</v>
      </c>
      <c r="C175" s="2">
        <f>_xlfn.XLOOKUP(A175, 'Medical Examinations'!A:A, 'Medical Examinations'!B:B, "not found")</f>
        <v>49.24</v>
      </c>
      <c r="D175" s="2">
        <f>_xlfn.XLOOKUP(A175, 'Medical Examinations'!A:A, 'Medical Examinations'!D:D, "not found")</f>
        <v>4.45</v>
      </c>
      <c r="E175" s="2" t="str">
        <f>_xlfn.XLOOKUP(A175, 'Medical Examinations'!A:A, 'Medical Examinations'!F:F, "not found")</f>
        <v>No</v>
      </c>
      <c r="F175" s="2" t="str">
        <f>_xlfn.XLOOKUP(A175, 'Medical Examinations'!A:A, 'Medical Examinations'!G:G, "not found")</f>
        <v>No</v>
      </c>
      <c r="G175" s="2" t="str">
        <f>_xlfn.XLOOKUP(A175, 'Medical Examinations'!A:A, 'Medical Examinations'!H:H, "not found")</f>
        <v>No</v>
      </c>
      <c r="H175" s="2">
        <f>_xlfn.XLOOKUP(A175, 'Medical Examinations'!A:A, 'Medical Examinations'!J:J, "not found")</f>
        <v>0</v>
      </c>
      <c r="I175" s="2" t="str">
        <f>_xlfn.XLOOKUP(A175, 'Medical Examinations'!A:A, 'Medical Examinations'!L:L, "not found")</f>
        <v>yes</v>
      </c>
      <c r="J175" s="2" t="str">
        <f>_xlfn.XLOOKUP(A175, 'Medical Examinations'!A:A, 'Medical Examinations'!C:C, "not found")</f>
        <v>Obesity</v>
      </c>
      <c r="K175" s="2" t="str">
        <f>_xlfn.XLOOKUP(A175, 'Medical Examinations'!A:A, 'Medical Examinations'!E:E, "not  found")</f>
        <v>Normal</v>
      </c>
      <c r="L175" s="16">
        <f>_xlfn.XLOOKUP(A175, 'Hospitalisation Details'!A:A, 'Hospitalisation Details'!G:G, "not found")</f>
        <v>33543</v>
      </c>
      <c r="M175" s="17">
        <f>_xlfn.XLOOKUP(A175, 'Hospitalisation Details'!A:A, 'Hospitalisation Details'!J:J, "not found")</f>
        <v>37040.879999999997</v>
      </c>
      <c r="N175" s="2" t="str">
        <f>_xlfn.XLOOKUP(A175, 'Hospitalisation Details'!A:A, 'Hospitalisation Details'!L:L, "not found")</f>
        <v>tier - 2</v>
      </c>
      <c r="O175" s="2" t="str">
        <f>_xlfn.XLOOKUP(A175, 'Hospitalisation Details'!A:A, 'Hospitalisation Details'!N:N, "not found")</f>
        <v>tier - 2</v>
      </c>
      <c r="P175" s="2" t="str">
        <f>_xlfn.XLOOKUP(A175, 'Hospitalisation Details'!A:A, 'Hospitalisation Details'!P:P, "not found")</f>
        <v>R1011</v>
      </c>
      <c r="Q175" s="2">
        <f>_xlfn.XLOOKUP(A175, 'Hospitalisation Details'!A:A, 'Hospitalisation Details'!H:H, "not found")</f>
        <v>31</v>
      </c>
    </row>
    <row r="176" spans="1:17" ht="15.75" x14ac:dyDescent="0.25">
      <c r="A176" s="15" t="s">
        <v>2198</v>
      </c>
      <c r="B176" s="2" t="str">
        <f>VLOOKUP(A176, 'Customer Names'!A:E, 4, FALSE)</f>
        <v>Greg</v>
      </c>
      <c r="C176" s="2">
        <f>_xlfn.XLOOKUP(A176, 'Medical Examinations'!A:A, 'Medical Examinations'!B:B, "not found")</f>
        <v>54.4</v>
      </c>
      <c r="D176" s="2">
        <f>_xlfn.XLOOKUP(A176, 'Medical Examinations'!A:A, 'Medical Examinations'!D:D, "not found")</f>
        <v>5.22</v>
      </c>
      <c r="E176" s="2" t="str">
        <f>_xlfn.XLOOKUP(A176, 'Medical Examinations'!A:A, 'Medical Examinations'!F:F, "not found")</f>
        <v>No</v>
      </c>
      <c r="F176" s="2" t="str">
        <f>_xlfn.XLOOKUP(A176, 'Medical Examinations'!A:A, 'Medical Examinations'!G:G, "not found")</f>
        <v>No</v>
      </c>
      <c r="G176" s="2" t="str">
        <f>_xlfn.XLOOKUP(A176, 'Medical Examinations'!A:A, 'Medical Examinations'!H:H, "not found")</f>
        <v>No</v>
      </c>
      <c r="H176" s="2">
        <f>_xlfn.XLOOKUP(A176, 'Medical Examinations'!A:A, 'Medical Examinations'!J:J, "not found")</f>
        <v>1</v>
      </c>
      <c r="I176" s="2" t="str">
        <f>_xlfn.XLOOKUP(A176, 'Medical Examinations'!A:A, 'Medical Examinations'!L:L, "not found")</f>
        <v>yes</v>
      </c>
      <c r="J176" s="2" t="str">
        <f>_xlfn.XLOOKUP(A176, 'Medical Examinations'!A:A, 'Medical Examinations'!C:C, "not found")</f>
        <v>Obesity</v>
      </c>
      <c r="K176" s="2" t="str">
        <f>_xlfn.XLOOKUP(A176, 'Medical Examinations'!A:A, 'Medical Examinations'!E:E, "not  found")</f>
        <v>Normal</v>
      </c>
      <c r="L176" s="16">
        <f>_xlfn.XLOOKUP(A176, 'Hospitalisation Details'!A:A, 'Hospitalisation Details'!G:G, "not found")</f>
        <v>33860</v>
      </c>
      <c r="M176" s="17">
        <f>_xlfn.XLOOKUP(A176, 'Hospitalisation Details'!A:A, 'Hospitalisation Details'!J:J, "not found")</f>
        <v>36976.449999999997</v>
      </c>
      <c r="N176" s="2" t="str">
        <f>_xlfn.XLOOKUP(A176, 'Hospitalisation Details'!A:A, 'Hospitalisation Details'!L:L, "not found")</f>
        <v>tier - 2</v>
      </c>
      <c r="O176" s="2" t="str">
        <f>_xlfn.XLOOKUP(A176, 'Hospitalisation Details'!A:A, 'Hospitalisation Details'!N:N, "not found")</f>
        <v>tier - 3</v>
      </c>
      <c r="P176" s="2" t="str">
        <f>_xlfn.XLOOKUP(A176, 'Hospitalisation Details'!A:A, 'Hospitalisation Details'!P:P, "not found")</f>
        <v>R1011</v>
      </c>
      <c r="Q176" s="2">
        <f>_xlfn.XLOOKUP(A176, 'Hospitalisation Details'!A:A, 'Hospitalisation Details'!H:H, "not found")</f>
        <v>30</v>
      </c>
    </row>
    <row r="177" spans="1:17" ht="15.75" x14ac:dyDescent="0.25">
      <c r="A177" s="15" t="s">
        <v>2197</v>
      </c>
      <c r="B177" s="2" t="str">
        <f>VLOOKUP(A177, 'Customer Names'!A:E, 4, FALSE)</f>
        <v>John</v>
      </c>
      <c r="C177" s="2">
        <f>_xlfn.XLOOKUP(A177, 'Medical Examinations'!A:A, 'Medical Examinations'!B:B, "not found")</f>
        <v>35.53</v>
      </c>
      <c r="D177" s="2">
        <f>_xlfn.XLOOKUP(A177, 'Medical Examinations'!A:A, 'Medical Examinations'!D:D, "not found")</f>
        <v>4.6100000000000003</v>
      </c>
      <c r="E177" s="2" t="str">
        <f>_xlfn.XLOOKUP(A177, 'Medical Examinations'!A:A, 'Medical Examinations'!F:F, "not found")</f>
        <v>No</v>
      </c>
      <c r="F177" s="2" t="str">
        <f>_xlfn.XLOOKUP(A177, 'Medical Examinations'!A:A, 'Medical Examinations'!G:G, "not found")</f>
        <v>No</v>
      </c>
      <c r="G177" s="2" t="str">
        <f>_xlfn.XLOOKUP(A177, 'Medical Examinations'!A:A, 'Medical Examinations'!H:H, "not found")</f>
        <v>No</v>
      </c>
      <c r="H177" s="2">
        <f>_xlfn.XLOOKUP(A177, 'Medical Examinations'!A:A, 'Medical Examinations'!J:J, "not found")</f>
        <v>1</v>
      </c>
      <c r="I177" s="2" t="str">
        <f>_xlfn.XLOOKUP(A177, 'Medical Examinations'!A:A, 'Medical Examinations'!L:L, "not found")</f>
        <v>yes</v>
      </c>
      <c r="J177" s="2" t="str">
        <f>_xlfn.XLOOKUP(A177, 'Medical Examinations'!A:A, 'Medical Examinations'!C:C, "not found")</f>
        <v>Obesity</v>
      </c>
      <c r="K177" s="2" t="str">
        <f>_xlfn.XLOOKUP(A177, 'Medical Examinations'!A:A, 'Medical Examinations'!E:E, "not  found")</f>
        <v>Normal</v>
      </c>
      <c r="L177" s="16">
        <f>_xlfn.XLOOKUP(A177, 'Hospitalisation Details'!A:A, 'Hospitalisation Details'!G:G, "not found")</f>
        <v>33841</v>
      </c>
      <c r="M177" s="17">
        <f>_xlfn.XLOOKUP(A177, 'Hospitalisation Details'!A:A, 'Hospitalisation Details'!J:J, "not found")</f>
        <v>36950.26</v>
      </c>
      <c r="N177" s="2" t="str">
        <f>_xlfn.XLOOKUP(A177, 'Hospitalisation Details'!A:A, 'Hospitalisation Details'!L:L, "not found")</f>
        <v>tier - 1</v>
      </c>
      <c r="O177" s="2" t="str">
        <f>_xlfn.XLOOKUP(A177, 'Hospitalisation Details'!A:A, 'Hospitalisation Details'!N:N, "not found")</f>
        <v>tier - 1</v>
      </c>
      <c r="P177" s="2" t="str">
        <f>_xlfn.XLOOKUP(A177, 'Hospitalisation Details'!A:A, 'Hospitalisation Details'!P:P, "not found")</f>
        <v>R1013</v>
      </c>
      <c r="Q177" s="2">
        <f>_xlfn.XLOOKUP(A177, 'Hospitalisation Details'!A:A, 'Hospitalisation Details'!H:H, "not found")</f>
        <v>30</v>
      </c>
    </row>
    <row r="178" spans="1:17" ht="15.75" x14ac:dyDescent="0.25">
      <c r="A178" s="15" t="s">
        <v>2196</v>
      </c>
      <c r="B178" s="2" t="str">
        <f>VLOOKUP(A178, 'Customer Names'!A:E, 4, FALSE)</f>
        <v>Kelsey A.</v>
      </c>
      <c r="C178" s="2">
        <f>_xlfn.XLOOKUP(A178, 'Medical Examinations'!A:A, 'Medical Examinations'!B:B, "not found")</f>
        <v>39.729999999999997</v>
      </c>
      <c r="D178" s="2">
        <f>_xlfn.XLOOKUP(A178, 'Medical Examinations'!A:A, 'Medical Examinations'!D:D, "not found")</f>
        <v>6.24</v>
      </c>
      <c r="E178" s="2" t="str">
        <f>_xlfn.XLOOKUP(A178, 'Medical Examinations'!A:A, 'Medical Examinations'!F:F, "not found")</f>
        <v>No</v>
      </c>
      <c r="F178" s="2" t="str">
        <f>_xlfn.XLOOKUP(A178, 'Medical Examinations'!A:A, 'Medical Examinations'!G:G, "not found")</f>
        <v>No</v>
      </c>
      <c r="G178" s="2" t="str">
        <f>_xlfn.XLOOKUP(A178, 'Medical Examinations'!A:A, 'Medical Examinations'!H:H, "not found")</f>
        <v>No</v>
      </c>
      <c r="H178" s="2">
        <f>_xlfn.XLOOKUP(A178, 'Medical Examinations'!A:A, 'Medical Examinations'!J:J, "not found")</f>
        <v>0</v>
      </c>
      <c r="I178" s="2" t="str">
        <f>_xlfn.XLOOKUP(A178, 'Medical Examinations'!A:A, 'Medical Examinations'!L:L, "not found")</f>
        <v>yes</v>
      </c>
      <c r="J178" s="2" t="str">
        <f>_xlfn.XLOOKUP(A178, 'Medical Examinations'!A:A, 'Medical Examinations'!C:C, "not found")</f>
        <v>Obesity</v>
      </c>
      <c r="K178" s="2" t="str">
        <f>_xlfn.XLOOKUP(A178, 'Medical Examinations'!A:A, 'Medical Examinations'!E:E, "not  found")</f>
        <v>Prediabeties</v>
      </c>
      <c r="L178" s="16">
        <f>_xlfn.XLOOKUP(A178, 'Hospitalisation Details'!A:A, 'Hospitalisation Details'!G:G, "not found")</f>
        <v>28350</v>
      </c>
      <c r="M178" s="17">
        <f>_xlfn.XLOOKUP(A178, 'Hospitalisation Details'!A:A, 'Hospitalisation Details'!J:J, "not found")</f>
        <v>36935.64</v>
      </c>
      <c r="N178" s="2" t="str">
        <f>_xlfn.XLOOKUP(A178, 'Hospitalisation Details'!A:A, 'Hospitalisation Details'!L:L, "not found")</f>
        <v>tier - 2</v>
      </c>
      <c r="O178" s="2" t="str">
        <f>_xlfn.XLOOKUP(A178, 'Hospitalisation Details'!A:A, 'Hospitalisation Details'!N:N, "not found")</f>
        <v>tier - 1</v>
      </c>
      <c r="P178" s="2" t="str">
        <f>_xlfn.XLOOKUP(A178, 'Hospitalisation Details'!A:A, 'Hospitalisation Details'!P:P, "not found")</f>
        <v>R1011</v>
      </c>
      <c r="Q178" s="2">
        <f>_xlfn.XLOOKUP(A178, 'Hospitalisation Details'!A:A, 'Hospitalisation Details'!H:H, "not found")</f>
        <v>45</v>
      </c>
    </row>
    <row r="179" spans="1:17" ht="15.75" x14ac:dyDescent="0.25">
      <c r="A179" s="15" t="s">
        <v>2195</v>
      </c>
      <c r="B179" s="2" t="str">
        <f>VLOOKUP(A179, 'Customer Names'!A:E, 4, FALSE)</f>
        <v>Bronwen L</v>
      </c>
      <c r="C179" s="2">
        <f>_xlfn.XLOOKUP(A179, 'Medical Examinations'!A:A, 'Medical Examinations'!B:B, "not found")</f>
        <v>35.68</v>
      </c>
      <c r="D179" s="2">
        <f>_xlfn.XLOOKUP(A179, 'Medical Examinations'!A:A, 'Medical Examinations'!D:D, "not found")</f>
        <v>10.039999999999999</v>
      </c>
      <c r="E179" s="2" t="str">
        <f>_xlfn.XLOOKUP(A179, 'Medical Examinations'!A:A, 'Medical Examinations'!F:F, "not found")</f>
        <v>No</v>
      </c>
      <c r="F179" s="2" t="str">
        <f>_xlfn.XLOOKUP(A179, 'Medical Examinations'!A:A, 'Medical Examinations'!G:G, "not found")</f>
        <v>No</v>
      </c>
      <c r="G179" s="2" t="str">
        <f>_xlfn.XLOOKUP(A179, 'Medical Examinations'!A:A, 'Medical Examinations'!H:H, "not found")</f>
        <v>No</v>
      </c>
      <c r="H179" s="2">
        <f>_xlfn.XLOOKUP(A179, 'Medical Examinations'!A:A, 'Medical Examinations'!J:J, "not found")</f>
        <v>0</v>
      </c>
      <c r="I179" s="2" t="str">
        <f>_xlfn.XLOOKUP(A179, 'Medical Examinations'!A:A, 'Medical Examinations'!L:L, "not found")</f>
        <v>yes</v>
      </c>
      <c r="J179" s="2" t="str">
        <f>_xlfn.XLOOKUP(A179, 'Medical Examinations'!A:A, 'Medical Examinations'!C:C, "not found")</f>
        <v>Obesity</v>
      </c>
      <c r="K179" s="2" t="str">
        <f>_xlfn.XLOOKUP(A179, 'Medical Examinations'!A:A, 'Medical Examinations'!E:E, "not  found")</f>
        <v>Diabetes</v>
      </c>
      <c r="L179" s="16">
        <f>_xlfn.XLOOKUP(A179, 'Hospitalisation Details'!A:A, 'Hospitalisation Details'!G:G, "not found")</f>
        <v>25133</v>
      </c>
      <c r="M179" s="17">
        <f>_xlfn.XLOOKUP(A179, 'Hospitalisation Details'!A:A, 'Hospitalisation Details'!J:J, "not found")</f>
        <v>36922.61</v>
      </c>
      <c r="N179" s="2" t="str">
        <f>_xlfn.XLOOKUP(A179, 'Hospitalisation Details'!A:A, 'Hospitalisation Details'!L:L, "not found")</f>
        <v>tier - 2</v>
      </c>
      <c r="O179" s="2" t="str">
        <f>_xlfn.XLOOKUP(A179, 'Hospitalisation Details'!A:A, 'Hospitalisation Details'!N:N, "not found")</f>
        <v>tier - 1</v>
      </c>
      <c r="P179" s="2" t="str">
        <f>_xlfn.XLOOKUP(A179, 'Hospitalisation Details'!A:A, 'Hospitalisation Details'!P:P, "not found")</f>
        <v>R1011</v>
      </c>
      <c r="Q179" s="2">
        <f>_xlfn.XLOOKUP(A179, 'Hospitalisation Details'!A:A, 'Hospitalisation Details'!H:H, "not found")</f>
        <v>54</v>
      </c>
    </row>
    <row r="180" spans="1:17" ht="15.75" x14ac:dyDescent="0.25">
      <c r="A180" s="15" t="s">
        <v>2194</v>
      </c>
      <c r="B180" s="2" t="str">
        <f>VLOOKUP(A180, 'Customer Names'!A:E, 4, FALSE)</f>
        <v>Manuela</v>
      </c>
      <c r="C180" s="2">
        <f>_xlfn.XLOOKUP(A180, 'Medical Examinations'!A:A, 'Medical Examinations'!B:B, "not found")</f>
        <v>48.86</v>
      </c>
      <c r="D180" s="2">
        <f>_xlfn.XLOOKUP(A180, 'Medical Examinations'!A:A, 'Medical Examinations'!D:D, "not found")</f>
        <v>6.09</v>
      </c>
      <c r="E180" s="2" t="str">
        <f>_xlfn.XLOOKUP(A180, 'Medical Examinations'!A:A, 'Medical Examinations'!F:F, "not found")</f>
        <v>No</v>
      </c>
      <c r="F180" s="2" t="str">
        <f>_xlfn.XLOOKUP(A180, 'Medical Examinations'!A:A, 'Medical Examinations'!G:G, "not found")</f>
        <v>No</v>
      </c>
      <c r="G180" s="2" t="str">
        <f>_xlfn.XLOOKUP(A180, 'Medical Examinations'!A:A, 'Medical Examinations'!H:H, "not found")</f>
        <v>No</v>
      </c>
      <c r="H180" s="2">
        <f>_xlfn.XLOOKUP(A180, 'Medical Examinations'!A:A, 'Medical Examinations'!J:J, "not found")</f>
        <v>0</v>
      </c>
      <c r="I180" s="2" t="str">
        <f>_xlfn.XLOOKUP(A180, 'Medical Examinations'!A:A, 'Medical Examinations'!L:L, "not found")</f>
        <v>yes</v>
      </c>
      <c r="J180" s="2" t="str">
        <f>_xlfn.XLOOKUP(A180, 'Medical Examinations'!A:A, 'Medical Examinations'!C:C, "not found")</f>
        <v>Obesity</v>
      </c>
      <c r="K180" s="2" t="str">
        <f>_xlfn.XLOOKUP(A180, 'Medical Examinations'!A:A, 'Medical Examinations'!E:E, "not  found")</f>
        <v>Prediabeties</v>
      </c>
      <c r="L180" s="16">
        <f>_xlfn.XLOOKUP(A180, 'Hospitalisation Details'!A:A, 'Hospitalisation Details'!G:G, "not found")</f>
        <v>33399</v>
      </c>
      <c r="M180" s="17">
        <f>_xlfn.XLOOKUP(A180, 'Hospitalisation Details'!A:A, 'Hospitalisation Details'!J:J, "not found")</f>
        <v>36911.99</v>
      </c>
      <c r="N180" s="2" t="str">
        <f>_xlfn.XLOOKUP(A180, 'Hospitalisation Details'!A:A, 'Hospitalisation Details'!L:L, "not found")</f>
        <v>tier - 2</v>
      </c>
      <c r="O180" s="2" t="str">
        <f>_xlfn.XLOOKUP(A180, 'Hospitalisation Details'!A:A, 'Hospitalisation Details'!N:N, "not found")</f>
        <v>tier - 2</v>
      </c>
      <c r="P180" s="2" t="str">
        <f>_xlfn.XLOOKUP(A180, 'Hospitalisation Details'!A:A, 'Hospitalisation Details'!P:P, "not found")</f>
        <v>R1011</v>
      </c>
      <c r="Q180" s="2">
        <f>_xlfn.XLOOKUP(A180, 'Hospitalisation Details'!A:A, 'Hospitalisation Details'!H:H, "not found")</f>
        <v>31</v>
      </c>
    </row>
    <row r="181" spans="1:17" ht="15.75" x14ac:dyDescent="0.25">
      <c r="A181" s="15" t="s">
        <v>2193</v>
      </c>
      <c r="B181" s="2" t="str">
        <f>VLOOKUP(A181, 'Customer Names'!A:E, 4, FALSE)</f>
        <v>Jennifer L</v>
      </c>
      <c r="C181" s="2">
        <f>_xlfn.XLOOKUP(A181, 'Medical Examinations'!A:A, 'Medical Examinations'!B:B, "not found")</f>
        <v>34.799999999999997</v>
      </c>
      <c r="D181" s="2">
        <f>_xlfn.XLOOKUP(A181, 'Medical Examinations'!A:A, 'Medical Examinations'!D:D, "not found")</f>
        <v>11.4</v>
      </c>
      <c r="E181" s="2" t="str">
        <f>_xlfn.XLOOKUP(A181, 'Medical Examinations'!A:A, 'Medical Examinations'!F:F, "not found")</f>
        <v>yes</v>
      </c>
      <c r="F181" s="2" t="str">
        <f>_xlfn.XLOOKUP(A181, 'Medical Examinations'!A:A, 'Medical Examinations'!G:G, "not found")</f>
        <v>No</v>
      </c>
      <c r="G181" s="2" t="str">
        <f>_xlfn.XLOOKUP(A181, 'Medical Examinations'!A:A, 'Medical Examinations'!H:H, "not found")</f>
        <v>Yes</v>
      </c>
      <c r="H181" s="2">
        <f>_xlfn.XLOOKUP(A181, 'Medical Examinations'!A:A, 'Medical Examinations'!J:J, "not found")</f>
        <v>1</v>
      </c>
      <c r="I181" s="2" t="str">
        <f>_xlfn.XLOOKUP(A181, 'Medical Examinations'!A:A, 'Medical Examinations'!L:L, "not found")</f>
        <v>No</v>
      </c>
      <c r="J181" s="2" t="str">
        <f>_xlfn.XLOOKUP(A181, 'Medical Examinations'!A:A, 'Medical Examinations'!C:C, "not found")</f>
        <v>Obesity</v>
      </c>
      <c r="K181" s="2" t="str">
        <f>_xlfn.XLOOKUP(A181, 'Medical Examinations'!A:A, 'Medical Examinations'!E:E, "not  found")</f>
        <v>Diabetes</v>
      </c>
      <c r="L181" s="16">
        <f>_xlfn.XLOOKUP(A181, 'Hospitalisation Details'!A:A, 'Hospitalisation Details'!G:G, "not found")</f>
        <v>23216</v>
      </c>
      <c r="M181" s="17">
        <f>_xlfn.XLOOKUP(A181, 'Hospitalisation Details'!A:A, 'Hospitalisation Details'!J:J, "not found")</f>
        <v>36910.61</v>
      </c>
      <c r="N181" s="2" t="str">
        <f>_xlfn.XLOOKUP(A181, 'Hospitalisation Details'!A:A, 'Hospitalisation Details'!L:L, "not found")</f>
        <v>tier - 2</v>
      </c>
      <c r="O181" s="2" t="str">
        <f>_xlfn.XLOOKUP(A181, 'Hospitalisation Details'!A:A, 'Hospitalisation Details'!N:N, "not found")</f>
        <v>tier - 2</v>
      </c>
      <c r="P181" s="2" t="str">
        <f>_xlfn.XLOOKUP(A181, 'Hospitalisation Details'!A:A, 'Hospitalisation Details'!P:P, "not found")</f>
        <v>R1011</v>
      </c>
      <c r="Q181" s="2">
        <f>_xlfn.XLOOKUP(A181, 'Hospitalisation Details'!A:A, 'Hospitalisation Details'!H:H, "not found")</f>
        <v>59</v>
      </c>
    </row>
    <row r="182" spans="1:17" ht="15.75" x14ac:dyDescent="0.25">
      <c r="A182" s="15" t="s">
        <v>2192</v>
      </c>
      <c r="B182" s="2" t="str">
        <f>VLOOKUP(A182, 'Customer Names'!A:E, 4, FALSE)</f>
        <v>Abby W.</v>
      </c>
      <c r="C182" s="2">
        <f>_xlfn.XLOOKUP(A182, 'Medical Examinations'!A:A, 'Medical Examinations'!B:B, "not found")</f>
        <v>32.49</v>
      </c>
      <c r="D182" s="2">
        <f>_xlfn.XLOOKUP(A182, 'Medical Examinations'!A:A, 'Medical Examinations'!D:D, "not found")</f>
        <v>4.29</v>
      </c>
      <c r="E182" s="2" t="str">
        <f>_xlfn.XLOOKUP(A182, 'Medical Examinations'!A:A, 'Medical Examinations'!F:F, "not found")</f>
        <v>No</v>
      </c>
      <c r="F182" s="2" t="str">
        <f>_xlfn.XLOOKUP(A182, 'Medical Examinations'!A:A, 'Medical Examinations'!G:G, "not found")</f>
        <v>No</v>
      </c>
      <c r="G182" s="2" t="str">
        <f>_xlfn.XLOOKUP(A182, 'Medical Examinations'!A:A, 'Medical Examinations'!H:H, "not found")</f>
        <v>Yes</v>
      </c>
      <c r="H182" s="2">
        <f>_xlfn.XLOOKUP(A182, 'Medical Examinations'!A:A, 'Medical Examinations'!J:J, "not found")</f>
        <v>1</v>
      </c>
      <c r="I182" s="2" t="str">
        <f>_xlfn.XLOOKUP(A182, 'Medical Examinations'!A:A, 'Medical Examinations'!L:L, "not found")</f>
        <v>yes</v>
      </c>
      <c r="J182" s="2" t="str">
        <f>_xlfn.XLOOKUP(A182, 'Medical Examinations'!A:A, 'Medical Examinations'!C:C, "not found")</f>
        <v>Obesity</v>
      </c>
      <c r="K182" s="2" t="str">
        <f>_xlfn.XLOOKUP(A182, 'Medical Examinations'!A:A, 'Medical Examinations'!E:E, "not  found")</f>
        <v>Normal</v>
      </c>
      <c r="L182" s="16">
        <f>_xlfn.XLOOKUP(A182, 'Hospitalisation Details'!A:A, 'Hospitalisation Details'!G:G, "not found")</f>
        <v>37793</v>
      </c>
      <c r="M182" s="17">
        <f>_xlfn.XLOOKUP(A182, 'Hospitalisation Details'!A:A, 'Hospitalisation Details'!J:J, "not found")</f>
        <v>36898.730000000003</v>
      </c>
      <c r="N182" s="2" t="str">
        <f>_xlfn.XLOOKUP(A182, 'Hospitalisation Details'!A:A, 'Hospitalisation Details'!L:L, "not found")</f>
        <v>tier - 2</v>
      </c>
      <c r="O182" s="2" t="str">
        <f>_xlfn.XLOOKUP(A182, 'Hospitalisation Details'!A:A, 'Hospitalisation Details'!N:N, "not found")</f>
        <v>tier - 1</v>
      </c>
      <c r="P182" s="2" t="str">
        <f>_xlfn.XLOOKUP(A182, 'Hospitalisation Details'!A:A, 'Hospitalisation Details'!P:P, "not found")</f>
        <v>R1012</v>
      </c>
      <c r="Q182" s="2">
        <f>_xlfn.XLOOKUP(A182, 'Hospitalisation Details'!A:A, 'Hospitalisation Details'!H:H, "not found")</f>
        <v>19</v>
      </c>
    </row>
    <row r="183" spans="1:17" ht="15.75" x14ac:dyDescent="0.25">
      <c r="A183" s="15" t="s">
        <v>2191</v>
      </c>
      <c r="B183" s="2" t="str">
        <f>VLOOKUP(A183, 'Customer Names'!A:E, 4, FALSE)</f>
        <v>Tyler</v>
      </c>
      <c r="C183" s="2">
        <f>_xlfn.XLOOKUP(A183, 'Medical Examinations'!A:A, 'Medical Examinations'!B:B, "not found")</f>
        <v>39</v>
      </c>
      <c r="D183" s="2">
        <f>_xlfn.XLOOKUP(A183, 'Medical Examinations'!A:A, 'Medical Examinations'!D:D, "not found")</f>
        <v>5.7</v>
      </c>
      <c r="E183" s="2" t="str">
        <f>_xlfn.XLOOKUP(A183, 'Medical Examinations'!A:A, 'Medical Examinations'!F:F, "not found")</f>
        <v>No</v>
      </c>
      <c r="F183" s="2" t="str">
        <f>_xlfn.XLOOKUP(A183, 'Medical Examinations'!A:A, 'Medical Examinations'!G:G, "not found")</f>
        <v>No</v>
      </c>
      <c r="G183" s="2" t="str">
        <f>_xlfn.XLOOKUP(A183, 'Medical Examinations'!A:A, 'Medical Examinations'!H:H, "not found")</f>
        <v>No</v>
      </c>
      <c r="H183" s="2">
        <f>_xlfn.XLOOKUP(A183, 'Medical Examinations'!A:A, 'Medical Examinations'!J:J, "not found")</f>
        <v>2</v>
      </c>
      <c r="I183" s="2" t="str">
        <f>_xlfn.XLOOKUP(A183, 'Medical Examinations'!A:A, 'Medical Examinations'!L:L, "not found")</f>
        <v>yes</v>
      </c>
      <c r="J183" s="2" t="str">
        <f>_xlfn.XLOOKUP(A183, 'Medical Examinations'!A:A, 'Medical Examinations'!C:C, "not found")</f>
        <v>Obesity</v>
      </c>
      <c r="K183" s="2" t="str">
        <f>_xlfn.XLOOKUP(A183, 'Medical Examinations'!A:A, 'Medical Examinations'!E:E, "not  found")</f>
        <v>Prediabeties</v>
      </c>
      <c r="L183" s="16">
        <f>_xlfn.XLOOKUP(A183, 'Hospitalisation Details'!A:A, 'Hospitalisation Details'!G:G, "not found")</f>
        <v>26638</v>
      </c>
      <c r="M183" s="17">
        <f>_xlfn.XLOOKUP(A183, 'Hospitalisation Details'!A:A, 'Hospitalisation Details'!J:J, "not found")</f>
        <v>36889.99</v>
      </c>
      <c r="N183" s="2" t="str">
        <f>_xlfn.XLOOKUP(A183, 'Hospitalisation Details'!A:A, 'Hospitalisation Details'!L:L, "not found")</f>
        <v>tier - 1</v>
      </c>
      <c r="O183" s="2" t="str">
        <f>_xlfn.XLOOKUP(A183, 'Hospitalisation Details'!A:A, 'Hospitalisation Details'!N:N, "not found")</f>
        <v>tier - 3</v>
      </c>
      <c r="P183" s="2" t="str">
        <f>_xlfn.XLOOKUP(A183, 'Hospitalisation Details'!A:A, 'Hospitalisation Details'!P:P, "not found")</f>
        <v>R1011</v>
      </c>
      <c r="Q183" s="2">
        <f>_xlfn.XLOOKUP(A183, 'Hospitalisation Details'!A:A, 'Hospitalisation Details'!H:H, "not found")</f>
        <v>50</v>
      </c>
    </row>
    <row r="184" spans="1:17" ht="15.75" x14ac:dyDescent="0.25">
      <c r="A184" s="15" t="s">
        <v>2190</v>
      </c>
      <c r="B184" s="2" t="str">
        <f>VLOOKUP(A184, 'Customer Names'!A:E, 4, FALSE)</f>
        <v>Jeffrey</v>
      </c>
      <c r="C184" s="2">
        <f>_xlfn.XLOOKUP(A184, 'Medical Examinations'!A:A, 'Medical Examinations'!B:B, "not found")</f>
        <v>35.299999999999997</v>
      </c>
      <c r="D184" s="2">
        <f>_xlfn.XLOOKUP(A184, 'Medical Examinations'!A:A, 'Medical Examinations'!D:D, "not found")</f>
        <v>6.09</v>
      </c>
      <c r="E184" s="2" t="str">
        <f>_xlfn.XLOOKUP(A184, 'Medical Examinations'!A:A, 'Medical Examinations'!F:F, "not found")</f>
        <v>No</v>
      </c>
      <c r="F184" s="2" t="str">
        <f>_xlfn.XLOOKUP(A184, 'Medical Examinations'!A:A, 'Medical Examinations'!G:G, "not found")</f>
        <v>No</v>
      </c>
      <c r="G184" s="2" t="str">
        <f>_xlfn.XLOOKUP(A184, 'Medical Examinations'!A:A, 'Medical Examinations'!H:H, "not found")</f>
        <v>No</v>
      </c>
      <c r="H184" s="2">
        <f>_xlfn.XLOOKUP(A184, 'Medical Examinations'!A:A, 'Medical Examinations'!J:J, "not found")</f>
        <v>1</v>
      </c>
      <c r="I184" s="2" t="str">
        <f>_xlfn.XLOOKUP(A184, 'Medical Examinations'!A:A, 'Medical Examinations'!L:L, "not found")</f>
        <v>yes</v>
      </c>
      <c r="J184" s="2" t="str">
        <f>_xlfn.XLOOKUP(A184, 'Medical Examinations'!A:A, 'Medical Examinations'!C:C, "not found")</f>
        <v>Obesity</v>
      </c>
      <c r="K184" s="2" t="str">
        <f>_xlfn.XLOOKUP(A184, 'Medical Examinations'!A:A, 'Medical Examinations'!E:E, "not  found")</f>
        <v>Prediabeties</v>
      </c>
      <c r="L184" s="16">
        <f>_xlfn.XLOOKUP(A184, 'Hospitalisation Details'!A:A, 'Hospitalisation Details'!G:G, "not found")</f>
        <v>33789</v>
      </c>
      <c r="M184" s="17">
        <f>_xlfn.XLOOKUP(A184, 'Hospitalisation Details'!A:A, 'Hospitalisation Details'!J:J, "not found")</f>
        <v>36837.47</v>
      </c>
      <c r="N184" s="2" t="str">
        <f>_xlfn.XLOOKUP(A184, 'Hospitalisation Details'!A:A, 'Hospitalisation Details'!L:L, "not found")</f>
        <v>tier - 2</v>
      </c>
      <c r="O184" s="2" t="str">
        <f>_xlfn.XLOOKUP(A184, 'Hospitalisation Details'!A:A, 'Hospitalisation Details'!N:N, "not found")</f>
        <v>tier - 3</v>
      </c>
      <c r="P184" s="2" t="str">
        <f>_xlfn.XLOOKUP(A184, 'Hospitalisation Details'!A:A, 'Hospitalisation Details'!P:P, "not found")</f>
        <v>R1011</v>
      </c>
      <c r="Q184" s="2">
        <f>_xlfn.XLOOKUP(A184, 'Hospitalisation Details'!A:A, 'Hospitalisation Details'!H:H, "not found")</f>
        <v>30</v>
      </c>
    </row>
    <row r="185" spans="1:17" ht="15.75" x14ac:dyDescent="0.25">
      <c r="A185" s="15" t="s">
        <v>2189</v>
      </c>
      <c r="B185" s="2" t="str">
        <f>VLOOKUP(A185, 'Customer Names'!A:E, 4, FALSE)</f>
        <v>Matthew F</v>
      </c>
      <c r="C185" s="2">
        <f>_xlfn.XLOOKUP(A185, 'Medical Examinations'!A:A, 'Medical Examinations'!B:B, "not found")</f>
        <v>33.42</v>
      </c>
      <c r="D185" s="2">
        <f>_xlfn.XLOOKUP(A185, 'Medical Examinations'!A:A, 'Medical Examinations'!D:D, "not found")</f>
        <v>10.67</v>
      </c>
      <c r="E185" s="2" t="str">
        <f>_xlfn.XLOOKUP(A185, 'Medical Examinations'!A:A, 'Medical Examinations'!F:F, "not found")</f>
        <v>No</v>
      </c>
      <c r="F185" s="2" t="str">
        <f>_xlfn.XLOOKUP(A185, 'Medical Examinations'!A:A, 'Medical Examinations'!G:G, "not found")</f>
        <v>No</v>
      </c>
      <c r="G185" s="2" t="str">
        <f>_xlfn.XLOOKUP(A185, 'Medical Examinations'!A:A, 'Medical Examinations'!H:H, "not found")</f>
        <v>No</v>
      </c>
      <c r="H185" s="2">
        <f>_xlfn.XLOOKUP(A185, 'Medical Examinations'!A:A, 'Medical Examinations'!J:J, "not found")</f>
        <v>0</v>
      </c>
      <c r="I185" s="2" t="str">
        <f>_xlfn.XLOOKUP(A185, 'Medical Examinations'!A:A, 'Medical Examinations'!L:L, "not found")</f>
        <v>yes</v>
      </c>
      <c r="J185" s="2" t="str">
        <f>_xlfn.XLOOKUP(A185, 'Medical Examinations'!A:A, 'Medical Examinations'!C:C, "not found")</f>
        <v>Obesity</v>
      </c>
      <c r="K185" s="2" t="str">
        <f>_xlfn.XLOOKUP(A185, 'Medical Examinations'!A:A, 'Medical Examinations'!E:E, "not  found")</f>
        <v>Diabetes</v>
      </c>
      <c r="L185" s="16">
        <f>_xlfn.XLOOKUP(A185, 'Hospitalisation Details'!A:A, 'Hospitalisation Details'!G:G, "not found")</f>
        <v>24104</v>
      </c>
      <c r="M185" s="17">
        <f>_xlfn.XLOOKUP(A185, 'Hospitalisation Details'!A:A, 'Hospitalisation Details'!J:J, "not found")</f>
        <v>36795.29</v>
      </c>
      <c r="N185" s="2" t="str">
        <f>_xlfn.XLOOKUP(A185, 'Hospitalisation Details'!A:A, 'Hospitalisation Details'!L:L, "not found")</f>
        <v>tier - 2</v>
      </c>
      <c r="O185" s="2" t="str">
        <f>_xlfn.XLOOKUP(A185, 'Hospitalisation Details'!A:A, 'Hospitalisation Details'!N:N, "not found")</f>
        <v>tier - 1</v>
      </c>
      <c r="P185" s="2" t="str">
        <f>_xlfn.XLOOKUP(A185, 'Hospitalisation Details'!A:A, 'Hospitalisation Details'!P:P, "not found")</f>
        <v>R1011</v>
      </c>
      <c r="Q185" s="2">
        <f>_xlfn.XLOOKUP(A185, 'Hospitalisation Details'!A:A, 'Hospitalisation Details'!H:H, "not found")</f>
        <v>57</v>
      </c>
    </row>
    <row r="186" spans="1:17" ht="15.75" x14ac:dyDescent="0.25">
      <c r="A186" s="15" t="s">
        <v>2188</v>
      </c>
      <c r="B186" s="2" t="str">
        <f>VLOOKUP(A186, 'Customer Names'!A:E, 4, FALSE)</f>
        <v>Ryan J.</v>
      </c>
      <c r="C186" s="2">
        <f>_xlfn.XLOOKUP(A186, 'Medical Examinations'!A:A, 'Medical Examinations'!B:B, "not found")</f>
        <v>37.18</v>
      </c>
      <c r="D186" s="2">
        <f>_xlfn.XLOOKUP(A186, 'Medical Examinations'!A:A, 'Medical Examinations'!D:D, "not found")</f>
        <v>6.75</v>
      </c>
      <c r="E186" s="2" t="str">
        <f>_xlfn.XLOOKUP(A186, 'Medical Examinations'!A:A, 'Medical Examinations'!F:F, "not found")</f>
        <v>yes</v>
      </c>
      <c r="F186" s="2" t="str">
        <f>_xlfn.XLOOKUP(A186, 'Medical Examinations'!A:A, 'Medical Examinations'!G:G, "not found")</f>
        <v>No</v>
      </c>
      <c r="G186" s="2" t="str">
        <f>_xlfn.XLOOKUP(A186, 'Medical Examinations'!A:A, 'Medical Examinations'!H:H, "not found")</f>
        <v>No</v>
      </c>
      <c r="H186" s="2">
        <f>_xlfn.XLOOKUP(A186, 'Medical Examinations'!A:A, 'Medical Examinations'!J:J, "not found")</f>
        <v>2</v>
      </c>
      <c r="I186" s="2" t="str">
        <f>_xlfn.XLOOKUP(A186, 'Medical Examinations'!A:A, 'Medical Examinations'!L:L, "not found")</f>
        <v>yes</v>
      </c>
      <c r="J186" s="2" t="str">
        <f>_xlfn.XLOOKUP(A186, 'Medical Examinations'!A:A, 'Medical Examinations'!C:C, "not found")</f>
        <v>Obesity</v>
      </c>
      <c r="K186" s="2" t="str">
        <f>_xlfn.XLOOKUP(A186, 'Medical Examinations'!A:A, 'Medical Examinations'!E:E, "not  found")</f>
        <v>Diabetes</v>
      </c>
      <c r="L186" s="16">
        <f>_xlfn.XLOOKUP(A186, 'Hospitalisation Details'!A:A, 'Hospitalisation Details'!G:G, "not found")</f>
        <v>25763</v>
      </c>
      <c r="M186" s="17">
        <f>_xlfn.XLOOKUP(A186, 'Hospitalisation Details'!A:A, 'Hospitalisation Details'!J:J, "not found")</f>
        <v>36786.370000000003</v>
      </c>
      <c r="N186" s="2" t="str">
        <f>_xlfn.XLOOKUP(A186, 'Hospitalisation Details'!A:A, 'Hospitalisation Details'!L:L, "not found")</f>
        <v>tier - 1</v>
      </c>
      <c r="O186" s="2" t="str">
        <f>_xlfn.XLOOKUP(A186, 'Hospitalisation Details'!A:A, 'Hospitalisation Details'!N:N, "not found")</f>
        <v>tier - 1</v>
      </c>
      <c r="P186" s="2" t="str">
        <f>_xlfn.XLOOKUP(A186, 'Hospitalisation Details'!A:A, 'Hospitalisation Details'!P:P, "not found")</f>
        <v>R1011</v>
      </c>
      <c r="Q186" s="2">
        <f>_xlfn.XLOOKUP(A186, 'Hospitalisation Details'!A:A, 'Hospitalisation Details'!H:H, "not found")</f>
        <v>52</v>
      </c>
    </row>
    <row r="187" spans="1:17" ht="15.75" x14ac:dyDescent="0.25">
      <c r="A187" s="15" t="s">
        <v>2187</v>
      </c>
      <c r="B187" s="2" t="str">
        <f>VLOOKUP(A187, 'Customer Names'!A:E, 4, FALSE)</f>
        <v>Amy</v>
      </c>
      <c r="C187" s="2">
        <f>_xlfn.XLOOKUP(A187, 'Medical Examinations'!A:A, 'Medical Examinations'!B:B, "not found")</f>
        <v>33.33</v>
      </c>
      <c r="D187" s="2">
        <f>_xlfn.XLOOKUP(A187, 'Medical Examinations'!A:A, 'Medical Examinations'!D:D, "not found")</f>
        <v>9.26</v>
      </c>
      <c r="E187" s="2" t="str">
        <f>_xlfn.XLOOKUP(A187, 'Medical Examinations'!A:A, 'Medical Examinations'!F:F, "not found")</f>
        <v>yes</v>
      </c>
      <c r="F187" s="2" t="str">
        <f>_xlfn.XLOOKUP(A187, 'Medical Examinations'!A:A, 'Medical Examinations'!G:G, "not found")</f>
        <v>No</v>
      </c>
      <c r="G187" s="2" t="str">
        <f>_xlfn.XLOOKUP(A187, 'Medical Examinations'!A:A, 'Medical Examinations'!H:H, "not found")</f>
        <v>No</v>
      </c>
      <c r="H187" s="2">
        <f>_xlfn.XLOOKUP(A187, 'Medical Examinations'!A:A, 'Medical Examinations'!J:J, "not found")</f>
        <v>2</v>
      </c>
      <c r="I187" s="2" t="str">
        <f>_xlfn.XLOOKUP(A187, 'Medical Examinations'!A:A, 'Medical Examinations'!L:L, "not found")</f>
        <v>No</v>
      </c>
      <c r="J187" s="2" t="str">
        <f>_xlfn.XLOOKUP(A187, 'Medical Examinations'!A:A, 'Medical Examinations'!C:C, "not found")</f>
        <v>Obesity</v>
      </c>
      <c r="K187" s="2" t="str">
        <f>_xlfn.XLOOKUP(A187, 'Medical Examinations'!A:A, 'Medical Examinations'!E:E, "not  found")</f>
        <v>Diabetes</v>
      </c>
      <c r="L187" s="16">
        <f>_xlfn.XLOOKUP(A187, 'Hospitalisation Details'!A:A, 'Hospitalisation Details'!G:G, "not found")</f>
        <v>22491</v>
      </c>
      <c r="M187" s="17">
        <f>_xlfn.XLOOKUP(A187, 'Hospitalisation Details'!A:A, 'Hospitalisation Details'!J:J, "not found")</f>
        <v>36580.28</v>
      </c>
      <c r="N187" s="2" t="str">
        <f>_xlfn.XLOOKUP(A187, 'Hospitalisation Details'!A:A, 'Hospitalisation Details'!L:L, "not found")</f>
        <v>tier - 2</v>
      </c>
      <c r="O187" s="2" t="str">
        <f>_xlfn.XLOOKUP(A187, 'Hospitalisation Details'!A:A, 'Hospitalisation Details'!N:N, "not found")</f>
        <v>tier - 2</v>
      </c>
      <c r="P187" s="2" t="str">
        <f>_xlfn.XLOOKUP(A187, 'Hospitalisation Details'!A:A, 'Hospitalisation Details'!P:P, "not found")</f>
        <v>R1013</v>
      </c>
      <c r="Q187" s="2">
        <f>_xlfn.XLOOKUP(A187, 'Hospitalisation Details'!A:A, 'Hospitalisation Details'!H:H, "not found")</f>
        <v>61</v>
      </c>
    </row>
    <row r="188" spans="1:17" ht="15.75" x14ac:dyDescent="0.25">
      <c r="A188" s="15" t="s">
        <v>2186</v>
      </c>
      <c r="B188" s="2" t="str">
        <f>VLOOKUP(A188, 'Customer Names'!A:E, 4, FALSE)</f>
        <v>Andrew P</v>
      </c>
      <c r="C188" s="2">
        <f>_xlfn.XLOOKUP(A188, 'Medical Examinations'!A:A, 'Medical Examinations'!B:B, "not found")</f>
        <v>53.21</v>
      </c>
      <c r="D188" s="2">
        <f>_xlfn.XLOOKUP(A188, 'Medical Examinations'!A:A, 'Medical Examinations'!D:D, "not found")</f>
        <v>4.2699999999999996</v>
      </c>
      <c r="E188" s="2" t="str">
        <f>_xlfn.XLOOKUP(A188, 'Medical Examinations'!A:A, 'Medical Examinations'!F:F, "not found")</f>
        <v>No</v>
      </c>
      <c r="F188" s="2" t="str">
        <f>_xlfn.XLOOKUP(A188, 'Medical Examinations'!A:A, 'Medical Examinations'!G:G, "not found")</f>
        <v>No</v>
      </c>
      <c r="G188" s="2" t="str">
        <f>_xlfn.XLOOKUP(A188, 'Medical Examinations'!A:A, 'Medical Examinations'!H:H, "not found")</f>
        <v>No</v>
      </c>
      <c r="H188" s="2">
        <f>_xlfn.XLOOKUP(A188, 'Medical Examinations'!A:A, 'Medical Examinations'!J:J, "not found")</f>
        <v>1</v>
      </c>
      <c r="I188" s="2" t="str">
        <f>_xlfn.XLOOKUP(A188, 'Medical Examinations'!A:A, 'Medical Examinations'!L:L, "not found")</f>
        <v>yes</v>
      </c>
      <c r="J188" s="2" t="str">
        <f>_xlfn.XLOOKUP(A188, 'Medical Examinations'!A:A, 'Medical Examinations'!C:C, "not found")</f>
        <v>Obesity</v>
      </c>
      <c r="K188" s="2" t="str">
        <f>_xlfn.XLOOKUP(A188, 'Medical Examinations'!A:A, 'Medical Examinations'!E:E, "not  found")</f>
        <v>Normal</v>
      </c>
      <c r="L188" s="16">
        <f>_xlfn.XLOOKUP(A188, 'Hospitalisation Details'!A:A, 'Hospitalisation Details'!G:G, "not found")</f>
        <v>33886</v>
      </c>
      <c r="M188" s="17">
        <f>_xlfn.XLOOKUP(A188, 'Hospitalisation Details'!A:A, 'Hospitalisation Details'!J:J, "not found")</f>
        <v>36572.800000000003</v>
      </c>
      <c r="N188" s="2" t="str">
        <f>_xlfn.XLOOKUP(A188, 'Hospitalisation Details'!A:A, 'Hospitalisation Details'!L:L, "not found")</f>
        <v>tier - 1</v>
      </c>
      <c r="O188" s="2" t="str">
        <f>_xlfn.XLOOKUP(A188, 'Hospitalisation Details'!A:A, 'Hospitalisation Details'!N:N, "not found")</f>
        <v>tier - 2</v>
      </c>
      <c r="P188" s="2" t="str">
        <f>_xlfn.XLOOKUP(A188, 'Hospitalisation Details'!A:A, 'Hospitalisation Details'!P:P, "not found")</f>
        <v>R1011</v>
      </c>
      <c r="Q188" s="2">
        <f>_xlfn.XLOOKUP(A188, 'Hospitalisation Details'!A:A, 'Hospitalisation Details'!H:H, "not found")</f>
        <v>30</v>
      </c>
    </row>
    <row r="189" spans="1:17" ht="15.75" x14ac:dyDescent="0.25">
      <c r="A189" s="15" t="s">
        <v>2185</v>
      </c>
      <c r="B189" s="2" t="str">
        <f>VLOOKUP(A189, 'Customer Names'!A:E, 4, FALSE)</f>
        <v>George M. V</v>
      </c>
      <c r="C189" s="2">
        <f>_xlfn.XLOOKUP(A189, 'Medical Examinations'!A:A, 'Medical Examinations'!B:B, "not found")</f>
        <v>38.729999999999997</v>
      </c>
      <c r="D189" s="2">
        <f>_xlfn.XLOOKUP(A189, 'Medical Examinations'!A:A, 'Medical Examinations'!D:D, "not found")</f>
        <v>11.51</v>
      </c>
      <c r="E189" s="2" t="str">
        <f>_xlfn.XLOOKUP(A189, 'Medical Examinations'!A:A, 'Medical Examinations'!F:F, "not found")</f>
        <v>No</v>
      </c>
      <c r="F189" s="2" t="str">
        <f>_xlfn.XLOOKUP(A189, 'Medical Examinations'!A:A, 'Medical Examinations'!G:G, "not found")</f>
        <v>No</v>
      </c>
      <c r="G189" s="2" t="str">
        <f>_xlfn.XLOOKUP(A189, 'Medical Examinations'!A:A, 'Medical Examinations'!H:H, "not found")</f>
        <v>No</v>
      </c>
      <c r="H189" s="2">
        <f>_xlfn.XLOOKUP(A189, 'Medical Examinations'!A:A, 'Medical Examinations'!J:J, "not found")</f>
        <v>2</v>
      </c>
      <c r="I189" s="2" t="str">
        <f>_xlfn.XLOOKUP(A189, 'Medical Examinations'!A:A, 'Medical Examinations'!L:L, "not found")</f>
        <v>yes</v>
      </c>
      <c r="J189" s="2" t="str">
        <f>_xlfn.XLOOKUP(A189, 'Medical Examinations'!A:A, 'Medical Examinations'!C:C, "not found")</f>
        <v>Obesity</v>
      </c>
      <c r="K189" s="2" t="str">
        <f>_xlfn.XLOOKUP(A189, 'Medical Examinations'!A:A, 'Medical Examinations'!E:E, "not  found")</f>
        <v>Diabetes</v>
      </c>
      <c r="L189" s="16">
        <f>_xlfn.XLOOKUP(A189, 'Hospitalisation Details'!A:A, 'Hospitalisation Details'!G:G, "not found")</f>
        <v>26885</v>
      </c>
      <c r="M189" s="17">
        <f>_xlfn.XLOOKUP(A189, 'Hospitalisation Details'!A:A, 'Hospitalisation Details'!J:J, "not found")</f>
        <v>36541.550000000003</v>
      </c>
      <c r="N189" s="2" t="str">
        <f>_xlfn.XLOOKUP(A189, 'Hospitalisation Details'!A:A, 'Hospitalisation Details'!L:L, "not found")</f>
        <v>tier - 2</v>
      </c>
      <c r="O189" s="2" t="str">
        <f>_xlfn.XLOOKUP(A189, 'Hospitalisation Details'!A:A, 'Hospitalisation Details'!N:N, "not found")</f>
        <v>tier - 3</v>
      </c>
      <c r="P189" s="2" t="str">
        <f>_xlfn.XLOOKUP(A189, 'Hospitalisation Details'!A:A, 'Hospitalisation Details'!P:P, "not found")</f>
        <v>R1011</v>
      </c>
      <c r="Q189" s="2">
        <f>_xlfn.XLOOKUP(A189, 'Hospitalisation Details'!A:A, 'Hospitalisation Details'!H:H, "not found")</f>
        <v>49</v>
      </c>
    </row>
    <row r="190" spans="1:17" ht="15.75" x14ac:dyDescent="0.25">
      <c r="A190" s="15" t="s">
        <v>2184</v>
      </c>
      <c r="B190" s="2" t="str">
        <f>VLOOKUP(A190, 'Customer Names'!A:E, 4, FALSE)</f>
        <v>Sarah</v>
      </c>
      <c r="C190" s="2">
        <f>_xlfn.XLOOKUP(A190, 'Medical Examinations'!A:A, 'Medical Examinations'!B:B, "not found")</f>
        <v>29.73</v>
      </c>
      <c r="D190" s="2">
        <f>_xlfn.XLOOKUP(A190, 'Medical Examinations'!A:A, 'Medical Examinations'!D:D, "not found")</f>
        <v>7.22</v>
      </c>
      <c r="E190" s="2" t="str">
        <f>_xlfn.XLOOKUP(A190, 'Medical Examinations'!A:A, 'Medical Examinations'!F:F, "not found")</f>
        <v>No</v>
      </c>
      <c r="F190" s="2" t="str">
        <f>_xlfn.XLOOKUP(A190, 'Medical Examinations'!A:A, 'Medical Examinations'!G:G, "not found")</f>
        <v>No</v>
      </c>
      <c r="G190" s="2" t="str">
        <f>_xlfn.XLOOKUP(A190, 'Medical Examinations'!A:A, 'Medical Examinations'!H:H, "not found")</f>
        <v>No</v>
      </c>
      <c r="H190" s="2">
        <f>_xlfn.XLOOKUP(A190, 'Medical Examinations'!A:A, 'Medical Examinations'!J:J, "not found")</f>
        <v>0</v>
      </c>
      <c r="I190" s="2" t="str">
        <f>_xlfn.XLOOKUP(A190, 'Medical Examinations'!A:A, 'Medical Examinations'!L:L, "not found")</f>
        <v>yes</v>
      </c>
      <c r="J190" s="2" t="str">
        <f>_xlfn.XLOOKUP(A190, 'Medical Examinations'!A:A, 'Medical Examinations'!C:C, "not found")</f>
        <v>Overweight</v>
      </c>
      <c r="K190" s="2" t="str">
        <f>_xlfn.XLOOKUP(A190, 'Medical Examinations'!A:A, 'Medical Examinations'!E:E, "not  found")</f>
        <v>Diabetes</v>
      </c>
      <c r="L190" s="16">
        <f>_xlfn.XLOOKUP(A190, 'Hospitalisation Details'!A:A, 'Hospitalisation Details'!G:G, "not found")</f>
        <v>22969</v>
      </c>
      <c r="M190" s="17">
        <f>_xlfn.XLOOKUP(A190, 'Hospitalisation Details'!A:A, 'Hospitalisation Details'!J:J, "not found")</f>
        <v>36445.550000000003</v>
      </c>
      <c r="N190" s="2" t="str">
        <f>_xlfn.XLOOKUP(A190, 'Hospitalisation Details'!A:A, 'Hospitalisation Details'!L:L, "not found")</f>
        <v>tier - 2</v>
      </c>
      <c r="O190" s="2" t="str">
        <f>_xlfn.XLOOKUP(A190, 'Hospitalisation Details'!A:A, 'Hospitalisation Details'!N:N, "not found")</f>
        <v>tier - 2</v>
      </c>
      <c r="P190" s="2" t="str">
        <f>_xlfn.XLOOKUP(A190, 'Hospitalisation Details'!A:A, 'Hospitalisation Details'!P:P, "not found")</f>
        <v>R1011</v>
      </c>
      <c r="Q190" s="2">
        <f>_xlfn.XLOOKUP(A190, 'Hospitalisation Details'!A:A, 'Hospitalisation Details'!H:H, "not found")</f>
        <v>60</v>
      </c>
    </row>
    <row r="191" spans="1:17" ht="15.75" x14ac:dyDescent="0.25">
      <c r="A191" s="15" t="s">
        <v>2183</v>
      </c>
      <c r="B191" s="2" t="str">
        <f>VLOOKUP(A191, 'Customer Names'!A:E, 4, FALSE)</f>
        <v>Lara</v>
      </c>
      <c r="C191" s="2">
        <f>_xlfn.XLOOKUP(A191, 'Medical Examinations'!A:A, 'Medical Examinations'!B:B, "not found")</f>
        <v>34.700000000000003</v>
      </c>
      <c r="D191" s="2">
        <f>_xlfn.XLOOKUP(A191, 'Medical Examinations'!A:A, 'Medical Examinations'!D:D, "not found")</f>
        <v>4.37</v>
      </c>
      <c r="E191" s="2" t="str">
        <f>_xlfn.XLOOKUP(A191, 'Medical Examinations'!A:A, 'Medical Examinations'!F:F, "not found")</f>
        <v>No</v>
      </c>
      <c r="F191" s="2" t="str">
        <f>_xlfn.XLOOKUP(A191, 'Medical Examinations'!A:A, 'Medical Examinations'!G:G, "not found")</f>
        <v>No</v>
      </c>
      <c r="G191" s="2" t="str">
        <f>_xlfn.XLOOKUP(A191, 'Medical Examinations'!A:A, 'Medical Examinations'!H:H, "not found")</f>
        <v>Yes</v>
      </c>
      <c r="H191" s="2">
        <f>_xlfn.XLOOKUP(A191, 'Medical Examinations'!A:A, 'Medical Examinations'!J:J, "not found")</f>
        <v>1</v>
      </c>
      <c r="I191" s="2" t="str">
        <f>_xlfn.XLOOKUP(A191, 'Medical Examinations'!A:A, 'Medical Examinations'!L:L, "not found")</f>
        <v>yes</v>
      </c>
      <c r="J191" s="2" t="str">
        <f>_xlfn.XLOOKUP(A191, 'Medical Examinations'!A:A, 'Medical Examinations'!C:C, "not found")</f>
        <v>Obesity</v>
      </c>
      <c r="K191" s="2" t="str">
        <f>_xlfn.XLOOKUP(A191, 'Medical Examinations'!A:A, 'Medical Examinations'!E:E, "not  found")</f>
        <v>Normal</v>
      </c>
      <c r="L191" s="16">
        <f>_xlfn.XLOOKUP(A191, 'Hospitalisation Details'!A:A, 'Hospitalisation Details'!G:G, "not found")</f>
        <v>37964</v>
      </c>
      <c r="M191" s="17">
        <f>_xlfn.XLOOKUP(A191, 'Hospitalisation Details'!A:A, 'Hospitalisation Details'!J:J, "not found")</f>
        <v>36397.58</v>
      </c>
      <c r="N191" s="2" t="str">
        <f>_xlfn.XLOOKUP(A191, 'Hospitalisation Details'!A:A, 'Hospitalisation Details'!L:L, "not found")</f>
        <v>tier - 2</v>
      </c>
      <c r="O191" s="2" t="str">
        <f>_xlfn.XLOOKUP(A191, 'Hospitalisation Details'!A:A, 'Hospitalisation Details'!N:N, "not found")</f>
        <v>tier - 3</v>
      </c>
      <c r="P191" s="2" t="str">
        <f>_xlfn.XLOOKUP(A191, 'Hospitalisation Details'!A:A, 'Hospitalisation Details'!P:P, "not found")</f>
        <v>R1011</v>
      </c>
      <c r="Q191" s="2">
        <f>_xlfn.XLOOKUP(A191, 'Hospitalisation Details'!A:A, 'Hospitalisation Details'!H:H, "not found")</f>
        <v>19</v>
      </c>
    </row>
    <row r="192" spans="1:17" ht="15.75" x14ac:dyDescent="0.25">
      <c r="A192" s="15" t="s">
        <v>2182</v>
      </c>
      <c r="B192" s="2" t="str">
        <f>VLOOKUP(A192, 'Customer Names'!A:E, 4, FALSE)</f>
        <v>Sebastien</v>
      </c>
      <c r="C192" s="2">
        <f>_xlfn.XLOOKUP(A192, 'Medical Examinations'!A:A, 'Medical Examinations'!B:B, "not found")</f>
        <v>38.28</v>
      </c>
      <c r="D192" s="2">
        <f>_xlfn.XLOOKUP(A192, 'Medical Examinations'!A:A, 'Medical Examinations'!D:D, "not found")</f>
        <v>11.56</v>
      </c>
      <c r="E192" s="2" t="str">
        <f>_xlfn.XLOOKUP(A192, 'Medical Examinations'!A:A, 'Medical Examinations'!F:F, "not found")</f>
        <v>yes</v>
      </c>
      <c r="F192" s="2" t="str">
        <f>_xlfn.XLOOKUP(A192, 'Medical Examinations'!A:A, 'Medical Examinations'!G:G, "not found")</f>
        <v>No</v>
      </c>
      <c r="G192" s="2" t="str">
        <f>_xlfn.XLOOKUP(A192, 'Medical Examinations'!A:A, 'Medical Examinations'!H:H, "not found")</f>
        <v>No</v>
      </c>
      <c r="H192" s="2">
        <f>_xlfn.XLOOKUP(A192, 'Medical Examinations'!A:A, 'Medical Examinations'!J:J, "not found")</f>
        <v>1</v>
      </c>
      <c r="I192" s="2" t="str">
        <f>_xlfn.XLOOKUP(A192, 'Medical Examinations'!A:A, 'Medical Examinations'!L:L, "not found")</f>
        <v>yes</v>
      </c>
      <c r="J192" s="2" t="str">
        <f>_xlfn.XLOOKUP(A192, 'Medical Examinations'!A:A, 'Medical Examinations'!C:C, "not found")</f>
        <v>Obesity</v>
      </c>
      <c r="K192" s="2" t="str">
        <f>_xlfn.XLOOKUP(A192, 'Medical Examinations'!A:A, 'Medical Examinations'!E:E, "not  found")</f>
        <v>Diabetes</v>
      </c>
      <c r="L192" s="16">
        <f>_xlfn.XLOOKUP(A192, 'Hospitalisation Details'!A:A, 'Hospitalisation Details'!G:G, "not found")</f>
        <v>27550</v>
      </c>
      <c r="M192" s="17">
        <f>_xlfn.XLOOKUP(A192, 'Hospitalisation Details'!A:A, 'Hospitalisation Details'!J:J, "not found")</f>
        <v>36350.71</v>
      </c>
      <c r="N192" s="2" t="str">
        <f>_xlfn.XLOOKUP(A192, 'Hospitalisation Details'!A:A, 'Hospitalisation Details'!L:L, "not found")</f>
        <v>tier - 1</v>
      </c>
      <c r="O192" s="2" t="str">
        <f>_xlfn.XLOOKUP(A192, 'Hospitalisation Details'!A:A, 'Hospitalisation Details'!N:N, "not found")</f>
        <v>tier - 2</v>
      </c>
      <c r="P192" s="2" t="str">
        <f>_xlfn.XLOOKUP(A192, 'Hospitalisation Details'!A:A, 'Hospitalisation Details'!P:P, "not found")</f>
        <v>R1011</v>
      </c>
      <c r="Q192" s="2">
        <f>_xlfn.XLOOKUP(A192, 'Hospitalisation Details'!A:A, 'Hospitalisation Details'!H:H, "not found")</f>
        <v>48</v>
      </c>
    </row>
    <row r="193" spans="1:17" ht="15.75" x14ac:dyDescent="0.25">
      <c r="A193" s="15" t="s">
        <v>2181</v>
      </c>
      <c r="B193" s="2" t="str">
        <f>VLOOKUP(A193, 'Customer Names'!A:E, 4, FALSE)</f>
        <v>Padraig</v>
      </c>
      <c r="C193" s="2">
        <f>_xlfn.XLOOKUP(A193, 'Medical Examinations'!A:A, 'Medical Examinations'!B:B, "not found")</f>
        <v>33.57</v>
      </c>
      <c r="D193" s="2">
        <f>_xlfn.XLOOKUP(A193, 'Medical Examinations'!A:A, 'Medical Examinations'!D:D, "not found")</f>
        <v>8.82</v>
      </c>
      <c r="E193" s="2" t="str">
        <f>_xlfn.XLOOKUP(A193, 'Medical Examinations'!A:A, 'Medical Examinations'!F:F, "not found")</f>
        <v>yes</v>
      </c>
      <c r="F193" s="2" t="str">
        <f>_xlfn.XLOOKUP(A193, 'Medical Examinations'!A:A, 'Medical Examinations'!G:G, "not found")</f>
        <v>No</v>
      </c>
      <c r="G193" s="2" t="str">
        <f>_xlfn.XLOOKUP(A193, 'Medical Examinations'!A:A, 'Medical Examinations'!H:H, "not found")</f>
        <v>No</v>
      </c>
      <c r="H193" s="2">
        <f>_xlfn.XLOOKUP(A193, 'Medical Examinations'!A:A, 'Medical Examinations'!J:J, "not found")</f>
        <v>0</v>
      </c>
      <c r="I193" s="2" t="str">
        <f>_xlfn.XLOOKUP(A193, 'Medical Examinations'!A:A, 'Medical Examinations'!L:L, "not found")</f>
        <v>yes</v>
      </c>
      <c r="J193" s="2" t="str">
        <f>_xlfn.XLOOKUP(A193, 'Medical Examinations'!A:A, 'Medical Examinations'!C:C, "not found")</f>
        <v>Obesity</v>
      </c>
      <c r="K193" s="2" t="str">
        <f>_xlfn.XLOOKUP(A193, 'Medical Examinations'!A:A, 'Medical Examinations'!E:E, "not  found")</f>
        <v>Diabetes</v>
      </c>
      <c r="L193" s="16">
        <f>_xlfn.XLOOKUP(A193, 'Hospitalisation Details'!A:A, 'Hospitalisation Details'!G:G, "not found")</f>
        <v>24763</v>
      </c>
      <c r="M193" s="17">
        <f>_xlfn.XLOOKUP(A193, 'Hospitalisation Details'!A:A, 'Hospitalisation Details'!J:J, "not found")</f>
        <v>36332.449999999997</v>
      </c>
      <c r="N193" s="2" t="str">
        <f>_xlfn.XLOOKUP(A193, 'Hospitalisation Details'!A:A, 'Hospitalisation Details'!L:L, "not found")</f>
        <v>tier - 1</v>
      </c>
      <c r="O193" s="2" t="str">
        <f>_xlfn.XLOOKUP(A193, 'Hospitalisation Details'!A:A, 'Hospitalisation Details'!N:N, "not found")</f>
        <v>tier - 3</v>
      </c>
      <c r="P193" s="2" t="str">
        <f>_xlfn.XLOOKUP(A193, 'Hospitalisation Details'!A:A, 'Hospitalisation Details'!P:P, "not found")</f>
        <v>R1011</v>
      </c>
      <c r="Q193" s="2">
        <f>_xlfn.XLOOKUP(A193, 'Hospitalisation Details'!A:A, 'Hospitalisation Details'!H:H, "not found")</f>
        <v>55</v>
      </c>
    </row>
    <row r="194" spans="1:17" ht="15.75" x14ac:dyDescent="0.25">
      <c r="A194" s="15" t="s">
        <v>2180</v>
      </c>
      <c r="B194" s="2" t="str">
        <f>VLOOKUP(A194, 'Customer Names'!A:E, 4, FALSE)</f>
        <v>Heather</v>
      </c>
      <c r="C194" s="2">
        <f>_xlfn.XLOOKUP(A194, 'Medical Examinations'!A:A, 'Medical Examinations'!B:B, "not found")</f>
        <v>52.06</v>
      </c>
      <c r="D194" s="2">
        <f>_xlfn.XLOOKUP(A194, 'Medical Examinations'!A:A, 'Medical Examinations'!D:D, "not found")</f>
        <v>4.6900000000000004</v>
      </c>
      <c r="E194" s="2" t="str">
        <f>_xlfn.XLOOKUP(A194, 'Medical Examinations'!A:A, 'Medical Examinations'!F:F, "not found")</f>
        <v>No</v>
      </c>
      <c r="F194" s="2" t="str">
        <f>_xlfn.XLOOKUP(A194, 'Medical Examinations'!A:A, 'Medical Examinations'!G:G, "not found")</f>
        <v>No</v>
      </c>
      <c r="G194" s="2" t="str">
        <f>_xlfn.XLOOKUP(A194, 'Medical Examinations'!A:A, 'Medical Examinations'!H:H, "not found")</f>
        <v>No</v>
      </c>
      <c r="H194" s="2">
        <f>_xlfn.XLOOKUP(A194, 'Medical Examinations'!A:A, 'Medical Examinations'!J:J, "not found")</f>
        <v>1</v>
      </c>
      <c r="I194" s="2" t="str">
        <f>_xlfn.XLOOKUP(A194, 'Medical Examinations'!A:A, 'Medical Examinations'!L:L, "not found")</f>
        <v>yes</v>
      </c>
      <c r="J194" s="2" t="str">
        <f>_xlfn.XLOOKUP(A194, 'Medical Examinations'!A:A, 'Medical Examinations'!C:C, "not found")</f>
        <v>Obesity</v>
      </c>
      <c r="K194" s="2" t="str">
        <f>_xlfn.XLOOKUP(A194, 'Medical Examinations'!A:A, 'Medical Examinations'!E:E, "not  found")</f>
        <v>Normal</v>
      </c>
      <c r="L194" s="16">
        <f>_xlfn.XLOOKUP(A194, 'Hospitalisation Details'!A:A, 'Hospitalisation Details'!G:G, "not found")</f>
        <v>33771</v>
      </c>
      <c r="M194" s="17">
        <f>_xlfn.XLOOKUP(A194, 'Hospitalisation Details'!A:A, 'Hospitalisation Details'!J:J, "not found")</f>
        <v>36314.050000000003</v>
      </c>
      <c r="N194" s="2" t="str">
        <f>_xlfn.XLOOKUP(A194, 'Hospitalisation Details'!A:A, 'Hospitalisation Details'!L:L, "not found")</f>
        <v>tier - 2</v>
      </c>
      <c r="O194" s="2" t="str">
        <f>_xlfn.XLOOKUP(A194, 'Hospitalisation Details'!A:A, 'Hospitalisation Details'!N:N, "not found")</f>
        <v>tier - 2</v>
      </c>
      <c r="P194" s="2" t="str">
        <f>_xlfn.XLOOKUP(A194, 'Hospitalisation Details'!A:A, 'Hospitalisation Details'!P:P, "not found")</f>
        <v>R1011</v>
      </c>
      <c r="Q194" s="2">
        <f>_xlfn.XLOOKUP(A194, 'Hospitalisation Details'!A:A, 'Hospitalisation Details'!H:H, "not found")</f>
        <v>30</v>
      </c>
    </row>
    <row r="195" spans="1:17" ht="15.75" x14ac:dyDescent="0.25">
      <c r="A195" s="15" t="s">
        <v>2179</v>
      </c>
      <c r="B195" s="2" t="str">
        <f>VLOOKUP(A195, 'Customer Names'!A:E, 4, FALSE)</f>
        <v>Jorge</v>
      </c>
      <c r="C195" s="2">
        <f>_xlfn.XLOOKUP(A195, 'Medical Examinations'!A:A, 'Medical Examinations'!B:B, "not found")</f>
        <v>38.17</v>
      </c>
      <c r="D195" s="2">
        <f>_xlfn.XLOOKUP(A195, 'Medical Examinations'!A:A, 'Medical Examinations'!D:D, "not found")</f>
        <v>4.53</v>
      </c>
      <c r="E195" s="2" t="str">
        <f>_xlfn.XLOOKUP(A195, 'Medical Examinations'!A:A, 'Medical Examinations'!F:F, "not found")</f>
        <v>No</v>
      </c>
      <c r="F195" s="2" t="str">
        <f>_xlfn.XLOOKUP(A195, 'Medical Examinations'!A:A, 'Medical Examinations'!G:G, "not found")</f>
        <v>yes</v>
      </c>
      <c r="G195" s="2" t="str">
        <f>_xlfn.XLOOKUP(A195, 'Medical Examinations'!A:A, 'Medical Examinations'!H:H, "not found")</f>
        <v>No</v>
      </c>
      <c r="H195" s="2">
        <f>_xlfn.XLOOKUP(A195, 'Medical Examinations'!A:A, 'Medical Examinations'!J:J, "not found")</f>
        <v>1</v>
      </c>
      <c r="I195" s="2" t="str">
        <f>_xlfn.XLOOKUP(A195, 'Medical Examinations'!A:A, 'Medical Examinations'!L:L, "not found")</f>
        <v>yes</v>
      </c>
      <c r="J195" s="2" t="str">
        <f>_xlfn.XLOOKUP(A195, 'Medical Examinations'!A:A, 'Medical Examinations'!C:C, "not found")</f>
        <v>Obesity</v>
      </c>
      <c r="K195" s="2" t="str">
        <f>_xlfn.XLOOKUP(A195, 'Medical Examinations'!A:A, 'Medical Examinations'!E:E, "not  found")</f>
        <v>Normal</v>
      </c>
      <c r="L195" s="16">
        <f>_xlfn.XLOOKUP(A195, 'Hospitalisation Details'!A:A, 'Hospitalisation Details'!G:G, "not found")</f>
        <v>38346</v>
      </c>
      <c r="M195" s="17">
        <f>_xlfn.XLOOKUP(A195, 'Hospitalisation Details'!A:A, 'Hospitalisation Details'!J:J, "not found")</f>
        <v>36307.800000000003</v>
      </c>
      <c r="N195" s="2" t="str">
        <f>_xlfn.XLOOKUP(A195, 'Hospitalisation Details'!A:A, 'Hospitalisation Details'!L:L, "not found")</f>
        <v>tier - 1</v>
      </c>
      <c r="O195" s="2" t="str">
        <f>_xlfn.XLOOKUP(A195, 'Hospitalisation Details'!A:A, 'Hospitalisation Details'!N:N, "not found")</f>
        <v>tier - 2</v>
      </c>
      <c r="P195" s="2" t="str">
        <f>_xlfn.XLOOKUP(A195, 'Hospitalisation Details'!A:A, 'Hospitalisation Details'!P:P, "not found")</f>
        <v>R1013</v>
      </c>
      <c r="Q195" s="2">
        <f>_xlfn.XLOOKUP(A195, 'Hospitalisation Details'!A:A, 'Hospitalisation Details'!H:H, "not found")</f>
        <v>18</v>
      </c>
    </row>
    <row r="196" spans="1:17" ht="15.75" x14ac:dyDescent="0.25">
      <c r="A196" s="15" t="s">
        <v>2178</v>
      </c>
      <c r="B196" s="2" t="str">
        <f>VLOOKUP(A196, 'Customer Names'!A:E, 4, FALSE)</f>
        <v>Jack R</v>
      </c>
      <c r="C196" s="2">
        <f>_xlfn.XLOOKUP(A196, 'Medical Examinations'!A:A, 'Medical Examinations'!B:B, "not found")</f>
        <v>36.954999999999998</v>
      </c>
      <c r="D196" s="2">
        <f>_xlfn.XLOOKUP(A196, 'Medical Examinations'!A:A, 'Medical Examinations'!D:D, "not found")</f>
        <v>5.84</v>
      </c>
      <c r="E196" s="2" t="str">
        <f>_xlfn.XLOOKUP(A196, 'Medical Examinations'!A:A, 'Medical Examinations'!F:F, "not found")</f>
        <v>No</v>
      </c>
      <c r="F196" s="2" t="str">
        <f>_xlfn.XLOOKUP(A196, 'Medical Examinations'!A:A, 'Medical Examinations'!G:G, "not found")</f>
        <v>No</v>
      </c>
      <c r="G196" s="2" t="str">
        <f>_xlfn.XLOOKUP(A196, 'Medical Examinations'!A:A, 'Medical Examinations'!H:H, "not found")</f>
        <v>Yes</v>
      </c>
      <c r="H196" s="2">
        <f>_xlfn.XLOOKUP(A196, 'Medical Examinations'!A:A, 'Medical Examinations'!J:J, "not found")</f>
        <v>1</v>
      </c>
      <c r="I196" s="2" t="str">
        <f>_xlfn.XLOOKUP(A196, 'Medical Examinations'!A:A, 'Medical Examinations'!L:L, "not found")</f>
        <v>yes</v>
      </c>
      <c r="J196" s="2" t="str">
        <f>_xlfn.XLOOKUP(A196, 'Medical Examinations'!A:A, 'Medical Examinations'!C:C, "not found")</f>
        <v>Obesity</v>
      </c>
      <c r="K196" s="2" t="str">
        <f>_xlfn.XLOOKUP(A196, 'Medical Examinations'!A:A, 'Medical Examinations'!E:E, "not  found")</f>
        <v>Prediabeties</v>
      </c>
      <c r="L196" s="16">
        <f>_xlfn.XLOOKUP(A196, 'Hospitalisation Details'!A:A, 'Hospitalisation Details'!G:G, "not found")</f>
        <v>37869</v>
      </c>
      <c r="M196" s="17">
        <f>_xlfn.XLOOKUP(A196, 'Hospitalisation Details'!A:A, 'Hospitalisation Details'!J:J, "not found")</f>
        <v>36219.410000000003</v>
      </c>
      <c r="N196" s="2" t="str">
        <f>_xlfn.XLOOKUP(A196, 'Hospitalisation Details'!A:A, 'Hospitalisation Details'!L:L, "not found")</f>
        <v>tier - 1</v>
      </c>
      <c r="O196" s="2" t="str">
        <f>_xlfn.XLOOKUP(A196, 'Hospitalisation Details'!A:A, 'Hospitalisation Details'!N:N, "not found")</f>
        <v>tier - 1</v>
      </c>
      <c r="P196" s="2" t="str">
        <f>_xlfn.XLOOKUP(A196, 'Hospitalisation Details'!A:A, 'Hospitalisation Details'!P:P, "not found")</f>
        <v>R1012</v>
      </c>
      <c r="Q196" s="2">
        <f>_xlfn.XLOOKUP(A196, 'Hospitalisation Details'!A:A, 'Hospitalisation Details'!H:H, "not found")</f>
        <v>19</v>
      </c>
    </row>
    <row r="197" spans="1:17" ht="15.75" x14ac:dyDescent="0.25">
      <c r="A197" s="15" t="s">
        <v>2177</v>
      </c>
      <c r="B197" s="2" t="str">
        <f>VLOOKUP(A197, 'Customer Names'!A:E, 4, FALSE)</f>
        <v>Felix</v>
      </c>
      <c r="C197" s="2">
        <f>_xlfn.XLOOKUP(A197, 'Medical Examinations'!A:A, 'Medical Examinations'!B:B, "not found")</f>
        <v>34.4</v>
      </c>
      <c r="D197" s="2">
        <f>_xlfn.XLOOKUP(A197, 'Medical Examinations'!A:A, 'Medical Examinations'!D:D, "not found")</f>
        <v>4.9000000000000004</v>
      </c>
      <c r="E197" s="2" t="str">
        <f>_xlfn.XLOOKUP(A197, 'Medical Examinations'!A:A, 'Medical Examinations'!F:F, "not found")</f>
        <v>No</v>
      </c>
      <c r="F197" s="2" t="str">
        <f>_xlfn.XLOOKUP(A197, 'Medical Examinations'!A:A, 'Medical Examinations'!G:G, "not found")</f>
        <v>No</v>
      </c>
      <c r="G197" s="2" t="str">
        <f>_xlfn.XLOOKUP(A197, 'Medical Examinations'!A:A, 'Medical Examinations'!H:H, "not found")</f>
        <v>Yes</v>
      </c>
      <c r="H197" s="2">
        <f>_xlfn.XLOOKUP(A197, 'Medical Examinations'!A:A, 'Medical Examinations'!J:J, "not found")</f>
        <v>1</v>
      </c>
      <c r="I197" s="2" t="str">
        <f>_xlfn.XLOOKUP(A197, 'Medical Examinations'!A:A, 'Medical Examinations'!L:L, "not found")</f>
        <v>yes</v>
      </c>
      <c r="J197" s="2" t="str">
        <f>_xlfn.XLOOKUP(A197, 'Medical Examinations'!A:A, 'Medical Examinations'!C:C, "not found")</f>
        <v>Obesity</v>
      </c>
      <c r="K197" s="2" t="str">
        <f>_xlfn.XLOOKUP(A197, 'Medical Examinations'!A:A, 'Medical Examinations'!E:E, "not  found")</f>
        <v>Normal</v>
      </c>
      <c r="L197" s="16">
        <f>_xlfn.XLOOKUP(A197, 'Hospitalisation Details'!A:A, 'Hospitalisation Details'!G:G, "not found")</f>
        <v>34331</v>
      </c>
      <c r="M197" s="17">
        <f>_xlfn.XLOOKUP(A197, 'Hospitalisation Details'!A:A, 'Hospitalisation Details'!J:J, "not found")</f>
        <v>36197.699999999997</v>
      </c>
      <c r="N197" s="2" t="str">
        <f>_xlfn.XLOOKUP(A197, 'Hospitalisation Details'!A:A, 'Hospitalisation Details'!L:L, "not found")</f>
        <v>tier - 1</v>
      </c>
      <c r="O197" s="2" t="str">
        <f>_xlfn.XLOOKUP(A197, 'Hospitalisation Details'!A:A, 'Hospitalisation Details'!N:N, "not found")</f>
        <v>tier - 3</v>
      </c>
      <c r="P197" s="2" t="str">
        <f>_xlfn.XLOOKUP(A197, 'Hospitalisation Details'!A:A, 'Hospitalisation Details'!P:P, "not found")</f>
        <v>R1011</v>
      </c>
      <c r="Q197" s="2">
        <f>_xlfn.XLOOKUP(A197, 'Hospitalisation Details'!A:A, 'Hospitalisation Details'!H:H, "not found")</f>
        <v>29</v>
      </c>
    </row>
    <row r="198" spans="1:17" ht="15.75" x14ac:dyDescent="0.25">
      <c r="A198" s="15" t="s">
        <v>2176</v>
      </c>
      <c r="B198" s="2" t="str">
        <f>VLOOKUP(A198, 'Customer Names'!A:E, 4, FALSE)</f>
        <v>Christopher C</v>
      </c>
      <c r="C198" s="2">
        <f>_xlfn.XLOOKUP(A198, 'Medical Examinations'!A:A, 'Medical Examinations'!B:B, "not found")</f>
        <v>31.73</v>
      </c>
      <c r="D198" s="2">
        <f>_xlfn.XLOOKUP(A198, 'Medical Examinations'!A:A, 'Medical Examinations'!D:D, "not found")</f>
        <v>4.3</v>
      </c>
      <c r="E198" s="2" t="str">
        <f>_xlfn.XLOOKUP(A198, 'Medical Examinations'!A:A, 'Medical Examinations'!F:F, "not found")</f>
        <v>No</v>
      </c>
      <c r="F198" s="2" t="str">
        <f>_xlfn.XLOOKUP(A198, 'Medical Examinations'!A:A, 'Medical Examinations'!G:G, "not found")</f>
        <v>No</v>
      </c>
      <c r="G198" s="2" t="str">
        <f>_xlfn.XLOOKUP(A198, 'Medical Examinations'!A:A, 'Medical Examinations'!H:H, "not found")</f>
        <v>No</v>
      </c>
      <c r="H198" s="2">
        <f>_xlfn.XLOOKUP(A198, 'Medical Examinations'!A:A, 'Medical Examinations'!J:J, "not found")</f>
        <v>0</v>
      </c>
      <c r="I198" s="2" t="str">
        <f>_xlfn.XLOOKUP(A198, 'Medical Examinations'!A:A, 'Medical Examinations'!L:L, "not found")</f>
        <v>yes</v>
      </c>
      <c r="J198" s="2" t="str">
        <f>_xlfn.XLOOKUP(A198, 'Medical Examinations'!A:A, 'Medical Examinations'!C:C, "not found")</f>
        <v>Obesity</v>
      </c>
      <c r="K198" s="2" t="str">
        <f>_xlfn.XLOOKUP(A198, 'Medical Examinations'!A:A, 'Medical Examinations'!E:E, "not  found")</f>
        <v>Normal</v>
      </c>
      <c r="L198" s="16">
        <f>_xlfn.XLOOKUP(A198, 'Hospitalisation Details'!A:A, 'Hospitalisation Details'!G:G, "not found")</f>
        <v>36434</v>
      </c>
      <c r="M198" s="17">
        <f>_xlfn.XLOOKUP(A198, 'Hospitalisation Details'!A:A, 'Hospitalisation Details'!J:J, "not found")</f>
        <v>36189.1</v>
      </c>
      <c r="N198" s="2" t="str">
        <f>_xlfn.XLOOKUP(A198, 'Hospitalisation Details'!A:A, 'Hospitalisation Details'!L:L, "not found")</f>
        <v>tier - 1</v>
      </c>
      <c r="O198" s="2" t="str">
        <f>_xlfn.XLOOKUP(A198, 'Hospitalisation Details'!A:A, 'Hospitalisation Details'!N:N, "not found")</f>
        <v>tier - 3</v>
      </c>
      <c r="P198" s="2" t="str">
        <f>_xlfn.XLOOKUP(A198, 'Hospitalisation Details'!A:A, 'Hospitalisation Details'!P:P, "not found")</f>
        <v>R1016</v>
      </c>
      <c r="Q198" s="2">
        <f>_xlfn.XLOOKUP(A198, 'Hospitalisation Details'!A:A, 'Hospitalisation Details'!H:H, "not found")</f>
        <v>23</v>
      </c>
    </row>
    <row r="199" spans="1:17" ht="15.75" x14ac:dyDescent="0.25">
      <c r="A199" s="15" t="s">
        <v>2175</v>
      </c>
      <c r="B199" s="2" t="str">
        <f>VLOOKUP(A199, 'Customer Names'!A:E, 4, FALSE)</f>
        <v>Jesse</v>
      </c>
      <c r="C199" s="2">
        <f>_xlfn.XLOOKUP(A199, 'Medical Examinations'!A:A, 'Medical Examinations'!B:B, "not found")</f>
        <v>36.64</v>
      </c>
      <c r="D199" s="2">
        <f>_xlfn.XLOOKUP(A199, 'Medical Examinations'!A:A, 'Medical Examinations'!D:D, "not found")</f>
        <v>11.34</v>
      </c>
      <c r="E199" s="2" t="str">
        <f>_xlfn.XLOOKUP(A199, 'Medical Examinations'!A:A, 'Medical Examinations'!F:F, "not found")</f>
        <v>No</v>
      </c>
      <c r="F199" s="2" t="str">
        <f>_xlfn.XLOOKUP(A199, 'Medical Examinations'!A:A, 'Medical Examinations'!G:G, "not found")</f>
        <v>No</v>
      </c>
      <c r="G199" s="2" t="str">
        <f>_xlfn.XLOOKUP(A199, 'Medical Examinations'!A:A, 'Medical Examinations'!H:H, "not found")</f>
        <v>No</v>
      </c>
      <c r="H199" s="2">
        <f>_xlfn.XLOOKUP(A199, 'Medical Examinations'!A:A, 'Medical Examinations'!J:J, "not found")</f>
        <v>0</v>
      </c>
      <c r="I199" s="2" t="str">
        <f>_xlfn.XLOOKUP(A199, 'Medical Examinations'!A:A, 'Medical Examinations'!L:L, "not found")</f>
        <v>yes</v>
      </c>
      <c r="J199" s="2" t="str">
        <f>_xlfn.XLOOKUP(A199, 'Medical Examinations'!A:A, 'Medical Examinations'!C:C, "not found")</f>
        <v>Obesity</v>
      </c>
      <c r="K199" s="2" t="str">
        <f>_xlfn.XLOOKUP(A199, 'Medical Examinations'!A:A, 'Medical Examinations'!E:E, "not  found")</f>
        <v>Diabetes</v>
      </c>
      <c r="L199" s="16">
        <f>_xlfn.XLOOKUP(A199, 'Hospitalisation Details'!A:A, 'Hospitalisation Details'!G:G, "not found")</f>
        <v>27369</v>
      </c>
      <c r="M199" s="17">
        <f>_xlfn.XLOOKUP(A199, 'Hospitalisation Details'!A:A, 'Hospitalisation Details'!J:J, "not found")</f>
        <v>36182.870000000003</v>
      </c>
      <c r="N199" s="2" t="str">
        <f>_xlfn.XLOOKUP(A199, 'Hospitalisation Details'!A:A, 'Hospitalisation Details'!L:L, "not found")</f>
        <v>tier - 2</v>
      </c>
      <c r="O199" s="2" t="str">
        <f>_xlfn.XLOOKUP(A199, 'Hospitalisation Details'!A:A, 'Hospitalisation Details'!N:N, "not found")</f>
        <v>tier - 3</v>
      </c>
      <c r="P199" s="2" t="str">
        <f>_xlfn.XLOOKUP(A199, 'Hospitalisation Details'!A:A, 'Hospitalisation Details'!P:P, "not found")</f>
        <v>R1012</v>
      </c>
      <c r="Q199" s="2">
        <f>_xlfn.XLOOKUP(A199, 'Hospitalisation Details'!A:A, 'Hospitalisation Details'!H:H, "not found")</f>
        <v>48</v>
      </c>
    </row>
    <row r="200" spans="1:17" ht="15.75" x14ac:dyDescent="0.25">
      <c r="A200" s="15" t="s">
        <v>2174</v>
      </c>
      <c r="B200" s="2" t="str">
        <f>VLOOKUP(A200, 'Customer Names'!A:E, 4, FALSE)</f>
        <v>Jill</v>
      </c>
      <c r="C200" s="2">
        <f>_xlfn.XLOOKUP(A200, 'Medical Examinations'!A:A, 'Medical Examinations'!B:B, "not found")</f>
        <v>36.85</v>
      </c>
      <c r="D200" s="2">
        <f>_xlfn.XLOOKUP(A200, 'Medical Examinations'!A:A, 'Medical Examinations'!D:D, "not found")</f>
        <v>5.88</v>
      </c>
      <c r="E200" s="2" t="str">
        <f>_xlfn.XLOOKUP(A200, 'Medical Examinations'!A:A, 'Medical Examinations'!F:F, "not found")</f>
        <v>No</v>
      </c>
      <c r="F200" s="2" t="str">
        <f>_xlfn.XLOOKUP(A200, 'Medical Examinations'!A:A, 'Medical Examinations'!G:G, "not found")</f>
        <v>yes</v>
      </c>
      <c r="G200" s="2" t="str">
        <f>_xlfn.XLOOKUP(A200, 'Medical Examinations'!A:A, 'Medical Examinations'!H:H, "not found")</f>
        <v>No</v>
      </c>
      <c r="H200" s="2">
        <f>_xlfn.XLOOKUP(A200, 'Medical Examinations'!A:A, 'Medical Examinations'!J:J, "not found")</f>
        <v>1</v>
      </c>
      <c r="I200" s="2" t="str">
        <f>_xlfn.XLOOKUP(A200, 'Medical Examinations'!A:A, 'Medical Examinations'!L:L, "not found")</f>
        <v>yes</v>
      </c>
      <c r="J200" s="2" t="str">
        <f>_xlfn.XLOOKUP(A200, 'Medical Examinations'!A:A, 'Medical Examinations'!C:C, "not found")</f>
        <v>Obesity</v>
      </c>
      <c r="K200" s="2" t="str">
        <f>_xlfn.XLOOKUP(A200, 'Medical Examinations'!A:A, 'Medical Examinations'!E:E, "not  found")</f>
        <v>Prediabeties</v>
      </c>
      <c r="L200" s="16">
        <f>_xlfn.XLOOKUP(A200, 'Hospitalisation Details'!A:A, 'Hospitalisation Details'!G:G, "not found")</f>
        <v>38229</v>
      </c>
      <c r="M200" s="17">
        <f>_xlfn.XLOOKUP(A200, 'Hospitalisation Details'!A:A, 'Hospitalisation Details'!J:J, "not found")</f>
        <v>36149.480000000003</v>
      </c>
      <c r="N200" s="2" t="str">
        <f>_xlfn.XLOOKUP(A200, 'Hospitalisation Details'!A:A, 'Hospitalisation Details'!L:L, "not found")</f>
        <v>tier - 2</v>
      </c>
      <c r="O200" s="2" t="str">
        <f>_xlfn.XLOOKUP(A200, 'Hospitalisation Details'!A:A, 'Hospitalisation Details'!N:N, "not found")</f>
        <v>tier - 2</v>
      </c>
      <c r="P200" s="2" t="str">
        <f>_xlfn.XLOOKUP(A200, 'Hospitalisation Details'!A:A, 'Hospitalisation Details'!P:P, "not found")</f>
        <v>R1013</v>
      </c>
      <c r="Q200" s="2">
        <f>_xlfn.XLOOKUP(A200, 'Hospitalisation Details'!A:A, 'Hospitalisation Details'!H:H, "not found")</f>
        <v>18</v>
      </c>
    </row>
    <row r="201" spans="1:17" ht="15.75" x14ac:dyDescent="0.25">
      <c r="A201" s="15" t="s">
        <v>2173</v>
      </c>
      <c r="B201" s="2" t="str">
        <f>VLOOKUP(A201, 'Customer Names'!A:E, 4, FALSE)</f>
        <v>William</v>
      </c>
      <c r="C201" s="2">
        <f>_xlfn.XLOOKUP(A201, 'Medical Examinations'!A:A, 'Medical Examinations'!B:B, "not found")</f>
        <v>33.33</v>
      </c>
      <c r="D201" s="2">
        <f>_xlfn.XLOOKUP(A201, 'Medical Examinations'!A:A, 'Medical Examinations'!D:D, "not found")</f>
        <v>5.01</v>
      </c>
      <c r="E201" s="2" t="str">
        <f>_xlfn.XLOOKUP(A201, 'Medical Examinations'!A:A, 'Medical Examinations'!F:F, "not found")</f>
        <v>yes</v>
      </c>
      <c r="F201" s="2" t="str">
        <f>_xlfn.XLOOKUP(A201, 'Medical Examinations'!A:A, 'Medical Examinations'!G:G, "not found")</f>
        <v>No</v>
      </c>
      <c r="G201" s="2" t="str">
        <f>_xlfn.XLOOKUP(A201, 'Medical Examinations'!A:A, 'Medical Examinations'!H:H, "not found")</f>
        <v>Yes</v>
      </c>
      <c r="H201" s="2">
        <f>_xlfn.XLOOKUP(A201, 'Medical Examinations'!A:A, 'Medical Examinations'!J:J, "not found")</f>
        <v>1</v>
      </c>
      <c r="I201" s="2" t="str">
        <f>_xlfn.XLOOKUP(A201, 'Medical Examinations'!A:A, 'Medical Examinations'!L:L, "not found")</f>
        <v>yes</v>
      </c>
      <c r="J201" s="2" t="str">
        <f>_xlfn.XLOOKUP(A201, 'Medical Examinations'!A:A, 'Medical Examinations'!C:C, "not found")</f>
        <v>Obesity</v>
      </c>
      <c r="K201" s="2" t="str">
        <f>_xlfn.XLOOKUP(A201, 'Medical Examinations'!A:A, 'Medical Examinations'!E:E, "not  found")</f>
        <v>Normal</v>
      </c>
      <c r="L201" s="16">
        <f>_xlfn.XLOOKUP(A201, 'Hospitalisation Details'!A:A, 'Hospitalisation Details'!G:G, "not found")</f>
        <v>35593</v>
      </c>
      <c r="M201" s="17">
        <f>_xlfn.XLOOKUP(A201, 'Hospitalisation Details'!A:A, 'Hospitalisation Details'!J:J, "not found")</f>
        <v>36124.57</v>
      </c>
      <c r="N201" s="2" t="str">
        <f>_xlfn.XLOOKUP(A201, 'Hospitalisation Details'!A:A, 'Hospitalisation Details'!L:L, "not found")</f>
        <v>tier - 1</v>
      </c>
      <c r="O201" s="2" t="str">
        <f>_xlfn.XLOOKUP(A201, 'Hospitalisation Details'!A:A, 'Hospitalisation Details'!N:N, "not found")</f>
        <v>tier - 3</v>
      </c>
      <c r="P201" s="2" t="str">
        <f>_xlfn.XLOOKUP(A201, 'Hospitalisation Details'!A:A, 'Hospitalisation Details'!P:P, "not found")</f>
        <v>R1013</v>
      </c>
      <c r="Q201" s="2">
        <f>_xlfn.XLOOKUP(A201, 'Hospitalisation Details'!A:A, 'Hospitalisation Details'!H:H, "not found")</f>
        <v>25</v>
      </c>
    </row>
    <row r="202" spans="1:17" ht="15.75" x14ac:dyDescent="0.25">
      <c r="A202" s="15" t="s">
        <v>2172</v>
      </c>
      <c r="B202" s="2" t="str">
        <f>VLOOKUP(A202, 'Customer Names'!A:E, 4, FALSE)</f>
        <v>Alejandro</v>
      </c>
      <c r="C202" s="2">
        <f>_xlfn.XLOOKUP(A202, 'Medical Examinations'!A:A, 'Medical Examinations'!B:B, "not found")</f>
        <v>39.14</v>
      </c>
      <c r="D202" s="2">
        <f>_xlfn.XLOOKUP(A202, 'Medical Examinations'!A:A, 'Medical Examinations'!D:D, "not found")</f>
        <v>4.4000000000000004</v>
      </c>
      <c r="E202" s="2" t="str">
        <f>_xlfn.XLOOKUP(A202, 'Medical Examinations'!A:A, 'Medical Examinations'!F:F, "not found")</f>
        <v>No</v>
      </c>
      <c r="F202" s="2" t="str">
        <f>_xlfn.XLOOKUP(A202, 'Medical Examinations'!A:A, 'Medical Examinations'!G:G, "not found")</f>
        <v>No</v>
      </c>
      <c r="G202" s="2" t="str">
        <f>_xlfn.XLOOKUP(A202, 'Medical Examinations'!A:A, 'Medical Examinations'!H:H, "not found")</f>
        <v>Yes</v>
      </c>
      <c r="H202" s="2">
        <f>_xlfn.XLOOKUP(A202, 'Medical Examinations'!A:A, 'Medical Examinations'!J:J, "not found")</f>
        <v>1</v>
      </c>
      <c r="I202" s="2" t="str">
        <f>_xlfn.XLOOKUP(A202, 'Medical Examinations'!A:A, 'Medical Examinations'!L:L, "not found")</f>
        <v>yes</v>
      </c>
      <c r="J202" s="2" t="str">
        <f>_xlfn.XLOOKUP(A202, 'Medical Examinations'!A:A, 'Medical Examinations'!C:C, "not found")</f>
        <v>Obesity</v>
      </c>
      <c r="K202" s="2" t="str">
        <f>_xlfn.XLOOKUP(A202, 'Medical Examinations'!A:A, 'Medical Examinations'!E:E, "not  found")</f>
        <v>Normal</v>
      </c>
      <c r="L202" s="16">
        <f>_xlfn.XLOOKUP(A202, 'Hospitalisation Details'!A:A, 'Hospitalisation Details'!G:G, "not found")</f>
        <v>29163</v>
      </c>
      <c r="M202" s="17">
        <f>_xlfn.XLOOKUP(A202, 'Hospitalisation Details'!A:A, 'Hospitalisation Details'!J:J, "not found")</f>
        <v>36090.49</v>
      </c>
      <c r="N202" s="2" t="str">
        <f>_xlfn.XLOOKUP(A202, 'Hospitalisation Details'!A:A, 'Hospitalisation Details'!L:L, "not found")</f>
        <v>tier - 2</v>
      </c>
      <c r="O202" s="2" t="str">
        <f>_xlfn.XLOOKUP(A202, 'Hospitalisation Details'!A:A, 'Hospitalisation Details'!N:N, "not found")</f>
        <v>tier - 2</v>
      </c>
      <c r="P202" s="2" t="str">
        <f>_xlfn.XLOOKUP(A202, 'Hospitalisation Details'!A:A, 'Hospitalisation Details'!P:P, "not found")</f>
        <v>R1011</v>
      </c>
      <c r="Q202" s="2">
        <f>_xlfn.XLOOKUP(A202, 'Hospitalisation Details'!A:A, 'Hospitalisation Details'!H:H, "not found")</f>
        <v>43</v>
      </c>
    </row>
    <row r="203" spans="1:17" ht="15.75" x14ac:dyDescent="0.25">
      <c r="A203" s="15" t="s">
        <v>2171</v>
      </c>
      <c r="B203" s="2" t="str">
        <f>VLOOKUP(A203, 'Customer Names'!A:E, 4, FALSE)</f>
        <v>Ian E.</v>
      </c>
      <c r="C203" s="2">
        <f>_xlfn.XLOOKUP(A203, 'Medical Examinations'!A:A, 'Medical Examinations'!B:B, "not found")</f>
        <v>32.9</v>
      </c>
      <c r="D203" s="2">
        <f>_xlfn.XLOOKUP(A203, 'Medical Examinations'!A:A, 'Medical Examinations'!D:D, "not found")</f>
        <v>6.26</v>
      </c>
      <c r="E203" s="2" t="str">
        <f>_xlfn.XLOOKUP(A203, 'Medical Examinations'!A:A, 'Medical Examinations'!F:F, "not found")</f>
        <v>yes</v>
      </c>
      <c r="F203" s="2" t="str">
        <f>_xlfn.XLOOKUP(A203, 'Medical Examinations'!A:A, 'Medical Examinations'!G:G, "not found")</f>
        <v>No</v>
      </c>
      <c r="G203" s="2" t="str">
        <f>_xlfn.XLOOKUP(A203, 'Medical Examinations'!A:A, 'Medical Examinations'!H:H, "not found")</f>
        <v>No</v>
      </c>
      <c r="H203" s="2">
        <f>_xlfn.XLOOKUP(A203, 'Medical Examinations'!A:A, 'Medical Examinations'!J:J, "not found")</f>
        <v>0</v>
      </c>
      <c r="I203" s="2" t="str">
        <f>_xlfn.XLOOKUP(A203, 'Medical Examinations'!A:A, 'Medical Examinations'!L:L, "not found")</f>
        <v>yes</v>
      </c>
      <c r="J203" s="2" t="str">
        <f>_xlfn.XLOOKUP(A203, 'Medical Examinations'!A:A, 'Medical Examinations'!C:C, "not found")</f>
        <v>Obesity</v>
      </c>
      <c r="K203" s="2" t="str">
        <f>_xlfn.XLOOKUP(A203, 'Medical Examinations'!A:A, 'Medical Examinations'!E:E, "not  found")</f>
        <v>Prediabeties</v>
      </c>
      <c r="L203" s="16">
        <f>_xlfn.XLOOKUP(A203, 'Hospitalisation Details'!A:A, 'Hospitalisation Details'!G:G, "not found")</f>
        <v>35297</v>
      </c>
      <c r="M203" s="17">
        <f>_xlfn.XLOOKUP(A203, 'Hospitalisation Details'!A:A, 'Hospitalisation Details'!J:J, "not found")</f>
        <v>36085.22</v>
      </c>
      <c r="N203" s="2" t="str">
        <f>_xlfn.XLOOKUP(A203, 'Hospitalisation Details'!A:A, 'Hospitalisation Details'!L:L, "not found")</f>
        <v>tier - 1</v>
      </c>
      <c r="O203" s="2" t="str">
        <f>_xlfn.XLOOKUP(A203, 'Hospitalisation Details'!A:A, 'Hospitalisation Details'!N:N, "not found")</f>
        <v>tier - 1</v>
      </c>
      <c r="P203" s="2" t="str">
        <f>_xlfn.XLOOKUP(A203, 'Hospitalisation Details'!A:A, 'Hospitalisation Details'!P:P, "not found")</f>
        <v>R1011</v>
      </c>
      <c r="Q203" s="2">
        <f>_xlfn.XLOOKUP(A203, 'Hospitalisation Details'!A:A, 'Hospitalisation Details'!H:H, "not found")</f>
        <v>26</v>
      </c>
    </row>
    <row r="204" spans="1:17" ht="15.75" x14ac:dyDescent="0.25">
      <c r="A204" s="15" t="s">
        <v>2170</v>
      </c>
      <c r="B204" s="2" t="str">
        <f>VLOOKUP(A204, 'Customer Names'!A:E, 4, FALSE)</f>
        <v>Hector Sr.</v>
      </c>
      <c r="C204" s="2">
        <f>_xlfn.XLOOKUP(A204, 'Medical Examinations'!A:A, 'Medical Examinations'!B:B, "not found")</f>
        <v>29.78</v>
      </c>
      <c r="D204" s="2">
        <f>_xlfn.XLOOKUP(A204, 'Medical Examinations'!A:A, 'Medical Examinations'!D:D, "not found")</f>
        <v>10.27</v>
      </c>
      <c r="E204" s="2" t="str">
        <f>_xlfn.XLOOKUP(A204, 'Medical Examinations'!A:A, 'Medical Examinations'!F:F, "not found")</f>
        <v>yes</v>
      </c>
      <c r="F204" s="2" t="str">
        <f>_xlfn.XLOOKUP(A204, 'Medical Examinations'!A:A, 'Medical Examinations'!G:G, "not found")</f>
        <v>No</v>
      </c>
      <c r="G204" s="2" t="str">
        <f>_xlfn.XLOOKUP(A204, 'Medical Examinations'!A:A, 'Medical Examinations'!H:H, "not found")</f>
        <v>Yes</v>
      </c>
      <c r="H204" s="2">
        <f>_xlfn.XLOOKUP(A204, 'Medical Examinations'!A:A, 'Medical Examinations'!J:J, "not found")</f>
        <v>1</v>
      </c>
      <c r="I204" s="2" t="str">
        <f>_xlfn.XLOOKUP(A204, 'Medical Examinations'!A:A, 'Medical Examinations'!L:L, "not found")</f>
        <v>yes</v>
      </c>
      <c r="J204" s="2" t="str">
        <f>_xlfn.XLOOKUP(A204, 'Medical Examinations'!A:A, 'Medical Examinations'!C:C, "not found")</f>
        <v>Overweight</v>
      </c>
      <c r="K204" s="2" t="str">
        <f>_xlfn.XLOOKUP(A204, 'Medical Examinations'!A:A, 'Medical Examinations'!E:E, "not  found")</f>
        <v>Diabetes</v>
      </c>
      <c r="L204" s="16">
        <f>_xlfn.XLOOKUP(A204, 'Hospitalisation Details'!A:A, 'Hospitalisation Details'!G:G, "not found")</f>
        <v>23214</v>
      </c>
      <c r="M204" s="17">
        <f>_xlfn.XLOOKUP(A204, 'Hospitalisation Details'!A:A, 'Hospitalisation Details'!J:J, "not found")</f>
        <v>36074.339999999997</v>
      </c>
      <c r="N204" s="2" t="str">
        <f>_xlfn.XLOOKUP(A204, 'Hospitalisation Details'!A:A, 'Hospitalisation Details'!L:L, "not found")</f>
        <v>tier - 2</v>
      </c>
      <c r="O204" s="2" t="str">
        <f>_xlfn.XLOOKUP(A204, 'Hospitalisation Details'!A:A, 'Hospitalisation Details'!N:N, "not found")</f>
        <v>tier - 1</v>
      </c>
      <c r="P204" s="2" t="str">
        <f>_xlfn.XLOOKUP(A204, 'Hospitalisation Details'!A:A, 'Hospitalisation Details'!P:P, "not found")</f>
        <v>R1011</v>
      </c>
      <c r="Q204" s="2">
        <f>_xlfn.XLOOKUP(A204, 'Hospitalisation Details'!A:A, 'Hospitalisation Details'!H:H, "not found")</f>
        <v>59</v>
      </c>
    </row>
    <row r="205" spans="1:17" ht="15.75" x14ac:dyDescent="0.25">
      <c r="A205" s="15" t="s">
        <v>2169</v>
      </c>
      <c r="B205" s="2" t="str">
        <f>VLOOKUP(A205, 'Customer Names'!A:E, 4, FALSE)</f>
        <v>Rebecca</v>
      </c>
      <c r="C205" s="2">
        <f>_xlfn.XLOOKUP(A205, 'Medical Examinations'!A:A, 'Medical Examinations'!B:B, "not found")</f>
        <v>32.78</v>
      </c>
      <c r="D205" s="2">
        <f>_xlfn.XLOOKUP(A205, 'Medical Examinations'!A:A, 'Medical Examinations'!D:D, "not found")</f>
        <v>5.27</v>
      </c>
      <c r="E205" s="2" t="str">
        <f>_xlfn.XLOOKUP(A205, 'Medical Examinations'!A:A, 'Medical Examinations'!F:F, "not found")</f>
        <v>No</v>
      </c>
      <c r="F205" s="2" t="str">
        <f>_xlfn.XLOOKUP(A205, 'Medical Examinations'!A:A, 'Medical Examinations'!G:G, "not found")</f>
        <v>No</v>
      </c>
      <c r="G205" s="2" t="str">
        <f>_xlfn.XLOOKUP(A205, 'Medical Examinations'!A:A, 'Medical Examinations'!H:H, "not found")</f>
        <v>No</v>
      </c>
      <c r="H205" s="2">
        <f>_xlfn.XLOOKUP(A205, 'Medical Examinations'!A:A, 'Medical Examinations'!J:J, "not found")</f>
        <v>0</v>
      </c>
      <c r="I205" s="2" t="str">
        <f>_xlfn.XLOOKUP(A205, 'Medical Examinations'!A:A, 'Medical Examinations'!L:L, "not found")</f>
        <v>yes</v>
      </c>
      <c r="J205" s="2" t="str">
        <f>_xlfn.XLOOKUP(A205, 'Medical Examinations'!A:A, 'Medical Examinations'!C:C, "not found")</f>
        <v>Obesity</v>
      </c>
      <c r="K205" s="2" t="str">
        <f>_xlfn.XLOOKUP(A205, 'Medical Examinations'!A:A, 'Medical Examinations'!E:E, "not  found")</f>
        <v>Normal</v>
      </c>
      <c r="L205" s="16">
        <f>_xlfn.XLOOKUP(A205, 'Hospitalisation Details'!A:A, 'Hospitalisation Details'!G:G, "not found")</f>
        <v>36407</v>
      </c>
      <c r="M205" s="17">
        <f>_xlfn.XLOOKUP(A205, 'Hospitalisation Details'!A:A, 'Hospitalisation Details'!J:J, "not found")</f>
        <v>36021.01</v>
      </c>
      <c r="N205" s="2" t="str">
        <f>_xlfn.XLOOKUP(A205, 'Hospitalisation Details'!A:A, 'Hospitalisation Details'!L:L, "not found")</f>
        <v>tier - 2</v>
      </c>
      <c r="O205" s="2" t="str">
        <f>_xlfn.XLOOKUP(A205, 'Hospitalisation Details'!A:A, 'Hospitalisation Details'!N:N, "not found")</f>
        <v>tier - 3</v>
      </c>
      <c r="P205" s="2" t="str">
        <f>_xlfn.XLOOKUP(A205, 'Hospitalisation Details'!A:A, 'Hospitalisation Details'!P:P, "not found")</f>
        <v>R1013</v>
      </c>
      <c r="Q205" s="2">
        <f>_xlfn.XLOOKUP(A205, 'Hospitalisation Details'!A:A, 'Hospitalisation Details'!H:H, "not found")</f>
        <v>23</v>
      </c>
    </row>
    <row r="206" spans="1:17" ht="15.75" x14ac:dyDescent="0.25">
      <c r="A206" s="15" t="s">
        <v>2168</v>
      </c>
      <c r="B206" s="2" t="str">
        <f>VLOOKUP(A206, 'Customer Names'!A:E, 4, FALSE)</f>
        <v>Matt</v>
      </c>
      <c r="C206" s="2">
        <f>_xlfn.XLOOKUP(A206, 'Medical Examinations'!A:A, 'Medical Examinations'!B:B, "not found")</f>
        <v>41.65</v>
      </c>
      <c r="D206" s="2">
        <f>_xlfn.XLOOKUP(A206, 'Medical Examinations'!A:A, 'Medical Examinations'!D:D, "not found")</f>
        <v>10.73</v>
      </c>
      <c r="E206" s="2" t="str">
        <f>_xlfn.XLOOKUP(A206, 'Medical Examinations'!A:A, 'Medical Examinations'!F:F, "not found")</f>
        <v>yes</v>
      </c>
      <c r="F206" s="2" t="str">
        <f>_xlfn.XLOOKUP(A206, 'Medical Examinations'!A:A, 'Medical Examinations'!G:G, "not found")</f>
        <v>No</v>
      </c>
      <c r="G206" s="2" t="str">
        <f>_xlfn.XLOOKUP(A206, 'Medical Examinations'!A:A, 'Medical Examinations'!H:H, "not found")</f>
        <v>No</v>
      </c>
      <c r="H206" s="2">
        <f>_xlfn.XLOOKUP(A206, 'Medical Examinations'!A:A, 'Medical Examinations'!J:J, "not found")</f>
        <v>0</v>
      </c>
      <c r="I206" s="2" t="str">
        <f>_xlfn.XLOOKUP(A206, 'Medical Examinations'!A:A, 'Medical Examinations'!L:L, "not found")</f>
        <v>yes</v>
      </c>
      <c r="J206" s="2" t="str">
        <f>_xlfn.XLOOKUP(A206, 'Medical Examinations'!A:A, 'Medical Examinations'!C:C, "not found")</f>
        <v>Obesity</v>
      </c>
      <c r="K206" s="2" t="str">
        <f>_xlfn.XLOOKUP(A206, 'Medical Examinations'!A:A, 'Medical Examinations'!E:E, "not  found")</f>
        <v>Diabetes</v>
      </c>
      <c r="L206" s="16">
        <f>_xlfn.XLOOKUP(A206, 'Hospitalisation Details'!A:A, 'Hospitalisation Details'!G:G, "not found")</f>
        <v>29912</v>
      </c>
      <c r="M206" s="17">
        <f>_xlfn.XLOOKUP(A206, 'Hospitalisation Details'!A:A, 'Hospitalisation Details'!J:J, "not found")</f>
        <v>35952.65</v>
      </c>
      <c r="N206" s="2" t="str">
        <f>_xlfn.XLOOKUP(A206, 'Hospitalisation Details'!A:A, 'Hospitalisation Details'!L:L, "not found")</f>
        <v>tier - 1</v>
      </c>
      <c r="O206" s="2" t="str">
        <f>_xlfn.XLOOKUP(A206, 'Hospitalisation Details'!A:A, 'Hospitalisation Details'!N:N, "not found")</f>
        <v>tier - 3</v>
      </c>
      <c r="P206" s="2" t="str">
        <f>_xlfn.XLOOKUP(A206, 'Hospitalisation Details'!A:A, 'Hospitalisation Details'!P:P, "not found")</f>
        <v>R1011</v>
      </c>
      <c r="Q206" s="2">
        <f>_xlfn.XLOOKUP(A206, 'Hospitalisation Details'!A:A, 'Hospitalisation Details'!H:H, "not found")</f>
        <v>41</v>
      </c>
    </row>
    <row r="207" spans="1:17" ht="15.75" x14ac:dyDescent="0.25">
      <c r="A207" s="15" t="s">
        <v>2167</v>
      </c>
      <c r="B207" s="2" t="str">
        <f>VLOOKUP(A207, 'Customer Names'!A:E, 4, FALSE)</f>
        <v>Elizabeth H</v>
      </c>
      <c r="C207" s="2">
        <f>_xlfn.XLOOKUP(A207, 'Medical Examinations'!A:A, 'Medical Examinations'!B:B, "not found")</f>
        <v>50.79</v>
      </c>
      <c r="D207" s="2">
        <f>_xlfn.XLOOKUP(A207, 'Medical Examinations'!A:A, 'Medical Examinations'!D:D, "not found")</f>
        <v>4.45</v>
      </c>
      <c r="E207" s="2" t="str">
        <f>_xlfn.XLOOKUP(A207, 'Medical Examinations'!A:A, 'Medical Examinations'!F:F, "not found")</f>
        <v>No</v>
      </c>
      <c r="F207" s="2" t="str">
        <f>_xlfn.XLOOKUP(A207, 'Medical Examinations'!A:A, 'Medical Examinations'!G:G, "not found")</f>
        <v>No</v>
      </c>
      <c r="G207" s="2" t="str">
        <f>_xlfn.XLOOKUP(A207, 'Medical Examinations'!A:A, 'Medical Examinations'!H:H, "not found")</f>
        <v>No</v>
      </c>
      <c r="H207" s="2">
        <f>_xlfn.XLOOKUP(A207, 'Medical Examinations'!A:A, 'Medical Examinations'!J:J, "not found")</f>
        <v>1</v>
      </c>
      <c r="I207" s="2" t="str">
        <f>_xlfn.XLOOKUP(A207, 'Medical Examinations'!A:A, 'Medical Examinations'!L:L, "not found")</f>
        <v>yes</v>
      </c>
      <c r="J207" s="2" t="str">
        <f>_xlfn.XLOOKUP(A207, 'Medical Examinations'!A:A, 'Medical Examinations'!C:C, "not found")</f>
        <v>Obesity</v>
      </c>
      <c r="K207" s="2" t="str">
        <f>_xlfn.XLOOKUP(A207, 'Medical Examinations'!A:A, 'Medical Examinations'!E:E, "not  found")</f>
        <v>Normal</v>
      </c>
      <c r="L207" s="16">
        <f>_xlfn.XLOOKUP(A207, 'Hospitalisation Details'!A:A, 'Hospitalisation Details'!G:G, "not found")</f>
        <v>33773</v>
      </c>
      <c r="M207" s="17">
        <f>_xlfn.XLOOKUP(A207, 'Hospitalisation Details'!A:A, 'Hospitalisation Details'!J:J, "not found")</f>
        <v>35883.269999999997</v>
      </c>
      <c r="N207" s="2" t="str">
        <f>_xlfn.XLOOKUP(A207, 'Hospitalisation Details'!A:A, 'Hospitalisation Details'!L:L, "not found")</f>
        <v>tier - 2</v>
      </c>
      <c r="O207" s="2" t="str">
        <f>_xlfn.XLOOKUP(A207, 'Hospitalisation Details'!A:A, 'Hospitalisation Details'!N:N, "not found")</f>
        <v>tier - 1</v>
      </c>
      <c r="P207" s="2" t="str">
        <f>_xlfn.XLOOKUP(A207, 'Hospitalisation Details'!A:A, 'Hospitalisation Details'!P:P, "not found")</f>
        <v>R1011</v>
      </c>
      <c r="Q207" s="2">
        <f>_xlfn.XLOOKUP(A207, 'Hospitalisation Details'!A:A, 'Hospitalisation Details'!H:H, "not found")</f>
        <v>30</v>
      </c>
    </row>
    <row r="208" spans="1:17" ht="15.75" x14ac:dyDescent="0.25">
      <c r="A208" s="15" t="s">
        <v>2166</v>
      </c>
      <c r="B208" s="2" t="str">
        <f>VLOOKUP(A208, 'Customer Names'!A:E, 4, FALSE)</f>
        <v>Grace</v>
      </c>
      <c r="C208" s="2">
        <f>_xlfn.XLOOKUP(A208, 'Medical Examinations'!A:A, 'Medical Examinations'!B:B, "not found")</f>
        <v>35.43</v>
      </c>
      <c r="D208" s="2">
        <f>_xlfn.XLOOKUP(A208, 'Medical Examinations'!A:A, 'Medical Examinations'!D:D, "not found")</f>
        <v>5.25</v>
      </c>
      <c r="E208" s="2" t="str">
        <f>_xlfn.XLOOKUP(A208, 'Medical Examinations'!A:A, 'Medical Examinations'!F:F, "not found")</f>
        <v>yes</v>
      </c>
      <c r="F208" s="2" t="str">
        <f>_xlfn.XLOOKUP(A208, 'Medical Examinations'!A:A, 'Medical Examinations'!G:G, "not found")</f>
        <v>No</v>
      </c>
      <c r="G208" s="2" t="str">
        <f>_xlfn.XLOOKUP(A208, 'Medical Examinations'!A:A, 'Medical Examinations'!H:H, "not found")</f>
        <v>No</v>
      </c>
      <c r="H208" s="2">
        <f>_xlfn.XLOOKUP(A208, 'Medical Examinations'!A:A, 'Medical Examinations'!J:J, "not found")</f>
        <v>0</v>
      </c>
      <c r="I208" s="2" t="str">
        <f>_xlfn.XLOOKUP(A208, 'Medical Examinations'!A:A, 'Medical Examinations'!L:L, "not found")</f>
        <v>yes</v>
      </c>
      <c r="J208" s="2" t="str">
        <f>_xlfn.XLOOKUP(A208, 'Medical Examinations'!A:A, 'Medical Examinations'!C:C, "not found")</f>
        <v>Obesity</v>
      </c>
      <c r="K208" s="2" t="str">
        <f>_xlfn.XLOOKUP(A208, 'Medical Examinations'!A:A, 'Medical Examinations'!E:E, "not  found")</f>
        <v>Normal</v>
      </c>
      <c r="L208" s="16">
        <f>_xlfn.XLOOKUP(A208, 'Hospitalisation Details'!A:A, 'Hospitalisation Details'!G:G, "not found")</f>
        <v>28037</v>
      </c>
      <c r="M208" s="17">
        <f>_xlfn.XLOOKUP(A208, 'Hospitalisation Details'!A:A, 'Hospitalisation Details'!J:J, "not found")</f>
        <v>35733.96</v>
      </c>
      <c r="N208" s="2" t="str">
        <f>_xlfn.XLOOKUP(A208, 'Hospitalisation Details'!A:A, 'Hospitalisation Details'!L:L, "not found")</f>
        <v>tier - 2</v>
      </c>
      <c r="O208" s="2" t="str">
        <f>_xlfn.XLOOKUP(A208, 'Hospitalisation Details'!A:A, 'Hospitalisation Details'!N:N, "not found")</f>
        <v>tier - 2</v>
      </c>
      <c r="P208" s="2" t="str">
        <f>_xlfn.XLOOKUP(A208, 'Hospitalisation Details'!A:A, 'Hospitalisation Details'!P:P, "not found")</f>
        <v>R1011</v>
      </c>
      <c r="Q208" s="2">
        <f>_xlfn.XLOOKUP(A208, 'Hospitalisation Details'!A:A, 'Hospitalisation Details'!H:H, "not found")</f>
        <v>46</v>
      </c>
    </row>
    <row r="209" spans="1:17" ht="15.75" x14ac:dyDescent="0.25">
      <c r="A209" s="15" t="s">
        <v>2165</v>
      </c>
      <c r="B209" s="2" t="str">
        <f>VLOOKUP(A209, 'Customer Names'!A:E, 4, FALSE)</f>
        <v>Jaime</v>
      </c>
      <c r="C209" s="2">
        <f>_xlfn.XLOOKUP(A209, 'Medical Examinations'!A:A, 'Medical Examinations'!B:B, "not found")</f>
        <v>35.25</v>
      </c>
      <c r="D209" s="2">
        <f>_xlfn.XLOOKUP(A209, 'Medical Examinations'!A:A, 'Medical Examinations'!D:D, "not found")</f>
        <v>9.51</v>
      </c>
      <c r="E209" s="2" t="str">
        <f>_xlfn.XLOOKUP(A209, 'Medical Examinations'!A:A, 'Medical Examinations'!F:F, "not found")</f>
        <v>No</v>
      </c>
      <c r="F209" s="2" t="str">
        <f>_xlfn.XLOOKUP(A209, 'Medical Examinations'!A:A, 'Medical Examinations'!G:G, "not found")</f>
        <v>No</v>
      </c>
      <c r="G209" s="2" t="str">
        <f>_xlfn.XLOOKUP(A209, 'Medical Examinations'!A:A, 'Medical Examinations'!H:H, "not found")</f>
        <v>No</v>
      </c>
      <c r="H209" s="2">
        <f>_xlfn.XLOOKUP(A209, 'Medical Examinations'!A:A, 'Medical Examinations'!J:J, "not found")</f>
        <v>0</v>
      </c>
      <c r="I209" s="2" t="str">
        <f>_xlfn.XLOOKUP(A209, 'Medical Examinations'!A:A, 'Medical Examinations'!L:L, "not found")</f>
        <v>yes</v>
      </c>
      <c r="J209" s="2" t="str">
        <f>_xlfn.XLOOKUP(A209, 'Medical Examinations'!A:A, 'Medical Examinations'!C:C, "not found")</f>
        <v>Obesity</v>
      </c>
      <c r="K209" s="2" t="str">
        <f>_xlfn.XLOOKUP(A209, 'Medical Examinations'!A:A, 'Medical Examinations'!E:E, "not  found")</f>
        <v>Diabetes</v>
      </c>
      <c r="L209" s="16">
        <f>_xlfn.XLOOKUP(A209, 'Hospitalisation Details'!A:A, 'Hospitalisation Details'!G:G, "not found")</f>
        <v>27225</v>
      </c>
      <c r="M209" s="17">
        <f>_xlfn.XLOOKUP(A209, 'Hospitalisation Details'!A:A, 'Hospitalisation Details'!J:J, "not found")</f>
        <v>35711.39</v>
      </c>
      <c r="N209" s="2" t="str">
        <f>_xlfn.XLOOKUP(A209, 'Hospitalisation Details'!A:A, 'Hospitalisation Details'!L:L, "not found")</f>
        <v>tier - 2</v>
      </c>
      <c r="O209" s="2" t="str">
        <f>_xlfn.XLOOKUP(A209, 'Hospitalisation Details'!A:A, 'Hospitalisation Details'!N:N, "not found")</f>
        <v>tier - 3</v>
      </c>
      <c r="P209" s="2" t="str">
        <f>_xlfn.XLOOKUP(A209, 'Hospitalisation Details'!A:A, 'Hospitalisation Details'!P:P, "not found")</f>
        <v>R1012</v>
      </c>
      <c r="Q209" s="2">
        <f>_xlfn.XLOOKUP(A209, 'Hospitalisation Details'!A:A, 'Hospitalisation Details'!H:H, "not found")</f>
        <v>48</v>
      </c>
    </row>
    <row r="210" spans="1:17" ht="15.75" x14ac:dyDescent="0.25">
      <c r="A210" s="15" t="s">
        <v>2164</v>
      </c>
      <c r="B210" s="2" t="str">
        <f>VLOOKUP(A210, 'Customer Names'!A:E, 4, FALSE)</f>
        <v>Calesse</v>
      </c>
      <c r="C210" s="2">
        <f>_xlfn.XLOOKUP(A210, 'Medical Examinations'!A:A, 'Medical Examinations'!B:B, "not found")</f>
        <v>36.85</v>
      </c>
      <c r="D210" s="2">
        <f>_xlfn.XLOOKUP(A210, 'Medical Examinations'!A:A, 'Medical Examinations'!D:D, "not found")</f>
        <v>11.12</v>
      </c>
      <c r="E210" s="2" t="str">
        <f>_xlfn.XLOOKUP(A210, 'Medical Examinations'!A:A, 'Medical Examinations'!F:F, "not found")</f>
        <v>No</v>
      </c>
      <c r="F210" s="2" t="str">
        <f>_xlfn.XLOOKUP(A210, 'Medical Examinations'!A:A, 'Medical Examinations'!G:G, "not found")</f>
        <v>No</v>
      </c>
      <c r="G210" s="2" t="str">
        <f>_xlfn.XLOOKUP(A210, 'Medical Examinations'!A:A, 'Medical Examinations'!H:H, "not found")</f>
        <v>No</v>
      </c>
      <c r="H210" s="2">
        <f>_xlfn.XLOOKUP(A210, 'Medical Examinations'!A:A, 'Medical Examinations'!J:J, "not found")</f>
        <v>0</v>
      </c>
      <c r="I210" s="2" t="str">
        <f>_xlfn.XLOOKUP(A210, 'Medical Examinations'!A:A, 'Medical Examinations'!L:L, "not found")</f>
        <v>yes</v>
      </c>
      <c r="J210" s="2" t="str">
        <f>_xlfn.XLOOKUP(A210, 'Medical Examinations'!A:A, 'Medical Examinations'!C:C, "not found")</f>
        <v>Obesity</v>
      </c>
      <c r="K210" s="2" t="str">
        <f>_xlfn.XLOOKUP(A210, 'Medical Examinations'!A:A, 'Medical Examinations'!E:E, "not  found")</f>
        <v>Diabetes</v>
      </c>
      <c r="L210" s="16">
        <f>_xlfn.XLOOKUP(A210, 'Hospitalisation Details'!A:A, 'Hospitalisation Details'!G:G, "not found")</f>
        <v>28843</v>
      </c>
      <c r="M210" s="17">
        <f>_xlfn.XLOOKUP(A210, 'Hospitalisation Details'!A:A, 'Hospitalisation Details'!J:J, "not found")</f>
        <v>35701.9</v>
      </c>
      <c r="N210" s="2" t="str">
        <f>_xlfn.XLOOKUP(A210, 'Hospitalisation Details'!A:A, 'Hospitalisation Details'!L:L, "not found")</f>
        <v>tier - 2</v>
      </c>
      <c r="O210" s="2" t="str">
        <f>_xlfn.XLOOKUP(A210, 'Hospitalisation Details'!A:A, 'Hospitalisation Details'!N:N, "not found")</f>
        <v>tier - 1</v>
      </c>
      <c r="P210" s="2" t="str">
        <f>_xlfn.XLOOKUP(A210, 'Hospitalisation Details'!A:A, 'Hospitalisation Details'!P:P, "not found")</f>
        <v>R1011</v>
      </c>
      <c r="Q210" s="2">
        <f>_xlfn.XLOOKUP(A210, 'Hospitalisation Details'!A:A, 'Hospitalisation Details'!H:H, "not found")</f>
        <v>44</v>
      </c>
    </row>
    <row r="211" spans="1:17" ht="15.75" x14ac:dyDescent="0.25">
      <c r="A211" s="15" t="s">
        <v>2163</v>
      </c>
      <c r="B211" s="2" t="str">
        <f>VLOOKUP(A211, 'Customer Names'!A:E, 4, FALSE)</f>
        <v>Kate L</v>
      </c>
      <c r="C211" s="2">
        <f>_xlfn.XLOOKUP(A211, 'Medical Examinations'!A:A, 'Medical Examinations'!B:B, "not found")</f>
        <v>31.02</v>
      </c>
      <c r="D211" s="2">
        <f>_xlfn.XLOOKUP(A211, 'Medical Examinations'!A:A, 'Medical Examinations'!D:D, "not found")</f>
        <v>4.5599999999999996</v>
      </c>
      <c r="E211" s="2" t="str">
        <f>_xlfn.XLOOKUP(A211, 'Medical Examinations'!A:A, 'Medical Examinations'!F:F, "not found")</f>
        <v>No</v>
      </c>
      <c r="F211" s="2" t="str">
        <f>_xlfn.XLOOKUP(A211, 'Medical Examinations'!A:A, 'Medical Examinations'!G:G, "not found")</f>
        <v>yes</v>
      </c>
      <c r="G211" s="2" t="str">
        <f>_xlfn.XLOOKUP(A211, 'Medical Examinations'!A:A, 'Medical Examinations'!H:H, "not found")</f>
        <v>No</v>
      </c>
      <c r="H211" s="2">
        <f>_xlfn.XLOOKUP(A211, 'Medical Examinations'!A:A, 'Medical Examinations'!J:J, "not found")</f>
        <v>1</v>
      </c>
      <c r="I211" s="2" t="str">
        <f>_xlfn.XLOOKUP(A211, 'Medical Examinations'!A:A, 'Medical Examinations'!L:L, "not found")</f>
        <v>yes</v>
      </c>
      <c r="J211" s="2" t="str">
        <f>_xlfn.XLOOKUP(A211, 'Medical Examinations'!A:A, 'Medical Examinations'!C:C, "not found")</f>
        <v>Obesity</v>
      </c>
      <c r="K211" s="2" t="str">
        <f>_xlfn.XLOOKUP(A211, 'Medical Examinations'!A:A, 'Medical Examinations'!E:E, "not  found")</f>
        <v>Normal</v>
      </c>
      <c r="L211" s="16">
        <f>_xlfn.XLOOKUP(A211, 'Hospitalisation Details'!A:A, 'Hospitalisation Details'!G:G, "not found")</f>
        <v>36877</v>
      </c>
      <c r="M211" s="17">
        <f>_xlfn.XLOOKUP(A211, 'Hospitalisation Details'!A:A, 'Hospitalisation Details'!J:J, "not found")</f>
        <v>35595.589999999997</v>
      </c>
      <c r="N211" s="2" t="str">
        <f>_xlfn.XLOOKUP(A211, 'Hospitalisation Details'!A:A, 'Hospitalisation Details'!L:L, "not found")</f>
        <v>tier - 2</v>
      </c>
      <c r="O211" s="2" t="str">
        <f>_xlfn.XLOOKUP(A211, 'Hospitalisation Details'!A:A, 'Hospitalisation Details'!N:N, "not found")</f>
        <v>tier - 3</v>
      </c>
      <c r="P211" s="2" t="str">
        <f>_xlfn.XLOOKUP(A211, 'Hospitalisation Details'!A:A, 'Hospitalisation Details'!P:P, "not found")</f>
        <v>R1013</v>
      </c>
      <c r="Q211" s="2">
        <f>_xlfn.XLOOKUP(A211, 'Hospitalisation Details'!A:A, 'Hospitalisation Details'!H:H, "not found")</f>
        <v>22</v>
      </c>
    </row>
    <row r="212" spans="1:17" ht="15.75" x14ac:dyDescent="0.25">
      <c r="A212" s="15" t="s">
        <v>2162</v>
      </c>
      <c r="B212" s="2" t="str">
        <f>VLOOKUP(A212, 'Customer Names'!A:E, 4, FALSE)</f>
        <v>Sergey</v>
      </c>
      <c r="C212" s="2">
        <f>_xlfn.XLOOKUP(A212, 'Medical Examinations'!A:A, 'Medical Examinations'!B:B, "not found")</f>
        <v>35.6</v>
      </c>
      <c r="D212" s="2">
        <f>_xlfn.XLOOKUP(A212, 'Medical Examinations'!A:A, 'Medical Examinations'!D:D, "not found")</f>
        <v>4.0199999999999996</v>
      </c>
      <c r="E212" s="2" t="str">
        <f>_xlfn.XLOOKUP(A212, 'Medical Examinations'!A:A, 'Medical Examinations'!F:F, "not found")</f>
        <v>yes</v>
      </c>
      <c r="F212" s="2" t="str">
        <f>_xlfn.XLOOKUP(A212, 'Medical Examinations'!A:A, 'Medical Examinations'!G:G, "not found")</f>
        <v>yes</v>
      </c>
      <c r="G212" s="2" t="str">
        <f>_xlfn.XLOOKUP(A212, 'Medical Examinations'!A:A, 'Medical Examinations'!H:H, "not found")</f>
        <v>No</v>
      </c>
      <c r="H212" s="2">
        <f>_xlfn.XLOOKUP(A212, 'Medical Examinations'!A:A, 'Medical Examinations'!J:J, "not found")</f>
        <v>2</v>
      </c>
      <c r="I212" s="2" t="str">
        <f>_xlfn.XLOOKUP(A212, 'Medical Examinations'!A:A, 'Medical Examinations'!L:L, "not found")</f>
        <v>yes</v>
      </c>
      <c r="J212" s="2" t="str">
        <f>_xlfn.XLOOKUP(A212, 'Medical Examinations'!A:A, 'Medical Examinations'!C:C, "not found")</f>
        <v>Obesity</v>
      </c>
      <c r="K212" s="2" t="str">
        <f>_xlfn.XLOOKUP(A212, 'Medical Examinations'!A:A, 'Medical Examinations'!E:E, "not  found")</f>
        <v>Normal</v>
      </c>
      <c r="L212" s="16">
        <f>_xlfn.XLOOKUP(A212, 'Hospitalisation Details'!A:A, 'Hospitalisation Details'!G:G, "not found")</f>
        <v>36849</v>
      </c>
      <c r="M212" s="17">
        <f>_xlfn.XLOOKUP(A212, 'Hospitalisation Details'!A:A, 'Hospitalisation Details'!J:J, "not found")</f>
        <v>35585.58</v>
      </c>
      <c r="N212" s="2" t="str">
        <f>_xlfn.XLOOKUP(A212, 'Hospitalisation Details'!A:A, 'Hospitalisation Details'!L:L, "not found")</f>
        <v>tier - 2</v>
      </c>
      <c r="O212" s="2" t="str">
        <f>_xlfn.XLOOKUP(A212, 'Hospitalisation Details'!A:A, 'Hospitalisation Details'!N:N, "not found")</f>
        <v>tier - 3</v>
      </c>
      <c r="P212" s="2" t="str">
        <f>_xlfn.XLOOKUP(A212, 'Hospitalisation Details'!A:A, 'Hospitalisation Details'!P:P, "not found")</f>
        <v>R1011</v>
      </c>
      <c r="Q212" s="2">
        <f>_xlfn.XLOOKUP(A212, 'Hospitalisation Details'!A:A, 'Hospitalisation Details'!H:H, "not found")</f>
        <v>22</v>
      </c>
    </row>
    <row r="213" spans="1:17" ht="15.75" x14ac:dyDescent="0.25">
      <c r="A213" s="15" t="s">
        <v>2161</v>
      </c>
      <c r="B213" s="2" t="str">
        <f>VLOOKUP(A213, 'Customer Names'!A:E, 4, FALSE)</f>
        <v>Timothy V</v>
      </c>
      <c r="C213" s="2">
        <f>_xlfn.XLOOKUP(A213, 'Medical Examinations'!A:A, 'Medical Examinations'!B:B, "not found")</f>
        <v>34.39</v>
      </c>
      <c r="D213" s="2">
        <f>_xlfn.XLOOKUP(A213, 'Medical Examinations'!A:A, 'Medical Examinations'!D:D, "not found")</f>
        <v>8.7200000000000006</v>
      </c>
      <c r="E213" s="2" t="str">
        <f>_xlfn.XLOOKUP(A213, 'Medical Examinations'!A:A, 'Medical Examinations'!F:F, "not found")</f>
        <v>No</v>
      </c>
      <c r="F213" s="2" t="str">
        <f>_xlfn.XLOOKUP(A213, 'Medical Examinations'!A:A, 'Medical Examinations'!G:G, "not found")</f>
        <v>No</v>
      </c>
      <c r="G213" s="2" t="str">
        <f>_xlfn.XLOOKUP(A213, 'Medical Examinations'!A:A, 'Medical Examinations'!H:H, "not found")</f>
        <v>No</v>
      </c>
      <c r="H213" s="2">
        <f>_xlfn.XLOOKUP(A213, 'Medical Examinations'!A:A, 'Medical Examinations'!J:J, "not found")</f>
        <v>0</v>
      </c>
      <c r="I213" s="2" t="str">
        <f>_xlfn.XLOOKUP(A213, 'Medical Examinations'!A:A, 'Medical Examinations'!L:L, "not found")</f>
        <v>yes</v>
      </c>
      <c r="J213" s="2" t="str">
        <f>_xlfn.XLOOKUP(A213, 'Medical Examinations'!A:A, 'Medical Examinations'!C:C, "not found")</f>
        <v>Obesity</v>
      </c>
      <c r="K213" s="2" t="str">
        <f>_xlfn.XLOOKUP(A213, 'Medical Examinations'!A:A, 'Medical Examinations'!E:E, "not  found")</f>
        <v>Diabetes</v>
      </c>
      <c r="L213" s="16">
        <f>_xlfn.XLOOKUP(A213, 'Hospitalisation Details'!A:A, 'Hospitalisation Details'!G:G, "not found")</f>
        <v>26155</v>
      </c>
      <c r="M213" s="17">
        <f>_xlfn.XLOOKUP(A213, 'Hospitalisation Details'!A:A, 'Hospitalisation Details'!J:J, "not found")</f>
        <v>35583.17</v>
      </c>
      <c r="N213" s="2" t="str">
        <f>_xlfn.XLOOKUP(A213, 'Hospitalisation Details'!A:A, 'Hospitalisation Details'!L:L, "not found")</f>
        <v>tier - 1</v>
      </c>
      <c r="O213" s="2" t="str">
        <f>_xlfn.XLOOKUP(A213, 'Hospitalisation Details'!A:A, 'Hospitalisation Details'!N:N, "not found")</f>
        <v>tier - 3</v>
      </c>
      <c r="P213" s="2" t="str">
        <f>_xlfn.XLOOKUP(A213, 'Hospitalisation Details'!A:A, 'Hospitalisation Details'!P:P, "not found")</f>
        <v>R1011</v>
      </c>
      <c r="Q213" s="2">
        <f>_xlfn.XLOOKUP(A213, 'Hospitalisation Details'!A:A, 'Hospitalisation Details'!H:H, "not found")</f>
        <v>51</v>
      </c>
    </row>
    <row r="214" spans="1:17" ht="15.75" x14ac:dyDescent="0.25">
      <c r="A214" s="15" t="s">
        <v>2160</v>
      </c>
      <c r="B214" s="2" t="str">
        <f>VLOOKUP(A214, 'Customer Names'!A:E, 4, FALSE)</f>
        <v>Andrew S</v>
      </c>
      <c r="C214" s="2">
        <f>_xlfn.XLOOKUP(A214, 'Medical Examinations'!A:A, 'Medical Examinations'!B:B, "not found")</f>
        <v>29.06</v>
      </c>
      <c r="D214" s="2">
        <f>_xlfn.XLOOKUP(A214, 'Medical Examinations'!A:A, 'Medical Examinations'!D:D, "not found")</f>
        <v>6.25</v>
      </c>
      <c r="E214" s="2" t="str">
        <f>_xlfn.XLOOKUP(A214, 'Medical Examinations'!A:A, 'Medical Examinations'!F:F, "not found")</f>
        <v>yes</v>
      </c>
      <c r="F214" s="2" t="str">
        <f>_xlfn.XLOOKUP(A214, 'Medical Examinations'!A:A, 'Medical Examinations'!G:G, "not found")</f>
        <v>No</v>
      </c>
      <c r="G214" s="2" t="str">
        <f>_xlfn.XLOOKUP(A214, 'Medical Examinations'!A:A, 'Medical Examinations'!H:H, "not found")</f>
        <v>No</v>
      </c>
      <c r="H214" s="2">
        <f>_xlfn.XLOOKUP(A214, 'Medical Examinations'!A:A, 'Medical Examinations'!J:J, "not found")</f>
        <v>1</v>
      </c>
      <c r="I214" s="2" t="str">
        <f>_xlfn.XLOOKUP(A214, 'Medical Examinations'!A:A, 'Medical Examinations'!L:L, "not found")</f>
        <v>yes</v>
      </c>
      <c r="J214" s="2" t="str">
        <f>_xlfn.XLOOKUP(A214, 'Medical Examinations'!A:A, 'Medical Examinations'!C:C, "not found")</f>
        <v>Overweight</v>
      </c>
      <c r="K214" s="2" t="str">
        <f>_xlfn.XLOOKUP(A214, 'Medical Examinations'!A:A, 'Medical Examinations'!E:E, "not  found")</f>
        <v>Prediabeties</v>
      </c>
      <c r="L214" s="16">
        <f>_xlfn.XLOOKUP(A214, 'Hospitalisation Details'!A:A, 'Hospitalisation Details'!G:G, "not found")</f>
        <v>23618</v>
      </c>
      <c r="M214" s="17">
        <f>_xlfn.XLOOKUP(A214, 'Hospitalisation Details'!A:A, 'Hospitalisation Details'!J:J, "not found")</f>
        <v>35573.26</v>
      </c>
      <c r="N214" s="2" t="str">
        <f>_xlfn.XLOOKUP(A214, 'Hospitalisation Details'!A:A, 'Hospitalisation Details'!L:L, "not found")</f>
        <v>tier - 2</v>
      </c>
      <c r="O214" s="2" t="str">
        <f>_xlfn.XLOOKUP(A214, 'Hospitalisation Details'!A:A, 'Hospitalisation Details'!N:N, "not found")</f>
        <v>tier - 1</v>
      </c>
      <c r="P214" s="2" t="str">
        <f>_xlfn.XLOOKUP(A214, 'Hospitalisation Details'!A:A, 'Hospitalisation Details'!P:P, "not found")</f>
        <v>R1011</v>
      </c>
      <c r="Q214" s="2">
        <f>_xlfn.XLOOKUP(A214, 'Hospitalisation Details'!A:A, 'Hospitalisation Details'!H:H, "not found")</f>
        <v>58</v>
      </c>
    </row>
    <row r="215" spans="1:17" ht="15.75" x14ac:dyDescent="0.25">
      <c r="A215" s="15" t="s">
        <v>2159</v>
      </c>
      <c r="B215" s="2" t="str">
        <f>VLOOKUP(A215, 'Customer Names'!A:E, 4, FALSE)</f>
        <v>Matthew D</v>
      </c>
      <c r="C215" s="2">
        <f>_xlfn.XLOOKUP(A215, 'Medical Examinations'!A:A, 'Medical Examinations'!B:B, "not found")</f>
        <v>35.799999999999997</v>
      </c>
      <c r="D215" s="2">
        <f>_xlfn.XLOOKUP(A215, 'Medical Examinations'!A:A, 'Medical Examinations'!D:D, "not found")</f>
        <v>7.32</v>
      </c>
      <c r="E215" s="2" t="str">
        <f>_xlfn.XLOOKUP(A215, 'Medical Examinations'!A:A, 'Medical Examinations'!F:F, "not found")</f>
        <v>No</v>
      </c>
      <c r="F215" s="2" t="str">
        <f>_xlfn.XLOOKUP(A215, 'Medical Examinations'!A:A, 'Medical Examinations'!G:G, "not found")</f>
        <v>No</v>
      </c>
      <c r="G215" s="2" t="str">
        <f>_xlfn.XLOOKUP(A215, 'Medical Examinations'!A:A, 'Medical Examinations'!H:H, "not found")</f>
        <v>No</v>
      </c>
      <c r="H215" s="2">
        <f>_xlfn.XLOOKUP(A215, 'Medical Examinations'!A:A, 'Medical Examinations'!J:J, "not found")</f>
        <v>2</v>
      </c>
      <c r="I215" s="2" t="str">
        <f>_xlfn.XLOOKUP(A215, 'Medical Examinations'!A:A, 'Medical Examinations'!L:L, "not found")</f>
        <v>yes</v>
      </c>
      <c r="J215" s="2" t="str">
        <f>_xlfn.XLOOKUP(A215, 'Medical Examinations'!A:A, 'Medical Examinations'!C:C, "not found")</f>
        <v>Obesity</v>
      </c>
      <c r="K215" s="2" t="str">
        <f>_xlfn.XLOOKUP(A215, 'Medical Examinations'!A:A, 'Medical Examinations'!E:E, "not  found")</f>
        <v>Diabetes</v>
      </c>
      <c r="L215" s="16">
        <f>_xlfn.XLOOKUP(A215, 'Hospitalisation Details'!A:A, 'Hospitalisation Details'!G:G, "not found")</f>
        <v>26964</v>
      </c>
      <c r="M215" s="17">
        <f>_xlfn.XLOOKUP(A215, 'Hospitalisation Details'!A:A, 'Hospitalisation Details'!J:J, "not found")</f>
        <v>35547.72</v>
      </c>
      <c r="N215" s="2" t="str">
        <f>_xlfn.XLOOKUP(A215, 'Hospitalisation Details'!A:A, 'Hospitalisation Details'!L:L, "not found")</f>
        <v>tier - 1</v>
      </c>
      <c r="O215" s="2" t="str">
        <f>_xlfn.XLOOKUP(A215, 'Hospitalisation Details'!A:A, 'Hospitalisation Details'!N:N, "not found")</f>
        <v>tier - 1</v>
      </c>
      <c r="P215" s="2" t="str">
        <f>_xlfn.XLOOKUP(A215, 'Hospitalisation Details'!A:A, 'Hospitalisation Details'!P:P, "not found")</f>
        <v>R1011</v>
      </c>
      <c r="Q215" s="2">
        <f>_xlfn.XLOOKUP(A215, 'Hospitalisation Details'!A:A, 'Hospitalisation Details'!H:H, "not found")</f>
        <v>49</v>
      </c>
    </row>
    <row r="216" spans="1:17" ht="15.75" x14ac:dyDescent="0.25">
      <c r="A216" s="15" t="s">
        <v>2158</v>
      </c>
      <c r="B216" s="2" t="str">
        <f>VLOOKUP(A216, 'Customer Names'!A:E, 4, FALSE)</f>
        <v>Jessica</v>
      </c>
      <c r="C216" s="2">
        <f>_xlfn.XLOOKUP(A216, 'Medical Examinations'!A:A, 'Medical Examinations'!B:B, "not found")</f>
        <v>49.8</v>
      </c>
      <c r="D216" s="2">
        <f>_xlfn.XLOOKUP(A216, 'Medical Examinations'!A:A, 'Medical Examinations'!D:D, "not found")</f>
        <v>4.24</v>
      </c>
      <c r="E216" s="2" t="str">
        <f>_xlfn.XLOOKUP(A216, 'Medical Examinations'!A:A, 'Medical Examinations'!F:F, "not found")</f>
        <v>No</v>
      </c>
      <c r="F216" s="2" t="str">
        <f>_xlfn.XLOOKUP(A216, 'Medical Examinations'!A:A, 'Medical Examinations'!G:G, "not found")</f>
        <v>No</v>
      </c>
      <c r="G216" s="2" t="str">
        <f>_xlfn.XLOOKUP(A216, 'Medical Examinations'!A:A, 'Medical Examinations'!H:H, "not found")</f>
        <v>No</v>
      </c>
      <c r="H216" s="2">
        <f>_xlfn.XLOOKUP(A216, 'Medical Examinations'!A:A, 'Medical Examinations'!J:J, "not found")</f>
        <v>1</v>
      </c>
      <c r="I216" s="2" t="str">
        <f>_xlfn.XLOOKUP(A216, 'Medical Examinations'!A:A, 'Medical Examinations'!L:L, "not found")</f>
        <v>yes</v>
      </c>
      <c r="J216" s="2" t="str">
        <f>_xlfn.XLOOKUP(A216, 'Medical Examinations'!A:A, 'Medical Examinations'!C:C, "not found")</f>
        <v>Obesity</v>
      </c>
      <c r="K216" s="2" t="str">
        <f>_xlfn.XLOOKUP(A216, 'Medical Examinations'!A:A, 'Medical Examinations'!E:E, "not  found")</f>
        <v>Normal</v>
      </c>
      <c r="L216" s="16">
        <f>_xlfn.XLOOKUP(A216, 'Hospitalisation Details'!A:A, 'Hospitalisation Details'!G:G, "not found")</f>
        <v>33860</v>
      </c>
      <c r="M216" s="17">
        <f>_xlfn.XLOOKUP(A216, 'Hospitalisation Details'!A:A, 'Hospitalisation Details'!J:J, "not found")</f>
        <v>35547.47</v>
      </c>
      <c r="N216" s="2" t="str">
        <f>_xlfn.XLOOKUP(A216, 'Hospitalisation Details'!A:A, 'Hospitalisation Details'!L:L, "not found")</f>
        <v>tier - 2</v>
      </c>
      <c r="O216" s="2" t="str">
        <f>_xlfn.XLOOKUP(A216, 'Hospitalisation Details'!A:A, 'Hospitalisation Details'!N:N, "not found")</f>
        <v>tier - 3</v>
      </c>
      <c r="P216" s="2" t="str">
        <f>_xlfn.XLOOKUP(A216, 'Hospitalisation Details'!A:A, 'Hospitalisation Details'!P:P, "not found")</f>
        <v>R1011</v>
      </c>
      <c r="Q216" s="2">
        <f>_xlfn.XLOOKUP(A216, 'Hospitalisation Details'!A:A, 'Hospitalisation Details'!H:H, "not found")</f>
        <v>30</v>
      </c>
    </row>
    <row r="217" spans="1:17" ht="15.75" x14ac:dyDescent="0.25">
      <c r="A217" s="15" t="s">
        <v>2157</v>
      </c>
      <c r="B217" s="2" t="str">
        <f>VLOOKUP(A217, 'Customer Names'!A:E, 4, FALSE)</f>
        <v>Lawrence</v>
      </c>
      <c r="C217" s="2">
        <f>_xlfn.XLOOKUP(A217, 'Medical Examinations'!A:A, 'Medical Examinations'!B:B, "not found")</f>
        <v>35.71</v>
      </c>
      <c r="D217" s="2">
        <f>_xlfn.XLOOKUP(A217, 'Medical Examinations'!A:A, 'Medical Examinations'!D:D, "not found")</f>
        <v>6.84</v>
      </c>
      <c r="E217" s="2" t="str">
        <f>_xlfn.XLOOKUP(A217, 'Medical Examinations'!A:A, 'Medical Examinations'!F:F, "not found")</f>
        <v>No</v>
      </c>
      <c r="F217" s="2" t="str">
        <f>_xlfn.XLOOKUP(A217, 'Medical Examinations'!A:A, 'Medical Examinations'!G:G, "not found")</f>
        <v>No</v>
      </c>
      <c r="G217" s="2" t="str">
        <f>_xlfn.XLOOKUP(A217, 'Medical Examinations'!A:A, 'Medical Examinations'!H:H, "not found")</f>
        <v>No</v>
      </c>
      <c r="H217" s="2">
        <f>_xlfn.XLOOKUP(A217, 'Medical Examinations'!A:A, 'Medical Examinations'!J:J, "not found")</f>
        <v>2</v>
      </c>
      <c r="I217" s="2" t="str">
        <f>_xlfn.XLOOKUP(A217, 'Medical Examinations'!A:A, 'Medical Examinations'!L:L, "not found")</f>
        <v>yes</v>
      </c>
      <c r="J217" s="2" t="str">
        <f>_xlfn.XLOOKUP(A217, 'Medical Examinations'!A:A, 'Medical Examinations'!C:C, "not found")</f>
        <v>Obesity</v>
      </c>
      <c r="K217" s="2" t="str">
        <f>_xlfn.XLOOKUP(A217, 'Medical Examinations'!A:A, 'Medical Examinations'!E:E, "not  found")</f>
        <v>Diabetes</v>
      </c>
      <c r="L217" s="16">
        <f>_xlfn.XLOOKUP(A217, 'Hospitalisation Details'!A:A, 'Hospitalisation Details'!G:G, "not found")</f>
        <v>27014</v>
      </c>
      <c r="M217" s="17">
        <f>_xlfn.XLOOKUP(A217, 'Hospitalisation Details'!A:A, 'Hospitalisation Details'!J:J, "not found")</f>
        <v>35517.19</v>
      </c>
      <c r="N217" s="2" t="str">
        <f>_xlfn.XLOOKUP(A217, 'Hospitalisation Details'!A:A, 'Hospitalisation Details'!L:L, "not found")</f>
        <v>tier - 2</v>
      </c>
      <c r="O217" s="2" t="str">
        <f>_xlfn.XLOOKUP(A217, 'Hospitalisation Details'!A:A, 'Hospitalisation Details'!N:N, "not found")</f>
        <v>tier - 2</v>
      </c>
      <c r="P217" s="2" t="str">
        <f>_xlfn.XLOOKUP(A217, 'Hospitalisation Details'!A:A, 'Hospitalisation Details'!P:P, "not found")</f>
        <v>R1011</v>
      </c>
      <c r="Q217" s="2">
        <f>_xlfn.XLOOKUP(A217, 'Hospitalisation Details'!A:A, 'Hospitalisation Details'!H:H, "not found")</f>
        <v>49</v>
      </c>
    </row>
    <row r="218" spans="1:17" ht="15.75" x14ac:dyDescent="0.25">
      <c r="A218" s="15" t="s">
        <v>2156</v>
      </c>
      <c r="B218" s="2" t="str">
        <f>VLOOKUP(A218, 'Customer Names'!A:E, 4, FALSE)</f>
        <v>Alex</v>
      </c>
      <c r="C218" s="2">
        <f>_xlfn.XLOOKUP(A218, 'Medical Examinations'!A:A, 'Medical Examinations'!B:B, "not found")</f>
        <v>30.8</v>
      </c>
      <c r="D218" s="2">
        <f>_xlfn.XLOOKUP(A218, 'Medical Examinations'!A:A, 'Medical Examinations'!D:D, "not found")</f>
        <v>5.23</v>
      </c>
      <c r="E218" s="2" t="str">
        <f>_xlfn.XLOOKUP(A218, 'Medical Examinations'!A:A, 'Medical Examinations'!F:F, "not found")</f>
        <v>yes</v>
      </c>
      <c r="F218" s="2" t="str">
        <f>_xlfn.XLOOKUP(A218, 'Medical Examinations'!A:A, 'Medical Examinations'!G:G, "not found")</f>
        <v>No</v>
      </c>
      <c r="G218" s="2" t="str">
        <f>_xlfn.XLOOKUP(A218, 'Medical Examinations'!A:A, 'Medical Examinations'!H:H, "not found")</f>
        <v>No</v>
      </c>
      <c r="H218" s="2">
        <f>_xlfn.XLOOKUP(A218, 'Medical Examinations'!A:A, 'Medical Examinations'!J:J, "not found")</f>
        <v>1</v>
      </c>
      <c r="I218" s="2" t="str">
        <f>_xlfn.XLOOKUP(A218, 'Medical Examinations'!A:A, 'Medical Examinations'!L:L, "not found")</f>
        <v>yes</v>
      </c>
      <c r="J218" s="2" t="str">
        <f>_xlfn.XLOOKUP(A218, 'Medical Examinations'!A:A, 'Medical Examinations'!C:C, "not found")</f>
        <v>Obesity</v>
      </c>
      <c r="K218" s="2" t="str">
        <f>_xlfn.XLOOKUP(A218, 'Medical Examinations'!A:A, 'Medical Examinations'!E:E, "not  found")</f>
        <v>Normal</v>
      </c>
      <c r="L218" s="16">
        <f>_xlfn.XLOOKUP(A218, 'Hospitalisation Details'!A:A, 'Hospitalisation Details'!G:G, "not found")</f>
        <v>32467</v>
      </c>
      <c r="M218" s="17">
        <f>_xlfn.XLOOKUP(A218, 'Hospitalisation Details'!A:A, 'Hospitalisation Details'!J:J, "not found")</f>
        <v>35491.64</v>
      </c>
      <c r="N218" s="2" t="str">
        <f>_xlfn.XLOOKUP(A218, 'Hospitalisation Details'!A:A, 'Hospitalisation Details'!L:L, "not found")</f>
        <v>tier - 1</v>
      </c>
      <c r="O218" s="2" t="str">
        <f>_xlfn.XLOOKUP(A218, 'Hospitalisation Details'!A:A, 'Hospitalisation Details'!N:N, "not found")</f>
        <v>tier - 2</v>
      </c>
      <c r="P218" s="2" t="str">
        <f>_xlfn.XLOOKUP(A218, 'Hospitalisation Details'!A:A, 'Hospitalisation Details'!P:P, "not found")</f>
        <v>R1011</v>
      </c>
      <c r="Q218" s="2">
        <f>_xlfn.XLOOKUP(A218, 'Hospitalisation Details'!A:A, 'Hospitalisation Details'!H:H, "not found")</f>
        <v>34</v>
      </c>
    </row>
    <row r="219" spans="1:17" ht="15.75" x14ac:dyDescent="0.25">
      <c r="A219" s="15" t="s">
        <v>2155</v>
      </c>
      <c r="B219" s="2" t="str">
        <f>VLOOKUP(A219, 'Customer Names'!A:E, 4, FALSE)</f>
        <v>Kevin</v>
      </c>
      <c r="C219" s="2">
        <f>_xlfn.XLOOKUP(A219, 'Medical Examinations'!A:A, 'Medical Examinations'!B:B, "not found")</f>
        <v>33.69</v>
      </c>
      <c r="D219" s="2">
        <f>_xlfn.XLOOKUP(A219, 'Medical Examinations'!A:A, 'Medical Examinations'!D:D, "not found")</f>
        <v>9.68</v>
      </c>
      <c r="E219" s="2" t="str">
        <f>_xlfn.XLOOKUP(A219, 'Medical Examinations'!A:A, 'Medical Examinations'!F:F, "not found")</f>
        <v>No</v>
      </c>
      <c r="F219" s="2" t="str">
        <f>_xlfn.XLOOKUP(A219, 'Medical Examinations'!A:A, 'Medical Examinations'!G:G, "not found")</f>
        <v>No</v>
      </c>
      <c r="G219" s="2" t="str">
        <f>_xlfn.XLOOKUP(A219, 'Medical Examinations'!A:A, 'Medical Examinations'!H:H, "not found")</f>
        <v>No</v>
      </c>
      <c r="H219" s="2">
        <f>_xlfn.XLOOKUP(A219, 'Medical Examinations'!A:A, 'Medical Examinations'!J:J, "not found")</f>
        <v>0</v>
      </c>
      <c r="I219" s="2" t="str">
        <f>_xlfn.XLOOKUP(A219, 'Medical Examinations'!A:A, 'Medical Examinations'!L:L, "not found")</f>
        <v>yes</v>
      </c>
      <c r="J219" s="2" t="str">
        <f>_xlfn.XLOOKUP(A219, 'Medical Examinations'!A:A, 'Medical Examinations'!C:C, "not found")</f>
        <v>Obesity</v>
      </c>
      <c r="K219" s="2" t="str">
        <f>_xlfn.XLOOKUP(A219, 'Medical Examinations'!A:A, 'Medical Examinations'!E:E, "not  found")</f>
        <v>Diabetes</v>
      </c>
      <c r="L219" s="16">
        <f>_xlfn.XLOOKUP(A219, 'Hospitalisation Details'!A:A, 'Hospitalisation Details'!G:G, "not found")</f>
        <v>26198</v>
      </c>
      <c r="M219" s="17">
        <f>_xlfn.XLOOKUP(A219, 'Hospitalisation Details'!A:A, 'Hospitalisation Details'!J:J, "not found")</f>
        <v>35345.730000000003</v>
      </c>
      <c r="N219" s="2" t="str">
        <f>_xlfn.XLOOKUP(A219, 'Hospitalisation Details'!A:A, 'Hospitalisation Details'!L:L, "not found")</f>
        <v>tier - 2</v>
      </c>
      <c r="O219" s="2" t="str">
        <f>_xlfn.XLOOKUP(A219, 'Hospitalisation Details'!A:A, 'Hospitalisation Details'!N:N, "not found")</f>
        <v>tier - 3</v>
      </c>
      <c r="P219" s="2" t="str">
        <f>_xlfn.XLOOKUP(A219, 'Hospitalisation Details'!A:A, 'Hospitalisation Details'!P:P, "not found")</f>
        <v>R1011</v>
      </c>
      <c r="Q219" s="2">
        <f>_xlfn.XLOOKUP(A219, 'Hospitalisation Details'!A:A, 'Hospitalisation Details'!H:H, "not found")</f>
        <v>51</v>
      </c>
    </row>
    <row r="220" spans="1:17" ht="15.75" x14ac:dyDescent="0.25">
      <c r="A220" s="15" t="s">
        <v>2154</v>
      </c>
      <c r="B220" s="2" t="str">
        <f>VLOOKUP(A220, 'Customer Names'!A:E, 4, FALSE)</f>
        <v>Gavin M.</v>
      </c>
      <c r="C220" s="2">
        <f>_xlfn.XLOOKUP(A220, 'Medical Examinations'!A:A, 'Medical Examinations'!B:B, "not found")</f>
        <v>42.27</v>
      </c>
      <c r="D220" s="2">
        <f>_xlfn.XLOOKUP(A220, 'Medical Examinations'!A:A, 'Medical Examinations'!D:D, "not found")</f>
        <v>6.05</v>
      </c>
      <c r="E220" s="2" t="str">
        <f>_xlfn.XLOOKUP(A220, 'Medical Examinations'!A:A, 'Medical Examinations'!F:F, "not found")</f>
        <v>yes</v>
      </c>
      <c r="F220" s="2" t="str">
        <f>_xlfn.XLOOKUP(A220, 'Medical Examinations'!A:A, 'Medical Examinations'!G:G, "not found")</f>
        <v>No</v>
      </c>
      <c r="G220" s="2" t="str">
        <f>_xlfn.XLOOKUP(A220, 'Medical Examinations'!A:A, 'Medical Examinations'!H:H, "not found")</f>
        <v>No</v>
      </c>
      <c r="H220" s="2">
        <f>_xlfn.XLOOKUP(A220, 'Medical Examinations'!A:A, 'Medical Examinations'!J:J, "not found")</f>
        <v>1</v>
      </c>
      <c r="I220" s="2" t="str">
        <f>_xlfn.XLOOKUP(A220, 'Medical Examinations'!A:A, 'Medical Examinations'!L:L, "not found")</f>
        <v>yes</v>
      </c>
      <c r="J220" s="2" t="str">
        <f>_xlfn.XLOOKUP(A220, 'Medical Examinations'!A:A, 'Medical Examinations'!C:C, "not found")</f>
        <v>Obesity</v>
      </c>
      <c r="K220" s="2" t="str">
        <f>_xlfn.XLOOKUP(A220, 'Medical Examinations'!A:A, 'Medical Examinations'!E:E, "not  found")</f>
        <v>Prediabeties</v>
      </c>
      <c r="L220" s="16">
        <f>_xlfn.XLOOKUP(A220, 'Hospitalisation Details'!A:A, 'Hospitalisation Details'!G:G, "not found")</f>
        <v>32405</v>
      </c>
      <c r="M220" s="17">
        <f>_xlfn.XLOOKUP(A220, 'Hospitalisation Details'!A:A, 'Hospitalisation Details'!J:J, "not found")</f>
        <v>35315.96</v>
      </c>
      <c r="N220" s="2" t="str">
        <f>_xlfn.XLOOKUP(A220, 'Hospitalisation Details'!A:A, 'Hospitalisation Details'!L:L, "not found")</f>
        <v>tier - 2</v>
      </c>
      <c r="O220" s="2" t="str">
        <f>_xlfn.XLOOKUP(A220, 'Hospitalisation Details'!A:A, 'Hospitalisation Details'!N:N, "not found")</f>
        <v>tier - 1</v>
      </c>
      <c r="P220" s="2" t="str">
        <f>_xlfn.XLOOKUP(A220, 'Hospitalisation Details'!A:A, 'Hospitalisation Details'!P:P, "not found")</f>
        <v>R1011</v>
      </c>
      <c r="Q220" s="2">
        <f>_xlfn.XLOOKUP(A220, 'Hospitalisation Details'!A:A, 'Hospitalisation Details'!H:H, "not found")</f>
        <v>34</v>
      </c>
    </row>
    <row r="221" spans="1:17" ht="15.75" x14ac:dyDescent="0.25">
      <c r="A221" s="15" t="s">
        <v>2153</v>
      </c>
      <c r="B221" s="2" t="str">
        <f>VLOOKUP(A221, 'Customer Names'!A:E, 4, FALSE)</f>
        <v>Rick E</v>
      </c>
      <c r="C221" s="2">
        <f>_xlfn.XLOOKUP(A221, 'Medical Examinations'!A:A, 'Medical Examinations'!B:B, "not found")</f>
        <v>53.25</v>
      </c>
      <c r="D221" s="2">
        <f>_xlfn.XLOOKUP(A221, 'Medical Examinations'!A:A, 'Medical Examinations'!D:D, "not found")</f>
        <v>6.11</v>
      </c>
      <c r="E221" s="2" t="str">
        <f>_xlfn.XLOOKUP(A221, 'Medical Examinations'!A:A, 'Medical Examinations'!F:F, "not found")</f>
        <v>yes</v>
      </c>
      <c r="F221" s="2" t="str">
        <f>_xlfn.XLOOKUP(A221, 'Medical Examinations'!A:A, 'Medical Examinations'!G:G, "not found")</f>
        <v>No</v>
      </c>
      <c r="G221" s="2" t="str">
        <f>_xlfn.XLOOKUP(A221, 'Medical Examinations'!A:A, 'Medical Examinations'!H:H, "not found")</f>
        <v>Yes</v>
      </c>
      <c r="H221" s="2">
        <f>_xlfn.XLOOKUP(A221, 'Medical Examinations'!A:A, 'Medical Examinations'!J:J, "not found")</f>
        <v>1</v>
      </c>
      <c r="I221" s="2" t="str">
        <f>_xlfn.XLOOKUP(A221, 'Medical Examinations'!A:A, 'Medical Examinations'!L:L, "not found")</f>
        <v>yes</v>
      </c>
      <c r="J221" s="2" t="str">
        <f>_xlfn.XLOOKUP(A221, 'Medical Examinations'!A:A, 'Medical Examinations'!C:C, "not found")</f>
        <v>Obesity</v>
      </c>
      <c r="K221" s="2" t="str">
        <f>_xlfn.XLOOKUP(A221, 'Medical Examinations'!A:A, 'Medical Examinations'!E:E, "not  found")</f>
        <v>Prediabeties</v>
      </c>
      <c r="L221" s="16">
        <f>_xlfn.XLOOKUP(A221, 'Hospitalisation Details'!A:A, 'Hospitalisation Details'!G:G, "not found")</f>
        <v>35620</v>
      </c>
      <c r="M221" s="17">
        <f>_xlfn.XLOOKUP(A221, 'Hospitalisation Details'!A:A, 'Hospitalisation Details'!J:J, "not found")</f>
        <v>35302.089999999997</v>
      </c>
      <c r="N221" s="2" t="str">
        <f>_xlfn.XLOOKUP(A221, 'Hospitalisation Details'!A:A, 'Hospitalisation Details'!L:L, "not found")</f>
        <v>tier - 1</v>
      </c>
      <c r="O221" s="2" t="str">
        <f>_xlfn.XLOOKUP(A221, 'Hospitalisation Details'!A:A, 'Hospitalisation Details'!N:N, "not found")</f>
        <v>tier - 2</v>
      </c>
      <c r="P221" s="2" t="str">
        <f>_xlfn.XLOOKUP(A221, 'Hospitalisation Details'!A:A, 'Hospitalisation Details'!P:P, "not found")</f>
        <v>R1011</v>
      </c>
      <c r="Q221" s="2">
        <f>_xlfn.XLOOKUP(A221, 'Hospitalisation Details'!A:A, 'Hospitalisation Details'!H:H, "not found")</f>
        <v>25</v>
      </c>
    </row>
    <row r="222" spans="1:17" ht="15.75" x14ac:dyDescent="0.25">
      <c r="A222" s="15" t="s">
        <v>2152</v>
      </c>
      <c r="B222" s="2" t="str">
        <f>VLOOKUP(A222, 'Customer Names'!A:E, 4, FALSE)</f>
        <v>Andrea H.</v>
      </c>
      <c r="C222" s="2">
        <f>_xlfn.XLOOKUP(A222, 'Medical Examinations'!A:A, 'Medical Examinations'!B:B, "not found")</f>
        <v>26.8</v>
      </c>
      <c r="D222" s="2">
        <f>_xlfn.XLOOKUP(A222, 'Medical Examinations'!A:A, 'Medical Examinations'!D:D, "not found")</f>
        <v>10.93</v>
      </c>
      <c r="E222" s="2" t="str">
        <f>_xlfn.XLOOKUP(A222, 'Medical Examinations'!A:A, 'Medical Examinations'!F:F, "not found")</f>
        <v>yes</v>
      </c>
      <c r="F222" s="2" t="str">
        <f>_xlfn.XLOOKUP(A222, 'Medical Examinations'!A:A, 'Medical Examinations'!G:G, "not found")</f>
        <v>No</v>
      </c>
      <c r="G222" s="2" t="str">
        <f>_xlfn.XLOOKUP(A222, 'Medical Examinations'!A:A, 'Medical Examinations'!H:H, "not found")</f>
        <v>No</v>
      </c>
      <c r="H222" s="2">
        <f>_xlfn.XLOOKUP(A222, 'Medical Examinations'!A:A, 'Medical Examinations'!J:J, "not found")</f>
        <v>0</v>
      </c>
      <c r="I222" s="2" t="str">
        <f>_xlfn.XLOOKUP(A222, 'Medical Examinations'!A:A, 'Medical Examinations'!L:L, "not found")</f>
        <v>No</v>
      </c>
      <c r="J222" s="2" t="str">
        <f>_xlfn.XLOOKUP(A222, 'Medical Examinations'!A:A, 'Medical Examinations'!C:C, "not found")</f>
        <v>Overweight</v>
      </c>
      <c r="K222" s="2" t="str">
        <f>_xlfn.XLOOKUP(A222, 'Medical Examinations'!A:A, 'Medical Examinations'!E:E, "not  found")</f>
        <v>Diabetes</v>
      </c>
      <c r="L222" s="16">
        <f>_xlfn.XLOOKUP(A222, 'Hospitalisation Details'!A:A, 'Hospitalisation Details'!G:G, "not found")</f>
        <v>24836</v>
      </c>
      <c r="M222" s="17">
        <f>_xlfn.XLOOKUP(A222, 'Hospitalisation Details'!A:A, 'Hospitalisation Details'!J:J, "not found")</f>
        <v>35160.129999999997</v>
      </c>
      <c r="N222" s="2" t="str">
        <f>_xlfn.XLOOKUP(A222, 'Hospitalisation Details'!A:A, 'Hospitalisation Details'!L:L, "not found")</f>
        <v>tier - 2</v>
      </c>
      <c r="O222" s="2" t="str">
        <f>_xlfn.XLOOKUP(A222, 'Hospitalisation Details'!A:A, 'Hospitalisation Details'!N:N, "not found")</f>
        <v>tier - 2</v>
      </c>
      <c r="P222" s="2" t="str">
        <f>_xlfn.XLOOKUP(A222, 'Hospitalisation Details'!A:A, 'Hospitalisation Details'!P:P, "not found")</f>
        <v>R1011</v>
      </c>
      <c r="Q222" s="2">
        <f>_xlfn.XLOOKUP(A222, 'Hospitalisation Details'!A:A, 'Hospitalisation Details'!H:H, "not found")</f>
        <v>55</v>
      </c>
    </row>
    <row r="223" spans="1:17" ht="15.75" x14ac:dyDescent="0.25">
      <c r="A223" s="15" t="s">
        <v>2151</v>
      </c>
      <c r="B223" s="2" t="str">
        <f>VLOOKUP(A223, 'Customer Names'!A:E, 4, FALSE)</f>
        <v>Anthony S</v>
      </c>
      <c r="C223" s="2">
        <f>_xlfn.XLOOKUP(A223, 'Medical Examinations'!A:A, 'Medical Examinations'!B:B, "not found")</f>
        <v>28.5</v>
      </c>
      <c r="D223" s="2">
        <f>_xlfn.XLOOKUP(A223, 'Medical Examinations'!A:A, 'Medical Examinations'!D:D, "not found")</f>
        <v>5.12</v>
      </c>
      <c r="E223" s="2" t="str">
        <f>_xlfn.XLOOKUP(A223, 'Medical Examinations'!A:A, 'Medical Examinations'!F:F, "not found")</f>
        <v>No</v>
      </c>
      <c r="F223" s="2" t="str">
        <f>_xlfn.XLOOKUP(A223, 'Medical Examinations'!A:A, 'Medical Examinations'!G:G, "not found")</f>
        <v>No</v>
      </c>
      <c r="G223" s="2" t="str">
        <f>_xlfn.XLOOKUP(A223, 'Medical Examinations'!A:A, 'Medical Examinations'!H:H, "not found")</f>
        <v>No</v>
      </c>
      <c r="H223" s="2">
        <f>_xlfn.XLOOKUP(A223, 'Medical Examinations'!A:A, 'Medical Examinations'!J:J, "not found")</f>
        <v>1</v>
      </c>
      <c r="I223" s="2" t="str">
        <f>_xlfn.XLOOKUP(A223, 'Medical Examinations'!A:A, 'Medical Examinations'!L:L, "not found")</f>
        <v>yes</v>
      </c>
      <c r="J223" s="2" t="str">
        <f>_xlfn.XLOOKUP(A223, 'Medical Examinations'!A:A, 'Medical Examinations'!C:C, "not found")</f>
        <v>Overweight</v>
      </c>
      <c r="K223" s="2" t="str">
        <f>_xlfn.XLOOKUP(A223, 'Medical Examinations'!A:A, 'Medical Examinations'!E:E, "not  found")</f>
        <v>Normal</v>
      </c>
      <c r="L223" s="16">
        <f>_xlfn.XLOOKUP(A223, 'Hospitalisation Details'!A:A, 'Hospitalisation Details'!G:G, "not found")</f>
        <v>36151</v>
      </c>
      <c r="M223" s="17">
        <f>_xlfn.XLOOKUP(A223, 'Hospitalisation Details'!A:A, 'Hospitalisation Details'!J:J, "not found")</f>
        <v>35147.53</v>
      </c>
      <c r="N223" s="2" t="str">
        <f>_xlfn.XLOOKUP(A223, 'Hospitalisation Details'!A:A, 'Hospitalisation Details'!L:L, "not found")</f>
        <v>tier - 1</v>
      </c>
      <c r="O223" s="2" t="str">
        <f>_xlfn.XLOOKUP(A223, 'Hospitalisation Details'!A:A, 'Hospitalisation Details'!N:N, "not found")</f>
        <v>tier - 1</v>
      </c>
      <c r="P223" s="2" t="str">
        <f>_xlfn.XLOOKUP(A223, 'Hospitalisation Details'!A:A, 'Hospitalisation Details'!P:P, "not found")</f>
        <v>R1016</v>
      </c>
      <c r="Q223" s="2">
        <f>_xlfn.XLOOKUP(A223, 'Hospitalisation Details'!A:A, 'Hospitalisation Details'!H:H, "not found")</f>
        <v>24</v>
      </c>
    </row>
    <row r="224" spans="1:17" ht="15.75" x14ac:dyDescent="0.25">
      <c r="A224" s="15" t="s">
        <v>2150</v>
      </c>
      <c r="B224" s="2" t="str">
        <f>VLOOKUP(A224, 'Customer Names'!A:E, 4, FALSE)</f>
        <v>Erik</v>
      </c>
      <c r="C224" s="2">
        <f>_xlfn.XLOOKUP(A224, 'Medical Examinations'!A:A, 'Medical Examinations'!B:B, "not found")</f>
        <v>22.895</v>
      </c>
      <c r="D224" s="2">
        <f>_xlfn.XLOOKUP(A224, 'Medical Examinations'!A:A, 'Medical Examinations'!D:D, "not found")</f>
        <v>5.72</v>
      </c>
      <c r="E224" s="2" t="str">
        <f>_xlfn.XLOOKUP(A224, 'Medical Examinations'!A:A, 'Medical Examinations'!F:F, "not found")</f>
        <v>No</v>
      </c>
      <c r="F224" s="2" t="str">
        <f>_xlfn.XLOOKUP(A224, 'Medical Examinations'!A:A, 'Medical Examinations'!G:G, "not found")</f>
        <v>No</v>
      </c>
      <c r="G224" s="2" t="str">
        <f>_xlfn.XLOOKUP(A224, 'Medical Examinations'!A:A, 'Medical Examinations'!H:H, "not found")</f>
        <v>No</v>
      </c>
      <c r="H224" s="2">
        <f>_xlfn.XLOOKUP(A224, 'Medical Examinations'!A:A, 'Medical Examinations'!J:J, "not found")</f>
        <v>0</v>
      </c>
      <c r="I224" s="2" t="str">
        <f>_xlfn.XLOOKUP(A224, 'Medical Examinations'!A:A, 'Medical Examinations'!L:L, "not found")</f>
        <v>yes</v>
      </c>
      <c r="J224" s="2" t="str">
        <f>_xlfn.XLOOKUP(A224, 'Medical Examinations'!A:A, 'Medical Examinations'!C:C, "not found")</f>
        <v>Normal Weight</v>
      </c>
      <c r="K224" s="2" t="str">
        <f>_xlfn.XLOOKUP(A224, 'Medical Examinations'!A:A, 'Medical Examinations'!E:E, "not  found")</f>
        <v>Prediabeties</v>
      </c>
      <c r="L224" s="16">
        <f>_xlfn.XLOOKUP(A224, 'Hospitalisation Details'!A:A, 'Hospitalisation Details'!G:G, "not found")</f>
        <v>28305</v>
      </c>
      <c r="M224" s="17">
        <f>_xlfn.XLOOKUP(A224, 'Hospitalisation Details'!A:A, 'Hospitalisation Details'!J:J, "not found")</f>
        <v>35069.370000000003</v>
      </c>
      <c r="N224" s="2" t="str">
        <f>_xlfn.XLOOKUP(A224, 'Hospitalisation Details'!A:A, 'Hospitalisation Details'!L:L, "not found")</f>
        <v>tier - 1</v>
      </c>
      <c r="O224" s="2" t="str">
        <f>_xlfn.XLOOKUP(A224, 'Hospitalisation Details'!A:A, 'Hospitalisation Details'!N:N, "not found")</f>
        <v>tier - 1</v>
      </c>
      <c r="P224" s="2" t="str">
        <f>_xlfn.XLOOKUP(A224, 'Hospitalisation Details'!A:A, 'Hospitalisation Details'!P:P, "not found")</f>
        <v>R1017</v>
      </c>
      <c r="Q224" s="2">
        <f>_xlfn.XLOOKUP(A224, 'Hospitalisation Details'!A:A, 'Hospitalisation Details'!H:H, "not found")</f>
        <v>45</v>
      </c>
    </row>
    <row r="225" spans="1:17" ht="15.75" x14ac:dyDescent="0.25">
      <c r="A225" s="15" t="s">
        <v>2149</v>
      </c>
      <c r="B225" s="2" t="str">
        <f>VLOOKUP(A225, 'Customer Names'!A:E, 4, FALSE)</f>
        <v>Kiley D</v>
      </c>
      <c r="C225" s="2">
        <f>_xlfn.XLOOKUP(A225, 'Medical Examinations'!A:A, 'Medical Examinations'!B:B, "not found")</f>
        <v>34.06</v>
      </c>
      <c r="D225" s="2">
        <f>_xlfn.XLOOKUP(A225, 'Medical Examinations'!A:A, 'Medical Examinations'!D:D, "not found")</f>
        <v>11.83</v>
      </c>
      <c r="E225" s="2" t="str">
        <f>_xlfn.XLOOKUP(A225, 'Medical Examinations'!A:A, 'Medical Examinations'!F:F, "not found")</f>
        <v>yes</v>
      </c>
      <c r="F225" s="2" t="str">
        <f>_xlfn.XLOOKUP(A225, 'Medical Examinations'!A:A, 'Medical Examinations'!G:G, "not found")</f>
        <v>No</v>
      </c>
      <c r="G225" s="2" t="str">
        <f>_xlfn.XLOOKUP(A225, 'Medical Examinations'!A:A, 'Medical Examinations'!H:H, "not found")</f>
        <v>No</v>
      </c>
      <c r="H225" s="2">
        <f>_xlfn.XLOOKUP(A225, 'Medical Examinations'!A:A, 'Medical Examinations'!J:J, "not found")</f>
        <v>1</v>
      </c>
      <c r="I225" s="2" t="str">
        <f>_xlfn.XLOOKUP(A225, 'Medical Examinations'!A:A, 'Medical Examinations'!L:L, "not found")</f>
        <v>yes</v>
      </c>
      <c r="J225" s="2" t="str">
        <f>_xlfn.XLOOKUP(A225, 'Medical Examinations'!A:A, 'Medical Examinations'!C:C, "not found")</f>
        <v>Obesity</v>
      </c>
      <c r="K225" s="2" t="str">
        <f>_xlfn.XLOOKUP(A225, 'Medical Examinations'!A:A, 'Medical Examinations'!E:E, "not  found")</f>
        <v>Diabetes</v>
      </c>
      <c r="L225" s="16">
        <f>_xlfn.XLOOKUP(A225, 'Hospitalisation Details'!A:A, 'Hospitalisation Details'!G:G, "not found")</f>
        <v>27635</v>
      </c>
      <c r="M225" s="17">
        <f>_xlfn.XLOOKUP(A225, 'Hospitalisation Details'!A:A, 'Hospitalisation Details'!J:J, "not found")</f>
        <v>35050.620000000003</v>
      </c>
      <c r="N225" s="2" t="str">
        <f>_xlfn.XLOOKUP(A225, 'Hospitalisation Details'!A:A, 'Hospitalisation Details'!L:L, "not found")</f>
        <v>tier - 2</v>
      </c>
      <c r="O225" s="2" t="str">
        <f>_xlfn.XLOOKUP(A225, 'Hospitalisation Details'!A:A, 'Hospitalisation Details'!N:N, "not found")</f>
        <v>tier - 1</v>
      </c>
      <c r="P225" s="2" t="str">
        <f>_xlfn.XLOOKUP(A225, 'Hospitalisation Details'!A:A, 'Hospitalisation Details'!P:P, "not found")</f>
        <v>R1011</v>
      </c>
      <c r="Q225" s="2">
        <f>_xlfn.XLOOKUP(A225, 'Hospitalisation Details'!A:A, 'Hospitalisation Details'!H:H, "not found")</f>
        <v>47</v>
      </c>
    </row>
    <row r="226" spans="1:17" ht="15.75" x14ac:dyDescent="0.25">
      <c r="A226" s="15" t="s">
        <v>2148</v>
      </c>
      <c r="B226" s="2" t="str">
        <f>VLOOKUP(A226, 'Customer Names'!A:E, 4, FALSE)</f>
        <v>Jennifer</v>
      </c>
      <c r="C226" s="2">
        <f>_xlfn.XLOOKUP(A226, 'Medical Examinations'!A:A, 'Medical Examinations'!B:B, "not found")</f>
        <v>36.409999999999997</v>
      </c>
      <c r="D226" s="2">
        <f>_xlfn.XLOOKUP(A226, 'Medical Examinations'!A:A, 'Medical Examinations'!D:D, "not found")</f>
        <v>4.55</v>
      </c>
      <c r="E226" s="2" t="str">
        <f>_xlfn.XLOOKUP(A226, 'Medical Examinations'!A:A, 'Medical Examinations'!F:F, "not found")</f>
        <v>No</v>
      </c>
      <c r="F226" s="2" t="str">
        <f>_xlfn.XLOOKUP(A226, 'Medical Examinations'!A:A, 'Medical Examinations'!G:G, "not found")</f>
        <v>No</v>
      </c>
      <c r="G226" s="2" t="str">
        <f>_xlfn.XLOOKUP(A226, 'Medical Examinations'!A:A, 'Medical Examinations'!H:H, "not found")</f>
        <v>No</v>
      </c>
      <c r="H226" s="2">
        <f>_xlfn.XLOOKUP(A226, 'Medical Examinations'!A:A, 'Medical Examinations'!J:J, "not found")</f>
        <v>0</v>
      </c>
      <c r="I226" s="2" t="str">
        <f>_xlfn.XLOOKUP(A226, 'Medical Examinations'!A:A, 'Medical Examinations'!L:L, "not found")</f>
        <v>yes</v>
      </c>
      <c r="J226" s="2" t="str">
        <f>_xlfn.XLOOKUP(A226, 'Medical Examinations'!A:A, 'Medical Examinations'!C:C, "not found")</f>
        <v>Obesity</v>
      </c>
      <c r="K226" s="2" t="str">
        <f>_xlfn.XLOOKUP(A226, 'Medical Examinations'!A:A, 'Medical Examinations'!E:E, "not  found")</f>
        <v>Normal</v>
      </c>
      <c r="L226" s="16">
        <f>_xlfn.XLOOKUP(A226, 'Hospitalisation Details'!A:A, 'Hospitalisation Details'!G:G, "not found")</f>
        <v>30137</v>
      </c>
      <c r="M226" s="17">
        <f>_xlfn.XLOOKUP(A226, 'Hospitalisation Details'!A:A, 'Hospitalisation Details'!J:J, "not found")</f>
        <v>35000.730000000003</v>
      </c>
      <c r="N226" s="2" t="str">
        <f>_xlfn.XLOOKUP(A226, 'Hospitalisation Details'!A:A, 'Hospitalisation Details'!L:L, "not found")</f>
        <v>tier - 2</v>
      </c>
      <c r="O226" s="2" t="str">
        <f>_xlfn.XLOOKUP(A226, 'Hospitalisation Details'!A:A, 'Hospitalisation Details'!N:N, "not found")</f>
        <v>tier - 3</v>
      </c>
      <c r="P226" s="2" t="str">
        <f>_xlfn.XLOOKUP(A226, 'Hospitalisation Details'!A:A, 'Hospitalisation Details'!P:P, "not found")</f>
        <v>R1011</v>
      </c>
      <c r="Q226" s="2">
        <f>_xlfn.XLOOKUP(A226, 'Hospitalisation Details'!A:A, 'Hospitalisation Details'!H:H, "not found")</f>
        <v>40</v>
      </c>
    </row>
    <row r="227" spans="1:17" ht="15.75" x14ac:dyDescent="0.25">
      <c r="A227" s="15" t="s">
        <v>2147</v>
      </c>
      <c r="B227" s="2" t="str">
        <f>VLOOKUP(A227, 'Customer Names'!A:E, 4, FALSE)</f>
        <v>Chris</v>
      </c>
      <c r="C227" s="2">
        <f>_xlfn.XLOOKUP(A227, 'Medical Examinations'!A:A, 'Medical Examinations'!B:B, "not found")</f>
        <v>52.3</v>
      </c>
      <c r="D227" s="2">
        <f>_xlfn.XLOOKUP(A227, 'Medical Examinations'!A:A, 'Medical Examinations'!D:D, "not found")</f>
        <v>4.87</v>
      </c>
      <c r="E227" s="2" t="str">
        <f>_xlfn.XLOOKUP(A227, 'Medical Examinations'!A:A, 'Medical Examinations'!F:F, "not found")</f>
        <v>yes</v>
      </c>
      <c r="F227" s="2" t="str">
        <f>_xlfn.XLOOKUP(A227, 'Medical Examinations'!A:A, 'Medical Examinations'!G:G, "not found")</f>
        <v>No</v>
      </c>
      <c r="G227" s="2" t="str">
        <f>_xlfn.XLOOKUP(A227, 'Medical Examinations'!A:A, 'Medical Examinations'!H:H, "not found")</f>
        <v>Yes</v>
      </c>
      <c r="H227" s="2">
        <f>_xlfn.XLOOKUP(A227, 'Medical Examinations'!A:A, 'Medical Examinations'!J:J, "not found")</f>
        <v>1</v>
      </c>
      <c r="I227" s="2" t="str">
        <f>_xlfn.XLOOKUP(A227, 'Medical Examinations'!A:A, 'Medical Examinations'!L:L, "not found")</f>
        <v>yes</v>
      </c>
      <c r="J227" s="2" t="str">
        <f>_xlfn.XLOOKUP(A227, 'Medical Examinations'!A:A, 'Medical Examinations'!C:C, "not found")</f>
        <v>Obesity</v>
      </c>
      <c r="K227" s="2" t="str">
        <f>_xlfn.XLOOKUP(A227, 'Medical Examinations'!A:A, 'Medical Examinations'!E:E, "not  found")</f>
        <v>Normal</v>
      </c>
      <c r="L227" s="16">
        <f>_xlfn.XLOOKUP(A227, 'Hospitalisation Details'!A:A, 'Hospitalisation Details'!G:G, "not found")</f>
        <v>35664</v>
      </c>
      <c r="M227" s="17">
        <f>_xlfn.XLOOKUP(A227, 'Hospitalisation Details'!A:A, 'Hospitalisation Details'!J:J, "not found")</f>
        <v>34979.86</v>
      </c>
      <c r="N227" s="2" t="str">
        <f>_xlfn.XLOOKUP(A227, 'Hospitalisation Details'!A:A, 'Hospitalisation Details'!L:L, "not found")</f>
        <v>tier - 2</v>
      </c>
      <c r="O227" s="2" t="str">
        <f>_xlfn.XLOOKUP(A227, 'Hospitalisation Details'!A:A, 'Hospitalisation Details'!N:N, "not found")</f>
        <v>tier - 2</v>
      </c>
      <c r="P227" s="2" t="str">
        <f>_xlfn.XLOOKUP(A227, 'Hospitalisation Details'!A:A, 'Hospitalisation Details'!P:P, "not found")</f>
        <v>R1011</v>
      </c>
      <c r="Q227" s="2">
        <f>_xlfn.XLOOKUP(A227, 'Hospitalisation Details'!A:A, 'Hospitalisation Details'!H:H, "not found")</f>
        <v>25</v>
      </c>
    </row>
    <row r="228" spans="1:17" ht="15.75" x14ac:dyDescent="0.25">
      <c r="A228" s="15" t="s">
        <v>2146</v>
      </c>
      <c r="B228" s="2" t="str">
        <f>VLOOKUP(A228, 'Customer Names'!A:E, 4, FALSE)</f>
        <v>Marian M.</v>
      </c>
      <c r="C228" s="2">
        <f>_xlfn.XLOOKUP(A228, 'Medical Examinations'!A:A, 'Medical Examinations'!B:B, "not found")</f>
        <v>52.66</v>
      </c>
      <c r="D228" s="2">
        <f>_xlfn.XLOOKUP(A228, 'Medical Examinations'!A:A, 'Medical Examinations'!D:D, "not found")</f>
        <v>4.45</v>
      </c>
      <c r="E228" s="2" t="str">
        <f>_xlfn.XLOOKUP(A228, 'Medical Examinations'!A:A, 'Medical Examinations'!F:F, "not found")</f>
        <v>No</v>
      </c>
      <c r="F228" s="2" t="str">
        <f>_xlfn.XLOOKUP(A228, 'Medical Examinations'!A:A, 'Medical Examinations'!G:G, "not found")</f>
        <v>No</v>
      </c>
      <c r="G228" s="2" t="str">
        <f>_xlfn.XLOOKUP(A228, 'Medical Examinations'!A:A, 'Medical Examinations'!H:H, "not found")</f>
        <v>No</v>
      </c>
      <c r="H228" s="2">
        <f>_xlfn.XLOOKUP(A228, 'Medical Examinations'!A:A, 'Medical Examinations'!J:J, "not found")</f>
        <v>1</v>
      </c>
      <c r="I228" s="2" t="str">
        <f>_xlfn.XLOOKUP(A228, 'Medical Examinations'!A:A, 'Medical Examinations'!L:L, "not found")</f>
        <v>yes</v>
      </c>
      <c r="J228" s="2" t="str">
        <f>_xlfn.XLOOKUP(A228, 'Medical Examinations'!A:A, 'Medical Examinations'!C:C, "not found")</f>
        <v>Obesity</v>
      </c>
      <c r="K228" s="2" t="str">
        <f>_xlfn.XLOOKUP(A228, 'Medical Examinations'!A:A, 'Medical Examinations'!E:E, "not  found")</f>
        <v>Normal</v>
      </c>
      <c r="L228" s="16">
        <f>_xlfn.XLOOKUP(A228, 'Hospitalisation Details'!A:A, 'Hospitalisation Details'!G:G, "not found")</f>
        <v>36029</v>
      </c>
      <c r="M228" s="17">
        <f>_xlfn.XLOOKUP(A228, 'Hospitalisation Details'!A:A, 'Hospitalisation Details'!J:J, "not found")</f>
        <v>34976.42</v>
      </c>
      <c r="N228" s="2" t="str">
        <f>_xlfn.XLOOKUP(A228, 'Hospitalisation Details'!A:A, 'Hospitalisation Details'!L:L, "not found")</f>
        <v>tier - 2</v>
      </c>
      <c r="O228" s="2" t="str">
        <f>_xlfn.XLOOKUP(A228, 'Hospitalisation Details'!A:A, 'Hospitalisation Details'!N:N, "not found")</f>
        <v>tier - 1</v>
      </c>
      <c r="P228" s="2" t="str">
        <f>_xlfn.XLOOKUP(A228, 'Hospitalisation Details'!A:A, 'Hospitalisation Details'!P:P, "not found")</f>
        <v>R1011</v>
      </c>
      <c r="Q228" s="2">
        <f>_xlfn.XLOOKUP(A228, 'Hospitalisation Details'!A:A, 'Hospitalisation Details'!H:H, "not found")</f>
        <v>24</v>
      </c>
    </row>
    <row r="229" spans="1:17" ht="15.75" x14ac:dyDescent="0.25">
      <c r="A229" s="15" t="s">
        <v>2145</v>
      </c>
      <c r="B229" s="2" t="str">
        <f>VLOOKUP(A229, 'Customer Names'!A:E, 4, FALSE)</f>
        <v>Jeremy</v>
      </c>
      <c r="C229" s="2">
        <f>_xlfn.XLOOKUP(A229, 'Medical Examinations'!A:A, 'Medical Examinations'!B:B, "not found")</f>
        <v>29.57</v>
      </c>
      <c r="D229" s="2">
        <f>_xlfn.XLOOKUP(A229, 'Medical Examinations'!A:A, 'Medical Examinations'!D:D, "not found")</f>
        <v>9.42</v>
      </c>
      <c r="E229" s="2" t="str">
        <f>_xlfn.XLOOKUP(A229, 'Medical Examinations'!A:A, 'Medical Examinations'!F:F, "not found")</f>
        <v>yes</v>
      </c>
      <c r="F229" s="2" t="str">
        <f>_xlfn.XLOOKUP(A229, 'Medical Examinations'!A:A, 'Medical Examinations'!G:G, "not found")</f>
        <v>No</v>
      </c>
      <c r="G229" s="2" t="str">
        <f>_xlfn.XLOOKUP(A229, 'Medical Examinations'!A:A, 'Medical Examinations'!H:H, "not found")</f>
        <v>No</v>
      </c>
      <c r="H229" s="2">
        <f>_xlfn.XLOOKUP(A229, 'Medical Examinations'!A:A, 'Medical Examinations'!J:J, "not found")</f>
        <v>0</v>
      </c>
      <c r="I229" s="2" t="str">
        <f>_xlfn.XLOOKUP(A229, 'Medical Examinations'!A:A, 'Medical Examinations'!L:L, "not found")</f>
        <v>yes</v>
      </c>
      <c r="J229" s="2" t="str">
        <f>_xlfn.XLOOKUP(A229, 'Medical Examinations'!A:A, 'Medical Examinations'!C:C, "not found")</f>
        <v>Overweight</v>
      </c>
      <c r="K229" s="2" t="str">
        <f>_xlfn.XLOOKUP(A229, 'Medical Examinations'!A:A, 'Medical Examinations'!E:E, "not  found")</f>
        <v>Diabetes</v>
      </c>
      <c r="L229" s="16">
        <f>_xlfn.XLOOKUP(A229, 'Hospitalisation Details'!A:A, 'Hospitalisation Details'!G:G, "not found")</f>
        <v>24752</v>
      </c>
      <c r="M229" s="17">
        <f>_xlfn.XLOOKUP(A229, 'Hospitalisation Details'!A:A, 'Hospitalisation Details'!J:J, "not found")</f>
        <v>34975.68</v>
      </c>
      <c r="N229" s="2" t="str">
        <f>_xlfn.XLOOKUP(A229, 'Hospitalisation Details'!A:A, 'Hospitalisation Details'!L:L, "not found")</f>
        <v>tier - 2</v>
      </c>
      <c r="O229" s="2" t="str">
        <f>_xlfn.XLOOKUP(A229, 'Hospitalisation Details'!A:A, 'Hospitalisation Details'!N:N, "not found")</f>
        <v>tier - 2</v>
      </c>
      <c r="P229" s="2" t="str">
        <f>_xlfn.XLOOKUP(A229, 'Hospitalisation Details'!A:A, 'Hospitalisation Details'!P:P, "not found")</f>
        <v>R1011</v>
      </c>
      <c r="Q229" s="2">
        <f>_xlfn.XLOOKUP(A229, 'Hospitalisation Details'!A:A, 'Hospitalisation Details'!H:H, "not found")</f>
        <v>55</v>
      </c>
    </row>
    <row r="230" spans="1:17" ht="15.75" x14ac:dyDescent="0.25">
      <c r="A230" s="15" t="s">
        <v>2144</v>
      </c>
      <c r="B230" s="2" t="str">
        <f>VLOOKUP(A230, 'Customer Names'!A:E, 4, FALSE)</f>
        <v>Allison H</v>
      </c>
      <c r="C230" s="2">
        <f>_xlfn.XLOOKUP(A230, 'Medical Examinations'!A:A, 'Medical Examinations'!B:B, "not found")</f>
        <v>36.99</v>
      </c>
      <c r="D230" s="2">
        <f>_xlfn.XLOOKUP(A230, 'Medical Examinations'!A:A, 'Medical Examinations'!D:D, "not found")</f>
        <v>5.37</v>
      </c>
      <c r="E230" s="2" t="str">
        <f>_xlfn.XLOOKUP(A230, 'Medical Examinations'!A:A, 'Medical Examinations'!F:F, "not found")</f>
        <v>yes</v>
      </c>
      <c r="F230" s="2" t="str">
        <f>_xlfn.XLOOKUP(A230, 'Medical Examinations'!A:A, 'Medical Examinations'!G:G, "not found")</f>
        <v>No</v>
      </c>
      <c r="G230" s="2" t="str">
        <f>_xlfn.XLOOKUP(A230, 'Medical Examinations'!A:A, 'Medical Examinations'!H:H, "not found")</f>
        <v>Yes</v>
      </c>
      <c r="H230" s="2">
        <f>_xlfn.XLOOKUP(A230, 'Medical Examinations'!A:A, 'Medical Examinations'!J:J, "not found")</f>
        <v>1</v>
      </c>
      <c r="I230" s="2" t="str">
        <f>_xlfn.XLOOKUP(A230, 'Medical Examinations'!A:A, 'Medical Examinations'!L:L, "not found")</f>
        <v>yes</v>
      </c>
      <c r="J230" s="2" t="str">
        <f>_xlfn.XLOOKUP(A230, 'Medical Examinations'!A:A, 'Medical Examinations'!C:C, "not found")</f>
        <v>Obesity</v>
      </c>
      <c r="K230" s="2" t="str">
        <f>_xlfn.XLOOKUP(A230, 'Medical Examinations'!A:A, 'Medical Examinations'!E:E, "not  found")</f>
        <v>Normal</v>
      </c>
      <c r="L230" s="16">
        <f>_xlfn.XLOOKUP(A230, 'Hospitalisation Details'!A:A, 'Hospitalisation Details'!G:G, "not found")</f>
        <v>30526</v>
      </c>
      <c r="M230" s="17">
        <f>_xlfn.XLOOKUP(A230, 'Hospitalisation Details'!A:A, 'Hospitalisation Details'!J:J, "not found")</f>
        <v>34940.61</v>
      </c>
      <c r="N230" s="2" t="str">
        <f>_xlfn.XLOOKUP(A230, 'Hospitalisation Details'!A:A, 'Hospitalisation Details'!L:L, "not found")</f>
        <v>tier - 2</v>
      </c>
      <c r="O230" s="2" t="str">
        <f>_xlfn.XLOOKUP(A230, 'Hospitalisation Details'!A:A, 'Hospitalisation Details'!N:N, "not found")</f>
        <v>tier - 3</v>
      </c>
      <c r="P230" s="2" t="str">
        <f>_xlfn.XLOOKUP(A230, 'Hospitalisation Details'!A:A, 'Hospitalisation Details'!P:P, "not found")</f>
        <v>R1011</v>
      </c>
      <c r="Q230" s="2">
        <f>_xlfn.XLOOKUP(A230, 'Hospitalisation Details'!A:A, 'Hospitalisation Details'!H:H, "not found")</f>
        <v>39</v>
      </c>
    </row>
    <row r="231" spans="1:17" ht="15.75" x14ac:dyDescent="0.25">
      <c r="A231" s="15" t="s">
        <v>2143</v>
      </c>
      <c r="B231" s="2" t="str">
        <f>VLOOKUP(A231, 'Customer Names'!A:E, 4, FALSE)</f>
        <v>Elizabeth</v>
      </c>
      <c r="C231" s="2">
        <f>_xlfn.XLOOKUP(A231, 'Medical Examinations'!A:A, 'Medical Examinations'!B:B, "not found")</f>
        <v>31.4</v>
      </c>
      <c r="D231" s="2">
        <f>_xlfn.XLOOKUP(A231, 'Medical Examinations'!A:A, 'Medical Examinations'!D:D, "not found")</f>
        <v>4.5999999999999996</v>
      </c>
      <c r="E231" s="2" t="str">
        <f>_xlfn.XLOOKUP(A231, 'Medical Examinations'!A:A, 'Medical Examinations'!F:F, "not found")</f>
        <v>yes</v>
      </c>
      <c r="F231" s="2" t="str">
        <f>_xlfn.XLOOKUP(A231, 'Medical Examinations'!A:A, 'Medical Examinations'!G:G, "not found")</f>
        <v>No</v>
      </c>
      <c r="G231" s="2" t="str">
        <f>_xlfn.XLOOKUP(A231, 'Medical Examinations'!A:A, 'Medical Examinations'!H:H, "not found")</f>
        <v>No</v>
      </c>
      <c r="H231" s="2">
        <f>_xlfn.XLOOKUP(A231, 'Medical Examinations'!A:A, 'Medical Examinations'!J:J, "not found")</f>
        <v>1</v>
      </c>
      <c r="I231" s="2" t="str">
        <f>_xlfn.XLOOKUP(A231, 'Medical Examinations'!A:A, 'Medical Examinations'!L:L, "not found")</f>
        <v>yes</v>
      </c>
      <c r="J231" s="2" t="str">
        <f>_xlfn.XLOOKUP(A231, 'Medical Examinations'!A:A, 'Medical Examinations'!C:C, "not found")</f>
        <v>Obesity</v>
      </c>
      <c r="K231" s="2" t="str">
        <f>_xlfn.XLOOKUP(A231, 'Medical Examinations'!A:A, 'Medical Examinations'!E:E, "not  found")</f>
        <v>Normal</v>
      </c>
      <c r="L231" s="16">
        <f>_xlfn.XLOOKUP(A231, 'Hospitalisation Details'!A:A, 'Hospitalisation Details'!G:G, "not found")</f>
        <v>34989</v>
      </c>
      <c r="M231" s="17">
        <f>_xlfn.XLOOKUP(A231, 'Hospitalisation Details'!A:A, 'Hospitalisation Details'!J:J, "not found")</f>
        <v>34838.870000000003</v>
      </c>
      <c r="N231" s="2" t="str">
        <f>_xlfn.XLOOKUP(A231, 'Hospitalisation Details'!A:A, 'Hospitalisation Details'!L:L, "not found")</f>
        <v>tier - 2</v>
      </c>
      <c r="O231" s="2" t="str">
        <f>_xlfn.XLOOKUP(A231, 'Hospitalisation Details'!A:A, 'Hospitalisation Details'!N:N, "not found")</f>
        <v>tier - 3</v>
      </c>
      <c r="P231" s="2" t="str">
        <f>_xlfn.XLOOKUP(A231, 'Hospitalisation Details'!A:A, 'Hospitalisation Details'!P:P, "not found")</f>
        <v>R1011</v>
      </c>
      <c r="Q231" s="2">
        <f>_xlfn.XLOOKUP(A231, 'Hospitalisation Details'!A:A, 'Hospitalisation Details'!H:H, "not found")</f>
        <v>27</v>
      </c>
    </row>
    <row r="232" spans="1:17" ht="15.75" x14ac:dyDescent="0.25">
      <c r="A232" s="15" t="s">
        <v>2142</v>
      </c>
      <c r="B232" s="2" t="str">
        <f>VLOOKUP(A232, 'Customer Names'!A:E, 4, FALSE)</f>
        <v>Andrew</v>
      </c>
      <c r="C232" s="2">
        <f>_xlfn.XLOOKUP(A232, 'Medical Examinations'!A:A, 'Medical Examinations'!B:B, "not found")</f>
        <v>34.9</v>
      </c>
      <c r="D232" s="2">
        <f>_xlfn.XLOOKUP(A232, 'Medical Examinations'!A:A, 'Medical Examinations'!D:D, "not found")</f>
        <v>6.22</v>
      </c>
      <c r="E232" s="2" t="str">
        <f>_xlfn.XLOOKUP(A232, 'Medical Examinations'!A:A, 'Medical Examinations'!F:F, "not found")</f>
        <v>No</v>
      </c>
      <c r="F232" s="2" t="str">
        <f>_xlfn.XLOOKUP(A232, 'Medical Examinations'!A:A, 'Medical Examinations'!G:G, "not found")</f>
        <v>No</v>
      </c>
      <c r="G232" s="2" t="str">
        <f>_xlfn.XLOOKUP(A232, 'Medical Examinations'!A:A, 'Medical Examinations'!H:H, "not found")</f>
        <v>Yes</v>
      </c>
      <c r="H232" s="2">
        <f>_xlfn.XLOOKUP(A232, 'Medical Examinations'!A:A, 'Medical Examinations'!J:J, "not found")</f>
        <v>1</v>
      </c>
      <c r="I232" s="2" t="str">
        <f>_xlfn.XLOOKUP(A232, 'Medical Examinations'!A:A, 'Medical Examinations'!L:L, "not found")</f>
        <v>yes</v>
      </c>
      <c r="J232" s="2" t="str">
        <f>_xlfn.XLOOKUP(A232, 'Medical Examinations'!A:A, 'Medical Examinations'!C:C, "not found")</f>
        <v>Obesity</v>
      </c>
      <c r="K232" s="2" t="str">
        <f>_xlfn.XLOOKUP(A232, 'Medical Examinations'!A:A, 'Medical Examinations'!E:E, "not  found")</f>
        <v>Prediabeties</v>
      </c>
      <c r="L232" s="16">
        <f>_xlfn.XLOOKUP(A232, 'Hospitalisation Details'!A:A, 'Hospitalisation Details'!G:G, "not found")</f>
        <v>37881</v>
      </c>
      <c r="M232" s="17">
        <f>_xlfn.XLOOKUP(A232, 'Hospitalisation Details'!A:A, 'Hospitalisation Details'!J:J, "not found")</f>
        <v>34828.65</v>
      </c>
      <c r="N232" s="2" t="str">
        <f>_xlfn.XLOOKUP(A232, 'Hospitalisation Details'!A:A, 'Hospitalisation Details'!L:L, "not found")</f>
        <v>tier - 1</v>
      </c>
      <c r="O232" s="2" t="str">
        <f>_xlfn.XLOOKUP(A232, 'Hospitalisation Details'!A:A, 'Hospitalisation Details'!N:N, "not found")</f>
        <v>tier - 3</v>
      </c>
      <c r="P232" s="2" t="str">
        <f>_xlfn.XLOOKUP(A232, 'Hospitalisation Details'!A:A, 'Hospitalisation Details'!P:P, "not found")</f>
        <v>R1011</v>
      </c>
      <c r="Q232" s="2">
        <f>_xlfn.XLOOKUP(A232, 'Hospitalisation Details'!A:A, 'Hospitalisation Details'!H:H, "not found")</f>
        <v>19</v>
      </c>
    </row>
    <row r="233" spans="1:17" ht="15.75" x14ac:dyDescent="0.25">
      <c r="A233" s="15" t="s">
        <v>2141</v>
      </c>
      <c r="B233" s="2" t="str">
        <f>VLOOKUP(A233, 'Customer Names'!A:E, 4, FALSE)</f>
        <v>Anders J</v>
      </c>
      <c r="C233" s="2">
        <f>_xlfn.XLOOKUP(A233, 'Medical Examinations'!A:A, 'Medical Examinations'!B:B, "not found")</f>
        <v>31.13</v>
      </c>
      <c r="D233" s="2">
        <f>_xlfn.XLOOKUP(A233, 'Medical Examinations'!A:A, 'Medical Examinations'!D:D, "not found")</f>
        <v>4.5199999999999996</v>
      </c>
      <c r="E233" s="2" t="str">
        <f>_xlfn.XLOOKUP(A233, 'Medical Examinations'!A:A, 'Medical Examinations'!F:F, "not found")</f>
        <v>yes</v>
      </c>
      <c r="F233" s="2" t="str">
        <f>_xlfn.XLOOKUP(A233, 'Medical Examinations'!A:A, 'Medical Examinations'!G:G, "not found")</f>
        <v>No</v>
      </c>
      <c r="G233" s="2" t="str">
        <f>_xlfn.XLOOKUP(A233, 'Medical Examinations'!A:A, 'Medical Examinations'!H:H, "not found")</f>
        <v>No</v>
      </c>
      <c r="H233" s="2">
        <f>_xlfn.XLOOKUP(A233, 'Medical Examinations'!A:A, 'Medical Examinations'!J:J, "not found")</f>
        <v>1</v>
      </c>
      <c r="I233" s="2" t="str">
        <f>_xlfn.XLOOKUP(A233, 'Medical Examinations'!A:A, 'Medical Examinations'!L:L, "not found")</f>
        <v>yes</v>
      </c>
      <c r="J233" s="2" t="str">
        <f>_xlfn.XLOOKUP(A233, 'Medical Examinations'!A:A, 'Medical Examinations'!C:C, "not found")</f>
        <v>Obesity</v>
      </c>
      <c r="K233" s="2" t="str">
        <f>_xlfn.XLOOKUP(A233, 'Medical Examinations'!A:A, 'Medical Examinations'!E:E, "not  found")</f>
        <v>Normal</v>
      </c>
      <c r="L233" s="16">
        <f>_xlfn.XLOOKUP(A233, 'Hospitalisation Details'!A:A, 'Hospitalisation Details'!G:G, "not found")</f>
        <v>35060</v>
      </c>
      <c r="M233" s="17">
        <f>_xlfn.XLOOKUP(A233, 'Hospitalisation Details'!A:A, 'Hospitalisation Details'!J:J, "not found")</f>
        <v>34806.47</v>
      </c>
      <c r="N233" s="2" t="str">
        <f>_xlfn.XLOOKUP(A233, 'Hospitalisation Details'!A:A, 'Hospitalisation Details'!L:L, "not found")</f>
        <v>tier - 1</v>
      </c>
      <c r="O233" s="2" t="str">
        <f>_xlfn.XLOOKUP(A233, 'Hospitalisation Details'!A:A, 'Hospitalisation Details'!N:N, "not found")</f>
        <v>tier - 2</v>
      </c>
      <c r="P233" s="2" t="str">
        <f>_xlfn.XLOOKUP(A233, 'Hospitalisation Details'!A:A, 'Hospitalisation Details'!P:P, "not found")</f>
        <v>R1013</v>
      </c>
      <c r="Q233" s="2">
        <f>_xlfn.XLOOKUP(A233, 'Hospitalisation Details'!A:A, 'Hospitalisation Details'!H:H, "not found")</f>
        <v>27</v>
      </c>
    </row>
    <row r="234" spans="1:17" ht="15.75" x14ac:dyDescent="0.25">
      <c r="A234" s="15" t="s">
        <v>2140</v>
      </c>
      <c r="B234" s="2" t="str">
        <f>VLOOKUP(A234, 'Customer Names'!A:E, 4, FALSE)</f>
        <v>Sean</v>
      </c>
      <c r="C234" s="2">
        <f>_xlfn.XLOOKUP(A234, 'Medical Examinations'!A:A, 'Medical Examinations'!B:B, "not found")</f>
        <v>34.799999999999997</v>
      </c>
      <c r="D234" s="2">
        <f>_xlfn.XLOOKUP(A234, 'Medical Examinations'!A:A, 'Medical Examinations'!D:D, "not found")</f>
        <v>6.18</v>
      </c>
      <c r="E234" s="2" t="str">
        <f>_xlfn.XLOOKUP(A234, 'Medical Examinations'!A:A, 'Medical Examinations'!F:F, "not found")</f>
        <v>No</v>
      </c>
      <c r="F234" s="2" t="str">
        <f>_xlfn.XLOOKUP(A234, 'Medical Examinations'!A:A, 'Medical Examinations'!G:G, "not found")</f>
        <v>No</v>
      </c>
      <c r="G234" s="2" t="str">
        <f>_xlfn.XLOOKUP(A234, 'Medical Examinations'!A:A, 'Medical Examinations'!H:H, "not found")</f>
        <v>Yes</v>
      </c>
      <c r="H234" s="2">
        <f>_xlfn.XLOOKUP(A234, 'Medical Examinations'!A:A, 'Medical Examinations'!J:J, "not found")</f>
        <v>1</v>
      </c>
      <c r="I234" s="2" t="str">
        <f>_xlfn.XLOOKUP(A234, 'Medical Examinations'!A:A, 'Medical Examinations'!L:L, "not found")</f>
        <v>yes</v>
      </c>
      <c r="J234" s="2" t="str">
        <f>_xlfn.XLOOKUP(A234, 'Medical Examinations'!A:A, 'Medical Examinations'!C:C, "not found")</f>
        <v>Obesity</v>
      </c>
      <c r="K234" s="2" t="str">
        <f>_xlfn.XLOOKUP(A234, 'Medical Examinations'!A:A, 'Medical Examinations'!E:E, "not  found")</f>
        <v>Prediabeties</v>
      </c>
      <c r="L234" s="16">
        <f>_xlfn.XLOOKUP(A234, 'Hospitalisation Details'!A:A, 'Hospitalisation Details'!G:G, "not found")</f>
        <v>37805</v>
      </c>
      <c r="M234" s="17">
        <f>_xlfn.XLOOKUP(A234, 'Hospitalisation Details'!A:A, 'Hospitalisation Details'!J:J, "not found")</f>
        <v>34779.620000000003</v>
      </c>
      <c r="N234" s="2" t="str">
        <f>_xlfn.XLOOKUP(A234, 'Hospitalisation Details'!A:A, 'Hospitalisation Details'!L:L, "not found")</f>
        <v>tier - 1</v>
      </c>
      <c r="O234" s="2" t="str">
        <f>_xlfn.XLOOKUP(A234, 'Hospitalisation Details'!A:A, 'Hospitalisation Details'!N:N, "not found")</f>
        <v>tier - 2</v>
      </c>
      <c r="P234" s="2" t="str">
        <f>_xlfn.XLOOKUP(A234, 'Hospitalisation Details'!A:A, 'Hospitalisation Details'!P:P, "not found")</f>
        <v>R1011</v>
      </c>
      <c r="Q234" s="2">
        <f>_xlfn.XLOOKUP(A234, 'Hospitalisation Details'!A:A, 'Hospitalisation Details'!H:H, "not found")</f>
        <v>19</v>
      </c>
    </row>
    <row r="235" spans="1:17" ht="15.75" x14ac:dyDescent="0.25">
      <c r="A235" s="15" t="s">
        <v>2139</v>
      </c>
      <c r="B235" s="2" t="str">
        <f>VLOOKUP(A235, 'Customer Names'!A:E, 4, FALSE)</f>
        <v>Brian M.</v>
      </c>
      <c r="C235" s="2">
        <f>_xlfn.XLOOKUP(A235, 'Medical Examinations'!A:A, 'Medical Examinations'!B:B, "not found")</f>
        <v>31.68</v>
      </c>
      <c r="D235" s="2">
        <f>_xlfn.XLOOKUP(A235, 'Medical Examinations'!A:A, 'Medical Examinations'!D:D, "not found")</f>
        <v>4.4000000000000004</v>
      </c>
      <c r="E235" s="2" t="str">
        <f>_xlfn.XLOOKUP(A235, 'Medical Examinations'!A:A, 'Medical Examinations'!F:F, "not found")</f>
        <v>No</v>
      </c>
      <c r="F235" s="2" t="str">
        <f>_xlfn.XLOOKUP(A235, 'Medical Examinations'!A:A, 'Medical Examinations'!G:G, "not found")</f>
        <v>No</v>
      </c>
      <c r="G235" s="2" t="str">
        <f>_xlfn.XLOOKUP(A235, 'Medical Examinations'!A:A, 'Medical Examinations'!H:H, "not found")</f>
        <v>No</v>
      </c>
      <c r="H235" s="2">
        <f>_xlfn.XLOOKUP(A235, 'Medical Examinations'!A:A, 'Medical Examinations'!J:J, "not found")</f>
        <v>0</v>
      </c>
      <c r="I235" s="2" t="str">
        <f>_xlfn.XLOOKUP(A235, 'Medical Examinations'!A:A, 'Medical Examinations'!L:L, "not found")</f>
        <v>yes</v>
      </c>
      <c r="J235" s="2" t="str">
        <f>_xlfn.XLOOKUP(A235, 'Medical Examinations'!A:A, 'Medical Examinations'!C:C, "not found")</f>
        <v>Obesity</v>
      </c>
      <c r="K235" s="2" t="str">
        <f>_xlfn.XLOOKUP(A235, 'Medical Examinations'!A:A, 'Medical Examinations'!E:E, "not  found")</f>
        <v>Normal</v>
      </c>
      <c r="L235" s="16">
        <f>_xlfn.XLOOKUP(A235, 'Hospitalisation Details'!A:A, 'Hospitalisation Details'!G:G, "not found")</f>
        <v>34522</v>
      </c>
      <c r="M235" s="17">
        <f>_xlfn.XLOOKUP(A235, 'Hospitalisation Details'!A:A, 'Hospitalisation Details'!J:J, "not found")</f>
        <v>34672.15</v>
      </c>
      <c r="N235" s="2" t="str">
        <f>_xlfn.XLOOKUP(A235, 'Hospitalisation Details'!A:A, 'Hospitalisation Details'!L:L, "not found")</f>
        <v>tier - 1</v>
      </c>
      <c r="O235" s="2" t="str">
        <f>_xlfn.XLOOKUP(A235, 'Hospitalisation Details'!A:A, 'Hospitalisation Details'!N:N, "not found")</f>
        <v>tier - 3</v>
      </c>
      <c r="P235" s="2" t="str">
        <f>_xlfn.XLOOKUP(A235, 'Hospitalisation Details'!A:A, 'Hospitalisation Details'!P:P, "not found")</f>
        <v>R1013</v>
      </c>
      <c r="Q235" s="2">
        <f>_xlfn.XLOOKUP(A235, 'Hospitalisation Details'!A:A, 'Hospitalisation Details'!H:H, "not found")</f>
        <v>28</v>
      </c>
    </row>
    <row r="236" spans="1:17" ht="15.75" x14ac:dyDescent="0.25">
      <c r="A236" s="15" t="s">
        <v>2138</v>
      </c>
      <c r="B236" s="2" t="str">
        <f>VLOOKUP(A236, 'Customer Names'!A:E, 4, FALSE)</f>
        <v>Jeremy</v>
      </c>
      <c r="C236" s="2">
        <f>_xlfn.XLOOKUP(A236, 'Medical Examinations'!A:A, 'Medical Examinations'!B:B, "not found")</f>
        <v>33.534999999999997</v>
      </c>
      <c r="D236" s="2">
        <f>_xlfn.XLOOKUP(A236, 'Medical Examinations'!A:A, 'Medical Examinations'!D:D, "not found")</f>
        <v>6.23</v>
      </c>
      <c r="E236" s="2" t="str">
        <f>_xlfn.XLOOKUP(A236, 'Medical Examinations'!A:A, 'Medical Examinations'!F:F, "not found")</f>
        <v>No</v>
      </c>
      <c r="F236" s="2" t="str">
        <f>_xlfn.XLOOKUP(A236, 'Medical Examinations'!A:A, 'Medical Examinations'!G:G, "not found")</f>
        <v>yes</v>
      </c>
      <c r="G236" s="2" t="str">
        <f>_xlfn.XLOOKUP(A236, 'Medical Examinations'!A:A, 'Medical Examinations'!H:H, "not found")</f>
        <v>No</v>
      </c>
      <c r="H236" s="2">
        <f>_xlfn.XLOOKUP(A236, 'Medical Examinations'!A:A, 'Medical Examinations'!J:J, "not found")</f>
        <v>1</v>
      </c>
      <c r="I236" s="2" t="str">
        <f>_xlfn.XLOOKUP(A236, 'Medical Examinations'!A:A, 'Medical Examinations'!L:L, "not found")</f>
        <v>yes</v>
      </c>
      <c r="J236" s="2" t="str">
        <f>_xlfn.XLOOKUP(A236, 'Medical Examinations'!A:A, 'Medical Examinations'!C:C, "not found")</f>
        <v>Obesity</v>
      </c>
      <c r="K236" s="2" t="str">
        <f>_xlfn.XLOOKUP(A236, 'Medical Examinations'!A:A, 'Medical Examinations'!E:E, "not  found")</f>
        <v>Prediabeties</v>
      </c>
      <c r="L236" s="16">
        <f>_xlfn.XLOOKUP(A236, 'Hospitalisation Details'!A:A, 'Hospitalisation Details'!G:G, "not found")</f>
        <v>38269</v>
      </c>
      <c r="M236" s="17">
        <f>_xlfn.XLOOKUP(A236, 'Hospitalisation Details'!A:A, 'Hospitalisation Details'!J:J, "not found")</f>
        <v>34617.839999999997</v>
      </c>
      <c r="N236" s="2" t="str">
        <f>_xlfn.XLOOKUP(A236, 'Hospitalisation Details'!A:A, 'Hospitalisation Details'!L:L, "not found")</f>
        <v>tier - 1</v>
      </c>
      <c r="O236" s="2" t="str">
        <f>_xlfn.XLOOKUP(A236, 'Hospitalisation Details'!A:A, 'Hospitalisation Details'!N:N, "not found")</f>
        <v>tier - 3</v>
      </c>
      <c r="P236" s="2" t="str">
        <f>_xlfn.XLOOKUP(A236, 'Hospitalisation Details'!A:A, 'Hospitalisation Details'!P:P, "not found")</f>
        <v>R1016</v>
      </c>
      <c r="Q236" s="2">
        <f>_xlfn.XLOOKUP(A236, 'Hospitalisation Details'!A:A, 'Hospitalisation Details'!H:H, "not found")</f>
        <v>18</v>
      </c>
    </row>
    <row r="237" spans="1:17" ht="15.75" x14ac:dyDescent="0.25">
      <c r="A237" s="15" t="s">
        <v>2137</v>
      </c>
      <c r="B237" s="2" t="str">
        <f>VLOOKUP(A237, 'Customer Names'!A:E, 4, FALSE)</f>
        <v>Susannah</v>
      </c>
      <c r="C237" s="2">
        <f>_xlfn.XLOOKUP(A237, 'Medical Examinations'!A:A, 'Medical Examinations'!B:B, "not found")</f>
        <v>31.92</v>
      </c>
      <c r="D237" s="2">
        <f>_xlfn.XLOOKUP(A237, 'Medical Examinations'!A:A, 'Medical Examinations'!D:D, "not found")</f>
        <v>5.33</v>
      </c>
      <c r="E237" s="2" t="str">
        <f>_xlfn.XLOOKUP(A237, 'Medical Examinations'!A:A, 'Medical Examinations'!F:F, "not found")</f>
        <v>yes</v>
      </c>
      <c r="F237" s="2" t="str">
        <f>_xlfn.XLOOKUP(A237, 'Medical Examinations'!A:A, 'Medical Examinations'!G:G, "not found")</f>
        <v>No</v>
      </c>
      <c r="G237" s="2" t="str">
        <f>_xlfn.XLOOKUP(A237, 'Medical Examinations'!A:A, 'Medical Examinations'!H:H, "not found")</f>
        <v>No</v>
      </c>
      <c r="H237" s="2">
        <f>_xlfn.XLOOKUP(A237, 'Medical Examinations'!A:A, 'Medical Examinations'!J:J, "not found")</f>
        <v>0</v>
      </c>
      <c r="I237" s="2" t="str">
        <f>_xlfn.XLOOKUP(A237, 'Medical Examinations'!A:A, 'Medical Examinations'!L:L, "not found")</f>
        <v>yes</v>
      </c>
      <c r="J237" s="2" t="str">
        <f>_xlfn.XLOOKUP(A237, 'Medical Examinations'!A:A, 'Medical Examinations'!C:C, "not found")</f>
        <v>Obesity</v>
      </c>
      <c r="K237" s="2" t="str">
        <f>_xlfn.XLOOKUP(A237, 'Medical Examinations'!A:A, 'Medical Examinations'!E:E, "not  found")</f>
        <v>Normal</v>
      </c>
      <c r="L237" s="16">
        <f>_xlfn.XLOOKUP(A237, 'Hospitalisation Details'!A:A, 'Hospitalisation Details'!G:G, "not found")</f>
        <v>28089</v>
      </c>
      <c r="M237" s="17">
        <f>_xlfn.XLOOKUP(A237, 'Hospitalisation Details'!A:A, 'Hospitalisation Details'!J:J, "not found")</f>
        <v>34543.39</v>
      </c>
      <c r="N237" s="2" t="str">
        <f>_xlfn.XLOOKUP(A237, 'Hospitalisation Details'!A:A, 'Hospitalisation Details'!L:L, "not found")</f>
        <v>tier - 2</v>
      </c>
      <c r="O237" s="2" t="str">
        <f>_xlfn.XLOOKUP(A237, 'Hospitalisation Details'!A:A, 'Hospitalisation Details'!N:N, "not found")</f>
        <v>tier - 3</v>
      </c>
      <c r="P237" s="2" t="str">
        <f>_xlfn.XLOOKUP(A237, 'Hospitalisation Details'!A:A, 'Hospitalisation Details'!P:P, "not found")</f>
        <v>R1011</v>
      </c>
      <c r="Q237" s="2">
        <f>_xlfn.XLOOKUP(A237, 'Hospitalisation Details'!A:A, 'Hospitalisation Details'!H:H, "not found")</f>
        <v>46</v>
      </c>
    </row>
    <row r="238" spans="1:17" ht="15.75" x14ac:dyDescent="0.25">
      <c r="A238" s="15" t="s">
        <v>2136</v>
      </c>
      <c r="B238" s="2" t="str">
        <f>VLOOKUP(A238, 'Customer Names'!A:E, 4, FALSE)</f>
        <v>Randy</v>
      </c>
      <c r="C238" s="2">
        <f>_xlfn.XLOOKUP(A238, 'Medical Examinations'!A:A, 'Medical Examinations'!B:B, "not found")</f>
        <v>32.700000000000003</v>
      </c>
      <c r="D238" s="2">
        <f>_xlfn.XLOOKUP(A238, 'Medical Examinations'!A:A, 'Medical Examinations'!D:D, "not found")</f>
        <v>4.09</v>
      </c>
      <c r="E238" s="2" t="str">
        <f>_xlfn.XLOOKUP(A238, 'Medical Examinations'!A:A, 'Medical Examinations'!F:F, "not found")</f>
        <v>No</v>
      </c>
      <c r="F238" s="2" t="str">
        <f>_xlfn.XLOOKUP(A238, 'Medical Examinations'!A:A, 'Medical Examinations'!G:G, "not found")</f>
        <v>No</v>
      </c>
      <c r="G238" s="2" t="str">
        <f>_xlfn.XLOOKUP(A238, 'Medical Examinations'!A:A, 'Medical Examinations'!H:H, "not found")</f>
        <v>No</v>
      </c>
      <c r="H238" s="2">
        <f>_xlfn.XLOOKUP(A238, 'Medical Examinations'!A:A, 'Medical Examinations'!J:J, "not found")</f>
        <v>1</v>
      </c>
      <c r="I238" s="2" t="str">
        <f>_xlfn.XLOOKUP(A238, 'Medical Examinations'!A:A, 'Medical Examinations'!L:L, "not found")</f>
        <v>yes</v>
      </c>
      <c r="J238" s="2" t="str">
        <f>_xlfn.XLOOKUP(A238, 'Medical Examinations'!A:A, 'Medical Examinations'!C:C, "not found")</f>
        <v>Obesity</v>
      </c>
      <c r="K238" s="2" t="str">
        <f>_xlfn.XLOOKUP(A238, 'Medical Examinations'!A:A, 'Medical Examinations'!E:E, "not  found")</f>
        <v>Normal</v>
      </c>
      <c r="L238" s="16">
        <f>_xlfn.XLOOKUP(A238, 'Hospitalisation Details'!A:A, 'Hospitalisation Details'!G:G, "not found")</f>
        <v>35970</v>
      </c>
      <c r="M238" s="17">
        <f>_xlfn.XLOOKUP(A238, 'Hospitalisation Details'!A:A, 'Hospitalisation Details'!J:J, "not found")</f>
        <v>34472.839999999997</v>
      </c>
      <c r="N238" s="2" t="str">
        <f>_xlfn.XLOOKUP(A238, 'Hospitalisation Details'!A:A, 'Hospitalisation Details'!L:L, "not found")</f>
        <v>tier - 1</v>
      </c>
      <c r="O238" s="2" t="str">
        <f>_xlfn.XLOOKUP(A238, 'Hospitalisation Details'!A:A, 'Hospitalisation Details'!N:N, "not found")</f>
        <v>tier - 3</v>
      </c>
      <c r="P238" s="2" t="str">
        <f>_xlfn.XLOOKUP(A238, 'Hospitalisation Details'!A:A, 'Hospitalisation Details'!P:P, "not found")</f>
        <v>R1011</v>
      </c>
      <c r="Q238" s="2">
        <f>_xlfn.XLOOKUP(A238, 'Hospitalisation Details'!A:A, 'Hospitalisation Details'!H:H, "not found")</f>
        <v>24</v>
      </c>
    </row>
    <row r="239" spans="1:17" ht="15.75" x14ac:dyDescent="0.25">
      <c r="A239" s="15" t="s">
        <v>2135</v>
      </c>
      <c r="B239" s="2" t="str">
        <f>VLOOKUP(A239, 'Customer Names'!A:E, 4, FALSE)</f>
        <v>Leslie</v>
      </c>
      <c r="C239" s="2">
        <f>_xlfn.XLOOKUP(A239, 'Medical Examinations'!A:A, 'Medical Examinations'!B:B, "not found")</f>
        <v>41.25</v>
      </c>
      <c r="D239" s="2">
        <f>_xlfn.XLOOKUP(A239, 'Medical Examinations'!A:A, 'Medical Examinations'!D:D, "not found")</f>
        <v>5.19</v>
      </c>
      <c r="E239" s="2" t="str">
        <f>_xlfn.XLOOKUP(A239, 'Medical Examinations'!A:A, 'Medical Examinations'!F:F, "not found")</f>
        <v>No</v>
      </c>
      <c r="F239" s="2" t="str">
        <f>_xlfn.XLOOKUP(A239, 'Medical Examinations'!A:A, 'Medical Examinations'!G:G, "not found")</f>
        <v>No</v>
      </c>
      <c r="G239" s="2" t="str">
        <f>_xlfn.XLOOKUP(A239, 'Medical Examinations'!A:A, 'Medical Examinations'!H:H, "not found")</f>
        <v>No</v>
      </c>
      <c r="H239" s="2">
        <f>_xlfn.XLOOKUP(A239, 'Medical Examinations'!A:A, 'Medical Examinations'!J:J, "not found")</f>
        <v>0</v>
      </c>
      <c r="I239" s="2" t="str">
        <f>_xlfn.XLOOKUP(A239, 'Medical Examinations'!A:A, 'Medical Examinations'!L:L, "not found")</f>
        <v>yes</v>
      </c>
      <c r="J239" s="2" t="str">
        <f>_xlfn.XLOOKUP(A239, 'Medical Examinations'!A:A, 'Medical Examinations'!C:C, "not found")</f>
        <v>Obesity</v>
      </c>
      <c r="K239" s="2" t="str">
        <f>_xlfn.XLOOKUP(A239, 'Medical Examinations'!A:A, 'Medical Examinations'!E:E, "not  found")</f>
        <v>Normal</v>
      </c>
      <c r="L239" s="16">
        <f>_xlfn.XLOOKUP(A239, 'Hospitalisation Details'!A:A, 'Hospitalisation Details'!G:G, "not found")</f>
        <v>33140</v>
      </c>
      <c r="M239" s="17">
        <f>_xlfn.XLOOKUP(A239, 'Hospitalisation Details'!A:A, 'Hospitalisation Details'!J:J, "not found")</f>
        <v>34456.269999999997</v>
      </c>
      <c r="N239" s="2" t="str">
        <f>_xlfn.XLOOKUP(A239, 'Hospitalisation Details'!A:A, 'Hospitalisation Details'!L:L, "not found")</f>
        <v>tier - 1</v>
      </c>
      <c r="O239" s="2" t="str">
        <f>_xlfn.XLOOKUP(A239, 'Hospitalisation Details'!A:A, 'Hospitalisation Details'!N:N, "not found")</f>
        <v>tier - 2</v>
      </c>
      <c r="P239" s="2" t="str">
        <f>_xlfn.XLOOKUP(A239, 'Hospitalisation Details'!A:A, 'Hospitalisation Details'!P:P, "not found")</f>
        <v>R1011</v>
      </c>
      <c r="Q239" s="2">
        <f>_xlfn.XLOOKUP(A239, 'Hospitalisation Details'!A:A, 'Hospitalisation Details'!H:H, "not found")</f>
        <v>32</v>
      </c>
    </row>
    <row r="240" spans="1:17" ht="15.75" x14ac:dyDescent="0.25">
      <c r="A240" s="15" t="s">
        <v>2134</v>
      </c>
      <c r="B240" s="2" t="str">
        <f>VLOOKUP(A240, 'Customer Names'!A:E, 4, FALSE)</f>
        <v>Brittany L.</v>
      </c>
      <c r="C240" s="2">
        <f>_xlfn.XLOOKUP(A240, 'Medical Examinations'!A:A, 'Medical Examinations'!B:B, "not found")</f>
        <v>33.11</v>
      </c>
      <c r="D240" s="2">
        <f>_xlfn.XLOOKUP(A240, 'Medical Examinations'!A:A, 'Medical Examinations'!D:D, "not found")</f>
        <v>4.12</v>
      </c>
      <c r="E240" s="2" t="str">
        <f>_xlfn.XLOOKUP(A240, 'Medical Examinations'!A:A, 'Medical Examinations'!F:F, "not found")</f>
        <v>No</v>
      </c>
      <c r="F240" s="2" t="str">
        <f>_xlfn.XLOOKUP(A240, 'Medical Examinations'!A:A, 'Medical Examinations'!G:G, "not found")</f>
        <v>No</v>
      </c>
      <c r="G240" s="2" t="str">
        <f>_xlfn.XLOOKUP(A240, 'Medical Examinations'!A:A, 'Medical Examinations'!H:H, "not found")</f>
        <v>Yes</v>
      </c>
      <c r="H240" s="2">
        <f>_xlfn.XLOOKUP(A240, 'Medical Examinations'!A:A, 'Medical Examinations'!J:J, "not found")</f>
        <v>1</v>
      </c>
      <c r="I240" s="2" t="str">
        <f>_xlfn.XLOOKUP(A240, 'Medical Examinations'!A:A, 'Medical Examinations'!L:L, "not found")</f>
        <v>yes</v>
      </c>
      <c r="J240" s="2" t="str">
        <f>_xlfn.XLOOKUP(A240, 'Medical Examinations'!A:A, 'Medical Examinations'!C:C, "not found")</f>
        <v>Obesity</v>
      </c>
      <c r="K240" s="2" t="str">
        <f>_xlfn.XLOOKUP(A240, 'Medical Examinations'!A:A, 'Medical Examinations'!E:E, "not  found")</f>
        <v>Normal</v>
      </c>
      <c r="L240" s="16">
        <f>_xlfn.XLOOKUP(A240, 'Hospitalisation Details'!A:A, 'Hospitalisation Details'!G:G, "not found")</f>
        <v>37899</v>
      </c>
      <c r="M240" s="17">
        <f>_xlfn.XLOOKUP(A240, 'Hospitalisation Details'!A:A, 'Hospitalisation Details'!J:J, "not found")</f>
        <v>34439.86</v>
      </c>
      <c r="N240" s="2" t="str">
        <f>_xlfn.XLOOKUP(A240, 'Hospitalisation Details'!A:A, 'Hospitalisation Details'!L:L, "not found")</f>
        <v>tier - 2</v>
      </c>
      <c r="O240" s="2" t="str">
        <f>_xlfn.XLOOKUP(A240, 'Hospitalisation Details'!A:A, 'Hospitalisation Details'!N:N, "not found")</f>
        <v>tier - 1</v>
      </c>
      <c r="P240" s="2" t="str">
        <f>_xlfn.XLOOKUP(A240, 'Hospitalisation Details'!A:A, 'Hospitalisation Details'!P:P, "not found")</f>
        <v>R1013</v>
      </c>
      <c r="Q240" s="2">
        <f>_xlfn.XLOOKUP(A240, 'Hospitalisation Details'!A:A, 'Hospitalisation Details'!H:H, "not found")</f>
        <v>19</v>
      </c>
    </row>
    <row r="241" spans="1:17" ht="15.75" x14ac:dyDescent="0.25">
      <c r="A241" s="15" t="s">
        <v>2133</v>
      </c>
      <c r="B241" s="2" t="str">
        <f>VLOOKUP(A241, 'Customer Names'!A:E, 4, FALSE)</f>
        <v>Cassie J.</v>
      </c>
      <c r="C241" s="2">
        <f>_xlfn.XLOOKUP(A241, 'Medical Examinations'!A:A, 'Medical Examinations'!B:B, "not found")</f>
        <v>36.159999999999997</v>
      </c>
      <c r="D241" s="2">
        <f>_xlfn.XLOOKUP(A241, 'Medical Examinations'!A:A, 'Medical Examinations'!D:D, "not found")</f>
        <v>5.0999999999999996</v>
      </c>
      <c r="E241" s="2" t="str">
        <f>_xlfn.XLOOKUP(A241, 'Medical Examinations'!A:A, 'Medical Examinations'!F:F, "not found")</f>
        <v>No</v>
      </c>
      <c r="F241" s="2" t="str">
        <f>_xlfn.XLOOKUP(A241, 'Medical Examinations'!A:A, 'Medical Examinations'!G:G, "not found")</f>
        <v>No</v>
      </c>
      <c r="G241" s="2" t="str">
        <f>_xlfn.XLOOKUP(A241, 'Medical Examinations'!A:A, 'Medical Examinations'!H:H, "not found")</f>
        <v>No</v>
      </c>
      <c r="H241" s="2">
        <f>_xlfn.XLOOKUP(A241, 'Medical Examinations'!A:A, 'Medical Examinations'!J:J, "not found")</f>
        <v>1</v>
      </c>
      <c r="I241" s="2" t="str">
        <f>_xlfn.XLOOKUP(A241, 'Medical Examinations'!A:A, 'Medical Examinations'!L:L, "not found")</f>
        <v>yes</v>
      </c>
      <c r="J241" s="2" t="str">
        <f>_xlfn.XLOOKUP(A241, 'Medical Examinations'!A:A, 'Medical Examinations'!C:C, "not found")</f>
        <v>Obesity</v>
      </c>
      <c r="K241" s="2" t="str">
        <f>_xlfn.XLOOKUP(A241, 'Medical Examinations'!A:A, 'Medical Examinations'!E:E, "not  found")</f>
        <v>Normal</v>
      </c>
      <c r="L241" s="16">
        <f>_xlfn.XLOOKUP(A241, 'Hospitalisation Details'!A:A, 'Hospitalisation Details'!G:G, "not found")</f>
        <v>30956</v>
      </c>
      <c r="M241" s="17">
        <f>_xlfn.XLOOKUP(A241, 'Hospitalisation Details'!A:A, 'Hospitalisation Details'!J:J, "not found")</f>
        <v>34402.22</v>
      </c>
      <c r="N241" s="2" t="str">
        <f>_xlfn.XLOOKUP(A241, 'Hospitalisation Details'!A:A, 'Hospitalisation Details'!L:L, "not found")</f>
        <v>tier - 2</v>
      </c>
      <c r="O241" s="2" t="str">
        <f>_xlfn.XLOOKUP(A241, 'Hospitalisation Details'!A:A, 'Hospitalisation Details'!N:N, "not found")</f>
        <v>tier - 3</v>
      </c>
      <c r="P241" s="2" t="str">
        <f>_xlfn.XLOOKUP(A241, 'Hospitalisation Details'!A:A, 'Hospitalisation Details'!P:P, "not found")</f>
        <v>R1011</v>
      </c>
      <c r="Q241" s="2">
        <f>_xlfn.XLOOKUP(A241, 'Hospitalisation Details'!A:A, 'Hospitalisation Details'!H:H, "not found")</f>
        <v>38</v>
      </c>
    </row>
    <row r="242" spans="1:17" ht="15.75" x14ac:dyDescent="0.25">
      <c r="A242" s="15" t="s">
        <v>2132</v>
      </c>
      <c r="B242" s="2" t="str">
        <f>VLOOKUP(A242, 'Customer Names'!A:E, 4, FALSE)</f>
        <v>Peter W</v>
      </c>
      <c r="C242" s="2">
        <f>_xlfn.XLOOKUP(A242, 'Medical Examinations'!A:A, 'Medical Examinations'!B:B, "not found")</f>
        <v>33.72</v>
      </c>
      <c r="D242" s="2">
        <f>_xlfn.XLOOKUP(A242, 'Medical Examinations'!A:A, 'Medical Examinations'!D:D, "not found")</f>
        <v>6.21</v>
      </c>
      <c r="E242" s="2" t="str">
        <f>_xlfn.XLOOKUP(A242, 'Medical Examinations'!A:A, 'Medical Examinations'!F:F, "not found")</f>
        <v>yes</v>
      </c>
      <c r="F242" s="2" t="str">
        <f>_xlfn.XLOOKUP(A242, 'Medical Examinations'!A:A, 'Medical Examinations'!G:G, "not found")</f>
        <v>No</v>
      </c>
      <c r="G242" s="2" t="str">
        <f>_xlfn.XLOOKUP(A242, 'Medical Examinations'!A:A, 'Medical Examinations'!H:H, "not found")</f>
        <v>Yes</v>
      </c>
      <c r="H242" s="2">
        <f>_xlfn.XLOOKUP(A242, 'Medical Examinations'!A:A, 'Medical Examinations'!J:J, "not found")</f>
        <v>1</v>
      </c>
      <c r="I242" s="2" t="str">
        <f>_xlfn.XLOOKUP(A242, 'Medical Examinations'!A:A, 'Medical Examinations'!L:L, "not found")</f>
        <v>yes</v>
      </c>
      <c r="J242" s="2" t="str">
        <f>_xlfn.XLOOKUP(A242, 'Medical Examinations'!A:A, 'Medical Examinations'!C:C, "not found")</f>
        <v>Obesity</v>
      </c>
      <c r="K242" s="2" t="str">
        <f>_xlfn.XLOOKUP(A242, 'Medical Examinations'!A:A, 'Medical Examinations'!E:E, "not  found")</f>
        <v>Prediabeties</v>
      </c>
      <c r="L242" s="16">
        <f>_xlfn.XLOOKUP(A242, 'Hospitalisation Details'!A:A, 'Hospitalisation Details'!G:G, "not found")</f>
        <v>30591</v>
      </c>
      <c r="M242" s="17">
        <f>_xlfn.XLOOKUP(A242, 'Hospitalisation Details'!A:A, 'Hospitalisation Details'!J:J, "not found")</f>
        <v>34307.22</v>
      </c>
      <c r="N242" s="2" t="str">
        <f>_xlfn.XLOOKUP(A242, 'Hospitalisation Details'!A:A, 'Hospitalisation Details'!L:L, "not found")</f>
        <v>tier - 2</v>
      </c>
      <c r="O242" s="2" t="str">
        <f>_xlfn.XLOOKUP(A242, 'Hospitalisation Details'!A:A, 'Hospitalisation Details'!N:N, "not found")</f>
        <v>tier - 2</v>
      </c>
      <c r="P242" s="2" t="str">
        <f>_xlfn.XLOOKUP(A242, 'Hospitalisation Details'!A:A, 'Hospitalisation Details'!P:P, "not found")</f>
        <v>R1012</v>
      </c>
      <c r="Q242" s="2">
        <f>_xlfn.XLOOKUP(A242, 'Hospitalisation Details'!A:A, 'Hospitalisation Details'!H:H, "not found")</f>
        <v>39</v>
      </c>
    </row>
    <row r="243" spans="1:17" ht="15.75" x14ac:dyDescent="0.25">
      <c r="A243" s="15" t="s">
        <v>2130</v>
      </c>
      <c r="B243" s="2" t="str">
        <f>VLOOKUP(A243, 'Customer Names'!A:E, 4, FALSE)</f>
        <v>Douglas</v>
      </c>
      <c r="C243" s="2">
        <f>_xlfn.XLOOKUP(A243, 'Medical Examinations'!A:A, 'Medical Examinations'!B:B, "not found")</f>
        <v>37.74</v>
      </c>
      <c r="D243" s="2">
        <f>_xlfn.XLOOKUP(A243, 'Medical Examinations'!A:A, 'Medical Examinations'!D:D, "not found")</f>
        <v>9.5299999999999994</v>
      </c>
      <c r="E243" s="2" t="str">
        <f>_xlfn.XLOOKUP(A243, 'Medical Examinations'!A:A, 'Medical Examinations'!F:F, "not found")</f>
        <v>yes</v>
      </c>
      <c r="F243" s="2" t="str">
        <f>_xlfn.XLOOKUP(A243, 'Medical Examinations'!A:A, 'Medical Examinations'!G:G, "not found")</f>
        <v>No</v>
      </c>
      <c r="G243" s="2" t="str">
        <f>_xlfn.XLOOKUP(A243, 'Medical Examinations'!A:A, 'Medical Examinations'!H:H, "not found")</f>
        <v>No</v>
      </c>
      <c r="H243" s="2">
        <f>_xlfn.XLOOKUP(A243, 'Medical Examinations'!A:A, 'Medical Examinations'!J:J, "not found")</f>
        <v>1</v>
      </c>
      <c r="I243" s="2" t="str">
        <f>_xlfn.XLOOKUP(A243, 'Medical Examinations'!A:A, 'Medical Examinations'!L:L, "not found")</f>
        <v>yes</v>
      </c>
      <c r="J243" s="2" t="str">
        <f>_xlfn.XLOOKUP(A243, 'Medical Examinations'!A:A, 'Medical Examinations'!C:C, "not found")</f>
        <v>Obesity</v>
      </c>
      <c r="K243" s="2" t="str">
        <f>_xlfn.XLOOKUP(A243, 'Medical Examinations'!A:A, 'Medical Examinations'!E:E, "not  found")</f>
        <v>Diabetes</v>
      </c>
      <c r="L243" s="16">
        <f>_xlfn.XLOOKUP(A243, 'Hospitalisation Details'!A:A, 'Hospitalisation Details'!G:G, "not found")</f>
        <v>31696</v>
      </c>
      <c r="M243" s="17">
        <f>_xlfn.XLOOKUP(A243, 'Hospitalisation Details'!A:A, 'Hospitalisation Details'!J:J, "not found")</f>
        <v>34293.120000000003</v>
      </c>
      <c r="N243" s="2" t="str">
        <f>_xlfn.XLOOKUP(A243, 'Hospitalisation Details'!A:A, 'Hospitalisation Details'!L:L, "not found")</f>
        <v>tier - 1</v>
      </c>
      <c r="O243" s="2" t="str">
        <f>_xlfn.XLOOKUP(A243, 'Hospitalisation Details'!A:A, 'Hospitalisation Details'!N:N, "not found")</f>
        <v>tier - 2</v>
      </c>
      <c r="P243" s="2" t="str">
        <f>_xlfn.XLOOKUP(A243, 'Hospitalisation Details'!A:A, 'Hospitalisation Details'!P:P, "not found")</f>
        <v>R1011</v>
      </c>
      <c r="Q243" s="2">
        <f>_xlfn.XLOOKUP(A243, 'Hospitalisation Details'!A:A, 'Hospitalisation Details'!H:H, "not found")</f>
        <v>36</v>
      </c>
    </row>
    <row r="244" spans="1:17" ht="15.75" x14ac:dyDescent="0.25">
      <c r="A244" s="15" t="s">
        <v>2129</v>
      </c>
      <c r="B244" s="2" t="str">
        <f>VLOOKUP(A244, 'Customer Names'!A:E, 4, FALSE)</f>
        <v>Dan</v>
      </c>
      <c r="C244" s="2">
        <f>_xlfn.XLOOKUP(A244, 'Medical Examinations'!A:A, 'Medical Examinations'!B:B, "not found")</f>
        <v>48.75</v>
      </c>
      <c r="D244" s="2">
        <f>_xlfn.XLOOKUP(A244, 'Medical Examinations'!A:A, 'Medical Examinations'!D:D, "not found")</f>
        <v>4.6399999999999997</v>
      </c>
      <c r="E244" s="2" t="str">
        <f>_xlfn.XLOOKUP(A244, 'Medical Examinations'!A:A, 'Medical Examinations'!F:F, "not found")</f>
        <v>yes</v>
      </c>
      <c r="F244" s="2" t="str">
        <f>_xlfn.XLOOKUP(A244, 'Medical Examinations'!A:A, 'Medical Examinations'!G:G, "not found")</f>
        <v>No</v>
      </c>
      <c r="G244" s="2" t="str">
        <f>_xlfn.XLOOKUP(A244, 'Medical Examinations'!A:A, 'Medical Examinations'!H:H, "not found")</f>
        <v>No</v>
      </c>
      <c r="H244" s="2">
        <f>_xlfn.XLOOKUP(A244, 'Medical Examinations'!A:A, 'Medical Examinations'!J:J, "not found")</f>
        <v>1</v>
      </c>
      <c r="I244" s="2" t="str">
        <f>_xlfn.XLOOKUP(A244, 'Medical Examinations'!A:A, 'Medical Examinations'!L:L, "not found")</f>
        <v>yes</v>
      </c>
      <c r="J244" s="2" t="str">
        <f>_xlfn.XLOOKUP(A244, 'Medical Examinations'!A:A, 'Medical Examinations'!C:C, "not found")</f>
        <v>Obesity</v>
      </c>
      <c r="K244" s="2" t="str">
        <f>_xlfn.XLOOKUP(A244, 'Medical Examinations'!A:A, 'Medical Examinations'!E:E, "not  found")</f>
        <v>Normal</v>
      </c>
      <c r="L244" s="16">
        <f>_xlfn.XLOOKUP(A244, 'Hospitalisation Details'!A:A, 'Hospitalisation Details'!G:G, "not found")</f>
        <v>35002</v>
      </c>
      <c r="M244" s="17">
        <f>_xlfn.XLOOKUP(A244, 'Hospitalisation Details'!A:A, 'Hospitalisation Details'!J:J, "not found")</f>
        <v>34289.43</v>
      </c>
      <c r="N244" s="2" t="str">
        <f>_xlfn.XLOOKUP(A244, 'Hospitalisation Details'!A:A, 'Hospitalisation Details'!L:L, "not found")</f>
        <v>tier - 1</v>
      </c>
      <c r="O244" s="2" t="str">
        <f>_xlfn.XLOOKUP(A244, 'Hospitalisation Details'!A:A, 'Hospitalisation Details'!N:N, "not found")</f>
        <v>tier - 1</v>
      </c>
      <c r="P244" s="2" t="str">
        <f>_xlfn.XLOOKUP(A244, 'Hospitalisation Details'!A:A, 'Hospitalisation Details'!P:P, "not found")</f>
        <v>R1011</v>
      </c>
      <c r="Q244" s="2">
        <f>_xlfn.XLOOKUP(A244, 'Hospitalisation Details'!A:A, 'Hospitalisation Details'!H:H, "not found")</f>
        <v>27</v>
      </c>
    </row>
    <row r="245" spans="1:17" ht="15.75" x14ac:dyDescent="0.25">
      <c r="A245" s="15" t="s">
        <v>2128</v>
      </c>
      <c r="B245" s="2" t="str">
        <f>VLOOKUP(A245, 'Customer Names'!A:E, 4, FALSE)</f>
        <v>Dan M.</v>
      </c>
      <c r="C245" s="2">
        <f>_xlfn.XLOOKUP(A245, 'Medical Examinations'!A:A, 'Medical Examinations'!B:B, "not found")</f>
        <v>31.065000000000001</v>
      </c>
      <c r="D245" s="2">
        <f>_xlfn.XLOOKUP(A245, 'Medical Examinations'!A:A, 'Medical Examinations'!D:D, "not found")</f>
        <v>5.05</v>
      </c>
      <c r="E245" s="2" t="str">
        <f>_xlfn.XLOOKUP(A245, 'Medical Examinations'!A:A, 'Medical Examinations'!F:F, "not found")</f>
        <v>No</v>
      </c>
      <c r="F245" s="2" t="str">
        <f>_xlfn.XLOOKUP(A245, 'Medical Examinations'!A:A, 'Medical Examinations'!G:G, "not found")</f>
        <v>No</v>
      </c>
      <c r="G245" s="2" t="str">
        <f>_xlfn.XLOOKUP(A245, 'Medical Examinations'!A:A, 'Medical Examinations'!H:H, "not found")</f>
        <v>No</v>
      </c>
      <c r="H245" s="2">
        <f>_xlfn.XLOOKUP(A245, 'Medical Examinations'!A:A, 'Medical Examinations'!J:J, "not found")</f>
        <v>1</v>
      </c>
      <c r="I245" s="2" t="str">
        <f>_xlfn.XLOOKUP(A245, 'Medical Examinations'!A:A, 'Medical Examinations'!L:L, "not found")</f>
        <v>yes</v>
      </c>
      <c r="J245" s="2" t="str">
        <f>_xlfn.XLOOKUP(A245, 'Medical Examinations'!A:A, 'Medical Examinations'!C:C, "not found")</f>
        <v>Obesity</v>
      </c>
      <c r="K245" s="2" t="str">
        <f>_xlfn.XLOOKUP(A245, 'Medical Examinations'!A:A, 'Medical Examinations'!E:E, "not  found")</f>
        <v>Normal</v>
      </c>
      <c r="L245" s="16">
        <f>_xlfn.XLOOKUP(A245, 'Hospitalisation Details'!A:A, 'Hospitalisation Details'!G:G, "not found")</f>
        <v>35957</v>
      </c>
      <c r="M245" s="17">
        <f>_xlfn.XLOOKUP(A245, 'Hospitalisation Details'!A:A, 'Hospitalisation Details'!J:J, "not found")</f>
        <v>34254.050000000003</v>
      </c>
      <c r="N245" s="2" t="str">
        <f>_xlfn.XLOOKUP(A245, 'Hospitalisation Details'!A:A, 'Hospitalisation Details'!L:L, "not found")</f>
        <v>tier - 1</v>
      </c>
      <c r="O245" s="2" t="str">
        <f>_xlfn.XLOOKUP(A245, 'Hospitalisation Details'!A:A, 'Hospitalisation Details'!N:N, "not found")</f>
        <v>tier - 3</v>
      </c>
      <c r="P245" s="2" t="str">
        <f>_xlfn.XLOOKUP(A245, 'Hospitalisation Details'!A:A, 'Hospitalisation Details'!P:P, "not found")</f>
        <v>R1019</v>
      </c>
      <c r="Q245" s="2">
        <f>_xlfn.XLOOKUP(A245, 'Hospitalisation Details'!A:A, 'Hospitalisation Details'!H:H, "not found")</f>
        <v>24</v>
      </c>
    </row>
    <row r="246" spans="1:17" ht="15.75" x14ac:dyDescent="0.25">
      <c r="A246" s="15" t="s">
        <v>2127</v>
      </c>
      <c r="B246" s="2" t="str">
        <f>VLOOKUP(A246, 'Customer Names'!A:E, 4, FALSE)</f>
        <v>Eric L.</v>
      </c>
      <c r="C246" s="2">
        <f>_xlfn.XLOOKUP(A246, 'Medical Examinations'!A:A, 'Medical Examinations'!B:B, "not found")</f>
        <v>23.55</v>
      </c>
      <c r="D246" s="2">
        <f>_xlfn.XLOOKUP(A246, 'Medical Examinations'!A:A, 'Medical Examinations'!D:D, "not found")</f>
        <v>10.38</v>
      </c>
      <c r="E246" s="2" t="str">
        <f>_xlfn.XLOOKUP(A246, 'Medical Examinations'!A:A, 'Medical Examinations'!F:F, "not found")</f>
        <v>No</v>
      </c>
      <c r="F246" s="2" t="str">
        <f>_xlfn.XLOOKUP(A246, 'Medical Examinations'!A:A, 'Medical Examinations'!G:G, "not found")</f>
        <v>No</v>
      </c>
      <c r="G246" s="2" t="str">
        <f>_xlfn.XLOOKUP(A246, 'Medical Examinations'!A:A, 'Medical Examinations'!H:H, "not found")</f>
        <v>No</v>
      </c>
      <c r="H246" s="2">
        <f>_xlfn.XLOOKUP(A246, 'Medical Examinations'!A:A, 'Medical Examinations'!J:J, "not found")</f>
        <v>0</v>
      </c>
      <c r="I246" s="2" t="str">
        <f>_xlfn.XLOOKUP(A246, 'Medical Examinations'!A:A, 'Medical Examinations'!L:L, "not found")</f>
        <v>yes</v>
      </c>
      <c r="J246" s="2" t="str">
        <f>_xlfn.XLOOKUP(A246, 'Medical Examinations'!A:A, 'Medical Examinations'!C:C, "not found")</f>
        <v>Normal Weight</v>
      </c>
      <c r="K246" s="2" t="str">
        <f>_xlfn.XLOOKUP(A246, 'Medical Examinations'!A:A, 'Medical Examinations'!E:E, "not  found")</f>
        <v>Diabetes</v>
      </c>
      <c r="L246" s="16">
        <f>_xlfn.XLOOKUP(A246, 'Hospitalisation Details'!A:A, 'Hospitalisation Details'!G:G, "not found")</f>
        <v>22832</v>
      </c>
      <c r="M246" s="17">
        <f>_xlfn.XLOOKUP(A246, 'Hospitalisation Details'!A:A, 'Hospitalisation Details'!J:J, "not found")</f>
        <v>34218.019999999997</v>
      </c>
      <c r="N246" s="2" t="str">
        <f>_xlfn.XLOOKUP(A246, 'Hospitalisation Details'!A:A, 'Hospitalisation Details'!L:L, "not found")</f>
        <v>tier - 1</v>
      </c>
      <c r="O246" s="2" t="str">
        <f>_xlfn.XLOOKUP(A246, 'Hospitalisation Details'!A:A, 'Hospitalisation Details'!N:N, "not found")</f>
        <v>tier - 1</v>
      </c>
      <c r="P246" s="2" t="str">
        <f>_xlfn.XLOOKUP(A246, 'Hospitalisation Details'!A:A, 'Hospitalisation Details'!P:P, "not found")</f>
        <v>R1011</v>
      </c>
      <c r="Q246" s="2">
        <f>_xlfn.XLOOKUP(A246, 'Hospitalisation Details'!A:A, 'Hospitalisation Details'!H:H, "not found")</f>
        <v>60</v>
      </c>
    </row>
    <row r="247" spans="1:17" ht="15.75" x14ac:dyDescent="0.25">
      <c r="A247" s="15" t="s">
        <v>2126</v>
      </c>
      <c r="B247" s="2" t="str">
        <f>VLOOKUP(A247, 'Customer Names'!A:E, 4, FALSE)</f>
        <v>Les J</v>
      </c>
      <c r="C247" s="2">
        <f>_xlfn.XLOOKUP(A247, 'Medical Examinations'!A:A, 'Medical Examinations'!B:B, "not found")</f>
        <v>30.18</v>
      </c>
      <c r="D247" s="2">
        <f>_xlfn.XLOOKUP(A247, 'Medical Examinations'!A:A, 'Medical Examinations'!D:D, "not found")</f>
        <v>8.31</v>
      </c>
      <c r="E247" s="2" t="str">
        <f>_xlfn.XLOOKUP(A247, 'Medical Examinations'!A:A, 'Medical Examinations'!F:F, "not found")</f>
        <v>yes</v>
      </c>
      <c r="F247" s="2" t="str">
        <f>_xlfn.XLOOKUP(A247, 'Medical Examinations'!A:A, 'Medical Examinations'!G:G, "not found")</f>
        <v>No</v>
      </c>
      <c r="G247" s="2" t="str">
        <f>_xlfn.XLOOKUP(A247, 'Medical Examinations'!A:A, 'Medical Examinations'!H:H, "not found")</f>
        <v>No</v>
      </c>
      <c r="H247" s="2">
        <f>_xlfn.XLOOKUP(A247, 'Medical Examinations'!A:A, 'Medical Examinations'!J:J, "not found")</f>
        <v>1</v>
      </c>
      <c r="I247" s="2" t="str">
        <f>_xlfn.XLOOKUP(A247, 'Medical Examinations'!A:A, 'Medical Examinations'!L:L, "not found")</f>
        <v>yes</v>
      </c>
      <c r="J247" s="2" t="str">
        <f>_xlfn.XLOOKUP(A247, 'Medical Examinations'!A:A, 'Medical Examinations'!C:C, "not found")</f>
        <v>Obesity</v>
      </c>
      <c r="K247" s="2" t="str">
        <f>_xlfn.XLOOKUP(A247, 'Medical Examinations'!A:A, 'Medical Examinations'!E:E, "not  found")</f>
        <v>Diabetes</v>
      </c>
      <c r="L247" s="16">
        <f>_xlfn.XLOOKUP(A247, 'Hospitalisation Details'!A:A, 'Hospitalisation Details'!G:G, "not found")</f>
        <v>27596</v>
      </c>
      <c r="M247" s="17">
        <f>_xlfn.XLOOKUP(A247, 'Hospitalisation Details'!A:A, 'Hospitalisation Details'!J:J, "not found")</f>
        <v>34210.33</v>
      </c>
      <c r="N247" s="2" t="str">
        <f>_xlfn.XLOOKUP(A247, 'Hospitalisation Details'!A:A, 'Hospitalisation Details'!L:L, "not found")</f>
        <v>tier - 2</v>
      </c>
      <c r="O247" s="2" t="str">
        <f>_xlfn.XLOOKUP(A247, 'Hospitalisation Details'!A:A, 'Hospitalisation Details'!N:N, "not found")</f>
        <v>tier - 1</v>
      </c>
      <c r="P247" s="2" t="str">
        <f>_xlfn.XLOOKUP(A247, 'Hospitalisation Details'!A:A, 'Hospitalisation Details'!P:P, "not found")</f>
        <v>R1012</v>
      </c>
      <c r="Q247" s="2">
        <f>_xlfn.XLOOKUP(A247, 'Hospitalisation Details'!A:A, 'Hospitalisation Details'!H:H, "not found")</f>
        <v>47</v>
      </c>
    </row>
    <row r="248" spans="1:17" ht="15.75" x14ac:dyDescent="0.25">
      <c r="A248" s="15" t="s">
        <v>2125</v>
      </c>
      <c r="B248" s="2" t="str">
        <f>VLOOKUP(A248, 'Customer Names'!A:E, 4, FALSE)</f>
        <v>Stephanie</v>
      </c>
      <c r="C248" s="2">
        <f>_xlfn.XLOOKUP(A248, 'Medical Examinations'!A:A, 'Medical Examinations'!B:B, "not found")</f>
        <v>29.94</v>
      </c>
      <c r="D248" s="2">
        <f>_xlfn.XLOOKUP(A248, 'Medical Examinations'!A:A, 'Medical Examinations'!D:D, "not found")</f>
        <v>7.59</v>
      </c>
      <c r="E248" s="2" t="str">
        <f>_xlfn.XLOOKUP(A248, 'Medical Examinations'!A:A, 'Medical Examinations'!F:F, "not found")</f>
        <v>No</v>
      </c>
      <c r="F248" s="2" t="str">
        <f>_xlfn.XLOOKUP(A248, 'Medical Examinations'!A:A, 'Medical Examinations'!G:G, "not found")</f>
        <v>No</v>
      </c>
      <c r="G248" s="2" t="str">
        <f>_xlfn.XLOOKUP(A248, 'Medical Examinations'!A:A, 'Medical Examinations'!H:H, "not found")</f>
        <v>No</v>
      </c>
      <c r="H248" s="2">
        <f>_xlfn.XLOOKUP(A248, 'Medical Examinations'!A:A, 'Medical Examinations'!J:J, "not found")</f>
        <v>0</v>
      </c>
      <c r="I248" s="2" t="str">
        <f>_xlfn.XLOOKUP(A248, 'Medical Examinations'!A:A, 'Medical Examinations'!L:L, "not found")</f>
        <v>yes</v>
      </c>
      <c r="J248" s="2" t="str">
        <f>_xlfn.XLOOKUP(A248, 'Medical Examinations'!A:A, 'Medical Examinations'!C:C, "not found")</f>
        <v>Overweight</v>
      </c>
      <c r="K248" s="2" t="str">
        <f>_xlfn.XLOOKUP(A248, 'Medical Examinations'!A:A, 'Medical Examinations'!E:E, "not  found")</f>
        <v>Diabetes</v>
      </c>
      <c r="L248" s="16">
        <f>_xlfn.XLOOKUP(A248, 'Hospitalisation Details'!A:A, 'Hospitalisation Details'!G:G, "not found")</f>
        <v>26170</v>
      </c>
      <c r="M248" s="17">
        <f>_xlfn.XLOOKUP(A248, 'Hospitalisation Details'!A:A, 'Hospitalisation Details'!J:J, "not found")</f>
        <v>34205.07</v>
      </c>
      <c r="N248" s="2" t="str">
        <f>_xlfn.XLOOKUP(A248, 'Hospitalisation Details'!A:A, 'Hospitalisation Details'!L:L, "not found")</f>
        <v>tier - 2</v>
      </c>
      <c r="O248" s="2" t="str">
        <f>_xlfn.XLOOKUP(A248, 'Hospitalisation Details'!A:A, 'Hospitalisation Details'!N:N, "not found")</f>
        <v>tier - 2</v>
      </c>
      <c r="P248" s="2" t="str">
        <f>_xlfn.XLOOKUP(A248, 'Hospitalisation Details'!A:A, 'Hospitalisation Details'!P:P, "not found")</f>
        <v>R1011</v>
      </c>
      <c r="Q248" s="2">
        <f>_xlfn.XLOOKUP(A248, 'Hospitalisation Details'!A:A, 'Hospitalisation Details'!H:H, "not found")</f>
        <v>51</v>
      </c>
    </row>
    <row r="249" spans="1:17" ht="15.75" x14ac:dyDescent="0.25">
      <c r="A249" s="15" t="s">
        <v>2124</v>
      </c>
      <c r="B249" s="2" t="str">
        <f>VLOOKUP(A249, 'Customer Names'!A:E, 4, FALSE)</f>
        <v>Melissa Y</v>
      </c>
      <c r="C249" s="2">
        <f>_xlfn.XLOOKUP(A249, 'Medical Examinations'!A:A, 'Medical Examinations'!B:B, "not found")</f>
        <v>31.4</v>
      </c>
      <c r="D249" s="2">
        <f>_xlfn.XLOOKUP(A249, 'Medical Examinations'!A:A, 'Medical Examinations'!D:D, "not found")</f>
        <v>5.49</v>
      </c>
      <c r="E249" s="2" t="str">
        <f>_xlfn.XLOOKUP(A249, 'Medical Examinations'!A:A, 'Medical Examinations'!F:F, "not found")</f>
        <v>No</v>
      </c>
      <c r="F249" s="2" t="str">
        <f>_xlfn.XLOOKUP(A249, 'Medical Examinations'!A:A, 'Medical Examinations'!G:G, "not found")</f>
        <v>No</v>
      </c>
      <c r="G249" s="2" t="str">
        <f>_xlfn.XLOOKUP(A249, 'Medical Examinations'!A:A, 'Medical Examinations'!H:H, "not found")</f>
        <v>No</v>
      </c>
      <c r="H249" s="2">
        <f>_xlfn.XLOOKUP(A249, 'Medical Examinations'!A:A, 'Medical Examinations'!J:J, "not found")</f>
        <v>0</v>
      </c>
      <c r="I249" s="2" t="str">
        <f>_xlfn.XLOOKUP(A249, 'Medical Examinations'!A:A, 'Medical Examinations'!L:L, "not found")</f>
        <v>yes</v>
      </c>
      <c r="J249" s="2" t="str">
        <f>_xlfn.XLOOKUP(A249, 'Medical Examinations'!A:A, 'Medical Examinations'!C:C, "not found")</f>
        <v>Obesity</v>
      </c>
      <c r="K249" s="2" t="str">
        <f>_xlfn.XLOOKUP(A249, 'Medical Examinations'!A:A, 'Medical Examinations'!E:E, "not  found")</f>
        <v>Normal</v>
      </c>
      <c r="L249" s="16">
        <f>_xlfn.XLOOKUP(A249, 'Hospitalisation Details'!A:A, 'Hospitalisation Details'!G:G, "not found")</f>
        <v>36470</v>
      </c>
      <c r="M249" s="17">
        <f>_xlfn.XLOOKUP(A249, 'Hospitalisation Details'!A:A, 'Hospitalisation Details'!J:J, "not found")</f>
        <v>34166.269999999997</v>
      </c>
      <c r="N249" s="2" t="str">
        <f>_xlfn.XLOOKUP(A249, 'Hospitalisation Details'!A:A, 'Hospitalisation Details'!L:L, "not found")</f>
        <v>tier - 2</v>
      </c>
      <c r="O249" s="2" t="str">
        <f>_xlfn.XLOOKUP(A249, 'Hospitalisation Details'!A:A, 'Hospitalisation Details'!N:N, "not found")</f>
        <v>tier - 3</v>
      </c>
      <c r="P249" s="2" t="str">
        <f>_xlfn.XLOOKUP(A249, 'Hospitalisation Details'!A:A, 'Hospitalisation Details'!P:P, "not found")</f>
        <v>R1011</v>
      </c>
      <c r="Q249" s="2">
        <f>_xlfn.XLOOKUP(A249, 'Hospitalisation Details'!A:A, 'Hospitalisation Details'!H:H, "not found")</f>
        <v>23</v>
      </c>
    </row>
    <row r="250" spans="1:17" ht="15.75" x14ac:dyDescent="0.25">
      <c r="A250" s="15" t="s">
        <v>2123</v>
      </c>
      <c r="B250" s="2" t="str">
        <f>VLOOKUP(A250, 'Customer Names'!A:E, 4, FALSE)</f>
        <v>Ashley</v>
      </c>
      <c r="C250" s="2">
        <f>_xlfn.XLOOKUP(A250, 'Medical Examinations'!A:A, 'Medical Examinations'!B:B, "not found")</f>
        <v>53.06</v>
      </c>
      <c r="D250" s="2">
        <f>_xlfn.XLOOKUP(A250, 'Medical Examinations'!A:A, 'Medical Examinations'!D:D, "not found")</f>
        <v>11.68</v>
      </c>
      <c r="E250" s="2" t="str">
        <f>_xlfn.XLOOKUP(A250, 'Medical Examinations'!A:A, 'Medical Examinations'!F:F, "not found")</f>
        <v>No</v>
      </c>
      <c r="F250" s="2" t="str">
        <f>_xlfn.XLOOKUP(A250, 'Medical Examinations'!A:A, 'Medical Examinations'!G:G, "not found")</f>
        <v>No</v>
      </c>
      <c r="G250" s="2" t="str">
        <f>_xlfn.XLOOKUP(A250, 'Medical Examinations'!A:A, 'Medical Examinations'!H:H, "not found")</f>
        <v>No</v>
      </c>
      <c r="H250" s="2">
        <f>_xlfn.XLOOKUP(A250, 'Medical Examinations'!A:A, 'Medical Examinations'!J:J, "not found")</f>
        <v>0</v>
      </c>
      <c r="I250" s="2" t="str">
        <f>_xlfn.XLOOKUP(A250, 'Medical Examinations'!A:A, 'Medical Examinations'!L:L, "not found")</f>
        <v>yes</v>
      </c>
      <c r="J250" s="2" t="str">
        <f>_xlfn.XLOOKUP(A250, 'Medical Examinations'!A:A, 'Medical Examinations'!C:C, "not found")</f>
        <v>Obesity</v>
      </c>
      <c r="K250" s="2" t="str">
        <f>_xlfn.XLOOKUP(A250, 'Medical Examinations'!A:A, 'Medical Examinations'!E:E, "not  found")</f>
        <v>Diabetes</v>
      </c>
      <c r="L250" s="16">
        <f>_xlfn.XLOOKUP(A250, 'Hospitalisation Details'!A:A, 'Hospitalisation Details'!G:G, "not found")</f>
        <v>37616</v>
      </c>
      <c r="M250" s="17">
        <f>_xlfn.XLOOKUP(A250, 'Hospitalisation Details'!A:A, 'Hospitalisation Details'!J:J, "not found")</f>
        <v>34084.68</v>
      </c>
      <c r="N250" s="2" t="str">
        <f>_xlfn.XLOOKUP(A250, 'Hospitalisation Details'!A:A, 'Hospitalisation Details'!L:L, "not found")</f>
        <v>tier - 2</v>
      </c>
      <c r="O250" s="2" t="str">
        <f>_xlfn.XLOOKUP(A250, 'Hospitalisation Details'!A:A, 'Hospitalisation Details'!N:N, "not found")</f>
        <v>tier - 3</v>
      </c>
      <c r="P250" s="2" t="str">
        <f>_xlfn.XLOOKUP(A250, 'Hospitalisation Details'!A:A, 'Hospitalisation Details'!P:P, "not found")</f>
        <v>R1011</v>
      </c>
      <c r="Q250" s="2">
        <f>_xlfn.XLOOKUP(A250, 'Hospitalisation Details'!A:A, 'Hospitalisation Details'!H:H, "not found")</f>
        <v>20</v>
      </c>
    </row>
    <row r="251" spans="1:17" ht="15.75" x14ac:dyDescent="0.25">
      <c r="A251" s="15" t="s">
        <v>2122</v>
      </c>
      <c r="B251" s="2" t="str">
        <f>VLOOKUP(A251, 'Customer Names'!A:E, 4, FALSE)</f>
        <v>Stephanie M.</v>
      </c>
      <c r="C251" s="2">
        <f>_xlfn.XLOOKUP(A251, 'Medical Examinations'!A:A, 'Medical Examinations'!B:B, "not found")</f>
        <v>30.25</v>
      </c>
      <c r="D251" s="2">
        <f>_xlfn.XLOOKUP(A251, 'Medical Examinations'!A:A, 'Medical Examinations'!D:D, "not found")</f>
        <v>4.1900000000000004</v>
      </c>
      <c r="E251" s="2" t="str">
        <f>_xlfn.XLOOKUP(A251, 'Medical Examinations'!A:A, 'Medical Examinations'!F:F, "not found")</f>
        <v>No</v>
      </c>
      <c r="F251" s="2" t="str">
        <f>_xlfn.XLOOKUP(A251, 'Medical Examinations'!A:A, 'Medical Examinations'!G:G, "not found")</f>
        <v>No</v>
      </c>
      <c r="G251" s="2" t="str">
        <f>_xlfn.XLOOKUP(A251, 'Medical Examinations'!A:A, 'Medical Examinations'!H:H, "not found")</f>
        <v>No</v>
      </c>
      <c r="H251" s="2">
        <f>_xlfn.XLOOKUP(A251, 'Medical Examinations'!A:A, 'Medical Examinations'!J:J, "not found")</f>
        <v>2</v>
      </c>
      <c r="I251" s="2" t="str">
        <f>_xlfn.XLOOKUP(A251, 'Medical Examinations'!A:A, 'Medical Examinations'!L:L, "not found")</f>
        <v>yes</v>
      </c>
      <c r="J251" s="2" t="str">
        <f>_xlfn.XLOOKUP(A251, 'Medical Examinations'!A:A, 'Medical Examinations'!C:C, "not found")</f>
        <v>Obesity</v>
      </c>
      <c r="K251" s="2" t="str">
        <f>_xlfn.XLOOKUP(A251, 'Medical Examinations'!A:A, 'Medical Examinations'!E:E, "not  found")</f>
        <v>Normal</v>
      </c>
      <c r="L251" s="16">
        <f>_xlfn.XLOOKUP(A251, 'Hospitalisation Details'!A:A, 'Hospitalisation Details'!G:G, "not found")</f>
        <v>26506</v>
      </c>
      <c r="M251" s="17">
        <f>_xlfn.XLOOKUP(A251, 'Hospitalisation Details'!A:A, 'Hospitalisation Details'!J:J, "not found")</f>
        <v>34053.360000000001</v>
      </c>
      <c r="N251" s="2" t="str">
        <f>_xlfn.XLOOKUP(A251, 'Hospitalisation Details'!A:A, 'Hospitalisation Details'!L:L, "not found")</f>
        <v>tier - 2</v>
      </c>
      <c r="O251" s="2" t="str">
        <f>_xlfn.XLOOKUP(A251, 'Hospitalisation Details'!A:A, 'Hospitalisation Details'!N:N, "not found")</f>
        <v>tier - 2</v>
      </c>
      <c r="P251" s="2" t="str">
        <f>_xlfn.XLOOKUP(A251, 'Hospitalisation Details'!A:A, 'Hospitalisation Details'!P:P, "not found")</f>
        <v>R1011</v>
      </c>
      <c r="Q251" s="2">
        <f>_xlfn.XLOOKUP(A251, 'Hospitalisation Details'!A:A, 'Hospitalisation Details'!H:H, "not found")</f>
        <v>50</v>
      </c>
    </row>
    <row r="252" spans="1:17" ht="15.75" x14ac:dyDescent="0.25">
      <c r="A252" s="15" t="s">
        <v>2121</v>
      </c>
      <c r="B252" s="2" t="str">
        <f>VLOOKUP(A252, 'Customer Names'!A:E, 4, FALSE)</f>
        <v>Kylie</v>
      </c>
      <c r="C252" s="2">
        <f>_xlfn.XLOOKUP(A252, 'Medical Examinations'!A:A, 'Medical Examinations'!B:B, "not found")</f>
        <v>46.68</v>
      </c>
      <c r="D252" s="2">
        <f>_xlfn.XLOOKUP(A252, 'Medical Examinations'!A:A, 'Medical Examinations'!D:D, "not found")</f>
        <v>4.01</v>
      </c>
      <c r="E252" s="2" t="str">
        <f>_xlfn.XLOOKUP(A252, 'Medical Examinations'!A:A, 'Medical Examinations'!F:F, "not found")</f>
        <v>No</v>
      </c>
      <c r="F252" s="2" t="str">
        <f>_xlfn.XLOOKUP(A252, 'Medical Examinations'!A:A, 'Medical Examinations'!G:G, "not found")</f>
        <v>No</v>
      </c>
      <c r="G252" s="2" t="str">
        <f>_xlfn.XLOOKUP(A252, 'Medical Examinations'!A:A, 'Medical Examinations'!H:H, "not found")</f>
        <v>No</v>
      </c>
      <c r="H252" s="2">
        <f>_xlfn.XLOOKUP(A252, 'Medical Examinations'!A:A, 'Medical Examinations'!J:J, "not found")</f>
        <v>0</v>
      </c>
      <c r="I252" s="2" t="str">
        <f>_xlfn.XLOOKUP(A252, 'Medical Examinations'!A:A, 'Medical Examinations'!L:L, "not found")</f>
        <v>yes</v>
      </c>
      <c r="J252" s="2" t="str">
        <f>_xlfn.XLOOKUP(A252, 'Medical Examinations'!A:A, 'Medical Examinations'!C:C, "not found")</f>
        <v>Obesity</v>
      </c>
      <c r="K252" s="2" t="str">
        <f>_xlfn.XLOOKUP(A252, 'Medical Examinations'!A:A, 'Medical Examinations'!E:E, "not  found")</f>
        <v>Normal</v>
      </c>
      <c r="L252" s="16">
        <f>_xlfn.XLOOKUP(A252, 'Hospitalisation Details'!A:A, 'Hospitalisation Details'!G:G, "not found")</f>
        <v>34602</v>
      </c>
      <c r="M252" s="17">
        <f>_xlfn.XLOOKUP(A252, 'Hospitalisation Details'!A:A, 'Hospitalisation Details'!J:J, "not found")</f>
        <v>33975.47</v>
      </c>
      <c r="N252" s="2" t="str">
        <f>_xlfn.XLOOKUP(A252, 'Hospitalisation Details'!A:A, 'Hospitalisation Details'!L:L, "not found")</f>
        <v>tier - 2</v>
      </c>
      <c r="O252" s="2" t="str">
        <f>_xlfn.XLOOKUP(A252, 'Hospitalisation Details'!A:A, 'Hospitalisation Details'!N:N, "not found")</f>
        <v>tier - 2</v>
      </c>
      <c r="P252" s="2" t="str">
        <f>_xlfn.XLOOKUP(A252, 'Hospitalisation Details'!A:A, 'Hospitalisation Details'!P:P, "not found")</f>
        <v>R1011</v>
      </c>
      <c r="Q252" s="2">
        <f>_xlfn.XLOOKUP(A252, 'Hospitalisation Details'!A:A, 'Hospitalisation Details'!H:H, "not found")</f>
        <v>28</v>
      </c>
    </row>
    <row r="253" spans="1:17" ht="15.75" x14ac:dyDescent="0.25">
      <c r="A253" s="15" t="s">
        <v>2120</v>
      </c>
      <c r="B253" s="2" t="str">
        <f>VLOOKUP(A253, 'Customer Names'!A:E, 4, FALSE)</f>
        <v>Kelly</v>
      </c>
      <c r="C253" s="2">
        <f>_xlfn.XLOOKUP(A253, 'Medical Examinations'!A:A, 'Medical Examinations'!B:B, "not found")</f>
        <v>30.4</v>
      </c>
      <c r="D253" s="2">
        <f>_xlfn.XLOOKUP(A253, 'Medical Examinations'!A:A, 'Medical Examinations'!D:D, "not found")</f>
        <v>5.91</v>
      </c>
      <c r="E253" s="2" t="str">
        <f>_xlfn.XLOOKUP(A253, 'Medical Examinations'!A:A, 'Medical Examinations'!F:F, "not found")</f>
        <v>No</v>
      </c>
      <c r="F253" s="2" t="str">
        <f>_xlfn.XLOOKUP(A253, 'Medical Examinations'!A:A, 'Medical Examinations'!G:G, "not found")</f>
        <v>yes</v>
      </c>
      <c r="G253" s="2" t="str">
        <f>_xlfn.XLOOKUP(A253, 'Medical Examinations'!A:A, 'Medical Examinations'!H:H, "not found")</f>
        <v>No</v>
      </c>
      <c r="H253" s="2">
        <f>_xlfn.XLOOKUP(A253, 'Medical Examinations'!A:A, 'Medical Examinations'!J:J, "not found")</f>
        <v>2</v>
      </c>
      <c r="I253" s="2" t="str">
        <f>_xlfn.XLOOKUP(A253, 'Medical Examinations'!A:A, 'Medical Examinations'!L:L, "not found")</f>
        <v>yes</v>
      </c>
      <c r="J253" s="2" t="str">
        <f>_xlfn.XLOOKUP(A253, 'Medical Examinations'!A:A, 'Medical Examinations'!C:C, "not found")</f>
        <v>Obesity</v>
      </c>
      <c r="K253" s="2" t="str">
        <f>_xlfn.XLOOKUP(A253, 'Medical Examinations'!A:A, 'Medical Examinations'!E:E, "not  found")</f>
        <v>Prediabeties</v>
      </c>
      <c r="L253" s="16">
        <f>_xlfn.XLOOKUP(A253, 'Hospitalisation Details'!A:A, 'Hospitalisation Details'!G:G, "not found")</f>
        <v>36887</v>
      </c>
      <c r="M253" s="17">
        <f>_xlfn.XLOOKUP(A253, 'Hospitalisation Details'!A:A, 'Hospitalisation Details'!J:J, "not found")</f>
        <v>33907.550000000003</v>
      </c>
      <c r="N253" s="2" t="str">
        <f>_xlfn.XLOOKUP(A253, 'Hospitalisation Details'!A:A, 'Hospitalisation Details'!L:L, "not found")</f>
        <v>tier - 2</v>
      </c>
      <c r="O253" s="2" t="str">
        <f>_xlfn.XLOOKUP(A253, 'Hospitalisation Details'!A:A, 'Hospitalisation Details'!N:N, "not found")</f>
        <v>tier - 2</v>
      </c>
      <c r="P253" s="2" t="str">
        <f>_xlfn.XLOOKUP(A253, 'Hospitalisation Details'!A:A, 'Hospitalisation Details'!P:P, "not found")</f>
        <v>R1012</v>
      </c>
      <c r="Q253" s="2">
        <f>_xlfn.XLOOKUP(A253, 'Hospitalisation Details'!A:A, 'Hospitalisation Details'!H:H, "not found")</f>
        <v>22</v>
      </c>
    </row>
    <row r="254" spans="1:17" ht="15.75" x14ac:dyDescent="0.25">
      <c r="A254" s="15" t="s">
        <v>2119</v>
      </c>
      <c r="B254" s="2" t="str">
        <f>VLOOKUP(A254, 'Customer Names'!A:E, 4, FALSE)</f>
        <v>Carrie</v>
      </c>
      <c r="C254" s="2">
        <f>_xlfn.XLOOKUP(A254, 'Medical Examinations'!A:A, 'Medical Examinations'!B:B, "not found")</f>
        <v>30.2</v>
      </c>
      <c r="D254" s="2">
        <f>_xlfn.XLOOKUP(A254, 'Medical Examinations'!A:A, 'Medical Examinations'!D:D, "not found")</f>
        <v>4.47</v>
      </c>
      <c r="E254" s="2" t="str">
        <f>_xlfn.XLOOKUP(A254, 'Medical Examinations'!A:A, 'Medical Examinations'!F:F, "not found")</f>
        <v>yes</v>
      </c>
      <c r="F254" s="2" t="str">
        <f>_xlfn.XLOOKUP(A254, 'Medical Examinations'!A:A, 'Medical Examinations'!G:G, "not found")</f>
        <v>No</v>
      </c>
      <c r="G254" s="2" t="str">
        <f>_xlfn.XLOOKUP(A254, 'Medical Examinations'!A:A, 'Medical Examinations'!H:H, "not found")</f>
        <v>Yes</v>
      </c>
      <c r="H254" s="2">
        <f>_xlfn.XLOOKUP(A254, 'Medical Examinations'!A:A, 'Medical Examinations'!J:J, "not found")</f>
        <v>1</v>
      </c>
      <c r="I254" s="2" t="str">
        <f>_xlfn.XLOOKUP(A254, 'Medical Examinations'!A:A, 'Medical Examinations'!L:L, "not found")</f>
        <v>yes</v>
      </c>
      <c r="J254" s="2" t="str">
        <f>_xlfn.XLOOKUP(A254, 'Medical Examinations'!A:A, 'Medical Examinations'!C:C, "not found")</f>
        <v>Obesity</v>
      </c>
      <c r="K254" s="2" t="str">
        <f>_xlfn.XLOOKUP(A254, 'Medical Examinations'!A:A, 'Medical Examinations'!E:E, "not  found")</f>
        <v>Normal</v>
      </c>
      <c r="L254" s="16">
        <f>_xlfn.XLOOKUP(A254, 'Hospitalisation Details'!A:A, 'Hospitalisation Details'!G:G, "not found")</f>
        <v>35651</v>
      </c>
      <c r="M254" s="17">
        <f>_xlfn.XLOOKUP(A254, 'Hospitalisation Details'!A:A, 'Hospitalisation Details'!J:J, "not found")</f>
        <v>33900.65</v>
      </c>
      <c r="N254" s="2" t="str">
        <f>_xlfn.XLOOKUP(A254, 'Hospitalisation Details'!A:A, 'Hospitalisation Details'!L:L, "not found")</f>
        <v>tier - 2</v>
      </c>
      <c r="O254" s="2" t="str">
        <f>_xlfn.XLOOKUP(A254, 'Hospitalisation Details'!A:A, 'Hospitalisation Details'!N:N, "not found")</f>
        <v>tier - 3</v>
      </c>
      <c r="P254" s="2" t="str">
        <f>_xlfn.XLOOKUP(A254, 'Hospitalisation Details'!A:A, 'Hospitalisation Details'!P:P, "not found")</f>
        <v>R1011</v>
      </c>
      <c r="Q254" s="2">
        <f>_xlfn.XLOOKUP(A254, 'Hospitalisation Details'!A:A, 'Hospitalisation Details'!H:H, "not found")</f>
        <v>25</v>
      </c>
    </row>
    <row r="255" spans="1:17" ht="15.75" x14ac:dyDescent="0.25">
      <c r="A255" s="15" t="s">
        <v>2118</v>
      </c>
      <c r="B255" s="2" t="str">
        <f>VLOOKUP(A255, 'Customer Names'!A:E, 4, FALSE)</f>
        <v>Alex</v>
      </c>
      <c r="C255" s="2">
        <f>_xlfn.XLOOKUP(A255, 'Medical Examinations'!A:A, 'Medical Examinations'!B:B, "not found")</f>
        <v>51.18</v>
      </c>
      <c r="D255" s="2">
        <f>_xlfn.XLOOKUP(A255, 'Medical Examinations'!A:A, 'Medical Examinations'!D:D, "not found")</f>
        <v>4.5599999999999996</v>
      </c>
      <c r="E255" s="2" t="str">
        <f>_xlfn.XLOOKUP(A255, 'Medical Examinations'!A:A, 'Medical Examinations'!F:F, "not found")</f>
        <v>yes</v>
      </c>
      <c r="F255" s="2" t="str">
        <f>_xlfn.XLOOKUP(A255, 'Medical Examinations'!A:A, 'Medical Examinations'!G:G, "not found")</f>
        <v>yes</v>
      </c>
      <c r="G255" s="2" t="str">
        <f>_xlfn.XLOOKUP(A255, 'Medical Examinations'!A:A, 'Medical Examinations'!H:H, "not found")</f>
        <v>No</v>
      </c>
      <c r="H255" s="2">
        <f>_xlfn.XLOOKUP(A255, 'Medical Examinations'!A:A, 'Medical Examinations'!J:J, "not found")</f>
        <v>2</v>
      </c>
      <c r="I255" s="2" t="str">
        <f>_xlfn.XLOOKUP(A255, 'Medical Examinations'!A:A, 'Medical Examinations'!L:L, "not found")</f>
        <v>yes</v>
      </c>
      <c r="J255" s="2" t="str">
        <f>_xlfn.XLOOKUP(A255, 'Medical Examinations'!A:A, 'Medical Examinations'!C:C, "not found")</f>
        <v>Obesity</v>
      </c>
      <c r="K255" s="2" t="str">
        <f>_xlfn.XLOOKUP(A255, 'Medical Examinations'!A:A, 'Medical Examinations'!E:E, "not  found")</f>
        <v>Normal</v>
      </c>
      <c r="L255" s="16">
        <f>_xlfn.XLOOKUP(A255, 'Hospitalisation Details'!A:A, 'Hospitalisation Details'!G:G, "not found")</f>
        <v>36825</v>
      </c>
      <c r="M255" s="17">
        <f>_xlfn.XLOOKUP(A255, 'Hospitalisation Details'!A:A, 'Hospitalisation Details'!J:J, "not found")</f>
        <v>33829.39</v>
      </c>
      <c r="N255" s="2" t="str">
        <f>_xlfn.XLOOKUP(A255, 'Hospitalisation Details'!A:A, 'Hospitalisation Details'!L:L, "not found")</f>
        <v>tier - 2</v>
      </c>
      <c r="O255" s="2" t="str">
        <f>_xlfn.XLOOKUP(A255, 'Hospitalisation Details'!A:A, 'Hospitalisation Details'!N:N, "not found")</f>
        <v>tier - 3</v>
      </c>
      <c r="P255" s="2" t="str">
        <f>_xlfn.XLOOKUP(A255, 'Hospitalisation Details'!A:A, 'Hospitalisation Details'!P:P, "not found")</f>
        <v>R1011</v>
      </c>
      <c r="Q255" s="2">
        <f>_xlfn.XLOOKUP(A255, 'Hospitalisation Details'!A:A, 'Hospitalisation Details'!H:H, "not found")</f>
        <v>22</v>
      </c>
    </row>
    <row r="256" spans="1:17" ht="15.75" x14ac:dyDescent="0.25">
      <c r="A256" s="15" t="s">
        <v>2117</v>
      </c>
      <c r="B256" s="2" t="str">
        <f>VLOOKUP(A256, 'Customer Names'!A:E, 4, FALSE)</f>
        <v>Zach S</v>
      </c>
      <c r="C256" s="2">
        <f>_xlfn.XLOOKUP(A256, 'Medical Examinations'!A:A, 'Medical Examinations'!B:B, "not found")</f>
        <v>22.18</v>
      </c>
      <c r="D256" s="2">
        <f>_xlfn.XLOOKUP(A256, 'Medical Examinations'!A:A, 'Medical Examinations'!D:D, "not found")</f>
        <v>9.9</v>
      </c>
      <c r="E256" s="2" t="str">
        <f>_xlfn.XLOOKUP(A256, 'Medical Examinations'!A:A, 'Medical Examinations'!F:F, "not found")</f>
        <v>No</v>
      </c>
      <c r="F256" s="2" t="str">
        <f>_xlfn.XLOOKUP(A256, 'Medical Examinations'!A:A, 'Medical Examinations'!G:G, "not found")</f>
        <v>No</v>
      </c>
      <c r="G256" s="2" t="str">
        <f>_xlfn.XLOOKUP(A256, 'Medical Examinations'!A:A, 'Medical Examinations'!H:H, "not found")</f>
        <v>No</v>
      </c>
      <c r="H256" s="2">
        <f>_xlfn.XLOOKUP(A256, 'Medical Examinations'!A:A, 'Medical Examinations'!J:J, "not found")</f>
        <v>0</v>
      </c>
      <c r="I256" s="2" t="str">
        <f>_xlfn.XLOOKUP(A256, 'Medical Examinations'!A:A, 'Medical Examinations'!L:L, "not found")</f>
        <v>yes</v>
      </c>
      <c r="J256" s="2" t="str">
        <f>_xlfn.XLOOKUP(A256, 'Medical Examinations'!A:A, 'Medical Examinations'!C:C, "not found")</f>
        <v>Normal Weight</v>
      </c>
      <c r="K256" s="2" t="str">
        <f>_xlfn.XLOOKUP(A256, 'Medical Examinations'!A:A, 'Medical Examinations'!E:E, "not  found")</f>
        <v>Diabetes</v>
      </c>
      <c r="L256" s="16">
        <f>_xlfn.XLOOKUP(A256, 'Hospitalisation Details'!A:A, 'Hospitalisation Details'!G:G, "not found")</f>
        <v>22991</v>
      </c>
      <c r="M256" s="17">
        <f>_xlfn.XLOOKUP(A256, 'Hospitalisation Details'!A:A, 'Hospitalisation Details'!J:J, "not found")</f>
        <v>33753.32</v>
      </c>
      <c r="N256" s="2" t="str">
        <f>_xlfn.XLOOKUP(A256, 'Hospitalisation Details'!A:A, 'Hospitalisation Details'!L:L, "not found")</f>
        <v>tier - 1</v>
      </c>
      <c r="O256" s="2" t="str">
        <f>_xlfn.XLOOKUP(A256, 'Hospitalisation Details'!A:A, 'Hospitalisation Details'!N:N, "not found")</f>
        <v>tier - 3</v>
      </c>
      <c r="P256" s="2" t="str">
        <f>_xlfn.XLOOKUP(A256, 'Hospitalisation Details'!A:A, 'Hospitalisation Details'!P:P, "not found")</f>
        <v>R1011</v>
      </c>
      <c r="Q256" s="2">
        <f>_xlfn.XLOOKUP(A256, 'Hospitalisation Details'!A:A, 'Hospitalisation Details'!H:H, "not found")</f>
        <v>60</v>
      </c>
    </row>
    <row r="257" spans="1:17" ht="15.75" x14ac:dyDescent="0.25">
      <c r="A257" s="15" t="s">
        <v>2116</v>
      </c>
      <c r="B257" s="2" t="str">
        <f>VLOOKUP(A257, 'Customer Names'!A:E, 4, FALSE)</f>
        <v>Alan</v>
      </c>
      <c r="C257" s="2">
        <f>_xlfn.XLOOKUP(A257, 'Medical Examinations'!A:A, 'Medical Examinations'!B:B, "not found")</f>
        <v>31.92</v>
      </c>
      <c r="D257" s="2">
        <f>_xlfn.XLOOKUP(A257, 'Medical Examinations'!A:A, 'Medical Examinations'!D:D, "not found")</f>
        <v>5.1100000000000003</v>
      </c>
      <c r="E257" s="2" t="str">
        <f>_xlfn.XLOOKUP(A257, 'Medical Examinations'!A:A, 'Medical Examinations'!F:F, "not found")</f>
        <v>No</v>
      </c>
      <c r="F257" s="2" t="str">
        <f>_xlfn.XLOOKUP(A257, 'Medical Examinations'!A:A, 'Medical Examinations'!G:G, "not found")</f>
        <v>No</v>
      </c>
      <c r="G257" s="2" t="str">
        <f>_xlfn.XLOOKUP(A257, 'Medical Examinations'!A:A, 'Medical Examinations'!H:H, "not found")</f>
        <v>Yes</v>
      </c>
      <c r="H257" s="2">
        <f>_xlfn.XLOOKUP(A257, 'Medical Examinations'!A:A, 'Medical Examinations'!J:J, "not found")</f>
        <v>1</v>
      </c>
      <c r="I257" s="2" t="str">
        <f>_xlfn.XLOOKUP(A257, 'Medical Examinations'!A:A, 'Medical Examinations'!L:L, "not found")</f>
        <v>yes</v>
      </c>
      <c r="J257" s="2" t="str">
        <f>_xlfn.XLOOKUP(A257, 'Medical Examinations'!A:A, 'Medical Examinations'!C:C, "not found")</f>
        <v>Obesity</v>
      </c>
      <c r="K257" s="2" t="str">
        <f>_xlfn.XLOOKUP(A257, 'Medical Examinations'!A:A, 'Medical Examinations'!E:E, "not  found")</f>
        <v>Normal</v>
      </c>
      <c r="L257" s="16">
        <f>_xlfn.XLOOKUP(A257, 'Hospitalisation Details'!A:A, 'Hospitalisation Details'!G:G, "not found")</f>
        <v>37876</v>
      </c>
      <c r="M257" s="17">
        <f>_xlfn.XLOOKUP(A257, 'Hospitalisation Details'!A:A, 'Hospitalisation Details'!J:J, "not found")</f>
        <v>33750.29</v>
      </c>
      <c r="N257" s="2" t="str">
        <f>_xlfn.XLOOKUP(A257, 'Hospitalisation Details'!A:A, 'Hospitalisation Details'!L:L, "not found")</f>
        <v>tier - 1</v>
      </c>
      <c r="O257" s="2" t="str">
        <f>_xlfn.XLOOKUP(A257, 'Hospitalisation Details'!A:A, 'Hospitalisation Details'!N:N, "not found")</f>
        <v>tier - 3</v>
      </c>
      <c r="P257" s="2" t="str">
        <f>_xlfn.XLOOKUP(A257, 'Hospitalisation Details'!A:A, 'Hospitalisation Details'!P:P, "not found")</f>
        <v>R1012</v>
      </c>
      <c r="Q257" s="2">
        <f>_xlfn.XLOOKUP(A257, 'Hospitalisation Details'!A:A, 'Hospitalisation Details'!H:H, "not found")</f>
        <v>19</v>
      </c>
    </row>
    <row r="258" spans="1:17" ht="15.75" x14ac:dyDescent="0.25">
      <c r="A258" s="15" t="s">
        <v>2115</v>
      </c>
      <c r="B258" s="2" t="str">
        <f>VLOOKUP(A258, 'Customer Names'!A:E, 4, FALSE)</f>
        <v>Nate</v>
      </c>
      <c r="C258" s="2">
        <f>_xlfn.XLOOKUP(A258, 'Medical Examinations'!A:A, 'Medical Examinations'!B:B, "not found")</f>
        <v>31.73</v>
      </c>
      <c r="D258" s="2">
        <f>_xlfn.XLOOKUP(A258, 'Medical Examinations'!A:A, 'Medical Examinations'!D:D, "not found")</f>
        <v>5.73</v>
      </c>
      <c r="E258" s="2" t="str">
        <f>_xlfn.XLOOKUP(A258, 'Medical Examinations'!A:A, 'Medical Examinations'!F:F, "not found")</f>
        <v>No</v>
      </c>
      <c r="F258" s="2" t="str">
        <f>_xlfn.XLOOKUP(A258, 'Medical Examinations'!A:A, 'Medical Examinations'!G:G, "not found")</f>
        <v>yes</v>
      </c>
      <c r="G258" s="2" t="str">
        <f>_xlfn.XLOOKUP(A258, 'Medical Examinations'!A:A, 'Medical Examinations'!H:H, "not found")</f>
        <v>No</v>
      </c>
      <c r="H258" s="2">
        <f>_xlfn.XLOOKUP(A258, 'Medical Examinations'!A:A, 'Medical Examinations'!J:J, "not found")</f>
        <v>1</v>
      </c>
      <c r="I258" s="2" t="str">
        <f>_xlfn.XLOOKUP(A258, 'Medical Examinations'!A:A, 'Medical Examinations'!L:L, "not found")</f>
        <v>yes</v>
      </c>
      <c r="J258" s="2" t="str">
        <f>_xlfn.XLOOKUP(A258, 'Medical Examinations'!A:A, 'Medical Examinations'!C:C, "not found")</f>
        <v>Obesity</v>
      </c>
      <c r="K258" s="2" t="str">
        <f>_xlfn.XLOOKUP(A258, 'Medical Examinations'!A:A, 'Medical Examinations'!E:E, "not  found")</f>
        <v>Prediabeties</v>
      </c>
      <c r="L258" s="16">
        <f>_xlfn.XLOOKUP(A258, 'Hospitalisation Details'!A:A, 'Hospitalisation Details'!G:G, "not found")</f>
        <v>38292</v>
      </c>
      <c r="M258" s="17">
        <f>_xlfn.XLOOKUP(A258, 'Hospitalisation Details'!A:A, 'Hospitalisation Details'!J:J, "not found")</f>
        <v>33732.69</v>
      </c>
      <c r="N258" s="2" t="str">
        <f>_xlfn.XLOOKUP(A258, 'Hospitalisation Details'!A:A, 'Hospitalisation Details'!L:L, "not found")</f>
        <v>tier - 1</v>
      </c>
      <c r="O258" s="2" t="str">
        <f>_xlfn.XLOOKUP(A258, 'Hospitalisation Details'!A:A, 'Hospitalisation Details'!N:N, "not found")</f>
        <v>tier - 1</v>
      </c>
      <c r="P258" s="2" t="str">
        <f>_xlfn.XLOOKUP(A258, 'Hospitalisation Details'!A:A, 'Hospitalisation Details'!P:P, "not found")</f>
        <v>R1017</v>
      </c>
      <c r="Q258" s="2">
        <f>_xlfn.XLOOKUP(A258, 'Hospitalisation Details'!A:A, 'Hospitalisation Details'!H:H, "not found")</f>
        <v>18</v>
      </c>
    </row>
    <row r="259" spans="1:17" ht="15.75" x14ac:dyDescent="0.25">
      <c r="A259" s="15" t="s">
        <v>2114</v>
      </c>
      <c r="B259" s="2" t="str">
        <f>VLOOKUP(A259, 'Customer Names'!A:E, 4, FALSE)</f>
        <v>Jesse G.</v>
      </c>
      <c r="C259" s="2">
        <f>_xlfn.XLOOKUP(A259, 'Medical Examinations'!A:A, 'Medical Examinations'!B:B, "not found")</f>
        <v>45.52</v>
      </c>
      <c r="D259" s="2">
        <f>_xlfn.XLOOKUP(A259, 'Medical Examinations'!A:A, 'Medical Examinations'!D:D, "not found")</f>
        <v>6.04</v>
      </c>
      <c r="E259" s="2" t="str">
        <f>_xlfn.XLOOKUP(A259, 'Medical Examinations'!A:A, 'Medical Examinations'!F:F, "not found")</f>
        <v>No</v>
      </c>
      <c r="F259" s="2" t="str">
        <f>_xlfn.XLOOKUP(A259, 'Medical Examinations'!A:A, 'Medical Examinations'!G:G, "not found")</f>
        <v>No</v>
      </c>
      <c r="G259" s="2" t="str">
        <f>_xlfn.XLOOKUP(A259, 'Medical Examinations'!A:A, 'Medical Examinations'!H:H, "not found")</f>
        <v>Yes</v>
      </c>
      <c r="H259" s="2">
        <f>_xlfn.XLOOKUP(A259, 'Medical Examinations'!A:A, 'Medical Examinations'!J:J, "not found")</f>
        <v>1</v>
      </c>
      <c r="I259" s="2" t="str">
        <f>_xlfn.XLOOKUP(A259, 'Medical Examinations'!A:A, 'Medical Examinations'!L:L, "not found")</f>
        <v>yes</v>
      </c>
      <c r="J259" s="2" t="str">
        <f>_xlfn.XLOOKUP(A259, 'Medical Examinations'!A:A, 'Medical Examinations'!C:C, "not found")</f>
        <v>Obesity</v>
      </c>
      <c r="K259" s="2" t="str">
        <f>_xlfn.XLOOKUP(A259, 'Medical Examinations'!A:A, 'Medical Examinations'!E:E, "not  found")</f>
        <v>Prediabeties</v>
      </c>
      <c r="L259" s="16">
        <f>_xlfn.XLOOKUP(A259, 'Hospitalisation Details'!A:A, 'Hospitalisation Details'!G:G, "not found")</f>
        <v>34301</v>
      </c>
      <c r="M259" s="17">
        <f>_xlfn.XLOOKUP(A259, 'Hospitalisation Details'!A:A, 'Hospitalisation Details'!J:J, "not found")</f>
        <v>33707.550000000003</v>
      </c>
      <c r="N259" s="2" t="str">
        <f>_xlfn.XLOOKUP(A259, 'Hospitalisation Details'!A:A, 'Hospitalisation Details'!L:L, "not found")</f>
        <v>tier - 2</v>
      </c>
      <c r="O259" s="2" t="str">
        <f>_xlfn.XLOOKUP(A259, 'Hospitalisation Details'!A:A, 'Hospitalisation Details'!N:N, "not found")</f>
        <v>tier - 2</v>
      </c>
      <c r="P259" s="2" t="str">
        <f>_xlfn.XLOOKUP(A259, 'Hospitalisation Details'!A:A, 'Hospitalisation Details'!P:P, "not found")</f>
        <v>R1011</v>
      </c>
      <c r="Q259" s="2">
        <f>_xlfn.XLOOKUP(A259, 'Hospitalisation Details'!A:A, 'Hospitalisation Details'!H:H, "not found")</f>
        <v>29</v>
      </c>
    </row>
    <row r="260" spans="1:17" ht="15.75" x14ac:dyDescent="0.25">
      <c r="A260" s="15" t="s">
        <v>2113</v>
      </c>
      <c r="B260" s="2" t="str">
        <f>VLOOKUP(A260, 'Customer Names'!A:E, 4, FALSE)</f>
        <v>Jason</v>
      </c>
      <c r="C260" s="2">
        <f>_xlfn.XLOOKUP(A260, 'Medical Examinations'!A:A, 'Medical Examinations'!B:B, "not found")</f>
        <v>52.81</v>
      </c>
      <c r="D260" s="2">
        <f>_xlfn.XLOOKUP(A260, 'Medical Examinations'!A:A, 'Medical Examinations'!D:D, "not found")</f>
        <v>5.19</v>
      </c>
      <c r="E260" s="2" t="str">
        <f>_xlfn.XLOOKUP(A260, 'Medical Examinations'!A:A, 'Medical Examinations'!F:F, "not found")</f>
        <v>No</v>
      </c>
      <c r="F260" s="2" t="str">
        <f>_xlfn.XLOOKUP(A260, 'Medical Examinations'!A:A, 'Medical Examinations'!G:G, "not found")</f>
        <v>No</v>
      </c>
      <c r="G260" s="2" t="str">
        <f>_xlfn.XLOOKUP(A260, 'Medical Examinations'!A:A, 'Medical Examinations'!H:H, "not found")</f>
        <v>Yes</v>
      </c>
      <c r="H260" s="2">
        <f>_xlfn.XLOOKUP(A260, 'Medical Examinations'!A:A, 'Medical Examinations'!J:J, "not found")</f>
        <v>1</v>
      </c>
      <c r="I260" s="2" t="str">
        <f>_xlfn.XLOOKUP(A260, 'Medical Examinations'!A:A, 'Medical Examinations'!L:L, "not found")</f>
        <v>yes</v>
      </c>
      <c r="J260" s="2" t="str">
        <f>_xlfn.XLOOKUP(A260, 'Medical Examinations'!A:A, 'Medical Examinations'!C:C, "not found")</f>
        <v>Obesity</v>
      </c>
      <c r="K260" s="2" t="str">
        <f>_xlfn.XLOOKUP(A260, 'Medical Examinations'!A:A, 'Medical Examinations'!E:E, "not  found")</f>
        <v>Normal</v>
      </c>
      <c r="L260" s="16">
        <f>_xlfn.XLOOKUP(A260, 'Hospitalisation Details'!A:A, 'Hospitalisation Details'!G:G, "not found")</f>
        <v>37873</v>
      </c>
      <c r="M260" s="17">
        <f>_xlfn.XLOOKUP(A260, 'Hospitalisation Details'!A:A, 'Hospitalisation Details'!J:J, "not found")</f>
        <v>33611.71</v>
      </c>
      <c r="N260" s="2" t="str">
        <f>_xlfn.XLOOKUP(A260, 'Hospitalisation Details'!A:A, 'Hospitalisation Details'!L:L, "not found")</f>
        <v>tier - 1</v>
      </c>
      <c r="O260" s="2" t="str">
        <f>_xlfn.XLOOKUP(A260, 'Hospitalisation Details'!A:A, 'Hospitalisation Details'!N:N, "not found")</f>
        <v>tier - 2</v>
      </c>
      <c r="P260" s="2" t="str">
        <f>_xlfn.XLOOKUP(A260, 'Hospitalisation Details'!A:A, 'Hospitalisation Details'!P:P, "not found")</f>
        <v>R1011</v>
      </c>
      <c r="Q260" s="2">
        <f>_xlfn.XLOOKUP(A260, 'Hospitalisation Details'!A:A, 'Hospitalisation Details'!H:H, "not found")</f>
        <v>19</v>
      </c>
    </row>
    <row r="261" spans="1:17" ht="15.75" x14ac:dyDescent="0.25">
      <c r="A261" s="15" t="s">
        <v>2112</v>
      </c>
      <c r="B261" s="2" t="str">
        <f>VLOOKUP(A261, 'Customer Names'!A:E, 4, FALSE)</f>
        <v>Megan A.</v>
      </c>
      <c r="C261" s="2">
        <f>_xlfn.XLOOKUP(A261, 'Medical Examinations'!A:A, 'Medical Examinations'!B:B, "not found")</f>
        <v>33.58</v>
      </c>
      <c r="D261" s="2">
        <f>_xlfn.XLOOKUP(A261, 'Medical Examinations'!A:A, 'Medical Examinations'!D:D, "not found")</f>
        <v>5.56</v>
      </c>
      <c r="E261" s="2" t="str">
        <f>_xlfn.XLOOKUP(A261, 'Medical Examinations'!A:A, 'Medical Examinations'!F:F, "not found")</f>
        <v>No</v>
      </c>
      <c r="F261" s="2" t="str">
        <f>_xlfn.XLOOKUP(A261, 'Medical Examinations'!A:A, 'Medical Examinations'!G:G, "not found")</f>
        <v>No</v>
      </c>
      <c r="G261" s="2" t="str">
        <f>_xlfn.XLOOKUP(A261, 'Medical Examinations'!A:A, 'Medical Examinations'!H:H, "not found")</f>
        <v>No</v>
      </c>
      <c r="H261" s="2">
        <f>_xlfn.XLOOKUP(A261, 'Medical Examinations'!A:A, 'Medical Examinations'!J:J, "not found")</f>
        <v>1</v>
      </c>
      <c r="I261" s="2" t="str">
        <f>_xlfn.XLOOKUP(A261, 'Medical Examinations'!A:A, 'Medical Examinations'!L:L, "not found")</f>
        <v>yes</v>
      </c>
      <c r="J261" s="2" t="str">
        <f>_xlfn.XLOOKUP(A261, 'Medical Examinations'!A:A, 'Medical Examinations'!C:C, "not found")</f>
        <v>Obesity</v>
      </c>
      <c r="K261" s="2" t="str">
        <f>_xlfn.XLOOKUP(A261, 'Medical Examinations'!A:A, 'Medical Examinations'!E:E, "not  found")</f>
        <v>Normal</v>
      </c>
      <c r="L261" s="16">
        <f>_xlfn.XLOOKUP(A261, 'Hospitalisation Details'!A:A, 'Hospitalisation Details'!G:G, "not found")</f>
        <v>30885</v>
      </c>
      <c r="M261" s="17">
        <f>_xlfn.XLOOKUP(A261, 'Hospitalisation Details'!A:A, 'Hospitalisation Details'!J:J, "not found")</f>
        <v>33527.1</v>
      </c>
      <c r="N261" s="2" t="str">
        <f>_xlfn.XLOOKUP(A261, 'Hospitalisation Details'!A:A, 'Hospitalisation Details'!L:L, "not found")</f>
        <v>tier - 2</v>
      </c>
      <c r="O261" s="2" t="str">
        <f>_xlfn.XLOOKUP(A261, 'Hospitalisation Details'!A:A, 'Hospitalisation Details'!N:N, "not found")</f>
        <v>tier - 3</v>
      </c>
      <c r="P261" s="2" t="str">
        <f>_xlfn.XLOOKUP(A261, 'Hospitalisation Details'!A:A, 'Hospitalisation Details'!P:P, "not found")</f>
        <v>R1011</v>
      </c>
      <c r="Q261" s="2">
        <f>_xlfn.XLOOKUP(A261, 'Hospitalisation Details'!A:A, 'Hospitalisation Details'!H:H, "not found")</f>
        <v>38</v>
      </c>
    </row>
    <row r="262" spans="1:17" ht="15.75" x14ac:dyDescent="0.25">
      <c r="A262" s="15" t="s">
        <v>2111</v>
      </c>
      <c r="B262" s="2" t="str">
        <f>VLOOKUP(A262, 'Customer Names'!A:E, 4, FALSE)</f>
        <v>Luke M</v>
      </c>
      <c r="C262" s="2">
        <f>_xlfn.XLOOKUP(A262, 'Medical Examinations'!A:A, 'Medical Examinations'!B:B, "not found")</f>
        <v>30.684999999999999</v>
      </c>
      <c r="D262" s="2">
        <f>_xlfn.XLOOKUP(A262, 'Medical Examinations'!A:A, 'Medical Examinations'!D:D, "not found")</f>
        <v>8.23</v>
      </c>
      <c r="E262" s="2" t="str">
        <f>_xlfn.XLOOKUP(A262, 'Medical Examinations'!A:A, 'Medical Examinations'!F:F, "not found")</f>
        <v>No</v>
      </c>
      <c r="F262" s="2" t="str">
        <f>_xlfn.XLOOKUP(A262, 'Medical Examinations'!A:A, 'Medical Examinations'!G:G, "not found")</f>
        <v>No</v>
      </c>
      <c r="G262" s="2" t="str">
        <f>_xlfn.XLOOKUP(A262, 'Medical Examinations'!A:A, 'Medical Examinations'!H:H, "not found")</f>
        <v>No</v>
      </c>
      <c r="H262" s="2">
        <f>_xlfn.XLOOKUP(A262, 'Medical Examinations'!A:A, 'Medical Examinations'!J:J, "not found")</f>
        <v>0</v>
      </c>
      <c r="I262" s="2" t="str">
        <f>_xlfn.XLOOKUP(A262, 'Medical Examinations'!A:A, 'Medical Examinations'!L:L, "not found")</f>
        <v>yes</v>
      </c>
      <c r="J262" s="2" t="str">
        <f>_xlfn.XLOOKUP(A262, 'Medical Examinations'!A:A, 'Medical Examinations'!C:C, "not found")</f>
        <v>Obesity</v>
      </c>
      <c r="K262" s="2" t="str">
        <f>_xlfn.XLOOKUP(A262, 'Medical Examinations'!A:A, 'Medical Examinations'!E:E, "not  found")</f>
        <v>Diabetes</v>
      </c>
      <c r="L262" s="16">
        <f>_xlfn.XLOOKUP(A262, 'Hospitalisation Details'!A:A, 'Hospitalisation Details'!G:G, "not found")</f>
        <v>37493</v>
      </c>
      <c r="M262" s="17">
        <f>_xlfn.XLOOKUP(A262, 'Hospitalisation Details'!A:A, 'Hospitalisation Details'!J:J, "not found")</f>
        <v>33475.82</v>
      </c>
      <c r="N262" s="2" t="str">
        <f>_xlfn.XLOOKUP(A262, 'Hospitalisation Details'!A:A, 'Hospitalisation Details'!L:L, "not found")</f>
        <v>tier - 1</v>
      </c>
      <c r="O262" s="2" t="str">
        <f>_xlfn.XLOOKUP(A262, 'Hospitalisation Details'!A:A, 'Hospitalisation Details'!N:N, "not found")</f>
        <v>tier - 1</v>
      </c>
      <c r="P262" s="2" t="str">
        <f>_xlfn.XLOOKUP(A262, 'Hospitalisation Details'!A:A, 'Hospitalisation Details'!P:P, "not found")</f>
        <v>R1018</v>
      </c>
      <c r="Q262" s="2">
        <f>_xlfn.XLOOKUP(A262, 'Hospitalisation Details'!A:A, 'Hospitalisation Details'!H:H, "not found")</f>
        <v>20</v>
      </c>
    </row>
    <row r="263" spans="1:17" ht="15.75" x14ac:dyDescent="0.25">
      <c r="A263" s="15" t="s">
        <v>2110</v>
      </c>
      <c r="B263" s="2" t="str">
        <f>VLOOKUP(A263, 'Customer Names'!A:E, 4, FALSE)</f>
        <v>Jacy D</v>
      </c>
      <c r="C263" s="2">
        <f>_xlfn.XLOOKUP(A263, 'Medical Examinations'!A:A, 'Medical Examinations'!B:B, "not found")</f>
        <v>37.524999999999999</v>
      </c>
      <c r="D263" s="2">
        <f>_xlfn.XLOOKUP(A263, 'Medical Examinations'!A:A, 'Medical Examinations'!D:D, "not found")</f>
        <v>9.0299999999999994</v>
      </c>
      <c r="E263" s="2" t="str">
        <f>_xlfn.XLOOKUP(A263, 'Medical Examinations'!A:A, 'Medical Examinations'!F:F, "not found")</f>
        <v>yes</v>
      </c>
      <c r="F263" s="2" t="str">
        <f>_xlfn.XLOOKUP(A263, 'Medical Examinations'!A:A, 'Medical Examinations'!G:G, "not found")</f>
        <v>No</v>
      </c>
      <c r="G263" s="2" t="str">
        <f>_xlfn.XLOOKUP(A263, 'Medical Examinations'!A:A, 'Medical Examinations'!H:H, "not found")</f>
        <v>No</v>
      </c>
      <c r="H263" s="2">
        <f>_xlfn.XLOOKUP(A263, 'Medical Examinations'!A:A, 'Medical Examinations'!J:J, "not found")</f>
        <v>2</v>
      </c>
      <c r="I263" s="2" t="str">
        <f>_xlfn.XLOOKUP(A263, 'Medical Examinations'!A:A, 'Medical Examinations'!L:L, "not found")</f>
        <v>No</v>
      </c>
      <c r="J263" s="2" t="str">
        <f>_xlfn.XLOOKUP(A263, 'Medical Examinations'!A:A, 'Medical Examinations'!C:C, "not found")</f>
        <v>Obesity</v>
      </c>
      <c r="K263" s="2" t="str">
        <f>_xlfn.XLOOKUP(A263, 'Medical Examinations'!A:A, 'Medical Examinations'!E:E, "not  found")</f>
        <v>Diabetes</v>
      </c>
      <c r="L263" s="16">
        <f>_xlfn.XLOOKUP(A263, 'Hospitalisation Details'!A:A, 'Hospitalisation Details'!G:G, "not found")</f>
        <v>25737</v>
      </c>
      <c r="M263" s="17">
        <f>_xlfn.XLOOKUP(A263, 'Hospitalisation Details'!A:A, 'Hospitalisation Details'!J:J, "not found")</f>
        <v>33471.97</v>
      </c>
      <c r="N263" s="2" t="str">
        <f>_xlfn.XLOOKUP(A263, 'Hospitalisation Details'!A:A, 'Hospitalisation Details'!L:L, "not found")</f>
        <v>tier - 2</v>
      </c>
      <c r="O263" s="2" t="str">
        <f>_xlfn.XLOOKUP(A263, 'Hospitalisation Details'!A:A, 'Hospitalisation Details'!N:N, "not found")</f>
        <v>tier - 2</v>
      </c>
      <c r="P263" s="2" t="str">
        <f>_xlfn.XLOOKUP(A263, 'Hospitalisation Details'!A:A, 'Hospitalisation Details'!P:P, "not found")</f>
        <v>R1012</v>
      </c>
      <c r="Q263" s="2">
        <f>_xlfn.XLOOKUP(A263, 'Hospitalisation Details'!A:A, 'Hospitalisation Details'!H:H, "not found")</f>
        <v>52</v>
      </c>
    </row>
    <row r="264" spans="1:17" ht="15.75" x14ac:dyDescent="0.25">
      <c r="A264" s="15" t="s">
        <v>2109</v>
      </c>
      <c r="B264" s="2" t="str">
        <f>VLOOKUP(A264, 'Customer Names'!A:E, 4, FALSE)</f>
        <v>Simon G.</v>
      </c>
      <c r="C264" s="2">
        <f>_xlfn.XLOOKUP(A264, 'Medical Examinations'!A:A, 'Medical Examinations'!B:B, "not found")</f>
        <v>34.5</v>
      </c>
      <c r="D264" s="2">
        <f>_xlfn.XLOOKUP(A264, 'Medical Examinations'!A:A, 'Medical Examinations'!D:D, "not found")</f>
        <v>4.07</v>
      </c>
      <c r="E264" s="2" t="str">
        <f>_xlfn.XLOOKUP(A264, 'Medical Examinations'!A:A, 'Medical Examinations'!F:F, "not found")</f>
        <v>yes</v>
      </c>
      <c r="F264" s="2" t="str">
        <f>_xlfn.XLOOKUP(A264, 'Medical Examinations'!A:A, 'Medical Examinations'!G:G, "not found")</f>
        <v>No</v>
      </c>
      <c r="G264" s="2" t="str">
        <f>_xlfn.XLOOKUP(A264, 'Medical Examinations'!A:A, 'Medical Examinations'!H:H, "not found")</f>
        <v>No</v>
      </c>
      <c r="H264" s="2">
        <f>_xlfn.XLOOKUP(A264, 'Medical Examinations'!A:A, 'Medical Examinations'!J:J, "not found")</f>
        <v>0</v>
      </c>
      <c r="I264" s="2" t="str">
        <f>_xlfn.XLOOKUP(A264, 'Medical Examinations'!A:A, 'Medical Examinations'!L:L, "not found")</f>
        <v>yes</v>
      </c>
      <c r="J264" s="2" t="str">
        <f>_xlfn.XLOOKUP(A264, 'Medical Examinations'!A:A, 'Medical Examinations'!C:C, "not found")</f>
        <v>Obesity</v>
      </c>
      <c r="K264" s="2" t="str">
        <f>_xlfn.XLOOKUP(A264, 'Medical Examinations'!A:A, 'Medical Examinations'!E:E, "not  found")</f>
        <v>Normal</v>
      </c>
      <c r="L264" s="16">
        <f>_xlfn.XLOOKUP(A264, 'Hospitalisation Details'!A:A, 'Hospitalisation Details'!G:G, "not found")</f>
        <v>31388</v>
      </c>
      <c r="M264" s="17">
        <f>_xlfn.XLOOKUP(A264, 'Hospitalisation Details'!A:A, 'Hospitalisation Details'!J:J, "not found")</f>
        <v>33450.99</v>
      </c>
      <c r="N264" s="2" t="str">
        <f>_xlfn.XLOOKUP(A264, 'Hospitalisation Details'!A:A, 'Hospitalisation Details'!L:L, "not found")</f>
        <v>tier - 2</v>
      </c>
      <c r="O264" s="2" t="str">
        <f>_xlfn.XLOOKUP(A264, 'Hospitalisation Details'!A:A, 'Hospitalisation Details'!N:N, "not found")</f>
        <v>tier - 2</v>
      </c>
      <c r="P264" s="2" t="str">
        <f>_xlfn.XLOOKUP(A264, 'Hospitalisation Details'!A:A, 'Hospitalisation Details'!P:P, "not found")</f>
        <v>R1011</v>
      </c>
      <c r="Q264" s="2">
        <f>_xlfn.XLOOKUP(A264, 'Hospitalisation Details'!A:A, 'Hospitalisation Details'!H:H, "not found")</f>
        <v>37</v>
      </c>
    </row>
    <row r="265" spans="1:17" ht="15.75" x14ac:dyDescent="0.25">
      <c r="A265" s="15" t="s">
        <v>2108</v>
      </c>
      <c r="B265" s="2" t="str">
        <f>VLOOKUP(A265, 'Customer Names'!A:E, 4, FALSE)</f>
        <v>Ainsley E.</v>
      </c>
      <c r="C265" s="2">
        <f>_xlfn.XLOOKUP(A265, 'Medical Examinations'!A:A, 'Medical Examinations'!B:B, "not found")</f>
        <v>28.16</v>
      </c>
      <c r="D265" s="2">
        <f>_xlfn.XLOOKUP(A265, 'Medical Examinations'!A:A, 'Medical Examinations'!D:D, "not found")</f>
        <v>5.77</v>
      </c>
      <c r="E265" s="2" t="str">
        <f>_xlfn.XLOOKUP(A265, 'Medical Examinations'!A:A, 'Medical Examinations'!F:F, "not found")</f>
        <v>No</v>
      </c>
      <c r="F265" s="2" t="str">
        <f>_xlfn.XLOOKUP(A265, 'Medical Examinations'!A:A, 'Medical Examinations'!G:G, "not found")</f>
        <v>No</v>
      </c>
      <c r="G265" s="2" t="str">
        <f>_xlfn.XLOOKUP(A265, 'Medical Examinations'!A:A, 'Medical Examinations'!H:H, "not found")</f>
        <v>No</v>
      </c>
      <c r="H265" s="2">
        <f>_xlfn.XLOOKUP(A265, 'Medical Examinations'!A:A, 'Medical Examinations'!J:J, "not found")</f>
        <v>2</v>
      </c>
      <c r="I265" s="2" t="str">
        <f>_xlfn.XLOOKUP(A265, 'Medical Examinations'!A:A, 'Medical Examinations'!L:L, "not found")</f>
        <v>yes</v>
      </c>
      <c r="J265" s="2" t="str">
        <f>_xlfn.XLOOKUP(A265, 'Medical Examinations'!A:A, 'Medical Examinations'!C:C, "not found")</f>
        <v>Overweight</v>
      </c>
      <c r="K265" s="2" t="str">
        <f>_xlfn.XLOOKUP(A265, 'Medical Examinations'!A:A, 'Medical Examinations'!E:E, "not  found")</f>
        <v>Prediabeties</v>
      </c>
      <c r="L265" s="16">
        <f>_xlfn.XLOOKUP(A265, 'Hospitalisation Details'!A:A, 'Hospitalisation Details'!G:G, "not found")</f>
        <v>26547</v>
      </c>
      <c r="M265" s="17">
        <f>_xlfn.XLOOKUP(A265, 'Hospitalisation Details'!A:A, 'Hospitalisation Details'!J:J, "not found")</f>
        <v>33344.449999999997</v>
      </c>
      <c r="N265" s="2" t="str">
        <f>_xlfn.XLOOKUP(A265, 'Hospitalisation Details'!A:A, 'Hospitalisation Details'!L:L, "not found")</f>
        <v>tier - 2</v>
      </c>
      <c r="O265" s="2" t="str">
        <f>_xlfn.XLOOKUP(A265, 'Hospitalisation Details'!A:A, 'Hospitalisation Details'!N:N, "not found")</f>
        <v>tier - 3</v>
      </c>
      <c r="P265" s="2" t="str">
        <f>_xlfn.XLOOKUP(A265, 'Hospitalisation Details'!A:A, 'Hospitalisation Details'!P:P, "not found")</f>
        <v>R1011</v>
      </c>
      <c r="Q265" s="2">
        <f>_xlfn.XLOOKUP(A265, 'Hospitalisation Details'!A:A, 'Hospitalisation Details'!H:H, "not found")</f>
        <v>50</v>
      </c>
    </row>
    <row r="266" spans="1:17" ht="15.75" x14ac:dyDescent="0.25">
      <c r="A266" s="15" t="s">
        <v>2107</v>
      </c>
      <c r="B266" s="2" t="str">
        <f>VLOOKUP(A266, 'Customer Names'!A:E, 4, FALSE)</f>
        <v>Erica A.</v>
      </c>
      <c r="C266" s="2">
        <f>_xlfn.XLOOKUP(A266, 'Medical Examinations'!A:A, 'Medical Examinations'!B:B, "not found")</f>
        <v>30.02</v>
      </c>
      <c r="D266" s="2">
        <f>_xlfn.XLOOKUP(A266, 'Medical Examinations'!A:A, 'Medical Examinations'!D:D, "not found")</f>
        <v>5.98</v>
      </c>
      <c r="E266" s="2" t="str">
        <f>_xlfn.XLOOKUP(A266, 'Medical Examinations'!A:A, 'Medical Examinations'!F:F, "not found")</f>
        <v>No</v>
      </c>
      <c r="F266" s="2" t="str">
        <f>_xlfn.XLOOKUP(A266, 'Medical Examinations'!A:A, 'Medical Examinations'!G:G, "not found")</f>
        <v>No</v>
      </c>
      <c r="G266" s="2" t="str">
        <f>_xlfn.XLOOKUP(A266, 'Medical Examinations'!A:A, 'Medical Examinations'!H:H, "not found")</f>
        <v>Yes</v>
      </c>
      <c r="H266" s="2">
        <f>_xlfn.XLOOKUP(A266, 'Medical Examinations'!A:A, 'Medical Examinations'!J:J, "not found")</f>
        <v>1</v>
      </c>
      <c r="I266" s="2" t="str">
        <f>_xlfn.XLOOKUP(A266, 'Medical Examinations'!A:A, 'Medical Examinations'!L:L, "not found")</f>
        <v>yes</v>
      </c>
      <c r="J266" s="2" t="str">
        <f>_xlfn.XLOOKUP(A266, 'Medical Examinations'!A:A, 'Medical Examinations'!C:C, "not found")</f>
        <v>Obesity</v>
      </c>
      <c r="K266" s="2" t="str">
        <f>_xlfn.XLOOKUP(A266, 'Medical Examinations'!A:A, 'Medical Examinations'!E:E, "not  found")</f>
        <v>Prediabeties</v>
      </c>
      <c r="L266" s="16">
        <f>_xlfn.XLOOKUP(A266, 'Hospitalisation Details'!A:A, 'Hospitalisation Details'!G:G, "not found")</f>
        <v>37953</v>
      </c>
      <c r="M266" s="17">
        <f>_xlfn.XLOOKUP(A266, 'Hospitalisation Details'!A:A, 'Hospitalisation Details'!J:J, "not found")</f>
        <v>33307.550000000003</v>
      </c>
      <c r="N266" s="2" t="str">
        <f>_xlfn.XLOOKUP(A266, 'Hospitalisation Details'!A:A, 'Hospitalisation Details'!L:L, "not found")</f>
        <v>tier - 2</v>
      </c>
      <c r="O266" s="2" t="str">
        <f>_xlfn.XLOOKUP(A266, 'Hospitalisation Details'!A:A, 'Hospitalisation Details'!N:N, "not found")</f>
        <v>tier - 3</v>
      </c>
      <c r="P266" s="2" t="str">
        <f>_xlfn.XLOOKUP(A266, 'Hospitalisation Details'!A:A, 'Hospitalisation Details'!P:P, "not found")</f>
        <v>R1012</v>
      </c>
      <c r="Q266" s="2">
        <f>_xlfn.XLOOKUP(A266, 'Hospitalisation Details'!A:A, 'Hospitalisation Details'!H:H, "not found")</f>
        <v>19</v>
      </c>
    </row>
    <row r="267" spans="1:17" ht="15.75" x14ac:dyDescent="0.25">
      <c r="A267" s="15" t="s">
        <v>2106</v>
      </c>
      <c r="B267" s="2" t="str">
        <f>VLOOKUP(A267, 'Customer Names'!A:E, 4, FALSE)</f>
        <v>Erik</v>
      </c>
      <c r="C267" s="2">
        <f>_xlfn.XLOOKUP(A267, 'Medical Examinations'!A:A, 'Medical Examinations'!B:B, "not found")</f>
        <v>37.82</v>
      </c>
      <c r="D267" s="2">
        <f>_xlfn.XLOOKUP(A267, 'Medical Examinations'!A:A, 'Medical Examinations'!D:D, "not found")</f>
        <v>6.01</v>
      </c>
      <c r="E267" s="2" t="str">
        <f>_xlfn.XLOOKUP(A267, 'Medical Examinations'!A:A, 'Medical Examinations'!F:F, "not found")</f>
        <v>No</v>
      </c>
      <c r="F267" s="2" t="str">
        <f>_xlfn.XLOOKUP(A267, 'Medical Examinations'!A:A, 'Medical Examinations'!G:G, "not found")</f>
        <v>No</v>
      </c>
      <c r="G267" s="2" t="str">
        <f>_xlfn.XLOOKUP(A267, 'Medical Examinations'!A:A, 'Medical Examinations'!H:H, "not found")</f>
        <v>No</v>
      </c>
      <c r="H267" s="2">
        <f>_xlfn.XLOOKUP(A267, 'Medical Examinations'!A:A, 'Medical Examinations'!J:J, "not found")</f>
        <v>0</v>
      </c>
      <c r="I267" s="2" t="str">
        <f>_xlfn.XLOOKUP(A267, 'Medical Examinations'!A:A, 'Medical Examinations'!L:L, "not found")</f>
        <v>yes</v>
      </c>
      <c r="J267" s="2" t="str">
        <f>_xlfn.XLOOKUP(A267, 'Medical Examinations'!A:A, 'Medical Examinations'!C:C, "not found")</f>
        <v>Obesity</v>
      </c>
      <c r="K267" s="2" t="str">
        <f>_xlfn.XLOOKUP(A267, 'Medical Examinations'!A:A, 'Medical Examinations'!E:E, "not  found")</f>
        <v>Prediabeties</v>
      </c>
      <c r="L267" s="16">
        <f>_xlfn.XLOOKUP(A267, 'Hospitalisation Details'!A:A, 'Hospitalisation Details'!G:G, "not found")</f>
        <v>33158</v>
      </c>
      <c r="M267" s="17">
        <f>_xlfn.XLOOKUP(A267, 'Hospitalisation Details'!A:A, 'Hospitalisation Details'!J:J, "not found")</f>
        <v>33292.83</v>
      </c>
      <c r="N267" s="2" t="str">
        <f>_xlfn.XLOOKUP(A267, 'Hospitalisation Details'!A:A, 'Hospitalisation Details'!L:L, "not found")</f>
        <v>tier - 2</v>
      </c>
      <c r="O267" s="2" t="str">
        <f>_xlfn.XLOOKUP(A267, 'Hospitalisation Details'!A:A, 'Hospitalisation Details'!N:N, "not found")</f>
        <v>tier - 1</v>
      </c>
      <c r="P267" s="2" t="str">
        <f>_xlfn.XLOOKUP(A267, 'Hospitalisation Details'!A:A, 'Hospitalisation Details'!P:P, "not found")</f>
        <v>R1011</v>
      </c>
      <c r="Q267" s="2">
        <f>_xlfn.XLOOKUP(A267, 'Hospitalisation Details'!A:A, 'Hospitalisation Details'!H:H, "not found")</f>
        <v>32</v>
      </c>
    </row>
    <row r="268" spans="1:17" ht="15.75" x14ac:dyDescent="0.25">
      <c r="A268" s="15" t="s">
        <v>2105</v>
      </c>
      <c r="B268" s="2" t="str">
        <f>VLOOKUP(A268, 'Customer Names'!A:E, 4, FALSE)</f>
        <v>Erin C.</v>
      </c>
      <c r="C268" s="2">
        <f>_xlfn.XLOOKUP(A268, 'Medical Examinations'!A:A, 'Medical Examinations'!B:B, "not found")</f>
        <v>33.14</v>
      </c>
      <c r="D268" s="2">
        <f>_xlfn.XLOOKUP(A268, 'Medical Examinations'!A:A, 'Medical Examinations'!D:D, "not found")</f>
        <v>5.67</v>
      </c>
      <c r="E268" s="2" t="str">
        <f>_xlfn.XLOOKUP(A268, 'Medical Examinations'!A:A, 'Medical Examinations'!F:F, "not found")</f>
        <v>yes</v>
      </c>
      <c r="F268" s="2" t="str">
        <f>_xlfn.XLOOKUP(A268, 'Medical Examinations'!A:A, 'Medical Examinations'!G:G, "not found")</f>
        <v>No</v>
      </c>
      <c r="G268" s="2" t="str">
        <f>_xlfn.XLOOKUP(A268, 'Medical Examinations'!A:A, 'Medical Examinations'!H:H, "not found")</f>
        <v>No</v>
      </c>
      <c r="H268" s="2">
        <f>_xlfn.XLOOKUP(A268, 'Medical Examinations'!A:A, 'Medical Examinations'!J:J, "not found")</f>
        <v>0</v>
      </c>
      <c r="I268" s="2" t="str">
        <f>_xlfn.XLOOKUP(A268, 'Medical Examinations'!A:A, 'Medical Examinations'!L:L, "not found")</f>
        <v>yes</v>
      </c>
      <c r="J268" s="2" t="str">
        <f>_xlfn.XLOOKUP(A268, 'Medical Examinations'!A:A, 'Medical Examinations'!C:C, "not found")</f>
        <v>Obesity</v>
      </c>
      <c r="K268" s="2" t="str">
        <f>_xlfn.XLOOKUP(A268, 'Medical Examinations'!A:A, 'Medical Examinations'!E:E, "not  found")</f>
        <v>Normal</v>
      </c>
      <c r="L268" s="16">
        <f>_xlfn.XLOOKUP(A268, 'Hospitalisation Details'!A:A, 'Hospitalisation Details'!G:G, "not found")</f>
        <v>31243</v>
      </c>
      <c r="M268" s="17">
        <f>_xlfn.XLOOKUP(A268, 'Hospitalisation Details'!A:A, 'Hospitalisation Details'!J:J, "not found")</f>
        <v>33121</v>
      </c>
      <c r="N268" s="2" t="str">
        <f>_xlfn.XLOOKUP(A268, 'Hospitalisation Details'!A:A, 'Hospitalisation Details'!L:L, "not found")</f>
        <v>tier - 2</v>
      </c>
      <c r="O268" s="2" t="str">
        <f>_xlfn.XLOOKUP(A268, 'Hospitalisation Details'!A:A, 'Hospitalisation Details'!N:N, "not found")</f>
        <v>tier - 1</v>
      </c>
      <c r="P268" s="2" t="str">
        <f>_xlfn.XLOOKUP(A268, 'Hospitalisation Details'!A:A, 'Hospitalisation Details'!P:P, "not found")</f>
        <v>R1011</v>
      </c>
      <c r="Q268" s="2">
        <f>_xlfn.XLOOKUP(A268, 'Hospitalisation Details'!A:A, 'Hospitalisation Details'!H:H, "not found")</f>
        <v>37</v>
      </c>
    </row>
    <row r="269" spans="1:17" ht="15.75" x14ac:dyDescent="0.25">
      <c r="A269" s="15" t="s">
        <v>2104</v>
      </c>
      <c r="B269" s="2" t="str">
        <f>VLOOKUP(A269, 'Customer Names'!A:E, 4, FALSE)</f>
        <v>Adrienne</v>
      </c>
      <c r="C269" s="2">
        <f>_xlfn.XLOOKUP(A269, 'Medical Examinations'!A:A, 'Medical Examinations'!B:B, "not found")</f>
        <v>25.14</v>
      </c>
      <c r="D269" s="2">
        <f>_xlfn.XLOOKUP(A269, 'Medical Examinations'!A:A, 'Medical Examinations'!D:D, "not found")</f>
        <v>6.02</v>
      </c>
      <c r="E269" s="2" t="str">
        <f>_xlfn.XLOOKUP(A269, 'Medical Examinations'!A:A, 'Medical Examinations'!F:F, "not found")</f>
        <v>yes</v>
      </c>
      <c r="F269" s="2" t="str">
        <f>_xlfn.XLOOKUP(A269, 'Medical Examinations'!A:A, 'Medical Examinations'!G:G, "not found")</f>
        <v>No</v>
      </c>
      <c r="G269" s="2" t="str">
        <f>_xlfn.XLOOKUP(A269, 'Medical Examinations'!A:A, 'Medical Examinations'!H:H, "not found")</f>
        <v>Yes</v>
      </c>
      <c r="H269" s="2">
        <f>_xlfn.XLOOKUP(A269, 'Medical Examinations'!A:A, 'Medical Examinations'!J:J, "not found")</f>
        <v>1</v>
      </c>
      <c r="I269" s="2" t="str">
        <f>_xlfn.XLOOKUP(A269, 'Medical Examinations'!A:A, 'Medical Examinations'!L:L, "not found")</f>
        <v>yes</v>
      </c>
      <c r="J269" s="2" t="str">
        <f>_xlfn.XLOOKUP(A269, 'Medical Examinations'!A:A, 'Medical Examinations'!C:C, "not found")</f>
        <v>Overweight</v>
      </c>
      <c r="K269" s="2" t="str">
        <f>_xlfn.XLOOKUP(A269, 'Medical Examinations'!A:A, 'Medical Examinations'!E:E, "not  found")</f>
        <v>Prediabeties</v>
      </c>
      <c r="L269" s="16">
        <f>_xlfn.XLOOKUP(A269, 'Hospitalisation Details'!A:A, 'Hospitalisation Details'!G:G, "not found")</f>
        <v>25506</v>
      </c>
      <c r="M269" s="17">
        <f>_xlfn.XLOOKUP(A269, 'Hospitalisation Details'!A:A, 'Hospitalisation Details'!J:J, "not found")</f>
        <v>33090.660000000003</v>
      </c>
      <c r="N269" s="2" t="str">
        <f>_xlfn.XLOOKUP(A269, 'Hospitalisation Details'!A:A, 'Hospitalisation Details'!L:L, "not found")</f>
        <v>tier - 2</v>
      </c>
      <c r="O269" s="2" t="str">
        <f>_xlfn.XLOOKUP(A269, 'Hospitalisation Details'!A:A, 'Hospitalisation Details'!N:N, "not found")</f>
        <v>tier - 2</v>
      </c>
      <c r="P269" s="2" t="str">
        <f>_xlfn.XLOOKUP(A269, 'Hospitalisation Details'!A:A, 'Hospitalisation Details'!P:P, "not found")</f>
        <v>R1011</v>
      </c>
      <c r="Q269" s="2">
        <f>_xlfn.XLOOKUP(A269, 'Hospitalisation Details'!A:A, 'Hospitalisation Details'!H:H, "not found")</f>
        <v>53</v>
      </c>
    </row>
    <row r="270" spans="1:17" ht="15.75" x14ac:dyDescent="0.25">
      <c r="A270" s="15" t="s">
        <v>2103</v>
      </c>
      <c r="B270" s="2" t="str">
        <f>VLOOKUP(A270, 'Customer Names'!A:E, 4, FALSE)</f>
        <v>Adam</v>
      </c>
      <c r="C270" s="2">
        <f>_xlfn.XLOOKUP(A270, 'Medical Examinations'!A:A, 'Medical Examinations'!B:B, "not found")</f>
        <v>20.18</v>
      </c>
      <c r="D270" s="2">
        <f>_xlfn.XLOOKUP(A270, 'Medical Examinations'!A:A, 'Medical Examinations'!D:D, "not found")</f>
        <v>11.19</v>
      </c>
      <c r="E270" s="2" t="str">
        <f>_xlfn.XLOOKUP(A270, 'Medical Examinations'!A:A, 'Medical Examinations'!F:F, "not found")</f>
        <v>No</v>
      </c>
      <c r="F270" s="2" t="str">
        <f>_xlfn.XLOOKUP(A270, 'Medical Examinations'!A:A, 'Medical Examinations'!G:G, "not found")</f>
        <v>No</v>
      </c>
      <c r="G270" s="2" t="str">
        <f>_xlfn.XLOOKUP(A270, 'Medical Examinations'!A:A, 'Medical Examinations'!H:H, "not found")</f>
        <v>No</v>
      </c>
      <c r="H270" s="2">
        <f>_xlfn.XLOOKUP(A270, 'Medical Examinations'!A:A, 'Medical Examinations'!J:J, "not found")</f>
        <v>0</v>
      </c>
      <c r="I270" s="2" t="str">
        <f>_xlfn.XLOOKUP(A270, 'Medical Examinations'!A:A, 'Medical Examinations'!L:L, "not found")</f>
        <v>yes</v>
      </c>
      <c r="J270" s="2" t="str">
        <f>_xlfn.XLOOKUP(A270, 'Medical Examinations'!A:A, 'Medical Examinations'!C:C, "not found")</f>
        <v>Normal Weight</v>
      </c>
      <c r="K270" s="2" t="str">
        <f>_xlfn.XLOOKUP(A270, 'Medical Examinations'!A:A, 'Medical Examinations'!E:E, "not  found")</f>
        <v>Diabetes</v>
      </c>
      <c r="L270" s="16">
        <f>_xlfn.XLOOKUP(A270, 'Hospitalisation Details'!A:A, 'Hospitalisation Details'!G:G, "not found")</f>
        <v>22828</v>
      </c>
      <c r="M270" s="17">
        <f>_xlfn.XLOOKUP(A270, 'Hospitalisation Details'!A:A, 'Hospitalisation Details'!J:J, "not found")</f>
        <v>33074.94</v>
      </c>
      <c r="N270" s="2" t="str">
        <f>_xlfn.XLOOKUP(A270, 'Hospitalisation Details'!A:A, 'Hospitalisation Details'!L:L, "not found")</f>
        <v>tier - 1</v>
      </c>
      <c r="O270" s="2" t="str">
        <f>_xlfn.XLOOKUP(A270, 'Hospitalisation Details'!A:A, 'Hospitalisation Details'!N:N, "not found")</f>
        <v>tier - 2</v>
      </c>
      <c r="P270" s="2" t="str">
        <f>_xlfn.XLOOKUP(A270, 'Hospitalisation Details'!A:A, 'Hospitalisation Details'!P:P, "not found")</f>
        <v>R1011</v>
      </c>
      <c r="Q270" s="2">
        <f>_xlfn.XLOOKUP(A270, 'Hospitalisation Details'!A:A, 'Hospitalisation Details'!H:H, "not found")</f>
        <v>60</v>
      </c>
    </row>
    <row r="271" spans="1:17" ht="15.75" x14ac:dyDescent="0.25">
      <c r="A271" s="15" t="s">
        <v>2102</v>
      </c>
      <c r="B271" s="2" t="str">
        <f>VLOOKUP(A271, 'Customer Names'!A:E, 4, FALSE)</f>
        <v>Yutaka</v>
      </c>
      <c r="C271" s="2">
        <f>_xlfn.XLOOKUP(A271, 'Medical Examinations'!A:A, 'Medical Examinations'!B:B, "not found")</f>
        <v>44.36</v>
      </c>
      <c r="D271" s="2">
        <f>_xlfn.XLOOKUP(A271, 'Medical Examinations'!A:A, 'Medical Examinations'!D:D, "not found")</f>
        <v>5.1100000000000003</v>
      </c>
      <c r="E271" s="2" t="str">
        <f>_xlfn.XLOOKUP(A271, 'Medical Examinations'!A:A, 'Medical Examinations'!F:F, "not found")</f>
        <v>No</v>
      </c>
      <c r="F271" s="2" t="str">
        <f>_xlfn.XLOOKUP(A271, 'Medical Examinations'!A:A, 'Medical Examinations'!G:G, "not found")</f>
        <v>No</v>
      </c>
      <c r="G271" s="2" t="str">
        <f>_xlfn.XLOOKUP(A271, 'Medical Examinations'!A:A, 'Medical Examinations'!H:H, "not found")</f>
        <v>No</v>
      </c>
      <c r="H271" s="2">
        <f>_xlfn.XLOOKUP(A271, 'Medical Examinations'!A:A, 'Medical Examinations'!J:J, "not found")</f>
        <v>0</v>
      </c>
      <c r="I271" s="2" t="str">
        <f>_xlfn.XLOOKUP(A271, 'Medical Examinations'!A:A, 'Medical Examinations'!L:L, "not found")</f>
        <v>yes</v>
      </c>
      <c r="J271" s="2" t="str">
        <f>_xlfn.XLOOKUP(A271, 'Medical Examinations'!A:A, 'Medical Examinations'!C:C, "not found")</f>
        <v>Obesity</v>
      </c>
      <c r="K271" s="2" t="str">
        <f>_xlfn.XLOOKUP(A271, 'Medical Examinations'!A:A, 'Medical Examinations'!E:E, "not  found")</f>
        <v>Normal</v>
      </c>
      <c r="L271" s="16">
        <f>_xlfn.XLOOKUP(A271, 'Hospitalisation Details'!A:A, 'Hospitalisation Details'!G:G, "not found")</f>
        <v>34543</v>
      </c>
      <c r="M271" s="17">
        <f>_xlfn.XLOOKUP(A271, 'Hospitalisation Details'!A:A, 'Hospitalisation Details'!J:J, "not found")</f>
        <v>33057.230000000003</v>
      </c>
      <c r="N271" s="2" t="str">
        <f>_xlfn.XLOOKUP(A271, 'Hospitalisation Details'!A:A, 'Hospitalisation Details'!L:L, "not found")</f>
        <v>tier - 1</v>
      </c>
      <c r="O271" s="2" t="str">
        <f>_xlfn.XLOOKUP(A271, 'Hospitalisation Details'!A:A, 'Hospitalisation Details'!N:N, "not found")</f>
        <v>tier - 2</v>
      </c>
      <c r="P271" s="2" t="str">
        <f>_xlfn.XLOOKUP(A271, 'Hospitalisation Details'!A:A, 'Hospitalisation Details'!P:P, "not found")</f>
        <v>R1011</v>
      </c>
      <c r="Q271" s="2">
        <f>_xlfn.XLOOKUP(A271, 'Hospitalisation Details'!A:A, 'Hospitalisation Details'!H:H, "not found")</f>
        <v>28</v>
      </c>
    </row>
    <row r="272" spans="1:17" ht="15.75" x14ac:dyDescent="0.25">
      <c r="A272" s="15" t="s">
        <v>2101</v>
      </c>
      <c r="B272" s="2" t="str">
        <f>VLOOKUP(A272, 'Customer Names'!A:E, 4, FALSE)</f>
        <v>Tyler M</v>
      </c>
      <c r="C272" s="2">
        <f>_xlfn.XLOOKUP(A272, 'Medical Examinations'!A:A, 'Medical Examinations'!B:B, "not found")</f>
        <v>23.82</v>
      </c>
      <c r="D272" s="2">
        <f>_xlfn.XLOOKUP(A272, 'Medical Examinations'!A:A, 'Medical Examinations'!D:D, "not found")</f>
        <v>10.85</v>
      </c>
      <c r="E272" s="2" t="str">
        <f>_xlfn.XLOOKUP(A272, 'Medical Examinations'!A:A, 'Medical Examinations'!F:F, "not found")</f>
        <v>yes</v>
      </c>
      <c r="F272" s="2" t="str">
        <f>_xlfn.XLOOKUP(A272, 'Medical Examinations'!A:A, 'Medical Examinations'!G:G, "not found")</f>
        <v>No</v>
      </c>
      <c r="G272" s="2" t="str">
        <f>_xlfn.XLOOKUP(A272, 'Medical Examinations'!A:A, 'Medical Examinations'!H:H, "not found")</f>
        <v>No</v>
      </c>
      <c r="H272" s="2">
        <f>_xlfn.XLOOKUP(A272, 'Medical Examinations'!A:A, 'Medical Examinations'!J:J, "not found")</f>
        <v>0</v>
      </c>
      <c r="I272" s="2" t="str">
        <f>_xlfn.XLOOKUP(A272, 'Medical Examinations'!A:A, 'Medical Examinations'!L:L, "not found")</f>
        <v>yes</v>
      </c>
      <c r="J272" s="2" t="str">
        <f>_xlfn.XLOOKUP(A272, 'Medical Examinations'!A:A, 'Medical Examinations'!C:C, "not found")</f>
        <v>Normal Weight</v>
      </c>
      <c r="K272" s="2" t="str">
        <f>_xlfn.XLOOKUP(A272, 'Medical Examinations'!A:A, 'Medical Examinations'!E:E, "not  found")</f>
        <v>Diabetes</v>
      </c>
      <c r="L272" s="16">
        <f>_xlfn.XLOOKUP(A272, 'Hospitalisation Details'!A:A, 'Hospitalisation Details'!G:G, "not found")</f>
        <v>24663</v>
      </c>
      <c r="M272" s="17">
        <f>_xlfn.XLOOKUP(A272, 'Hospitalisation Details'!A:A, 'Hospitalisation Details'!J:J, "not found")</f>
        <v>33025.32</v>
      </c>
      <c r="N272" s="2" t="str">
        <f>_xlfn.XLOOKUP(A272, 'Hospitalisation Details'!A:A, 'Hospitalisation Details'!L:L, "not found")</f>
        <v>tier - 2</v>
      </c>
      <c r="O272" s="2" t="str">
        <f>_xlfn.XLOOKUP(A272, 'Hospitalisation Details'!A:A, 'Hospitalisation Details'!N:N, "not found")</f>
        <v>tier - 3</v>
      </c>
      <c r="P272" s="2" t="str">
        <f>_xlfn.XLOOKUP(A272, 'Hospitalisation Details'!A:A, 'Hospitalisation Details'!P:P, "not found")</f>
        <v>R1011</v>
      </c>
      <c r="Q272" s="2">
        <f>_xlfn.XLOOKUP(A272, 'Hospitalisation Details'!A:A, 'Hospitalisation Details'!H:H, "not found")</f>
        <v>55</v>
      </c>
    </row>
    <row r="273" spans="1:17" ht="15.75" x14ac:dyDescent="0.25">
      <c r="A273" s="15" t="s">
        <v>2100</v>
      </c>
      <c r="B273" s="2" t="str">
        <f>VLOOKUP(A273, 'Customer Names'!A:E, 4, FALSE)</f>
        <v>Stephen</v>
      </c>
      <c r="C273" s="2">
        <f>_xlfn.XLOOKUP(A273, 'Medical Examinations'!A:A, 'Medical Examinations'!B:B, "not found")</f>
        <v>45</v>
      </c>
      <c r="D273" s="2">
        <f>_xlfn.XLOOKUP(A273, 'Medical Examinations'!A:A, 'Medical Examinations'!D:D, "not found")</f>
        <v>5.24</v>
      </c>
      <c r="E273" s="2" t="str">
        <f>_xlfn.XLOOKUP(A273, 'Medical Examinations'!A:A, 'Medical Examinations'!F:F, "not found")</f>
        <v>yes</v>
      </c>
      <c r="F273" s="2" t="str">
        <f>_xlfn.XLOOKUP(A273, 'Medical Examinations'!A:A, 'Medical Examinations'!G:G, "not found")</f>
        <v>No</v>
      </c>
      <c r="G273" s="2" t="str">
        <f>_xlfn.XLOOKUP(A273, 'Medical Examinations'!A:A, 'Medical Examinations'!H:H, "not found")</f>
        <v>No</v>
      </c>
      <c r="H273" s="2">
        <f>_xlfn.XLOOKUP(A273, 'Medical Examinations'!A:A, 'Medical Examinations'!J:J, "not found")</f>
        <v>1</v>
      </c>
      <c r="I273" s="2" t="str">
        <f>_xlfn.XLOOKUP(A273, 'Medical Examinations'!A:A, 'Medical Examinations'!L:L, "not found")</f>
        <v>yes</v>
      </c>
      <c r="J273" s="2" t="str">
        <f>_xlfn.XLOOKUP(A273, 'Medical Examinations'!A:A, 'Medical Examinations'!C:C, "not found")</f>
        <v>Obesity</v>
      </c>
      <c r="K273" s="2" t="str">
        <f>_xlfn.XLOOKUP(A273, 'Medical Examinations'!A:A, 'Medical Examinations'!E:E, "not  found")</f>
        <v>Normal</v>
      </c>
      <c r="L273" s="16">
        <f>_xlfn.XLOOKUP(A273, 'Hospitalisation Details'!A:A, 'Hospitalisation Details'!G:G, "not found")</f>
        <v>34888</v>
      </c>
      <c r="M273" s="17">
        <f>_xlfn.XLOOKUP(A273, 'Hospitalisation Details'!A:A, 'Hospitalisation Details'!J:J, "not found")</f>
        <v>33017.46</v>
      </c>
      <c r="N273" s="2" t="str">
        <f>_xlfn.XLOOKUP(A273, 'Hospitalisation Details'!A:A, 'Hospitalisation Details'!L:L, "not found")</f>
        <v>tier - 1</v>
      </c>
      <c r="O273" s="2" t="str">
        <f>_xlfn.XLOOKUP(A273, 'Hospitalisation Details'!A:A, 'Hospitalisation Details'!N:N, "not found")</f>
        <v>tier - 1</v>
      </c>
      <c r="P273" s="2" t="str">
        <f>_xlfn.XLOOKUP(A273, 'Hospitalisation Details'!A:A, 'Hospitalisation Details'!P:P, "not found")</f>
        <v>R1011</v>
      </c>
      <c r="Q273" s="2">
        <f>_xlfn.XLOOKUP(A273, 'Hospitalisation Details'!A:A, 'Hospitalisation Details'!H:H, "not found")</f>
        <v>27</v>
      </c>
    </row>
    <row r="274" spans="1:17" ht="15.75" x14ac:dyDescent="0.25">
      <c r="A274" s="15" t="s">
        <v>2099</v>
      </c>
      <c r="B274" s="2" t="str">
        <f>VLOOKUP(A274, 'Customer Names'!A:E, 4, FALSE)</f>
        <v>Andrew B.</v>
      </c>
      <c r="C274" s="2">
        <f>_xlfn.XLOOKUP(A274, 'Medical Examinations'!A:A, 'Medical Examinations'!B:B, "not found")</f>
        <v>26.62</v>
      </c>
      <c r="D274" s="2">
        <f>_xlfn.XLOOKUP(A274, 'Medical Examinations'!A:A, 'Medical Examinations'!D:D, "not found")</f>
        <v>10.08</v>
      </c>
      <c r="E274" s="2" t="str">
        <f>_xlfn.XLOOKUP(A274, 'Medical Examinations'!A:A, 'Medical Examinations'!F:F, "not found")</f>
        <v>No</v>
      </c>
      <c r="F274" s="2" t="str">
        <f>_xlfn.XLOOKUP(A274, 'Medical Examinations'!A:A, 'Medical Examinations'!G:G, "not found")</f>
        <v>No</v>
      </c>
      <c r="G274" s="2" t="str">
        <f>_xlfn.XLOOKUP(A274, 'Medical Examinations'!A:A, 'Medical Examinations'!H:H, "not found")</f>
        <v>No</v>
      </c>
      <c r="H274" s="2">
        <f>_xlfn.XLOOKUP(A274, 'Medical Examinations'!A:A, 'Medical Examinations'!J:J, "not found")</f>
        <v>0</v>
      </c>
      <c r="I274" s="2" t="str">
        <f>_xlfn.XLOOKUP(A274, 'Medical Examinations'!A:A, 'Medical Examinations'!L:L, "not found")</f>
        <v>yes</v>
      </c>
      <c r="J274" s="2" t="str">
        <f>_xlfn.XLOOKUP(A274, 'Medical Examinations'!A:A, 'Medical Examinations'!C:C, "not found")</f>
        <v>Overweight</v>
      </c>
      <c r="K274" s="2" t="str">
        <f>_xlfn.XLOOKUP(A274, 'Medical Examinations'!A:A, 'Medical Examinations'!E:E, "not  found")</f>
        <v>Diabetes</v>
      </c>
      <c r="L274" s="16">
        <f>_xlfn.XLOOKUP(A274, 'Hospitalisation Details'!A:A, 'Hospitalisation Details'!G:G, "not found")</f>
        <v>26169</v>
      </c>
      <c r="M274" s="17">
        <f>_xlfn.XLOOKUP(A274, 'Hospitalisation Details'!A:A, 'Hospitalisation Details'!J:J, "not found")</f>
        <v>32947.629999999997</v>
      </c>
      <c r="N274" s="2" t="str">
        <f>_xlfn.XLOOKUP(A274, 'Hospitalisation Details'!A:A, 'Hospitalisation Details'!L:L, "not found")</f>
        <v>tier - 2</v>
      </c>
      <c r="O274" s="2" t="str">
        <f>_xlfn.XLOOKUP(A274, 'Hospitalisation Details'!A:A, 'Hospitalisation Details'!N:N, "not found")</f>
        <v>tier - 1</v>
      </c>
      <c r="P274" s="2" t="str">
        <f>_xlfn.XLOOKUP(A274, 'Hospitalisation Details'!A:A, 'Hospitalisation Details'!P:P, "not found")</f>
        <v>R1011</v>
      </c>
      <c r="Q274" s="2">
        <f>_xlfn.XLOOKUP(A274, 'Hospitalisation Details'!A:A, 'Hospitalisation Details'!H:H, "not found")</f>
        <v>51</v>
      </c>
    </row>
    <row r="275" spans="1:17" ht="15.75" x14ac:dyDescent="0.25">
      <c r="A275" s="15" t="s">
        <v>2098</v>
      </c>
      <c r="B275" s="2" t="str">
        <f>VLOOKUP(A275, 'Customer Names'!A:E, 4, FALSE)</f>
        <v>James</v>
      </c>
      <c r="C275" s="2">
        <f>_xlfn.XLOOKUP(A275, 'Medical Examinations'!A:A, 'Medical Examinations'!B:B, "not found")</f>
        <v>32.67</v>
      </c>
      <c r="D275" s="2">
        <f>_xlfn.XLOOKUP(A275, 'Medical Examinations'!A:A, 'Medical Examinations'!D:D, "not found")</f>
        <v>10.97</v>
      </c>
      <c r="E275" s="2" t="str">
        <f>_xlfn.XLOOKUP(A275, 'Medical Examinations'!A:A, 'Medical Examinations'!F:F, "not found")</f>
        <v>yes</v>
      </c>
      <c r="F275" s="2" t="str">
        <f>_xlfn.XLOOKUP(A275, 'Medical Examinations'!A:A, 'Medical Examinations'!G:G, "not found")</f>
        <v>No</v>
      </c>
      <c r="G275" s="2" t="str">
        <f>_xlfn.XLOOKUP(A275, 'Medical Examinations'!A:A, 'Medical Examinations'!H:H, "not found")</f>
        <v>No</v>
      </c>
      <c r="H275" s="2">
        <f>_xlfn.XLOOKUP(A275, 'Medical Examinations'!A:A, 'Medical Examinations'!J:J, "not found")</f>
        <v>0</v>
      </c>
      <c r="I275" s="2" t="str">
        <f>_xlfn.XLOOKUP(A275, 'Medical Examinations'!A:A, 'Medical Examinations'!L:L, "not found")</f>
        <v>yes</v>
      </c>
      <c r="J275" s="2" t="str">
        <f>_xlfn.XLOOKUP(A275, 'Medical Examinations'!A:A, 'Medical Examinations'!C:C, "not found")</f>
        <v>Obesity</v>
      </c>
      <c r="K275" s="2" t="str">
        <f>_xlfn.XLOOKUP(A275, 'Medical Examinations'!A:A, 'Medical Examinations'!E:E, "not  found")</f>
        <v>Diabetes</v>
      </c>
      <c r="L275" s="16">
        <f>_xlfn.XLOOKUP(A275, 'Hospitalisation Details'!A:A, 'Hospitalisation Details'!G:G, "not found")</f>
        <v>29907</v>
      </c>
      <c r="M275" s="17">
        <f>_xlfn.XLOOKUP(A275, 'Hospitalisation Details'!A:A, 'Hospitalisation Details'!J:J, "not found")</f>
        <v>32906.69</v>
      </c>
      <c r="N275" s="2" t="str">
        <f>_xlfn.XLOOKUP(A275, 'Hospitalisation Details'!A:A, 'Hospitalisation Details'!L:L, "not found")</f>
        <v>tier - 2</v>
      </c>
      <c r="O275" s="2" t="str">
        <f>_xlfn.XLOOKUP(A275, 'Hospitalisation Details'!A:A, 'Hospitalisation Details'!N:N, "not found")</f>
        <v>tier - 3</v>
      </c>
      <c r="P275" s="2" t="str">
        <f>_xlfn.XLOOKUP(A275, 'Hospitalisation Details'!A:A, 'Hospitalisation Details'!P:P, "not found")</f>
        <v>R1011</v>
      </c>
      <c r="Q275" s="2">
        <f>_xlfn.XLOOKUP(A275, 'Hospitalisation Details'!A:A, 'Hospitalisation Details'!H:H, "not found")</f>
        <v>41</v>
      </c>
    </row>
    <row r="276" spans="1:17" ht="15.75" x14ac:dyDescent="0.25">
      <c r="A276" s="15" t="s">
        <v>2097</v>
      </c>
      <c r="B276" s="2" t="str">
        <f>VLOOKUP(A276, 'Customer Names'!A:E, 4, FALSE)</f>
        <v>Shawn P.</v>
      </c>
      <c r="C276" s="2">
        <f>_xlfn.XLOOKUP(A276, 'Medical Examinations'!A:A, 'Medical Examinations'!B:B, "not found")</f>
        <v>44.44</v>
      </c>
      <c r="D276" s="2">
        <f>_xlfn.XLOOKUP(A276, 'Medical Examinations'!A:A, 'Medical Examinations'!D:D, "not found")</f>
        <v>4.9000000000000004</v>
      </c>
      <c r="E276" s="2" t="str">
        <f>_xlfn.XLOOKUP(A276, 'Medical Examinations'!A:A, 'Medical Examinations'!F:F, "not found")</f>
        <v>yes</v>
      </c>
      <c r="F276" s="2" t="str">
        <f>_xlfn.XLOOKUP(A276, 'Medical Examinations'!A:A, 'Medical Examinations'!G:G, "not found")</f>
        <v>No</v>
      </c>
      <c r="G276" s="2" t="str">
        <f>_xlfn.XLOOKUP(A276, 'Medical Examinations'!A:A, 'Medical Examinations'!H:H, "not found")</f>
        <v>No</v>
      </c>
      <c r="H276" s="2">
        <f>_xlfn.XLOOKUP(A276, 'Medical Examinations'!A:A, 'Medical Examinations'!J:J, "not found")</f>
        <v>1</v>
      </c>
      <c r="I276" s="2" t="str">
        <f>_xlfn.XLOOKUP(A276, 'Medical Examinations'!A:A, 'Medical Examinations'!L:L, "not found")</f>
        <v>yes</v>
      </c>
      <c r="J276" s="2" t="str">
        <f>_xlfn.XLOOKUP(A276, 'Medical Examinations'!A:A, 'Medical Examinations'!C:C, "not found")</f>
        <v>Obesity</v>
      </c>
      <c r="K276" s="2" t="str">
        <f>_xlfn.XLOOKUP(A276, 'Medical Examinations'!A:A, 'Medical Examinations'!E:E, "not  found")</f>
        <v>Normal</v>
      </c>
      <c r="L276" s="16">
        <f>_xlfn.XLOOKUP(A276, 'Hospitalisation Details'!A:A, 'Hospitalisation Details'!G:G, "not found")</f>
        <v>35037</v>
      </c>
      <c r="M276" s="17">
        <f>_xlfn.XLOOKUP(A276, 'Hospitalisation Details'!A:A, 'Hospitalisation Details'!J:J, "not found")</f>
        <v>32827.51</v>
      </c>
      <c r="N276" s="2" t="str">
        <f>_xlfn.XLOOKUP(A276, 'Hospitalisation Details'!A:A, 'Hospitalisation Details'!L:L, "not found")</f>
        <v>tier - 1</v>
      </c>
      <c r="O276" s="2" t="str">
        <f>_xlfn.XLOOKUP(A276, 'Hospitalisation Details'!A:A, 'Hospitalisation Details'!N:N, "not found")</f>
        <v>tier - 2</v>
      </c>
      <c r="P276" s="2" t="str">
        <f>_xlfn.XLOOKUP(A276, 'Hospitalisation Details'!A:A, 'Hospitalisation Details'!P:P, "not found")</f>
        <v>R1011</v>
      </c>
      <c r="Q276" s="2">
        <f>_xlfn.XLOOKUP(A276, 'Hospitalisation Details'!A:A, 'Hospitalisation Details'!H:H, "not found")</f>
        <v>27</v>
      </c>
    </row>
    <row r="277" spans="1:17" ht="15.75" x14ac:dyDescent="0.25">
      <c r="A277" s="15" t="s">
        <v>2096</v>
      </c>
      <c r="B277" s="2" t="str">
        <f>VLOOKUP(A277, 'Customer Names'!A:E, 4, FALSE)</f>
        <v>Matt</v>
      </c>
      <c r="C277" s="2">
        <f>_xlfn.XLOOKUP(A277, 'Medical Examinations'!A:A, 'Medical Examinations'!B:B, "not found")</f>
        <v>28.31</v>
      </c>
      <c r="D277" s="2">
        <f>_xlfn.XLOOKUP(A277, 'Medical Examinations'!A:A, 'Medical Examinations'!D:D, "not found")</f>
        <v>5.33</v>
      </c>
      <c r="E277" s="2" t="str">
        <f>_xlfn.XLOOKUP(A277, 'Medical Examinations'!A:A, 'Medical Examinations'!F:F, "not found")</f>
        <v>No</v>
      </c>
      <c r="F277" s="2" t="str">
        <f>_xlfn.XLOOKUP(A277, 'Medical Examinations'!A:A, 'Medical Examinations'!G:G, "not found")</f>
        <v>No</v>
      </c>
      <c r="G277" s="2" t="str">
        <f>_xlfn.XLOOKUP(A277, 'Medical Examinations'!A:A, 'Medical Examinations'!H:H, "not found")</f>
        <v>No</v>
      </c>
      <c r="H277" s="2">
        <f>_xlfn.XLOOKUP(A277, 'Medical Examinations'!A:A, 'Medical Examinations'!J:J, "not found")</f>
        <v>0</v>
      </c>
      <c r="I277" s="2" t="str">
        <f>_xlfn.XLOOKUP(A277, 'Medical Examinations'!A:A, 'Medical Examinations'!L:L, "not found")</f>
        <v>yes</v>
      </c>
      <c r="J277" s="2" t="str">
        <f>_xlfn.XLOOKUP(A277, 'Medical Examinations'!A:A, 'Medical Examinations'!C:C, "not found")</f>
        <v>Overweight</v>
      </c>
      <c r="K277" s="2" t="str">
        <f>_xlfn.XLOOKUP(A277, 'Medical Examinations'!A:A, 'Medical Examinations'!E:E, "not  found")</f>
        <v>Normal</v>
      </c>
      <c r="L277" s="16">
        <f>_xlfn.XLOOKUP(A277, 'Hospitalisation Details'!A:A, 'Hospitalisation Details'!G:G, "not found")</f>
        <v>29567</v>
      </c>
      <c r="M277" s="17">
        <f>_xlfn.XLOOKUP(A277, 'Hospitalisation Details'!A:A, 'Hospitalisation Details'!J:J, "not found")</f>
        <v>32787.46</v>
      </c>
      <c r="N277" s="2" t="str">
        <f>_xlfn.XLOOKUP(A277, 'Hospitalisation Details'!A:A, 'Hospitalisation Details'!L:L, "not found")</f>
        <v>tier - 1</v>
      </c>
      <c r="O277" s="2" t="str">
        <f>_xlfn.XLOOKUP(A277, 'Hospitalisation Details'!A:A, 'Hospitalisation Details'!N:N, "not found")</f>
        <v>tier - 3</v>
      </c>
      <c r="P277" s="2" t="str">
        <f>_xlfn.XLOOKUP(A277, 'Hospitalisation Details'!A:A, 'Hospitalisation Details'!P:P, "not found")</f>
        <v>R1012</v>
      </c>
      <c r="Q277" s="2">
        <f>_xlfn.XLOOKUP(A277, 'Hospitalisation Details'!A:A, 'Hospitalisation Details'!H:H, "not found")</f>
        <v>42</v>
      </c>
    </row>
    <row r="278" spans="1:17" ht="15.75" x14ac:dyDescent="0.25">
      <c r="A278" s="15" t="s">
        <v>2095</v>
      </c>
      <c r="B278" s="2" t="str">
        <f>VLOOKUP(A278, 'Customer Names'!A:E, 4, FALSE)</f>
        <v>Nathaniel</v>
      </c>
      <c r="C278" s="2">
        <f>_xlfn.XLOOKUP(A278, 'Medical Examinations'!A:A, 'Medical Examinations'!B:B, "not found")</f>
        <v>25.05</v>
      </c>
      <c r="D278" s="2">
        <f>_xlfn.XLOOKUP(A278, 'Medical Examinations'!A:A, 'Medical Examinations'!D:D, "not found")</f>
        <v>4.6100000000000003</v>
      </c>
      <c r="E278" s="2" t="str">
        <f>_xlfn.XLOOKUP(A278, 'Medical Examinations'!A:A, 'Medical Examinations'!F:F, "not found")</f>
        <v>No</v>
      </c>
      <c r="F278" s="2" t="str">
        <f>_xlfn.XLOOKUP(A278, 'Medical Examinations'!A:A, 'Medical Examinations'!G:G, "not found")</f>
        <v>No</v>
      </c>
      <c r="G278" s="2" t="str">
        <f>_xlfn.XLOOKUP(A278, 'Medical Examinations'!A:A, 'Medical Examinations'!H:H, "not found")</f>
        <v>No</v>
      </c>
      <c r="H278" s="2">
        <f>_xlfn.XLOOKUP(A278, 'Medical Examinations'!A:A, 'Medical Examinations'!J:J, "not found")</f>
        <v>2</v>
      </c>
      <c r="I278" s="2" t="str">
        <f>_xlfn.XLOOKUP(A278, 'Medical Examinations'!A:A, 'Medical Examinations'!L:L, "not found")</f>
        <v>yes</v>
      </c>
      <c r="J278" s="2" t="str">
        <f>_xlfn.XLOOKUP(A278, 'Medical Examinations'!A:A, 'Medical Examinations'!C:C, "not found")</f>
        <v>Overweight</v>
      </c>
      <c r="K278" s="2" t="str">
        <f>_xlfn.XLOOKUP(A278, 'Medical Examinations'!A:A, 'Medical Examinations'!E:E, "not  found")</f>
        <v>Normal</v>
      </c>
      <c r="L278" s="16">
        <f>_xlfn.XLOOKUP(A278, 'Hospitalisation Details'!A:A, 'Hospitalisation Details'!G:G, "not found")</f>
        <v>26610</v>
      </c>
      <c r="M278" s="17">
        <f>_xlfn.XLOOKUP(A278, 'Hospitalisation Details'!A:A, 'Hospitalisation Details'!J:J, "not found")</f>
        <v>32765.33</v>
      </c>
      <c r="N278" s="2" t="str">
        <f>_xlfn.XLOOKUP(A278, 'Hospitalisation Details'!A:A, 'Hospitalisation Details'!L:L, "not found")</f>
        <v>tier - 2</v>
      </c>
      <c r="O278" s="2" t="str">
        <f>_xlfn.XLOOKUP(A278, 'Hospitalisation Details'!A:A, 'Hospitalisation Details'!N:N, "not found")</f>
        <v>tier - 2</v>
      </c>
      <c r="P278" s="2" t="str">
        <f>_xlfn.XLOOKUP(A278, 'Hospitalisation Details'!A:A, 'Hospitalisation Details'!P:P, "not found")</f>
        <v>R1012</v>
      </c>
      <c r="Q278" s="2">
        <f>_xlfn.XLOOKUP(A278, 'Hospitalisation Details'!A:A, 'Hospitalisation Details'!H:H, "not found")</f>
        <v>50</v>
      </c>
    </row>
    <row r="279" spans="1:17" ht="15.75" x14ac:dyDescent="0.25">
      <c r="A279" s="15" t="s">
        <v>2094</v>
      </c>
      <c r="B279" s="2" t="str">
        <f>VLOOKUP(A279, 'Customer Names'!A:E, 4, FALSE)</f>
        <v>Kevin D.</v>
      </c>
      <c r="C279" s="2">
        <f>_xlfn.XLOOKUP(A279, 'Medical Examinations'!A:A, 'Medical Examinations'!B:B, "not found")</f>
        <v>28.34</v>
      </c>
      <c r="D279" s="2">
        <f>_xlfn.XLOOKUP(A279, 'Medical Examinations'!A:A, 'Medical Examinations'!D:D, "not found")</f>
        <v>8.18</v>
      </c>
      <c r="E279" s="2" t="str">
        <f>_xlfn.XLOOKUP(A279, 'Medical Examinations'!A:A, 'Medical Examinations'!F:F, "not found")</f>
        <v>No</v>
      </c>
      <c r="F279" s="2" t="str">
        <f>_xlfn.XLOOKUP(A279, 'Medical Examinations'!A:A, 'Medical Examinations'!G:G, "not found")</f>
        <v>No</v>
      </c>
      <c r="G279" s="2" t="str">
        <f>_xlfn.XLOOKUP(A279, 'Medical Examinations'!A:A, 'Medical Examinations'!H:H, "not found")</f>
        <v>No</v>
      </c>
      <c r="H279" s="2">
        <f>_xlfn.XLOOKUP(A279, 'Medical Examinations'!A:A, 'Medical Examinations'!J:J, "not found")</f>
        <v>0</v>
      </c>
      <c r="I279" s="2" t="str">
        <f>_xlfn.XLOOKUP(A279, 'Medical Examinations'!A:A, 'Medical Examinations'!L:L, "not found")</f>
        <v>yes</v>
      </c>
      <c r="J279" s="2" t="str">
        <f>_xlfn.XLOOKUP(A279, 'Medical Examinations'!A:A, 'Medical Examinations'!C:C, "not found")</f>
        <v>Overweight</v>
      </c>
      <c r="K279" s="2" t="str">
        <f>_xlfn.XLOOKUP(A279, 'Medical Examinations'!A:A, 'Medical Examinations'!E:E, "not  found")</f>
        <v>Diabetes</v>
      </c>
      <c r="L279" s="16">
        <f>_xlfn.XLOOKUP(A279, 'Hospitalisation Details'!A:A, 'Hospitalisation Details'!G:G, "not found")</f>
        <v>27369</v>
      </c>
      <c r="M279" s="17">
        <f>_xlfn.XLOOKUP(A279, 'Hospitalisation Details'!A:A, 'Hospitalisation Details'!J:J, "not found")</f>
        <v>32760.48</v>
      </c>
      <c r="N279" s="2" t="str">
        <f>_xlfn.XLOOKUP(A279, 'Hospitalisation Details'!A:A, 'Hospitalisation Details'!L:L, "not found")</f>
        <v>tier - 1</v>
      </c>
      <c r="O279" s="2" t="str">
        <f>_xlfn.XLOOKUP(A279, 'Hospitalisation Details'!A:A, 'Hospitalisation Details'!N:N, "not found")</f>
        <v>tier - 1</v>
      </c>
      <c r="P279" s="2" t="str">
        <f>_xlfn.XLOOKUP(A279, 'Hospitalisation Details'!A:A, 'Hospitalisation Details'!P:P, "not found")</f>
        <v>R1011</v>
      </c>
      <c r="Q279" s="2">
        <f>_xlfn.XLOOKUP(A279, 'Hospitalisation Details'!A:A, 'Hospitalisation Details'!H:H, "not found")</f>
        <v>48</v>
      </c>
    </row>
    <row r="280" spans="1:17" ht="15.75" x14ac:dyDescent="0.25">
      <c r="A280" s="15" t="s">
        <v>2093</v>
      </c>
      <c r="B280" s="2" t="str">
        <f>VLOOKUP(A280, 'Customer Names'!A:E, 4, FALSE)</f>
        <v>Joan</v>
      </c>
      <c r="C280" s="2">
        <f>_xlfn.XLOOKUP(A280, 'Medical Examinations'!A:A, 'Medical Examinations'!B:B, "not found")</f>
        <v>17.765000000000001</v>
      </c>
      <c r="D280" s="2">
        <f>_xlfn.XLOOKUP(A280, 'Medical Examinations'!A:A, 'Medical Examinations'!D:D, "not found")</f>
        <v>5.62</v>
      </c>
      <c r="E280" s="2" t="str">
        <f>_xlfn.XLOOKUP(A280, 'Medical Examinations'!A:A, 'Medical Examinations'!F:F, "not found")</f>
        <v>No</v>
      </c>
      <c r="F280" s="2" t="str">
        <f>_xlfn.XLOOKUP(A280, 'Medical Examinations'!A:A, 'Medical Examinations'!G:G, "not found")</f>
        <v>No</v>
      </c>
      <c r="G280" s="2" t="str">
        <f>_xlfn.XLOOKUP(A280, 'Medical Examinations'!A:A, 'Medical Examinations'!H:H, "not found")</f>
        <v>No</v>
      </c>
      <c r="H280" s="2">
        <f>_xlfn.XLOOKUP(A280, 'Medical Examinations'!A:A, 'Medical Examinations'!J:J, "not found")</f>
        <v>0</v>
      </c>
      <c r="I280" s="2" t="str">
        <f>_xlfn.XLOOKUP(A280, 'Medical Examinations'!A:A, 'Medical Examinations'!L:L, "not found")</f>
        <v>yes</v>
      </c>
      <c r="J280" s="2" t="str">
        <f>_xlfn.XLOOKUP(A280, 'Medical Examinations'!A:A, 'Medical Examinations'!C:C, "not found")</f>
        <v>Underweight</v>
      </c>
      <c r="K280" s="2" t="str">
        <f>_xlfn.XLOOKUP(A280, 'Medical Examinations'!A:A, 'Medical Examinations'!E:E, "not  found")</f>
        <v>Normal</v>
      </c>
      <c r="L280" s="16">
        <f>_xlfn.XLOOKUP(A280, 'Hospitalisation Details'!A:A, 'Hospitalisation Details'!G:G, "not found")</f>
        <v>33063</v>
      </c>
      <c r="M280" s="17">
        <f>_xlfn.XLOOKUP(A280, 'Hospitalisation Details'!A:A, 'Hospitalisation Details'!J:J, "not found")</f>
        <v>32734.19</v>
      </c>
      <c r="N280" s="2" t="str">
        <f>_xlfn.XLOOKUP(A280, 'Hospitalisation Details'!A:A, 'Hospitalisation Details'!L:L, "not found")</f>
        <v>tier - 2</v>
      </c>
      <c r="O280" s="2" t="str">
        <f>_xlfn.XLOOKUP(A280, 'Hospitalisation Details'!A:A, 'Hospitalisation Details'!N:N, "not found")</f>
        <v>tier - 1</v>
      </c>
      <c r="P280" s="2" t="str">
        <f>_xlfn.XLOOKUP(A280, 'Hospitalisation Details'!A:A, 'Hospitalisation Details'!P:P, "not found")</f>
        <v>R1012</v>
      </c>
      <c r="Q280" s="2">
        <f>_xlfn.XLOOKUP(A280, 'Hospitalisation Details'!A:A, 'Hospitalisation Details'!H:H, "not found")</f>
        <v>32</v>
      </c>
    </row>
    <row r="281" spans="1:17" ht="15.75" x14ac:dyDescent="0.25">
      <c r="A281" s="15" t="s">
        <v>2092</v>
      </c>
      <c r="B281" s="2" t="str">
        <f>VLOOKUP(A281, 'Customer Names'!A:E, 4, FALSE)</f>
        <v>Christopher A</v>
      </c>
      <c r="C281" s="2">
        <f>_xlfn.XLOOKUP(A281, 'Medical Examinations'!A:A, 'Medical Examinations'!B:B, "not found")</f>
        <v>36.119999999999997</v>
      </c>
      <c r="D281" s="2">
        <f>_xlfn.XLOOKUP(A281, 'Medical Examinations'!A:A, 'Medical Examinations'!D:D, "not found")</f>
        <v>5.82</v>
      </c>
      <c r="E281" s="2" t="str">
        <f>_xlfn.XLOOKUP(A281, 'Medical Examinations'!A:A, 'Medical Examinations'!F:F, "not found")</f>
        <v>No</v>
      </c>
      <c r="F281" s="2" t="str">
        <f>_xlfn.XLOOKUP(A281, 'Medical Examinations'!A:A, 'Medical Examinations'!G:G, "not found")</f>
        <v>No</v>
      </c>
      <c r="G281" s="2" t="str">
        <f>_xlfn.XLOOKUP(A281, 'Medical Examinations'!A:A, 'Medical Examinations'!H:H, "not found")</f>
        <v>No</v>
      </c>
      <c r="H281" s="2">
        <f>_xlfn.XLOOKUP(A281, 'Medical Examinations'!A:A, 'Medical Examinations'!J:J, "not found")</f>
        <v>0</v>
      </c>
      <c r="I281" s="2" t="str">
        <f>_xlfn.XLOOKUP(A281, 'Medical Examinations'!A:A, 'Medical Examinations'!L:L, "not found")</f>
        <v>yes</v>
      </c>
      <c r="J281" s="2" t="str">
        <f>_xlfn.XLOOKUP(A281, 'Medical Examinations'!A:A, 'Medical Examinations'!C:C, "not found")</f>
        <v>Obesity</v>
      </c>
      <c r="K281" s="2" t="str">
        <f>_xlfn.XLOOKUP(A281, 'Medical Examinations'!A:A, 'Medical Examinations'!E:E, "not  found")</f>
        <v>Prediabeties</v>
      </c>
      <c r="L281" s="16">
        <f>_xlfn.XLOOKUP(A281, 'Hospitalisation Details'!A:A, 'Hospitalisation Details'!G:G, "not found")</f>
        <v>33146</v>
      </c>
      <c r="M281" s="17">
        <f>_xlfn.XLOOKUP(A281, 'Hospitalisation Details'!A:A, 'Hospitalisation Details'!J:J, "not found")</f>
        <v>32716.2</v>
      </c>
      <c r="N281" s="2" t="str">
        <f>_xlfn.XLOOKUP(A281, 'Hospitalisation Details'!A:A, 'Hospitalisation Details'!L:L, "not found")</f>
        <v>tier - 1</v>
      </c>
      <c r="O281" s="2" t="str">
        <f>_xlfn.XLOOKUP(A281, 'Hospitalisation Details'!A:A, 'Hospitalisation Details'!N:N, "not found")</f>
        <v>tier - 2</v>
      </c>
      <c r="P281" s="2" t="str">
        <f>_xlfn.XLOOKUP(A281, 'Hospitalisation Details'!A:A, 'Hospitalisation Details'!P:P, "not found")</f>
        <v>R1011</v>
      </c>
      <c r="Q281" s="2">
        <f>_xlfn.XLOOKUP(A281, 'Hospitalisation Details'!A:A, 'Hospitalisation Details'!H:H, "not found")</f>
        <v>32</v>
      </c>
    </row>
    <row r="282" spans="1:17" ht="15.75" x14ac:dyDescent="0.25">
      <c r="A282" s="15" t="s">
        <v>2091</v>
      </c>
      <c r="B282" s="2" t="str">
        <f>VLOOKUP(A282, 'Customer Names'!A:E, 4, FALSE)</f>
        <v>Kacy L.</v>
      </c>
      <c r="C282" s="2">
        <f>_xlfn.XLOOKUP(A282, 'Medical Examinations'!A:A, 'Medical Examinations'!B:B, "not found")</f>
        <v>23.19</v>
      </c>
      <c r="D282" s="2">
        <f>_xlfn.XLOOKUP(A282, 'Medical Examinations'!A:A, 'Medical Examinations'!D:D, "not found")</f>
        <v>7.66</v>
      </c>
      <c r="E282" s="2" t="str">
        <f>_xlfn.XLOOKUP(A282, 'Medical Examinations'!A:A, 'Medical Examinations'!F:F, "not found")</f>
        <v>No</v>
      </c>
      <c r="F282" s="2" t="str">
        <f>_xlfn.XLOOKUP(A282, 'Medical Examinations'!A:A, 'Medical Examinations'!G:G, "not found")</f>
        <v>No</v>
      </c>
      <c r="G282" s="2" t="str">
        <f>_xlfn.XLOOKUP(A282, 'Medical Examinations'!A:A, 'Medical Examinations'!H:H, "not found")</f>
        <v>No</v>
      </c>
      <c r="H282" s="2">
        <f>_xlfn.XLOOKUP(A282, 'Medical Examinations'!A:A, 'Medical Examinations'!J:J, "not found")</f>
        <v>0</v>
      </c>
      <c r="I282" s="2" t="str">
        <f>_xlfn.XLOOKUP(A282, 'Medical Examinations'!A:A, 'Medical Examinations'!L:L, "not found")</f>
        <v>yes</v>
      </c>
      <c r="J282" s="2" t="str">
        <f>_xlfn.XLOOKUP(A282, 'Medical Examinations'!A:A, 'Medical Examinations'!C:C, "not found")</f>
        <v>Normal Weight</v>
      </c>
      <c r="K282" s="2" t="str">
        <f>_xlfn.XLOOKUP(A282, 'Medical Examinations'!A:A, 'Medical Examinations'!E:E, "not  found")</f>
        <v>Diabetes</v>
      </c>
      <c r="L282" s="16">
        <f>_xlfn.XLOOKUP(A282, 'Hospitalisation Details'!A:A, 'Hospitalisation Details'!G:G, "not found")</f>
        <v>25143</v>
      </c>
      <c r="M282" s="17">
        <f>_xlfn.XLOOKUP(A282, 'Hospitalisation Details'!A:A, 'Hospitalisation Details'!J:J, "not found")</f>
        <v>32686.080000000002</v>
      </c>
      <c r="N282" s="2" t="str">
        <f>_xlfn.XLOOKUP(A282, 'Hospitalisation Details'!A:A, 'Hospitalisation Details'!L:L, "not found")</f>
        <v>tier - 2</v>
      </c>
      <c r="O282" s="2" t="str">
        <f>_xlfn.XLOOKUP(A282, 'Hospitalisation Details'!A:A, 'Hospitalisation Details'!N:N, "not found")</f>
        <v>tier - 3</v>
      </c>
      <c r="P282" s="2" t="str">
        <f>_xlfn.XLOOKUP(A282, 'Hospitalisation Details'!A:A, 'Hospitalisation Details'!P:P, "not found")</f>
        <v>R1011</v>
      </c>
      <c r="Q282" s="2">
        <f>_xlfn.XLOOKUP(A282, 'Hospitalisation Details'!A:A, 'Hospitalisation Details'!H:H, "not found")</f>
        <v>54</v>
      </c>
    </row>
    <row r="283" spans="1:17" ht="15.75" x14ac:dyDescent="0.25">
      <c r="A283" s="15" t="s">
        <v>2090</v>
      </c>
      <c r="B283" s="2" t="str">
        <f>VLOOKUP(A283, 'Customer Names'!A:E, 4, FALSE)</f>
        <v>Benjamin H.</v>
      </c>
      <c r="C283" s="2">
        <f>_xlfn.XLOOKUP(A283, 'Medical Examinations'!A:A, 'Medical Examinations'!B:B, "not found")</f>
        <v>35.99</v>
      </c>
      <c r="D283" s="2">
        <f>_xlfn.XLOOKUP(A283, 'Medical Examinations'!A:A, 'Medical Examinations'!D:D, "not found")</f>
        <v>4.2300000000000004</v>
      </c>
      <c r="E283" s="2" t="str">
        <f>_xlfn.XLOOKUP(A283, 'Medical Examinations'!A:A, 'Medical Examinations'!F:F, "not found")</f>
        <v>No</v>
      </c>
      <c r="F283" s="2" t="str">
        <f>_xlfn.XLOOKUP(A283, 'Medical Examinations'!A:A, 'Medical Examinations'!G:G, "not found")</f>
        <v>No</v>
      </c>
      <c r="G283" s="2" t="str">
        <f>_xlfn.XLOOKUP(A283, 'Medical Examinations'!A:A, 'Medical Examinations'!H:H, "not found")</f>
        <v>No</v>
      </c>
      <c r="H283" s="2">
        <f>_xlfn.XLOOKUP(A283, 'Medical Examinations'!A:A, 'Medical Examinations'!J:J, "not found")</f>
        <v>0</v>
      </c>
      <c r="I283" s="2" t="str">
        <f>_xlfn.XLOOKUP(A283, 'Medical Examinations'!A:A, 'Medical Examinations'!L:L, "not found")</f>
        <v>yes</v>
      </c>
      <c r="J283" s="2" t="str">
        <f>_xlfn.XLOOKUP(A283, 'Medical Examinations'!A:A, 'Medical Examinations'!C:C, "not found")</f>
        <v>Obesity</v>
      </c>
      <c r="K283" s="2" t="str">
        <f>_xlfn.XLOOKUP(A283, 'Medical Examinations'!A:A, 'Medical Examinations'!E:E, "not  found")</f>
        <v>Normal</v>
      </c>
      <c r="L283" s="16">
        <f>_xlfn.XLOOKUP(A283, 'Hospitalisation Details'!A:A, 'Hospitalisation Details'!G:G, "not found")</f>
        <v>33067</v>
      </c>
      <c r="M283" s="17">
        <f>_xlfn.XLOOKUP(A283, 'Hospitalisation Details'!A:A, 'Hospitalisation Details'!J:J, "not found")</f>
        <v>32672.11</v>
      </c>
      <c r="N283" s="2" t="str">
        <f>_xlfn.XLOOKUP(A283, 'Hospitalisation Details'!A:A, 'Hospitalisation Details'!L:L, "not found")</f>
        <v>tier - 1</v>
      </c>
      <c r="O283" s="2" t="str">
        <f>_xlfn.XLOOKUP(A283, 'Hospitalisation Details'!A:A, 'Hospitalisation Details'!N:N, "not found")</f>
        <v>tier - 1</v>
      </c>
      <c r="P283" s="2" t="str">
        <f>_xlfn.XLOOKUP(A283, 'Hospitalisation Details'!A:A, 'Hospitalisation Details'!P:P, "not found")</f>
        <v>R1011</v>
      </c>
      <c r="Q283" s="2">
        <f>_xlfn.XLOOKUP(A283, 'Hospitalisation Details'!A:A, 'Hospitalisation Details'!H:H, "not found")</f>
        <v>32</v>
      </c>
    </row>
    <row r="284" spans="1:17" ht="15.75" x14ac:dyDescent="0.25">
      <c r="A284" s="15" t="s">
        <v>2089</v>
      </c>
      <c r="B284" s="2" t="str">
        <f>VLOOKUP(A284, 'Customer Names'!A:E, 4, FALSE)</f>
        <v>Xaviour J.</v>
      </c>
      <c r="C284" s="2">
        <f>_xlfn.XLOOKUP(A284, 'Medical Examinations'!A:A, 'Medical Examinations'!B:B, "not found")</f>
        <v>30.25</v>
      </c>
      <c r="D284" s="2">
        <f>_xlfn.XLOOKUP(A284, 'Medical Examinations'!A:A, 'Medical Examinations'!D:D, "not found")</f>
        <v>5.58</v>
      </c>
      <c r="E284" s="2" t="str">
        <f>_xlfn.XLOOKUP(A284, 'Medical Examinations'!A:A, 'Medical Examinations'!F:F, "not found")</f>
        <v>No</v>
      </c>
      <c r="F284" s="2" t="str">
        <f>_xlfn.XLOOKUP(A284, 'Medical Examinations'!A:A, 'Medical Examinations'!G:G, "not found")</f>
        <v>No</v>
      </c>
      <c r="G284" s="2" t="str">
        <f>_xlfn.XLOOKUP(A284, 'Medical Examinations'!A:A, 'Medical Examinations'!H:H, "not found")</f>
        <v>Yes</v>
      </c>
      <c r="H284" s="2">
        <f>_xlfn.XLOOKUP(A284, 'Medical Examinations'!A:A, 'Medical Examinations'!J:J, "not found")</f>
        <v>1</v>
      </c>
      <c r="I284" s="2" t="str">
        <f>_xlfn.XLOOKUP(A284, 'Medical Examinations'!A:A, 'Medical Examinations'!L:L, "not found")</f>
        <v>yes</v>
      </c>
      <c r="J284" s="2" t="str">
        <f>_xlfn.XLOOKUP(A284, 'Medical Examinations'!A:A, 'Medical Examinations'!C:C, "not found")</f>
        <v>Obesity</v>
      </c>
      <c r="K284" s="2" t="str">
        <f>_xlfn.XLOOKUP(A284, 'Medical Examinations'!A:A, 'Medical Examinations'!E:E, "not  found")</f>
        <v>Normal</v>
      </c>
      <c r="L284" s="16">
        <f>_xlfn.XLOOKUP(A284, 'Hospitalisation Details'!A:A, 'Hospitalisation Details'!G:G, "not found")</f>
        <v>37902</v>
      </c>
      <c r="M284" s="17">
        <f>_xlfn.XLOOKUP(A284, 'Hospitalisation Details'!A:A, 'Hospitalisation Details'!J:J, "not found")</f>
        <v>32548.34</v>
      </c>
      <c r="N284" s="2" t="str">
        <f>_xlfn.XLOOKUP(A284, 'Hospitalisation Details'!A:A, 'Hospitalisation Details'!L:L, "not found")</f>
        <v>tier - 1</v>
      </c>
      <c r="O284" s="2" t="str">
        <f>_xlfn.XLOOKUP(A284, 'Hospitalisation Details'!A:A, 'Hospitalisation Details'!N:N, "not found")</f>
        <v>tier - 2</v>
      </c>
      <c r="P284" s="2" t="str">
        <f>_xlfn.XLOOKUP(A284, 'Hospitalisation Details'!A:A, 'Hospitalisation Details'!P:P, "not found")</f>
        <v>R1013</v>
      </c>
      <c r="Q284" s="2">
        <f>_xlfn.XLOOKUP(A284, 'Hospitalisation Details'!A:A, 'Hospitalisation Details'!H:H, "not found")</f>
        <v>19</v>
      </c>
    </row>
    <row r="285" spans="1:17" ht="15.75" x14ac:dyDescent="0.25">
      <c r="A285" s="15" t="s">
        <v>2088</v>
      </c>
      <c r="B285" s="2" t="str">
        <f>VLOOKUP(A285, 'Customer Names'!A:E, 4, FALSE)</f>
        <v>Michael T.</v>
      </c>
      <c r="C285" s="2">
        <f>_xlfn.XLOOKUP(A285, 'Medical Examinations'!A:A, 'Medical Examinations'!B:B, "not found")</f>
        <v>26.24</v>
      </c>
      <c r="D285" s="2">
        <f>_xlfn.XLOOKUP(A285, 'Medical Examinations'!A:A, 'Medical Examinations'!D:D, "not found")</f>
        <v>6.26</v>
      </c>
      <c r="E285" s="2" t="str">
        <f>_xlfn.XLOOKUP(A285, 'Medical Examinations'!A:A, 'Medical Examinations'!F:F, "not found")</f>
        <v>yes</v>
      </c>
      <c r="F285" s="2" t="str">
        <f>_xlfn.XLOOKUP(A285, 'Medical Examinations'!A:A, 'Medical Examinations'!G:G, "not found")</f>
        <v>No</v>
      </c>
      <c r="G285" s="2" t="str">
        <f>_xlfn.XLOOKUP(A285, 'Medical Examinations'!A:A, 'Medical Examinations'!H:H, "not found")</f>
        <v>No</v>
      </c>
      <c r="H285" s="2">
        <f>_xlfn.XLOOKUP(A285, 'Medical Examinations'!A:A, 'Medical Examinations'!J:J, "not found")</f>
        <v>0</v>
      </c>
      <c r="I285" s="2" t="str">
        <f>_xlfn.XLOOKUP(A285, 'Medical Examinations'!A:A, 'Medical Examinations'!L:L, "not found")</f>
        <v>yes</v>
      </c>
      <c r="J285" s="2" t="str">
        <f>_xlfn.XLOOKUP(A285, 'Medical Examinations'!A:A, 'Medical Examinations'!C:C, "not found")</f>
        <v>Overweight</v>
      </c>
      <c r="K285" s="2" t="str">
        <f>_xlfn.XLOOKUP(A285, 'Medical Examinations'!A:A, 'Medical Examinations'!E:E, "not  found")</f>
        <v>Prediabeties</v>
      </c>
      <c r="L285" s="16">
        <f>_xlfn.XLOOKUP(A285, 'Hospitalisation Details'!A:A, 'Hospitalisation Details'!G:G, "not found")</f>
        <v>28022</v>
      </c>
      <c r="M285" s="17">
        <f>_xlfn.XLOOKUP(A285, 'Hospitalisation Details'!A:A, 'Hospitalisation Details'!J:J, "not found")</f>
        <v>32485.46</v>
      </c>
      <c r="N285" s="2" t="str">
        <f>_xlfn.XLOOKUP(A285, 'Hospitalisation Details'!A:A, 'Hospitalisation Details'!L:L, "not found")</f>
        <v>tier - 2</v>
      </c>
      <c r="O285" s="2" t="str">
        <f>_xlfn.XLOOKUP(A285, 'Hospitalisation Details'!A:A, 'Hospitalisation Details'!N:N, "not found")</f>
        <v>tier - 1</v>
      </c>
      <c r="P285" s="2" t="str">
        <f>_xlfn.XLOOKUP(A285, 'Hospitalisation Details'!A:A, 'Hospitalisation Details'!P:P, "not found")</f>
        <v>R1011</v>
      </c>
      <c r="Q285" s="2">
        <f>_xlfn.XLOOKUP(A285, 'Hospitalisation Details'!A:A, 'Hospitalisation Details'!H:H, "not found")</f>
        <v>46</v>
      </c>
    </row>
    <row r="286" spans="1:17" ht="15.75" x14ac:dyDescent="0.25">
      <c r="A286" s="15" t="s">
        <v>2087</v>
      </c>
      <c r="B286" s="2" t="str">
        <f>VLOOKUP(A286, 'Customer Names'!A:E, 4, FALSE)</f>
        <v>Bradley</v>
      </c>
      <c r="C286" s="2">
        <f>_xlfn.XLOOKUP(A286, 'Medical Examinations'!A:A, 'Medical Examinations'!B:B, "not found")</f>
        <v>31.36</v>
      </c>
      <c r="D286" s="2">
        <f>_xlfn.XLOOKUP(A286, 'Medical Examinations'!A:A, 'Medical Examinations'!D:D, "not found")</f>
        <v>10.6</v>
      </c>
      <c r="E286" s="2" t="str">
        <f>_xlfn.XLOOKUP(A286, 'Medical Examinations'!A:A, 'Medical Examinations'!F:F, "not found")</f>
        <v>yes</v>
      </c>
      <c r="F286" s="2" t="str">
        <f>_xlfn.XLOOKUP(A286, 'Medical Examinations'!A:A, 'Medical Examinations'!G:G, "not found")</f>
        <v>No</v>
      </c>
      <c r="G286" s="2" t="str">
        <f>_xlfn.XLOOKUP(A286, 'Medical Examinations'!A:A, 'Medical Examinations'!H:H, "not found")</f>
        <v>No</v>
      </c>
      <c r="H286" s="2">
        <f>_xlfn.XLOOKUP(A286, 'Medical Examinations'!A:A, 'Medical Examinations'!J:J, "not found")</f>
        <v>0</v>
      </c>
      <c r="I286" s="2" t="str">
        <f>_xlfn.XLOOKUP(A286, 'Medical Examinations'!A:A, 'Medical Examinations'!L:L, "not found")</f>
        <v>yes</v>
      </c>
      <c r="J286" s="2" t="str">
        <f>_xlfn.XLOOKUP(A286, 'Medical Examinations'!A:A, 'Medical Examinations'!C:C, "not found")</f>
        <v>Obesity</v>
      </c>
      <c r="K286" s="2" t="str">
        <f>_xlfn.XLOOKUP(A286, 'Medical Examinations'!A:A, 'Medical Examinations'!E:E, "not  found")</f>
        <v>Diabetes</v>
      </c>
      <c r="L286" s="16">
        <f>_xlfn.XLOOKUP(A286, 'Hospitalisation Details'!A:A, 'Hospitalisation Details'!G:G, "not found")</f>
        <v>29856</v>
      </c>
      <c r="M286" s="17">
        <f>_xlfn.XLOOKUP(A286, 'Hospitalisation Details'!A:A, 'Hospitalisation Details'!J:J, "not found")</f>
        <v>32462.35</v>
      </c>
      <c r="N286" s="2" t="str">
        <f>_xlfn.XLOOKUP(A286, 'Hospitalisation Details'!A:A, 'Hospitalisation Details'!L:L, "not found")</f>
        <v>tier - 2</v>
      </c>
      <c r="O286" s="2" t="str">
        <f>_xlfn.XLOOKUP(A286, 'Hospitalisation Details'!A:A, 'Hospitalisation Details'!N:N, "not found")</f>
        <v>tier - 2</v>
      </c>
      <c r="P286" s="2" t="str">
        <f>_xlfn.XLOOKUP(A286, 'Hospitalisation Details'!A:A, 'Hospitalisation Details'!P:P, "not found")</f>
        <v>R1011</v>
      </c>
      <c r="Q286" s="2">
        <f>_xlfn.XLOOKUP(A286, 'Hospitalisation Details'!A:A, 'Hospitalisation Details'!H:H, "not found")</f>
        <v>41</v>
      </c>
    </row>
    <row r="287" spans="1:17" ht="15.75" x14ac:dyDescent="0.25">
      <c r="A287" s="15" t="s">
        <v>2086</v>
      </c>
      <c r="B287" s="2" t="str">
        <f>VLOOKUP(A287, 'Customer Names'!A:E, 4, FALSE)</f>
        <v>Andrea</v>
      </c>
      <c r="C287" s="2">
        <f>_xlfn.XLOOKUP(A287, 'Medical Examinations'!A:A, 'Medical Examinations'!B:B, "not found")</f>
        <v>25.69</v>
      </c>
      <c r="D287" s="2">
        <f>_xlfn.XLOOKUP(A287, 'Medical Examinations'!A:A, 'Medical Examinations'!D:D, "not found")</f>
        <v>4.78</v>
      </c>
      <c r="E287" s="2" t="str">
        <f>_xlfn.XLOOKUP(A287, 'Medical Examinations'!A:A, 'Medical Examinations'!F:F, "not found")</f>
        <v>yes</v>
      </c>
      <c r="F287" s="2" t="str">
        <f>_xlfn.XLOOKUP(A287, 'Medical Examinations'!A:A, 'Medical Examinations'!G:G, "not found")</f>
        <v>No</v>
      </c>
      <c r="G287" s="2" t="str">
        <f>_xlfn.XLOOKUP(A287, 'Medical Examinations'!A:A, 'Medical Examinations'!H:H, "not found")</f>
        <v>No</v>
      </c>
      <c r="H287" s="2">
        <f>_xlfn.XLOOKUP(A287, 'Medical Examinations'!A:A, 'Medical Examinations'!J:J, "not found")</f>
        <v>0</v>
      </c>
      <c r="I287" s="2" t="str">
        <f>_xlfn.XLOOKUP(A287, 'Medical Examinations'!A:A, 'Medical Examinations'!L:L, "not found")</f>
        <v>yes</v>
      </c>
      <c r="J287" s="2" t="str">
        <f>_xlfn.XLOOKUP(A287, 'Medical Examinations'!A:A, 'Medical Examinations'!C:C, "not found")</f>
        <v>Overweight</v>
      </c>
      <c r="K287" s="2" t="str">
        <f>_xlfn.XLOOKUP(A287, 'Medical Examinations'!A:A, 'Medical Examinations'!E:E, "not  found")</f>
        <v>Normal</v>
      </c>
      <c r="L287" s="16">
        <f>_xlfn.XLOOKUP(A287, 'Hospitalisation Details'!A:A, 'Hospitalisation Details'!G:G, "not found")</f>
        <v>27981</v>
      </c>
      <c r="M287" s="17">
        <f>_xlfn.XLOOKUP(A287, 'Hospitalisation Details'!A:A, 'Hospitalisation Details'!J:J, "not found")</f>
        <v>32430.22</v>
      </c>
      <c r="N287" s="2" t="str">
        <f>_xlfn.XLOOKUP(A287, 'Hospitalisation Details'!A:A, 'Hospitalisation Details'!L:L, "not found")</f>
        <v>tier - 2</v>
      </c>
      <c r="O287" s="2" t="str">
        <f>_xlfn.XLOOKUP(A287, 'Hospitalisation Details'!A:A, 'Hospitalisation Details'!N:N, "not found")</f>
        <v>tier - 3</v>
      </c>
      <c r="P287" s="2" t="str">
        <f>_xlfn.XLOOKUP(A287, 'Hospitalisation Details'!A:A, 'Hospitalisation Details'!P:P, "not found")</f>
        <v>R1011</v>
      </c>
      <c r="Q287" s="2">
        <f>_xlfn.XLOOKUP(A287, 'Hospitalisation Details'!A:A, 'Hospitalisation Details'!H:H, "not found")</f>
        <v>46</v>
      </c>
    </row>
    <row r="288" spans="1:17" ht="15.75" x14ac:dyDescent="0.25">
      <c r="A288" s="15" t="s">
        <v>2085</v>
      </c>
      <c r="B288" s="2" t="str">
        <f>VLOOKUP(A288, 'Customer Names'!A:E, 4, FALSE)</f>
        <v>Nancy M</v>
      </c>
      <c r="C288" s="2">
        <f>_xlfn.XLOOKUP(A288, 'Medical Examinations'!A:A, 'Medical Examinations'!B:B, "not found")</f>
        <v>25.46</v>
      </c>
      <c r="D288" s="2">
        <f>_xlfn.XLOOKUP(A288, 'Medical Examinations'!A:A, 'Medical Examinations'!D:D, "not found")</f>
        <v>6.03</v>
      </c>
      <c r="E288" s="2" t="str">
        <f>_xlfn.XLOOKUP(A288, 'Medical Examinations'!A:A, 'Medical Examinations'!F:F, "not found")</f>
        <v>No</v>
      </c>
      <c r="F288" s="2" t="str">
        <f>_xlfn.XLOOKUP(A288, 'Medical Examinations'!A:A, 'Medical Examinations'!G:G, "not found")</f>
        <v>No</v>
      </c>
      <c r="G288" s="2" t="str">
        <f>_xlfn.XLOOKUP(A288, 'Medical Examinations'!A:A, 'Medical Examinations'!H:H, "not found")</f>
        <v>No</v>
      </c>
      <c r="H288" s="2">
        <f>_xlfn.XLOOKUP(A288, 'Medical Examinations'!A:A, 'Medical Examinations'!J:J, "not found")</f>
        <v>2</v>
      </c>
      <c r="I288" s="2" t="str">
        <f>_xlfn.XLOOKUP(A288, 'Medical Examinations'!A:A, 'Medical Examinations'!L:L, "not found")</f>
        <v>yes</v>
      </c>
      <c r="J288" s="2" t="str">
        <f>_xlfn.XLOOKUP(A288, 'Medical Examinations'!A:A, 'Medical Examinations'!C:C, "not found")</f>
        <v>Overweight</v>
      </c>
      <c r="K288" s="2" t="str">
        <f>_xlfn.XLOOKUP(A288, 'Medical Examinations'!A:A, 'Medical Examinations'!E:E, "not  found")</f>
        <v>Prediabeties</v>
      </c>
      <c r="L288" s="16">
        <f>_xlfn.XLOOKUP(A288, 'Hospitalisation Details'!A:A, 'Hospitalisation Details'!G:G, "not found")</f>
        <v>26591</v>
      </c>
      <c r="M288" s="17">
        <f>_xlfn.XLOOKUP(A288, 'Hospitalisation Details'!A:A, 'Hospitalisation Details'!J:J, "not found")</f>
        <v>32428.63</v>
      </c>
      <c r="N288" s="2" t="str">
        <f>_xlfn.XLOOKUP(A288, 'Hospitalisation Details'!A:A, 'Hospitalisation Details'!L:L, "not found")</f>
        <v>tier - 2</v>
      </c>
      <c r="O288" s="2" t="str">
        <f>_xlfn.XLOOKUP(A288, 'Hospitalisation Details'!A:A, 'Hospitalisation Details'!N:N, "not found")</f>
        <v>tier - 2</v>
      </c>
      <c r="P288" s="2" t="str">
        <f>_xlfn.XLOOKUP(A288, 'Hospitalisation Details'!A:A, 'Hospitalisation Details'!P:P, "not found")</f>
        <v>R1011</v>
      </c>
      <c r="Q288" s="2">
        <f>_xlfn.XLOOKUP(A288, 'Hospitalisation Details'!A:A, 'Hospitalisation Details'!H:H, "not found")</f>
        <v>50</v>
      </c>
    </row>
    <row r="289" spans="1:17" ht="15.75" x14ac:dyDescent="0.25">
      <c r="A289" s="15" t="s">
        <v>2084</v>
      </c>
      <c r="B289" s="2" t="str">
        <f>VLOOKUP(A289, 'Customer Names'!A:E, 4, FALSE)</f>
        <v>Matt</v>
      </c>
      <c r="C289" s="2">
        <f>_xlfn.XLOOKUP(A289, 'Medical Examinations'!A:A, 'Medical Examinations'!B:B, "not found")</f>
        <v>31.83</v>
      </c>
      <c r="D289" s="2">
        <f>_xlfn.XLOOKUP(A289, 'Medical Examinations'!A:A, 'Medical Examinations'!D:D, "not found")</f>
        <v>11.55</v>
      </c>
      <c r="E289" s="2" t="str">
        <f>_xlfn.XLOOKUP(A289, 'Medical Examinations'!A:A, 'Medical Examinations'!F:F, "not found")</f>
        <v>yes</v>
      </c>
      <c r="F289" s="2" t="str">
        <f>_xlfn.XLOOKUP(A289, 'Medical Examinations'!A:A, 'Medical Examinations'!G:G, "not found")</f>
        <v>No</v>
      </c>
      <c r="G289" s="2" t="str">
        <f>_xlfn.XLOOKUP(A289, 'Medical Examinations'!A:A, 'Medical Examinations'!H:H, "not found")</f>
        <v>No</v>
      </c>
      <c r="H289" s="2">
        <f>_xlfn.XLOOKUP(A289, 'Medical Examinations'!A:A, 'Medical Examinations'!J:J, "not found")</f>
        <v>1</v>
      </c>
      <c r="I289" s="2" t="str">
        <f>_xlfn.XLOOKUP(A289, 'Medical Examinations'!A:A, 'Medical Examinations'!L:L, "not found")</f>
        <v>yes</v>
      </c>
      <c r="J289" s="2" t="str">
        <f>_xlfn.XLOOKUP(A289, 'Medical Examinations'!A:A, 'Medical Examinations'!C:C, "not found")</f>
        <v>Obesity</v>
      </c>
      <c r="K289" s="2" t="str">
        <f>_xlfn.XLOOKUP(A289, 'Medical Examinations'!A:A, 'Medical Examinations'!E:E, "not  found")</f>
        <v>Diabetes</v>
      </c>
      <c r="L289" s="16">
        <f>_xlfn.XLOOKUP(A289, 'Hospitalisation Details'!A:A, 'Hospitalisation Details'!G:G, "not found")</f>
        <v>31748</v>
      </c>
      <c r="M289" s="17">
        <f>_xlfn.XLOOKUP(A289, 'Hospitalisation Details'!A:A, 'Hospitalisation Details'!J:J, "not found")</f>
        <v>32288.49</v>
      </c>
      <c r="N289" s="2" t="str">
        <f>_xlfn.XLOOKUP(A289, 'Hospitalisation Details'!A:A, 'Hospitalisation Details'!L:L, "not found")</f>
        <v>tier - 2</v>
      </c>
      <c r="O289" s="2" t="str">
        <f>_xlfn.XLOOKUP(A289, 'Hospitalisation Details'!A:A, 'Hospitalisation Details'!N:N, "not found")</f>
        <v>tier - 2</v>
      </c>
      <c r="P289" s="2" t="str">
        <f>_xlfn.XLOOKUP(A289, 'Hospitalisation Details'!A:A, 'Hospitalisation Details'!P:P, "not found")</f>
        <v>R1011</v>
      </c>
      <c r="Q289" s="2">
        <f>_xlfn.XLOOKUP(A289, 'Hospitalisation Details'!A:A, 'Hospitalisation Details'!H:H, "not found")</f>
        <v>36</v>
      </c>
    </row>
    <row r="290" spans="1:17" ht="15.75" x14ac:dyDescent="0.25">
      <c r="A290" s="15" t="s">
        <v>2083</v>
      </c>
      <c r="B290" s="2" t="str">
        <f>VLOOKUP(A290, 'Customer Names'!A:E, 4, FALSE)</f>
        <v>Lee</v>
      </c>
      <c r="C290" s="2">
        <f>_xlfn.XLOOKUP(A290, 'Medical Examinations'!A:A, 'Medical Examinations'!B:B, "not found")</f>
        <v>24.43</v>
      </c>
      <c r="D290" s="2">
        <f>_xlfn.XLOOKUP(A290, 'Medical Examinations'!A:A, 'Medical Examinations'!D:D, "not found")</f>
        <v>7.59</v>
      </c>
      <c r="E290" s="2" t="str">
        <f>_xlfn.XLOOKUP(A290, 'Medical Examinations'!A:A, 'Medical Examinations'!F:F, "not found")</f>
        <v>yes</v>
      </c>
      <c r="F290" s="2" t="str">
        <f>_xlfn.XLOOKUP(A290, 'Medical Examinations'!A:A, 'Medical Examinations'!G:G, "not found")</f>
        <v>No</v>
      </c>
      <c r="G290" s="2" t="str">
        <f>_xlfn.XLOOKUP(A290, 'Medical Examinations'!A:A, 'Medical Examinations'!H:H, "not found")</f>
        <v>No</v>
      </c>
      <c r="H290" s="2">
        <f>_xlfn.XLOOKUP(A290, 'Medical Examinations'!A:A, 'Medical Examinations'!J:J, "not found")</f>
        <v>1</v>
      </c>
      <c r="I290" s="2" t="str">
        <f>_xlfn.XLOOKUP(A290, 'Medical Examinations'!A:A, 'Medical Examinations'!L:L, "not found")</f>
        <v>yes</v>
      </c>
      <c r="J290" s="2" t="str">
        <f>_xlfn.XLOOKUP(A290, 'Medical Examinations'!A:A, 'Medical Examinations'!C:C, "not found")</f>
        <v>Normal Weight</v>
      </c>
      <c r="K290" s="2" t="str">
        <f>_xlfn.XLOOKUP(A290, 'Medical Examinations'!A:A, 'Medical Examinations'!E:E, "not  found")</f>
        <v>Diabetes</v>
      </c>
      <c r="L290" s="16">
        <f>_xlfn.XLOOKUP(A290, 'Hospitalisation Details'!A:A, 'Hospitalisation Details'!G:G, "not found")</f>
        <v>27745</v>
      </c>
      <c r="M290" s="17">
        <f>_xlfn.XLOOKUP(A290, 'Hospitalisation Details'!A:A, 'Hospitalisation Details'!J:J, "not found")</f>
        <v>32259.96</v>
      </c>
      <c r="N290" s="2" t="str">
        <f>_xlfn.XLOOKUP(A290, 'Hospitalisation Details'!A:A, 'Hospitalisation Details'!L:L, "not found")</f>
        <v>tier - 2</v>
      </c>
      <c r="O290" s="2" t="str">
        <f>_xlfn.XLOOKUP(A290, 'Hospitalisation Details'!A:A, 'Hospitalisation Details'!N:N, "not found")</f>
        <v>tier - 3</v>
      </c>
      <c r="P290" s="2" t="str">
        <f>_xlfn.XLOOKUP(A290, 'Hospitalisation Details'!A:A, 'Hospitalisation Details'!P:P, "not found")</f>
        <v>R1012</v>
      </c>
      <c r="Q290" s="2">
        <f>_xlfn.XLOOKUP(A290, 'Hospitalisation Details'!A:A, 'Hospitalisation Details'!H:H, "not found")</f>
        <v>47</v>
      </c>
    </row>
    <row r="291" spans="1:17" ht="15.75" x14ac:dyDescent="0.25">
      <c r="A291" s="15" t="s">
        <v>2082</v>
      </c>
      <c r="B291" s="2" t="str">
        <f>VLOOKUP(A291, 'Customer Names'!A:E, 4, FALSE)</f>
        <v>Chris</v>
      </c>
      <c r="C291" s="2">
        <f>_xlfn.XLOOKUP(A291, 'Medical Examinations'!A:A, 'Medical Examinations'!B:B, "not found")</f>
        <v>41.9</v>
      </c>
      <c r="D291" s="2">
        <f>_xlfn.XLOOKUP(A291, 'Medical Examinations'!A:A, 'Medical Examinations'!D:D, "not found")</f>
        <v>4.26</v>
      </c>
      <c r="E291" s="2" t="str">
        <f>_xlfn.XLOOKUP(A291, 'Medical Examinations'!A:A, 'Medical Examinations'!F:F, "not found")</f>
        <v>No</v>
      </c>
      <c r="F291" s="2" t="str">
        <f>_xlfn.XLOOKUP(A291, 'Medical Examinations'!A:A, 'Medical Examinations'!G:G, "not found")</f>
        <v>No</v>
      </c>
      <c r="G291" s="2" t="str">
        <f>_xlfn.XLOOKUP(A291, 'Medical Examinations'!A:A, 'Medical Examinations'!H:H, "not found")</f>
        <v>No</v>
      </c>
      <c r="H291" s="2">
        <f>_xlfn.XLOOKUP(A291, 'Medical Examinations'!A:A, 'Medical Examinations'!J:J, "not found")</f>
        <v>0</v>
      </c>
      <c r="I291" s="2" t="str">
        <f>_xlfn.XLOOKUP(A291, 'Medical Examinations'!A:A, 'Medical Examinations'!L:L, "not found")</f>
        <v>yes</v>
      </c>
      <c r="J291" s="2" t="str">
        <f>_xlfn.XLOOKUP(A291, 'Medical Examinations'!A:A, 'Medical Examinations'!C:C, "not found")</f>
        <v>Obesity</v>
      </c>
      <c r="K291" s="2" t="str">
        <f>_xlfn.XLOOKUP(A291, 'Medical Examinations'!A:A, 'Medical Examinations'!E:E, "not  found")</f>
        <v>Normal</v>
      </c>
      <c r="L291" s="16">
        <f>_xlfn.XLOOKUP(A291, 'Hospitalisation Details'!A:A, 'Hospitalisation Details'!G:G, "not found")</f>
        <v>34585</v>
      </c>
      <c r="M291" s="17">
        <f>_xlfn.XLOOKUP(A291, 'Hospitalisation Details'!A:A, 'Hospitalisation Details'!J:J, "not found")</f>
        <v>32222.81</v>
      </c>
      <c r="N291" s="2" t="str">
        <f>_xlfn.XLOOKUP(A291, 'Hospitalisation Details'!A:A, 'Hospitalisation Details'!L:L, "not found")</f>
        <v>tier - 2</v>
      </c>
      <c r="O291" s="2" t="str">
        <f>_xlfn.XLOOKUP(A291, 'Hospitalisation Details'!A:A, 'Hospitalisation Details'!N:N, "not found")</f>
        <v>tier - 1</v>
      </c>
      <c r="P291" s="2" t="str">
        <f>_xlfn.XLOOKUP(A291, 'Hospitalisation Details'!A:A, 'Hospitalisation Details'!P:P, "not found")</f>
        <v>R1011</v>
      </c>
      <c r="Q291" s="2">
        <f>_xlfn.XLOOKUP(A291, 'Hospitalisation Details'!A:A, 'Hospitalisation Details'!H:H, "not found")</f>
        <v>28</v>
      </c>
    </row>
    <row r="292" spans="1:17" ht="15.75" x14ac:dyDescent="0.25">
      <c r="A292" s="15" t="s">
        <v>2081</v>
      </c>
      <c r="B292" s="2" t="str">
        <f>VLOOKUP(A292, 'Customer Names'!A:E, 4, FALSE)</f>
        <v>Erik T.</v>
      </c>
      <c r="C292" s="2">
        <f>_xlfn.XLOOKUP(A292, 'Medical Examinations'!A:A, 'Medical Examinations'!B:B, "not found")</f>
        <v>22.88</v>
      </c>
      <c r="D292" s="2">
        <f>_xlfn.XLOOKUP(A292, 'Medical Examinations'!A:A, 'Medical Examinations'!D:D, "not found")</f>
        <v>5.9</v>
      </c>
      <c r="E292" s="2" t="str">
        <f>_xlfn.XLOOKUP(A292, 'Medical Examinations'!A:A, 'Medical Examinations'!F:F, "not found")</f>
        <v>yes</v>
      </c>
      <c r="F292" s="2" t="str">
        <f>_xlfn.XLOOKUP(A292, 'Medical Examinations'!A:A, 'Medical Examinations'!G:G, "not found")</f>
        <v>No</v>
      </c>
      <c r="G292" s="2" t="str">
        <f>_xlfn.XLOOKUP(A292, 'Medical Examinations'!A:A, 'Medical Examinations'!H:H, "not found")</f>
        <v>Yes</v>
      </c>
      <c r="H292" s="2">
        <f>_xlfn.XLOOKUP(A292, 'Medical Examinations'!A:A, 'Medical Examinations'!J:J, "not found")</f>
        <v>1</v>
      </c>
      <c r="I292" s="2" t="str">
        <f>_xlfn.XLOOKUP(A292, 'Medical Examinations'!A:A, 'Medical Examinations'!L:L, "not found")</f>
        <v>yes</v>
      </c>
      <c r="J292" s="2" t="str">
        <f>_xlfn.XLOOKUP(A292, 'Medical Examinations'!A:A, 'Medical Examinations'!C:C, "not found")</f>
        <v>Normal Weight</v>
      </c>
      <c r="K292" s="2" t="str">
        <f>_xlfn.XLOOKUP(A292, 'Medical Examinations'!A:A, 'Medical Examinations'!E:E, "not  found")</f>
        <v>Prediabeties</v>
      </c>
      <c r="L292" s="16">
        <f>_xlfn.XLOOKUP(A292, 'Hospitalisation Details'!A:A, 'Hospitalisation Details'!G:G, "not found")</f>
        <v>25457</v>
      </c>
      <c r="M292" s="17">
        <f>_xlfn.XLOOKUP(A292, 'Hospitalisation Details'!A:A, 'Hospitalisation Details'!J:J, "not found")</f>
        <v>32192.76</v>
      </c>
      <c r="N292" s="2" t="str">
        <f>_xlfn.XLOOKUP(A292, 'Hospitalisation Details'!A:A, 'Hospitalisation Details'!L:L, "not found")</f>
        <v>tier - 1</v>
      </c>
      <c r="O292" s="2" t="str">
        <f>_xlfn.XLOOKUP(A292, 'Hospitalisation Details'!A:A, 'Hospitalisation Details'!N:N, "not found")</f>
        <v>tier - 2</v>
      </c>
      <c r="P292" s="2" t="str">
        <f>_xlfn.XLOOKUP(A292, 'Hospitalisation Details'!A:A, 'Hospitalisation Details'!P:P, "not found")</f>
        <v>R1011</v>
      </c>
      <c r="Q292" s="2">
        <f>_xlfn.XLOOKUP(A292, 'Hospitalisation Details'!A:A, 'Hospitalisation Details'!H:H, "not found")</f>
        <v>53</v>
      </c>
    </row>
    <row r="293" spans="1:17" ht="15.75" x14ac:dyDescent="0.25">
      <c r="A293" s="15" t="s">
        <v>2080</v>
      </c>
      <c r="B293" s="2" t="str">
        <f>VLOOKUP(A293, 'Customer Names'!A:E, 4, FALSE)</f>
        <v>Rod W</v>
      </c>
      <c r="C293" s="2">
        <f>_xlfn.XLOOKUP(A293, 'Medical Examinations'!A:A, 'Medical Examinations'!B:B, "not found")</f>
        <v>29.734999999999999</v>
      </c>
      <c r="D293" s="2">
        <f>_xlfn.XLOOKUP(A293, 'Medical Examinations'!A:A, 'Medical Examinations'!D:D, "not found")</f>
        <v>7.79</v>
      </c>
      <c r="E293" s="2" t="str">
        <f>_xlfn.XLOOKUP(A293, 'Medical Examinations'!A:A, 'Medical Examinations'!F:F, "not found")</f>
        <v>No</v>
      </c>
      <c r="F293" s="2" t="str">
        <f>_xlfn.XLOOKUP(A293, 'Medical Examinations'!A:A, 'Medical Examinations'!G:G, "not found")</f>
        <v>No</v>
      </c>
      <c r="G293" s="2" t="str">
        <f>_xlfn.XLOOKUP(A293, 'Medical Examinations'!A:A, 'Medical Examinations'!H:H, "not found")</f>
        <v>No</v>
      </c>
      <c r="H293" s="2">
        <f>_xlfn.XLOOKUP(A293, 'Medical Examinations'!A:A, 'Medical Examinations'!J:J, "not found")</f>
        <v>0</v>
      </c>
      <c r="I293" s="2" t="str">
        <f>_xlfn.XLOOKUP(A293, 'Medical Examinations'!A:A, 'Medical Examinations'!L:L, "not found")</f>
        <v>No</v>
      </c>
      <c r="J293" s="2" t="str">
        <f>_xlfn.XLOOKUP(A293, 'Medical Examinations'!A:A, 'Medical Examinations'!C:C, "not found")</f>
        <v>Overweight</v>
      </c>
      <c r="K293" s="2" t="str">
        <f>_xlfn.XLOOKUP(A293, 'Medical Examinations'!A:A, 'Medical Examinations'!E:E, "not  found")</f>
        <v>Diabetes</v>
      </c>
      <c r="L293" s="16">
        <f>_xlfn.XLOOKUP(A293, 'Hospitalisation Details'!A:A, 'Hospitalisation Details'!G:G, "not found")</f>
        <v>28804</v>
      </c>
      <c r="M293" s="17">
        <f>_xlfn.XLOOKUP(A293, 'Hospitalisation Details'!A:A, 'Hospitalisation Details'!J:J, "not found")</f>
        <v>32108.66</v>
      </c>
      <c r="N293" s="2" t="str">
        <f>_xlfn.XLOOKUP(A293, 'Hospitalisation Details'!A:A, 'Hospitalisation Details'!L:L, "not found")</f>
        <v>tier - 1</v>
      </c>
      <c r="O293" s="2" t="str">
        <f>_xlfn.XLOOKUP(A293, 'Hospitalisation Details'!A:A, 'Hospitalisation Details'!N:N, "not found")</f>
        <v>tier - 3</v>
      </c>
      <c r="P293" s="2" t="str">
        <f>_xlfn.XLOOKUP(A293, 'Hospitalisation Details'!A:A, 'Hospitalisation Details'!P:P, "not found")</f>
        <v>R1017</v>
      </c>
      <c r="Q293" s="2">
        <f>_xlfn.XLOOKUP(A293, 'Hospitalisation Details'!A:A, 'Hospitalisation Details'!H:H, "not found")</f>
        <v>44</v>
      </c>
    </row>
    <row r="294" spans="1:17" ht="15.75" x14ac:dyDescent="0.25">
      <c r="A294" s="15" t="s">
        <v>2079</v>
      </c>
      <c r="B294" s="2" t="str">
        <f>VLOOKUP(A294, 'Customer Names'!A:E, 4, FALSE)</f>
        <v>Joey</v>
      </c>
      <c r="C294" s="2">
        <f>_xlfn.XLOOKUP(A294, 'Medical Examinations'!A:A, 'Medical Examinations'!B:B, "not found")</f>
        <v>40.74</v>
      </c>
      <c r="D294" s="2">
        <f>_xlfn.XLOOKUP(A294, 'Medical Examinations'!A:A, 'Medical Examinations'!D:D, "not found")</f>
        <v>5.28</v>
      </c>
      <c r="E294" s="2" t="str">
        <f>_xlfn.XLOOKUP(A294, 'Medical Examinations'!A:A, 'Medical Examinations'!F:F, "not found")</f>
        <v>No</v>
      </c>
      <c r="F294" s="2" t="str">
        <f>_xlfn.XLOOKUP(A294, 'Medical Examinations'!A:A, 'Medical Examinations'!G:G, "not found")</f>
        <v>No</v>
      </c>
      <c r="G294" s="2" t="str">
        <f>_xlfn.XLOOKUP(A294, 'Medical Examinations'!A:A, 'Medical Examinations'!H:H, "not found")</f>
        <v>Yes</v>
      </c>
      <c r="H294" s="2">
        <f>_xlfn.XLOOKUP(A294, 'Medical Examinations'!A:A, 'Medical Examinations'!J:J, "not found")</f>
        <v>1</v>
      </c>
      <c r="I294" s="2" t="str">
        <f>_xlfn.XLOOKUP(A294, 'Medical Examinations'!A:A, 'Medical Examinations'!L:L, "not found")</f>
        <v>yes</v>
      </c>
      <c r="J294" s="2" t="str">
        <f>_xlfn.XLOOKUP(A294, 'Medical Examinations'!A:A, 'Medical Examinations'!C:C, "not found")</f>
        <v>Obesity</v>
      </c>
      <c r="K294" s="2" t="str">
        <f>_xlfn.XLOOKUP(A294, 'Medical Examinations'!A:A, 'Medical Examinations'!E:E, "not  found")</f>
        <v>Normal</v>
      </c>
      <c r="L294" s="16">
        <f>_xlfn.XLOOKUP(A294, 'Hospitalisation Details'!A:A, 'Hospitalisation Details'!G:G, "not found")</f>
        <v>34225</v>
      </c>
      <c r="M294" s="17">
        <f>_xlfn.XLOOKUP(A294, 'Hospitalisation Details'!A:A, 'Hospitalisation Details'!J:J, "not found")</f>
        <v>32086.21</v>
      </c>
      <c r="N294" s="2" t="str">
        <f>_xlfn.XLOOKUP(A294, 'Hospitalisation Details'!A:A, 'Hospitalisation Details'!L:L, "not found")</f>
        <v>tier - 1</v>
      </c>
      <c r="O294" s="2" t="str">
        <f>_xlfn.XLOOKUP(A294, 'Hospitalisation Details'!A:A, 'Hospitalisation Details'!N:N, "not found")</f>
        <v>tier - 3</v>
      </c>
      <c r="P294" s="2" t="str">
        <f>_xlfn.XLOOKUP(A294, 'Hospitalisation Details'!A:A, 'Hospitalisation Details'!P:P, "not found")</f>
        <v>R1011</v>
      </c>
      <c r="Q294" s="2">
        <f>_xlfn.XLOOKUP(A294, 'Hospitalisation Details'!A:A, 'Hospitalisation Details'!H:H, "not found")</f>
        <v>29</v>
      </c>
    </row>
    <row r="295" spans="1:17" ht="15.75" x14ac:dyDescent="0.25">
      <c r="A295" s="15" t="s">
        <v>2078</v>
      </c>
      <c r="B295" s="2" t="str">
        <f>VLOOKUP(A295, 'Customer Names'!A:E, 4, FALSE)</f>
        <v>Hillary L.</v>
      </c>
      <c r="C295" s="2">
        <f>_xlfn.XLOOKUP(A295, 'Medical Examinations'!A:A, 'Medical Examinations'!B:B, "not found")</f>
        <v>24.14</v>
      </c>
      <c r="D295" s="2">
        <f>_xlfn.XLOOKUP(A295, 'Medical Examinations'!A:A, 'Medical Examinations'!D:D, "not found")</f>
        <v>5.87</v>
      </c>
      <c r="E295" s="2" t="str">
        <f>_xlfn.XLOOKUP(A295, 'Medical Examinations'!A:A, 'Medical Examinations'!F:F, "not found")</f>
        <v>No</v>
      </c>
      <c r="F295" s="2" t="str">
        <f>_xlfn.XLOOKUP(A295, 'Medical Examinations'!A:A, 'Medical Examinations'!G:G, "not found")</f>
        <v>No</v>
      </c>
      <c r="G295" s="2" t="str">
        <f>_xlfn.XLOOKUP(A295, 'Medical Examinations'!A:A, 'Medical Examinations'!H:H, "not found")</f>
        <v>No</v>
      </c>
      <c r="H295" s="2">
        <f>_xlfn.XLOOKUP(A295, 'Medical Examinations'!A:A, 'Medical Examinations'!J:J, "not found")</f>
        <v>2</v>
      </c>
      <c r="I295" s="2" t="str">
        <f>_xlfn.XLOOKUP(A295, 'Medical Examinations'!A:A, 'Medical Examinations'!L:L, "not found")</f>
        <v>yes</v>
      </c>
      <c r="J295" s="2" t="str">
        <f>_xlfn.XLOOKUP(A295, 'Medical Examinations'!A:A, 'Medical Examinations'!C:C, "not found")</f>
        <v>Normal Weight</v>
      </c>
      <c r="K295" s="2" t="str">
        <f>_xlfn.XLOOKUP(A295, 'Medical Examinations'!A:A, 'Medical Examinations'!E:E, "not  found")</f>
        <v>Prediabeties</v>
      </c>
      <c r="L295" s="16">
        <f>_xlfn.XLOOKUP(A295, 'Hospitalisation Details'!A:A, 'Hospitalisation Details'!G:G, "not found")</f>
        <v>26563</v>
      </c>
      <c r="M295" s="17">
        <f>_xlfn.XLOOKUP(A295, 'Hospitalisation Details'!A:A, 'Hospitalisation Details'!J:J, "not found")</f>
        <v>31980.89</v>
      </c>
      <c r="N295" s="2" t="str">
        <f>_xlfn.XLOOKUP(A295, 'Hospitalisation Details'!A:A, 'Hospitalisation Details'!L:L, "not found")</f>
        <v>tier - 2</v>
      </c>
      <c r="O295" s="2" t="str">
        <f>_xlfn.XLOOKUP(A295, 'Hospitalisation Details'!A:A, 'Hospitalisation Details'!N:N, "not found")</f>
        <v>tier - 1</v>
      </c>
      <c r="P295" s="2" t="str">
        <f>_xlfn.XLOOKUP(A295, 'Hospitalisation Details'!A:A, 'Hospitalisation Details'!P:P, "not found")</f>
        <v>R1011</v>
      </c>
      <c r="Q295" s="2">
        <f>_xlfn.XLOOKUP(A295, 'Hospitalisation Details'!A:A, 'Hospitalisation Details'!H:H, "not found")</f>
        <v>50</v>
      </c>
    </row>
    <row r="296" spans="1:17" ht="15.75" x14ac:dyDescent="0.25">
      <c r="A296" s="15" t="s">
        <v>2077</v>
      </c>
      <c r="B296" s="2" t="str">
        <f>VLOOKUP(A296, 'Customer Names'!A:E, 4, FALSE)</f>
        <v>Eric J</v>
      </c>
      <c r="C296" s="2">
        <f>_xlfn.XLOOKUP(A296, 'Medical Examinations'!A:A, 'Medical Examinations'!B:B, "not found")</f>
        <v>25.15</v>
      </c>
      <c r="D296" s="2">
        <f>_xlfn.XLOOKUP(A296, 'Medical Examinations'!A:A, 'Medical Examinations'!D:D, "not found")</f>
        <v>9.08</v>
      </c>
      <c r="E296" s="2" t="str">
        <f>_xlfn.XLOOKUP(A296, 'Medical Examinations'!A:A, 'Medical Examinations'!F:F, "not found")</f>
        <v>yes</v>
      </c>
      <c r="F296" s="2" t="str">
        <f>_xlfn.XLOOKUP(A296, 'Medical Examinations'!A:A, 'Medical Examinations'!G:G, "not found")</f>
        <v>No</v>
      </c>
      <c r="G296" s="2" t="str">
        <f>_xlfn.XLOOKUP(A296, 'Medical Examinations'!A:A, 'Medical Examinations'!H:H, "not found")</f>
        <v>No</v>
      </c>
      <c r="H296" s="2">
        <f>_xlfn.XLOOKUP(A296, 'Medical Examinations'!A:A, 'Medical Examinations'!J:J, "not found")</f>
        <v>1</v>
      </c>
      <c r="I296" s="2" t="str">
        <f>_xlfn.XLOOKUP(A296, 'Medical Examinations'!A:A, 'Medical Examinations'!L:L, "not found")</f>
        <v>yes</v>
      </c>
      <c r="J296" s="2" t="str">
        <f>_xlfn.XLOOKUP(A296, 'Medical Examinations'!A:A, 'Medical Examinations'!C:C, "not found")</f>
        <v>Overweight</v>
      </c>
      <c r="K296" s="2" t="str">
        <f>_xlfn.XLOOKUP(A296, 'Medical Examinations'!A:A, 'Medical Examinations'!E:E, "not  found")</f>
        <v>Diabetes</v>
      </c>
      <c r="L296" s="16">
        <f>_xlfn.XLOOKUP(A296, 'Hospitalisation Details'!A:A, 'Hospitalisation Details'!G:G, "not found")</f>
        <v>27662</v>
      </c>
      <c r="M296" s="17">
        <f>_xlfn.XLOOKUP(A296, 'Hospitalisation Details'!A:A, 'Hospitalisation Details'!J:J, "not found")</f>
        <v>31897.1</v>
      </c>
      <c r="N296" s="2" t="str">
        <f>_xlfn.XLOOKUP(A296, 'Hospitalisation Details'!A:A, 'Hospitalisation Details'!L:L, "not found")</f>
        <v>tier - 2</v>
      </c>
      <c r="O296" s="2" t="str">
        <f>_xlfn.XLOOKUP(A296, 'Hospitalisation Details'!A:A, 'Hospitalisation Details'!N:N, "not found")</f>
        <v>tier - 3</v>
      </c>
      <c r="P296" s="2" t="str">
        <f>_xlfn.XLOOKUP(A296, 'Hospitalisation Details'!A:A, 'Hospitalisation Details'!P:P, "not found")</f>
        <v>R1011</v>
      </c>
      <c r="Q296" s="2">
        <f>_xlfn.XLOOKUP(A296, 'Hospitalisation Details'!A:A, 'Hospitalisation Details'!H:H, "not found")</f>
        <v>47</v>
      </c>
    </row>
    <row r="297" spans="1:17" ht="15.75" x14ac:dyDescent="0.25">
      <c r="A297" s="15" t="s">
        <v>2076</v>
      </c>
      <c r="B297" s="2" t="str">
        <f>VLOOKUP(A297, 'Customer Names'!A:E, 4, FALSE)</f>
        <v>Nicolas</v>
      </c>
      <c r="C297" s="2">
        <f>_xlfn.XLOOKUP(A297, 'Medical Examinations'!A:A, 'Medical Examinations'!B:B, "not found")</f>
        <v>28.71</v>
      </c>
      <c r="D297" s="2">
        <f>_xlfn.XLOOKUP(A297, 'Medical Examinations'!A:A, 'Medical Examinations'!D:D, "not found")</f>
        <v>5.2</v>
      </c>
      <c r="E297" s="2" t="str">
        <f>_xlfn.XLOOKUP(A297, 'Medical Examinations'!A:A, 'Medical Examinations'!F:F, "not found")</f>
        <v>No</v>
      </c>
      <c r="F297" s="2" t="str">
        <f>_xlfn.XLOOKUP(A297, 'Medical Examinations'!A:A, 'Medical Examinations'!G:G, "not found")</f>
        <v>No</v>
      </c>
      <c r="G297" s="2" t="str">
        <f>_xlfn.XLOOKUP(A297, 'Medical Examinations'!A:A, 'Medical Examinations'!H:H, "not found")</f>
        <v>No</v>
      </c>
      <c r="H297" s="2">
        <f>_xlfn.XLOOKUP(A297, 'Medical Examinations'!A:A, 'Medical Examinations'!J:J, "not found")</f>
        <v>1</v>
      </c>
      <c r="I297" s="2" t="str">
        <f>_xlfn.XLOOKUP(A297, 'Medical Examinations'!A:A, 'Medical Examinations'!L:L, "not found")</f>
        <v>yes</v>
      </c>
      <c r="J297" s="2" t="str">
        <f>_xlfn.XLOOKUP(A297, 'Medical Examinations'!A:A, 'Medical Examinations'!C:C, "not found")</f>
        <v>Overweight</v>
      </c>
      <c r="K297" s="2" t="str">
        <f>_xlfn.XLOOKUP(A297, 'Medical Examinations'!A:A, 'Medical Examinations'!E:E, "not  found")</f>
        <v>Normal</v>
      </c>
      <c r="L297" s="16">
        <f>_xlfn.XLOOKUP(A297, 'Hospitalisation Details'!A:A, 'Hospitalisation Details'!G:G, "not found")</f>
        <v>30935</v>
      </c>
      <c r="M297" s="17">
        <f>_xlfn.XLOOKUP(A297, 'Hospitalisation Details'!A:A, 'Hospitalisation Details'!J:J, "not found")</f>
        <v>31743.919999999998</v>
      </c>
      <c r="N297" s="2" t="str">
        <f>_xlfn.XLOOKUP(A297, 'Hospitalisation Details'!A:A, 'Hospitalisation Details'!L:L, "not found")</f>
        <v>tier - 2</v>
      </c>
      <c r="O297" s="2" t="str">
        <f>_xlfn.XLOOKUP(A297, 'Hospitalisation Details'!A:A, 'Hospitalisation Details'!N:N, "not found")</f>
        <v>tier - 1</v>
      </c>
      <c r="P297" s="2" t="str">
        <f>_xlfn.XLOOKUP(A297, 'Hospitalisation Details'!A:A, 'Hospitalisation Details'!P:P, "not found")</f>
        <v>R1011</v>
      </c>
      <c r="Q297" s="2">
        <f>_xlfn.XLOOKUP(A297, 'Hospitalisation Details'!A:A, 'Hospitalisation Details'!H:H, "not found")</f>
        <v>38</v>
      </c>
    </row>
    <row r="298" spans="1:17" ht="15.75" x14ac:dyDescent="0.25">
      <c r="A298" s="15" t="s">
        <v>2075</v>
      </c>
      <c r="B298" s="2" t="str">
        <f>VLOOKUP(A298, 'Customer Names'!A:E, 4, FALSE)</f>
        <v>Marcel</v>
      </c>
      <c r="C298" s="2">
        <f>_xlfn.XLOOKUP(A298, 'Medical Examinations'!A:A, 'Medical Examinations'!B:B, "not found")</f>
        <v>23</v>
      </c>
      <c r="D298" s="2">
        <f>_xlfn.XLOOKUP(A298, 'Medical Examinations'!A:A, 'Medical Examinations'!D:D, "not found")</f>
        <v>5.48</v>
      </c>
      <c r="E298" s="2" t="str">
        <f>_xlfn.XLOOKUP(A298, 'Medical Examinations'!A:A, 'Medical Examinations'!F:F, "not found")</f>
        <v>No</v>
      </c>
      <c r="F298" s="2" t="str">
        <f>_xlfn.XLOOKUP(A298, 'Medical Examinations'!A:A, 'Medical Examinations'!G:G, "not found")</f>
        <v>No</v>
      </c>
      <c r="G298" s="2" t="str">
        <f>_xlfn.XLOOKUP(A298, 'Medical Examinations'!A:A, 'Medical Examinations'!H:H, "not found")</f>
        <v>No</v>
      </c>
      <c r="H298" s="2">
        <f>_xlfn.XLOOKUP(A298, 'Medical Examinations'!A:A, 'Medical Examinations'!J:J, "not found")</f>
        <v>0</v>
      </c>
      <c r="I298" s="2" t="str">
        <f>_xlfn.XLOOKUP(A298, 'Medical Examinations'!A:A, 'Medical Examinations'!L:L, "not found")</f>
        <v>yes</v>
      </c>
      <c r="J298" s="2" t="str">
        <f>_xlfn.XLOOKUP(A298, 'Medical Examinations'!A:A, 'Medical Examinations'!C:C, "not found")</f>
        <v>Normal Weight</v>
      </c>
      <c r="K298" s="2" t="str">
        <f>_xlfn.XLOOKUP(A298, 'Medical Examinations'!A:A, 'Medical Examinations'!E:E, "not  found")</f>
        <v>Normal</v>
      </c>
      <c r="L298" s="16">
        <f>_xlfn.XLOOKUP(A298, 'Hospitalisation Details'!A:A, 'Hospitalisation Details'!G:G, "not found")</f>
        <v>28412</v>
      </c>
      <c r="M298" s="17">
        <f>_xlfn.XLOOKUP(A298, 'Hospitalisation Details'!A:A, 'Hospitalisation Details'!J:J, "not found")</f>
        <v>31736.7</v>
      </c>
      <c r="N298" s="2" t="str">
        <f>_xlfn.XLOOKUP(A298, 'Hospitalisation Details'!A:A, 'Hospitalisation Details'!L:L, "not found")</f>
        <v>tier - 2</v>
      </c>
      <c r="O298" s="2" t="str">
        <f>_xlfn.XLOOKUP(A298, 'Hospitalisation Details'!A:A, 'Hospitalisation Details'!N:N, "not found")</f>
        <v>tier - 2</v>
      </c>
      <c r="P298" s="2" t="str">
        <f>_xlfn.XLOOKUP(A298, 'Hospitalisation Details'!A:A, 'Hospitalisation Details'!P:P, "not found")</f>
        <v>R1012</v>
      </c>
      <c r="Q298" s="2">
        <f>_xlfn.XLOOKUP(A298, 'Hospitalisation Details'!A:A, 'Hospitalisation Details'!H:H, "not found")</f>
        <v>45</v>
      </c>
    </row>
    <row r="299" spans="1:17" ht="15.75" x14ac:dyDescent="0.25">
      <c r="A299" s="15" t="s">
        <v>2074</v>
      </c>
      <c r="B299" s="2" t="str">
        <f>VLOOKUP(A299, 'Customer Names'!A:E, 4, FALSE)</f>
        <v>Ashley N</v>
      </c>
      <c r="C299" s="2">
        <f>_xlfn.XLOOKUP(A299, 'Medical Examinations'!A:A, 'Medical Examinations'!B:B, "not found")</f>
        <v>36.86</v>
      </c>
      <c r="D299" s="2">
        <f>_xlfn.XLOOKUP(A299, 'Medical Examinations'!A:A, 'Medical Examinations'!D:D, "not found")</f>
        <v>11.95</v>
      </c>
      <c r="E299" s="2" t="str">
        <f>_xlfn.XLOOKUP(A299, 'Medical Examinations'!A:A, 'Medical Examinations'!F:F, "not found")</f>
        <v>No</v>
      </c>
      <c r="F299" s="2" t="str">
        <f>_xlfn.XLOOKUP(A299, 'Medical Examinations'!A:A, 'Medical Examinations'!G:G, "not found")</f>
        <v>No</v>
      </c>
      <c r="G299" s="2" t="str">
        <f>_xlfn.XLOOKUP(A299, 'Medical Examinations'!A:A, 'Medical Examinations'!H:H, "not found")</f>
        <v>No</v>
      </c>
      <c r="H299" s="2">
        <f>_xlfn.XLOOKUP(A299, 'Medical Examinations'!A:A, 'Medical Examinations'!J:J, "not found")</f>
        <v>0</v>
      </c>
      <c r="I299" s="2" t="str">
        <f>_xlfn.XLOOKUP(A299, 'Medical Examinations'!A:A, 'Medical Examinations'!L:L, "not found")</f>
        <v>No</v>
      </c>
      <c r="J299" s="2" t="str">
        <f>_xlfn.XLOOKUP(A299, 'Medical Examinations'!A:A, 'Medical Examinations'!C:C, "not found")</f>
        <v>Obesity</v>
      </c>
      <c r="K299" s="2" t="str">
        <f>_xlfn.XLOOKUP(A299, 'Medical Examinations'!A:A, 'Medical Examinations'!E:E, "not  found")</f>
        <v>Diabetes</v>
      </c>
      <c r="L299" s="16">
        <f>_xlfn.XLOOKUP(A299, 'Hospitalisation Details'!A:A, 'Hospitalisation Details'!G:G, "not found")</f>
        <v>22263</v>
      </c>
      <c r="M299" s="17">
        <f>_xlfn.XLOOKUP(A299, 'Hospitalisation Details'!A:A, 'Hospitalisation Details'!J:J, "not found")</f>
        <v>31620</v>
      </c>
      <c r="N299" s="2" t="str">
        <f>_xlfn.XLOOKUP(A299, 'Hospitalisation Details'!A:A, 'Hospitalisation Details'!L:L, "not found")</f>
        <v>tier - 2</v>
      </c>
      <c r="O299" s="2" t="str">
        <f>_xlfn.XLOOKUP(A299, 'Hospitalisation Details'!A:A, 'Hospitalisation Details'!N:N, "not found")</f>
        <v>tier - 1</v>
      </c>
      <c r="P299" s="2" t="str">
        <f>_xlfn.XLOOKUP(A299, 'Hospitalisation Details'!A:A, 'Hospitalisation Details'!P:P, "not found")</f>
        <v>R1024</v>
      </c>
      <c r="Q299" s="2">
        <f>_xlfn.XLOOKUP(A299, 'Hospitalisation Details'!A:A, 'Hospitalisation Details'!H:H, "not found")</f>
        <v>62</v>
      </c>
    </row>
    <row r="300" spans="1:17" ht="15.75" x14ac:dyDescent="0.25">
      <c r="A300" s="15" t="s">
        <v>2073</v>
      </c>
      <c r="B300" s="2" t="str">
        <f>VLOOKUP(A300, 'Customer Names'!A:E, 4, FALSE)</f>
        <v>Evan D</v>
      </c>
      <c r="C300" s="2">
        <f>_xlfn.XLOOKUP(A300, 'Medical Examinations'!A:A, 'Medical Examinations'!B:B, "not found")</f>
        <v>24.25</v>
      </c>
      <c r="D300" s="2">
        <f>_xlfn.XLOOKUP(A300, 'Medical Examinations'!A:A, 'Medical Examinations'!D:D, "not found")</f>
        <v>8.6999999999999993</v>
      </c>
      <c r="E300" s="2" t="str">
        <f>_xlfn.XLOOKUP(A300, 'Medical Examinations'!A:A, 'Medical Examinations'!F:F, "not found")</f>
        <v>yes</v>
      </c>
      <c r="F300" s="2" t="str">
        <f>_xlfn.XLOOKUP(A300, 'Medical Examinations'!A:A, 'Medical Examinations'!G:G, "not found")</f>
        <v>No</v>
      </c>
      <c r="G300" s="2" t="str">
        <f>_xlfn.XLOOKUP(A300, 'Medical Examinations'!A:A, 'Medical Examinations'!H:H, "not found")</f>
        <v>No</v>
      </c>
      <c r="H300" s="2">
        <f>_xlfn.XLOOKUP(A300, 'Medical Examinations'!A:A, 'Medical Examinations'!J:J, "not found")</f>
        <v>1</v>
      </c>
      <c r="I300" s="2" t="str">
        <f>_xlfn.XLOOKUP(A300, 'Medical Examinations'!A:A, 'Medical Examinations'!L:L, "not found")</f>
        <v>yes</v>
      </c>
      <c r="J300" s="2" t="str">
        <f>_xlfn.XLOOKUP(A300, 'Medical Examinations'!A:A, 'Medical Examinations'!C:C, "not found")</f>
        <v>Normal Weight</v>
      </c>
      <c r="K300" s="2" t="str">
        <f>_xlfn.XLOOKUP(A300, 'Medical Examinations'!A:A, 'Medical Examinations'!E:E, "not  found")</f>
        <v>Diabetes</v>
      </c>
      <c r="L300" s="16">
        <f>_xlfn.XLOOKUP(A300, 'Hospitalisation Details'!A:A, 'Hospitalisation Details'!G:G, "not found")</f>
        <v>27696</v>
      </c>
      <c r="M300" s="17">
        <f>_xlfn.XLOOKUP(A300, 'Hospitalisation Details'!A:A, 'Hospitalisation Details'!J:J, "not found")</f>
        <v>31591.82</v>
      </c>
      <c r="N300" s="2" t="str">
        <f>_xlfn.XLOOKUP(A300, 'Hospitalisation Details'!A:A, 'Hospitalisation Details'!L:L, "not found")</f>
        <v>tier - 2</v>
      </c>
      <c r="O300" s="2" t="str">
        <f>_xlfn.XLOOKUP(A300, 'Hospitalisation Details'!A:A, 'Hospitalisation Details'!N:N, "not found")</f>
        <v>tier - 1</v>
      </c>
      <c r="P300" s="2" t="str">
        <f>_xlfn.XLOOKUP(A300, 'Hospitalisation Details'!A:A, 'Hospitalisation Details'!P:P, "not found")</f>
        <v>R1011</v>
      </c>
      <c r="Q300" s="2">
        <f>_xlfn.XLOOKUP(A300, 'Hospitalisation Details'!A:A, 'Hospitalisation Details'!H:H, "not found")</f>
        <v>47</v>
      </c>
    </row>
    <row r="301" spans="1:17" ht="15.75" x14ac:dyDescent="0.25">
      <c r="A301" s="15" t="s">
        <v>2072</v>
      </c>
      <c r="B301" s="2" t="str">
        <f>VLOOKUP(A301, 'Customer Names'!A:E, 4, FALSE)</f>
        <v>Krisana</v>
      </c>
      <c r="C301" s="2">
        <f>_xlfn.XLOOKUP(A301, 'Medical Examinations'!A:A, 'Medical Examinations'!B:B, "not found")</f>
        <v>23.85</v>
      </c>
      <c r="D301" s="2">
        <f>_xlfn.XLOOKUP(A301, 'Medical Examinations'!A:A, 'Medical Examinations'!D:D, "not found")</f>
        <v>7.84</v>
      </c>
      <c r="E301" s="2" t="str">
        <f>_xlfn.XLOOKUP(A301, 'Medical Examinations'!A:A, 'Medical Examinations'!F:F, "not found")</f>
        <v>No</v>
      </c>
      <c r="F301" s="2" t="str">
        <f>_xlfn.XLOOKUP(A301, 'Medical Examinations'!A:A, 'Medical Examinations'!G:G, "not found")</f>
        <v>No</v>
      </c>
      <c r="G301" s="2" t="str">
        <f>_xlfn.XLOOKUP(A301, 'Medical Examinations'!A:A, 'Medical Examinations'!H:H, "not found")</f>
        <v>No</v>
      </c>
      <c r="H301" s="2">
        <f>_xlfn.XLOOKUP(A301, 'Medical Examinations'!A:A, 'Medical Examinations'!J:J, "not found")</f>
        <v>0</v>
      </c>
      <c r="I301" s="2" t="str">
        <f>_xlfn.XLOOKUP(A301, 'Medical Examinations'!A:A, 'Medical Examinations'!L:L, "not found")</f>
        <v>yes</v>
      </c>
      <c r="J301" s="2" t="str">
        <f>_xlfn.XLOOKUP(A301, 'Medical Examinations'!A:A, 'Medical Examinations'!C:C, "not found")</f>
        <v>Normal Weight</v>
      </c>
      <c r="K301" s="2" t="str">
        <f>_xlfn.XLOOKUP(A301, 'Medical Examinations'!A:A, 'Medical Examinations'!E:E, "not  found")</f>
        <v>Diabetes</v>
      </c>
      <c r="L301" s="16">
        <f>_xlfn.XLOOKUP(A301, 'Hospitalisation Details'!A:A, 'Hospitalisation Details'!G:G, "not found")</f>
        <v>27310</v>
      </c>
      <c r="M301" s="17">
        <f>_xlfn.XLOOKUP(A301, 'Hospitalisation Details'!A:A, 'Hospitalisation Details'!J:J, "not found")</f>
        <v>31368.81</v>
      </c>
      <c r="N301" s="2" t="str">
        <f>_xlfn.XLOOKUP(A301, 'Hospitalisation Details'!A:A, 'Hospitalisation Details'!L:L, "not found")</f>
        <v>tier - 2</v>
      </c>
      <c r="O301" s="2" t="str">
        <f>_xlfn.XLOOKUP(A301, 'Hospitalisation Details'!A:A, 'Hospitalisation Details'!N:N, "not found")</f>
        <v>tier - 3</v>
      </c>
      <c r="P301" s="2" t="str">
        <f>_xlfn.XLOOKUP(A301, 'Hospitalisation Details'!A:A, 'Hospitalisation Details'!P:P, "not found")</f>
        <v>R1011</v>
      </c>
      <c r="Q301" s="2">
        <f>_xlfn.XLOOKUP(A301, 'Hospitalisation Details'!A:A, 'Hospitalisation Details'!H:H, "not found")</f>
        <v>48</v>
      </c>
    </row>
    <row r="302" spans="1:17" ht="15.75" x14ac:dyDescent="0.25">
      <c r="A302" s="15" t="s">
        <v>2071</v>
      </c>
      <c r="B302" s="2" t="str">
        <f>VLOOKUP(A302, 'Customer Names'!A:E, 4, FALSE)</f>
        <v>Kyle</v>
      </c>
      <c r="C302" s="2">
        <f>_xlfn.XLOOKUP(A302, 'Medical Examinations'!A:A, 'Medical Examinations'!B:B, "not found")</f>
        <v>40.020000000000003</v>
      </c>
      <c r="D302" s="2">
        <f>_xlfn.XLOOKUP(A302, 'Medical Examinations'!A:A, 'Medical Examinations'!D:D, "not found")</f>
        <v>5.19</v>
      </c>
      <c r="E302" s="2" t="str">
        <f>_xlfn.XLOOKUP(A302, 'Medical Examinations'!A:A, 'Medical Examinations'!F:F, "not found")</f>
        <v>yes</v>
      </c>
      <c r="F302" s="2" t="str">
        <f>_xlfn.XLOOKUP(A302, 'Medical Examinations'!A:A, 'Medical Examinations'!G:G, "not found")</f>
        <v>No</v>
      </c>
      <c r="G302" s="2" t="str">
        <f>_xlfn.XLOOKUP(A302, 'Medical Examinations'!A:A, 'Medical Examinations'!H:H, "not found")</f>
        <v>No</v>
      </c>
      <c r="H302" s="2">
        <f>_xlfn.XLOOKUP(A302, 'Medical Examinations'!A:A, 'Medical Examinations'!J:J, "not found")</f>
        <v>1</v>
      </c>
      <c r="I302" s="2" t="str">
        <f>_xlfn.XLOOKUP(A302, 'Medical Examinations'!A:A, 'Medical Examinations'!L:L, "not found")</f>
        <v>yes</v>
      </c>
      <c r="J302" s="2" t="str">
        <f>_xlfn.XLOOKUP(A302, 'Medical Examinations'!A:A, 'Medical Examinations'!C:C, "not found")</f>
        <v>Obesity</v>
      </c>
      <c r="K302" s="2" t="str">
        <f>_xlfn.XLOOKUP(A302, 'Medical Examinations'!A:A, 'Medical Examinations'!E:E, "not  found")</f>
        <v>Normal</v>
      </c>
      <c r="L302" s="16">
        <f>_xlfn.XLOOKUP(A302, 'Hospitalisation Details'!A:A, 'Hospitalisation Details'!G:G, "not found")</f>
        <v>34969</v>
      </c>
      <c r="M302" s="17">
        <f>_xlfn.XLOOKUP(A302, 'Hospitalisation Details'!A:A, 'Hospitalisation Details'!J:J, "not found")</f>
        <v>31328.27</v>
      </c>
      <c r="N302" s="2" t="str">
        <f>_xlfn.XLOOKUP(A302, 'Hospitalisation Details'!A:A, 'Hospitalisation Details'!L:L, "not found")</f>
        <v>tier - 2</v>
      </c>
      <c r="O302" s="2" t="str">
        <f>_xlfn.XLOOKUP(A302, 'Hospitalisation Details'!A:A, 'Hospitalisation Details'!N:N, "not found")</f>
        <v>tier - 2</v>
      </c>
      <c r="P302" s="2" t="str">
        <f>_xlfn.XLOOKUP(A302, 'Hospitalisation Details'!A:A, 'Hospitalisation Details'!P:P, "not found")</f>
        <v>R1011</v>
      </c>
      <c r="Q302" s="2">
        <f>_xlfn.XLOOKUP(A302, 'Hospitalisation Details'!A:A, 'Hospitalisation Details'!H:H, "not found")</f>
        <v>27</v>
      </c>
    </row>
    <row r="303" spans="1:17" ht="15.75" x14ac:dyDescent="0.25">
      <c r="A303" s="15" t="s">
        <v>2070</v>
      </c>
      <c r="B303" s="2" t="str">
        <f>VLOOKUP(A303, 'Customer Names'!A:E, 4, FALSE)</f>
        <v>Kate</v>
      </c>
      <c r="C303" s="2">
        <f>_xlfn.XLOOKUP(A303, 'Medical Examinations'!A:A, 'Medical Examinations'!B:B, "not found")</f>
        <v>19.170000000000002</v>
      </c>
      <c r="D303" s="2">
        <f>_xlfn.XLOOKUP(A303, 'Medical Examinations'!A:A, 'Medical Examinations'!D:D, "not found")</f>
        <v>8.41</v>
      </c>
      <c r="E303" s="2" t="str">
        <f>_xlfn.XLOOKUP(A303, 'Medical Examinations'!A:A, 'Medical Examinations'!F:F, "not found")</f>
        <v>No</v>
      </c>
      <c r="F303" s="2" t="str">
        <f>_xlfn.XLOOKUP(A303, 'Medical Examinations'!A:A, 'Medical Examinations'!G:G, "not found")</f>
        <v>No</v>
      </c>
      <c r="G303" s="2" t="str">
        <f>_xlfn.XLOOKUP(A303, 'Medical Examinations'!A:A, 'Medical Examinations'!H:H, "not found")</f>
        <v>No</v>
      </c>
      <c r="H303" s="2">
        <f>_xlfn.XLOOKUP(A303, 'Medical Examinations'!A:A, 'Medical Examinations'!J:J, "not found")</f>
        <v>0</v>
      </c>
      <c r="I303" s="2" t="str">
        <f>_xlfn.XLOOKUP(A303, 'Medical Examinations'!A:A, 'Medical Examinations'!L:L, "not found")</f>
        <v>yes</v>
      </c>
      <c r="J303" s="2" t="str">
        <f>_xlfn.XLOOKUP(A303, 'Medical Examinations'!A:A, 'Medical Examinations'!C:C, "not found")</f>
        <v>Normal Weight</v>
      </c>
      <c r="K303" s="2" t="str">
        <f>_xlfn.XLOOKUP(A303, 'Medical Examinations'!A:A, 'Medical Examinations'!E:E, "not  found")</f>
        <v>Diabetes</v>
      </c>
      <c r="L303" s="16">
        <f>_xlfn.XLOOKUP(A303, 'Hospitalisation Details'!A:A, 'Hospitalisation Details'!G:G, "not found")</f>
        <v>25028</v>
      </c>
      <c r="M303" s="17">
        <f>_xlfn.XLOOKUP(A303, 'Hospitalisation Details'!A:A, 'Hospitalisation Details'!J:J, "not found")</f>
        <v>31322.53</v>
      </c>
      <c r="N303" s="2" t="str">
        <f>_xlfn.XLOOKUP(A303, 'Hospitalisation Details'!A:A, 'Hospitalisation Details'!L:L, "not found")</f>
        <v>tier - 2</v>
      </c>
      <c r="O303" s="2" t="str">
        <f>_xlfn.XLOOKUP(A303, 'Hospitalisation Details'!A:A, 'Hospitalisation Details'!N:N, "not found")</f>
        <v>tier - 1</v>
      </c>
      <c r="P303" s="2" t="str">
        <f>_xlfn.XLOOKUP(A303, 'Hospitalisation Details'!A:A, 'Hospitalisation Details'!P:P, "not found")</f>
        <v>R1011</v>
      </c>
      <c r="Q303" s="2">
        <f>_xlfn.XLOOKUP(A303, 'Hospitalisation Details'!A:A, 'Hospitalisation Details'!H:H, "not found")</f>
        <v>54</v>
      </c>
    </row>
    <row r="304" spans="1:17" ht="15.75" x14ac:dyDescent="0.25">
      <c r="A304" s="15" t="s">
        <v>2069</v>
      </c>
      <c r="B304" s="2" t="str">
        <f>VLOOKUP(A304, 'Customer Names'!A:E, 4, FALSE)</f>
        <v>Martin A.</v>
      </c>
      <c r="C304" s="2">
        <f>_xlfn.XLOOKUP(A304, 'Medical Examinations'!A:A, 'Medical Examinations'!B:B, "not found")</f>
        <v>43.53</v>
      </c>
      <c r="D304" s="2">
        <f>_xlfn.XLOOKUP(A304, 'Medical Examinations'!A:A, 'Medical Examinations'!D:D, "not found")</f>
        <v>5.86</v>
      </c>
      <c r="E304" s="2" t="str">
        <f>_xlfn.XLOOKUP(A304, 'Medical Examinations'!A:A, 'Medical Examinations'!F:F, "not found")</f>
        <v>yes</v>
      </c>
      <c r="F304" s="2" t="str">
        <f>_xlfn.XLOOKUP(A304, 'Medical Examinations'!A:A, 'Medical Examinations'!G:G, "not found")</f>
        <v>yes</v>
      </c>
      <c r="G304" s="2" t="str">
        <f>_xlfn.XLOOKUP(A304, 'Medical Examinations'!A:A, 'Medical Examinations'!H:H, "not found")</f>
        <v>No</v>
      </c>
      <c r="H304" s="2">
        <f>_xlfn.XLOOKUP(A304, 'Medical Examinations'!A:A, 'Medical Examinations'!J:J, "not found")</f>
        <v>2</v>
      </c>
      <c r="I304" s="2" t="str">
        <f>_xlfn.XLOOKUP(A304, 'Medical Examinations'!A:A, 'Medical Examinations'!L:L, "not found")</f>
        <v>yes</v>
      </c>
      <c r="J304" s="2" t="str">
        <f>_xlfn.XLOOKUP(A304, 'Medical Examinations'!A:A, 'Medical Examinations'!C:C, "not found")</f>
        <v>Obesity</v>
      </c>
      <c r="K304" s="2" t="str">
        <f>_xlfn.XLOOKUP(A304, 'Medical Examinations'!A:A, 'Medical Examinations'!E:E, "not  found")</f>
        <v>Prediabeties</v>
      </c>
      <c r="L304" s="16">
        <f>_xlfn.XLOOKUP(A304, 'Hospitalisation Details'!A:A, 'Hospitalisation Details'!G:G, "not found")</f>
        <v>36729</v>
      </c>
      <c r="M304" s="17">
        <f>_xlfn.XLOOKUP(A304, 'Hospitalisation Details'!A:A, 'Hospitalisation Details'!J:J, "not found")</f>
        <v>31234.560000000001</v>
      </c>
      <c r="N304" s="2" t="str">
        <f>_xlfn.XLOOKUP(A304, 'Hospitalisation Details'!A:A, 'Hospitalisation Details'!L:L, "not found")</f>
        <v>tier - 1</v>
      </c>
      <c r="O304" s="2" t="str">
        <f>_xlfn.XLOOKUP(A304, 'Hospitalisation Details'!A:A, 'Hospitalisation Details'!N:N, "not found")</f>
        <v>tier - 1</v>
      </c>
      <c r="P304" s="2" t="str">
        <f>_xlfn.XLOOKUP(A304, 'Hospitalisation Details'!A:A, 'Hospitalisation Details'!P:P, "not found")</f>
        <v>R1011</v>
      </c>
      <c r="Q304" s="2">
        <f>_xlfn.XLOOKUP(A304, 'Hospitalisation Details'!A:A, 'Hospitalisation Details'!H:H, "not found")</f>
        <v>22</v>
      </c>
    </row>
    <row r="305" spans="1:17" ht="15.75" x14ac:dyDescent="0.25">
      <c r="A305" s="15" t="s">
        <v>2068</v>
      </c>
      <c r="B305" s="2" t="str">
        <f>VLOOKUP(A305, 'Customer Names'!A:E, 4, FALSE)</f>
        <v>Stacey</v>
      </c>
      <c r="C305" s="2">
        <f>_xlfn.XLOOKUP(A305, 'Medical Examinations'!A:A, 'Medical Examinations'!B:B, "not found")</f>
        <v>46.06</v>
      </c>
      <c r="D305" s="2">
        <f>_xlfn.XLOOKUP(A305, 'Medical Examinations'!A:A, 'Medical Examinations'!D:D, "not found")</f>
        <v>4.18</v>
      </c>
      <c r="E305" s="2" t="str">
        <f>_xlfn.XLOOKUP(A305, 'Medical Examinations'!A:A, 'Medical Examinations'!F:F, "not found")</f>
        <v>No</v>
      </c>
      <c r="F305" s="2" t="str">
        <f>_xlfn.XLOOKUP(A305, 'Medical Examinations'!A:A, 'Medical Examinations'!G:G, "not found")</f>
        <v>yes</v>
      </c>
      <c r="G305" s="2" t="str">
        <f>_xlfn.XLOOKUP(A305, 'Medical Examinations'!A:A, 'Medical Examinations'!H:H, "not found")</f>
        <v>No</v>
      </c>
      <c r="H305" s="2">
        <f>_xlfn.XLOOKUP(A305, 'Medical Examinations'!A:A, 'Medical Examinations'!J:J, "not found")</f>
        <v>1</v>
      </c>
      <c r="I305" s="2" t="str">
        <f>_xlfn.XLOOKUP(A305, 'Medical Examinations'!A:A, 'Medical Examinations'!L:L, "not found")</f>
        <v>yes</v>
      </c>
      <c r="J305" s="2" t="str">
        <f>_xlfn.XLOOKUP(A305, 'Medical Examinations'!A:A, 'Medical Examinations'!C:C, "not found")</f>
        <v>Obesity</v>
      </c>
      <c r="K305" s="2" t="str">
        <f>_xlfn.XLOOKUP(A305, 'Medical Examinations'!A:A, 'Medical Examinations'!E:E, "not  found")</f>
        <v>Normal</v>
      </c>
      <c r="L305" s="16">
        <f>_xlfn.XLOOKUP(A305, 'Hospitalisation Details'!A:A, 'Hospitalisation Details'!G:G, "not found")</f>
        <v>38300</v>
      </c>
      <c r="M305" s="17">
        <f>_xlfn.XLOOKUP(A305, 'Hospitalisation Details'!A:A, 'Hospitalisation Details'!J:J, "not found")</f>
        <v>31196.61</v>
      </c>
      <c r="N305" s="2" t="str">
        <f>_xlfn.XLOOKUP(A305, 'Hospitalisation Details'!A:A, 'Hospitalisation Details'!L:L, "not found")</f>
        <v>tier - 2</v>
      </c>
      <c r="O305" s="2" t="str">
        <f>_xlfn.XLOOKUP(A305, 'Hospitalisation Details'!A:A, 'Hospitalisation Details'!N:N, "not found")</f>
        <v>tier - 1</v>
      </c>
      <c r="P305" s="2" t="str">
        <f>_xlfn.XLOOKUP(A305, 'Hospitalisation Details'!A:A, 'Hospitalisation Details'!P:P, "not found")</f>
        <v>R1011</v>
      </c>
      <c r="Q305" s="2">
        <f>_xlfn.XLOOKUP(A305, 'Hospitalisation Details'!A:A, 'Hospitalisation Details'!H:H, "not found")</f>
        <v>18</v>
      </c>
    </row>
    <row r="306" spans="1:17" ht="15.75" x14ac:dyDescent="0.25">
      <c r="A306" s="15" t="s">
        <v>2067</v>
      </c>
      <c r="B306" s="2" t="str">
        <f>VLOOKUP(A306, 'Customer Names'!A:E, 4, FALSE)</f>
        <v>Christine</v>
      </c>
      <c r="C306" s="2">
        <f>_xlfn.XLOOKUP(A306, 'Medical Examinations'!A:A, 'Medical Examinations'!B:B, "not found")</f>
        <v>29.92</v>
      </c>
      <c r="D306" s="2">
        <f>_xlfn.XLOOKUP(A306, 'Medical Examinations'!A:A, 'Medical Examinations'!D:D, "not found")</f>
        <v>11.99</v>
      </c>
      <c r="E306" s="2" t="str">
        <f>_xlfn.XLOOKUP(A306, 'Medical Examinations'!A:A, 'Medical Examinations'!F:F, "not found")</f>
        <v>yes</v>
      </c>
      <c r="F306" s="2" t="str">
        <f>_xlfn.XLOOKUP(A306, 'Medical Examinations'!A:A, 'Medical Examinations'!G:G, "not found")</f>
        <v>No</v>
      </c>
      <c r="G306" s="2" t="str">
        <f>_xlfn.XLOOKUP(A306, 'Medical Examinations'!A:A, 'Medical Examinations'!H:H, "not found")</f>
        <v>No</v>
      </c>
      <c r="H306" s="2">
        <f>_xlfn.XLOOKUP(A306, 'Medical Examinations'!A:A, 'Medical Examinations'!J:J, "not found")</f>
        <v>2</v>
      </c>
      <c r="I306" s="2" t="str">
        <f>_xlfn.XLOOKUP(A306, 'Medical Examinations'!A:A, 'Medical Examinations'!L:L, "not found")</f>
        <v>yes</v>
      </c>
      <c r="J306" s="2" t="str">
        <f>_xlfn.XLOOKUP(A306, 'Medical Examinations'!A:A, 'Medical Examinations'!C:C, "not found")</f>
        <v>Overweight</v>
      </c>
      <c r="K306" s="2" t="str">
        <f>_xlfn.XLOOKUP(A306, 'Medical Examinations'!A:A, 'Medical Examinations'!E:E, "not  found")</f>
        <v>Diabetes</v>
      </c>
      <c r="L306" s="16">
        <f>_xlfn.XLOOKUP(A306, 'Hospitalisation Details'!A:A, 'Hospitalisation Details'!G:G, "not found")</f>
        <v>22533</v>
      </c>
      <c r="M306" s="17">
        <f>_xlfn.XLOOKUP(A306, 'Hospitalisation Details'!A:A, 'Hospitalisation Details'!J:J, "not found")</f>
        <v>30942.19</v>
      </c>
      <c r="N306" s="2" t="str">
        <f>_xlfn.XLOOKUP(A306, 'Hospitalisation Details'!A:A, 'Hospitalisation Details'!L:L, "not found")</f>
        <v>tier - 2</v>
      </c>
      <c r="O306" s="2" t="str">
        <f>_xlfn.XLOOKUP(A306, 'Hospitalisation Details'!A:A, 'Hospitalisation Details'!N:N, "not found")</f>
        <v>tier - 2</v>
      </c>
      <c r="P306" s="2" t="str">
        <f>_xlfn.XLOOKUP(A306, 'Hospitalisation Details'!A:A, 'Hospitalisation Details'!P:P, "not found")</f>
        <v>R1013</v>
      </c>
      <c r="Q306" s="2">
        <f>_xlfn.XLOOKUP(A306, 'Hospitalisation Details'!A:A, 'Hospitalisation Details'!H:H, "not found")</f>
        <v>61</v>
      </c>
    </row>
    <row r="307" spans="1:17" ht="15.75" x14ac:dyDescent="0.25">
      <c r="A307" s="15" t="s">
        <v>2066</v>
      </c>
      <c r="B307" s="2" t="str">
        <f>VLOOKUP(A307, 'Customer Names'!A:E, 4, FALSE)</f>
        <v>Sarah C.</v>
      </c>
      <c r="C307" s="2">
        <f>_xlfn.XLOOKUP(A307, 'Medical Examinations'!A:A, 'Medical Examinations'!B:B, "not found")</f>
        <v>28.46</v>
      </c>
      <c r="D307" s="2">
        <f>_xlfn.XLOOKUP(A307, 'Medical Examinations'!A:A, 'Medical Examinations'!D:D, "not found")</f>
        <v>4.8499999999999996</v>
      </c>
      <c r="E307" s="2" t="str">
        <f>_xlfn.XLOOKUP(A307, 'Medical Examinations'!A:A, 'Medical Examinations'!F:F, "not found")</f>
        <v>yes</v>
      </c>
      <c r="F307" s="2" t="str">
        <f>_xlfn.XLOOKUP(A307, 'Medical Examinations'!A:A, 'Medical Examinations'!G:G, "not found")</f>
        <v>No</v>
      </c>
      <c r="G307" s="2" t="str">
        <f>_xlfn.XLOOKUP(A307, 'Medical Examinations'!A:A, 'Medical Examinations'!H:H, "not found")</f>
        <v>No</v>
      </c>
      <c r="H307" s="2">
        <f>_xlfn.XLOOKUP(A307, 'Medical Examinations'!A:A, 'Medical Examinations'!J:J, "not found")</f>
        <v>1</v>
      </c>
      <c r="I307" s="2" t="str">
        <f>_xlfn.XLOOKUP(A307, 'Medical Examinations'!A:A, 'Medical Examinations'!L:L, "not found")</f>
        <v>yes</v>
      </c>
      <c r="J307" s="2" t="str">
        <f>_xlfn.XLOOKUP(A307, 'Medical Examinations'!A:A, 'Medical Examinations'!C:C, "not found")</f>
        <v>Overweight</v>
      </c>
      <c r="K307" s="2" t="str">
        <f>_xlfn.XLOOKUP(A307, 'Medical Examinations'!A:A, 'Medical Examinations'!E:E, "not  found")</f>
        <v>Normal</v>
      </c>
      <c r="L307" s="16">
        <f>_xlfn.XLOOKUP(A307, 'Hospitalisation Details'!A:A, 'Hospitalisation Details'!G:G, "not found")</f>
        <v>32391</v>
      </c>
      <c r="M307" s="17">
        <f>_xlfn.XLOOKUP(A307, 'Hospitalisation Details'!A:A, 'Hospitalisation Details'!J:J, "not found")</f>
        <v>30763.01</v>
      </c>
      <c r="N307" s="2" t="str">
        <f>_xlfn.XLOOKUP(A307, 'Hospitalisation Details'!A:A, 'Hospitalisation Details'!L:L, "not found")</f>
        <v>tier - 2</v>
      </c>
      <c r="O307" s="2" t="str">
        <f>_xlfn.XLOOKUP(A307, 'Hospitalisation Details'!A:A, 'Hospitalisation Details'!N:N, "not found")</f>
        <v>tier - 1</v>
      </c>
      <c r="P307" s="2" t="str">
        <f>_xlfn.XLOOKUP(A307, 'Hospitalisation Details'!A:A, 'Hospitalisation Details'!P:P, "not found")</f>
        <v>R1011</v>
      </c>
      <c r="Q307" s="2">
        <f>_xlfn.XLOOKUP(A307, 'Hospitalisation Details'!A:A, 'Hospitalisation Details'!H:H, "not found")</f>
        <v>34</v>
      </c>
    </row>
    <row r="308" spans="1:17" ht="15.75" x14ac:dyDescent="0.25">
      <c r="A308" s="15" t="s">
        <v>2065</v>
      </c>
      <c r="B308" s="2" t="str">
        <f>VLOOKUP(A308, 'Customer Names'!A:E, 4, FALSE)</f>
        <v>Megan</v>
      </c>
      <c r="C308" s="2">
        <f>_xlfn.XLOOKUP(A308, 'Medical Examinations'!A:A, 'Medical Examinations'!B:B, "not found")</f>
        <v>24.56</v>
      </c>
      <c r="D308" s="2">
        <f>_xlfn.XLOOKUP(A308, 'Medical Examinations'!A:A, 'Medical Examinations'!D:D, "not found")</f>
        <v>6.18</v>
      </c>
      <c r="E308" s="2" t="str">
        <f>_xlfn.XLOOKUP(A308, 'Medical Examinations'!A:A, 'Medical Examinations'!F:F, "not found")</f>
        <v>yes</v>
      </c>
      <c r="F308" s="2" t="str">
        <f>_xlfn.XLOOKUP(A308, 'Medical Examinations'!A:A, 'Medical Examinations'!G:G, "not found")</f>
        <v>No</v>
      </c>
      <c r="G308" s="2" t="str">
        <f>_xlfn.XLOOKUP(A308, 'Medical Examinations'!A:A, 'Medical Examinations'!H:H, "not found")</f>
        <v>Yes</v>
      </c>
      <c r="H308" s="2">
        <f>_xlfn.XLOOKUP(A308, 'Medical Examinations'!A:A, 'Medical Examinations'!J:J, "not found")</f>
        <v>1</v>
      </c>
      <c r="I308" s="2" t="str">
        <f>_xlfn.XLOOKUP(A308, 'Medical Examinations'!A:A, 'Medical Examinations'!L:L, "not found")</f>
        <v>yes</v>
      </c>
      <c r="J308" s="2" t="str">
        <f>_xlfn.XLOOKUP(A308, 'Medical Examinations'!A:A, 'Medical Examinations'!C:C, "not found")</f>
        <v>Normal Weight</v>
      </c>
      <c r="K308" s="2" t="str">
        <f>_xlfn.XLOOKUP(A308, 'Medical Examinations'!A:A, 'Medical Examinations'!E:E, "not  found")</f>
        <v>Prediabeties</v>
      </c>
      <c r="L308" s="16">
        <f>_xlfn.XLOOKUP(A308, 'Hospitalisation Details'!A:A, 'Hospitalisation Details'!G:G, "not found")</f>
        <v>30671</v>
      </c>
      <c r="M308" s="17">
        <f>_xlfn.XLOOKUP(A308, 'Hospitalisation Details'!A:A, 'Hospitalisation Details'!J:J, "not found")</f>
        <v>30724.44</v>
      </c>
      <c r="N308" s="2" t="str">
        <f>_xlfn.XLOOKUP(A308, 'Hospitalisation Details'!A:A, 'Hospitalisation Details'!L:L, "not found")</f>
        <v>tier - 2</v>
      </c>
      <c r="O308" s="2" t="str">
        <f>_xlfn.XLOOKUP(A308, 'Hospitalisation Details'!A:A, 'Hospitalisation Details'!N:N, "not found")</f>
        <v>tier - 3</v>
      </c>
      <c r="P308" s="2" t="str">
        <f>_xlfn.XLOOKUP(A308, 'Hospitalisation Details'!A:A, 'Hospitalisation Details'!P:P, "not found")</f>
        <v>R1011</v>
      </c>
      <c r="Q308" s="2">
        <f>_xlfn.XLOOKUP(A308, 'Hospitalisation Details'!A:A, 'Hospitalisation Details'!H:H, "not found")</f>
        <v>39</v>
      </c>
    </row>
    <row r="309" spans="1:17" ht="15.75" x14ac:dyDescent="0.25">
      <c r="A309" s="15" t="s">
        <v>2064</v>
      </c>
      <c r="B309" s="2" t="str">
        <f>VLOOKUP(A309, 'Customer Names'!A:E, 4, FALSE)</f>
        <v>Jason W</v>
      </c>
      <c r="C309" s="2">
        <f>_xlfn.XLOOKUP(A309, 'Medical Examinations'!A:A, 'Medical Examinations'!B:B, "not found")</f>
        <v>41.19</v>
      </c>
      <c r="D309" s="2">
        <f>_xlfn.XLOOKUP(A309, 'Medical Examinations'!A:A, 'Medical Examinations'!D:D, "not found")</f>
        <v>6.37</v>
      </c>
      <c r="E309" s="2" t="str">
        <f>_xlfn.XLOOKUP(A309, 'Medical Examinations'!A:A, 'Medical Examinations'!F:F, "not found")</f>
        <v>No</v>
      </c>
      <c r="F309" s="2" t="str">
        <f>_xlfn.XLOOKUP(A309, 'Medical Examinations'!A:A, 'Medical Examinations'!G:G, "not found")</f>
        <v>No</v>
      </c>
      <c r="G309" s="2" t="str">
        <f>_xlfn.XLOOKUP(A309, 'Medical Examinations'!A:A, 'Medical Examinations'!H:H, "not found")</f>
        <v>No</v>
      </c>
      <c r="H309" s="2">
        <f>_xlfn.XLOOKUP(A309, 'Medical Examinations'!A:A, 'Medical Examinations'!J:J, "not found")</f>
        <v>0</v>
      </c>
      <c r="I309" s="2" t="str">
        <f>_xlfn.XLOOKUP(A309, 'Medical Examinations'!A:A, 'Medical Examinations'!L:L, "not found")</f>
        <v>yes</v>
      </c>
      <c r="J309" s="2" t="str">
        <f>_xlfn.XLOOKUP(A309, 'Medical Examinations'!A:A, 'Medical Examinations'!C:C, "not found")</f>
        <v>Obesity</v>
      </c>
      <c r="K309" s="2" t="str">
        <f>_xlfn.XLOOKUP(A309, 'Medical Examinations'!A:A, 'Medical Examinations'!E:E, "not  found")</f>
        <v>Prediabeties</v>
      </c>
      <c r="L309" s="16">
        <f>_xlfn.XLOOKUP(A309, 'Hospitalisation Details'!A:A, 'Hospitalisation Details'!G:G, "not found")</f>
        <v>36424</v>
      </c>
      <c r="M309" s="17">
        <f>_xlfn.XLOOKUP(A309, 'Hospitalisation Details'!A:A, 'Hospitalisation Details'!J:J, "not found")</f>
        <v>30697.71</v>
      </c>
      <c r="N309" s="2" t="str">
        <f>_xlfn.XLOOKUP(A309, 'Hospitalisation Details'!A:A, 'Hospitalisation Details'!L:L, "not found")</f>
        <v>tier - 1</v>
      </c>
      <c r="O309" s="2" t="str">
        <f>_xlfn.XLOOKUP(A309, 'Hospitalisation Details'!A:A, 'Hospitalisation Details'!N:N, "not found")</f>
        <v>tier - 2</v>
      </c>
      <c r="P309" s="2" t="str">
        <f>_xlfn.XLOOKUP(A309, 'Hospitalisation Details'!A:A, 'Hospitalisation Details'!P:P, "not found")</f>
        <v>R1011</v>
      </c>
      <c r="Q309" s="2">
        <f>_xlfn.XLOOKUP(A309, 'Hospitalisation Details'!A:A, 'Hospitalisation Details'!H:H, "not found")</f>
        <v>23</v>
      </c>
    </row>
    <row r="310" spans="1:17" ht="15.75" x14ac:dyDescent="0.25">
      <c r="A310" s="15" t="s">
        <v>2063</v>
      </c>
      <c r="B310" s="2" t="str">
        <f>VLOOKUP(A310, 'Customer Names'!A:E, 4, FALSE)</f>
        <v>Michele</v>
      </c>
      <c r="C310" s="2">
        <f>_xlfn.XLOOKUP(A310, 'Medical Examinations'!A:A, 'Medical Examinations'!B:B, "not found")</f>
        <v>18.63</v>
      </c>
      <c r="D310" s="2">
        <f>_xlfn.XLOOKUP(A310, 'Medical Examinations'!A:A, 'Medical Examinations'!D:D, "not found")</f>
        <v>9.81</v>
      </c>
      <c r="E310" s="2" t="str">
        <f>_xlfn.XLOOKUP(A310, 'Medical Examinations'!A:A, 'Medical Examinations'!F:F, "not found")</f>
        <v>yes</v>
      </c>
      <c r="F310" s="2" t="str">
        <f>_xlfn.XLOOKUP(A310, 'Medical Examinations'!A:A, 'Medical Examinations'!G:G, "not found")</f>
        <v>No</v>
      </c>
      <c r="G310" s="2" t="str">
        <f>_xlfn.XLOOKUP(A310, 'Medical Examinations'!A:A, 'Medical Examinations'!H:H, "not found")</f>
        <v>No</v>
      </c>
      <c r="H310" s="2">
        <f>_xlfn.XLOOKUP(A310, 'Medical Examinations'!A:A, 'Medical Examinations'!J:J, "not found")</f>
        <v>2</v>
      </c>
      <c r="I310" s="2" t="str">
        <f>_xlfn.XLOOKUP(A310, 'Medical Examinations'!A:A, 'Medical Examinations'!L:L, "not found")</f>
        <v>yes</v>
      </c>
      <c r="J310" s="2" t="str">
        <f>_xlfn.XLOOKUP(A310, 'Medical Examinations'!A:A, 'Medical Examinations'!C:C, "not found")</f>
        <v>Normal Weight</v>
      </c>
      <c r="K310" s="2" t="str">
        <f>_xlfn.XLOOKUP(A310, 'Medical Examinations'!A:A, 'Medical Examinations'!E:E, "not  found")</f>
        <v>Diabetes</v>
      </c>
      <c r="L310" s="16">
        <f>_xlfn.XLOOKUP(A310, 'Hospitalisation Details'!A:A, 'Hospitalisation Details'!G:G, "not found")</f>
        <v>25883</v>
      </c>
      <c r="M310" s="17">
        <f>_xlfn.XLOOKUP(A310, 'Hospitalisation Details'!A:A, 'Hospitalisation Details'!J:J, "not found")</f>
        <v>30625.65</v>
      </c>
      <c r="N310" s="2" t="str">
        <f>_xlfn.XLOOKUP(A310, 'Hospitalisation Details'!A:A, 'Hospitalisation Details'!L:L, "not found")</f>
        <v>tier - 2</v>
      </c>
      <c r="O310" s="2" t="str">
        <f>_xlfn.XLOOKUP(A310, 'Hospitalisation Details'!A:A, 'Hospitalisation Details'!N:N, "not found")</f>
        <v>tier - 3</v>
      </c>
      <c r="P310" s="2" t="str">
        <f>_xlfn.XLOOKUP(A310, 'Hospitalisation Details'!A:A, 'Hospitalisation Details'!P:P, "not found")</f>
        <v>R1011</v>
      </c>
      <c r="Q310" s="2">
        <f>_xlfn.XLOOKUP(A310, 'Hospitalisation Details'!A:A, 'Hospitalisation Details'!H:H, "not found")</f>
        <v>52</v>
      </c>
    </row>
    <row r="311" spans="1:17" ht="15.75" x14ac:dyDescent="0.25">
      <c r="A311" s="15" t="s">
        <v>2062</v>
      </c>
      <c r="B311" s="2" t="str">
        <f>VLOOKUP(A311, 'Customer Names'!A:E, 4, FALSE)</f>
        <v>Nikki</v>
      </c>
      <c r="C311" s="2">
        <f>_xlfn.XLOOKUP(A311, 'Medical Examinations'!A:A, 'Medical Examinations'!B:B, "not found")</f>
        <v>26.26</v>
      </c>
      <c r="D311" s="2">
        <f>_xlfn.XLOOKUP(A311, 'Medical Examinations'!A:A, 'Medical Examinations'!D:D, "not found")</f>
        <v>11.8</v>
      </c>
      <c r="E311" s="2" t="str">
        <f>_xlfn.XLOOKUP(A311, 'Medical Examinations'!A:A, 'Medical Examinations'!F:F, "not found")</f>
        <v>yes</v>
      </c>
      <c r="F311" s="2" t="str">
        <f>_xlfn.XLOOKUP(A311, 'Medical Examinations'!A:A, 'Medical Examinations'!G:G, "not found")</f>
        <v>No</v>
      </c>
      <c r="G311" s="2" t="str">
        <f>_xlfn.XLOOKUP(A311, 'Medical Examinations'!A:A, 'Medical Examinations'!H:H, "not found")</f>
        <v>No</v>
      </c>
      <c r="H311" s="2">
        <f>_xlfn.XLOOKUP(A311, 'Medical Examinations'!A:A, 'Medical Examinations'!J:J, "not found")</f>
        <v>1</v>
      </c>
      <c r="I311" s="2" t="str">
        <f>_xlfn.XLOOKUP(A311, 'Medical Examinations'!A:A, 'Medical Examinations'!L:L, "not found")</f>
        <v>yes</v>
      </c>
      <c r="J311" s="2" t="str">
        <f>_xlfn.XLOOKUP(A311, 'Medical Examinations'!A:A, 'Medical Examinations'!C:C, "not found")</f>
        <v>Overweight</v>
      </c>
      <c r="K311" s="2" t="str">
        <f>_xlfn.XLOOKUP(A311, 'Medical Examinations'!A:A, 'Medical Examinations'!E:E, "not  found")</f>
        <v>Diabetes</v>
      </c>
      <c r="L311" s="16">
        <f>_xlfn.XLOOKUP(A311, 'Hospitalisation Details'!A:A, 'Hospitalisation Details'!G:G, "not found")</f>
        <v>31634</v>
      </c>
      <c r="M311" s="17">
        <f>_xlfn.XLOOKUP(A311, 'Hospitalisation Details'!A:A, 'Hospitalisation Details'!J:J, "not found")</f>
        <v>30530.5</v>
      </c>
      <c r="N311" s="2" t="str">
        <f>_xlfn.XLOOKUP(A311, 'Hospitalisation Details'!A:A, 'Hospitalisation Details'!L:L, "not found")</f>
        <v>tier - 2</v>
      </c>
      <c r="O311" s="2" t="str">
        <f>_xlfn.XLOOKUP(A311, 'Hospitalisation Details'!A:A, 'Hospitalisation Details'!N:N, "not found")</f>
        <v>tier - 1</v>
      </c>
      <c r="P311" s="2" t="str">
        <f>_xlfn.XLOOKUP(A311, 'Hospitalisation Details'!A:A, 'Hospitalisation Details'!P:P, "not found")</f>
        <v>R1011</v>
      </c>
      <c r="Q311" s="2">
        <f>_xlfn.XLOOKUP(A311, 'Hospitalisation Details'!A:A, 'Hospitalisation Details'!H:H, "not found")</f>
        <v>36</v>
      </c>
    </row>
    <row r="312" spans="1:17" ht="15.75" x14ac:dyDescent="0.25">
      <c r="A312" s="15" t="s">
        <v>2061</v>
      </c>
      <c r="B312" s="2" t="str">
        <f>VLOOKUP(A312, 'Customer Names'!A:E, 4, FALSE)</f>
        <v>Philip J.</v>
      </c>
      <c r="C312" s="2">
        <f>_xlfn.XLOOKUP(A312, 'Medical Examinations'!A:A, 'Medical Examinations'!B:B, "not found")</f>
        <v>22.37</v>
      </c>
      <c r="D312" s="2">
        <f>_xlfn.XLOOKUP(A312, 'Medical Examinations'!A:A, 'Medical Examinations'!D:D, "not found")</f>
        <v>5.86</v>
      </c>
      <c r="E312" s="2" t="str">
        <f>_xlfn.XLOOKUP(A312, 'Medical Examinations'!A:A, 'Medical Examinations'!F:F, "not found")</f>
        <v>yes</v>
      </c>
      <c r="F312" s="2" t="str">
        <f>_xlfn.XLOOKUP(A312, 'Medical Examinations'!A:A, 'Medical Examinations'!G:G, "not found")</f>
        <v>No</v>
      </c>
      <c r="G312" s="2" t="str">
        <f>_xlfn.XLOOKUP(A312, 'Medical Examinations'!A:A, 'Medical Examinations'!H:H, "not found")</f>
        <v>Yes</v>
      </c>
      <c r="H312" s="2">
        <f>_xlfn.XLOOKUP(A312, 'Medical Examinations'!A:A, 'Medical Examinations'!J:J, "not found")</f>
        <v>1</v>
      </c>
      <c r="I312" s="2" t="str">
        <f>_xlfn.XLOOKUP(A312, 'Medical Examinations'!A:A, 'Medical Examinations'!L:L, "not found")</f>
        <v>yes</v>
      </c>
      <c r="J312" s="2" t="str">
        <f>_xlfn.XLOOKUP(A312, 'Medical Examinations'!A:A, 'Medical Examinations'!C:C, "not found")</f>
        <v>Normal Weight</v>
      </c>
      <c r="K312" s="2" t="str">
        <f>_xlfn.XLOOKUP(A312, 'Medical Examinations'!A:A, 'Medical Examinations'!E:E, "not  found")</f>
        <v>Prediabeties</v>
      </c>
      <c r="L312" s="16">
        <f>_xlfn.XLOOKUP(A312, 'Hospitalisation Details'!A:A, 'Hospitalisation Details'!G:G, "not found")</f>
        <v>30562</v>
      </c>
      <c r="M312" s="17">
        <f>_xlfn.XLOOKUP(A312, 'Hospitalisation Details'!A:A, 'Hospitalisation Details'!J:J, "not found")</f>
        <v>30457.37</v>
      </c>
      <c r="N312" s="2" t="str">
        <f>_xlfn.XLOOKUP(A312, 'Hospitalisation Details'!A:A, 'Hospitalisation Details'!L:L, "not found")</f>
        <v>tier - 2</v>
      </c>
      <c r="O312" s="2" t="str">
        <f>_xlfn.XLOOKUP(A312, 'Hospitalisation Details'!A:A, 'Hospitalisation Details'!N:N, "not found")</f>
        <v>tier - 1</v>
      </c>
      <c r="P312" s="2" t="str">
        <f>_xlfn.XLOOKUP(A312, 'Hospitalisation Details'!A:A, 'Hospitalisation Details'!P:P, "not found")</f>
        <v>R1012</v>
      </c>
      <c r="Q312" s="2">
        <f>_xlfn.XLOOKUP(A312, 'Hospitalisation Details'!A:A, 'Hospitalisation Details'!H:H, "not found")</f>
        <v>39</v>
      </c>
    </row>
    <row r="313" spans="1:17" ht="15.75" x14ac:dyDescent="0.25">
      <c r="A313" s="15" t="s">
        <v>2060</v>
      </c>
      <c r="B313" s="2" t="str">
        <f>VLOOKUP(A313, 'Customer Names'!A:E, 4, FALSE)</f>
        <v>Bryan L</v>
      </c>
      <c r="C313" s="2">
        <f>_xlfn.XLOOKUP(A313, 'Medical Examinations'!A:A, 'Medical Examinations'!B:B, "not found")</f>
        <v>39.619999999999997</v>
      </c>
      <c r="D313" s="2">
        <f>_xlfn.XLOOKUP(A313, 'Medical Examinations'!A:A, 'Medical Examinations'!D:D, "not found")</f>
        <v>4.28</v>
      </c>
      <c r="E313" s="2" t="str">
        <f>_xlfn.XLOOKUP(A313, 'Medical Examinations'!A:A, 'Medical Examinations'!F:F, "not found")</f>
        <v>No</v>
      </c>
      <c r="F313" s="2" t="str">
        <f>_xlfn.XLOOKUP(A313, 'Medical Examinations'!A:A, 'Medical Examinations'!G:G, "not found")</f>
        <v>No</v>
      </c>
      <c r="G313" s="2" t="str">
        <f>_xlfn.XLOOKUP(A313, 'Medical Examinations'!A:A, 'Medical Examinations'!H:H, "not found")</f>
        <v>No</v>
      </c>
      <c r="H313" s="2">
        <f>_xlfn.XLOOKUP(A313, 'Medical Examinations'!A:A, 'Medical Examinations'!J:J, "not found")</f>
        <v>1</v>
      </c>
      <c r="I313" s="2" t="str">
        <f>_xlfn.XLOOKUP(A313, 'Medical Examinations'!A:A, 'Medical Examinations'!L:L, "not found")</f>
        <v>yes</v>
      </c>
      <c r="J313" s="2" t="str">
        <f>_xlfn.XLOOKUP(A313, 'Medical Examinations'!A:A, 'Medical Examinations'!C:C, "not found")</f>
        <v>Obesity</v>
      </c>
      <c r="K313" s="2" t="str">
        <f>_xlfn.XLOOKUP(A313, 'Medical Examinations'!A:A, 'Medical Examinations'!E:E, "not  found")</f>
        <v>Normal</v>
      </c>
      <c r="L313" s="16">
        <f>_xlfn.XLOOKUP(A313, 'Hospitalisation Details'!A:A, 'Hospitalisation Details'!G:G, "not found")</f>
        <v>36096</v>
      </c>
      <c r="M313" s="17">
        <f>_xlfn.XLOOKUP(A313, 'Hospitalisation Details'!A:A, 'Hospitalisation Details'!J:J, "not found")</f>
        <v>30422.03</v>
      </c>
      <c r="N313" s="2" t="str">
        <f>_xlfn.XLOOKUP(A313, 'Hospitalisation Details'!A:A, 'Hospitalisation Details'!L:L, "not found")</f>
        <v>tier - 2</v>
      </c>
      <c r="O313" s="2" t="str">
        <f>_xlfn.XLOOKUP(A313, 'Hospitalisation Details'!A:A, 'Hospitalisation Details'!N:N, "not found")</f>
        <v>tier - 3</v>
      </c>
      <c r="P313" s="2" t="str">
        <f>_xlfn.XLOOKUP(A313, 'Hospitalisation Details'!A:A, 'Hospitalisation Details'!P:P, "not found")</f>
        <v>R1011</v>
      </c>
      <c r="Q313" s="2">
        <f>_xlfn.XLOOKUP(A313, 'Hospitalisation Details'!A:A, 'Hospitalisation Details'!H:H, "not found")</f>
        <v>24</v>
      </c>
    </row>
    <row r="314" spans="1:17" ht="15.75" x14ac:dyDescent="0.25">
      <c r="A314" s="15" t="s">
        <v>2059</v>
      </c>
      <c r="B314" s="2" t="str">
        <f>VLOOKUP(A314, 'Customer Names'!A:E, 4, FALSE)</f>
        <v>Timothy F</v>
      </c>
      <c r="C314" s="2">
        <f>_xlfn.XLOOKUP(A314, 'Medical Examinations'!A:A, 'Medical Examinations'!B:B, "not found")</f>
        <v>18.329999999999998</v>
      </c>
      <c r="D314" s="2">
        <f>_xlfn.XLOOKUP(A314, 'Medical Examinations'!A:A, 'Medical Examinations'!D:D, "not found")</f>
        <v>4.16</v>
      </c>
      <c r="E314" s="2" t="str">
        <f>_xlfn.XLOOKUP(A314, 'Medical Examinations'!A:A, 'Medical Examinations'!F:F, "not found")</f>
        <v>yes</v>
      </c>
      <c r="F314" s="2" t="str">
        <f>_xlfn.XLOOKUP(A314, 'Medical Examinations'!A:A, 'Medical Examinations'!G:G, "not found")</f>
        <v>No</v>
      </c>
      <c r="G314" s="2" t="str">
        <f>_xlfn.XLOOKUP(A314, 'Medical Examinations'!A:A, 'Medical Examinations'!H:H, "not found")</f>
        <v>No</v>
      </c>
      <c r="H314" s="2">
        <f>_xlfn.XLOOKUP(A314, 'Medical Examinations'!A:A, 'Medical Examinations'!J:J, "not found")</f>
        <v>0</v>
      </c>
      <c r="I314" s="2" t="str">
        <f>_xlfn.XLOOKUP(A314, 'Medical Examinations'!A:A, 'Medical Examinations'!L:L, "not found")</f>
        <v>yes</v>
      </c>
      <c r="J314" s="2" t="str">
        <f>_xlfn.XLOOKUP(A314, 'Medical Examinations'!A:A, 'Medical Examinations'!C:C, "not found")</f>
        <v>Underweight</v>
      </c>
      <c r="K314" s="2" t="str">
        <f>_xlfn.XLOOKUP(A314, 'Medical Examinations'!A:A, 'Medical Examinations'!E:E, "not  found")</f>
        <v>Normal</v>
      </c>
      <c r="L314" s="16">
        <f>_xlfn.XLOOKUP(A314, 'Hospitalisation Details'!A:A, 'Hospitalisation Details'!G:G, "not found")</f>
        <v>28006</v>
      </c>
      <c r="M314" s="17">
        <f>_xlfn.XLOOKUP(A314, 'Hospitalisation Details'!A:A, 'Hospitalisation Details'!J:J, "not found")</f>
        <v>30409.53</v>
      </c>
      <c r="N314" s="2" t="str">
        <f>_xlfn.XLOOKUP(A314, 'Hospitalisation Details'!A:A, 'Hospitalisation Details'!L:L, "not found")</f>
        <v>tier - 2</v>
      </c>
      <c r="O314" s="2" t="str">
        <f>_xlfn.XLOOKUP(A314, 'Hospitalisation Details'!A:A, 'Hospitalisation Details'!N:N, "not found")</f>
        <v>tier - 3</v>
      </c>
      <c r="P314" s="2" t="str">
        <f>_xlfn.XLOOKUP(A314, 'Hospitalisation Details'!A:A, 'Hospitalisation Details'!P:P, "not found")</f>
        <v>R1012</v>
      </c>
      <c r="Q314" s="2">
        <f>_xlfn.XLOOKUP(A314, 'Hospitalisation Details'!A:A, 'Hospitalisation Details'!H:H, "not found")</f>
        <v>46</v>
      </c>
    </row>
    <row r="315" spans="1:17" ht="15.75" x14ac:dyDescent="0.25">
      <c r="A315" s="15" t="s">
        <v>2058</v>
      </c>
      <c r="B315" s="2" t="str">
        <f>VLOOKUP(A315, 'Customer Names'!A:E, 4, FALSE)</f>
        <v>Angielyn M</v>
      </c>
      <c r="C315" s="2">
        <f>_xlfn.XLOOKUP(A315, 'Medical Examinations'!A:A, 'Medical Examinations'!B:B, "not found")</f>
        <v>17.11</v>
      </c>
      <c r="D315" s="2">
        <f>_xlfn.XLOOKUP(A315, 'Medical Examinations'!A:A, 'Medical Examinations'!D:D, "not found")</f>
        <v>4.9800000000000004</v>
      </c>
      <c r="E315" s="2" t="str">
        <f>_xlfn.XLOOKUP(A315, 'Medical Examinations'!A:A, 'Medical Examinations'!F:F, "not found")</f>
        <v>yes</v>
      </c>
      <c r="F315" s="2" t="str">
        <f>_xlfn.XLOOKUP(A315, 'Medical Examinations'!A:A, 'Medical Examinations'!G:G, "not found")</f>
        <v>No</v>
      </c>
      <c r="G315" s="2" t="str">
        <f>_xlfn.XLOOKUP(A315, 'Medical Examinations'!A:A, 'Medical Examinations'!H:H, "not found")</f>
        <v>Yes</v>
      </c>
      <c r="H315" s="2">
        <f>_xlfn.XLOOKUP(A315, 'Medical Examinations'!A:A, 'Medical Examinations'!J:J, "not found")</f>
        <v>1</v>
      </c>
      <c r="I315" s="2" t="str">
        <f>_xlfn.XLOOKUP(A315, 'Medical Examinations'!A:A, 'Medical Examinations'!L:L, "not found")</f>
        <v>yes</v>
      </c>
      <c r="J315" s="2" t="str">
        <f>_xlfn.XLOOKUP(A315, 'Medical Examinations'!A:A, 'Medical Examinations'!C:C, "not found")</f>
        <v>Underweight</v>
      </c>
      <c r="K315" s="2" t="str">
        <f>_xlfn.XLOOKUP(A315, 'Medical Examinations'!A:A, 'Medical Examinations'!E:E, "not  found")</f>
        <v>Normal</v>
      </c>
      <c r="L315" s="16">
        <f>_xlfn.XLOOKUP(A315, 'Hospitalisation Details'!A:A, 'Hospitalisation Details'!G:G, "not found")</f>
        <v>25414</v>
      </c>
      <c r="M315" s="17">
        <f>_xlfn.XLOOKUP(A315, 'Hospitalisation Details'!A:A, 'Hospitalisation Details'!J:J, "not found")</f>
        <v>30366.93</v>
      </c>
      <c r="N315" s="2" t="str">
        <f>_xlfn.XLOOKUP(A315, 'Hospitalisation Details'!A:A, 'Hospitalisation Details'!L:L, "not found")</f>
        <v>tier - 2</v>
      </c>
      <c r="O315" s="2" t="str">
        <f>_xlfn.XLOOKUP(A315, 'Hospitalisation Details'!A:A, 'Hospitalisation Details'!N:N, "not found")</f>
        <v>tier - 2</v>
      </c>
      <c r="P315" s="2" t="str">
        <f>_xlfn.XLOOKUP(A315, 'Hospitalisation Details'!A:A, 'Hospitalisation Details'!P:P, "not found")</f>
        <v>R1011</v>
      </c>
      <c r="Q315" s="2">
        <f>_xlfn.XLOOKUP(A315, 'Hospitalisation Details'!A:A, 'Hospitalisation Details'!H:H, "not found")</f>
        <v>53</v>
      </c>
    </row>
    <row r="316" spans="1:17" ht="15.75" x14ac:dyDescent="0.25">
      <c r="A316" s="15" t="s">
        <v>2057</v>
      </c>
      <c r="B316" s="2" t="str">
        <f>VLOOKUP(A316, 'Customer Names'!A:E, 4, FALSE)</f>
        <v>Jeanie M.</v>
      </c>
      <c r="C316" s="2">
        <f>_xlfn.XLOOKUP(A316, 'Medical Examinations'!A:A, 'Medical Examinations'!B:B, "not found")</f>
        <v>43.5</v>
      </c>
      <c r="D316" s="2">
        <f>_xlfn.XLOOKUP(A316, 'Medical Examinations'!A:A, 'Medical Examinations'!D:D, "not found")</f>
        <v>6.38</v>
      </c>
      <c r="E316" s="2" t="str">
        <f>_xlfn.XLOOKUP(A316, 'Medical Examinations'!A:A, 'Medical Examinations'!F:F, "not found")</f>
        <v>No</v>
      </c>
      <c r="F316" s="2" t="str">
        <f>_xlfn.XLOOKUP(A316, 'Medical Examinations'!A:A, 'Medical Examinations'!G:G, "not found")</f>
        <v>yes</v>
      </c>
      <c r="G316" s="2" t="str">
        <f>_xlfn.XLOOKUP(A316, 'Medical Examinations'!A:A, 'Medical Examinations'!H:H, "not found")</f>
        <v>No</v>
      </c>
      <c r="H316" s="2">
        <f>_xlfn.XLOOKUP(A316, 'Medical Examinations'!A:A, 'Medical Examinations'!J:J, "not found")</f>
        <v>1</v>
      </c>
      <c r="I316" s="2" t="str">
        <f>_xlfn.XLOOKUP(A316, 'Medical Examinations'!A:A, 'Medical Examinations'!L:L, "not found")</f>
        <v>yes</v>
      </c>
      <c r="J316" s="2" t="str">
        <f>_xlfn.XLOOKUP(A316, 'Medical Examinations'!A:A, 'Medical Examinations'!C:C, "not found")</f>
        <v>Obesity</v>
      </c>
      <c r="K316" s="2" t="str">
        <f>_xlfn.XLOOKUP(A316, 'Medical Examinations'!A:A, 'Medical Examinations'!E:E, "not  found")</f>
        <v>Prediabeties</v>
      </c>
      <c r="L316" s="16">
        <f>_xlfn.XLOOKUP(A316, 'Hospitalisation Details'!A:A, 'Hospitalisation Details'!G:G, "not found")</f>
        <v>38139</v>
      </c>
      <c r="M316" s="17">
        <f>_xlfn.XLOOKUP(A316, 'Hospitalisation Details'!A:A, 'Hospitalisation Details'!J:J, "not found")</f>
        <v>30328.27</v>
      </c>
      <c r="N316" s="2" t="str">
        <f>_xlfn.XLOOKUP(A316, 'Hospitalisation Details'!A:A, 'Hospitalisation Details'!L:L, "not found")</f>
        <v>tier - 2</v>
      </c>
      <c r="O316" s="2" t="str">
        <f>_xlfn.XLOOKUP(A316, 'Hospitalisation Details'!A:A, 'Hospitalisation Details'!N:N, "not found")</f>
        <v>tier - 2</v>
      </c>
      <c r="P316" s="2" t="str">
        <f>_xlfn.XLOOKUP(A316, 'Hospitalisation Details'!A:A, 'Hospitalisation Details'!P:P, "not found")</f>
        <v>R1011</v>
      </c>
      <c r="Q316" s="2">
        <f>_xlfn.XLOOKUP(A316, 'Hospitalisation Details'!A:A, 'Hospitalisation Details'!H:H, "not found")</f>
        <v>19</v>
      </c>
    </row>
    <row r="317" spans="1:17" ht="15.75" x14ac:dyDescent="0.25">
      <c r="A317" s="15" t="s">
        <v>2056</v>
      </c>
      <c r="B317" s="2" t="str">
        <f>VLOOKUP(A317, 'Customer Names'!A:E, 4, FALSE)</f>
        <v>Greg</v>
      </c>
      <c r="C317" s="2">
        <f>_xlfn.XLOOKUP(A317, 'Medical Examinations'!A:A, 'Medical Examinations'!B:B, "not found")</f>
        <v>25.364999999999998</v>
      </c>
      <c r="D317" s="2">
        <f>_xlfn.XLOOKUP(A317, 'Medical Examinations'!A:A, 'Medical Examinations'!D:D, "not found")</f>
        <v>5.19</v>
      </c>
      <c r="E317" s="2" t="str">
        <f>_xlfn.XLOOKUP(A317, 'Medical Examinations'!A:A, 'Medical Examinations'!F:F, "not found")</f>
        <v>No</v>
      </c>
      <c r="F317" s="2" t="str">
        <f>_xlfn.XLOOKUP(A317, 'Medical Examinations'!A:A, 'Medical Examinations'!G:G, "not found")</f>
        <v>No</v>
      </c>
      <c r="G317" s="2" t="str">
        <f>_xlfn.XLOOKUP(A317, 'Medical Examinations'!A:A, 'Medical Examinations'!H:H, "not found")</f>
        <v>No</v>
      </c>
      <c r="H317" s="2">
        <f>_xlfn.XLOOKUP(A317, 'Medical Examinations'!A:A, 'Medical Examinations'!J:J, "not found")</f>
        <v>2</v>
      </c>
      <c r="I317" s="2" t="str">
        <f>_xlfn.XLOOKUP(A317, 'Medical Examinations'!A:A, 'Medical Examinations'!L:L, "not found")</f>
        <v>No</v>
      </c>
      <c r="J317" s="2" t="str">
        <f>_xlfn.XLOOKUP(A317, 'Medical Examinations'!A:A, 'Medical Examinations'!C:C, "not found")</f>
        <v>Overweight</v>
      </c>
      <c r="K317" s="2" t="str">
        <f>_xlfn.XLOOKUP(A317, 'Medical Examinations'!A:A, 'Medical Examinations'!E:E, "not  found")</f>
        <v>Normal</v>
      </c>
      <c r="L317" s="16">
        <f>_xlfn.XLOOKUP(A317, 'Hospitalisation Details'!A:A, 'Hospitalisation Details'!G:G, "not found")</f>
        <v>26504</v>
      </c>
      <c r="M317" s="17">
        <f>_xlfn.XLOOKUP(A317, 'Hospitalisation Details'!A:A, 'Hospitalisation Details'!J:J, "not found")</f>
        <v>30284.639999999999</v>
      </c>
      <c r="N317" s="2" t="str">
        <f>_xlfn.XLOOKUP(A317, 'Hospitalisation Details'!A:A, 'Hospitalisation Details'!L:L, "not found")</f>
        <v>tier - 1</v>
      </c>
      <c r="O317" s="2" t="str">
        <f>_xlfn.XLOOKUP(A317, 'Hospitalisation Details'!A:A, 'Hospitalisation Details'!N:N, "not found")</f>
        <v>tier - 1</v>
      </c>
      <c r="P317" s="2" t="str">
        <f>_xlfn.XLOOKUP(A317, 'Hospitalisation Details'!A:A, 'Hospitalisation Details'!P:P, "not found")</f>
        <v>R1012</v>
      </c>
      <c r="Q317" s="2">
        <f>_xlfn.XLOOKUP(A317, 'Hospitalisation Details'!A:A, 'Hospitalisation Details'!H:H, "not found")</f>
        <v>50</v>
      </c>
    </row>
    <row r="318" spans="1:17" ht="15.75" x14ac:dyDescent="0.25">
      <c r="A318" s="15" t="s">
        <v>2055</v>
      </c>
      <c r="B318" s="2" t="str">
        <f>VLOOKUP(A318, 'Customer Names'!A:E, 4, FALSE)</f>
        <v>John</v>
      </c>
      <c r="C318" s="2">
        <f>_xlfn.XLOOKUP(A318, 'Medical Examinations'!A:A, 'Medical Examinations'!B:B, "not found")</f>
        <v>28.594999999999999</v>
      </c>
      <c r="D318" s="2">
        <f>_xlfn.XLOOKUP(A318, 'Medical Examinations'!A:A, 'Medical Examinations'!D:D, "not found")</f>
        <v>10.210000000000001</v>
      </c>
      <c r="E318" s="2" t="str">
        <f>_xlfn.XLOOKUP(A318, 'Medical Examinations'!A:A, 'Medical Examinations'!F:F, "not found")</f>
        <v>No</v>
      </c>
      <c r="F318" s="2" t="str">
        <f>_xlfn.XLOOKUP(A318, 'Medical Examinations'!A:A, 'Medical Examinations'!G:G, "not found")</f>
        <v>No</v>
      </c>
      <c r="G318" s="2" t="str">
        <f>_xlfn.XLOOKUP(A318, 'Medical Examinations'!A:A, 'Medical Examinations'!H:H, "not found")</f>
        <v>No</v>
      </c>
      <c r="H318" s="2">
        <f>_xlfn.XLOOKUP(A318, 'Medical Examinations'!A:A, 'Medical Examinations'!J:J, "not found")</f>
        <v>0</v>
      </c>
      <c r="I318" s="2" t="str">
        <f>_xlfn.XLOOKUP(A318, 'Medical Examinations'!A:A, 'Medical Examinations'!L:L, "not found")</f>
        <v>No</v>
      </c>
      <c r="J318" s="2" t="str">
        <f>_xlfn.XLOOKUP(A318, 'Medical Examinations'!A:A, 'Medical Examinations'!C:C, "not found")</f>
        <v>Overweight</v>
      </c>
      <c r="K318" s="2" t="str">
        <f>_xlfn.XLOOKUP(A318, 'Medical Examinations'!A:A, 'Medical Examinations'!E:E, "not  found")</f>
        <v>Diabetes</v>
      </c>
      <c r="L318" s="16">
        <f>_xlfn.XLOOKUP(A318, 'Hospitalisation Details'!A:A, 'Hospitalisation Details'!G:G, "not found")</f>
        <v>22904</v>
      </c>
      <c r="M318" s="17">
        <f>_xlfn.XLOOKUP(A318, 'Hospitalisation Details'!A:A, 'Hospitalisation Details'!J:J, "not found")</f>
        <v>30260</v>
      </c>
      <c r="N318" s="2" t="str">
        <f>_xlfn.XLOOKUP(A318, 'Hospitalisation Details'!A:A, 'Hospitalisation Details'!L:L, "not found")</f>
        <v>tier - 1</v>
      </c>
      <c r="O318" s="2" t="str">
        <f>_xlfn.XLOOKUP(A318, 'Hospitalisation Details'!A:A, 'Hospitalisation Details'!N:N, "not found")</f>
        <v>tier - 1</v>
      </c>
      <c r="P318" s="2" t="str">
        <f>_xlfn.XLOOKUP(A318, 'Hospitalisation Details'!A:A, 'Hospitalisation Details'!P:P, "not found")</f>
        <v>R1014</v>
      </c>
      <c r="Q318" s="2">
        <f>_xlfn.XLOOKUP(A318, 'Hospitalisation Details'!A:A, 'Hospitalisation Details'!H:H, "not found")</f>
        <v>60</v>
      </c>
    </row>
    <row r="319" spans="1:17" ht="15.75" x14ac:dyDescent="0.25">
      <c r="A319" s="15" t="s">
        <v>2054</v>
      </c>
      <c r="B319" s="2" t="str">
        <f>VLOOKUP(A319, 'Customer Names'!A:E, 4, FALSE)</f>
        <v>Aliaksandr</v>
      </c>
      <c r="C319" s="2">
        <f>_xlfn.XLOOKUP(A319, 'Medical Examinations'!A:A, 'Medical Examinations'!B:B, "not found")</f>
        <v>29.83</v>
      </c>
      <c r="D319" s="2">
        <f>_xlfn.XLOOKUP(A319, 'Medical Examinations'!A:A, 'Medical Examinations'!D:D, "not found")</f>
        <v>9.6999999999999993</v>
      </c>
      <c r="E319" s="2" t="str">
        <f>_xlfn.XLOOKUP(A319, 'Medical Examinations'!A:A, 'Medical Examinations'!F:F, "not found")</f>
        <v>yes</v>
      </c>
      <c r="F319" s="2" t="str">
        <f>_xlfn.XLOOKUP(A319, 'Medical Examinations'!A:A, 'Medical Examinations'!G:G, "not found")</f>
        <v>No</v>
      </c>
      <c r="G319" s="2" t="str">
        <f>_xlfn.XLOOKUP(A319, 'Medical Examinations'!A:A, 'Medical Examinations'!H:H, "not found")</f>
        <v>Yes</v>
      </c>
      <c r="H319" s="2">
        <f>_xlfn.XLOOKUP(A319, 'Medical Examinations'!A:A, 'Medical Examinations'!J:J, "not found")</f>
        <v>1</v>
      </c>
      <c r="I319" s="2" t="str">
        <f>_xlfn.XLOOKUP(A319, 'Medical Examinations'!A:A, 'Medical Examinations'!L:L, "not found")</f>
        <v>yes</v>
      </c>
      <c r="J319" s="2" t="str">
        <f>_xlfn.XLOOKUP(A319, 'Medical Examinations'!A:A, 'Medical Examinations'!C:C, "not found")</f>
        <v>Overweight</v>
      </c>
      <c r="K319" s="2" t="str">
        <f>_xlfn.XLOOKUP(A319, 'Medical Examinations'!A:A, 'Medical Examinations'!E:E, "not  found")</f>
        <v>Diabetes</v>
      </c>
      <c r="L319" s="16">
        <f>_xlfn.XLOOKUP(A319, 'Hospitalisation Details'!A:A, 'Hospitalisation Details'!G:G, "not found")</f>
        <v>23267</v>
      </c>
      <c r="M319" s="17">
        <f>_xlfn.XLOOKUP(A319, 'Hospitalisation Details'!A:A, 'Hospitalisation Details'!J:J, "not found")</f>
        <v>30184.94</v>
      </c>
      <c r="N319" s="2" t="str">
        <f>_xlfn.XLOOKUP(A319, 'Hospitalisation Details'!A:A, 'Hospitalisation Details'!L:L, "not found")</f>
        <v>tier - 1</v>
      </c>
      <c r="O319" s="2" t="str">
        <f>_xlfn.XLOOKUP(A319, 'Hospitalisation Details'!A:A, 'Hospitalisation Details'!N:N, "not found")</f>
        <v>tier - 1</v>
      </c>
      <c r="P319" s="2" t="str">
        <f>_xlfn.XLOOKUP(A319, 'Hospitalisation Details'!A:A, 'Hospitalisation Details'!P:P, "not found")</f>
        <v>R1014</v>
      </c>
      <c r="Q319" s="2">
        <f>_xlfn.XLOOKUP(A319, 'Hospitalisation Details'!A:A, 'Hospitalisation Details'!H:H, "not found")</f>
        <v>59</v>
      </c>
    </row>
    <row r="320" spans="1:17" ht="15.75" x14ac:dyDescent="0.25">
      <c r="A320" s="15" t="s">
        <v>2053</v>
      </c>
      <c r="B320" s="2" t="str">
        <f>VLOOKUP(A320, 'Customer Names'!A:E, 4, FALSE)</f>
        <v>Jason M.</v>
      </c>
      <c r="C320" s="2">
        <f>_xlfn.XLOOKUP(A320, 'Medical Examinations'!A:A, 'Medical Examinations'!B:B, "not found")</f>
        <v>24.7</v>
      </c>
      <c r="D320" s="2">
        <f>_xlfn.XLOOKUP(A320, 'Medical Examinations'!A:A, 'Medical Examinations'!D:D, "not found")</f>
        <v>10.25</v>
      </c>
      <c r="E320" s="2" t="str">
        <f>_xlfn.XLOOKUP(A320, 'Medical Examinations'!A:A, 'Medical Examinations'!F:F, "not found")</f>
        <v>No</v>
      </c>
      <c r="F320" s="2" t="str">
        <f>_xlfn.XLOOKUP(A320, 'Medical Examinations'!A:A, 'Medical Examinations'!G:G, "not found")</f>
        <v>No</v>
      </c>
      <c r="G320" s="2" t="str">
        <f>_xlfn.XLOOKUP(A320, 'Medical Examinations'!A:A, 'Medical Examinations'!H:H, "not found")</f>
        <v>No</v>
      </c>
      <c r="H320" s="2">
        <f>_xlfn.XLOOKUP(A320, 'Medical Examinations'!A:A, 'Medical Examinations'!J:J, "not found")</f>
        <v>3</v>
      </c>
      <c r="I320" s="2" t="str">
        <f>_xlfn.XLOOKUP(A320, 'Medical Examinations'!A:A, 'Medical Examinations'!L:L, "not found")</f>
        <v>No</v>
      </c>
      <c r="J320" s="2" t="str">
        <f>_xlfn.XLOOKUP(A320, 'Medical Examinations'!A:A, 'Medical Examinations'!C:C, "not found")</f>
        <v>Normal Weight</v>
      </c>
      <c r="K320" s="2" t="str">
        <f>_xlfn.XLOOKUP(A320, 'Medical Examinations'!A:A, 'Medical Examinations'!E:E, "not  found")</f>
        <v>Diabetes</v>
      </c>
      <c r="L320" s="16">
        <f>_xlfn.XLOOKUP(A320, 'Hospitalisation Details'!A:A, 'Hospitalisation Details'!G:G, "not found")</f>
        <v>21408</v>
      </c>
      <c r="M320" s="17">
        <f>_xlfn.XLOOKUP(A320, 'Hospitalisation Details'!A:A, 'Hospitalisation Details'!J:J, "not found")</f>
        <v>30166.62</v>
      </c>
      <c r="N320" s="2" t="str">
        <f>_xlfn.XLOOKUP(A320, 'Hospitalisation Details'!A:A, 'Hospitalisation Details'!L:L, "not found")</f>
        <v>tier - 1</v>
      </c>
      <c r="O320" s="2" t="str">
        <f>_xlfn.XLOOKUP(A320, 'Hospitalisation Details'!A:A, 'Hospitalisation Details'!N:N, "not found")</f>
        <v>tier - 3</v>
      </c>
      <c r="P320" s="2" t="str">
        <f>_xlfn.XLOOKUP(A320, 'Hospitalisation Details'!A:A, 'Hospitalisation Details'!P:P, "not found")</f>
        <v>R1012</v>
      </c>
      <c r="Q320" s="2">
        <f>_xlfn.XLOOKUP(A320, 'Hospitalisation Details'!A:A, 'Hospitalisation Details'!H:H, "not found")</f>
        <v>64</v>
      </c>
    </row>
    <row r="321" spans="1:17" ht="15.75" x14ac:dyDescent="0.25">
      <c r="A321" s="15" t="s">
        <v>2052</v>
      </c>
      <c r="B321" s="2" t="str">
        <f>VLOOKUP(A321, 'Customer Names'!A:E, 4, FALSE)</f>
        <v>Sheera K</v>
      </c>
      <c r="C321" s="2">
        <f>_xlfn.XLOOKUP(A321, 'Medical Examinations'!A:A, 'Medical Examinations'!B:B, "not found")</f>
        <v>17.940000000000001</v>
      </c>
      <c r="D321" s="2">
        <f>_xlfn.XLOOKUP(A321, 'Medical Examinations'!A:A, 'Medical Examinations'!D:D, "not found")</f>
        <v>9.77</v>
      </c>
      <c r="E321" s="2" t="str">
        <f>_xlfn.XLOOKUP(A321, 'Medical Examinations'!A:A, 'Medical Examinations'!F:F, "not found")</f>
        <v>No</v>
      </c>
      <c r="F321" s="2" t="str">
        <f>_xlfn.XLOOKUP(A321, 'Medical Examinations'!A:A, 'Medical Examinations'!G:G, "not found")</f>
        <v>No</v>
      </c>
      <c r="G321" s="2" t="str">
        <f>_xlfn.XLOOKUP(A321, 'Medical Examinations'!A:A, 'Medical Examinations'!H:H, "not found")</f>
        <v>No</v>
      </c>
      <c r="H321" s="2">
        <f>_xlfn.XLOOKUP(A321, 'Medical Examinations'!A:A, 'Medical Examinations'!J:J, "not found")</f>
        <v>0</v>
      </c>
      <c r="I321" s="2" t="str">
        <f>_xlfn.XLOOKUP(A321, 'Medical Examinations'!A:A, 'Medical Examinations'!L:L, "not found")</f>
        <v>yes</v>
      </c>
      <c r="J321" s="2" t="str">
        <f>_xlfn.XLOOKUP(A321, 'Medical Examinations'!A:A, 'Medical Examinations'!C:C, "not found")</f>
        <v>Underweight</v>
      </c>
      <c r="K321" s="2" t="str">
        <f>_xlfn.XLOOKUP(A321, 'Medical Examinations'!A:A, 'Medical Examinations'!E:E, "not  found")</f>
        <v>Diabetes</v>
      </c>
      <c r="L321" s="16">
        <f>_xlfn.XLOOKUP(A321, 'Hospitalisation Details'!A:A, 'Hospitalisation Details'!G:G, "not found")</f>
        <v>26292</v>
      </c>
      <c r="M321" s="17">
        <f>_xlfn.XLOOKUP(A321, 'Hospitalisation Details'!A:A, 'Hospitalisation Details'!J:J, "not found")</f>
        <v>30134.75</v>
      </c>
      <c r="N321" s="2" t="str">
        <f>_xlfn.XLOOKUP(A321, 'Hospitalisation Details'!A:A, 'Hospitalisation Details'!L:L, "not found")</f>
        <v>tier - 2</v>
      </c>
      <c r="O321" s="2" t="str">
        <f>_xlfn.XLOOKUP(A321, 'Hospitalisation Details'!A:A, 'Hospitalisation Details'!N:N, "not found")</f>
        <v>tier - 3</v>
      </c>
      <c r="P321" s="2" t="str">
        <f>_xlfn.XLOOKUP(A321, 'Hospitalisation Details'!A:A, 'Hospitalisation Details'!P:P, "not found")</f>
        <v>R1011</v>
      </c>
      <c r="Q321" s="2">
        <f>_xlfn.XLOOKUP(A321, 'Hospitalisation Details'!A:A, 'Hospitalisation Details'!H:H, "not found")</f>
        <v>51</v>
      </c>
    </row>
    <row r="322" spans="1:17" ht="15.75" x14ac:dyDescent="0.25">
      <c r="A322" s="15" t="s">
        <v>2051</v>
      </c>
      <c r="B322" s="2" t="str">
        <f>VLOOKUP(A322, 'Customer Names'!A:E, 4, FALSE)</f>
        <v>Janice</v>
      </c>
      <c r="C322" s="2">
        <f>_xlfn.XLOOKUP(A322, 'Medical Examinations'!A:A, 'Medical Examinations'!B:B, "not found")</f>
        <v>21.08</v>
      </c>
      <c r="D322" s="2">
        <f>_xlfn.XLOOKUP(A322, 'Medical Examinations'!A:A, 'Medical Examinations'!D:D, "not found")</f>
        <v>4.83</v>
      </c>
      <c r="E322" s="2" t="str">
        <f>_xlfn.XLOOKUP(A322, 'Medical Examinations'!A:A, 'Medical Examinations'!F:F, "not found")</f>
        <v>No</v>
      </c>
      <c r="F322" s="2" t="str">
        <f>_xlfn.XLOOKUP(A322, 'Medical Examinations'!A:A, 'Medical Examinations'!G:G, "not found")</f>
        <v>No</v>
      </c>
      <c r="G322" s="2" t="str">
        <f>_xlfn.XLOOKUP(A322, 'Medical Examinations'!A:A, 'Medical Examinations'!H:H, "not found")</f>
        <v>Yes</v>
      </c>
      <c r="H322" s="2">
        <f>_xlfn.XLOOKUP(A322, 'Medical Examinations'!A:A, 'Medical Examinations'!J:J, "not found")</f>
        <v>1</v>
      </c>
      <c r="I322" s="2" t="str">
        <f>_xlfn.XLOOKUP(A322, 'Medical Examinations'!A:A, 'Medical Examinations'!L:L, "not found")</f>
        <v>yes</v>
      </c>
      <c r="J322" s="2" t="str">
        <f>_xlfn.XLOOKUP(A322, 'Medical Examinations'!A:A, 'Medical Examinations'!C:C, "not found")</f>
        <v>Normal Weight</v>
      </c>
      <c r="K322" s="2" t="str">
        <f>_xlfn.XLOOKUP(A322, 'Medical Examinations'!A:A, 'Medical Examinations'!E:E, "not  found")</f>
        <v>Normal</v>
      </c>
      <c r="L322" s="16">
        <f>_xlfn.XLOOKUP(A322, 'Hospitalisation Details'!A:A, 'Hospitalisation Details'!G:G, "not found")</f>
        <v>29100</v>
      </c>
      <c r="M322" s="17">
        <f>_xlfn.XLOOKUP(A322, 'Hospitalisation Details'!A:A, 'Hospitalisation Details'!J:J, "not found")</f>
        <v>30095.97</v>
      </c>
      <c r="N322" s="2" t="str">
        <f>_xlfn.XLOOKUP(A322, 'Hospitalisation Details'!A:A, 'Hospitalisation Details'!L:L, "not found")</f>
        <v>tier - 2</v>
      </c>
      <c r="O322" s="2" t="str">
        <f>_xlfn.XLOOKUP(A322, 'Hospitalisation Details'!A:A, 'Hospitalisation Details'!N:N, "not found")</f>
        <v>tier - 3</v>
      </c>
      <c r="P322" s="2" t="str">
        <f>_xlfn.XLOOKUP(A322, 'Hospitalisation Details'!A:A, 'Hospitalisation Details'!P:P, "not found")</f>
        <v>R1011</v>
      </c>
      <c r="Q322" s="2">
        <f>_xlfn.XLOOKUP(A322, 'Hospitalisation Details'!A:A, 'Hospitalisation Details'!H:H, "not found")</f>
        <v>43</v>
      </c>
    </row>
    <row r="323" spans="1:17" ht="15.75" x14ac:dyDescent="0.25">
      <c r="A323" s="15" t="s">
        <v>2050</v>
      </c>
      <c r="B323" s="2" t="str">
        <f>VLOOKUP(A323, 'Customer Names'!A:E, 4, FALSE)</f>
        <v>Timothy G.</v>
      </c>
      <c r="C323" s="2">
        <f>_xlfn.XLOOKUP(A323, 'Medical Examinations'!A:A, 'Medical Examinations'!B:B, "not found")</f>
        <v>37.715000000000003</v>
      </c>
      <c r="D323" s="2">
        <f>_xlfn.XLOOKUP(A323, 'Medical Examinations'!A:A, 'Medical Examinations'!D:D, "not found")</f>
        <v>10.86</v>
      </c>
      <c r="E323" s="2" t="str">
        <f>_xlfn.XLOOKUP(A323, 'Medical Examinations'!A:A, 'Medical Examinations'!F:F, "not found")</f>
        <v>yes</v>
      </c>
      <c r="F323" s="2" t="str">
        <f>_xlfn.XLOOKUP(A323, 'Medical Examinations'!A:A, 'Medical Examinations'!G:G, "not found")</f>
        <v>No</v>
      </c>
      <c r="G323" s="2" t="str">
        <f>_xlfn.XLOOKUP(A323, 'Medical Examinations'!A:A, 'Medical Examinations'!H:H, "not found")</f>
        <v>No</v>
      </c>
      <c r="H323" s="2">
        <f>_xlfn.XLOOKUP(A323, 'Medical Examinations'!A:A, 'Medical Examinations'!J:J, "not found")</f>
        <v>0</v>
      </c>
      <c r="I323" s="2" t="str">
        <f>_xlfn.XLOOKUP(A323, 'Medical Examinations'!A:A, 'Medical Examinations'!L:L, "not found")</f>
        <v>No</v>
      </c>
      <c r="J323" s="2" t="str">
        <f>_xlfn.XLOOKUP(A323, 'Medical Examinations'!A:A, 'Medical Examinations'!C:C, "not found")</f>
        <v>Obesity</v>
      </c>
      <c r="K323" s="2" t="str">
        <f>_xlfn.XLOOKUP(A323, 'Medical Examinations'!A:A, 'Medical Examinations'!E:E, "not  found")</f>
        <v>Diabetes</v>
      </c>
      <c r="L323" s="16">
        <f>_xlfn.XLOOKUP(A323, 'Hospitalisation Details'!A:A, 'Hospitalisation Details'!G:G, "not found")</f>
        <v>24639</v>
      </c>
      <c r="M323" s="17">
        <f>_xlfn.XLOOKUP(A323, 'Hospitalisation Details'!A:A, 'Hospitalisation Details'!J:J, "not found")</f>
        <v>30063.58</v>
      </c>
      <c r="N323" s="2" t="str">
        <f>_xlfn.XLOOKUP(A323, 'Hospitalisation Details'!A:A, 'Hospitalisation Details'!L:L, "not found")</f>
        <v>tier - 1</v>
      </c>
      <c r="O323" s="2" t="str">
        <f>_xlfn.XLOOKUP(A323, 'Hospitalisation Details'!A:A, 'Hospitalisation Details'!N:N, "not found")</f>
        <v>tier - 1</v>
      </c>
      <c r="P323" s="2" t="str">
        <f>_xlfn.XLOOKUP(A323, 'Hospitalisation Details'!A:A, 'Hospitalisation Details'!P:P, "not found")</f>
        <v>R1012</v>
      </c>
      <c r="Q323" s="2">
        <f>_xlfn.XLOOKUP(A323, 'Hospitalisation Details'!A:A, 'Hospitalisation Details'!H:H, "not found")</f>
        <v>55</v>
      </c>
    </row>
    <row r="324" spans="1:17" ht="15.75" x14ac:dyDescent="0.25">
      <c r="A324" s="15" t="s">
        <v>2049</v>
      </c>
      <c r="B324" s="2" t="str">
        <f>VLOOKUP(A324, 'Customer Names'!A:E, 4, FALSE)</f>
        <v>Alan R</v>
      </c>
      <c r="C324" s="2">
        <f>_xlfn.XLOOKUP(A324, 'Medical Examinations'!A:A, 'Medical Examinations'!B:B, "not found")</f>
        <v>22.39</v>
      </c>
      <c r="D324" s="2">
        <f>_xlfn.XLOOKUP(A324, 'Medical Examinations'!A:A, 'Medical Examinations'!D:D, "not found")</f>
        <v>9.5299999999999994</v>
      </c>
      <c r="E324" s="2" t="str">
        <f>_xlfn.XLOOKUP(A324, 'Medical Examinations'!A:A, 'Medical Examinations'!F:F, "not found")</f>
        <v>yes</v>
      </c>
      <c r="F324" s="2" t="str">
        <f>_xlfn.XLOOKUP(A324, 'Medical Examinations'!A:A, 'Medical Examinations'!G:G, "not found")</f>
        <v>No</v>
      </c>
      <c r="G324" s="2" t="str">
        <f>_xlfn.XLOOKUP(A324, 'Medical Examinations'!A:A, 'Medical Examinations'!H:H, "not found")</f>
        <v>No</v>
      </c>
      <c r="H324" s="2">
        <f>_xlfn.XLOOKUP(A324, 'Medical Examinations'!A:A, 'Medical Examinations'!J:J, "not found")</f>
        <v>0</v>
      </c>
      <c r="I324" s="2" t="str">
        <f>_xlfn.XLOOKUP(A324, 'Medical Examinations'!A:A, 'Medical Examinations'!L:L, "not found")</f>
        <v>yes</v>
      </c>
      <c r="J324" s="2" t="str">
        <f>_xlfn.XLOOKUP(A324, 'Medical Examinations'!A:A, 'Medical Examinations'!C:C, "not found")</f>
        <v>Normal Weight</v>
      </c>
      <c r="K324" s="2" t="str">
        <f>_xlfn.XLOOKUP(A324, 'Medical Examinations'!A:A, 'Medical Examinations'!E:E, "not  found")</f>
        <v>Diabetes</v>
      </c>
      <c r="L324" s="16">
        <f>_xlfn.XLOOKUP(A324, 'Hospitalisation Details'!A:A, 'Hospitalisation Details'!G:G, "not found")</f>
        <v>29802</v>
      </c>
      <c r="M324" s="17">
        <f>_xlfn.XLOOKUP(A324, 'Hospitalisation Details'!A:A, 'Hospitalisation Details'!J:J, "not found")</f>
        <v>30026.87</v>
      </c>
      <c r="N324" s="2" t="str">
        <f>_xlfn.XLOOKUP(A324, 'Hospitalisation Details'!A:A, 'Hospitalisation Details'!L:L, "not found")</f>
        <v>tier - 2</v>
      </c>
      <c r="O324" s="2" t="str">
        <f>_xlfn.XLOOKUP(A324, 'Hospitalisation Details'!A:A, 'Hospitalisation Details'!N:N, "not found")</f>
        <v>tier - 3</v>
      </c>
      <c r="P324" s="2" t="str">
        <f>_xlfn.XLOOKUP(A324, 'Hospitalisation Details'!A:A, 'Hospitalisation Details'!P:P, "not found")</f>
        <v>R1012</v>
      </c>
      <c r="Q324" s="2">
        <f>_xlfn.XLOOKUP(A324, 'Hospitalisation Details'!A:A, 'Hospitalisation Details'!H:H, "not found")</f>
        <v>41</v>
      </c>
    </row>
    <row r="325" spans="1:17" ht="15.75" x14ac:dyDescent="0.25">
      <c r="A325" s="15" t="s">
        <v>2048</v>
      </c>
      <c r="B325" s="2" t="str">
        <f>VLOOKUP(A325, 'Customer Names'!A:E, 4, FALSE)</f>
        <v>Michael</v>
      </c>
      <c r="C325" s="2">
        <f>_xlfn.XLOOKUP(A325, 'Medical Examinations'!A:A, 'Medical Examinations'!B:B, "not found")</f>
        <v>28.78</v>
      </c>
      <c r="D325" s="2">
        <f>_xlfn.XLOOKUP(A325, 'Medical Examinations'!A:A, 'Medical Examinations'!D:D, "not found")</f>
        <v>5.68</v>
      </c>
      <c r="E325" s="2" t="str">
        <f>_xlfn.XLOOKUP(A325, 'Medical Examinations'!A:A, 'Medical Examinations'!F:F, "not found")</f>
        <v>No</v>
      </c>
      <c r="F325" s="2" t="str">
        <f>_xlfn.XLOOKUP(A325, 'Medical Examinations'!A:A, 'Medical Examinations'!G:G, "not found")</f>
        <v>No</v>
      </c>
      <c r="G325" s="2" t="str">
        <f>_xlfn.XLOOKUP(A325, 'Medical Examinations'!A:A, 'Medical Examinations'!H:H, "not found")</f>
        <v>No</v>
      </c>
      <c r="H325" s="2">
        <f>_xlfn.XLOOKUP(A325, 'Medical Examinations'!A:A, 'Medical Examinations'!J:J, "not found")</f>
        <v>0</v>
      </c>
      <c r="I325" s="2" t="str">
        <f>_xlfn.XLOOKUP(A325, 'Medical Examinations'!A:A, 'Medical Examinations'!L:L, "not found")</f>
        <v>yes</v>
      </c>
      <c r="J325" s="2" t="str">
        <f>_xlfn.XLOOKUP(A325, 'Medical Examinations'!A:A, 'Medical Examinations'!C:C, "not found")</f>
        <v>Overweight</v>
      </c>
      <c r="K325" s="2" t="str">
        <f>_xlfn.XLOOKUP(A325, 'Medical Examinations'!A:A, 'Medical Examinations'!E:E, "not  found")</f>
        <v>Normal</v>
      </c>
      <c r="L325" s="16">
        <f>_xlfn.XLOOKUP(A325, 'Hospitalisation Details'!A:A, 'Hospitalisation Details'!G:G, "not found")</f>
        <v>33516</v>
      </c>
      <c r="M325" s="17">
        <f>_xlfn.XLOOKUP(A325, 'Hospitalisation Details'!A:A, 'Hospitalisation Details'!J:J, "not found")</f>
        <v>29969.67</v>
      </c>
      <c r="N325" s="2" t="str">
        <f>_xlfn.XLOOKUP(A325, 'Hospitalisation Details'!A:A, 'Hospitalisation Details'!L:L, "not found")</f>
        <v>tier - 1</v>
      </c>
      <c r="O325" s="2" t="str">
        <f>_xlfn.XLOOKUP(A325, 'Hospitalisation Details'!A:A, 'Hospitalisation Details'!N:N, "not found")</f>
        <v>tier - 1</v>
      </c>
      <c r="P325" s="2" t="str">
        <f>_xlfn.XLOOKUP(A325, 'Hospitalisation Details'!A:A, 'Hospitalisation Details'!P:P, "not found")</f>
        <v>R1011</v>
      </c>
      <c r="Q325" s="2">
        <f>_xlfn.XLOOKUP(A325, 'Hospitalisation Details'!A:A, 'Hospitalisation Details'!H:H, "not found")</f>
        <v>31</v>
      </c>
    </row>
    <row r="326" spans="1:17" ht="15.75" x14ac:dyDescent="0.25">
      <c r="A326" s="15" t="s">
        <v>2047</v>
      </c>
      <c r="B326" s="2" t="str">
        <f>VLOOKUP(A326, 'Customer Names'!A:E, 4, FALSE)</f>
        <v>Marie-France</v>
      </c>
      <c r="C326" s="2">
        <f>_xlfn.XLOOKUP(A326, 'Medical Examinations'!A:A, 'Medical Examinations'!B:B, "not found")</f>
        <v>18.329999999999998</v>
      </c>
      <c r="D326" s="2">
        <f>_xlfn.XLOOKUP(A326, 'Medical Examinations'!A:A, 'Medical Examinations'!D:D, "not found")</f>
        <v>5.57</v>
      </c>
      <c r="E326" s="2" t="str">
        <f>_xlfn.XLOOKUP(A326, 'Medical Examinations'!A:A, 'Medical Examinations'!F:F, "not found")</f>
        <v>yes</v>
      </c>
      <c r="F326" s="2" t="str">
        <f>_xlfn.XLOOKUP(A326, 'Medical Examinations'!A:A, 'Medical Examinations'!G:G, "not found")</f>
        <v>No</v>
      </c>
      <c r="G326" s="2" t="str">
        <f>_xlfn.XLOOKUP(A326, 'Medical Examinations'!A:A, 'Medical Examinations'!H:H, "not found")</f>
        <v>No</v>
      </c>
      <c r="H326" s="2">
        <f>_xlfn.XLOOKUP(A326, 'Medical Examinations'!A:A, 'Medical Examinations'!J:J, "not found")</f>
        <v>0</v>
      </c>
      <c r="I326" s="2" t="str">
        <f>_xlfn.XLOOKUP(A326, 'Medical Examinations'!A:A, 'Medical Examinations'!L:L, "not found")</f>
        <v>yes</v>
      </c>
      <c r="J326" s="2" t="str">
        <f>_xlfn.XLOOKUP(A326, 'Medical Examinations'!A:A, 'Medical Examinations'!C:C, "not found")</f>
        <v>Underweight</v>
      </c>
      <c r="K326" s="2" t="str">
        <f>_xlfn.XLOOKUP(A326, 'Medical Examinations'!A:A, 'Medical Examinations'!E:E, "not  found")</f>
        <v>Normal</v>
      </c>
      <c r="L326" s="16">
        <f>_xlfn.XLOOKUP(A326, 'Hospitalisation Details'!A:A, 'Hospitalisation Details'!G:G, "not found")</f>
        <v>27923</v>
      </c>
      <c r="M326" s="17">
        <f>_xlfn.XLOOKUP(A326, 'Hospitalisation Details'!A:A, 'Hospitalisation Details'!J:J, "not found")</f>
        <v>29933.75</v>
      </c>
      <c r="N326" s="2" t="str">
        <f>_xlfn.XLOOKUP(A326, 'Hospitalisation Details'!A:A, 'Hospitalisation Details'!L:L, "not found")</f>
        <v>tier - 1</v>
      </c>
      <c r="O326" s="2" t="str">
        <f>_xlfn.XLOOKUP(A326, 'Hospitalisation Details'!A:A, 'Hospitalisation Details'!N:N, "not found")</f>
        <v>tier - 1</v>
      </c>
      <c r="P326" s="2" t="str">
        <f>_xlfn.XLOOKUP(A326, 'Hospitalisation Details'!A:A, 'Hospitalisation Details'!P:P, "not found")</f>
        <v>R1011</v>
      </c>
      <c r="Q326" s="2">
        <f>_xlfn.XLOOKUP(A326, 'Hospitalisation Details'!A:A, 'Hospitalisation Details'!H:H, "not found")</f>
        <v>46</v>
      </c>
    </row>
    <row r="327" spans="1:17" ht="15.75" x14ac:dyDescent="0.25">
      <c r="A327" s="15" t="s">
        <v>2046</v>
      </c>
      <c r="B327" s="2" t="str">
        <f>VLOOKUP(A327, 'Customer Names'!A:E, 4, FALSE)</f>
        <v>Erik F.</v>
      </c>
      <c r="C327" s="2">
        <f>_xlfn.XLOOKUP(A327, 'Medical Examinations'!A:A, 'Medical Examinations'!B:B, "not found")</f>
        <v>26.39</v>
      </c>
      <c r="D327" s="2">
        <f>_xlfn.XLOOKUP(A327, 'Medical Examinations'!A:A, 'Medical Examinations'!D:D, "not found")</f>
        <v>4.58</v>
      </c>
      <c r="E327" s="2" t="str">
        <f>_xlfn.XLOOKUP(A327, 'Medical Examinations'!A:A, 'Medical Examinations'!F:F, "not found")</f>
        <v>yes</v>
      </c>
      <c r="F327" s="2" t="str">
        <f>_xlfn.XLOOKUP(A327, 'Medical Examinations'!A:A, 'Medical Examinations'!G:G, "not found")</f>
        <v>No</v>
      </c>
      <c r="G327" s="2" t="str">
        <f>_xlfn.XLOOKUP(A327, 'Medical Examinations'!A:A, 'Medical Examinations'!H:H, "not found")</f>
        <v>No</v>
      </c>
      <c r="H327" s="2">
        <f>_xlfn.XLOOKUP(A327, 'Medical Examinations'!A:A, 'Medical Examinations'!J:J, "not found")</f>
        <v>1</v>
      </c>
      <c r="I327" s="2" t="str">
        <f>_xlfn.XLOOKUP(A327, 'Medical Examinations'!A:A, 'Medical Examinations'!L:L, "not found")</f>
        <v>yes</v>
      </c>
      <c r="J327" s="2" t="str">
        <f>_xlfn.XLOOKUP(A327, 'Medical Examinations'!A:A, 'Medical Examinations'!C:C, "not found")</f>
        <v>Overweight</v>
      </c>
      <c r="K327" s="2" t="str">
        <f>_xlfn.XLOOKUP(A327, 'Medical Examinations'!A:A, 'Medical Examinations'!E:E, "not  found")</f>
        <v>Normal</v>
      </c>
      <c r="L327" s="16">
        <f>_xlfn.XLOOKUP(A327, 'Hospitalisation Details'!A:A, 'Hospitalisation Details'!G:G, "not found")</f>
        <v>32507</v>
      </c>
      <c r="M327" s="17">
        <f>_xlfn.XLOOKUP(A327, 'Hospitalisation Details'!A:A, 'Hospitalisation Details'!J:J, "not found")</f>
        <v>29929.56</v>
      </c>
      <c r="N327" s="2" t="str">
        <f>_xlfn.XLOOKUP(A327, 'Hospitalisation Details'!A:A, 'Hospitalisation Details'!L:L, "not found")</f>
        <v>tier - 1</v>
      </c>
      <c r="O327" s="2" t="str">
        <f>_xlfn.XLOOKUP(A327, 'Hospitalisation Details'!A:A, 'Hospitalisation Details'!N:N, "not found")</f>
        <v>tier - 1</v>
      </c>
      <c r="P327" s="2" t="str">
        <f>_xlfn.XLOOKUP(A327, 'Hospitalisation Details'!A:A, 'Hospitalisation Details'!P:P, "not found")</f>
        <v>R1011</v>
      </c>
      <c r="Q327" s="2">
        <f>_xlfn.XLOOKUP(A327, 'Hospitalisation Details'!A:A, 'Hospitalisation Details'!H:H, "not found")</f>
        <v>34</v>
      </c>
    </row>
    <row r="328" spans="1:17" ht="15.75" x14ac:dyDescent="0.25">
      <c r="A328" s="15" t="s">
        <v>2045</v>
      </c>
      <c r="B328" s="2" t="str">
        <f>VLOOKUP(A328, 'Customer Names'!A:E, 4, FALSE)</f>
        <v>Andrew</v>
      </c>
      <c r="C328" s="2">
        <f>_xlfn.XLOOKUP(A328, 'Medical Examinations'!A:A, 'Medical Examinations'!B:B, "not found")</f>
        <v>19.260000000000002</v>
      </c>
      <c r="D328" s="2">
        <f>_xlfn.XLOOKUP(A328, 'Medical Examinations'!A:A, 'Medical Examinations'!D:D, "not found")</f>
        <v>8.9600000000000009</v>
      </c>
      <c r="E328" s="2" t="str">
        <f>_xlfn.XLOOKUP(A328, 'Medical Examinations'!A:A, 'Medical Examinations'!F:F, "not found")</f>
        <v>yes</v>
      </c>
      <c r="F328" s="2" t="str">
        <f>_xlfn.XLOOKUP(A328, 'Medical Examinations'!A:A, 'Medical Examinations'!G:G, "not found")</f>
        <v>No</v>
      </c>
      <c r="G328" s="2" t="str">
        <f>_xlfn.XLOOKUP(A328, 'Medical Examinations'!A:A, 'Medical Examinations'!H:H, "not found")</f>
        <v>No</v>
      </c>
      <c r="H328" s="2">
        <f>_xlfn.XLOOKUP(A328, 'Medical Examinations'!A:A, 'Medical Examinations'!J:J, "not found")</f>
        <v>1</v>
      </c>
      <c r="I328" s="2" t="str">
        <f>_xlfn.XLOOKUP(A328, 'Medical Examinations'!A:A, 'Medical Examinations'!L:L, "not found")</f>
        <v>yes</v>
      </c>
      <c r="J328" s="2" t="str">
        <f>_xlfn.XLOOKUP(A328, 'Medical Examinations'!A:A, 'Medical Examinations'!C:C, "not found")</f>
        <v>Normal Weight</v>
      </c>
      <c r="K328" s="2" t="str">
        <f>_xlfn.XLOOKUP(A328, 'Medical Examinations'!A:A, 'Medical Examinations'!E:E, "not  found")</f>
        <v>Diabetes</v>
      </c>
      <c r="L328" s="16">
        <f>_xlfn.XLOOKUP(A328, 'Hospitalisation Details'!A:A, 'Hospitalisation Details'!G:G, "not found")</f>
        <v>27625</v>
      </c>
      <c r="M328" s="17">
        <f>_xlfn.XLOOKUP(A328, 'Hospitalisation Details'!A:A, 'Hospitalisation Details'!J:J, "not found")</f>
        <v>29899.25</v>
      </c>
      <c r="N328" s="2" t="str">
        <f>_xlfn.XLOOKUP(A328, 'Hospitalisation Details'!A:A, 'Hospitalisation Details'!L:L, "not found")</f>
        <v>tier - 1</v>
      </c>
      <c r="O328" s="2" t="str">
        <f>_xlfn.XLOOKUP(A328, 'Hospitalisation Details'!A:A, 'Hospitalisation Details'!N:N, "not found")</f>
        <v>tier - 3</v>
      </c>
      <c r="P328" s="2" t="str">
        <f>_xlfn.XLOOKUP(A328, 'Hospitalisation Details'!A:A, 'Hospitalisation Details'!P:P, "not found")</f>
        <v>R1011</v>
      </c>
      <c r="Q328" s="2">
        <f>_xlfn.XLOOKUP(A328, 'Hospitalisation Details'!A:A, 'Hospitalisation Details'!H:H, "not found")</f>
        <v>47</v>
      </c>
    </row>
    <row r="329" spans="1:17" ht="15.75" x14ac:dyDescent="0.25">
      <c r="A329" s="15" t="s">
        <v>2044</v>
      </c>
      <c r="B329" s="2" t="str">
        <f>VLOOKUP(A329, 'Customer Names'!A:E, 4, FALSE)</f>
        <v>Anthony</v>
      </c>
      <c r="C329" s="2">
        <f>_xlfn.XLOOKUP(A329, 'Medical Examinations'!A:A, 'Medical Examinations'!B:B, "not found")</f>
        <v>26.92</v>
      </c>
      <c r="D329" s="2">
        <f>_xlfn.XLOOKUP(A329, 'Medical Examinations'!A:A, 'Medical Examinations'!D:D, "not found")</f>
        <v>6.09</v>
      </c>
      <c r="E329" s="2" t="str">
        <f>_xlfn.XLOOKUP(A329, 'Medical Examinations'!A:A, 'Medical Examinations'!F:F, "not found")</f>
        <v>No</v>
      </c>
      <c r="F329" s="2" t="str">
        <f>_xlfn.XLOOKUP(A329, 'Medical Examinations'!A:A, 'Medical Examinations'!G:G, "not found")</f>
        <v>No</v>
      </c>
      <c r="G329" s="2" t="str">
        <f>_xlfn.XLOOKUP(A329, 'Medical Examinations'!A:A, 'Medical Examinations'!H:H, "not found")</f>
        <v>No</v>
      </c>
      <c r="H329" s="2">
        <f>_xlfn.XLOOKUP(A329, 'Medical Examinations'!A:A, 'Medical Examinations'!J:J, "not found")</f>
        <v>0</v>
      </c>
      <c r="I329" s="2" t="str">
        <f>_xlfn.XLOOKUP(A329, 'Medical Examinations'!A:A, 'Medical Examinations'!L:L, "not found")</f>
        <v>yes</v>
      </c>
      <c r="J329" s="2" t="str">
        <f>_xlfn.XLOOKUP(A329, 'Medical Examinations'!A:A, 'Medical Examinations'!C:C, "not found")</f>
        <v>Overweight</v>
      </c>
      <c r="K329" s="2" t="str">
        <f>_xlfn.XLOOKUP(A329, 'Medical Examinations'!A:A, 'Medical Examinations'!E:E, "not  found")</f>
        <v>Prediabeties</v>
      </c>
      <c r="L329" s="16">
        <f>_xlfn.XLOOKUP(A329, 'Hospitalisation Details'!A:A, 'Hospitalisation Details'!G:G, "not found")</f>
        <v>32872</v>
      </c>
      <c r="M329" s="17">
        <f>_xlfn.XLOOKUP(A329, 'Hospitalisation Details'!A:A, 'Hospitalisation Details'!J:J, "not found")</f>
        <v>29852.48</v>
      </c>
      <c r="N329" s="2" t="str">
        <f>_xlfn.XLOOKUP(A329, 'Hospitalisation Details'!A:A, 'Hospitalisation Details'!L:L, "not found")</f>
        <v>tier - 1</v>
      </c>
      <c r="O329" s="2" t="str">
        <f>_xlfn.XLOOKUP(A329, 'Hospitalisation Details'!A:A, 'Hospitalisation Details'!N:N, "not found")</f>
        <v>tier - 3</v>
      </c>
      <c r="P329" s="2" t="str">
        <f>_xlfn.XLOOKUP(A329, 'Hospitalisation Details'!A:A, 'Hospitalisation Details'!P:P, "not found")</f>
        <v>R1011</v>
      </c>
      <c r="Q329" s="2">
        <f>_xlfn.XLOOKUP(A329, 'Hospitalisation Details'!A:A, 'Hospitalisation Details'!H:H, "not found")</f>
        <v>33</v>
      </c>
    </row>
    <row r="330" spans="1:17" ht="15.75" x14ac:dyDescent="0.25">
      <c r="A330" s="15" t="s">
        <v>2043</v>
      </c>
      <c r="B330" s="2" t="str">
        <f>VLOOKUP(A330, 'Customer Names'!A:E, 4, FALSE)</f>
        <v>Chris</v>
      </c>
      <c r="C330" s="2">
        <f>_xlfn.XLOOKUP(A330, 'Medical Examinations'!A:A, 'Medical Examinations'!B:B, "not found")</f>
        <v>19.73</v>
      </c>
      <c r="D330" s="2">
        <f>_xlfn.XLOOKUP(A330, 'Medical Examinations'!A:A, 'Medical Examinations'!D:D, "not found")</f>
        <v>4.3600000000000003</v>
      </c>
      <c r="E330" s="2" t="str">
        <f>_xlfn.XLOOKUP(A330, 'Medical Examinations'!A:A, 'Medical Examinations'!F:F, "not found")</f>
        <v>No</v>
      </c>
      <c r="F330" s="2" t="str">
        <f>_xlfn.XLOOKUP(A330, 'Medical Examinations'!A:A, 'Medical Examinations'!G:G, "not found")</f>
        <v>No</v>
      </c>
      <c r="G330" s="2" t="str">
        <f>_xlfn.XLOOKUP(A330, 'Medical Examinations'!A:A, 'Medical Examinations'!H:H, "not found")</f>
        <v>No</v>
      </c>
      <c r="H330" s="2">
        <f>_xlfn.XLOOKUP(A330, 'Medical Examinations'!A:A, 'Medical Examinations'!J:J, "not found")</f>
        <v>0</v>
      </c>
      <c r="I330" s="2" t="str">
        <f>_xlfn.XLOOKUP(A330, 'Medical Examinations'!A:A, 'Medical Examinations'!L:L, "not found")</f>
        <v>yes</v>
      </c>
      <c r="J330" s="2" t="str">
        <f>_xlfn.XLOOKUP(A330, 'Medical Examinations'!A:A, 'Medical Examinations'!C:C, "not found")</f>
        <v>Normal Weight</v>
      </c>
      <c r="K330" s="2" t="str">
        <f>_xlfn.XLOOKUP(A330, 'Medical Examinations'!A:A, 'Medical Examinations'!E:E, "not  found")</f>
        <v>Normal</v>
      </c>
      <c r="L330" s="16">
        <f>_xlfn.XLOOKUP(A330, 'Hospitalisation Details'!A:A, 'Hospitalisation Details'!G:G, "not found")</f>
        <v>30253</v>
      </c>
      <c r="M330" s="17">
        <f>_xlfn.XLOOKUP(A330, 'Hospitalisation Details'!A:A, 'Hospitalisation Details'!J:J, "not found")</f>
        <v>29818.76</v>
      </c>
      <c r="N330" s="2" t="str">
        <f>_xlfn.XLOOKUP(A330, 'Hospitalisation Details'!A:A, 'Hospitalisation Details'!L:L, "not found")</f>
        <v>tier - 1</v>
      </c>
      <c r="O330" s="2" t="str">
        <f>_xlfn.XLOOKUP(A330, 'Hospitalisation Details'!A:A, 'Hospitalisation Details'!N:N, "not found")</f>
        <v>tier - 1</v>
      </c>
      <c r="P330" s="2" t="str">
        <f>_xlfn.XLOOKUP(A330, 'Hospitalisation Details'!A:A, 'Hospitalisation Details'!P:P, "not found")</f>
        <v>R1012</v>
      </c>
      <c r="Q330" s="2">
        <f>_xlfn.XLOOKUP(A330, 'Hospitalisation Details'!A:A, 'Hospitalisation Details'!H:H, "not found")</f>
        <v>40</v>
      </c>
    </row>
    <row r="331" spans="1:17" ht="15.75" x14ac:dyDescent="0.25">
      <c r="A331" s="15" t="s">
        <v>2042</v>
      </c>
      <c r="B331" s="2" t="str">
        <f>VLOOKUP(A331, 'Customer Names'!A:E, 4, FALSE)</f>
        <v>Yu</v>
      </c>
      <c r="C331" s="2">
        <f>_xlfn.XLOOKUP(A331, 'Medical Examinations'!A:A, 'Medical Examinations'!B:B, "not found")</f>
        <v>23.56</v>
      </c>
      <c r="D331" s="2">
        <f>_xlfn.XLOOKUP(A331, 'Medical Examinations'!A:A, 'Medical Examinations'!D:D, "not found")</f>
        <v>11.74</v>
      </c>
      <c r="E331" s="2" t="str">
        <f>_xlfn.XLOOKUP(A331, 'Medical Examinations'!A:A, 'Medical Examinations'!F:F, "not found")</f>
        <v>yes</v>
      </c>
      <c r="F331" s="2" t="str">
        <f>_xlfn.XLOOKUP(A331, 'Medical Examinations'!A:A, 'Medical Examinations'!G:G, "not found")</f>
        <v>No</v>
      </c>
      <c r="G331" s="2" t="str">
        <f>_xlfn.XLOOKUP(A331, 'Medical Examinations'!A:A, 'Medical Examinations'!H:H, "not found")</f>
        <v>No</v>
      </c>
      <c r="H331" s="2">
        <f>_xlfn.XLOOKUP(A331, 'Medical Examinations'!A:A, 'Medical Examinations'!J:J, "not found")</f>
        <v>0</v>
      </c>
      <c r="I331" s="2" t="str">
        <f>_xlfn.XLOOKUP(A331, 'Medical Examinations'!A:A, 'Medical Examinations'!L:L, "not found")</f>
        <v>yes</v>
      </c>
      <c r="J331" s="2" t="str">
        <f>_xlfn.XLOOKUP(A331, 'Medical Examinations'!A:A, 'Medical Examinations'!C:C, "not found")</f>
        <v>Normal Weight</v>
      </c>
      <c r="K331" s="2" t="str">
        <f>_xlfn.XLOOKUP(A331, 'Medical Examinations'!A:A, 'Medical Examinations'!E:E, "not  found")</f>
        <v>Diabetes</v>
      </c>
      <c r="L331" s="16">
        <f>_xlfn.XLOOKUP(A331, 'Hospitalisation Details'!A:A, 'Hospitalisation Details'!G:G, "not found")</f>
        <v>29811</v>
      </c>
      <c r="M331" s="17">
        <f>_xlfn.XLOOKUP(A331, 'Hospitalisation Details'!A:A, 'Hospitalisation Details'!J:J, "not found")</f>
        <v>29816.639999999999</v>
      </c>
      <c r="N331" s="2" t="str">
        <f>_xlfn.XLOOKUP(A331, 'Hospitalisation Details'!A:A, 'Hospitalisation Details'!L:L, "not found")</f>
        <v>tier - 1</v>
      </c>
      <c r="O331" s="2" t="str">
        <f>_xlfn.XLOOKUP(A331, 'Hospitalisation Details'!A:A, 'Hospitalisation Details'!N:N, "not found")</f>
        <v>tier - 2</v>
      </c>
      <c r="P331" s="2" t="str">
        <f>_xlfn.XLOOKUP(A331, 'Hospitalisation Details'!A:A, 'Hospitalisation Details'!P:P, "not found")</f>
        <v>R1011</v>
      </c>
      <c r="Q331" s="2">
        <f>_xlfn.XLOOKUP(A331, 'Hospitalisation Details'!A:A, 'Hospitalisation Details'!H:H, "not found")</f>
        <v>41</v>
      </c>
    </row>
    <row r="332" spans="1:17" ht="15.75" x14ac:dyDescent="0.25">
      <c r="A332" s="15" t="s">
        <v>2041</v>
      </c>
      <c r="B332" s="2" t="str">
        <f>VLOOKUP(A332, 'Customer Names'!A:E, 4, FALSE)</f>
        <v>Caleb N</v>
      </c>
      <c r="C332" s="2">
        <f>_xlfn.XLOOKUP(A332, 'Medical Examinations'!A:A, 'Medical Examinations'!B:B, "not found")</f>
        <v>37.67</v>
      </c>
      <c r="D332" s="2">
        <f>_xlfn.XLOOKUP(A332, 'Medical Examinations'!A:A, 'Medical Examinations'!D:D, "not found")</f>
        <v>5.89</v>
      </c>
      <c r="E332" s="2" t="str">
        <f>_xlfn.XLOOKUP(A332, 'Medical Examinations'!A:A, 'Medical Examinations'!F:F, "not found")</f>
        <v>No</v>
      </c>
      <c r="F332" s="2" t="str">
        <f>_xlfn.XLOOKUP(A332, 'Medical Examinations'!A:A, 'Medical Examinations'!G:G, "not found")</f>
        <v>No</v>
      </c>
      <c r="G332" s="2" t="str">
        <f>_xlfn.XLOOKUP(A332, 'Medical Examinations'!A:A, 'Medical Examinations'!H:H, "not found")</f>
        <v>No</v>
      </c>
      <c r="H332" s="2">
        <f>_xlfn.XLOOKUP(A332, 'Medical Examinations'!A:A, 'Medical Examinations'!J:J, "not found")</f>
        <v>1</v>
      </c>
      <c r="I332" s="2" t="str">
        <f>_xlfn.XLOOKUP(A332, 'Medical Examinations'!A:A, 'Medical Examinations'!L:L, "not found")</f>
        <v>yes</v>
      </c>
      <c r="J332" s="2" t="str">
        <f>_xlfn.XLOOKUP(A332, 'Medical Examinations'!A:A, 'Medical Examinations'!C:C, "not found")</f>
        <v>Obesity</v>
      </c>
      <c r="K332" s="2" t="str">
        <f>_xlfn.XLOOKUP(A332, 'Medical Examinations'!A:A, 'Medical Examinations'!E:E, "not  found")</f>
        <v>Prediabeties</v>
      </c>
      <c r="L332" s="16">
        <f>_xlfn.XLOOKUP(A332, 'Hospitalisation Details'!A:A, 'Hospitalisation Details'!G:G, "not found")</f>
        <v>35966</v>
      </c>
      <c r="M332" s="17">
        <f>_xlfn.XLOOKUP(A332, 'Hospitalisation Details'!A:A, 'Hospitalisation Details'!J:J, "not found")</f>
        <v>29760.6</v>
      </c>
      <c r="N332" s="2" t="str">
        <f>_xlfn.XLOOKUP(A332, 'Hospitalisation Details'!A:A, 'Hospitalisation Details'!L:L, "not found")</f>
        <v>tier - 1</v>
      </c>
      <c r="O332" s="2" t="str">
        <f>_xlfn.XLOOKUP(A332, 'Hospitalisation Details'!A:A, 'Hospitalisation Details'!N:N, "not found")</f>
        <v>tier - 2</v>
      </c>
      <c r="P332" s="2" t="str">
        <f>_xlfn.XLOOKUP(A332, 'Hospitalisation Details'!A:A, 'Hospitalisation Details'!P:P, "not found")</f>
        <v>R1011</v>
      </c>
      <c r="Q332" s="2">
        <f>_xlfn.XLOOKUP(A332, 'Hospitalisation Details'!A:A, 'Hospitalisation Details'!H:H, "not found")</f>
        <v>24</v>
      </c>
    </row>
    <row r="333" spans="1:17" ht="15.75" x14ac:dyDescent="0.25">
      <c r="A333" s="15" t="s">
        <v>2040</v>
      </c>
      <c r="B333" s="2" t="str">
        <f>VLOOKUP(A333, 'Customer Names'!A:E, 4, FALSE)</f>
        <v>Jason M.</v>
      </c>
      <c r="C333" s="2">
        <f>_xlfn.XLOOKUP(A333, 'Medical Examinations'!A:A, 'Medical Examinations'!B:B, "not found")</f>
        <v>18.73</v>
      </c>
      <c r="D333" s="2">
        <f>_xlfn.XLOOKUP(A333, 'Medical Examinations'!A:A, 'Medical Examinations'!D:D, "not found")</f>
        <v>10.64</v>
      </c>
      <c r="E333" s="2" t="str">
        <f>_xlfn.XLOOKUP(A333, 'Medical Examinations'!A:A, 'Medical Examinations'!F:F, "not found")</f>
        <v>No</v>
      </c>
      <c r="F333" s="2" t="str">
        <f>_xlfn.XLOOKUP(A333, 'Medical Examinations'!A:A, 'Medical Examinations'!G:G, "not found")</f>
        <v>No</v>
      </c>
      <c r="G333" s="2" t="str">
        <f>_xlfn.XLOOKUP(A333, 'Medical Examinations'!A:A, 'Medical Examinations'!H:H, "not found")</f>
        <v>No</v>
      </c>
      <c r="H333" s="2">
        <f>_xlfn.XLOOKUP(A333, 'Medical Examinations'!A:A, 'Medical Examinations'!J:J, "not found")</f>
        <v>2</v>
      </c>
      <c r="I333" s="2" t="str">
        <f>_xlfn.XLOOKUP(A333, 'Medical Examinations'!A:A, 'Medical Examinations'!L:L, "not found")</f>
        <v>yes</v>
      </c>
      <c r="J333" s="2" t="str">
        <f>_xlfn.XLOOKUP(A333, 'Medical Examinations'!A:A, 'Medical Examinations'!C:C, "not found")</f>
        <v>Normal Weight</v>
      </c>
      <c r="K333" s="2" t="str">
        <f>_xlfn.XLOOKUP(A333, 'Medical Examinations'!A:A, 'Medical Examinations'!E:E, "not  found")</f>
        <v>Diabetes</v>
      </c>
      <c r="L333" s="16">
        <f>_xlfn.XLOOKUP(A333, 'Hospitalisation Details'!A:A, 'Hospitalisation Details'!G:G, "not found")</f>
        <v>26899</v>
      </c>
      <c r="M333" s="17">
        <f>_xlfn.XLOOKUP(A333, 'Hospitalisation Details'!A:A, 'Hospitalisation Details'!J:J, "not found")</f>
        <v>29757.69</v>
      </c>
      <c r="N333" s="2" t="str">
        <f>_xlfn.XLOOKUP(A333, 'Hospitalisation Details'!A:A, 'Hospitalisation Details'!L:L, "not found")</f>
        <v>tier - 1</v>
      </c>
      <c r="O333" s="2" t="str">
        <f>_xlfn.XLOOKUP(A333, 'Hospitalisation Details'!A:A, 'Hospitalisation Details'!N:N, "not found")</f>
        <v>tier - 3</v>
      </c>
      <c r="P333" s="2" t="str">
        <f>_xlfn.XLOOKUP(A333, 'Hospitalisation Details'!A:A, 'Hospitalisation Details'!P:P, "not found")</f>
        <v>R1011</v>
      </c>
      <c r="Q333" s="2">
        <f>_xlfn.XLOOKUP(A333, 'Hospitalisation Details'!A:A, 'Hospitalisation Details'!H:H, "not found")</f>
        <v>49</v>
      </c>
    </row>
    <row r="334" spans="1:17" ht="15.75" x14ac:dyDescent="0.25">
      <c r="A334" s="15" t="s">
        <v>2039</v>
      </c>
      <c r="B334" s="2" t="str">
        <f>VLOOKUP(A334, 'Customer Names'!A:E, 4, FALSE)</f>
        <v>Angela R</v>
      </c>
      <c r="C334" s="2">
        <f>_xlfn.XLOOKUP(A334, 'Medical Examinations'!A:A, 'Medical Examinations'!B:B, "not found")</f>
        <v>33.090000000000003</v>
      </c>
      <c r="D334" s="2">
        <f>_xlfn.XLOOKUP(A334, 'Medical Examinations'!A:A, 'Medical Examinations'!D:D, "not found")</f>
        <v>6.06</v>
      </c>
      <c r="E334" s="2" t="str">
        <f>_xlfn.XLOOKUP(A334, 'Medical Examinations'!A:A, 'Medical Examinations'!F:F, "not found")</f>
        <v>No</v>
      </c>
      <c r="F334" s="2" t="str">
        <f>_xlfn.XLOOKUP(A334, 'Medical Examinations'!A:A, 'Medical Examinations'!G:G, "not found")</f>
        <v>No</v>
      </c>
      <c r="G334" s="2" t="str">
        <f>_xlfn.XLOOKUP(A334, 'Medical Examinations'!A:A, 'Medical Examinations'!H:H, "not found")</f>
        <v>Yes</v>
      </c>
      <c r="H334" s="2">
        <f>_xlfn.XLOOKUP(A334, 'Medical Examinations'!A:A, 'Medical Examinations'!J:J, "not found")</f>
        <v>1</v>
      </c>
      <c r="I334" s="2" t="str">
        <f>_xlfn.XLOOKUP(A334, 'Medical Examinations'!A:A, 'Medical Examinations'!L:L, "not found")</f>
        <v>yes</v>
      </c>
      <c r="J334" s="2" t="str">
        <f>_xlfn.XLOOKUP(A334, 'Medical Examinations'!A:A, 'Medical Examinations'!C:C, "not found")</f>
        <v>Obesity</v>
      </c>
      <c r="K334" s="2" t="str">
        <f>_xlfn.XLOOKUP(A334, 'Medical Examinations'!A:A, 'Medical Examinations'!E:E, "not  found")</f>
        <v>Prediabeties</v>
      </c>
      <c r="L334" s="16">
        <f>_xlfn.XLOOKUP(A334, 'Hospitalisation Details'!A:A, 'Hospitalisation Details'!G:G, "not found")</f>
        <v>34177</v>
      </c>
      <c r="M334" s="17">
        <f>_xlfn.XLOOKUP(A334, 'Hospitalisation Details'!A:A, 'Hospitalisation Details'!J:J, "not found")</f>
        <v>29622.69</v>
      </c>
      <c r="N334" s="2" t="str">
        <f>_xlfn.XLOOKUP(A334, 'Hospitalisation Details'!A:A, 'Hospitalisation Details'!L:L, "not found")</f>
        <v>tier - 1</v>
      </c>
      <c r="O334" s="2" t="str">
        <f>_xlfn.XLOOKUP(A334, 'Hospitalisation Details'!A:A, 'Hospitalisation Details'!N:N, "not found")</f>
        <v>tier - 1</v>
      </c>
      <c r="P334" s="2" t="str">
        <f>_xlfn.XLOOKUP(A334, 'Hospitalisation Details'!A:A, 'Hospitalisation Details'!P:P, "not found")</f>
        <v>R1011</v>
      </c>
      <c r="Q334" s="2">
        <f>_xlfn.XLOOKUP(A334, 'Hospitalisation Details'!A:A, 'Hospitalisation Details'!H:H, "not found")</f>
        <v>29</v>
      </c>
    </row>
    <row r="335" spans="1:17" ht="15.75" x14ac:dyDescent="0.25">
      <c r="A335" s="15" t="s">
        <v>2038</v>
      </c>
      <c r="B335" s="2" t="str">
        <f>VLOOKUP(A335, 'Customer Names'!A:E, 4, FALSE)</f>
        <v>Keith J</v>
      </c>
      <c r="C335" s="2">
        <f>_xlfn.XLOOKUP(A335, 'Medical Examinations'!A:A, 'Medical Examinations'!B:B, "not found")</f>
        <v>18.329999999999998</v>
      </c>
      <c r="D335" s="2">
        <f>_xlfn.XLOOKUP(A335, 'Medical Examinations'!A:A, 'Medical Examinations'!D:D, "not found")</f>
        <v>7.46</v>
      </c>
      <c r="E335" s="2" t="str">
        <f>_xlfn.XLOOKUP(A335, 'Medical Examinations'!A:A, 'Medical Examinations'!F:F, "not found")</f>
        <v>yes</v>
      </c>
      <c r="F335" s="2" t="str">
        <f>_xlfn.XLOOKUP(A335, 'Medical Examinations'!A:A, 'Medical Examinations'!G:G, "not found")</f>
        <v>No</v>
      </c>
      <c r="G335" s="2" t="str">
        <f>_xlfn.XLOOKUP(A335, 'Medical Examinations'!A:A, 'Medical Examinations'!H:H, "not found")</f>
        <v>No</v>
      </c>
      <c r="H335" s="2">
        <f>_xlfn.XLOOKUP(A335, 'Medical Examinations'!A:A, 'Medical Examinations'!J:J, "not found")</f>
        <v>1</v>
      </c>
      <c r="I335" s="2" t="str">
        <f>_xlfn.XLOOKUP(A335, 'Medical Examinations'!A:A, 'Medical Examinations'!L:L, "not found")</f>
        <v>yes</v>
      </c>
      <c r="J335" s="2" t="str">
        <f>_xlfn.XLOOKUP(A335, 'Medical Examinations'!A:A, 'Medical Examinations'!C:C, "not found")</f>
        <v>Underweight</v>
      </c>
      <c r="K335" s="2" t="str">
        <f>_xlfn.XLOOKUP(A335, 'Medical Examinations'!A:A, 'Medical Examinations'!E:E, "not  found")</f>
        <v>Diabetes</v>
      </c>
      <c r="L335" s="16">
        <f>_xlfn.XLOOKUP(A335, 'Hospitalisation Details'!A:A, 'Hospitalisation Details'!G:G, "not found")</f>
        <v>27701</v>
      </c>
      <c r="M335" s="17">
        <f>_xlfn.XLOOKUP(A335, 'Hospitalisation Details'!A:A, 'Hospitalisation Details'!J:J, "not found")</f>
        <v>29583.8</v>
      </c>
      <c r="N335" s="2" t="str">
        <f>_xlfn.XLOOKUP(A335, 'Hospitalisation Details'!A:A, 'Hospitalisation Details'!L:L, "not found")</f>
        <v>tier - 1</v>
      </c>
      <c r="O335" s="2" t="str">
        <f>_xlfn.XLOOKUP(A335, 'Hospitalisation Details'!A:A, 'Hospitalisation Details'!N:N, "not found")</f>
        <v>tier - 1</v>
      </c>
      <c r="P335" s="2" t="str">
        <f>_xlfn.XLOOKUP(A335, 'Hospitalisation Details'!A:A, 'Hospitalisation Details'!P:P, "not found")</f>
        <v>R1011</v>
      </c>
      <c r="Q335" s="2">
        <f>_xlfn.XLOOKUP(A335, 'Hospitalisation Details'!A:A, 'Hospitalisation Details'!H:H, "not found")</f>
        <v>47</v>
      </c>
    </row>
    <row r="336" spans="1:17" ht="15.75" x14ac:dyDescent="0.25">
      <c r="A336" s="15" t="s">
        <v>2037</v>
      </c>
      <c r="B336" s="2" t="str">
        <f>VLOOKUP(A336, 'Customer Names'!A:E, 4, FALSE)</f>
        <v>Emma</v>
      </c>
      <c r="C336" s="2">
        <f>_xlfn.XLOOKUP(A336, 'Medical Examinations'!A:A, 'Medical Examinations'!B:B, "not found")</f>
        <v>27.74</v>
      </c>
      <c r="D336" s="2">
        <f>_xlfn.XLOOKUP(A336, 'Medical Examinations'!A:A, 'Medical Examinations'!D:D, "not found")</f>
        <v>4.68</v>
      </c>
      <c r="E336" s="2" t="str">
        <f>_xlfn.XLOOKUP(A336, 'Medical Examinations'!A:A, 'Medical Examinations'!F:F, "not found")</f>
        <v>yes</v>
      </c>
      <c r="F336" s="2" t="str">
        <f>_xlfn.XLOOKUP(A336, 'Medical Examinations'!A:A, 'Medical Examinations'!G:G, "not found")</f>
        <v>No</v>
      </c>
      <c r="G336" s="2" t="str">
        <f>_xlfn.XLOOKUP(A336, 'Medical Examinations'!A:A, 'Medical Examinations'!H:H, "not found")</f>
        <v>No</v>
      </c>
      <c r="H336" s="2">
        <f>_xlfn.XLOOKUP(A336, 'Medical Examinations'!A:A, 'Medical Examinations'!J:J, "not found")</f>
        <v>2</v>
      </c>
      <c r="I336" s="2" t="str">
        <f>_xlfn.XLOOKUP(A336, 'Medical Examinations'!A:A, 'Medical Examinations'!L:L, "not found")</f>
        <v>yes</v>
      </c>
      <c r="J336" s="2" t="str">
        <f>_xlfn.XLOOKUP(A336, 'Medical Examinations'!A:A, 'Medical Examinations'!C:C, "not found")</f>
        <v>Overweight</v>
      </c>
      <c r="K336" s="2" t="str">
        <f>_xlfn.XLOOKUP(A336, 'Medical Examinations'!A:A, 'Medical Examinations'!E:E, "not  found")</f>
        <v>Normal</v>
      </c>
      <c r="L336" s="16">
        <f>_xlfn.XLOOKUP(A336, 'Hospitalisation Details'!A:A, 'Hospitalisation Details'!G:G, "not found")</f>
        <v>21843</v>
      </c>
      <c r="M336" s="17">
        <f>_xlfn.XLOOKUP(A336, 'Hospitalisation Details'!A:A, 'Hospitalisation Details'!J:J, "not found")</f>
        <v>29523.17</v>
      </c>
      <c r="N336" s="2" t="str">
        <f>_xlfn.XLOOKUP(A336, 'Hospitalisation Details'!A:A, 'Hospitalisation Details'!L:L, "not found")</f>
        <v>tier - 1</v>
      </c>
      <c r="O336" s="2" t="str">
        <f>_xlfn.XLOOKUP(A336, 'Hospitalisation Details'!A:A, 'Hospitalisation Details'!N:N, "not found")</f>
        <v>tier - 2</v>
      </c>
      <c r="P336" s="2" t="str">
        <f>_xlfn.XLOOKUP(A336, 'Hospitalisation Details'!A:A, 'Hospitalisation Details'!P:P, "not found")</f>
        <v>R1024</v>
      </c>
      <c r="Q336" s="2">
        <f>_xlfn.XLOOKUP(A336, 'Hospitalisation Details'!A:A, 'Hospitalisation Details'!H:H, "not found")</f>
        <v>63</v>
      </c>
    </row>
    <row r="337" spans="1:17" ht="15.75" x14ac:dyDescent="0.25">
      <c r="A337" s="15" t="s">
        <v>2036</v>
      </c>
      <c r="B337" s="2" t="str">
        <f>VLOOKUP(A337, 'Customer Names'!A:E, 4, FALSE)</f>
        <v>Nathan A</v>
      </c>
      <c r="C337" s="2">
        <f>_xlfn.XLOOKUP(A337, 'Medical Examinations'!A:A, 'Medical Examinations'!B:B, "not found")</f>
        <v>24.2</v>
      </c>
      <c r="D337" s="2">
        <f>_xlfn.XLOOKUP(A337, 'Medical Examinations'!A:A, 'Medical Examinations'!D:D, "not found")</f>
        <v>6.15</v>
      </c>
      <c r="E337" s="2" t="str">
        <f>_xlfn.XLOOKUP(A337, 'Medical Examinations'!A:A, 'Medical Examinations'!F:F, "not found")</f>
        <v>No</v>
      </c>
      <c r="F337" s="2" t="str">
        <f>_xlfn.XLOOKUP(A337, 'Medical Examinations'!A:A, 'Medical Examinations'!G:G, "not found")</f>
        <v>No</v>
      </c>
      <c r="G337" s="2" t="str">
        <f>_xlfn.XLOOKUP(A337, 'Medical Examinations'!A:A, 'Medical Examinations'!H:H, "not found")</f>
        <v>No</v>
      </c>
      <c r="H337" s="2">
        <f>_xlfn.XLOOKUP(A337, 'Medical Examinations'!A:A, 'Medical Examinations'!J:J, "not found")</f>
        <v>1</v>
      </c>
      <c r="I337" s="2" t="str">
        <f>_xlfn.XLOOKUP(A337, 'Medical Examinations'!A:A, 'Medical Examinations'!L:L, "not found")</f>
        <v>yes</v>
      </c>
      <c r="J337" s="2" t="str">
        <f>_xlfn.XLOOKUP(A337, 'Medical Examinations'!A:A, 'Medical Examinations'!C:C, "not found")</f>
        <v>Normal Weight</v>
      </c>
      <c r="K337" s="2" t="str">
        <f>_xlfn.XLOOKUP(A337, 'Medical Examinations'!A:A, 'Medical Examinations'!E:E, "not  found")</f>
        <v>Prediabeties</v>
      </c>
      <c r="L337" s="16">
        <f>_xlfn.XLOOKUP(A337, 'Hospitalisation Details'!A:A, 'Hospitalisation Details'!G:G, "not found")</f>
        <v>31974</v>
      </c>
      <c r="M337" s="17">
        <f>_xlfn.XLOOKUP(A337, 'Hospitalisation Details'!A:A, 'Hospitalisation Details'!J:J, "not found")</f>
        <v>29443.59</v>
      </c>
      <c r="N337" s="2" t="str">
        <f>_xlfn.XLOOKUP(A337, 'Hospitalisation Details'!A:A, 'Hospitalisation Details'!L:L, "not found")</f>
        <v>tier - 1</v>
      </c>
      <c r="O337" s="2" t="str">
        <f>_xlfn.XLOOKUP(A337, 'Hospitalisation Details'!A:A, 'Hospitalisation Details'!N:N, "not found")</f>
        <v>tier - 1</v>
      </c>
      <c r="P337" s="2" t="str">
        <f>_xlfn.XLOOKUP(A337, 'Hospitalisation Details'!A:A, 'Hospitalisation Details'!P:P, "not found")</f>
        <v>R1011</v>
      </c>
      <c r="Q337" s="2">
        <f>_xlfn.XLOOKUP(A337, 'Hospitalisation Details'!A:A, 'Hospitalisation Details'!H:H, "not found")</f>
        <v>35</v>
      </c>
    </row>
    <row r="338" spans="1:17" ht="15.75" x14ac:dyDescent="0.25">
      <c r="A338" s="15" t="s">
        <v>2035</v>
      </c>
      <c r="B338" s="2" t="str">
        <f>VLOOKUP(A338, 'Customer Names'!A:E, 4, FALSE)</f>
        <v>Kathryn</v>
      </c>
      <c r="C338" s="2">
        <f>_xlfn.XLOOKUP(A338, 'Medical Examinations'!A:A, 'Medical Examinations'!B:B, "not found")</f>
        <v>22.03</v>
      </c>
      <c r="D338" s="2">
        <f>_xlfn.XLOOKUP(A338, 'Medical Examinations'!A:A, 'Medical Examinations'!D:D, "not found")</f>
        <v>4.28</v>
      </c>
      <c r="E338" s="2" t="str">
        <f>_xlfn.XLOOKUP(A338, 'Medical Examinations'!A:A, 'Medical Examinations'!F:F, "not found")</f>
        <v>yes</v>
      </c>
      <c r="F338" s="2" t="str">
        <f>_xlfn.XLOOKUP(A338, 'Medical Examinations'!A:A, 'Medical Examinations'!G:G, "not found")</f>
        <v>No</v>
      </c>
      <c r="G338" s="2" t="str">
        <f>_xlfn.XLOOKUP(A338, 'Medical Examinations'!A:A, 'Medical Examinations'!H:H, "not found")</f>
        <v>No</v>
      </c>
      <c r="H338" s="2">
        <f>_xlfn.XLOOKUP(A338, 'Medical Examinations'!A:A, 'Medical Examinations'!J:J, "not found")</f>
        <v>0</v>
      </c>
      <c r="I338" s="2" t="str">
        <f>_xlfn.XLOOKUP(A338, 'Medical Examinations'!A:A, 'Medical Examinations'!L:L, "not found")</f>
        <v>yes</v>
      </c>
      <c r="J338" s="2" t="str">
        <f>_xlfn.XLOOKUP(A338, 'Medical Examinations'!A:A, 'Medical Examinations'!C:C, "not found")</f>
        <v>Normal Weight</v>
      </c>
      <c r="K338" s="2" t="str">
        <f>_xlfn.XLOOKUP(A338, 'Medical Examinations'!A:A, 'Medical Examinations'!E:E, "not  found")</f>
        <v>Normal</v>
      </c>
      <c r="L338" s="16">
        <f>_xlfn.XLOOKUP(A338, 'Hospitalisation Details'!A:A, 'Hospitalisation Details'!G:G, "not found")</f>
        <v>31358</v>
      </c>
      <c r="M338" s="17">
        <f>_xlfn.XLOOKUP(A338, 'Hospitalisation Details'!A:A, 'Hospitalisation Details'!J:J, "not found")</f>
        <v>29352.560000000001</v>
      </c>
      <c r="N338" s="2" t="str">
        <f>_xlfn.XLOOKUP(A338, 'Hospitalisation Details'!A:A, 'Hospitalisation Details'!L:L, "not found")</f>
        <v>tier - 1</v>
      </c>
      <c r="O338" s="2" t="str">
        <f>_xlfn.XLOOKUP(A338, 'Hospitalisation Details'!A:A, 'Hospitalisation Details'!N:N, "not found")</f>
        <v>tier - 1</v>
      </c>
      <c r="P338" s="2" t="str">
        <f>_xlfn.XLOOKUP(A338, 'Hospitalisation Details'!A:A, 'Hospitalisation Details'!P:P, "not found")</f>
        <v>R1011</v>
      </c>
      <c r="Q338" s="2">
        <f>_xlfn.XLOOKUP(A338, 'Hospitalisation Details'!A:A, 'Hospitalisation Details'!H:H, "not found")</f>
        <v>37</v>
      </c>
    </row>
    <row r="339" spans="1:17" ht="15.75" x14ac:dyDescent="0.25">
      <c r="A339" s="15" t="s">
        <v>2034</v>
      </c>
      <c r="B339" s="2" t="str">
        <f>VLOOKUP(A339, 'Customer Names'!A:E, 4, FALSE)</f>
        <v>Elizabeth H.</v>
      </c>
      <c r="C339" s="2">
        <f>_xlfn.XLOOKUP(A339, 'Medical Examinations'!A:A, 'Medical Examinations'!B:B, "not found")</f>
        <v>26.885000000000002</v>
      </c>
      <c r="D339" s="2">
        <f>_xlfn.XLOOKUP(A339, 'Medical Examinations'!A:A, 'Medical Examinations'!D:D, "not found")</f>
        <v>9.86</v>
      </c>
      <c r="E339" s="2" t="str">
        <f>_xlfn.XLOOKUP(A339, 'Medical Examinations'!A:A, 'Medical Examinations'!F:F, "not found")</f>
        <v>No</v>
      </c>
      <c r="F339" s="2" t="str">
        <f>_xlfn.XLOOKUP(A339, 'Medical Examinations'!A:A, 'Medical Examinations'!G:G, "not found")</f>
        <v>No</v>
      </c>
      <c r="G339" s="2" t="str">
        <f>_xlfn.XLOOKUP(A339, 'Medical Examinations'!A:A, 'Medical Examinations'!H:H, "not found")</f>
        <v>No</v>
      </c>
      <c r="H339" s="2">
        <f>_xlfn.XLOOKUP(A339, 'Medical Examinations'!A:A, 'Medical Examinations'!J:J, "not found")</f>
        <v>3</v>
      </c>
      <c r="I339" s="2" t="str">
        <f>_xlfn.XLOOKUP(A339, 'Medical Examinations'!A:A, 'Medical Examinations'!L:L, "not found")</f>
        <v>yes</v>
      </c>
      <c r="J339" s="2" t="str">
        <f>_xlfn.XLOOKUP(A339, 'Medical Examinations'!A:A, 'Medical Examinations'!C:C, "not found")</f>
        <v>Overweight</v>
      </c>
      <c r="K339" s="2" t="str">
        <f>_xlfn.XLOOKUP(A339, 'Medical Examinations'!A:A, 'Medical Examinations'!E:E, "not  found")</f>
        <v>Diabetes</v>
      </c>
      <c r="L339" s="16">
        <f>_xlfn.XLOOKUP(A339, 'Hospitalisation Details'!A:A, 'Hospitalisation Details'!G:G, "not found")</f>
        <v>21341</v>
      </c>
      <c r="M339" s="17">
        <f>_xlfn.XLOOKUP(A339, 'Hospitalisation Details'!A:A, 'Hospitalisation Details'!J:J, "not found")</f>
        <v>29330.98</v>
      </c>
      <c r="N339" s="2" t="str">
        <f>_xlfn.XLOOKUP(A339, 'Hospitalisation Details'!A:A, 'Hospitalisation Details'!L:L, "not found")</f>
        <v>tier - 1</v>
      </c>
      <c r="O339" s="2" t="str">
        <f>_xlfn.XLOOKUP(A339, 'Hospitalisation Details'!A:A, 'Hospitalisation Details'!N:N, "not found")</f>
        <v>tier - 2</v>
      </c>
      <c r="P339" s="2" t="str">
        <f>_xlfn.XLOOKUP(A339, 'Hospitalisation Details'!A:A, 'Hospitalisation Details'!P:P, "not found")</f>
        <v>R1012</v>
      </c>
      <c r="Q339" s="2">
        <f>_xlfn.XLOOKUP(A339, 'Hospitalisation Details'!A:A, 'Hospitalisation Details'!H:H, "not found")</f>
        <v>65</v>
      </c>
    </row>
    <row r="340" spans="1:17" ht="15.75" x14ac:dyDescent="0.25">
      <c r="A340" s="15" t="s">
        <v>2033</v>
      </c>
      <c r="B340" s="2" t="str">
        <f>VLOOKUP(A340, 'Customer Names'!A:E, 4, FALSE)</f>
        <v>Ben</v>
      </c>
      <c r="C340" s="2">
        <f>_xlfn.XLOOKUP(A340, 'Medical Examinations'!A:A, 'Medical Examinations'!B:B, "not found")</f>
        <v>16.36</v>
      </c>
      <c r="D340" s="2">
        <f>_xlfn.XLOOKUP(A340, 'Medical Examinations'!A:A, 'Medical Examinations'!D:D, "not found")</f>
        <v>11.19</v>
      </c>
      <c r="E340" s="2" t="str">
        <f>_xlfn.XLOOKUP(A340, 'Medical Examinations'!A:A, 'Medical Examinations'!F:F, "not found")</f>
        <v>No</v>
      </c>
      <c r="F340" s="2" t="str">
        <f>_xlfn.XLOOKUP(A340, 'Medical Examinations'!A:A, 'Medical Examinations'!G:G, "not found")</f>
        <v>No</v>
      </c>
      <c r="G340" s="2" t="str">
        <f>_xlfn.XLOOKUP(A340, 'Medical Examinations'!A:A, 'Medical Examinations'!H:H, "not found")</f>
        <v>No</v>
      </c>
      <c r="H340" s="2">
        <f>_xlfn.XLOOKUP(A340, 'Medical Examinations'!A:A, 'Medical Examinations'!J:J, "not found")</f>
        <v>0</v>
      </c>
      <c r="I340" s="2" t="str">
        <f>_xlfn.XLOOKUP(A340, 'Medical Examinations'!A:A, 'Medical Examinations'!L:L, "not found")</f>
        <v>yes</v>
      </c>
      <c r="J340" s="2" t="str">
        <f>_xlfn.XLOOKUP(A340, 'Medical Examinations'!A:A, 'Medical Examinations'!C:C, "not found")</f>
        <v>Underweight</v>
      </c>
      <c r="K340" s="2" t="str">
        <f>_xlfn.XLOOKUP(A340, 'Medical Examinations'!A:A, 'Medical Examinations'!E:E, "not  found")</f>
        <v>Diabetes</v>
      </c>
      <c r="L340" s="16">
        <f>_xlfn.XLOOKUP(A340, 'Hospitalisation Details'!A:A, 'Hospitalisation Details'!G:G, "not found")</f>
        <v>28692</v>
      </c>
      <c r="M340" s="17">
        <f>_xlfn.XLOOKUP(A340, 'Hospitalisation Details'!A:A, 'Hospitalisation Details'!J:J, "not found")</f>
        <v>29227.599999999999</v>
      </c>
      <c r="N340" s="2" t="str">
        <f>_xlfn.XLOOKUP(A340, 'Hospitalisation Details'!A:A, 'Hospitalisation Details'!L:L, "not found")</f>
        <v>tier - 1</v>
      </c>
      <c r="O340" s="2" t="str">
        <f>_xlfn.XLOOKUP(A340, 'Hospitalisation Details'!A:A, 'Hospitalisation Details'!N:N, "not found")</f>
        <v>tier - 3</v>
      </c>
      <c r="P340" s="2" t="str">
        <f>_xlfn.XLOOKUP(A340, 'Hospitalisation Details'!A:A, 'Hospitalisation Details'!P:P, "not found")</f>
        <v>R1012</v>
      </c>
      <c r="Q340" s="2">
        <f>_xlfn.XLOOKUP(A340, 'Hospitalisation Details'!A:A, 'Hospitalisation Details'!H:H, "not found")</f>
        <v>44</v>
      </c>
    </row>
    <row r="341" spans="1:17" ht="15.75" x14ac:dyDescent="0.25">
      <c r="A341" s="15" t="s">
        <v>2032</v>
      </c>
      <c r="B341" s="2" t="str">
        <f>VLOOKUP(A341, 'Customer Names'!A:E, 4, FALSE)</f>
        <v>Cheryl A</v>
      </c>
      <c r="C341" s="2">
        <f>_xlfn.XLOOKUP(A341, 'Medical Examinations'!A:A, 'Medical Examinations'!B:B, "not found")</f>
        <v>32.299999999999997</v>
      </c>
      <c r="D341" s="2">
        <f>_xlfn.XLOOKUP(A341, 'Medical Examinations'!A:A, 'Medical Examinations'!D:D, "not found")</f>
        <v>4.8899999999999997</v>
      </c>
      <c r="E341" s="2" t="str">
        <f>_xlfn.XLOOKUP(A341, 'Medical Examinations'!A:A, 'Medical Examinations'!F:F, "not found")</f>
        <v>yes</v>
      </c>
      <c r="F341" s="2" t="str">
        <f>_xlfn.XLOOKUP(A341, 'Medical Examinations'!A:A, 'Medical Examinations'!G:G, "not found")</f>
        <v>No</v>
      </c>
      <c r="G341" s="2" t="str">
        <f>_xlfn.XLOOKUP(A341, 'Medical Examinations'!A:A, 'Medical Examinations'!H:H, "not found")</f>
        <v>Yes</v>
      </c>
      <c r="H341" s="2">
        <f>_xlfn.XLOOKUP(A341, 'Medical Examinations'!A:A, 'Medical Examinations'!J:J, "not found")</f>
        <v>1</v>
      </c>
      <c r="I341" s="2" t="str">
        <f>_xlfn.XLOOKUP(A341, 'Medical Examinations'!A:A, 'Medical Examinations'!L:L, "not found")</f>
        <v>No</v>
      </c>
      <c r="J341" s="2" t="str">
        <f>_xlfn.XLOOKUP(A341, 'Medical Examinations'!A:A, 'Medical Examinations'!C:C, "not found")</f>
        <v>Obesity</v>
      </c>
      <c r="K341" s="2" t="str">
        <f>_xlfn.XLOOKUP(A341, 'Medical Examinations'!A:A, 'Medical Examinations'!E:E, "not  found")</f>
        <v>Normal</v>
      </c>
      <c r="L341" s="16">
        <f>_xlfn.XLOOKUP(A341, 'Hospitalisation Details'!A:A, 'Hospitalisation Details'!G:G, "not found")</f>
        <v>25393</v>
      </c>
      <c r="M341" s="17">
        <f>_xlfn.XLOOKUP(A341, 'Hospitalisation Details'!A:A, 'Hospitalisation Details'!J:J, "not found")</f>
        <v>29186.48</v>
      </c>
      <c r="N341" s="2" t="str">
        <f>_xlfn.XLOOKUP(A341, 'Hospitalisation Details'!A:A, 'Hospitalisation Details'!L:L, "not found")</f>
        <v>tier - 1</v>
      </c>
      <c r="O341" s="2" t="str">
        <f>_xlfn.XLOOKUP(A341, 'Hospitalisation Details'!A:A, 'Hospitalisation Details'!N:N, "not found")</f>
        <v>tier - 3</v>
      </c>
      <c r="P341" s="2" t="str">
        <f>_xlfn.XLOOKUP(A341, 'Hospitalisation Details'!A:A, 'Hospitalisation Details'!P:P, "not found")</f>
        <v>R1024</v>
      </c>
      <c r="Q341" s="2">
        <f>_xlfn.XLOOKUP(A341, 'Hospitalisation Details'!A:A, 'Hospitalisation Details'!H:H, "not found")</f>
        <v>53</v>
      </c>
    </row>
    <row r="342" spans="1:17" ht="15.75" x14ac:dyDescent="0.25">
      <c r="A342" s="15" t="s">
        <v>2031</v>
      </c>
      <c r="B342" s="2" t="str">
        <f>VLOOKUP(A342, 'Customer Names'!A:E, 4, FALSE)</f>
        <v>Kimberly A</v>
      </c>
      <c r="C342" s="2">
        <f>_xlfn.XLOOKUP(A342, 'Medical Examinations'!A:A, 'Medical Examinations'!B:B, "not found")</f>
        <v>16.05</v>
      </c>
      <c r="D342" s="2">
        <f>_xlfn.XLOOKUP(A342, 'Medical Examinations'!A:A, 'Medical Examinations'!D:D, "not found")</f>
        <v>4.3499999999999996</v>
      </c>
      <c r="E342" s="2" t="str">
        <f>_xlfn.XLOOKUP(A342, 'Medical Examinations'!A:A, 'Medical Examinations'!F:F, "not found")</f>
        <v>yes</v>
      </c>
      <c r="F342" s="2" t="str">
        <f>_xlfn.XLOOKUP(A342, 'Medical Examinations'!A:A, 'Medical Examinations'!G:G, "not found")</f>
        <v>No</v>
      </c>
      <c r="G342" s="2" t="str">
        <f>_xlfn.XLOOKUP(A342, 'Medical Examinations'!A:A, 'Medical Examinations'!H:H, "not found")</f>
        <v>No</v>
      </c>
      <c r="H342" s="2">
        <f>_xlfn.XLOOKUP(A342, 'Medical Examinations'!A:A, 'Medical Examinations'!J:J, "not found")</f>
        <v>0</v>
      </c>
      <c r="I342" s="2" t="str">
        <f>_xlfn.XLOOKUP(A342, 'Medical Examinations'!A:A, 'Medical Examinations'!L:L, "not found")</f>
        <v>yes</v>
      </c>
      <c r="J342" s="2" t="str">
        <f>_xlfn.XLOOKUP(A342, 'Medical Examinations'!A:A, 'Medical Examinations'!C:C, "not found")</f>
        <v>Underweight</v>
      </c>
      <c r="K342" s="2" t="str">
        <f>_xlfn.XLOOKUP(A342, 'Medical Examinations'!A:A, 'Medical Examinations'!E:E, "not  found")</f>
        <v>Normal</v>
      </c>
      <c r="L342" s="16">
        <f>_xlfn.XLOOKUP(A342, 'Hospitalisation Details'!A:A, 'Hospitalisation Details'!G:G, "not found")</f>
        <v>28072</v>
      </c>
      <c r="M342" s="17">
        <f>_xlfn.XLOOKUP(A342, 'Hospitalisation Details'!A:A, 'Hospitalisation Details'!J:J, "not found")</f>
        <v>29160.39</v>
      </c>
      <c r="N342" s="2" t="str">
        <f>_xlfn.XLOOKUP(A342, 'Hospitalisation Details'!A:A, 'Hospitalisation Details'!L:L, "not found")</f>
        <v>tier - 1</v>
      </c>
      <c r="O342" s="2" t="str">
        <f>_xlfn.XLOOKUP(A342, 'Hospitalisation Details'!A:A, 'Hospitalisation Details'!N:N, "not found")</f>
        <v>tier - 2</v>
      </c>
      <c r="P342" s="2" t="str">
        <f>_xlfn.XLOOKUP(A342, 'Hospitalisation Details'!A:A, 'Hospitalisation Details'!P:P, "not found")</f>
        <v>R1011</v>
      </c>
      <c r="Q342" s="2">
        <f>_xlfn.XLOOKUP(A342, 'Hospitalisation Details'!A:A, 'Hospitalisation Details'!H:H, "not found")</f>
        <v>46</v>
      </c>
    </row>
    <row r="343" spans="1:17" ht="15.75" x14ac:dyDescent="0.25">
      <c r="A343" s="15" t="s">
        <v>2030</v>
      </c>
      <c r="B343" s="2" t="str">
        <f>VLOOKUP(A343, 'Customer Names'!A:E, 4, FALSE)</f>
        <v>Cynthia</v>
      </c>
      <c r="C343" s="2">
        <f>_xlfn.XLOOKUP(A343, 'Medical Examinations'!A:A, 'Medical Examinations'!B:B, "not found")</f>
        <v>29.07</v>
      </c>
      <c r="D343" s="2">
        <f>_xlfn.XLOOKUP(A343, 'Medical Examinations'!A:A, 'Medical Examinations'!D:D, "not found")</f>
        <v>8.66</v>
      </c>
      <c r="E343" s="2" t="str">
        <f>_xlfn.XLOOKUP(A343, 'Medical Examinations'!A:A, 'Medical Examinations'!F:F, "not found")</f>
        <v>yes</v>
      </c>
      <c r="F343" s="2" t="str">
        <f>_xlfn.XLOOKUP(A343, 'Medical Examinations'!A:A, 'Medical Examinations'!G:G, "not found")</f>
        <v>No</v>
      </c>
      <c r="G343" s="2" t="str">
        <f>_xlfn.XLOOKUP(A343, 'Medical Examinations'!A:A, 'Medical Examinations'!H:H, "not found")</f>
        <v>No</v>
      </c>
      <c r="H343" s="2">
        <f>_xlfn.XLOOKUP(A343, 'Medical Examinations'!A:A, 'Medical Examinations'!J:J, "not found")</f>
        <v>2</v>
      </c>
      <c r="I343" s="2" t="str">
        <f>_xlfn.XLOOKUP(A343, 'Medical Examinations'!A:A, 'Medical Examinations'!L:L, "not found")</f>
        <v>yes</v>
      </c>
      <c r="J343" s="2" t="str">
        <f>_xlfn.XLOOKUP(A343, 'Medical Examinations'!A:A, 'Medical Examinations'!C:C, "not found")</f>
        <v>Overweight</v>
      </c>
      <c r="K343" s="2" t="str">
        <f>_xlfn.XLOOKUP(A343, 'Medical Examinations'!A:A, 'Medical Examinations'!E:E, "not  found")</f>
        <v>Diabetes</v>
      </c>
      <c r="L343" s="16">
        <f>_xlfn.XLOOKUP(A343, 'Hospitalisation Details'!A:A, 'Hospitalisation Details'!G:G, "not found")</f>
        <v>22639</v>
      </c>
      <c r="M343" s="17">
        <f>_xlfn.XLOOKUP(A343, 'Hospitalisation Details'!A:A, 'Hospitalisation Details'!J:J, "not found")</f>
        <v>29141.360000000001</v>
      </c>
      <c r="N343" s="2" t="str">
        <f>_xlfn.XLOOKUP(A343, 'Hospitalisation Details'!A:A, 'Hospitalisation Details'!L:L, "not found")</f>
        <v>tier - 1</v>
      </c>
      <c r="O343" s="2" t="str">
        <f>_xlfn.XLOOKUP(A343, 'Hospitalisation Details'!A:A, 'Hospitalisation Details'!N:N, "not found")</f>
        <v>tier - 3</v>
      </c>
      <c r="P343" s="2" t="str">
        <f>_xlfn.XLOOKUP(A343, 'Hospitalisation Details'!A:A, 'Hospitalisation Details'!P:P, "not found")</f>
        <v>R1012</v>
      </c>
      <c r="Q343" s="2">
        <f>_xlfn.XLOOKUP(A343, 'Hospitalisation Details'!A:A, 'Hospitalisation Details'!H:H, "not found")</f>
        <v>61</v>
      </c>
    </row>
    <row r="344" spans="1:17" ht="15.75" x14ac:dyDescent="0.25">
      <c r="A344" s="15" t="s">
        <v>2029</v>
      </c>
      <c r="B344" s="2" t="str">
        <f>VLOOKUP(A344, 'Customer Names'!A:E, 4, FALSE)</f>
        <v>Jessica</v>
      </c>
      <c r="C344" s="2">
        <f>_xlfn.XLOOKUP(A344, 'Medical Examinations'!A:A, 'Medical Examinations'!B:B, "not found")</f>
        <v>17.43</v>
      </c>
      <c r="D344" s="2">
        <f>_xlfn.XLOOKUP(A344, 'Medical Examinations'!A:A, 'Medical Examinations'!D:D, "not found")</f>
        <v>8.64</v>
      </c>
      <c r="E344" s="2" t="str">
        <f>_xlfn.XLOOKUP(A344, 'Medical Examinations'!A:A, 'Medical Examinations'!F:F, "not found")</f>
        <v>No</v>
      </c>
      <c r="F344" s="2" t="str">
        <f>_xlfn.XLOOKUP(A344, 'Medical Examinations'!A:A, 'Medical Examinations'!G:G, "not found")</f>
        <v>No</v>
      </c>
      <c r="G344" s="2" t="str">
        <f>_xlfn.XLOOKUP(A344, 'Medical Examinations'!A:A, 'Medical Examinations'!H:H, "not found")</f>
        <v>No</v>
      </c>
      <c r="H344" s="2">
        <f>_xlfn.XLOOKUP(A344, 'Medical Examinations'!A:A, 'Medical Examinations'!J:J, "not found")</f>
        <v>0</v>
      </c>
      <c r="I344" s="2" t="str">
        <f>_xlfn.XLOOKUP(A344, 'Medical Examinations'!A:A, 'Medical Examinations'!L:L, "not found")</f>
        <v>yes</v>
      </c>
      <c r="J344" s="2" t="str">
        <f>_xlfn.XLOOKUP(A344, 'Medical Examinations'!A:A, 'Medical Examinations'!C:C, "not found")</f>
        <v>Underweight</v>
      </c>
      <c r="K344" s="2" t="str">
        <f>_xlfn.XLOOKUP(A344, 'Medical Examinations'!A:A, 'Medical Examinations'!E:E, "not  found")</f>
        <v>Diabetes</v>
      </c>
      <c r="L344" s="16">
        <f>_xlfn.XLOOKUP(A344, 'Hospitalisation Details'!A:A, 'Hospitalisation Details'!G:G, "not found")</f>
        <v>28823</v>
      </c>
      <c r="M344" s="17">
        <f>_xlfn.XLOOKUP(A344, 'Hospitalisation Details'!A:A, 'Hospitalisation Details'!J:J, "not found")</f>
        <v>29114.77</v>
      </c>
      <c r="N344" s="2" t="str">
        <f>_xlfn.XLOOKUP(A344, 'Hospitalisation Details'!A:A, 'Hospitalisation Details'!L:L, "not found")</f>
        <v>tier - 1</v>
      </c>
      <c r="O344" s="2" t="str">
        <f>_xlfn.XLOOKUP(A344, 'Hospitalisation Details'!A:A, 'Hospitalisation Details'!N:N, "not found")</f>
        <v>tier - 1</v>
      </c>
      <c r="P344" s="2" t="str">
        <f>_xlfn.XLOOKUP(A344, 'Hospitalisation Details'!A:A, 'Hospitalisation Details'!P:P, "not found")</f>
        <v>R1011</v>
      </c>
      <c r="Q344" s="2">
        <f>_xlfn.XLOOKUP(A344, 'Hospitalisation Details'!A:A, 'Hospitalisation Details'!H:H, "not found")</f>
        <v>44</v>
      </c>
    </row>
    <row r="345" spans="1:17" ht="15.75" x14ac:dyDescent="0.25">
      <c r="A345" s="15" t="s">
        <v>2028</v>
      </c>
      <c r="B345" s="2" t="str">
        <f>VLOOKUP(A345, 'Customer Names'!A:E, 4, FALSE)</f>
        <v>Bruce</v>
      </c>
      <c r="C345" s="2">
        <f>_xlfn.XLOOKUP(A345, 'Medical Examinations'!A:A, 'Medical Examinations'!B:B, "not found")</f>
        <v>19.329999999999998</v>
      </c>
      <c r="D345" s="2">
        <f>_xlfn.XLOOKUP(A345, 'Medical Examinations'!A:A, 'Medical Examinations'!D:D, "not found")</f>
        <v>4.2699999999999996</v>
      </c>
      <c r="E345" s="2" t="str">
        <f>_xlfn.XLOOKUP(A345, 'Medical Examinations'!A:A, 'Medical Examinations'!F:F, "not found")</f>
        <v>No</v>
      </c>
      <c r="F345" s="2" t="str">
        <f>_xlfn.XLOOKUP(A345, 'Medical Examinations'!A:A, 'Medical Examinations'!G:G, "not found")</f>
        <v>No</v>
      </c>
      <c r="G345" s="2" t="str">
        <f>_xlfn.XLOOKUP(A345, 'Medical Examinations'!A:A, 'Medical Examinations'!H:H, "not found")</f>
        <v>No</v>
      </c>
      <c r="H345" s="2">
        <f>_xlfn.XLOOKUP(A345, 'Medical Examinations'!A:A, 'Medical Examinations'!J:J, "not found")</f>
        <v>0</v>
      </c>
      <c r="I345" s="2" t="str">
        <f>_xlfn.XLOOKUP(A345, 'Medical Examinations'!A:A, 'Medical Examinations'!L:L, "not found")</f>
        <v>yes</v>
      </c>
      <c r="J345" s="2" t="str">
        <f>_xlfn.XLOOKUP(A345, 'Medical Examinations'!A:A, 'Medical Examinations'!C:C, "not found")</f>
        <v>Normal Weight</v>
      </c>
      <c r="K345" s="2" t="str">
        <f>_xlfn.XLOOKUP(A345, 'Medical Examinations'!A:A, 'Medical Examinations'!E:E, "not  found")</f>
        <v>Normal</v>
      </c>
      <c r="L345" s="16">
        <f>_xlfn.XLOOKUP(A345, 'Hospitalisation Details'!A:A, 'Hospitalisation Details'!G:G, "not found")</f>
        <v>29416</v>
      </c>
      <c r="M345" s="17">
        <f>_xlfn.XLOOKUP(A345, 'Hospitalisation Details'!A:A, 'Hospitalisation Details'!J:J, "not found")</f>
        <v>29114.21</v>
      </c>
      <c r="N345" s="2" t="str">
        <f>_xlfn.XLOOKUP(A345, 'Hospitalisation Details'!A:A, 'Hospitalisation Details'!L:L, "not found")</f>
        <v>tier - 1</v>
      </c>
      <c r="O345" s="2" t="str">
        <f>_xlfn.XLOOKUP(A345, 'Hospitalisation Details'!A:A, 'Hospitalisation Details'!N:N, "not found")</f>
        <v>tier - 3</v>
      </c>
      <c r="P345" s="2" t="str">
        <f>_xlfn.XLOOKUP(A345, 'Hospitalisation Details'!A:A, 'Hospitalisation Details'!P:P, "not found")</f>
        <v>R1011</v>
      </c>
      <c r="Q345" s="2">
        <f>_xlfn.XLOOKUP(A345, 'Hospitalisation Details'!A:A, 'Hospitalisation Details'!H:H, "not found")</f>
        <v>42</v>
      </c>
    </row>
    <row r="346" spans="1:17" ht="15.75" x14ac:dyDescent="0.25">
      <c r="A346" s="15" t="s">
        <v>2027</v>
      </c>
      <c r="B346" s="2" t="str">
        <f>VLOOKUP(A346, 'Customer Names'!A:E, 4, FALSE)</f>
        <v>Allison</v>
      </c>
      <c r="C346" s="2">
        <f>_xlfn.XLOOKUP(A346, 'Medical Examinations'!A:A, 'Medical Examinations'!B:B, "not found")</f>
        <v>30.52</v>
      </c>
      <c r="D346" s="2">
        <f>_xlfn.XLOOKUP(A346, 'Medical Examinations'!A:A, 'Medical Examinations'!D:D, "not found")</f>
        <v>4.21</v>
      </c>
      <c r="E346" s="2" t="str">
        <f>_xlfn.XLOOKUP(A346, 'Medical Examinations'!A:A, 'Medical Examinations'!F:F, "not found")</f>
        <v>No</v>
      </c>
      <c r="F346" s="2" t="str">
        <f>_xlfn.XLOOKUP(A346, 'Medical Examinations'!A:A, 'Medical Examinations'!G:G, "not found")</f>
        <v>No</v>
      </c>
      <c r="G346" s="2" t="str">
        <f>_xlfn.XLOOKUP(A346, 'Medical Examinations'!A:A, 'Medical Examinations'!H:H, "not found")</f>
        <v>No</v>
      </c>
      <c r="H346" s="2">
        <f>_xlfn.XLOOKUP(A346, 'Medical Examinations'!A:A, 'Medical Examinations'!J:J, "not found")</f>
        <v>1</v>
      </c>
      <c r="I346" s="2" t="str">
        <f>_xlfn.XLOOKUP(A346, 'Medical Examinations'!A:A, 'Medical Examinations'!L:L, "not found")</f>
        <v>yes</v>
      </c>
      <c r="J346" s="2" t="str">
        <f>_xlfn.XLOOKUP(A346, 'Medical Examinations'!A:A, 'Medical Examinations'!C:C, "not found")</f>
        <v>Obesity</v>
      </c>
      <c r="K346" s="2" t="str">
        <f>_xlfn.XLOOKUP(A346, 'Medical Examinations'!A:A, 'Medical Examinations'!E:E, "not  found")</f>
        <v>Normal</v>
      </c>
      <c r="L346" s="16">
        <f>_xlfn.XLOOKUP(A346, 'Hospitalisation Details'!A:A, 'Hospitalisation Details'!G:G, "not found")</f>
        <v>33792</v>
      </c>
      <c r="M346" s="17">
        <f>_xlfn.XLOOKUP(A346, 'Hospitalisation Details'!A:A, 'Hospitalisation Details'!J:J, "not found")</f>
        <v>29007.82</v>
      </c>
      <c r="N346" s="2" t="str">
        <f>_xlfn.XLOOKUP(A346, 'Hospitalisation Details'!A:A, 'Hospitalisation Details'!L:L, "not found")</f>
        <v>tier - 1</v>
      </c>
      <c r="O346" s="2" t="str">
        <f>_xlfn.XLOOKUP(A346, 'Hospitalisation Details'!A:A, 'Hospitalisation Details'!N:N, "not found")</f>
        <v>tier - 3</v>
      </c>
      <c r="P346" s="2" t="str">
        <f>_xlfn.XLOOKUP(A346, 'Hospitalisation Details'!A:A, 'Hospitalisation Details'!P:P, "not found")</f>
        <v>R1011</v>
      </c>
      <c r="Q346" s="2">
        <f>_xlfn.XLOOKUP(A346, 'Hospitalisation Details'!A:A, 'Hospitalisation Details'!H:H, "not found")</f>
        <v>30</v>
      </c>
    </row>
    <row r="347" spans="1:17" ht="15.75" x14ac:dyDescent="0.25">
      <c r="A347" s="15" t="s">
        <v>2026</v>
      </c>
      <c r="B347" s="2" t="str">
        <f>VLOOKUP(A347, 'Customer Names'!A:E, 4, FALSE)</f>
        <v>Alex</v>
      </c>
      <c r="C347" s="2">
        <f>_xlfn.XLOOKUP(A347, 'Medical Examinations'!A:A, 'Medical Examinations'!B:B, "not found")</f>
        <v>39.21</v>
      </c>
      <c r="D347" s="2">
        <f>_xlfn.XLOOKUP(A347, 'Medical Examinations'!A:A, 'Medical Examinations'!D:D, "not found")</f>
        <v>5.04</v>
      </c>
      <c r="E347" s="2" t="str">
        <f>_xlfn.XLOOKUP(A347, 'Medical Examinations'!A:A, 'Medical Examinations'!F:F, "not found")</f>
        <v>No</v>
      </c>
      <c r="F347" s="2" t="str">
        <f>_xlfn.XLOOKUP(A347, 'Medical Examinations'!A:A, 'Medical Examinations'!G:G, "not found")</f>
        <v>No</v>
      </c>
      <c r="G347" s="2" t="str">
        <f>_xlfn.XLOOKUP(A347, 'Medical Examinations'!A:A, 'Medical Examinations'!H:H, "not found")</f>
        <v>Yes</v>
      </c>
      <c r="H347" s="2">
        <f>_xlfn.XLOOKUP(A347, 'Medical Examinations'!A:A, 'Medical Examinations'!J:J, "not found")</f>
        <v>1</v>
      </c>
      <c r="I347" s="2" t="str">
        <f>_xlfn.XLOOKUP(A347, 'Medical Examinations'!A:A, 'Medical Examinations'!L:L, "not found")</f>
        <v>yes</v>
      </c>
      <c r="J347" s="2" t="str">
        <f>_xlfn.XLOOKUP(A347, 'Medical Examinations'!A:A, 'Medical Examinations'!C:C, "not found")</f>
        <v>Obesity</v>
      </c>
      <c r="K347" s="2" t="str">
        <f>_xlfn.XLOOKUP(A347, 'Medical Examinations'!A:A, 'Medical Examinations'!E:E, "not  found")</f>
        <v>Normal</v>
      </c>
      <c r="L347" s="16">
        <f>_xlfn.XLOOKUP(A347, 'Hospitalisation Details'!A:A, 'Hospitalisation Details'!G:G, "not found")</f>
        <v>37865</v>
      </c>
      <c r="M347" s="17">
        <f>_xlfn.XLOOKUP(A347, 'Hospitalisation Details'!A:A, 'Hospitalisation Details'!J:J, "not found")</f>
        <v>28998.68</v>
      </c>
      <c r="N347" s="2" t="str">
        <f>_xlfn.XLOOKUP(A347, 'Hospitalisation Details'!A:A, 'Hospitalisation Details'!L:L, "not found")</f>
        <v>tier - 1</v>
      </c>
      <c r="O347" s="2" t="str">
        <f>_xlfn.XLOOKUP(A347, 'Hospitalisation Details'!A:A, 'Hospitalisation Details'!N:N, "not found")</f>
        <v>tier - 3</v>
      </c>
      <c r="P347" s="2" t="str">
        <f>_xlfn.XLOOKUP(A347, 'Hospitalisation Details'!A:A, 'Hospitalisation Details'!P:P, "not found")</f>
        <v>R1011</v>
      </c>
      <c r="Q347" s="2">
        <f>_xlfn.XLOOKUP(A347, 'Hospitalisation Details'!A:A, 'Hospitalisation Details'!H:H, "not found")</f>
        <v>19</v>
      </c>
    </row>
    <row r="348" spans="1:17" ht="15.75" x14ac:dyDescent="0.25">
      <c r="A348" s="15" t="s">
        <v>2025</v>
      </c>
      <c r="B348" s="2" t="str">
        <f>VLOOKUP(A348, 'Customer Names'!A:E, 4, FALSE)</f>
        <v>Gabriela</v>
      </c>
      <c r="C348" s="2">
        <f>_xlfn.XLOOKUP(A348, 'Medical Examinations'!A:A, 'Medical Examinations'!B:B, "not found")</f>
        <v>26.98</v>
      </c>
      <c r="D348" s="2">
        <f>_xlfn.XLOOKUP(A348, 'Medical Examinations'!A:A, 'Medical Examinations'!D:D, "not found")</f>
        <v>5.21</v>
      </c>
      <c r="E348" s="2" t="str">
        <f>_xlfn.XLOOKUP(A348, 'Medical Examinations'!A:A, 'Medical Examinations'!F:F, "not found")</f>
        <v>yes</v>
      </c>
      <c r="F348" s="2" t="str">
        <f>_xlfn.XLOOKUP(A348, 'Medical Examinations'!A:A, 'Medical Examinations'!G:G, "not found")</f>
        <v>No</v>
      </c>
      <c r="G348" s="2" t="str">
        <f>_xlfn.XLOOKUP(A348, 'Medical Examinations'!A:A, 'Medical Examinations'!H:H, "not found")</f>
        <v>No</v>
      </c>
      <c r="H348" s="2">
        <f>_xlfn.XLOOKUP(A348, 'Medical Examinations'!A:A, 'Medical Examinations'!J:J, "not found")</f>
        <v>2</v>
      </c>
      <c r="I348" s="2" t="str">
        <f>_xlfn.XLOOKUP(A348, 'Medical Examinations'!A:A, 'Medical Examinations'!L:L, "not found")</f>
        <v>yes</v>
      </c>
      <c r="J348" s="2" t="str">
        <f>_xlfn.XLOOKUP(A348, 'Medical Examinations'!A:A, 'Medical Examinations'!C:C, "not found")</f>
        <v>Overweight</v>
      </c>
      <c r="K348" s="2" t="str">
        <f>_xlfn.XLOOKUP(A348, 'Medical Examinations'!A:A, 'Medical Examinations'!E:E, "not  found")</f>
        <v>Normal</v>
      </c>
      <c r="L348" s="16">
        <f>_xlfn.XLOOKUP(A348, 'Hospitalisation Details'!A:A, 'Hospitalisation Details'!G:G, "not found")</f>
        <v>21889</v>
      </c>
      <c r="M348" s="17">
        <f>_xlfn.XLOOKUP(A348, 'Hospitalisation Details'!A:A, 'Hospitalisation Details'!J:J, "not found")</f>
        <v>28950.47</v>
      </c>
      <c r="N348" s="2" t="str">
        <f>_xlfn.XLOOKUP(A348, 'Hospitalisation Details'!A:A, 'Hospitalisation Details'!L:L, "not found")</f>
        <v>tier - 1</v>
      </c>
      <c r="O348" s="2" t="str">
        <f>_xlfn.XLOOKUP(A348, 'Hospitalisation Details'!A:A, 'Hospitalisation Details'!N:N, "not found")</f>
        <v>tier - 1</v>
      </c>
      <c r="P348" s="2" t="str">
        <f>_xlfn.XLOOKUP(A348, 'Hospitalisation Details'!A:A, 'Hospitalisation Details'!P:P, "not found")</f>
        <v>R1012</v>
      </c>
      <c r="Q348" s="2">
        <f>_xlfn.XLOOKUP(A348, 'Hospitalisation Details'!A:A, 'Hospitalisation Details'!H:H, "not found")</f>
        <v>63</v>
      </c>
    </row>
    <row r="349" spans="1:17" ht="15.75" x14ac:dyDescent="0.25">
      <c r="A349" s="15" t="s">
        <v>2024</v>
      </c>
      <c r="B349" s="2" t="str">
        <f>VLOOKUP(A349, 'Customer Names'!A:E, 4, FALSE)</f>
        <v>Sharon</v>
      </c>
      <c r="C349" s="2">
        <f>_xlfn.XLOOKUP(A349, 'Medical Examinations'!A:A, 'Medical Examinations'!B:B, "not found")</f>
        <v>25.84</v>
      </c>
      <c r="D349" s="2">
        <f>_xlfn.XLOOKUP(A349, 'Medical Examinations'!A:A, 'Medical Examinations'!D:D, "not found")</f>
        <v>8.83</v>
      </c>
      <c r="E349" s="2" t="str">
        <f>_xlfn.XLOOKUP(A349, 'Medical Examinations'!A:A, 'Medical Examinations'!F:F, "not found")</f>
        <v>No</v>
      </c>
      <c r="F349" s="2" t="str">
        <f>_xlfn.XLOOKUP(A349, 'Medical Examinations'!A:A, 'Medical Examinations'!G:G, "not found")</f>
        <v>No</v>
      </c>
      <c r="G349" s="2" t="str">
        <f>_xlfn.XLOOKUP(A349, 'Medical Examinations'!A:A, 'Medical Examinations'!H:H, "not found")</f>
        <v>No</v>
      </c>
      <c r="H349" s="2">
        <f>_xlfn.XLOOKUP(A349, 'Medical Examinations'!A:A, 'Medical Examinations'!J:J, "not found")</f>
        <v>0</v>
      </c>
      <c r="I349" s="2" t="str">
        <f>_xlfn.XLOOKUP(A349, 'Medical Examinations'!A:A, 'Medical Examinations'!L:L, "not found")</f>
        <v>No</v>
      </c>
      <c r="J349" s="2" t="str">
        <f>_xlfn.XLOOKUP(A349, 'Medical Examinations'!A:A, 'Medical Examinations'!C:C, "not found")</f>
        <v>Overweight</v>
      </c>
      <c r="K349" s="2" t="str">
        <f>_xlfn.XLOOKUP(A349, 'Medical Examinations'!A:A, 'Medical Examinations'!E:E, "not  found")</f>
        <v>Diabetes</v>
      </c>
      <c r="L349" s="16">
        <f>_xlfn.XLOOKUP(A349, 'Hospitalisation Details'!A:A, 'Hospitalisation Details'!G:G, "not found")</f>
        <v>22852</v>
      </c>
      <c r="M349" s="17">
        <f>_xlfn.XLOOKUP(A349, 'Hospitalisation Details'!A:A, 'Hospitalisation Details'!J:J, "not found")</f>
        <v>28923.14</v>
      </c>
      <c r="N349" s="2" t="str">
        <f>_xlfn.XLOOKUP(A349, 'Hospitalisation Details'!A:A, 'Hospitalisation Details'!L:L, "not found")</f>
        <v>tier - 1</v>
      </c>
      <c r="O349" s="2" t="str">
        <f>_xlfn.XLOOKUP(A349, 'Hospitalisation Details'!A:A, 'Hospitalisation Details'!N:N, "not found")</f>
        <v>tier - 1</v>
      </c>
      <c r="P349" s="2" t="str">
        <f>_xlfn.XLOOKUP(A349, 'Hospitalisation Details'!A:A, 'Hospitalisation Details'!P:P, "not found")</f>
        <v>R1012</v>
      </c>
      <c r="Q349" s="2">
        <f>_xlfn.XLOOKUP(A349, 'Hospitalisation Details'!A:A, 'Hospitalisation Details'!H:H, "not found")</f>
        <v>60</v>
      </c>
    </row>
    <row r="350" spans="1:17" ht="15.75" x14ac:dyDescent="0.25">
      <c r="A350" s="15" t="s">
        <v>2023</v>
      </c>
      <c r="B350" s="2" t="str">
        <f>VLOOKUP(A350, 'Customer Names'!A:E, 4, FALSE)</f>
        <v>Jason A</v>
      </c>
      <c r="C350" s="2">
        <f>_xlfn.XLOOKUP(A350, 'Medical Examinations'!A:A, 'Medical Examinations'!B:B, "not found")</f>
        <v>28.31</v>
      </c>
      <c r="D350" s="2">
        <f>_xlfn.XLOOKUP(A350, 'Medical Examinations'!A:A, 'Medical Examinations'!D:D, "not found")</f>
        <v>8.4700000000000006</v>
      </c>
      <c r="E350" s="2" t="str">
        <f>_xlfn.XLOOKUP(A350, 'Medical Examinations'!A:A, 'Medical Examinations'!F:F, "not found")</f>
        <v>yes</v>
      </c>
      <c r="F350" s="2" t="str">
        <f>_xlfn.XLOOKUP(A350, 'Medical Examinations'!A:A, 'Medical Examinations'!G:G, "not found")</f>
        <v>No</v>
      </c>
      <c r="G350" s="2" t="str">
        <f>_xlfn.XLOOKUP(A350, 'Medical Examinations'!A:A, 'Medical Examinations'!H:H, "not found")</f>
        <v>No</v>
      </c>
      <c r="H350" s="2">
        <f>_xlfn.XLOOKUP(A350, 'Medical Examinations'!A:A, 'Medical Examinations'!J:J, "not found")</f>
        <v>2</v>
      </c>
      <c r="I350" s="2" t="str">
        <f>_xlfn.XLOOKUP(A350, 'Medical Examinations'!A:A, 'Medical Examinations'!L:L, "not found")</f>
        <v>yes</v>
      </c>
      <c r="J350" s="2" t="str">
        <f>_xlfn.XLOOKUP(A350, 'Medical Examinations'!A:A, 'Medical Examinations'!C:C, "not found")</f>
        <v>Overweight</v>
      </c>
      <c r="K350" s="2" t="str">
        <f>_xlfn.XLOOKUP(A350, 'Medical Examinations'!A:A, 'Medical Examinations'!E:E, "not  found")</f>
        <v>Diabetes</v>
      </c>
      <c r="L350" s="16">
        <f>_xlfn.XLOOKUP(A350, 'Hospitalisation Details'!A:A, 'Hospitalisation Details'!G:G, "not found")</f>
        <v>22496</v>
      </c>
      <c r="M350" s="17">
        <f>_xlfn.XLOOKUP(A350, 'Hospitalisation Details'!A:A, 'Hospitalisation Details'!J:J, "not found")</f>
        <v>28868.66</v>
      </c>
      <c r="N350" s="2" t="str">
        <f>_xlfn.XLOOKUP(A350, 'Hospitalisation Details'!A:A, 'Hospitalisation Details'!L:L, "not found")</f>
        <v>tier - 1</v>
      </c>
      <c r="O350" s="2" t="str">
        <f>_xlfn.XLOOKUP(A350, 'Hospitalisation Details'!A:A, 'Hospitalisation Details'!N:N, "not found")</f>
        <v>tier - 2</v>
      </c>
      <c r="P350" s="2" t="str">
        <f>_xlfn.XLOOKUP(A350, 'Hospitalisation Details'!A:A, 'Hospitalisation Details'!P:P, "not found")</f>
        <v>R1012</v>
      </c>
      <c r="Q350" s="2">
        <f>_xlfn.XLOOKUP(A350, 'Hospitalisation Details'!A:A, 'Hospitalisation Details'!H:H, "not found")</f>
        <v>61</v>
      </c>
    </row>
    <row r="351" spans="1:17" ht="15.75" x14ac:dyDescent="0.25">
      <c r="A351" s="15" t="s">
        <v>2022</v>
      </c>
      <c r="B351" s="2" t="str">
        <f>VLOOKUP(A351, 'Customer Names'!A:E, 4, FALSE)</f>
        <v>Chelsey C.</v>
      </c>
      <c r="C351" s="2">
        <f>_xlfn.XLOOKUP(A351, 'Medical Examinations'!A:A, 'Medical Examinations'!B:B, "not found")</f>
        <v>23.94</v>
      </c>
      <c r="D351" s="2">
        <f>_xlfn.XLOOKUP(A351, 'Medical Examinations'!A:A, 'Medical Examinations'!D:D, "not found")</f>
        <v>4.2</v>
      </c>
      <c r="E351" s="2" t="str">
        <f>_xlfn.XLOOKUP(A351, 'Medical Examinations'!A:A, 'Medical Examinations'!F:F, "not found")</f>
        <v>No</v>
      </c>
      <c r="F351" s="2" t="str">
        <f>_xlfn.XLOOKUP(A351, 'Medical Examinations'!A:A, 'Medical Examinations'!G:G, "not found")</f>
        <v>No</v>
      </c>
      <c r="G351" s="2" t="str">
        <f>_xlfn.XLOOKUP(A351, 'Medical Examinations'!A:A, 'Medical Examinations'!H:H, "not found")</f>
        <v>No</v>
      </c>
      <c r="H351" s="2">
        <f>_xlfn.XLOOKUP(A351, 'Medical Examinations'!A:A, 'Medical Examinations'!J:J, "not found")</f>
        <v>0</v>
      </c>
      <c r="I351" s="2" t="str">
        <f>_xlfn.XLOOKUP(A351, 'Medical Examinations'!A:A, 'Medical Examinations'!L:L, "not found")</f>
        <v>yes</v>
      </c>
      <c r="J351" s="2" t="str">
        <f>_xlfn.XLOOKUP(A351, 'Medical Examinations'!A:A, 'Medical Examinations'!C:C, "not found")</f>
        <v>Normal Weight</v>
      </c>
      <c r="K351" s="2" t="str">
        <f>_xlfn.XLOOKUP(A351, 'Medical Examinations'!A:A, 'Medical Examinations'!E:E, "not  found")</f>
        <v>Normal</v>
      </c>
      <c r="L351" s="16">
        <f>_xlfn.XLOOKUP(A351, 'Hospitalisation Details'!A:A, 'Hospitalisation Details'!G:G, "not found")</f>
        <v>33212</v>
      </c>
      <c r="M351" s="17">
        <f>_xlfn.XLOOKUP(A351, 'Hospitalisation Details'!A:A, 'Hospitalisation Details'!J:J, "not found")</f>
        <v>28716.14</v>
      </c>
      <c r="N351" s="2" t="str">
        <f>_xlfn.XLOOKUP(A351, 'Hospitalisation Details'!A:A, 'Hospitalisation Details'!L:L, "not found")</f>
        <v>tier - 1</v>
      </c>
      <c r="O351" s="2" t="str">
        <f>_xlfn.XLOOKUP(A351, 'Hospitalisation Details'!A:A, 'Hospitalisation Details'!N:N, "not found")</f>
        <v>tier - 3</v>
      </c>
      <c r="P351" s="2" t="str">
        <f>_xlfn.XLOOKUP(A351, 'Hospitalisation Details'!A:A, 'Hospitalisation Details'!P:P, "not found")</f>
        <v>R1011</v>
      </c>
      <c r="Q351" s="2">
        <f>_xlfn.XLOOKUP(A351, 'Hospitalisation Details'!A:A, 'Hospitalisation Details'!H:H, "not found")</f>
        <v>32</v>
      </c>
    </row>
    <row r="352" spans="1:17" ht="15.75" x14ac:dyDescent="0.25">
      <c r="A352" s="15" t="s">
        <v>2021</v>
      </c>
      <c r="B352" s="2" t="str">
        <f>VLOOKUP(A352, 'Customer Names'!A:E, 4, FALSE)</f>
        <v>Devon A.</v>
      </c>
      <c r="C352" s="2">
        <f>_xlfn.XLOOKUP(A352, 'Medical Examinations'!A:A, 'Medical Examinations'!B:B, "not found")</f>
        <v>20.03</v>
      </c>
      <c r="D352" s="2">
        <f>_xlfn.XLOOKUP(A352, 'Medical Examinations'!A:A, 'Medical Examinations'!D:D, "not found")</f>
        <v>6.14</v>
      </c>
      <c r="E352" s="2" t="str">
        <f>_xlfn.XLOOKUP(A352, 'Medical Examinations'!A:A, 'Medical Examinations'!F:F, "not found")</f>
        <v>yes</v>
      </c>
      <c r="F352" s="2" t="str">
        <f>_xlfn.XLOOKUP(A352, 'Medical Examinations'!A:A, 'Medical Examinations'!G:G, "not found")</f>
        <v>No</v>
      </c>
      <c r="G352" s="2" t="str">
        <f>_xlfn.XLOOKUP(A352, 'Medical Examinations'!A:A, 'Medical Examinations'!H:H, "not found")</f>
        <v>No</v>
      </c>
      <c r="H352" s="2">
        <f>_xlfn.XLOOKUP(A352, 'Medical Examinations'!A:A, 'Medical Examinations'!J:J, "not found")</f>
        <v>0</v>
      </c>
      <c r="I352" s="2" t="str">
        <f>_xlfn.XLOOKUP(A352, 'Medical Examinations'!A:A, 'Medical Examinations'!L:L, "not found")</f>
        <v>yes</v>
      </c>
      <c r="J352" s="2" t="str">
        <f>_xlfn.XLOOKUP(A352, 'Medical Examinations'!A:A, 'Medical Examinations'!C:C, "not found")</f>
        <v>Normal Weight</v>
      </c>
      <c r="K352" s="2" t="str">
        <f>_xlfn.XLOOKUP(A352, 'Medical Examinations'!A:A, 'Medical Examinations'!E:E, "not  found")</f>
        <v>Prediabeties</v>
      </c>
      <c r="L352" s="16">
        <f>_xlfn.XLOOKUP(A352, 'Hospitalisation Details'!A:A, 'Hospitalisation Details'!G:G, "not found")</f>
        <v>31317</v>
      </c>
      <c r="M352" s="17">
        <f>_xlfn.XLOOKUP(A352, 'Hospitalisation Details'!A:A, 'Hospitalisation Details'!J:J, "not found")</f>
        <v>28542.86</v>
      </c>
      <c r="N352" s="2" t="str">
        <f>_xlfn.XLOOKUP(A352, 'Hospitalisation Details'!A:A, 'Hospitalisation Details'!L:L, "not found")</f>
        <v>tier - 1</v>
      </c>
      <c r="O352" s="2" t="str">
        <f>_xlfn.XLOOKUP(A352, 'Hospitalisation Details'!A:A, 'Hospitalisation Details'!N:N, "not found")</f>
        <v>tier - 3</v>
      </c>
      <c r="P352" s="2" t="str">
        <f>_xlfn.XLOOKUP(A352, 'Hospitalisation Details'!A:A, 'Hospitalisation Details'!P:P, "not found")</f>
        <v>R1011</v>
      </c>
      <c r="Q352" s="2">
        <f>_xlfn.XLOOKUP(A352, 'Hospitalisation Details'!A:A, 'Hospitalisation Details'!H:H, "not found")</f>
        <v>37</v>
      </c>
    </row>
    <row r="353" spans="1:17" ht="15.75" x14ac:dyDescent="0.25">
      <c r="A353" s="15" t="s">
        <v>2020</v>
      </c>
      <c r="B353" s="2" t="str">
        <f>VLOOKUP(A353, 'Customer Names'!A:E, 4, FALSE)</f>
        <v>Joni L</v>
      </c>
      <c r="C353" s="2">
        <f>_xlfn.XLOOKUP(A353, 'Medical Examinations'!A:A, 'Medical Examinations'!B:B, "not found")</f>
        <v>41.42</v>
      </c>
      <c r="D353" s="2">
        <f>_xlfn.XLOOKUP(A353, 'Medical Examinations'!A:A, 'Medical Examinations'!D:D, "not found")</f>
        <v>6.07</v>
      </c>
      <c r="E353" s="2" t="str">
        <f>_xlfn.XLOOKUP(A353, 'Medical Examinations'!A:A, 'Medical Examinations'!F:F, "not found")</f>
        <v>No</v>
      </c>
      <c r="F353" s="2" t="str">
        <f>_xlfn.XLOOKUP(A353, 'Medical Examinations'!A:A, 'Medical Examinations'!G:G, "not found")</f>
        <v>No</v>
      </c>
      <c r="G353" s="2" t="str">
        <f>_xlfn.XLOOKUP(A353, 'Medical Examinations'!A:A, 'Medical Examinations'!H:H, "not found")</f>
        <v>No</v>
      </c>
      <c r="H353" s="2">
        <f>_xlfn.XLOOKUP(A353, 'Medical Examinations'!A:A, 'Medical Examinations'!J:J, "not found")</f>
        <v>0</v>
      </c>
      <c r="I353" s="2" t="str">
        <f>_xlfn.XLOOKUP(A353, 'Medical Examinations'!A:A, 'Medical Examinations'!L:L, "not found")</f>
        <v>No</v>
      </c>
      <c r="J353" s="2" t="str">
        <f>_xlfn.XLOOKUP(A353, 'Medical Examinations'!A:A, 'Medical Examinations'!C:C, "not found")</f>
        <v>Obesity</v>
      </c>
      <c r="K353" s="2" t="str">
        <f>_xlfn.XLOOKUP(A353, 'Medical Examinations'!A:A, 'Medical Examinations'!E:E, "not  found")</f>
        <v>Prediabeties</v>
      </c>
      <c r="L353" s="16">
        <f>_xlfn.XLOOKUP(A353, 'Hospitalisation Details'!A:A, 'Hospitalisation Details'!G:G, "not found")</f>
        <v>30296</v>
      </c>
      <c r="M353" s="17">
        <f>_xlfn.XLOOKUP(A353, 'Hospitalisation Details'!A:A, 'Hospitalisation Details'!J:J, "not found")</f>
        <v>28476.73</v>
      </c>
      <c r="N353" s="2" t="str">
        <f>_xlfn.XLOOKUP(A353, 'Hospitalisation Details'!A:A, 'Hospitalisation Details'!L:L, "not found")</f>
        <v>tier - 1</v>
      </c>
      <c r="O353" s="2" t="str">
        <f>_xlfn.XLOOKUP(A353, 'Hospitalisation Details'!A:A, 'Hospitalisation Details'!N:N, "not found")</f>
        <v>tier - 2</v>
      </c>
      <c r="P353" s="2" t="str">
        <f>_xlfn.XLOOKUP(A353, 'Hospitalisation Details'!A:A, 'Hospitalisation Details'!P:P, "not found")</f>
        <v>R1012</v>
      </c>
      <c r="Q353" s="2">
        <f>_xlfn.XLOOKUP(A353, 'Hospitalisation Details'!A:A, 'Hospitalisation Details'!H:H, "not found")</f>
        <v>40</v>
      </c>
    </row>
    <row r="354" spans="1:17" ht="15.75" x14ac:dyDescent="0.25">
      <c r="A354" s="15" t="s">
        <v>2019</v>
      </c>
      <c r="B354" s="2" t="str">
        <f>VLOOKUP(A354, 'Customer Names'!A:E, 4, FALSE)</f>
        <v>Colin</v>
      </c>
      <c r="C354" s="2">
        <f>_xlfn.XLOOKUP(A354, 'Medical Examinations'!A:A, 'Medical Examinations'!B:B, "not found")</f>
        <v>36.67</v>
      </c>
      <c r="D354" s="2">
        <f>_xlfn.XLOOKUP(A354, 'Medical Examinations'!A:A, 'Medical Examinations'!D:D, "not found")</f>
        <v>10.210000000000001</v>
      </c>
      <c r="E354" s="2" t="str">
        <f>_xlfn.XLOOKUP(A354, 'Medical Examinations'!A:A, 'Medical Examinations'!F:F, "not found")</f>
        <v>No</v>
      </c>
      <c r="F354" s="2" t="str">
        <f>_xlfn.XLOOKUP(A354, 'Medical Examinations'!A:A, 'Medical Examinations'!G:G, "not found")</f>
        <v>No</v>
      </c>
      <c r="G354" s="2" t="str">
        <f>_xlfn.XLOOKUP(A354, 'Medical Examinations'!A:A, 'Medical Examinations'!H:H, "not found")</f>
        <v>No</v>
      </c>
      <c r="H354" s="2">
        <f>_xlfn.XLOOKUP(A354, 'Medical Examinations'!A:A, 'Medical Examinations'!J:J, "not found")</f>
        <v>0</v>
      </c>
      <c r="I354" s="2" t="str">
        <f>_xlfn.XLOOKUP(A354, 'Medical Examinations'!A:A, 'Medical Examinations'!L:L, "not found")</f>
        <v>No</v>
      </c>
      <c r="J354" s="2" t="str">
        <f>_xlfn.XLOOKUP(A354, 'Medical Examinations'!A:A, 'Medical Examinations'!C:C, "not found")</f>
        <v>Obesity</v>
      </c>
      <c r="K354" s="2" t="str">
        <f>_xlfn.XLOOKUP(A354, 'Medical Examinations'!A:A, 'Medical Examinations'!E:E, "not  found")</f>
        <v>Diabetes</v>
      </c>
      <c r="L354" s="16">
        <f>_xlfn.XLOOKUP(A354, 'Hospitalisation Details'!A:A, 'Hospitalisation Details'!G:G, "not found")</f>
        <v>27288</v>
      </c>
      <c r="M354" s="17">
        <f>_xlfn.XLOOKUP(A354, 'Hospitalisation Details'!A:A, 'Hospitalisation Details'!J:J, "not found")</f>
        <v>28468.92</v>
      </c>
      <c r="N354" s="2" t="str">
        <f>_xlfn.XLOOKUP(A354, 'Hospitalisation Details'!A:A, 'Hospitalisation Details'!L:L, "not found")</f>
        <v>tier - 1</v>
      </c>
      <c r="O354" s="2" t="str">
        <f>_xlfn.XLOOKUP(A354, 'Hospitalisation Details'!A:A, 'Hospitalisation Details'!N:N, "not found")</f>
        <v>tier - 1</v>
      </c>
      <c r="P354" s="2" t="str">
        <f>_xlfn.XLOOKUP(A354, 'Hospitalisation Details'!A:A, 'Hospitalisation Details'!P:P, "not found")</f>
        <v>R1012</v>
      </c>
      <c r="Q354" s="2">
        <f>_xlfn.XLOOKUP(A354, 'Hospitalisation Details'!A:A, 'Hospitalisation Details'!H:H, "not found")</f>
        <v>48</v>
      </c>
    </row>
    <row r="355" spans="1:17" ht="15.75" x14ac:dyDescent="0.25">
      <c r="A355" s="15" t="s">
        <v>2018</v>
      </c>
      <c r="B355" s="2" t="str">
        <f>VLOOKUP(A355, 'Customer Names'!A:E, 4, FALSE)</f>
        <v>Rachael</v>
      </c>
      <c r="C355" s="2">
        <f>_xlfn.XLOOKUP(A355, 'Medical Examinations'!A:A, 'Medical Examinations'!B:B, "not found")</f>
        <v>27.645</v>
      </c>
      <c r="D355" s="2">
        <f>_xlfn.XLOOKUP(A355, 'Medical Examinations'!A:A, 'Medical Examinations'!D:D, "not found")</f>
        <v>4.6900000000000004</v>
      </c>
      <c r="E355" s="2" t="str">
        <f>_xlfn.XLOOKUP(A355, 'Medical Examinations'!A:A, 'Medical Examinations'!F:F, "not found")</f>
        <v>No</v>
      </c>
      <c r="F355" s="2" t="str">
        <f>_xlfn.XLOOKUP(A355, 'Medical Examinations'!A:A, 'Medical Examinations'!G:G, "not found")</f>
        <v>No</v>
      </c>
      <c r="G355" s="2" t="str">
        <f>_xlfn.XLOOKUP(A355, 'Medical Examinations'!A:A, 'Medical Examinations'!H:H, "not found")</f>
        <v>No</v>
      </c>
      <c r="H355" s="2">
        <f>_xlfn.XLOOKUP(A355, 'Medical Examinations'!A:A, 'Medical Examinations'!J:J, "not found")</f>
        <v>0</v>
      </c>
      <c r="I355" s="2" t="str">
        <f>_xlfn.XLOOKUP(A355, 'Medical Examinations'!A:A, 'Medical Examinations'!L:L, "not found")</f>
        <v>No</v>
      </c>
      <c r="J355" s="2" t="str">
        <f>_xlfn.XLOOKUP(A355, 'Medical Examinations'!A:A, 'Medical Examinations'!C:C, "not found")</f>
        <v>Overweight</v>
      </c>
      <c r="K355" s="2" t="str">
        <f>_xlfn.XLOOKUP(A355, 'Medical Examinations'!A:A, 'Medical Examinations'!E:E, "not  found")</f>
        <v>Normal</v>
      </c>
      <c r="L355" s="16">
        <f>_xlfn.XLOOKUP(A355, 'Hospitalisation Details'!A:A, 'Hospitalisation Details'!G:G, "not found")</f>
        <v>28461</v>
      </c>
      <c r="M355" s="17">
        <f>_xlfn.XLOOKUP(A355, 'Hospitalisation Details'!A:A, 'Hospitalisation Details'!J:J, "not found")</f>
        <v>28340.19</v>
      </c>
      <c r="N355" s="2" t="str">
        <f>_xlfn.XLOOKUP(A355, 'Hospitalisation Details'!A:A, 'Hospitalisation Details'!L:L, "not found")</f>
        <v>tier - 1</v>
      </c>
      <c r="O355" s="2" t="str">
        <f>_xlfn.XLOOKUP(A355, 'Hospitalisation Details'!A:A, 'Hospitalisation Details'!N:N, "not found")</f>
        <v>tier - 2</v>
      </c>
      <c r="P355" s="2" t="str">
        <f>_xlfn.XLOOKUP(A355, 'Hospitalisation Details'!A:A, 'Hospitalisation Details'!P:P, "not found")</f>
        <v>R1012</v>
      </c>
      <c r="Q355" s="2">
        <f>_xlfn.XLOOKUP(A355, 'Hospitalisation Details'!A:A, 'Hospitalisation Details'!H:H, "not found")</f>
        <v>45</v>
      </c>
    </row>
    <row r="356" spans="1:17" ht="15.75" x14ac:dyDescent="0.25">
      <c r="A356" s="15" t="s">
        <v>2017</v>
      </c>
      <c r="B356" s="2" t="str">
        <f>VLOOKUP(A356, 'Customer Names'!A:E, 4, FALSE)</f>
        <v>Maricela</v>
      </c>
      <c r="C356" s="2">
        <f>_xlfn.XLOOKUP(A356, 'Medical Examinations'!A:A, 'Medical Examinations'!B:B, "not found")</f>
        <v>22.72</v>
      </c>
      <c r="D356" s="2">
        <f>_xlfn.XLOOKUP(A356, 'Medical Examinations'!A:A, 'Medical Examinations'!D:D, "not found")</f>
        <v>5.71</v>
      </c>
      <c r="E356" s="2" t="str">
        <f>_xlfn.XLOOKUP(A356, 'Medical Examinations'!A:A, 'Medical Examinations'!F:F, "not found")</f>
        <v>No</v>
      </c>
      <c r="F356" s="2" t="str">
        <f>_xlfn.XLOOKUP(A356, 'Medical Examinations'!A:A, 'Medical Examinations'!G:G, "not found")</f>
        <v>No</v>
      </c>
      <c r="G356" s="2" t="str">
        <f>_xlfn.XLOOKUP(A356, 'Medical Examinations'!A:A, 'Medical Examinations'!H:H, "not found")</f>
        <v>No</v>
      </c>
      <c r="H356" s="2">
        <f>_xlfn.XLOOKUP(A356, 'Medical Examinations'!A:A, 'Medical Examinations'!J:J, "not found")</f>
        <v>0</v>
      </c>
      <c r="I356" s="2" t="str">
        <f>_xlfn.XLOOKUP(A356, 'Medical Examinations'!A:A, 'Medical Examinations'!L:L, "not found")</f>
        <v>yes</v>
      </c>
      <c r="J356" s="2" t="str">
        <f>_xlfn.XLOOKUP(A356, 'Medical Examinations'!A:A, 'Medical Examinations'!C:C, "not found")</f>
        <v>Normal Weight</v>
      </c>
      <c r="K356" s="2" t="str">
        <f>_xlfn.XLOOKUP(A356, 'Medical Examinations'!A:A, 'Medical Examinations'!E:E, "not  found")</f>
        <v>Prediabeties</v>
      </c>
      <c r="L356" s="16">
        <f>_xlfn.XLOOKUP(A356, 'Hospitalisation Details'!A:A, 'Hospitalisation Details'!G:G, "not found")</f>
        <v>33231</v>
      </c>
      <c r="M356" s="17">
        <f>_xlfn.XLOOKUP(A356, 'Hospitalisation Details'!A:A, 'Hospitalisation Details'!J:J, "not found")</f>
        <v>28302.33</v>
      </c>
      <c r="N356" s="2" t="str">
        <f>_xlfn.XLOOKUP(A356, 'Hospitalisation Details'!A:A, 'Hospitalisation Details'!L:L, "not found")</f>
        <v>tier - 1</v>
      </c>
      <c r="O356" s="2" t="str">
        <f>_xlfn.XLOOKUP(A356, 'Hospitalisation Details'!A:A, 'Hospitalisation Details'!N:N, "not found")</f>
        <v>tier - 2</v>
      </c>
      <c r="P356" s="2" t="str">
        <f>_xlfn.XLOOKUP(A356, 'Hospitalisation Details'!A:A, 'Hospitalisation Details'!P:P, "not found")</f>
        <v>R1011</v>
      </c>
      <c r="Q356" s="2">
        <f>_xlfn.XLOOKUP(A356, 'Hospitalisation Details'!A:A, 'Hospitalisation Details'!H:H, "not found")</f>
        <v>32</v>
      </c>
    </row>
    <row r="357" spans="1:17" ht="15.75" x14ac:dyDescent="0.25">
      <c r="A357" s="15" t="s">
        <v>2016</v>
      </c>
      <c r="B357" s="2" t="str">
        <f>VLOOKUP(A357, 'Customer Names'!A:E, 4, FALSE)</f>
        <v>Marie</v>
      </c>
      <c r="C357" s="2">
        <f>_xlfn.XLOOKUP(A357, 'Medical Examinations'!A:A, 'Medical Examinations'!B:B, "not found")</f>
        <v>36.520000000000003</v>
      </c>
      <c r="D357" s="2">
        <f>_xlfn.XLOOKUP(A357, 'Medical Examinations'!A:A, 'Medical Examinations'!D:D, "not found")</f>
        <v>9.07</v>
      </c>
      <c r="E357" s="2" t="str">
        <f>_xlfn.XLOOKUP(A357, 'Medical Examinations'!A:A, 'Medical Examinations'!F:F, "not found")</f>
        <v>yes</v>
      </c>
      <c r="F357" s="2" t="str">
        <f>_xlfn.XLOOKUP(A357, 'Medical Examinations'!A:A, 'Medical Examinations'!G:G, "not found")</f>
        <v>No</v>
      </c>
      <c r="G357" s="2" t="str">
        <f>_xlfn.XLOOKUP(A357, 'Medical Examinations'!A:A, 'Medical Examinations'!H:H, "not found")</f>
        <v>Yes</v>
      </c>
      <c r="H357" s="2">
        <f>_xlfn.XLOOKUP(A357, 'Medical Examinations'!A:A, 'Medical Examinations'!J:J, "not found")</f>
        <v>1</v>
      </c>
      <c r="I357" s="2" t="str">
        <f>_xlfn.XLOOKUP(A357, 'Medical Examinations'!A:A, 'Medical Examinations'!L:L, "not found")</f>
        <v>No</v>
      </c>
      <c r="J357" s="2" t="str">
        <f>_xlfn.XLOOKUP(A357, 'Medical Examinations'!A:A, 'Medical Examinations'!C:C, "not found")</f>
        <v>Obesity</v>
      </c>
      <c r="K357" s="2" t="str">
        <f>_xlfn.XLOOKUP(A357, 'Medical Examinations'!A:A, 'Medical Examinations'!E:E, "not  found")</f>
        <v>Diabetes</v>
      </c>
      <c r="L357" s="16">
        <f>_xlfn.XLOOKUP(A357, 'Hospitalisation Details'!A:A, 'Hospitalisation Details'!G:G, "not found")</f>
        <v>23340</v>
      </c>
      <c r="M357" s="17">
        <f>_xlfn.XLOOKUP(A357, 'Hospitalisation Details'!A:A, 'Hospitalisation Details'!J:J, "not found")</f>
        <v>28287.9</v>
      </c>
      <c r="N357" s="2" t="str">
        <f>_xlfn.XLOOKUP(A357, 'Hospitalisation Details'!A:A, 'Hospitalisation Details'!L:L, "not found")</f>
        <v>tier - 1</v>
      </c>
      <c r="O357" s="2" t="str">
        <f>_xlfn.XLOOKUP(A357, 'Hospitalisation Details'!A:A, 'Hospitalisation Details'!N:N, "not found")</f>
        <v>tier - 1</v>
      </c>
      <c r="P357" s="2" t="str">
        <f>_xlfn.XLOOKUP(A357, 'Hospitalisation Details'!A:A, 'Hospitalisation Details'!P:P, "not found")</f>
        <v>R1013</v>
      </c>
      <c r="Q357" s="2">
        <f>_xlfn.XLOOKUP(A357, 'Hospitalisation Details'!A:A, 'Hospitalisation Details'!H:H, "not found")</f>
        <v>59</v>
      </c>
    </row>
    <row r="358" spans="1:17" ht="15.75" x14ac:dyDescent="0.25">
      <c r="A358" s="15" t="s">
        <v>2015</v>
      </c>
      <c r="B358" s="2" t="str">
        <f>VLOOKUP(A358, 'Customer Names'!A:E, 4, FALSE)</f>
        <v>Frank</v>
      </c>
      <c r="C358" s="2">
        <f>_xlfn.XLOOKUP(A358, 'Medical Examinations'!A:A, 'Medical Examinations'!B:B, "not found")</f>
        <v>33.96</v>
      </c>
      <c r="D358" s="2">
        <f>_xlfn.XLOOKUP(A358, 'Medical Examinations'!A:A, 'Medical Examinations'!D:D, "not found")</f>
        <v>4.99</v>
      </c>
      <c r="E358" s="2" t="str">
        <f>_xlfn.XLOOKUP(A358, 'Medical Examinations'!A:A, 'Medical Examinations'!F:F, "not found")</f>
        <v>No</v>
      </c>
      <c r="F358" s="2" t="str">
        <f>_xlfn.XLOOKUP(A358, 'Medical Examinations'!A:A, 'Medical Examinations'!G:G, "not found")</f>
        <v>No</v>
      </c>
      <c r="G358" s="2" t="str">
        <f>_xlfn.XLOOKUP(A358, 'Medical Examinations'!A:A, 'Medical Examinations'!H:H, "not found")</f>
        <v>No</v>
      </c>
      <c r="H358" s="2">
        <f>_xlfn.XLOOKUP(A358, 'Medical Examinations'!A:A, 'Medical Examinations'!J:J, "not found")</f>
        <v>0</v>
      </c>
      <c r="I358" s="2" t="str">
        <f>_xlfn.XLOOKUP(A358, 'Medical Examinations'!A:A, 'Medical Examinations'!L:L, "not found")</f>
        <v>yes</v>
      </c>
      <c r="J358" s="2" t="str">
        <f>_xlfn.XLOOKUP(A358, 'Medical Examinations'!A:A, 'Medical Examinations'!C:C, "not found")</f>
        <v>Obesity</v>
      </c>
      <c r="K358" s="2" t="str">
        <f>_xlfn.XLOOKUP(A358, 'Medical Examinations'!A:A, 'Medical Examinations'!E:E, "not  found")</f>
        <v>Normal</v>
      </c>
      <c r="L358" s="16">
        <f>_xlfn.XLOOKUP(A358, 'Hospitalisation Details'!A:A, 'Hospitalisation Details'!G:G, "not found")</f>
        <v>36409</v>
      </c>
      <c r="M358" s="17">
        <f>_xlfn.XLOOKUP(A358, 'Hospitalisation Details'!A:A, 'Hospitalisation Details'!J:J, "not found")</f>
        <v>28245.34</v>
      </c>
      <c r="N358" s="2" t="str">
        <f>_xlfn.XLOOKUP(A358, 'Hospitalisation Details'!A:A, 'Hospitalisation Details'!L:L, "not found")</f>
        <v>tier - 1</v>
      </c>
      <c r="O358" s="2" t="str">
        <f>_xlfn.XLOOKUP(A358, 'Hospitalisation Details'!A:A, 'Hospitalisation Details'!N:N, "not found")</f>
        <v>tier - 3</v>
      </c>
      <c r="P358" s="2" t="str">
        <f>_xlfn.XLOOKUP(A358, 'Hospitalisation Details'!A:A, 'Hospitalisation Details'!P:P, "not found")</f>
        <v>R1011</v>
      </c>
      <c r="Q358" s="2">
        <f>_xlfn.XLOOKUP(A358, 'Hospitalisation Details'!A:A, 'Hospitalisation Details'!H:H, "not found")</f>
        <v>23</v>
      </c>
    </row>
    <row r="359" spans="1:17" ht="15.75" x14ac:dyDescent="0.25">
      <c r="A359" s="15" t="s">
        <v>2014</v>
      </c>
      <c r="B359" s="2" t="str">
        <f>VLOOKUP(A359, 'Customer Names'!A:E, 4, FALSE)</f>
        <v>Jeffry</v>
      </c>
      <c r="C359" s="2">
        <f>_xlfn.XLOOKUP(A359, 'Medical Examinations'!A:A, 'Medical Examinations'!B:B, "not found")</f>
        <v>26.695</v>
      </c>
      <c r="D359" s="2">
        <f>_xlfn.XLOOKUP(A359, 'Medical Examinations'!A:A, 'Medical Examinations'!D:D, "not found")</f>
        <v>8.31</v>
      </c>
      <c r="E359" s="2" t="str">
        <f>_xlfn.XLOOKUP(A359, 'Medical Examinations'!A:A, 'Medical Examinations'!F:F, "not found")</f>
        <v>No</v>
      </c>
      <c r="F359" s="2" t="str">
        <f>_xlfn.XLOOKUP(A359, 'Medical Examinations'!A:A, 'Medical Examinations'!G:G, "not found")</f>
        <v>No</v>
      </c>
      <c r="G359" s="2" t="str">
        <f>_xlfn.XLOOKUP(A359, 'Medical Examinations'!A:A, 'Medical Examinations'!H:H, "not found")</f>
        <v>No</v>
      </c>
      <c r="H359" s="2">
        <f>_xlfn.XLOOKUP(A359, 'Medical Examinations'!A:A, 'Medical Examinations'!J:J, "not found")</f>
        <v>0</v>
      </c>
      <c r="I359" s="2" t="str">
        <f>_xlfn.XLOOKUP(A359, 'Medical Examinations'!A:A, 'Medical Examinations'!L:L, "not found")</f>
        <v>yes</v>
      </c>
      <c r="J359" s="2" t="str">
        <f>_xlfn.XLOOKUP(A359, 'Medical Examinations'!A:A, 'Medical Examinations'!C:C, "not found")</f>
        <v>Overweight</v>
      </c>
      <c r="K359" s="2" t="str">
        <f>_xlfn.XLOOKUP(A359, 'Medical Examinations'!A:A, 'Medical Examinations'!E:E, "not  found")</f>
        <v>Diabetes</v>
      </c>
      <c r="L359" s="16">
        <f>_xlfn.XLOOKUP(A359, 'Hospitalisation Details'!A:A, 'Hospitalisation Details'!G:G, "not found")</f>
        <v>22242</v>
      </c>
      <c r="M359" s="17">
        <f>_xlfn.XLOOKUP(A359, 'Hospitalisation Details'!A:A, 'Hospitalisation Details'!J:J, "not found")</f>
        <v>28101.33</v>
      </c>
      <c r="N359" s="2" t="str">
        <f>_xlfn.XLOOKUP(A359, 'Hospitalisation Details'!A:A, 'Hospitalisation Details'!L:L, "not found")</f>
        <v>tier - 1</v>
      </c>
      <c r="O359" s="2" t="str">
        <f>_xlfn.XLOOKUP(A359, 'Hospitalisation Details'!A:A, 'Hospitalisation Details'!N:N, "not found")</f>
        <v>tier - 2</v>
      </c>
      <c r="P359" s="2" t="str">
        <f>_xlfn.XLOOKUP(A359, 'Hospitalisation Details'!A:A, 'Hospitalisation Details'!P:P, "not found")</f>
        <v>R1019</v>
      </c>
      <c r="Q359" s="2">
        <f>_xlfn.XLOOKUP(A359, 'Hospitalisation Details'!A:A, 'Hospitalisation Details'!H:H, "not found")</f>
        <v>62</v>
      </c>
    </row>
    <row r="360" spans="1:17" ht="15.75" x14ac:dyDescent="0.25">
      <c r="A360" s="15" t="s">
        <v>2013</v>
      </c>
      <c r="B360" s="2" t="str">
        <f>VLOOKUP(A360, 'Customer Names'!A:E, 4, FALSE)</f>
        <v>Mike</v>
      </c>
      <c r="C360" s="2">
        <f>_xlfn.XLOOKUP(A360, 'Medical Examinations'!A:A, 'Medical Examinations'!B:B, "not found")</f>
        <v>18.45</v>
      </c>
      <c r="D360" s="2">
        <f>_xlfn.XLOOKUP(A360, 'Medical Examinations'!A:A, 'Medical Examinations'!D:D, "not found")</f>
        <v>5.07</v>
      </c>
      <c r="E360" s="2" t="str">
        <f>_xlfn.XLOOKUP(A360, 'Medical Examinations'!A:A, 'Medical Examinations'!F:F, "not found")</f>
        <v>yes</v>
      </c>
      <c r="F360" s="2" t="str">
        <f>_xlfn.XLOOKUP(A360, 'Medical Examinations'!A:A, 'Medical Examinations'!G:G, "not found")</f>
        <v>No</v>
      </c>
      <c r="G360" s="2" t="str">
        <f>_xlfn.XLOOKUP(A360, 'Medical Examinations'!A:A, 'Medical Examinations'!H:H, "not found")</f>
        <v>No</v>
      </c>
      <c r="H360" s="2">
        <f>_xlfn.XLOOKUP(A360, 'Medical Examinations'!A:A, 'Medical Examinations'!J:J, "not found")</f>
        <v>0</v>
      </c>
      <c r="I360" s="2" t="str">
        <f>_xlfn.XLOOKUP(A360, 'Medical Examinations'!A:A, 'Medical Examinations'!L:L, "not found")</f>
        <v>yes</v>
      </c>
      <c r="J360" s="2" t="str">
        <f>_xlfn.XLOOKUP(A360, 'Medical Examinations'!A:A, 'Medical Examinations'!C:C, "not found")</f>
        <v>Underweight</v>
      </c>
      <c r="K360" s="2" t="str">
        <f>_xlfn.XLOOKUP(A360, 'Medical Examinations'!A:A, 'Medical Examinations'!E:E, "not  found")</f>
        <v>Normal</v>
      </c>
      <c r="L360" s="16">
        <f>_xlfn.XLOOKUP(A360, 'Hospitalisation Details'!A:A, 'Hospitalisation Details'!G:G, "not found")</f>
        <v>31380</v>
      </c>
      <c r="M360" s="17">
        <f>_xlfn.XLOOKUP(A360, 'Hospitalisation Details'!A:A, 'Hospitalisation Details'!J:J, "not found")</f>
        <v>28006.94</v>
      </c>
      <c r="N360" s="2" t="str">
        <f>_xlfn.XLOOKUP(A360, 'Hospitalisation Details'!A:A, 'Hospitalisation Details'!L:L, "not found")</f>
        <v>tier - 1</v>
      </c>
      <c r="O360" s="2" t="str">
        <f>_xlfn.XLOOKUP(A360, 'Hospitalisation Details'!A:A, 'Hospitalisation Details'!N:N, "not found")</f>
        <v>tier - 2</v>
      </c>
      <c r="P360" s="2" t="str">
        <f>_xlfn.XLOOKUP(A360, 'Hospitalisation Details'!A:A, 'Hospitalisation Details'!P:P, "not found")</f>
        <v>R1011</v>
      </c>
      <c r="Q360" s="2">
        <f>_xlfn.XLOOKUP(A360, 'Hospitalisation Details'!A:A, 'Hospitalisation Details'!H:H, "not found")</f>
        <v>37</v>
      </c>
    </row>
    <row r="361" spans="1:17" ht="15.75" x14ac:dyDescent="0.25">
      <c r="A361" s="15" t="s">
        <v>2012</v>
      </c>
      <c r="B361" s="2" t="str">
        <f>VLOOKUP(A361, 'Customer Names'!A:E, 4, FALSE)</f>
        <v>Rick</v>
      </c>
      <c r="C361" s="2">
        <f>_xlfn.XLOOKUP(A361, 'Medical Examinations'!A:A, 'Medical Examinations'!B:B, "not found")</f>
        <v>33.18</v>
      </c>
      <c r="D361" s="2">
        <f>_xlfn.XLOOKUP(A361, 'Medical Examinations'!A:A, 'Medical Examinations'!D:D, "not found")</f>
        <v>4.79</v>
      </c>
      <c r="E361" s="2" t="str">
        <f>_xlfn.XLOOKUP(A361, 'Medical Examinations'!A:A, 'Medical Examinations'!F:F, "not found")</f>
        <v>No</v>
      </c>
      <c r="F361" s="2" t="str">
        <f>_xlfn.XLOOKUP(A361, 'Medical Examinations'!A:A, 'Medical Examinations'!G:G, "not found")</f>
        <v>No</v>
      </c>
      <c r="G361" s="2" t="str">
        <f>_xlfn.XLOOKUP(A361, 'Medical Examinations'!A:A, 'Medical Examinations'!H:H, "not found")</f>
        <v>No</v>
      </c>
      <c r="H361" s="2">
        <f>_xlfn.XLOOKUP(A361, 'Medical Examinations'!A:A, 'Medical Examinations'!J:J, "not found")</f>
        <v>0</v>
      </c>
      <c r="I361" s="2" t="str">
        <f>_xlfn.XLOOKUP(A361, 'Medical Examinations'!A:A, 'Medical Examinations'!L:L, "not found")</f>
        <v>yes</v>
      </c>
      <c r="J361" s="2" t="str">
        <f>_xlfn.XLOOKUP(A361, 'Medical Examinations'!A:A, 'Medical Examinations'!C:C, "not found")</f>
        <v>Obesity</v>
      </c>
      <c r="K361" s="2" t="str">
        <f>_xlfn.XLOOKUP(A361, 'Medical Examinations'!A:A, 'Medical Examinations'!E:E, "not  found")</f>
        <v>Normal</v>
      </c>
      <c r="L361" s="16">
        <f>_xlfn.XLOOKUP(A361, 'Hospitalisation Details'!A:A, 'Hospitalisation Details'!G:G, "not found")</f>
        <v>36515</v>
      </c>
      <c r="M361" s="17">
        <f>_xlfn.XLOOKUP(A361, 'Hospitalisation Details'!A:A, 'Hospitalisation Details'!J:J, "not found")</f>
        <v>27980.77</v>
      </c>
      <c r="N361" s="2" t="str">
        <f>_xlfn.XLOOKUP(A361, 'Hospitalisation Details'!A:A, 'Hospitalisation Details'!L:L, "not found")</f>
        <v>tier - 1</v>
      </c>
      <c r="O361" s="2" t="str">
        <f>_xlfn.XLOOKUP(A361, 'Hospitalisation Details'!A:A, 'Hospitalisation Details'!N:N, "not found")</f>
        <v>tier - 1</v>
      </c>
      <c r="P361" s="2" t="str">
        <f>_xlfn.XLOOKUP(A361, 'Hospitalisation Details'!A:A, 'Hospitalisation Details'!P:P, "not found")</f>
        <v>R1011</v>
      </c>
      <c r="Q361" s="2">
        <f>_xlfn.XLOOKUP(A361, 'Hospitalisation Details'!A:A, 'Hospitalisation Details'!H:H, "not found")</f>
        <v>23</v>
      </c>
    </row>
    <row r="362" spans="1:17" ht="15.75" x14ac:dyDescent="0.25">
      <c r="A362" s="15" t="s">
        <v>2011</v>
      </c>
      <c r="B362" s="2" t="str">
        <f>VLOOKUP(A362, 'Customer Names'!A:E, 4, FALSE)</f>
        <v>Pierre-Michel</v>
      </c>
      <c r="C362" s="2">
        <f>_xlfn.XLOOKUP(A362, 'Medical Examinations'!A:A, 'Medical Examinations'!B:B, "not found")</f>
        <v>36.1</v>
      </c>
      <c r="D362" s="2">
        <f>_xlfn.XLOOKUP(A362, 'Medical Examinations'!A:A, 'Medical Examinations'!D:D, "not found")</f>
        <v>11.39</v>
      </c>
      <c r="E362" s="2" t="str">
        <f>_xlfn.XLOOKUP(A362, 'Medical Examinations'!A:A, 'Medical Examinations'!F:F, "not found")</f>
        <v>yes</v>
      </c>
      <c r="F362" s="2" t="str">
        <f>_xlfn.XLOOKUP(A362, 'Medical Examinations'!A:A, 'Medical Examinations'!G:G, "not found")</f>
        <v>No</v>
      </c>
      <c r="G362" s="2" t="str">
        <f>_xlfn.XLOOKUP(A362, 'Medical Examinations'!A:A, 'Medical Examinations'!H:H, "not found")</f>
        <v>No</v>
      </c>
      <c r="H362" s="2">
        <f>_xlfn.XLOOKUP(A362, 'Medical Examinations'!A:A, 'Medical Examinations'!J:J, "not found")</f>
        <v>2</v>
      </c>
      <c r="I362" s="2" t="str">
        <f>_xlfn.XLOOKUP(A362, 'Medical Examinations'!A:A, 'Medical Examinations'!L:L, "not found")</f>
        <v>No</v>
      </c>
      <c r="J362" s="2" t="str">
        <f>_xlfn.XLOOKUP(A362, 'Medical Examinations'!A:A, 'Medical Examinations'!C:C, "not found")</f>
        <v>Obesity</v>
      </c>
      <c r="K362" s="2" t="str">
        <f>_xlfn.XLOOKUP(A362, 'Medical Examinations'!A:A, 'Medical Examinations'!E:E, "not  found")</f>
        <v>Diabetes</v>
      </c>
      <c r="L362" s="16">
        <f>_xlfn.XLOOKUP(A362, 'Hospitalisation Details'!A:A, 'Hospitalisation Details'!G:G, "not found")</f>
        <v>22490</v>
      </c>
      <c r="M362" s="17">
        <f>_xlfn.XLOOKUP(A362, 'Hospitalisation Details'!A:A, 'Hospitalisation Details'!J:J, "not found")</f>
        <v>27941.29</v>
      </c>
      <c r="N362" s="2" t="str">
        <f>_xlfn.XLOOKUP(A362, 'Hospitalisation Details'!A:A, 'Hospitalisation Details'!L:L, "not found")</f>
        <v>tier - 1</v>
      </c>
      <c r="O362" s="2" t="str">
        <f>_xlfn.XLOOKUP(A362, 'Hospitalisation Details'!A:A, 'Hospitalisation Details'!N:N, "not found")</f>
        <v>tier - 3</v>
      </c>
      <c r="P362" s="2" t="str">
        <f>_xlfn.XLOOKUP(A362, 'Hospitalisation Details'!A:A, 'Hospitalisation Details'!P:P, "not found")</f>
        <v>R1011</v>
      </c>
      <c r="Q362" s="2">
        <f>_xlfn.XLOOKUP(A362, 'Hospitalisation Details'!A:A, 'Hospitalisation Details'!H:H, "not found")</f>
        <v>61</v>
      </c>
    </row>
    <row r="363" spans="1:17" ht="15.75" x14ac:dyDescent="0.25">
      <c r="A363" s="15" t="s">
        <v>2010</v>
      </c>
      <c r="B363" s="2" t="str">
        <f>VLOOKUP(A363, 'Customer Names'!A:E, 4, FALSE)</f>
        <v>Daniel</v>
      </c>
      <c r="C363" s="2">
        <f>_xlfn.XLOOKUP(A363, 'Medical Examinations'!A:A, 'Medical Examinations'!B:B, "not found")</f>
        <v>22.77</v>
      </c>
      <c r="D363" s="2">
        <f>_xlfn.XLOOKUP(A363, 'Medical Examinations'!A:A, 'Medical Examinations'!D:D, "not found")</f>
        <v>6</v>
      </c>
      <c r="E363" s="2" t="str">
        <f>_xlfn.XLOOKUP(A363, 'Medical Examinations'!A:A, 'Medical Examinations'!F:F, "not found")</f>
        <v>No</v>
      </c>
      <c r="F363" s="2" t="str">
        <f>_xlfn.XLOOKUP(A363, 'Medical Examinations'!A:A, 'Medical Examinations'!G:G, "not found")</f>
        <v>No</v>
      </c>
      <c r="G363" s="2" t="str">
        <f>_xlfn.XLOOKUP(A363, 'Medical Examinations'!A:A, 'Medical Examinations'!H:H, "not found")</f>
        <v>No</v>
      </c>
      <c r="H363" s="2">
        <f>_xlfn.XLOOKUP(A363, 'Medical Examinations'!A:A, 'Medical Examinations'!J:J, "not found")</f>
        <v>0</v>
      </c>
      <c r="I363" s="2" t="str">
        <f>_xlfn.XLOOKUP(A363, 'Medical Examinations'!A:A, 'Medical Examinations'!L:L, "not found")</f>
        <v>yes</v>
      </c>
      <c r="J363" s="2" t="str">
        <f>_xlfn.XLOOKUP(A363, 'Medical Examinations'!A:A, 'Medical Examinations'!C:C, "not found")</f>
        <v>Normal Weight</v>
      </c>
      <c r="K363" s="2" t="str">
        <f>_xlfn.XLOOKUP(A363, 'Medical Examinations'!A:A, 'Medical Examinations'!E:E, "not  found")</f>
        <v>Prediabeties</v>
      </c>
      <c r="L363" s="16">
        <f>_xlfn.XLOOKUP(A363, 'Hospitalisation Details'!A:A, 'Hospitalisation Details'!G:G, "not found")</f>
        <v>33393</v>
      </c>
      <c r="M363" s="17">
        <f>_xlfn.XLOOKUP(A363, 'Hospitalisation Details'!A:A, 'Hospitalisation Details'!J:J, "not found")</f>
        <v>27931.11</v>
      </c>
      <c r="N363" s="2" t="str">
        <f>_xlfn.XLOOKUP(A363, 'Hospitalisation Details'!A:A, 'Hospitalisation Details'!L:L, "not found")</f>
        <v>tier - 1</v>
      </c>
      <c r="O363" s="2" t="str">
        <f>_xlfn.XLOOKUP(A363, 'Hospitalisation Details'!A:A, 'Hospitalisation Details'!N:N, "not found")</f>
        <v>tier - 3</v>
      </c>
      <c r="P363" s="2" t="str">
        <f>_xlfn.XLOOKUP(A363, 'Hospitalisation Details'!A:A, 'Hospitalisation Details'!P:P, "not found")</f>
        <v>R1011</v>
      </c>
      <c r="Q363" s="2">
        <f>_xlfn.XLOOKUP(A363, 'Hospitalisation Details'!A:A, 'Hospitalisation Details'!H:H, "not found")</f>
        <v>32</v>
      </c>
    </row>
    <row r="364" spans="1:17" ht="15.75" x14ac:dyDescent="0.25">
      <c r="A364" s="15" t="s">
        <v>2009</v>
      </c>
      <c r="B364" s="2" t="str">
        <f>VLOOKUP(A364, 'Customer Names'!A:E, 4, FALSE)</f>
        <v>Brian L.</v>
      </c>
      <c r="C364" s="2">
        <f>_xlfn.XLOOKUP(A364, 'Medical Examinations'!A:A, 'Medical Examinations'!B:B, "not found")</f>
        <v>21.24</v>
      </c>
      <c r="D364" s="2">
        <f>_xlfn.XLOOKUP(A364, 'Medical Examinations'!A:A, 'Medical Examinations'!D:D, "not found")</f>
        <v>5.13</v>
      </c>
      <c r="E364" s="2" t="str">
        <f>_xlfn.XLOOKUP(A364, 'Medical Examinations'!A:A, 'Medical Examinations'!F:F, "not found")</f>
        <v>No</v>
      </c>
      <c r="F364" s="2" t="str">
        <f>_xlfn.XLOOKUP(A364, 'Medical Examinations'!A:A, 'Medical Examinations'!G:G, "not found")</f>
        <v>No</v>
      </c>
      <c r="G364" s="2" t="str">
        <f>_xlfn.XLOOKUP(A364, 'Medical Examinations'!A:A, 'Medical Examinations'!H:H, "not found")</f>
        <v>No</v>
      </c>
      <c r="H364" s="2">
        <f>_xlfn.XLOOKUP(A364, 'Medical Examinations'!A:A, 'Medical Examinations'!J:J, "not found")</f>
        <v>0</v>
      </c>
      <c r="I364" s="2" t="str">
        <f>_xlfn.XLOOKUP(A364, 'Medical Examinations'!A:A, 'Medical Examinations'!L:L, "not found")</f>
        <v>yes</v>
      </c>
      <c r="J364" s="2" t="str">
        <f>_xlfn.XLOOKUP(A364, 'Medical Examinations'!A:A, 'Medical Examinations'!C:C, "not found")</f>
        <v>Normal Weight</v>
      </c>
      <c r="K364" s="2" t="str">
        <f>_xlfn.XLOOKUP(A364, 'Medical Examinations'!A:A, 'Medical Examinations'!E:E, "not  found")</f>
        <v>Normal</v>
      </c>
      <c r="L364" s="16">
        <f>_xlfn.XLOOKUP(A364, 'Hospitalisation Details'!A:A, 'Hospitalisation Details'!G:G, "not found")</f>
        <v>32833</v>
      </c>
      <c r="M364" s="17">
        <f>_xlfn.XLOOKUP(A364, 'Hospitalisation Details'!A:A, 'Hospitalisation Details'!J:J, "not found")</f>
        <v>27925.86</v>
      </c>
      <c r="N364" s="2" t="str">
        <f>_xlfn.XLOOKUP(A364, 'Hospitalisation Details'!A:A, 'Hospitalisation Details'!L:L, "not found")</f>
        <v>tier - 1</v>
      </c>
      <c r="O364" s="2" t="str">
        <f>_xlfn.XLOOKUP(A364, 'Hospitalisation Details'!A:A, 'Hospitalisation Details'!N:N, "not found")</f>
        <v>tier - 2</v>
      </c>
      <c r="P364" s="2" t="str">
        <f>_xlfn.XLOOKUP(A364, 'Hospitalisation Details'!A:A, 'Hospitalisation Details'!P:P, "not found")</f>
        <v>R1011</v>
      </c>
      <c r="Q364" s="2">
        <f>_xlfn.XLOOKUP(A364, 'Hospitalisation Details'!A:A, 'Hospitalisation Details'!H:H, "not found")</f>
        <v>33</v>
      </c>
    </row>
    <row r="365" spans="1:17" ht="15.75" x14ac:dyDescent="0.25">
      <c r="A365" s="15" t="s">
        <v>2008</v>
      </c>
      <c r="B365" s="2" t="str">
        <f>VLOOKUP(A365, 'Customer Names'!A:E, 4, FALSE)</f>
        <v>Morgan M.</v>
      </c>
      <c r="C365" s="2">
        <f>_xlfn.XLOOKUP(A365, 'Medical Examinations'!A:A, 'Medical Examinations'!B:B, "not found")</f>
        <v>17.600000000000001</v>
      </c>
      <c r="D365" s="2">
        <f>_xlfn.XLOOKUP(A365, 'Medical Examinations'!A:A, 'Medical Examinations'!D:D, "not found")</f>
        <v>5.26</v>
      </c>
      <c r="E365" s="2" t="str">
        <f>_xlfn.XLOOKUP(A365, 'Medical Examinations'!A:A, 'Medical Examinations'!F:F, "not found")</f>
        <v>yes</v>
      </c>
      <c r="F365" s="2" t="str">
        <f>_xlfn.XLOOKUP(A365, 'Medical Examinations'!A:A, 'Medical Examinations'!G:G, "not found")</f>
        <v>No</v>
      </c>
      <c r="G365" s="2" t="str">
        <f>_xlfn.XLOOKUP(A365, 'Medical Examinations'!A:A, 'Medical Examinations'!H:H, "not found")</f>
        <v>No</v>
      </c>
      <c r="H365" s="2">
        <f>_xlfn.XLOOKUP(A365, 'Medical Examinations'!A:A, 'Medical Examinations'!J:J, "not found")</f>
        <v>0</v>
      </c>
      <c r="I365" s="2" t="str">
        <f>_xlfn.XLOOKUP(A365, 'Medical Examinations'!A:A, 'Medical Examinations'!L:L, "not found")</f>
        <v>yes</v>
      </c>
      <c r="J365" s="2" t="str">
        <f>_xlfn.XLOOKUP(A365, 'Medical Examinations'!A:A, 'Medical Examinations'!C:C, "not found")</f>
        <v>Underweight</v>
      </c>
      <c r="K365" s="2" t="str">
        <f>_xlfn.XLOOKUP(A365, 'Medical Examinations'!A:A, 'Medical Examinations'!E:E, "not  found")</f>
        <v>Normal</v>
      </c>
      <c r="L365" s="16">
        <f>_xlfn.XLOOKUP(A365, 'Hospitalisation Details'!A:A, 'Hospitalisation Details'!G:G, "not found")</f>
        <v>31385</v>
      </c>
      <c r="M365" s="17">
        <f>_xlfn.XLOOKUP(A365, 'Hospitalisation Details'!A:A, 'Hospitalisation Details'!J:J, "not found")</f>
        <v>27849.94</v>
      </c>
      <c r="N365" s="2" t="str">
        <f>_xlfn.XLOOKUP(A365, 'Hospitalisation Details'!A:A, 'Hospitalisation Details'!L:L, "not found")</f>
        <v>tier - 1</v>
      </c>
      <c r="O365" s="2" t="str">
        <f>_xlfn.XLOOKUP(A365, 'Hospitalisation Details'!A:A, 'Hospitalisation Details'!N:N, "not found")</f>
        <v>tier - 1</v>
      </c>
      <c r="P365" s="2" t="str">
        <f>_xlfn.XLOOKUP(A365, 'Hospitalisation Details'!A:A, 'Hospitalisation Details'!P:P, "not found")</f>
        <v>R1011</v>
      </c>
      <c r="Q365" s="2">
        <f>_xlfn.XLOOKUP(A365, 'Hospitalisation Details'!A:A, 'Hospitalisation Details'!H:H, "not found")</f>
        <v>37</v>
      </c>
    </row>
    <row r="366" spans="1:17" ht="15.75" x14ac:dyDescent="0.25">
      <c r="A366" s="15" t="s">
        <v>2007</v>
      </c>
      <c r="B366" s="2" t="str">
        <f>VLOOKUP(A366, 'Customer Names'!A:E, 4, FALSE)</f>
        <v>Caroline</v>
      </c>
      <c r="C366" s="2">
        <f>_xlfn.XLOOKUP(A366, 'Medical Examinations'!A:A, 'Medical Examinations'!B:B, "not found")</f>
        <v>26.29</v>
      </c>
      <c r="D366" s="2">
        <f>_xlfn.XLOOKUP(A366, 'Medical Examinations'!A:A, 'Medical Examinations'!D:D, "not found")</f>
        <v>6.84</v>
      </c>
      <c r="E366" s="2" t="str">
        <f>_xlfn.XLOOKUP(A366, 'Medical Examinations'!A:A, 'Medical Examinations'!F:F, "not found")</f>
        <v>No</v>
      </c>
      <c r="F366" s="2" t="str">
        <f>_xlfn.XLOOKUP(A366, 'Medical Examinations'!A:A, 'Medical Examinations'!G:G, "not found")</f>
        <v>No</v>
      </c>
      <c r="G366" s="2" t="str">
        <f>_xlfn.XLOOKUP(A366, 'Medical Examinations'!A:A, 'Medical Examinations'!H:H, "not found")</f>
        <v>No</v>
      </c>
      <c r="H366" s="2">
        <f>_xlfn.XLOOKUP(A366, 'Medical Examinations'!A:A, 'Medical Examinations'!J:J, "not found")</f>
        <v>0</v>
      </c>
      <c r="I366" s="2" t="str">
        <f>_xlfn.XLOOKUP(A366, 'Medical Examinations'!A:A, 'Medical Examinations'!L:L, "not found")</f>
        <v>yes</v>
      </c>
      <c r="J366" s="2" t="str">
        <f>_xlfn.XLOOKUP(A366, 'Medical Examinations'!A:A, 'Medical Examinations'!C:C, "not found")</f>
        <v>Overweight</v>
      </c>
      <c r="K366" s="2" t="str">
        <f>_xlfn.XLOOKUP(A366, 'Medical Examinations'!A:A, 'Medical Examinations'!E:E, "not  found")</f>
        <v>Diabetes</v>
      </c>
      <c r="L366" s="16">
        <f>_xlfn.XLOOKUP(A366, 'Hospitalisation Details'!A:A, 'Hospitalisation Details'!G:G, "not found")</f>
        <v>22103</v>
      </c>
      <c r="M366" s="17">
        <f>_xlfn.XLOOKUP(A366, 'Hospitalisation Details'!A:A, 'Hospitalisation Details'!J:J, "not found")</f>
        <v>27808.73</v>
      </c>
      <c r="N366" s="2" t="str">
        <f>_xlfn.XLOOKUP(A366, 'Hospitalisation Details'!A:A, 'Hospitalisation Details'!L:L, "not found")</f>
        <v>tier - 1</v>
      </c>
      <c r="O366" s="2" t="str">
        <f>_xlfn.XLOOKUP(A366, 'Hospitalisation Details'!A:A, 'Hospitalisation Details'!N:N, "not found")</f>
        <v>tier - 1</v>
      </c>
      <c r="P366" s="2" t="str">
        <f>_xlfn.XLOOKUP(A366, 'Hospitalisation Details'!A:A, 'Hospitalisation Details'!P:P, "not found")</f>
        <v>R1013</v>
      </c>
      <c r="Q366" s="2">
        <f>_xlfn.XLOOKUP(A366, 'Hospitalisation Details'!A:A, 'Hospitalisation Details'!H:H, "not found")</f>
        <v>62</v>
      </c>
    </row>
    <row r="367" spans="1:17" ht="15.75" x14ac:dyDescent="0.25">
      <c r="A367" s="15" t="s">
        <v>2006</v>
      </c>
      <c r="B367" s="2" t="str">
        <f>VLOOKUP(A367, 'Customer Names'!A:E, 4, FALSE)</f>
        <v>Drew T.</v>
      </c>
      <c r="C367" s="2">
        <f>_xlfn.XLOOKUP(A367, 'Medical Examinations'!A:A, 'Medical Examinations'!B:B, "not found")</f>
        <v>35.31</v>
      </c>
      <c r="D367" s="2">
        <f>_xlfn.XLOOKUP(A367, 'Medical Examinations'!A:A, 'Medical Examinations'!D:D, "not found")</f>
        <v>9.0399999999999991</v>
      </c>
      <c r="E367" s="2" t="str">
        <f>_xlfn.XLOOKUP(A367, 'Medical Examinations'!A:A, 'Medical Examinations'!F:F, "not found")</f>
        <v>No</v>
      </c>
      <c r="F367" s="2" t="str">
        <f>_xlfn.XLOOKUP(A367, 'Medical Examinations'!A:A, 'Medical Examinations'!G:G, "not found")</f>
        <v>No</v>
      </c>
      <c r="G367" s="2" t="str">
        <f>_xlfn.XLOOKUP(A367, 'Medical Examinations'!A:A, 'Medical Examinations'!H:H, "not found")</f>
        <v>No</v>
      </c>
      <c r="H367" s="2">
        <f>_xlfn.XLOOKUP(A367, 'Medical Examinations'!A:A, 'Medical Examinations'!J:J, "not found")</f>
        <v>0</v>
      </c>
      <c r="I367" s="2" t="str">
        <f>_xlfn.XLOOKUP(A367, 'Medical Examinations'!A:A, 'Medical Examinations'!L:L, "not found")</f>
        <v>No</v>
      </c>
      <c r="J367" s="2" t="str">
        <f>_xlfn.XLOOKUP(A367, 'Medical Examinations'!A:A, 'Medical Examinations'!C:C, "not found")</f>
        <v>Obesity</v>
      </c>
      <c r="K367" s="2" t="str">
        <f>_xlfn.XLOOKUP(A367, 'Medical Examinations'!A:A, 'Medical Examinations'!E:E, "not  found")</f>
        <v>Diabetes</v>
      </c>
      <c r="L367" s="16">
        <f>_xlfn.XLOOKUP(A367, 'Hospitalisation Details'!A:A, 'Hospitalisation Details'!G:G, "not found")</f>
        <v>37596</v>
      </c>
      <c r="M367" s="17">
        <f>_xlfn.XLOOKUP(A367, 'Hospitalisation Details'!A:A, 'Hospitalisation Details'!J:J, "not found")</f>
        <v>27724.29</v>
      </c>
      <c r="N367" s="2" t="str">
        <f>_xlfn.XLOOKUP(A367, 'Hospitalisation Details'!A:A, 'Hospitalisation Details'!L:L, "not found")</f>
        <v>tier - 1</v>
      </c>
      <c r="O367" s="2" t="str">
        <f>_xlfn.XLOOKUP(A367, 'Hospitalisation Details'!A:A, 'Hospitalisation Details'!N:N, "not found")</f>
        <v>tier - 3</v>
      </c>
      <c r="P367" s="2" t="str">
        <f>_xlfn.XLOOKUP(A367, 'Hospitalisation Details'!A:A, 'Hospitalisation Details'!P:P, "not found")</f>
        <v>R1013</v>
      </c>
      <c r="Q367" s="2">
        <f>_xlfn.XLOOKUP(A367, 'Hospitalisation Details'!A:A, 'Hospitalisation Details'!H:H, "not found")</f>
        <v>20</v>
      </c>
    </row>
    <row r="368" spans="1:17" ht="15.75" x14ac:dyDescent="0.25">
      <c r="A368" s="15" t="s">
        <v>2005</v>
      </c>
      <c r="B368" s="2" t="str">
        <f>VLOOKUP(A368, 'Customer Names'!A:E, 4, FALSE)</f>
        <v>Austin W</v>
      </c>
      <c r="C368" s="2">
        <f>_xlfn.XLOOKUP(A368, 'Medical Examinations'!A:A, 'Medical Examinations'!B:B, "not found")</f>
        <v>27.04</v>
      </c>
      <c r="D368" s="2">
        <f>_xlfn.XLOOKUP(A368, 'Medical Examinations'!A:A, 'Medical Examinations'!D:D, "not found")</f>
        <v>4.0999999999999996</v>
      </c>
      <c r="E368" s="2" t="str">
        <f>_xlfn.XLOOKUP(A368, 'Medical Examinations'!A:A, 'Medical Examinations'!F:F, "not found")</f>
        <v>No</v>
      </c>
      <c r="F368" s="2" t="str">
        <f>_xlfn.XLOOKUP(A368, 'Medical Examinations'!A:A, 'Medical Examinations'!G:G, "not found")</f>
        <v>No</v>
      </c>
      <c r="G368" s="2" t="str">
        <f>_xlfn.XLOOKUP(A368, 'Medical Examinations'!A:A, 'Medical Examinations'!H:H, "not found")</f>
        <v>No</v>
      </c>
      <c r="H368" s="2">
        <f>_xlfn.XLOOKUP(A368, 'Medical Examinations'!A:A, 'Medical Examinations'!J:J, "not found")</f>
        <v>1</v>
      </c>
      <c r="I368" s="2" t="str">
        <f>_xlfn.XLOOKUP(A368, 'Medical Examinations'!A:A, 'Medical Examinations'!L:L, "not found")</f>
        <v>yes</v>
      </c>
      <c r="J368" s="2" t="str">
        <f>_xlfn.XLOOKUP(A368, 'Medical Examinations'!A:A, 'Medical Examinations'!C:C, "not found")</f>
        <v>Overweight</v>
      </c>
      <c r="K368" s="2" t="str">
        <f>_xlfn.XLOOKUP(A368, 'Medical Examinations'!A:A, 'Medical Examinations'!E:E, "not  found")</f>
        <v>Normal</v>
      </c>
      <c r="L368" s="16">
        <f>_xlfn.XLOOKUP(A368, 'Hospitalisation Details'!A:A, 'Hospitalisation Details'!G:G, "not found")</f>
        <v>33788</v>
      </c>
      <c r="M368" s="17">
        <f>_xlfn.XLOOKUP(A368, 'Hospitalisation Details'!A:A, 'Hospitalisation Details'!J:J, "not found")</f>
        <v>27696.11</v>
      </c>
      <c r="N368" s="2" t="str">
        <f>_xlfn.XLOOKUP(A368, 'Hospitalisation Details'!A:A, 'Hospitalisation Details'!L:L, "not found")</f>
        <v>tier - 1</v>
      </c>
      <c r="O368" s="2" t="str">
        <f>_xlfn.XLOOKUP(A368, 'Hospitalisation Details'!A:A, 'Hospitalisation Details'!N:N, "not found")</f>
        <v>tier - 2</v>
      </c>
      <c r="P368" s="2" t="str">
        <f>_xlfn.XLOOKUP(A368, 'Hospitalisation Details'!A:A, 'Hospitalisation Details'!P:P, "not found")</f>
        <v>R1011</v>
      </c>
      <c r="Q368" s="2">
        <f>_xlfn.XLOOKUP(A368, 'Hospitalisation Details'!A:A, 'Hospitalisation Details'!H:H, "not found")</f>
        <v>30</v>
      </c>
    </row>
    <row r="369" spans="1:17" ht="15.75" x14ac:dyDescent="0.25">
      <c r="A369" s="15" t="s">
        <v>2004</v>
      </c>
      <c r="B369" s="2" t="str">
        <f>VLOOKUP(A369, 'Customer Names'!A:E, 4, FALSE)</f>
        <v>Berenice</v>
      </c>
      <c r="C369" s="2">
        <f>_xlfn.XLOOKUP(A369, 'Medical Examinations'!A:A, 'Medical Examinations'!B:B, "not found")</f>
        <v>30.23</v>
      </c>
      <c r="D369" s="2">
        <f>_xlfn.XLOOKUP(A369, 'Medical Examinations'!A:A, 'Medical Examinations'!D:D, "not found")</f>
        <v>4.2300000000000004</v>
      </c>
      <c r="E369" s="2" t="str">
        <f>_xlfn.XLOOKUP(A369, 'Medical Examinations'!A:A, 'Medical Examinations'!F:F, "not found")</f>
        <v>yes</v>
      </c>
      <c r="F369" s="2" t="str">
        <f>_xlfn.XLOOKUP(A369, 'Medical Examinations'!A:A, 'Medical Examinations'!G:G, "not found")</f>
        <v>No</v>
      </c>
      <c r="G369" s="2" t="str">
        <f>_xlfn.XLOOKUP(A369, 'Medical Examinations'!A:A, 'Medical Examinations'!H:H, "not found")</f>
        <v>Yes</v>
      </c>
      <c r="H369" s="2">
        <f>_xlfn.XLOOKUP(A369, 'Medical Examinations'!A:A, 'Medical Examinations'!J:J, "not found")</f>
        <v>1</v>
      </c>
      <c r="I369" s="2" t="str">
        <f>_xlfn.XLOOKUP(A369, 'Medical Examinations'!A:A, 'Medical Examinations'!L:L, "not found")</f>
        <v>yes</v>
      </c>
      <c r="J369" s="2" t="str">
        <f>_xlfn.XLOOKUP(A369, 'Medical Examinations'!A:A, 'Medical Examinations'!C:C, "not found")</f>
        <v>Obesity</v>
      </c>
      <c r="K369" s="2" t="str">
        <f>_xlfn.XLOOKUP(A369, 'Medical Examinations'!A:A, 'Medical Examinations'!E:E, "not  found")</f>
        <v>Normal</v>
      </c>
      <c r="L369" s="16">
        <f>_xlfn.XLOOKUP(A369, 'Hospitalisation Details'!A:A, 'Hospitalisation Details'!G:G, "not found")</f>
        <v>35710</v>
      </c>
      <c r="M369" s="17">
        <f>_xlfn.XLOOKUP(A369, 'Hospitalisation Details'!A:A, 'Hospitalisation Details'!J:J, "not found")</f>
        <v>27625.17</v>
      </c>
      <c r="N369" s="2" t="str">
        <f>_xlfn.XLOOKUP(A369, 'Hospitalisation Details'!A:A, 'Hospitalisation Details'!L:L, "not found")</f>
        <v>tier - 1</v>
      </c>
      <c r="O369" s="2" t="str">
        <f>_xlfn.XLOOKUP(A369, 'Hospitalisation Details'!A:A, 'Hospitalisation Details'!N:N, "not found")</f>
        <v>tier - 1</v>
      </c>
      <c r="P369" s="2" t="str">
        <f>_xlfn.XLOOKUP(A369, 'Hospitalisation Details'!A:A, 'Hospitalisation Details'!P:P, "not found")</f>
        <v>R1011</v>
      </c>
      <c r="Q369" s="2">
        <f>_xlfn.XLOOKUP(A369, 'Hospitalisation Details'!A:A, 'Hospitalisation Details'!H:H, "not found")</f>
        <v>25</v>
      </c>
    </row>
    <row r="370" spans="1:17" ht="15.75" x14ac:dyDescent="0.25">
      <c r="A370" s="15" t="s">
        <v>2003</v>
      </c>
      <c r="B370" s="2" t="str">
        <f>VLOOKUP(A370, 'Customer Names'!A:E, 4, FALSE)</f>
        <v>Kenneth A</v>
      </c>
      <c r="C370" s="2">
        <f>_xlfn.XLOOKUP(A370, 'Medical Examinations'!A:A, 'Medical Examinations'!B:B, "not found")</f>
        <v>30.6</v>
      </c>
      <c r="D370" s="2">
        <f>_xlfn.XLOOKUP(A370, 'Medical Examinations'!A:A, 'Medical Examinations'!D:D, "not found")</f>
        <v>6.48</v>
      </c>
      <c r="E370" s="2" t="str">
        <f>_xlfn.XLOOKUP(A370, 'Medical Examinations'!A:A, 'Medical Examinations'!F:F, "not found")</f>
        <v>yes</v>
      </c>
      <c r="F370" s="2" t="str">
        <f>_xlfn.XLOOKUP(A370, 'Medical Examinations'!A:A, 'Medical Examinations'!G:G, "not found")</f>
        <v>No</v>
      </c>
      <c r="G370" s="2" t="str">
        <f>_xlfn.XLOOKUP(A370, 'Medical Examinations'!A:A, 'Medical Examinations'!H:H, "not found")</f>
        <v>Yes</v>
      </c>
      <c r="H370" s="2">
        <f>_xlfn.XLOOKUP(A370, 'Medical Examinations'!A:A, 'Medical Examinations'!J:J, "not found")</f>
        <v>1</v>
      </c>
      <c r="I370" s="2" t="str">
        <f>_xlfn.XLOOKUP(A370, 'Medical Examinations'!A:A, 'Medical Examinations'!L:L, "not found")</f>
        <v>yes</v>
      </c>
      <c r="J370" s="2" t="str">
        <f>_xlfn.XLOOKUP(A370, 'Medical Examinations'!A:A, 'Medical Examinations'!C:C, "not found")</f>
        <v>Obesity</v>
      </c>
      <c r="K370" s="2" t="str">
        <f>_xlfn.XLOOKUP(A370, 'Medical Examinations'!A:A, 'Medical Examinations'!E:E, "not  found")</f>
        <v>Prediabeties</v>
      </c>
      <c r="L370" s="16">
        <f>_xlfn.XLOOKUP(A370, 'Hospitalisation Details'!A:A, 'Hospitalisation Details'!G:G, "not found")</f>
        <v>35682</v>
      </c>
      <c r="M370" s="17">
        <f>_xlfn.XLOOKUP(A370, 'Hospitalisation Details'!A:A, 'Hospitalisation Details'!J:J, "not found")</f>
        <v>27619.360000000001</v>
      </c>
      <c r="N370" s="2" t="str">
        <f>_xlfn.XLOOKUP(A370, 'Hospitalisation Details'!A:A, 'Hospitalisation Details'!L:L, "not found")</f>
        <v>tier - 2</v>
      </c>
      <c r="O370" s="2" t="str">
        <f>_xlfn.XLOOKUP(A370, 'Hospitalisation Details'!A:A, 'Hospitalisation Details'!N:N, "not found")</f>
        <v>tier - 3</v>
      </c>
      <c r="P370" s="2" t="str">
        <f>_xlfn.XLOOKUP(A370, 'Hospitalisation Details'!A:A, 'Hospitalisation Details'!P:P, "not found")</f>
        <v>R1011</v>
      </c>
      <c r="Q370" s="2">
        <f>_xlfn.XLOOKUP(A370, 'Hospitalisation Details'!A:A, 'Hospitalisation Details'!H:H, "not found")</f>
        <v>25</v>
      </c>
    </row>
    <row r="371" spans="1:17" ht="15.75" x14ac:dyDescent="0.25">
      <c r="A371" s="15" t="s">
        <v>2002</v>
      </c>
      <c r="B371" s="2" t="str">
        <f>VLOOKUP(A371, 'Customer Names'!A:E, 4, FALSE)</f>
        <v>Miguel</v>
      </c>
      <c r="C371" s="2">
        <f>_xlfn.XLOOKUP(A371, 'Medical Examinations'!A:A, 'Medical Examinations'!B:B, "not found")</f>
        <v>26.8</v>
      </c>
      <c r="D371" s="2">
        <f>_xlfn.XLOOKUP(A371, 'Medical Examinations'!A:A, 'Medical Examinations'!D:D, "not found")</f>
        <v>5.53</v>
      </c>
      <c r="E371" s="2" t="str">
        <f>_xlfn.XLOOKUP(A371, 'Medical Examinations'!A:A, 'Medical Examinations'!F:F, "not found")</f>
        <v>No</v>
      </c>
      <c r="F371" s="2" t="str">
        <f>_xlfn.XLOOKUP(A371, 'Medical Examinations'!A:A, 'Medical Examinations'!G:G, "not found")</f>
        <v>No</v>
      </c>
      <c r="G371" s="2" t="str">
        <f>_xlfn.XLOOKUP(A371, 'Medical Examinations'!A:A, 'Medical Examinations'!H:H, "not found")</f>
        <v>No</v>
      </c>
      <c r="H371" s="2">
        <f>_xlfn.XLOOKUP(A371, 'Medical Examinations'!A:A, 'Medical Examinations'!J:J, "not found")</f>
        <v>1</v>
      </c>
      <c r="I371" s="2" t="str">
        <f>_xlfn.XLOOKUP(A371, 'Medical Examinations'!A:A, 'Medical Examinations'!L:L, "not found")</f>
        <v>yes</v>
      </c>
      <c r="J371" s="2" t="str">
        <f>_xlfn.XLOOKUP(A371, 'Medical Examinations'!A:A, 'Medical Examinations'!C:C, "not found")</f>
        <v>Overweight</v>
      </c>
      <c r="K371" s="2" t="str">
        <f>_xlfn.XLOOKUP(A371, 'Medical Examinations'!A:A, 'Medical Examinations'!E:E, "not  found")</f>
        <v>Normal</v>
      </c>
      <c r="L371" s="16">
        <f>_xlfn.XLOOKUP(A371, 'Hospitalisation Details'!A:A, 'Hospitalisation Details'!G:G, "not found")</f>
        <v>33766</v>
      </c>
      <c r="M371" s="17">
        <f>_xlfn.XLOOKUP(A371, 'Hospitalisation Details'!A:A, 'Hospitalisation Details'!J:J, "not found")</f>
        <v>27614.71</v>
      </c>
      <c r="N371" s="2" t="str">
        <f>_xlfn.XLOOKUP(A371, 'Hospitalisation Details'!A:A, 'Hospitalisation Details'!L:L, "not found")</f>
        <v>tier - 2</v>
      </c>
      <c r="O371" s="2" t="str">
        <f>_xlfn.XLOOKUP(A371, 'Hospitalisation Details'!A:A, 'Hospitalisation Details'!N:N, "not found")</f>
        <v>tier - 3</v>
      </c>
      <c r="P371" s="2" t="str">
        <f>_xlfn.XLOOKUP(A371, 'Hospitalisation Details'!A:A, 'Hospitalisation Details'!P:P, "not found")</f>
        <v>R1011</v>
      </c>
      <c r="Q371" s="2">
        <f>_xlfn.XLOOKUP(A371, 'Hospitalisation Details'!A:A, 'Hospitalisation Details'!H:H, "not found")</f>
        <v>30</v>
      </c>
    </row>
    <row r="372" spans="1:17" ht="15.75" x14ac:dyDescent="0.25">
      <c r="A372" s="15" t="s">
        <v>2001</v>
      </c>
      <c r="B372" s="2" t="str">
        <f>VLOOKUP(A372, 'Customer Names'!A:E, 4, FALSE)</f>
        <v>Hadley T.</v>
      </c>
      <c r="C372" s="2">
        <f>_xlfn.XLOOKUP(A372, 'Medical Examinations'!A:A, 'Medical Examinations'!B:B, "not found")</f>
        <v>16.86</v>
      </c>
      <c r="D372" s="2">
        <f>_xlfn.XLOOKUP(A372, 'Medical Examinations'!A:A, 'Medical Examinations'!D:D, "not found")</f>
        <v>4.07</v>
      </c>
      <c r="E372" s="2" t="str">
        <f>_xlfn.XLOOKUP(A372, 'Medical Examinations'!A:A, 'Medical Examinations'!F:F, "not found")</f>
        <v>yes</v>
      </c>
      <c r="F372" s="2" t="str">
        <f>_xlfn.XLOOKUP(A372, 'Medical Examinations'!A:A, 'Medical Examinations'!G:G, "not found")</f>
        <v>No</v>
      </c>
      <c r="G372" s="2" t="str">
        <f>_xlfn.XLOOKUP(A372, 'Medical Examinations'!A:A, 'Medical Examinations'!H:H, "not found")</f>
        <v>No</v>
      </c>
      <c r="H372" s="2">
        <f>_xlfn.XLOOKUP(A372, 'Medical Examinations'!A:A, 'Medical Examinations'!J:J, "not found")</f>
        <v>0</v>
      </c>
      <c r="I372" s="2" t="str">
        <f>_xlfn.XLOOKUP(A372, 'Medical Examinations'!A:A, 'Medical Examinations'!L:L, "not found")</f>
        <v>yes</v>
      </c>
      <c r="J372" s="2" t="str">
        <f>_xlfn.XLOOKUP(A372, 'Medical Examinations'!A:A, 'Medical Examinations'!C:C, "not found")</f>
        <v>Underweight</v>
      </c>
      <c r="K372" s="2" t="str">
        <f>_xlfn.XLOOKUP(A372, 'Medical Examinations'!A:A, 'Medical Examinations'!E:E, "not  found")</f>
        <v>Normal</v>
      </c>
      <c r="L372" s="16">
        <f>_xlfn.XLOOKUP(A372, 'Hospitalisation Details'!A:A, 'Hospitalisation Details'!G:G, "not found")</f>
        <v>31357</v>
      </c>
      <c r="M372" s="17">
        <f>_xlfn.XLOOKUP(A372, 'Hospitalisation Details'!A:A, 'Hospitalisation Details'!J:J, "not found")</f>
        <v>27598.93</v>
      </c>
      <c r="N372" s="2" t="str">
        <f>_xlfn.XLOOKUP(A372, 'Hospitalisation Details'!A:A, 'Hospitalisation Details'!L:L, "not found")</f>
        <v>tier - 2</v>
      </c>
      <c r="O372" s="2" t="str">
        <f>_xlfn.XLOOKUP(A372, 'Hospitalisation Details'!A:A, 'Hospitalisation Details'!N:N, "not found")</f>
        <v>tier - 1</v>
      </c>
      <c r="P372" s="2" t="str">
        <f>_xlfn.XLOOKUP(A372, 'Hospitalisation Details'!A:A, 'Hospitalisation Details'!P:P, "not found")</f>
        <v>R1011</v>
      </c>
      <c r="Q372" s="2">
        <f>_xlfn.XLOOKUP(A372, 'Hospitalisation Details'!A:A, 'Hospitalisation Details'!H:H, "not found")</f>
        <v>37</v>
      </c>
    </row>
    <row r="373" spans="1:17" ht="15.75" x14ac:dyDescent="0.25">
      <c r="A373" s="15" t="s">
        <v>2000</v>
      </c>
      <c r="B373" s="2" t="str">
        <f>VLOOKUP(A373, 'Customer Names'!A:E, 4, FALSE)</f>
        <v>Taylor</v>
      </c>
      <c r="C373" s="2">
        <f>_xlfn.XLOOKUP(A373, 'Medical Examinations'!A:A, 'Medical Examinations'!B:B, "not found")</f>
        <v>16.3</v>
      </c>
      <c r="D373" s="2">
        <f>_xlfn.XLOOKUP(A373, 'Medical Examinations'!A:A, 'Medical Examinations'!D:D, "not found")</f>
        <v>5.51</v>
      </c>
      <c r="E373" s="2" t="str">
        <f>_xlfn.XLOOKUP(A373, 'Medical Examinations'!A:A, 'Medical Examinations'!F:F, "not found")</f>
        <v>No</v>
      </c>
      <c r="F373" s="2" t="str">
        <f>_xlfn.XLOOKUP(A373, 'Medical Examinations'!A:A, 'Medical Examinations'!G:G, "not found")</f>
        <v>No</v>
      </c>
      <c r="G373" s="2" t="str">
        <f>_xlfn.XLOOKUP(A373, 'Medical Examinations'!A:A, 'Medical Examinations'!H:H, "not found")</f>
        <v>No</v>
      </c>
      <c r="H373" s="2">
        <f>_xlfn.XLOOKUP(A373, 'Medical Examinations'!A:A, 'Medical Examinations'!J:J, "not found")</f>
        <v>1</v>
      </c>
      <c r="I373" s="2" t="str">
        <f>_xlfn.XLOOKUP(A373, 'Medical Examinations'!A:A, 'Medical Examinations'!L:L, "not found")</f>
        <v>yes</v>
      </c>
      <c r="J373" s="2" t="str">
        <f>_xlfn.XLOOKUP(A373, 'Medical Examinations'!A:A, 'Medical Examinations'!C:C, "not found")</f>
        <v>Underweight</v>
      </c>
      <c r="K373" s="2" t="str">
        <f>_xlfn.XLOOKUP(A373, 'Medical Examinations'!A:A, 'Medical Examinations'!E:E, "not  found")</f>
        <v>Normal</v>
      </c>
      <c r="L373" s="16">
        <f>_xlfn.XLOOKUP(A373, 'Hospitalisation Details'!A:A, 'Hospitalisation Details'!G:G, "not found")</f>
        <v>30885</v>
      </c>
      <c r="M373" s="17">
        <f>_xlfn.XLOOKUP(A373, 'Hospitalisation Details'!A:A, 'Hospitalisation Details'!J:J, "not found")</f>
        <v>27534.53</v>
      </c>
      <c r="N373" s="2" t="str">
        <f>_xlfn.XLOOKUP(A373, 'Hospitalisation Details'!A:A, 'Hospitalisation Details'!L:L, "not found")</f>
        <v>tier - 2</v>
      </c>
      <c r="O373" s="2" t="str">
        <f>_xlfn.XLOOKUP(A373, 'Hospitalisation Details'!A:A, 'Hospitalisation Details'!N:N, "not found")</f>
        <v>tier - 2</v>
      </c>
      <c r="P373" s="2" t="str">
        <f>_xlfn.XLOOKUP(A373, 'Hospitalisation Details'!A:A, 'Hospitalisation Details'!P:P, "not found")</f>
        <v>R1011</v>
      </c>
      <c r="Q373" s="2">
        <f>_xlfn.XLOOKUP(A373, 'Hospitalisation Details'!A:A, 'Hospitalisation Details'!H:H, "not found")</f>
        <v>38</v>
      </c>
    </row>
    <row r="374" spans="1:17" ht="15.75" x14ac:dyDescent="0.25">
      <c r="A374" s="15" t="s">
        <v>1999</v>
      </c>
      <c r="B374" s="2" t="str">
        <f>VLOOKUP(A374, 'Customer Names'!A:E, 4, FALSE)</f>
        <v>Tenielle M</v>
      </c>
      <c r="C374" s="2">
        <f>_xlfn.XLOOKUP(A374, 'Medical Examinations'!A:A, 'Medical Examinations'!B:B, "not found")</f>
        <v>29.81</v>
      </c>
      <c r="D374" s="2">
        <f>_xlfn.XLOOKUP(A374, 'Medical Examinations'!A:A, 'Medical Examinations'!D:D, "not found")</f>
        <v>11.66</v>
      </c>
      <c r="E374" s="2" t="str">
        <f>_xlfn.XLOOKUP(A374, 'Medical Examinations'!A:A, 'Medical Examinations'!F:F, "not found")</f>
        <v>No</v>
      </c>
      <c r="F374" s="2" t="str">
        <f>_xlfn.XLOOKUP(A374, 'Medical Examinations'!A:A, 'Medical Examinations'!G:G, "not found")</f>
        <v>No</v>
      </c>
      <c r="G374" s="2" t="str">
        <f>_xlfn.XLOOKUP(A374, 'Medical Examinations'!A:A, 'Medical Examinations'!H:H, "not found")</f>
        <v>No</v>
      </c>
      <c r="H374" s="2">
        <f>_xlfn.XLOOKUP(A374, 'Medical Examinations'!A:A, 'Medical Examinations'!J:J, "not found")</f>
        <v>0</v>
      </c>
      <c r="I374" s="2" t="str">
        <f>_xlfn.XLOOKUP(A374, 'Medical Examinations'!A:A, 'Medical Examinations'!L:L, "not found")</f>
        <v>yes</v>
      </c>
      <c r="J374" s="2" t="str">
        <f>_xlfn.XLOOKUP(A374, 'Medical Examinations'!A:A, 'Medical Examinations'!C:C, "not found")</f>
        <v>Overweight</v>
      </c>
      <c r="K374" s="2" t="str">
        <f>_xlfn.XLOOKUP(A374, 'Medical Examinations'!A:A, 'Medical Examinations'!E:E, "not  found")</f>
        <v>Diabetes</v>
      </c>
      <c r="L374" s="16">
        <f>_xlfn.XLOOKUP(A374, 'Hospitalisation Details'!A:A, 'Hospitalisation Details'!G:G, "not found")</f>
        <v>24034</v>
      </c>
      <c r="M374" s="17">
        <f>_xlfn.XLOOKUP(A374, 'Hospitalisation Details'!A:A, 'Hospitalisation Details'!J:J, "not found")</f>
        <v>27533.91</v>
      </c>
      <c r="N374" s="2" t="str">
        <f>_xlfn.XLOOKUP(A374, 'Hospitalisation Details'!A:A, 'Hospitalisation Details'!L:L, "not found")</f>
        <v>tier - 2</v>
      </c>
      <c r="O374" s="2" t="str">
        <f>_xlfn.XLOOKUP(A374, 'Hospitalisation Details'!A:A, 'Hospitalisation Details'!N:N, "not found")</f>
        <v>tier - 3</v>
      </c>
      <c r="P374" s="2" t="str">
        <f>_xlfn.XLOOKUP(A374, 'Hospitalisation Details'!A:A, 'Hospitalisation Details'!P:P, "not found")</f>
        <v>R1013</v>
      </c>
      <c r="Q374" s="2">
        <f>_xlfn.XLOOKUP(A374, 'Hospitalisation Details'!A:A, 'Hospitalisation Details'!H:H, "not found")</f>
        <v>57</v>
      </c>
    </row>
    <row r="375" spans="1:17" ht="15.75" x14ac:dyDescent="0.25">
      <c r="A375" s="15" t="s">
        <v>1998</v>
      </c>
      <c r="B375" s="2" t="str">
        <f>VLOOKUP(A375, 'Customer Names'!A:E, 4, FALSE)</f>
        <v>Andrea</v>
      </c>
      <c r="C375" s="2">
        <f>_xlfn.XLOOKUP(A375, 'Medical Examinations'!A:A, 'Medical Examinations'!B:B, "not found")</f>
        <v>16.329999999999998</v>
      </c>
      <c r="D375" s="2">
        <f>_xlfn.XLOOKUP(A375, 'Medical Examinations'!A:A, 'Medical Examinations'!D:D, "not found")</f>
        <v>7.26</v>
      </c>
      <c r="E375" s="2" t="str">
        <f>_xlfn.XLOOKUP(A375, 'Medical Examinations'!A:A, 'Medical Examinations'!F:F, "not found")</f>
        <v>yes</v>
      </c>
      <c r="F375" s="2" t="str">
        <f>_xlfn.XLOOKUP(A375, 'Medical Examinations'!A:A, 'Medical Examinations'!G:G, "not found")</f>
        <v>No</v>
      </c>
      <c r="G375" s="2" t="str">
        <f>_xlfn.XLOOKUP(A375, 'Medical Examinations'!A:A, 'Medical Examinations'!H:H, "not found")</f>
        <v>No</v>
      </c>
      <c r="H375" s="2">
        <f>_xlfn.XLOOKUP(A375, 'Medical Examinations'!A:A, 'Medical Examinations'!J:J, "not found")</f>
        <v>0</v>
      </c>
      <c r="I375" s="2" t="str">
        <f>_xlfn.XLOOKUP(A375, 'Medical Examinations'!A:A, 'Medical Examinations'!L:L, "not found")</f>
        <v>yes</v>
      </c>
      <c r="J375" s="2" t="str">
        <f>_xlfn.XLOOKUP(A375, 'Medical Examinations'!A:A, 'Medical Examinations'!C:C, "not found")</f>
        <v>Underweight</v>
      </c>
      <c r="K375" s="2" t="str">
        <f>_xlfn.XLOOKUP(A375, 'Medical Examinations'!A:A, 'Medical Examinations'!E:E, "not  found")</f>
        <v>Diabetes</v>
      </c>
      <c r="L375" s="16">
        <f>_xlfn.XLOOKUP(A375, 'Hospitalisation Details'!A:A, 'Hospitalisation Details'!G:G, "not found")</f>
        <v>29862</v>
      </c>
      <c r="M375" s="17">
        <f>_xlfn.XLOOKUP(A375, 'Hospitalisation Details'!A:A, 'Hospitalisation Details'!J:J, "not found")</f>
        <v>27495.59</v>
      </c>
      <c r="N375" s="2" t="str">
        <f>_xlfn.XLOOKUP(A375, 'Hospitalisation Details'!A:A, 'Hospitalisation Details'!L:L, "not found")</f>
        <v>tier - 2</v>
      </c>
      <c r="O375" s="2" t="str">
        <f>_xlfn.XLOOKUP(A375, 'Hospitalisation Details'!A:A, 'Hospitalisation Details'!N:N, "not found")</f>
        <v>tier - 1</v>
      </c>
      <c r="P375" s="2" t="str">
        <f>_xlfn.XLOOKUP(A375, 'Hospitalisation Details'!A:A, 'Hospitalisation Details'!P:P, "not found")</f>
        <v>R1011</v>
      </c>
      <c r="Q375" s="2">
        <f>_xlfn.XLOOKUP(A375, 'Hospitalisation Details'!A:A, 'Hospitalisation Details'!H:H, "not found")</f>
        <v>41</v>
      </c>
    </row>
    <row r="376" spans="1:17" ht="15.75" x14ac:dyDescent="0.25">
      <c r="A376" s="15" t="s">
        <v>1997</v>
      </c>
      <c r="B376" s="2" t="str">
        <f>VLOOKUP(A376, 'Customer Names'!A:E, 4, FALSE)</f>
        <v>Nora P</v>
      </c>
      <c r="C376" s="2">
        <f>_xlfn.XLOOKUP(A376, 'Medical Examinations'!A:A, 'Medical Examinations'!B:B, "not found")</f>
        <v>16.37</v>
      </c>
      <c r="D376" s="2">
        <f>_xlfn.XLOOKUP(A376, 'Medical Examinations'!A:A, 'Medical Examinations'!D:D, "not found")</f>
        <v>4.79</v>
      </c>
      <c r="E376" s="2" t="str">
        <f>_xlfn.XLOOKUP(A376, 'Medical Examinations'!A:A, 'Medical Examinations'!F:F, "not found")</f>
        <v>yes</v>
      </c>
      <c r="F376" s="2" t="str">
        <f>_xlfn.XLOOKUP(A376, 'Medical Examinations'!A:A, 'Medical Examinations'!G:G, "not found")</f>
        <v>No</v>
      </c>
      <c r="G376" s="2" t="str">
        <f>_xlfn.XLOOKUP(A376, 'Medical Examinations'!A:A, 'Medical Examinations'!H:H, "not found")</f>
        <v>No</v>
      </c>
      <c r="H376" s="2">
        <f>_xlfn.XLOOKUP(A376, 'Medical Examinations'!A:A, 'Medical Examinations'!J:J, "not found")</f>
        <v>0</v>
      </c>
      <c r="I376" s="2" t="str">
        <f>_xlfn.XLOOKUP(A376, 'Medical Examinations'!A:A, 'Medical Examinations'!L:L, "not found")</f>
        <v>yes</v>
      </c>
      <c r="J376" s="2" t="str">
        <f>_xlfn.XLOOKUP(A376, 'Medical Examinations'!A:A, 'Medical Examinations'!C:C, "not found")</f>
        <v>Underweight</v>
      </c>
      <c r="K376" s="2" t="str">
        <f>_xlfn.XLOOKUP(A376, 'Medical Examinations'!A:A, 'Medical Examinations'!E:E, "not  found")</f>
        <v>Normal</v>
      </c>
      <c r="L376" s="16">
        <f>_xlfn.XLOOKUP(A376, 'Hospitalisation Details'!A:A, 'Hospitalisation Details'!G:G, "not found")</f>
        <v>31386</v>
      </c>
      <c r="M376" s="17">
        <f>_xlfn.XLOOKUP(A376, 'Hospitalisation Details'!A:A, 'Hospitalisation Details'!J:J, "not found")</f>
        <v>27432.73</v>
      </c>
      <c r="N376" s="2" t="str">
        <f>_xlfn.XLOOKUP(A376, 'Hospitalisation Details'!A:A, 'Hospitalisation Details'!L:L, "not found")</f>
        <v>tier - 2</v>
      </c>
      <c r="O376" s="2" t="str">
        <f>_xlfn.XLOOKUP(A376, 'Hospitalisation Details'!A:A, 'Hospitalisation Details'!N:N, "not found")</f>
        <v>tier - 1</v>
      </c>
      <c r="P376" s="2" t="str">
        <f>_xlfn.XLOOKUP(A376, 'Hospitalisation Details'!A:A, 'Hospitalisation Details'!P:P, "not found")</f>
        <v>R1011</v>
      </c>
      <c r="Q376" s="2">
        <f>_xlfn.XLOOKUP(A376, 'Hospitalisation Details'!A:A, 'Hospitalisation Details'!H:H, "not found")</f>
        <v>37</v>
      </c>
    </row>
    <row r="377" spans="1:17" ht="15.75" x14ac:dyDescent="0.25">
      <c r="A377" s="15" t="s">
        <v>1996</v>
      </c>
      <c r="B377" s="2" t="str">
        <f>VLOOKUP(A377, 'Customer Names'!A:E, 4, FALSE)</f>
        <v>Zachary</v>
      </c>
      <c r="C377" s="2">
        <f>_xlfn.XLOOKUP(A377, 'Medical Examinations'!A:A, 'Medical Examinations'!B:B, "not found")</f>
        <v>22.42</v>
      </c>
      <c r="D377" s="2">
        <f>_xlfn.XLOOKUP(A377, 'Medical Examinations'!A:A, 'Medical Examinations'!D:D, "not found")</f>
        <v>4.68</v>
      </c>
      <c r="E377" s="2" t="str">
        <f>_xlfn.XLOOKUP(A377, 'Medical Examinations'!A:A, 'Medical Examinations'!F:F, "not found")</f>
        <v>yes</v>
      </c>
      <c r="F377" s="2" t="str">
        <f>_xlfn.XLOOKUP(A377, 'Medical Examinations'!A:A, 'Medical Examinations'!G:G, "not found")</f>
        <v>No</v>
      </c>
      <c r="G377" s="2" t="str">
        <f>_xlfn.XLOOKUP(A377, 'Medical Examinations'!A:A, 'Medical Examinations'!H:H, "not found")</f>
        <v>No</v>
      </c>
      <c r="H377" s="2">
        <f>_xlfn.XLOOKUP(A377, 'Medical Examinations'!A:A, 'Medical Examinations'!J:J, "not found")</f>
        <v>1</v>
      </c>
      <c r="I377" s="2" t="str">
        <f>_xlfn.XLOOKUP(A377, 'Medical Examinations'!A:A, 'Medical Examinations'!L:L, "not found")</f>
        <v>No</v>
      </c>
      <c r="J377" s="2" t="str">
        <f>_xlfn.XLOOKUP(A377, 'Medical Examinations'!A:A, 'Medical Examinations'!C:C, "not found")</f>
        <v>Normal Weight</v>
      </c>
      <c r="K377" s="2" t="str">
        <f>_xlfn.XLOOKUP(A377, 'Medical Examinations'!A:A, 'Medical Examinations'!E:E, "not  found")</f>
        <v>Normal</v>
      </c>
      <c r="L377" s="16">
        <f>_xlfn.XLOOKUP(A377, 'Hospitalisation Details'!A:A, 'Hospitalisation Details'!G:G, "not found")</f>
        <v>32401</v>
      </c>
      <c r="M377" s="17">
        <f>_xlfn.XLOOKUP(A377, 'Hospitalisation Details'!A:A, 'Hospitalisation Details'!J:J, "not found")</f>
        <v>27375.9</v>
      </c>
      <c r="N377" s="2" t="str">
        <f>_xlfn.XLOOKUP(A377, 'Hospitalisation Details'!A:A, 'Hospitalisation Details'!L:L, "not found")</f>
        <v>tier - 2</v>
      </c>
      <c r="O377" s="2" t="str">
        <f>_xlfn.XLOOKUP(A377, 'Hospitalisation Details'!A:A, 'Hospitalisation Details'!N:N, "not found")</f>
        <v>tier - 3</v>
      </c>
      <c r="P377" s="2" t="str">
        <f>_xlfn.XLOOKUP(A377, 'Hospitalisation Details'!A:A, 'Hospitalisation Details'!P:P, "not found")</f>
        <v>R1015</v>
      </c>
      <c r="Q377" s="2">
        <f>_xlfn.XLOOKUP(A377, 'Hospitalisation Details'!A:A, 'Hospitalisation Details'!H:H, "not found")</f>
        <v>34</v>
      </c>
    </row>
    <row r="378" spans="1:17" ht="15.75" x14ac:dyDescent="0.25">
      <c r="A378" s="15" t="s">
        <v>1995</v>
      </c>
      <c r="B378" s="2" t="str">
        <f>VLOOKUP(A378, 'Customer Names'!A:E, 4, FALSE)</f>
        <v>Michael</v>
      </c>
      <c r="C378" s="2">
        <f>_xlfn.XLOOKUP(A378, 'Medical Examinations'!A:A, 'Medical Examinations'!B:B, "not found")</f>
        <v>31.35</v>
      </c>
      <c r="D378" s="2">
        <f>_xlfn.XLOOKUP(A378, 'Medical Examinations'!A:A, 'Medical Examinations'!D:D, "not found")</f>
        <v>4.33</v>
      </c>
      <c r="E378" s="2" t="str">
        <f>_xlfn.XLOOKUP(A378, 'Medical Examinations'!A:A, 'Medical Examinations'!F:F, "not found")</f>
        <v>yes</v>
      </c>
      <c r="F378" s="2" t="str">
        <f>_xlfn.XLOOKUP(A378, 'Medical Examinations'!A:A, 'Medical Examinations'!G:G, "not found")</f>
        <v>No</v>
      </c>
      <c r="G378" s="2" t="str">
        <f>_xlfn.XLOOKUP(A378, 'Medical Examinations'!A:A, 'Medical Examinations'!H:H, "not found")</f>
        <v>Yes</v>
      </c>
      <c r="H378" s="2">
        <f>_xlfn.XLOOKUP(A378, 'Medical Examinations'!A:A, 'Medical Examinations'!J:J, "not found")</f>
        <v>1</v>
      </c>
      <c r="I378" s="2" t="str">
        <f>_xlfn.XLOOKUP(A378, 'Medical Examinations'!A:A, 'Medical Examinations'!L:L, "not found")</f>
        <v>No</v>
      </c>
      <c r="J378" s="2" t="str">
        <f>_xlfn.XLOOKUP(A378, 'Medical Examinations'!A:A, 'Medical Examinations'!C:C, "not found")</f>
        <v>Obesity</v>
      </c>
      <c r="K378" s="2" t="str">
        <f>_xlfn.XLOOKUP(A378, 'Medical Examinations'!A:A, 'Medical Examinations'!E:E, "not  found")</f>
        <v>Normal</v>
      </c>
      <c r="L378" s="16">
        <f>_xlfn.XLOOKUP(A378, 'Hospitalisation Details'!A:A, 'Hospitalisation Details'!G:G, "not found")</f>
        <v>25492</v>
      </c>
      <c r="M378" s="17">
        <f>_xlfn.XLOOKUP(A378, 'Hospitalisation Details'!A:A, 'Hospitalisation Details'!J:J, "not found")</f>
        <v>27346.04</v>
      </c>
      <c r="N378" s="2" t="str">
        <f>_xlfn.XLOOKUP(A378, 'Hospitalisation Details'!A:A, 'Hospitalisation Details'!L:L, "not found")</f>
        <v>tier - 2</v>
      </c>
      <c r="O378" s="2" t="str">
        <f>_xlfn.XLOOKUP(A378, 'Hospitalisation Details'!A:A, 'Hospitalisation Details'!N:N, "not found")</f>
        <v>tier - 2</v>
      </c>
      <c r="P378" s="2" t="str">
        <f>_xlfn.XLOOKUP(A378, 'Hospitalisation Details'!A:A, 'Hospitalisation Details'!P:P, "not found")</f>
        <v>R1013</v>
      </c>
      <c r="Q378" s="2">
        <f>_xlfn.XLOOKUP(A378, 'Hospitalisation Details'!A:A, 'Hospitalisation Details'!H:H, "not found")</f>
        <v>53</v>
      </c>
    </row>
    <row r="379" spans="1:17" ht="15.75" x14ac:dyDescent="0.25">
      <c r="A379" s="15" t="s">
        <v>1994</v>
      </c>
      <c r="B379" s="2" t="str">
        <f>VLOOKUP(A379, 'Customer Names'!A:E, 4, FALSE)</f>
        <v>Alyssa K.</v>
      </c>
      <c r="C379" s="2">
        <f>_xlfn.XLOOKUP(A379, 'Medical Examinations'!A:A, 'Medical Examinations'!B:B, "not found")</f>
        <v>31.9</v>
      </c>
      <c r="D379" s="2">
        <f>_xlfn.XLOOKUP(A379, 'Medical Examinations'!A:A, 'Medical Examinations'!D:D, "not found")</f>
        <v>11.89</v>
      </c>
      <c r="E379" s="2" t="str">
        <f>_xlfn.XLOOKUP(A379, 'Medical Examinations'!A:A, 'Medical Examinations'!F:F, "not found")</f>
        <v>No</v>
      </c>
      <c r="F379" s="2" t="str">
        <f>_xlfn.XLOOKUP(A379, 'Medical Examinations'!A:A, 'Medical Examinations'!G:G, "not found")</f>
        <v>No</v>
      </c>
      <c r="G379" s="2" t="str">
        <f>_xlfn.XLOOKUP(A379, 'Medical Examinations'!A:A, 'Medical Examinations'!H:H, "not found")</f>
        <v>No</v>
      </c>
      <c r="H379" s="2">
        <f>_xlfn.XLOOKUP(A379, 'Medical Examinations'!A:A, 'Medical Examinations'!J:J, "not found")</f>
        <v>0</v>
      </c>
      <c r="I379" s="2" t="str">
        <f>_xlfn.XLOOKUP(A379, 'Medical Examinations'!A:A, 'Medical Examinations'!L:L, "not found")</f>
        <v>No</v>
      </c>
      <c r="J379" s="2" t="str">
        <f>_xlfn.XLOOKUP(A379, 'Medical Examinations'!A:A, 'Medical Examinations'!C:C, "not found")</f>
        <v>Obesity</v>
      </c>
      <c r="K379" s="2" t="str">
        <f>_xlfn.XLOOKUP(A379, 'Medical Examinations'!A:A, 'Medical Examinations'!E:E, "not  found")</f>
        <v>Diabetes</v>
      </c>
      <c r="L379" s="16">
        <f>_xlfn.XLOOKUP(A379, 'Hospitalisation Details'!A:A, 'Hospitalisation Details'!G:G, "not found")</f>
        <v>24995</v>
      </c>
      <c r="M379" s="17">
        <f>_xlfn.XLOOKUP(A379, 'Hospitalisation Details'!A:A, 'Hospitalisation Details'!J:J, "not found")</f>
        <v>27322.73</v>
      </c>
      <c r="N379" s="2" t="str">
        <f>_xlfn.XLOOKUP(A379, 'Hospitalisation Details'!A:A, 'Hospitalisation Details'!L:L, "not found")</f>
        <v>tier - 2</v>
      </c>
      <c r="O379" s="2" t="str">
        <f>_xlfn.XLOOKUP(A379, 'Hospitalisation Details'!A:A, 'Hospitalisation Details'!N:N, "not found")</f>
        <v>tier - 2</v>
      </c>
      <c r="P379" s="2" t="str">
        <f>_xlfn.XLOOKUP(A379, 'Hospitalisation Details'!A:A, 'Hospitalisation Details'!P:P, "not found")</f>
        <v>R1013</v>
      </c>
      <c r="Q379" s="2">
        <f>_xlfn.XLOOKUP(A379, 'Hospitalisation Details'!A:A, 'Hospitalisation Details'!H:H, "not found")</f>
        <v>55</v>
      </c>
    </row>
    <row r="380" spans="1:17" ht="15.75" x14ac:dyDescent="0.25">
      <c r="A380" s="15" t="s">
        <v>1993</v>
      </c>
      <c r="B380" s="2" t="str">
        <f>VLOOKUP(A380, 'Customer Names'!A:E, 4, FALSE)</f>
        <v>Heather</v>
      </c>
      <c r="C380" s="2">
        <f>_xlfn.XLOOKUP(A380, 'Medical Examinations'!A:A, 'Medical Examinations'!B:B, "not found")</f>
        <v>30.6</v>
      </c>
      <c r="D380" s="2">
        <f>_xlfn.XLOOKUP(A380, 'Medical Examinations'!A:A, 'Medical Examinations'!D:D, "not found")</f>
        <v>5.24</v>
      </c>
      <c r="E380" s="2" t="str">
        <f>_xlfn.XLOOKUP(A380, 'Medical Examinations'!A:A, 'Medical Examinations'!F:F, "not found")</f>
        <v>No</v>
      </c>
      <c r="F380" s="2" t="str">
        <f>_xlfn.XLOOKUP(A380, 'Medical Examinations'!A:A, 'Medical Examinations'!G:G, "not found")</f>
        <v>No</v>
      </c>
      <c r="G380" s="2" t="str">
        <f>_xlfn.XLOOKUP(A380, 'Medical Examinations'!A:A, 'Medical Examinations'!H:H, "not found")</f>
        <v>No</v>
      </c>
      <c r="H380" s="2">
        <f>_xlfn.XLOOKUP(A380, 'Medical Examinations'!A:A, 'Medical Examinations'!J:J, "not found")</f>
        <v>0</v>
      </c>
      <c r="I380" s="2" t="str">
        <f>_xlfn.XLOOKUP(A380, 'Medical Examinations'!A:A, 'Medical Examinations'!L:L, "not found")</f>
        <v>yes</v>
      </c>
      <c r="J380" s="2" t="str">
        <f>_xlfn.XLOOKUP(A380, 'Medical Examinations'!A:A, 'Medical Examinations'!C:C, "not found")</f>
        <v>Obesity</v>
      </c>
      <c r="K380" s="2" t="str">
        <f>_xlfn.XLOOKUP(A380, 'Medical Examinations'!A:A, 'Medical Examinations'!E:E, "not  found")</f>
        <v>Normal</v>
      </c>
      <c r="L380" s="16">
        <f>_xlfn.XLOOKUP(A380, 'Hospitalisation Details'!A:A, 'Hospitalisation Details'!G:G, "not found")</f>
        <v>36496</v>
      </c>
      <c r="M380" s="17">
        <f>_xlfn.XLOOKUP(A380, 'Hospitalisation Details'!A:A, 'Hospitalisation Details'!J:J, "not found")</f>
        <v>27236.959999999999</v>
      </c>
      <c r="N380" s="2" t="str">
        <f>_xlfn.XLOOKUP(A380, 'Hospitalisation Details'!A:A, 'Hospitalisation Details'!L:L, "not found")</f>
        <v>tier - 2</v>
      </c>
      <c r="O380" s="2" t="str">
        <f>_xlfn.XLOOKUP(A380, 'Hospitalisation Details'!A:A, 'Hospitalisation Details'!N:N, "not found")</f>
        <v>tier - 1</v>
      </c>
      <c r="P380" s="2" t="str">
        <f>_xlfn.XLOOKUP(A380, 'Hospitalisation Details'!A:A, 'Hospitalisation Details'!P:P, "not found")</f>
        <v>R1011</v>
      </c>
      <c r="Q380" s="2">
        <f>_xlfn.XLOOKUP(A380, 'Hospitalisation Details'!A:A, 'Hospitalisation Details'!H:H, "not found")</f>
        <v>23</v>
      </c>
    </row>
    <row r="381" spans="1:17" ht="15.75" x14ac:dyDescent="0.25">
      <c r="A381" s="15" t="s">
        <v>1992</v>
      </c>
      <c r="B381" s="2" t="str">
        <f>VLOOKUP(A381, 'Customer Names'!A:E, 4, FALSE)</f>
        <v>Dante</v>
      </c>
      <c r="C381" s="2">
        <f>_xlfn.XLOOKUP(A381, 'Medical Examinations'!A:A, 'Medical Examinations'!B:B, "not found")</f>
        <v>28.975000000000001</v>
      </c>
      <c r="D381" s="2">
        <f>_xlfn.XLOOKUP(A381, 'Medical Examinations'!A:A, 'Medical Examinations'!D:D, "not found")</f>
        <v>7.63</v>
      </c>
      <c r="E381" s="2" t="str">
        <f>_xlfn.XLOOKUP(A381, 'Medical Examinations'!A:A, 'Medical Examinations'!F:F, "not found")</f>
        <v>No</v>
      </c>
      <c r="F381" s="2" t="str">
        <f>_xlfn.XLOOKUP(A381, 'Medical Examinations'!A:A, 'Medical Examinations'!G:G, "not found")</f>
        <v>No</v>
      </c>
      <c r="G381" s="2" t="str">
        <f>_xlfn.XLOOKUP(A381, 'Medical Examinations'!A:A, 'Medical Examinations'!H:H, "not found")</f>
        <v>No</v>
      </c>
      <c r="H381" s="2">
        <f>_xlfn.XLOOKUP(A381, 'Medical Examinations'!A:A, 'Medical Examinations'!J:J, "not found")</f>
        <v>0</v>
      </c>
      <c r="I381" s="2" t="str">
        <f>_xlfn.XLOOKUP(A381, 'Medical Examinations'!A:A, 'Medical Examinations'!L:L, "not found")</f>
        <v>yes</v>
      </c>
      <c r="J381" s="2" t="str">
        <f>_xlfn.XLOOKUP(A381, 'Medical Examinations'!A:A, 'Medical Examinations'!C:C, "not found")</f>
        <v>Overweight</v>
      </c>
      <c r="K381" s="2" t="str">
        <f>_xlfn.XLOOKUP(A381, 'Medical Examinations'!A:A, 'Medical Examinations'!E:E, "not  found")</f>
        <v>Diabetes</v>
      </c>
      <c r="L381" s="16">
        <f>_xlfn.XLOOKUP(A381, 'Hospitalisation Details'!A:A, 'Hospitalisation Details'!G:G, "not found")</f>
        <v>24097</v>
      </c>
      <c r="M381" s="17">
        <f>_xlfn.XLOOKUP(A381, 'Hospitalisation Details'!A:A, 'Hospitalisation Details'!J:J, "not found")</f>
        <v>27218.44</v>
      </c>
      <c r="N381" s="2" t="str">
        <f>_xlfn.XLOOKUP(A381, 'Hospitalisation Details'!A:A, 'Hospitalisation Details'!L:L, "not found")</f>
        <v>tier - 2</v>
      </c>
      <c r="O381" s="2" t="str">
        <f>_xlfn.XLOOKUP(A381, 'Hospitalisation Details'!A:A, 'Hospitalisation Details'!N:N, "not found")</f>
        <v>tier - 1</v>
      </c>
      <c r="P381" s="2" t="str">
        <f>_xlfn.XLOOKUP(A381, 'Hospitalisation Details'!A:A, 'Hospitalisation Details'!P:P, "not found")</f>
        <v>R1017</v>
      </c>
      <c r="Q381" s="2">
        <f>_xlfn.XLOOKUP(A381, 'Hospitalisation Details'!A:A, 'Hospitalisation Details'!H:H, "not found")</f>
        <v>57</v>
      </c>
    </row>
    <row r="382" spans="1:17" ht="15.75" x14ac:dyDescent="0.25">
      <c r="A382" s="15" t="s">
        <v>1991</v>
      </c>
      <c r="B382" s="2" t="str">
        <f>VLOOKUP(A382, 'Customer Names'!A:E, 4, FALSE)</f>
        <v>Sara E.</v>
      </c>
      <c r="C382" s="2">
        <f>_xlfn.XLOOKUP(A382, 'Medical Examinations'!A:A, 'Medical Examinations'!B:B, "not found")</f>
        <v>24.86</v>
      </c>
      <c r="D382" s="2">
        <f>_xlfn.XLOOKUP(A382, 'Medical Examinations'!A:A, 'Medical Examinations'!D:D, "not found")</f>
        <v>8.92</v>
      </c>
      <c r="E382" s="2" t="str">
        <f>_xlfn.XLOOKUP(A382, 'Medical Examinations'!A:A, 'Medical Examinations'!F:F, "not found")</f>
        <v>yes</v>
      </c>
      <c r="F382" s="2" t="str">
        <f>_xlfn.XLOOKUP(A382, 'Medical Examinations'!A:A, 'Medical Examinations'!G:G, "not found")</f>
        <v>No</v>
      </c>
      <c r="G382" s="2" t="str">
        <f>_xlfn.XLOOKUP(A382, 'Medical Examinations'!A:A, 'Medical Examinations'!H:H, "not found")</f>
        <v>No</v>
      </c>
      <c r="H382" s="2">
        <f>_xlfn.XLOOKUP(A382, 'Medical Examinations'!A:A, 'Medical Examinations'!J:J, "not found")</f>
        <v>2</v>
      </c>
      <c r="I382" s="2" t="str">
        <f>_xlfn.XLOOKUP(A382, 'Medical Examinations'!A:A, 'Medical Examinations'!L:L, "not found")</f>
        <v>No</v>
      </c>
      <c r="J382" s="2" t="str">
        <f>_xlfn.XLOOKUP(A382, 'Medical Examinations'!A:A, 'Medical Examinations'!C:C, "not found")</f>
        <v>Normal Weight</v>
      </c>
      <c r="K382" s="2" t="str">
        <f>_xlfn.XLOOKUP(A382, 'Medical Examinations'!A:A, 'Medical Examinations'!E:E, "not  found")</f>
        <v>Diabetes</v>
      </c>
      <c r="L382" s="16">
        <f>_xlfn.XLOOKUP(A382, 'Hospitalisation Details'!A:A, 'Hospitalisation Details'!G:G, "not found")</f>
        <v>25843</v>
      </c>
      <c r="M382" s="17">
        <f>_xlfn.XLOOKUP(A382, 'Hospitalisation Details'!A:A, 'Hospitalisation Details'!J:J, "not found")</f>
        <v>27117.99</v>
      </c>
      <c r="N382" s="2" t="str">
        <f>_xlfn.XLOOKUP(A382, 'Hospitalisation Details'!A:A, 'Hospitalisation Details'!L:L, "not found")</f>
        <v>tier - 2</v>
      </c>
      <c r="O382" s="2" t="str">
        <f>_xlfn.XLOOKUP(A382, 'Hospitalisation Details'!A:A, 'Hospitalisation Details'!N:N, "not found")</f>
        <v>tier - 2</v>
      </c>
      <c r="P382" s="2" t="str">
        <f>_xlfn.XLOOKUP(A382, 'Hospitalisation Details'!A:A, 'Hospitalisation Details'!P:P, "not found")</f>
        <v>R1013</v>
      </c>
      <c r="Q382" s="2">
        <f>_xlfn.XLOOKUP(A382, 'Hospitalisation Details'!A:A, 'Hospitalisation Details'!H:H, "not found")</f>
        <v>52</v>
      </c>
    </row>
    <row r="383" spans="1:17" ht="15.75" x14ac:dyDescent="0.25">
      <c r="A383" s="15" t="s">
        <v>1990</v>
      </c>
      <c r="B383" s="2" t="str">
        <f>VLOOKUP(A383, 'Customer Names'!A:E, 4, FALSE)</f>
        <v>Scott</v>
      </c>
      <c r="C383" s="2">
        <f>_xlfn.XLOOKUP(A383, 'Medical Examinations'!A:A, 'Medical Examinations'!B:B, "not found")</f>
        <v>19.54</v>
      </c>
      <c r="D383" s="2">
        <f>_xlfn.XLOOKUP(A383, 'Medical Examinations'!A:A, 'Medical Examinations'!D:D, "not found")</f>
        <v>5.37</v>
      </c>
      <c r="E383" s="2" t="str">
        <f>_xlfn.XLOOKUP(A383, 'Medical Examinations'!A:A, 'Medical Examinations'!F:F, "not found")</f>
        <v>No</v>
      </c>
      <c r="F383" s="2" t="str">
        <f>_xlfn.XLOOKUP(A383, 'Medical Examinations'!A:A, 'Medical Examinations'!G:G, "not found")</f>
        <v>No</v>
      </c>
      <c r="G383" s="2" t="str">
        <f>_xlfn.XLOOKUP(A383, 'Medical Examinations'!A:A, 'Medical Examinations'!H:H, "not found")</f>
        <v>No</v>
      </c>
      <c r="H383" s="2">
        <f>_xlfn.XLOOKUP(A383, 'Medical Examinations'!A:A, 'Medical Examinations'!J:J, "not found")</f>
        <v>0</v>
      </c>
      <c r="I383" s="2" t="str">
        <f>_xlfn.XLOOKUP(A383, 'Medical Examinations'!A:A, 'Medical Examinations'!L:L, "not found")</f>
        <v>yes</v>
      </c>
      <c r="J383" s="2" t="str">
        <f>_xlfn.XLOOKUP(A383, 'Medical Examinations'!A:A, 'Medical Examinations'!C:C, "not found")</f>
        <v>Normal Weight</v>
      </c>
      <c r="K383" s="2" t="str">
        <f>_xlfn.XLOOKUP(A383, 'Medical Examinations'!A:A, 'Medical Examinations'!E:E, "not  found")</f>
        <v>Normal</v>
      </c>
      <c r="L383" s="16">
        <f>_xlfn.XLOOKUP(A383, 'Hospitalisation Details'!A:A, 'Hospitalisation Details'!G:G, "not found")</f>
        <v>33220</v>
      </c>
      <c r="M383" s="17">
        <f>_xlfn.XLOOKUP(A383, 'Hospitalisation Details'!A:A, 'Hospitalisation Details'!J:J, "not found")</f>
        <v>27092.38</v>
      </c>
      <c r="N383" s="2" t="str">
        <f>_xlfn.XLOOKUP(A383, 'Hospitalisation Details'!A:A, 'Hospitalisation Details'!L:L, "not found")</f>
        <v>tier - 2</v>
      </c>
      <c r="O383" s="2" t="str">
        <f>_xlfn.XLOOKUP(A383, 'Hospitalisation Details'!A:A, 'Hospitalisation Details'!N:N, "not found")</f>
        <v>tier - 3</v>
      </c>
      <c r="P383" s="2" t="str">
        <f>_xlfn.XLOOKUP(A383, 'Hospitalisation Details'!A:A, 'Hospitalisation Details'!P:P, "not found")</f>
        <v>R1011</v>
      </c>
      <c r="Q383" s="2">
        <f>_xlfn.XLOOKUP(A383, 'Hospitalisation Details'!A:A, 'Hospitalisation Details'!H:H, "not found")</f>
        <v>32</v>
      </c>
    </row>
    <row r="384" spans="1:17" ht="15.75" x14ac:dyDescent="0.25">
      <c r="A384" s="15" t="s">
        <v>1989</v>
      </c>
      <c r="B384" s="2" t="str">
        <f>VLOOKUP(A384, 'Customer Names'!A:E, 4, FALSE)</f>
        <v>Sean</v>
      </c>
      <c r="C384" s="2">
        <f>_xlfn.XLOOKUP(A384, 'Medical Examinations'!A:A, 'Medical Examinations'!B:B, "not found")</f>
        <v>26.74</v>
      </c>
      <c r="D384" s="2">
        <f>_xlfn.XLOOKUP(A384, 'Medical Examinations'!A:A, 'Medical Examinations'!D:D, "not found")</f>
        <v>4.3099999999999996</v>
      </c>
      <c r="E384" s="2" t="str">
        <f>_xlfn.XLOOKUP(A384, 'Medical Examinations'!A:A, 'Medical Examinations'!F:F, "not found")</f>
        <v>No</v>
      </c>
      <c r="F384" s="2" t="str">
        <f>_xlfn.XLOOKUP(A384, 'Medical Examinations'!A:A, 'Medical Examinations'!G:G, "not found")</f>
        <v>No</v>
      </c>
      <c r="G384" s="2" t="str">
        <f>_xlfn.XLOOKUP(A384, 'Medical Examinations'!A:A, 'Medical Examinations'!H:H, "not found")</f>
        <v>No</v>
      </c>
      <c r="H384" s="2">
        <f>_xlfn.XLOOKUP(A384, 'Medical Examinations'!A:A, 'Medical Examinations'!J:J, "not found")</f>
        <v>0</v>
      </c>
      <c r="I384" s="2" t="str">
        <f>_xlfn.XLOOKUP(A384, 'Medical Examinations'!A:A, 'Medical Examinations'!L:L, "not found")</f>
        <v>yes</v>
      </c>
      <c r="J384" s="2" t="str">
        <f>_xlfn.XLOOKUP(A384, 'Medical Examinations'!A:A, 'Medical Examinations'!C:C, "not found")</f>
        <v>Overweight</v>
      </c>
      <c r="K384" s="2" t="str">
        <f>_xlfn.XLOOKUP(A384, 'Medical Examinations'!A:A, 'Medical Examinations'!E:E, "not  found")</f>
        <v>Normal</v>
      </c>
      <c r="L384" s="16">
        <f>_xlfn.XLOOKUP(A384, 'Hospitalisation Details'!A:A, 'Hospitalisation Details'!G:G, "not found")</f>
        <v>34517</v>
      </c>
      <c r="M384" s="17">
        <f>_xlfn.XLOOKUP(A384, 'Hospitalisation Details'!A:A, 'Hospitalisation Details'!J:J, "not found")</f>
        <v>27080.639999999999</v>
      </c>
      <c r="N384" s="2" t="str">
        <f>_xlfn.XLOOKUP(A384, 'Hospitalisation Details'!A:A, 'Hospitalisation Details'!L:L, "not found")</f>
        <v>tier - 2</v>
      </c>
      <c r="O384" s="2" t="str">
        <f>_xlfn.XLOOKUP(A384, 'Hospitalisation Details'!A:A, 'Hospitalisation Details'!N:N, "not found")</f>
        <v>tier - 2</v>
      </c>
      <c r="P384" s="2" t="str">
        <f>_xlfn.XLOOKUP(A384, 'Hospitalisation Details'!A:A, 'Hospitalisation Details'!P:P, "not found")</f>
        <v>R1011</v>
      </c>
      <c r="Q384" s="2">
        <f>_xlfn.XLOOKUP(A384, 'Hospitalisation Details'!A:A, 'Hospitalisation Details'!H:H, "not found")</f>
        <v>28</v>
      </c>
    </row>
    <row r="385" spans="1:17" ht="15.75" x14ac:dyDescent="0.25">
      <c r="A385" s="15" t="s">
        <v>1988</v>
      </c>
      <c r="B385" s="2" t="str">
        <f>VLOOKUP(A385, 'Customer Names'!A:E, 4, FALSE)</f>
        <v>Danielle</v>
      </c>
      <c r="C385" s="2">
        <f>_xlfn.XLOOKUP(A385, 'Medical Examinations'!A:A, 'Medical Examinations'!B:B, "not found")</f>
        <v>22.99</v>
      </c>
      <c r="D385" s="2">
        <f>_xlfn.XLOOKUP(A385, 'Medical Examinations'!A:A, 'Medical Examinations'!D:D, "not found")</f>
        <v>10.46</v>
      </c>
      <c r="E385" s="2" t="str">
        <f>_xlfn.XLOOKUP(A385, 'Medical Examinations'!A:A, 'Medical Examinations'!F:F, "not found")</f>
        <v>No</v>
      </c>
      <c r="F385" s="2" t="str">
        <f>_xlfn.XLOOKUP(A385, 'Medical Examinations'!A:A, 'Medical Examinations'!G:G, "not found")</f>
        <v>No</v>
      </c>
      <c r="G385" s="2" t="str">
        <f>_xlfn.XLOOKUP(A385, 'Medical Examinations'!A:A, 'Medical Examinations'!H:H, "not found")</f>
        <v>No</v>
      </c>
      <c r="H385" s="2">
        <f>_xlfn.XLOOKUP(A385, 'Medical Examinations'!A:A, 'Medical Examinations'!J:J, "not found")</f>
        <v>3</v>
      </c>
      <c r="I385" s="2" t="str">
        <f>_xlfn.XLOOKUP(A385, 'Medical Examinations'!A:A, 'Medical Examinations'!L:L, "not found")</f>
        <v>yes</v>
      </c>
      <c r="J385" s="2" t="str">
        <f>_xlfn.XLOOKUP(A385, 'Medical Examinations'!A:A, 'Medical Examinations'!C:C, "not found")</f>
        <v>Normal Weight</v>
      </c>
      <c r="K385" s="2" t="str">
        <f>_xlfn.XLOOKUP(A385, 'Medical Examinations'!A:A, 'Medical Examinations'!E:E, "not  found")</f>
        <v>Diabetes</v>
      </c>
      <c r="L385" s="16">
        <f>_xlfn.XLOOKUP(A385, 'Hospitalisation Details'!A:A, 'Hospitalisation Details'!G:G, "not found")</f>
        <v>21366</v>
      </c>
      <c r="M385" s="17">
        <f>_xlfn.XLOOKUP(A385, 'Hospitalisation Details'!A:A, 'Hospitalisation Details'!J:J, "not found")</f>
        <v>27037.91</v>
      </c>
      <c r="N385" s="2" t="str">
        <f>_xlfn.XLOOKUP(A385, 'Hospitalisation Details'!A:A, 'Hospitalisation Details'!L:L, "not found")</f>
        <v>tier - 2</v>
      </c>
      <c r="O385" s="2" t="str">
        <f>_xlfn.XLOOKUP(A385, 'Hospitalisation Details'!A:A, 'Hospitalisation Details'!N:N, "not found")</f>
        <v>tier - 2</v>
      </c>
      <c r="P385" s="2" t="str">
        <f>_xlfn.XLOOKUP(A385, 'Hospitalisation Details'!A:A, 'Hospitalisation Details'!P:P, "not found")</f>
        <v>R1013</v>
      </c>
      <c r="Q385" s="2">
        <f>_xlfn.XLOOKUP(A385, 'Hospitalisation Details'!A:A, 'Hospitalisation Details'!H:H, "not found")</f>
        <v>64</v>
      </c>
    </row>
    <row r="386" spans="1:17" ht="15.75" x14ac:dyDescent="0.25">
      <c r="A386" s="15" t="s">
        <v>1987</v>
      </c>
      <c r="B386" s="2" t="str">
        <f>VLOOKUP(A386, 'Customer Names'!A:E, 4, FALSE)</f>
        <v>Andrew D.</v>
      </c>
      <c r="C386" s="2">
        <f>_xlfn.XLOOKUP(A386, 'Medical Examinations'!A:A, 'Medical Examinations'!B:B, "not found")</f>
        <v>31.46</v>
      </c>
      <c r="D386" s="2">
        <f>_xlfn.XLOOKUP(A386, 'Medical Examinations'!A:A, 'Medical Examinations'!D:D, "not found")</f>
        <v>7.39</v>
      </c>
      <c r="E386" s="2" t="str">
        <f>_xlfn.XLOOKUP(A386, 'Medical Examinations'!A:A, 'Medical Examinations'!F:F, "not found")</f>
        <v>No</v>
      </c>
      <c r="F386" s="2" t="str">
        <f>_xlfn.XLOOKUP(A386, 'Medical Examinations'!A:A, 'Medical Examinations'!G:G, "not found")</f>
        <v>No</v>
      </c>
      <c r="G386" s="2" t="str">
        <f>_xlfn.XLOOKUP(A386, 'Medical Examinations'!A:A, 'Medical Examinations'!H:H, "not found")</f>
        <v>No</v>
      </c>
      <c r="H386" s="2">
        <f>_xlfn.XLOOKUP(A386, 'Medical Examinations'!A:A, 'Medical Examinations'!J:J, "not found")</f>
        <v>0</v>
      </c>
      <c r="I386" s="2" t="str">
        <f>_xlfn.XLOOKUP(A386, 'Medical Examinations'!A:A, 'Medical Examinations'!L:L, "not found")</f>
        <v>No</v>
      </c>
      <c r="J386" s="2" t="str">
        <f>_xlfn.XLOOKUP(A386, 'Medical Examinations'!A:A, 'Medical Examinations'!C:C, "not found")</f>
        <v>Obesity</v>
      </c>
      <c r="K386" s="2" t="str">
        <f>_xlfn.XLOOKUP(A386, 'Medical Examinations'!A:A, 'Medical Examinations'!E:E, "not  found")</f>
        <v>Diabetes</v>
      </c>
      <c r="L386" s="16">
        <f>_xlfn.XLOOKUP(A386, 'Hospitalisation Details'!A:A, 'Hospitalisation Details'!G:G, "not found")</f>
        <v>22106</v>
      </c>
      <c r="M386" s="17">
        <f>_xlfn.XLOOKUP(A386, 'Hospitalisation Details'!A:A, 'Hospitalisation Details'!J:J, "not found")</f>
        <v>27000.98</v>
      </c>
      <c r="N386" s="2" t="str">
        <f>_xlfn.XLOOKUP(A386, 'Hospitalisation Details'!A:A, 'Hospitalisation Details'!L:L, "not found")</f>
        <v>tier - 2</v>
      </c>
      <c r="O386" s="2" t="str">
        <f>_xlfn.XLOOKUP(A386, 'Hospitalisation Details'!A:A, 'Hospitalisation Details'!N:N, "not found")</f>
        <v>tier - 2</v>
      </c>
      <c r="P386" s="2" t="str">
        <f>_xlfn.XLOOKUP(A386, 'Hospitalisation Details'!A:A, 'Hospitalisation Details'!P:P, "not found")</f>
        <v>R1013</v>
      </c>
      <c r="Q386" s="2">
        <f>_xlfn.XLOOKUP(A386, 'Hospitalisation Details'!A:A, 'Hospitalisation Details'!H:H, "not found")</f>
        <v>62</v>
      </c>
    </row>
    <row r="387" spans="1:17" ht="15.75" x14ac:dyDescent="0.25">
      <c r="A387" s="15" t="s">
        <v>1986</v>
      </c>
      <c r="B387" s="2" t="str">
        <f>VLOOKUP(A387, 'Customer Names'!A:E, 4, FALSE)</f>
        <v>Joel D</v>
      </c>
      <c r="C387" s="2">
        <f>_xlfn.XLOOKUP(A387, 'Medical Examinations'!A:A, 'Medical Examinations'!B:B, "not found")</f>
        <v>30.86</v>
      </c>
      <c r="D387" s="2">
        <f>_xlfn.XLOOKUP(A387, 'Medical Examinations'!A:A, 'Medical Examinations'!D:D, "not found")</f>
        <v>6.18</v>
      </c>
      <c r="E387" s="2" t="str">
        <f>_xlfn.XLOOKUP(A387, 'Medical Examinations'!A:A, 'Medical Examinations'!F:F, "not found")</f>
        <v>No</v>
      </c>
      <c r="F387" s="2" t="str">
        <f>_xlfn.XLOOKUP(A387, 'Medical Examinations'!A:A, 'Medical Examinations'!G:G, "not found")</f>
        <v>yes</v>
      </c>
      <c r="G387" s="2" t="str">
        <f>_xlfn.XLOOKUP(A387, 'Medical Examinations'!A:A, 'Medical Examinations'!H:H, "not found")</f>
        <v>No</v>
      </c>
      <c r="H387" s="2">
        <f>_xlfn.XLOOKUP(A387, 'Medical Examinations'!A:A, 'Medical Examinations'!J:J, "not found")</f>
        <v>2</v>
      </c>
      <c r="I387" s="2" t="str">
        <f>_xlfn.XLOOKUP(A387, 'Medical Examinations'!A:A, 'Medical Examinations'!L:L, "not found")</f>
        <v>yes</v>
      </c>
      <c r="J387" s="2" t="str">
        <f>_xlfn.XLOOKUP(A387, 'Medical Examinations'!A:A, 'Medical Examinations'!C:C, "not found")</f>
        <v>Obesity</v>
      </c>
      <c r="K387" s="2" t="str">
        <f>_xlfn.XLOOKUP(A387, 'Medical Examinations'!A:A, 'Medical Examinations'!E:E, "not  found")</f>
        <v>Prediabeties</v>
      </c>
      <c r="L387" s="16">
        <f>_xlfn.XLOOKUP(A387, 'Hospitalisation Details'!A:A, 'Hospitalisation Details'!G:G, "not found")</f>
        <v>36839</v>
      </c>
      <c r="M387" s="17">
        <f>_xlfn.XLOOKUP(A387, 'Hospitalisation Details'!A:A, 'Hospitalisation Details'!J:J, "not found")</f>
        <v>26936.98</v>
      </c>
      <c r="N387" s="2" t="str">
        <f>_xlfn.XLOOKUP(A387, 'Hospitalisation Details'!A:A, 'Hospitalisation Details'!L:L, "not found")</f>
        <v>tier - 2</v>
      </c>
      <c r="O387" s="2" t="str">
        <f>_xlfn.XLOOKUP(A387, 'Hospitalisation Details'!A:A, 'Hospitalisation Details'!N:N, "not found")</f>
        <v>tier - 3</v>
      </c>
      <c r="P387" s="2" t="str">
        <f>_xlfn.XLOOKUP(A387, 'Hospitalisation Details'!A:A, 'Hospitalisation Details'!P:P, "not found")</f>
        <v>R1011</v>
      </c>
      <c r="Q387" s="2">
        <f>_xlfn.XLOOKUP(A387, 'Hospitalisation Details'!A:A, 'Hospitalisation Details'!H:H, "not found")</f>
        <v>22</v>
      </c>
    </row>
    <row r="388" spans="1:17" ht="15.75" x14ac:dyDescent="0.25">
      <c r="A388" s="15" t="s">
        <v>1985</v>
      </c>
      <c r="B388" s="2" t="str">
        <f>VLOOKUP(A388, 'Customer Names'!A:E, 4, FALSE)</f>
        <v>Michelle</v>
      </c>
      <c r="C388" s="2">
        <f>_xlfn.XLOOKUP(A388, 'Medical Examinations'!A:A, 'Medical Examinations'!B:B, "not found")</f>
        <v>31.96</v>
      </c>
      <c r="D388" s="2">
        <f>_xlfn.XLOOKUP(A388, 'Medical Examinations'!A:A, 'Medical Examinations'!D:D, "not found")</f>
        <v>8.86</v>
      </c>
      <c r="E388" s="2" t="str">
        <f>_xlfn.XLOOKUP(A388, 'Medical Examinations'!A:A, 'Medical Examinations'!F:F, "not found")</f>
        <v>No</v>
      </c>
      <c r="F388" s="2" t="str">
        <f>_xlfn.XLOOKUP(A388, 'Medical Examinations'!A:A, 'Medical Examinations'!G:G, "not found")</f>
        <v>No</v>
      </c>
      <c r="G388" s="2" t="str">
        <f>_xlfn.XLOOKUP(A388, 'Medical Examinations'!A:A, 'Medical Examinations'!H:H, "not found")</f>
        <v>No</v>
      </c>
      <c r="H388" s="2">
        <f>_xlfn.XLOOKUP(A388, 'Medical Examinations'!A:A, 'Medical Examinations'!J:J, "not found")</f>
        <v>0</v>
      </c>
      <c r="I388" s="2" t="str">
        <f>_xlfn.XLOOKUP(A388, 'Medical Examinations'!A:A, 'Medical Examinations'!L:L, "not found")</f>
        <v>yes</v>
      </c>
      <c r="J388" s="2" t="str">
        <f>_xlfn.XLOOKUP(A388, 'Medical Examinations'!A:A, 'Medical Examinations'!C:C, "not found")</f>
        <v>Obesity</v>
      </c>
      <c r="K388" s="2" t="str">
        <f>_xlfn.XLOOKUP(A388, 'Medical Examinations'!A:A, 'Medical Examinations'!E:E, "not  found")</f>
        <v>Diabetes</v>
      </c>
      <c r="L388" s="16">
        <f>_xlfn.XLOOKUP(A388, 'Hospitalisation Details'!A:A, 'Hospitalisation Details'!G:G, "not found")</f>
        <v>37424</v>
      </c>
      <c r="M388" s="17">
        <f>_xlfn.XLOOKUP(A388, 'Hospitalisation Details'!A:A, 'Hospitalisation Details'!J:J, "not found")</f>
        <v>26927.69</v>
      </c>
      <c r="N388" s="2" t="str">
        <f>_xlfn.XLOOKUP(A388, 'Hospitalisation Details'!A:A, 'Hospitalisation Details'!L:L, "not found")</f>
        <v>tier - 2</v>
      </c>
      <c r="O388" s="2" t="str">
        <f>_xlfn.XLOOKUP(A388, 'Hospitalisation Details'!A:A, 'Hospitalisation Details'!N:N, "not found")</f>
        <v>tier - 2</v>
      </c>
      <c r="P388" s="2" t="str">
        <f>_xlfn.XLOOKUP(A388, 'Hospitalisation Details'!A:A, 'Hospitalisation Details'!P:P, "not found")</f>
        <v>R1011</v>
      </c>
      <c r="Q388" s="2">
        <f>_xlfn.XLOOKUP(A388, 'Hospitalisation Details'!A:A, 'Hospitalisation Details'!H:H, "not found")</f>
        <v>20</v>
      </c>
    </row>
    <row r="389" spans="1:17" ht="15.75" x14ac:dyDescent="0.25">
      <c r="A389" s="15" t="s">
        <v>1984</v>
      </c>
      <c r="B389" s="2" t="str">
        <f>VLOOKUP(A389, 'Customer Names'!A:E, 4, FALSE)</f>
        <v>Michael J.</v>
      </c>
      <c r="C389" s="2">
        <f>_xlfn.XLOOKUP(A389, 'Medical Examinations'!A:A, 'Medical Examinations'!B:B, "not found")</f>
        <v>23.76</v>
      </c>
      <c r="D389" s="2">
        <f>_xlfn.XLOOKUP(A389, 'Medical Examinations'!A:A, 'Medical Examinations'!D:D, "not found")</f>
        <v>10.96</v>
      </c>
      <c r="E389" s="2" t="str">
        <f>_xlfn.XLOOKUP(A389, 'Medical Examinations'!A:A, 'Medical Examinations'!F:F, "not found")</f>
        <v>No</v>
      </c>
      <c r="F389" s="2" t="str">
        <f>_xlfn.XLOOKUP(A389, 'Medical Examinations'!A:A, 'Medical Examinations'!G:G, "not found")</f>
        <v>No</v>
      </c>
      <c r="G389" s="2" t="str">
        <f>_xlfn.XLOOKUP(A389, 'Medical Examinations'!A:A, 'Medical Examinations'!H:H, "not found")</f>
        <v>No</v>
      </c>
      <c r="H389" s="2">
        <f>_xlfn.XLOOKUP(A389, 'Medical Examinations'!A:A, 'Medical Examinations'!J:J, "not found")</f>
        <v>3</v>
      </c>
      <c r="I389" s="2" t="str">
        <f>_xlfn.XLOOKUP(A389, 'Medical Examinations'!A:A, 'Medical Examinations'!L:L, "not found")</f>
        <v>yes</v>
      </c>
      <c r="J389" s="2" t="str">
        <f>_xlfn.XLOOKUP(A389, 'Medical Examinations'!A:A, 'Medical Examinations'!C:C, "not found")</f>
        <v>Normal Weight</v>
      </c>
      <c r="K389" s="2" t="str">
        <f>_xlfn.XLOOKUP(A389, 'Medical Examinations'!A:A, 'Medical Examinations'!E:E, "not  found")</f>
        <v>Diabetes</v>
      </c>
      <c r="L389" s="16">
        <f>_xlfn.XLOOKUP(A389, 'Hospitalisation Details'!A:A, 'Hospitalisation Details'!G:G, "not found")</f>
        <v>21544</v>
      </c>
      <c r="M389" s="17">
        <f>_xlfn.XLOOKUP(A389, 'Hospitalisation Details'!A:A, 'Hospitalisation Details'!J:J, "not found")</f>
        <v>26926.51</v>
      </c>
      <c r="N389" s="2" t="str">
        <f>_xlfn.XLOOKUP(A389, 'Hospitalisation Details'!A:A, 'Hospitalisation Details'!L:L, "not found")</f>
        <v>tier - 2</v>
      </c>
      <c r="O389" s="2" t="str">
        <f>_xlfn.XLOOKUP(A389, 'Hospitalisation Details'!A:A, 'Hospitalisation Details'!N:N, "not found")</f>
        <v>tier - 1</v>
      </c>
      <c r="P389" s="2" t="str">
        <f>_xlfn.XLOOKUP(A389, 'Hospitalisation Details'!A:A, 'Hospitalisation Details'!P:P, "not found")</f>
        <v>R1013</v>
      </c>
      <c r="Q389" s="2">
        <f>_xlfn.XLOOKUP(A389, 'Hospitalisation Details'!A:A, 'Hospitalisation Details'!H:H, "not found")</f>
        <v>64</v>
      </c>
    </row>
    <row r="390" spans="1:17" ht="15.75" x14ac:dyDescent="0.25">
      <c r="A390" s="15" t="s">
        <v>1983</v>
      </c>
      <c r="B390" s="2" t="str">
        <f>VLOOKUP(A390, 'Customer Names'!A:E, 4, FALSE)</f>
        <v>Nikki</v>
      </c>
      <c r="C390" s="2">
        <f>_xlfn.XLOOKUP(A390, 'Medical Examinations'!A:A, 'Medical Examinations'!B:B, "not found")</f>
        <v>19.38</v>
      </c>
      <c r="D390" s="2">
        <f>_xlfn.XLOOKUP(A390, 'Medical Examinations'!A:A, 'Medical Examinations'!D:D, "not found")</f>
        <v>6.28</v>
      </c>
      <c r="E390" s="2" t="str">
        <f>_xlfn.XLOOKUP(A390, 'Medical Examinations'!A:A, 'Medical Examinations'!F:F, "not found")</f>
        <v>No</v>
      </c>
      <c r="F390" s="2" t="str">
        <f>_xlfn.XLOOKUP(A390, 'Medical Examinations'!A:A, 'Medical Examinations'!G:G, "not found")</f>
        <v>No</v>
      </c>
      <c r="G390" s="2" t="str">
        <f>_xlfn.XLOOKUP(A390, 'Medical Examinations'!A:A, 'Medical Examinations'!H:H, "not found")</f>
        <v>No</v>
      </c>
      <c r="H390" s="2">
        <f>_xlfn.XLOOKUP(A390, 'Medical Examinations'!A:A, 'Medical Examinations'!J:J, "not found")</f>
        <v>0</v>
      </c>
      <c r="I390" s="2" t="str">
        <f>_xlfn.XLOOKUP(A390, 'Medical Examinations'!A:A, 'Medical Examinations'!L:L, "not found")</f>
        <v>yes</v>
      </c>
      <c r="J390" s="2" t="str">
        <f>_xlfn.XLOOKUP(A390, 'Medical Examinations'!A:A, 'Medical Examinations'!C:C, "not found")</f>
        <v>Normal Weight</v>
      </c>
      <c r="K390" s="2" t="str">
        <f>_xlfn.XLOOKUP(A390, 'Medical Examinations'!A:A, 'Medical Examinations'!E:E, "not  found")</f>
        <v>Prediabeties</v>
      </c>
      <c r="L390" s="16">
        <f>_xlfn.XLOOKUP(A390, 'Hospitalisation Details'!A:A, 'Hospitalisation Details'!G:G, "not found")</f>
        <v>33472</v>
      </c>
      <c r="M390" s="17">
        <f>_xlfn.XLOOKUP(A390, 'Hospitalisation Details'!A:A, 'Hospitalisation Details'!J:J, "not found")</f>
        <v>26912.560000000001</v>
      </c>
      <c r="N390" s="2" t="str">
        <f>_xlfn.XLOOKUP(A390, 'Hospitalisation Details'!A:A, 'Hospitalisation Details'!L:L, "not found")</f>
        <v>tier - 2</v>
      </c>
      <c r="O390" s="2" t="str">
        <f>_xlfn.XLOOKUP(A390, 'Hospitalisation Details'!A:A, 'Hospitalisation Details'!N:N, "not found")</f>
        <v>tier - 2</v>
      </c>
      <c r="P390" s="2" t="str">
        <f>_xlfn.XLOOKUP(A390, 'Hospitalisation Details'!A:A, 'Hospitalisation Details'!P:P, "not found")</f>
        <v>R1011</v>
      </c>
      <c r="Q390" s="2">
        <f>_xlfn.XLOOKUP(A390, 'Hospitalisation Details'!A:A, 'Hospitalisation Details'!H:H, "not found")</f>
        <v>31</v>
      </c>
    </row>
    <row r="391" spans="1:17" ht="15.75" x14ac:dyDescent="0.25">
      <c r="A391" s="15" t="s">
        <v>1982</v>
      </c>
      <c r="B391" s="2" t="str">
        <f>VLOOKUP(A391, 'Customer Names'!A:E, 4, FALSE)</f>
        <v>Summer B.</v>
      </c>
      <c r="C391" s="2">
        <f>_xlfn.XLOOKUP(A391, 'Medical Examinations'!A:A, 'Medical Examinations'!B:B, "not found")</f>
        <v>16.21</v>
      </c>
      <c r="D391" s="2">
        <f>_xlfn.XLOOKUP(A391, 'Medical Examinations'!A:A, 'Medical Examinations'!D:D, "not found")</f>
        <v>6.29</v>
      </c>
      <c r="E391" s="2" t="str">
        <f>_xlfn.XLOOKUP(A391, 'Medical Examinations'!A:A, 'Medical Examinations'!F:F, "not found")</f>
        <v>yes</v>
      </c>
      <c r="F391" s="2" t="str">
        <f>_xlfn.XLOOKUP(A391, 'Medical Examinations'!A:A, 'Medical Examinations'!G:G, "not found")</f>
        <v>No</v>
      </c>
      <c r="G391" s="2" t="str">
        <f>_xlfn.XLOOKUP(A391, 'Medical Examinations'!A:A, 'Medical Examinations'!H:H, "not found")</f>
        <v>No</v>
      </c>
      <c r="H391" s="2">
        <f>_xlfn.XLOOKUP(A391, 'Medical Examinations'!A:A, 'Medical Examinations'!J:J, "not found")</f>
        <v>1</v>
      </c>
      <c r="I391" s="2" t="str">
        <f>_xlfn.XLOOKUP(A391, 'Medical Examinations'!A:A, 'Medical Examinations'!L:L, "not found")</f>
        <v>yes</v>
      </c>
      <c r="J391" s="2" t="str">
        <f>_xlfn.XLOOKUP(A391, 'Medical Examinations'!A:A, 'Medical Examinations'!C:C, "not found")</f>
        <v>Underweight</v>
      </c>
      <c r="K391" s="2" t="str">
        <f>_xlfn.XLOOKUP(A391, 'Medical Examinations'!A:A, 'Medical Examinations'!E:E, "not  found")</f>
        <v>Prediabeties</v>
      </c>
      <c r="L391" s="16">
        <f>_xlfn.XLOOKUP(A391, 'Hospitalisation Details'!A:A, 'Hospitalisation Details'!G:G, "not found")</f>
        <v>32346</v>
      </c>
      <c r="M391" s="17">
        <f>_xlfn.XLOOKUP(A391, 'Hospitalisation Details'!A:A, 'Hospitalisation Details'!J:J, "not found")</f>
        <v>26607.89</v>
      </c>
      <c r="N391" s="2" t="str">
        <f>_xlfn.XLOOKUP(A391, 'Hospitalisation Details'!A:A, 'Hospitalisation Details'!L:L, "not found")</f>
        <v>tier - 2</v>
      </c>
      <c r="O391" s="2" t="str">
        <f>_xlfn.XLOOKUP(A391, 'Hospitalisation Details'!A:A, 'Hospitalisation Details'!N:N, "not found")</f>
        <v>tier - 1</v>
      </c>
      <c r="P391" s="2" t="str">
        <f>_xlfn.XLOOKUP(A391, 'Hospitalisation Details'!A:A, 'Hospitalisation Details'!P:P, "not found")</f>
        <v>R1011</v>
      </c>
      <c r="Q391" s="2">
        <f>_xlfn.XLOOKUP(A391, 'Hospitalisation Details'!A:A, 'Hospitalisation Details'!H:H, "not found")</f>
        <v>34</v>
      </c>
    </row>
    <row r="392" spans="1:17" ht="15.75" x14ac:dyDescent="0.25">
      <c r="A392" s="15" t="s">
        <v>1981</v>
      </c>
      <c r="B392" s="2" t="str">
        <f>VLOOKUP(A392, 'Customer Names'!A:E, 4, FALSE)</f>
        <v>Edward</v>
      </c>
      <c r="C392" s="2">
        <f>_xlfn.XLOOKUP(A392, 'Medical Examinations'!A:A, 'Medical Examinations'!B:B, "not found")</f>
        <v>32.54</v>
      </c>
      <c r="D392" s="2">
        <f>_xlfn.XLOOKUP(A392, 'Medical Examinations'!A:A, 'Medical Examinations'!D:D, "not found")</f>
        <v>4.0199999999999996</v>
      </c>
      <c r="E392" s="2" t="str">
        <f>_xlfn.XLOOKUP(A392, 'Medical Examinations'!A:A, 'Medical Examinations'!F:F, "not found")</f>
        <v>No</v>
      </c>
      <c r="F392" s="2" t="str">
        <f>_xlfn.XLOOKUP(A392, 'Medical Examinations'!A:A, 'Medical Examinations'!G:G, "not found")</f>
        <v>yes</v>
      </c>
      <c r="G392" s="2" t="str">
        <f>_xlfn.XLOOKUP(A392, 'Medical Examinations'!A:A, 'Medical Examinations'!H:H, "not found")</f>
        <v>No</v>
      </c>
      <c r="H392" s="2">
        <f>_xlfn.XLOOKUP(A392, 'Medical Examinations'!A:A, 'Medical Examinations'!J:J, "not found")</f>
        <v>1</v>
      </c>
      <c r="I392" s="2" t="str">
        <f>_xlfn.XLOOKUP(A392, 'Medical Examinations'!A:A, 'Medical Examinations'!L:L, "not found")</f>
        <v>yes</v>
      </c>
      <c r="J392" s="2" t="str">
        <f>_xlfn.XLOOKUP(A392, 'Medical Examinations'!A:A, 'Medical Examinations'!C:C, "not found")</f>
        <v>Obesity</v>
      </c>
      <c r="K392" s="2" t="str">
        <f>_xlfn.XLOOKUP(A392, 'Medical Examinations'!A:A, 'Medical Examinations'!E:E, "not  found")</f>
        <v>Normal</v>
      </c>
      <c r="L392" s="16">
        <f>_xlfn.XLOOKUP(A392, 'Hospitalisation Details'!A:A, 'Hospitalisation Details'!G:G, "not found")</f>
        <v>38235</v>
      </c>
      <c r="M392" s="17">
        <f>_xlfn.XLOOKUP(A392, 'Hospitalisation Details'!A:A, 'Hospitalisation Details'!J:J, "not found")</f>
        <v>26479.4</v>
      </c>
      <c r="N392" s="2" t="str">
        <f>_xlfn.XLOOKUP(A392, 'Hospitalisation Details'!A:A, 'Hospitalisation Details'!L:L, "not found")</f>
        <v>tier - 2</v>
      </c>
      <c r="O392" s="2" t="str">
        <f>_xlfn.XLOOKUP(A392, 'Hospitalisation Details'!A:A, 'Hospitalisation Details'!N:N, "not found")</f>
        <v>tier - 2</v>
      </c>
      <c r="P392" s="2" t="str">
        <f>_xlfn.XLOOKUP(A392, 'Hospitalisation Details'!A:A, 'Hospitalisation Details'!P:P, "not found")</f>
        <v>R1011</v>
      </c>
      <c r="Q392" s="2">
        <f>_xlfn.XLOOKUP(A392, 'Hospitalisation Details'!A:A, 'Hospitalisation Details'!H:H, "not found")</f>
        <v>18</v>
      </c>
    </row>
    <row r="393" spans="1:17" ht="15.75" x14ac:dyDescent="0.25">
      <c r="A393" s="15" t="s">
        <v>1980</v>
      </c>
      <c r="B393" s="2" t="str">
        <f>VLOOKUP(A393, 'Customer Names'!A:E, 4, FALSE)</f>
        <v>Ryan</v>
      </c>
      <c r="C393" s="2">
        <f>_xlfn.XLOOKUP(A393, 'Medical Examinations'!A:A, 'Medical Examinations'!B:B, "not found")</f>
        <v>36.765000000000001</v>
      </c>
      <c r="D393" s="2">
        <f>_xlfn.XLOOKUP(A393, 'Medical Examinations'!A:A, 'Medical Examinations'!D:D, "not found")</f>
        <v>11.95</v>
      </c>
      <c r="E393" s="2" t="str">
        <f>_xlfn.XLOOKUP(A393, 'Medical Examinations'!A:A, 'Medical Examinations'!F:F, "not found")</f>
        <v>yes</v>
      </c>
      <c r="F393" s="2" t="str">
        <f>_xlfn.XLOOKUP(A393, 'Medical Examinations'!A:A, 'Medical Examinations'!G:G, "not found")</f>
        <v>No</v>
      </c>
      <c r="G393" s="2" t="str">
        <f>_xlfn.XLOOKUP(A393, 'Medical Examinations'!A:A, 'Medical Examinations'!H:H, "not found")</f>
        <v>No</v>
      </c>
      <c r="H393" s="2">
        <f>_xlfn.XLOOKUP(A393, 'Medical Examinations'!A:A, 'Medical Examinations'!J:J, "not found")</f>
        <v>2</v>
      </c>
      <c r="I393" s="2" t="str">
        <f>_xlfn.XLOOKUP(A393, 'Medical Examinations'!A:A, 'Medical Examinations'!L:L, "not found")</f>
        <v>No</v>
      </c>
      <c r="J393" s="2" t="str">
        <f>_xlfn.XLOOKUP(A393, 'Medical Examinations'!A:A, 'Medical Examinations'!C:C, "not found")</f>
        <v>Obesity</v>
      </c>
      <c r="K393" s="2" t="str">
        <f>_xlfn.XLOOKUP(A393, 'Medical Examinations'!A:A, 'Medical Examinations'!E:E, "not  found")</f>
        <v>Diabetes</v>
      </c>
      <c r="L393" s="16">
        <f>_xlfn.XLOOKUP(A393, 'Hospitalisation Details'!A:A, 'Hospitalisation Details'!G:G, "not found")</f>
        <v>25807</v>
      </c>
      <c r="M393" s="17">
        <f>_xlfn.XLOOKUP(A393, 'Hospitalisation Details'!A:A, 'Hospitalisation Details'!J:J, "not found")</f>
        <v>26467.1</v>
      </c>
      <c r="N393" s="2" t="str">
        <f>_xlfn.XLOOKUP(A393, 'Hospitalisation Details'!A:A, 'Hospitalisation Details'!L:L, "not found")</f>
        <v>tier - 2</v>
      </c>
      <c r="O393" s="2" t="str">
        <f>_xlfn.XLOOKUP(A393, 'Hospitalisation Details'!A:A, 'Hospitalisation Details'!N:N, "not found")</f>
        <v>tier - 3</v>
      </c>
      <c r="P393" s="2" t="str">
        <f>_xlfn.XLOOKUP(A393, 'Hospitalisation Details'!A:A, 'Hospitalisation Details'!P:P, "not found")</f>
        <v>R1012</v>
      </c>
      <c r="Q393" s="2">
        <f>_xlfn.XLOOKUP(A393, 'Hospitalisation Details'!A:A, 'Hospitalisation Details'!H:H, "not found")</f>
        <v>52</v>
      </c>
    </row>
    <row r="394" spans="1:17" ht="15.75" x14ac:dyDescent="0.25">
      <c r="A394" s="15" t="s">
        <v>1979</v>
      </c>
      <c r="B394" s="2" t="str">
        <f>VLOOKUP(A394, 'Customer Names'!A:E, 4, FALSE)</f>
        <v>Kacee</v>
      </c>
      <c r="C394" s="2">
        <f>_xlfn.XLOOKUP(A394, 'Medical Examinations'!A:A, 'Medical Examinations'!B:B, "not found")</f>
        <v>35.909999999999997</v>
      </c>
      <c r="D394" s="2">
        <f>_xlfn.XLOOKUP(A394, 'Medical Examinations'!A:A, 'Medical Examinations'!D:D, "not found")</f>
        <v>8.7100000000000009</v>
      </c>
      <c r="E394" s="2" t="str">
        <f>_xlfn.XLOOKUP(A394, 'Medical Examinations'!A:A, 'Medical Examinations'!F:F, "not found")</f>
        <v>No</v>
      </c>
      <c r="F394" s="2" t="str">
        <f>_xlfn.XLOOKUP(A394, 'Medical Examinations'!A:A, 'Medical Examinations'!G:G, "not found")</f>
        <v>No</v>
      </c>
      <c r="G394" s="2" t="str">
        <f>_xlfn.XLOOKUP(A394, 'Medical Examinations'!A:A, 'Medical Examinations'!H:H, "not found")</f>
        <v>No</v>
      </c>
      <c r="H394" s="2">
        <f>_xlfn.XLOOKUP(A394, 'Medical Examinations'!A:A, 'Medical Examinations'!J:J, "not found")</f>
        <v>0</v>
      </c>
      <c r="I394" s="2" t="str">
        <f>_xlfn.XLOOKUP(A394, 'Medical Examinations'!A:A, 'Medical Examinations'!L:L, "not found")</f>
        <v>No</v>
      </c>
      <c r="J394" s="2" t="str">
        <f>_xlfn.XLOOKUP(A394, 'Medical Examinations'!A:A, 'Medical Examinations'!C:C, "not found")</f>
        <v>Obesity</v>
      </c>
      <c r="K394" s="2" t="str">
        <f>_xlfn.XLOOKUP(A394, 'Medical Examinations'!A:A, 'Medical Examinations'!E:E, "not  found")</f>
        <v>Diabetes</v>
      </c>
      <c r="L394" s="16">
        <f>_xlfn.XLOOKUP(A394, 'Hospitalisation Details'!A:A, 'Hospitalisation Details'!G:G, "not found")</f>
        <v>27293</v>
      </c>
      <c r="M394" s="17">
        <f>_xlfn.XLOOKUP(A394, 'Hospitalisation Details'!A:A, 'Hospitalisation Details'!J:J, "not found")</f>
        <v>26392.26</v>
      </c>
      <c r="N394" s="2" t="str">
        <f>_xlfn.XLOOKUP(A394, 'Hospitalisation Details'!A:A, 'Hospitalisation Details'!L:L, "not found")</f>
        <v>tier - 2</v>
      </c>
      <c r="O394" s="2" t="str">
        <f>_xlfn.XLOOKUP(A394, 'Hospitalisation Details'!A:A, 'Hospitalisation Details'!N:N, "not found")</f>
        <v>tier - 2</v>
      </c>
      <c r="P394" s="2" t="str">
        <f>_xlfn.XLOOKUP(A394, 'Hospitalisation Details'!A:A, 'Hospitalisation Details'!P:P, "not found")</f>
        <v>R1024</v>
      </c>
      <c r="Q394" s="2">
        <f>_xlfn.XLOOKUP(A394, 'Hospitalisation Details'!A:A, 'Hospitalisation Details'!H:H, "not found")</f>
        <v>48</v>
      </c>
    </row>
    <row r="395" spans="1:17" ht="15.75" x14ac:dyDescent="0.25">
      <c r="A395" s="15" t="s">
        <v>1978</v>
      </c>
      <c r="B395" s="2" t="str">
        <f>VLOOKUP(A395, 'Customer Names'!A:E, 4, FALSE)</f>
        <v>Dave</v>
      </c>
      <c r="C395" s="2">
        <f>_xlfn.XLOOKUP(A395, 'Medical Examinations'!A:A, 'Medical Examinations'!B:B, "not found")</f>
        <v>32.06</v>
      </c>
      <c r="D395" s="2">
        <f>_xlfn.XLOOKUP(A395, 'Medical Examinations'!A:A, 'Medical Examinations'!D:D, "not found")</f>
        <v>4.67</v>
      </c>
      <c r="E395" s="2" t="str">
        <f>_xlfn.XLOOKUP(A395, 'Medical Examinations'!A:A, 'Medical Examinations'!F:F, "not found")</f>
        <v>No</v>
      </c>
      <c r="F395" s="2" t="str">
        <f>_xlfn.XLOOKUP(A395, 'Medical Examinations'!A:A, 'Medical Examinations'!G:G, "not found")</f>
        <v>yes</v>
      </c>
      <c r="G395" s="2" t="str">
        <f>_xlfn.XLOOKUP(A395, 'Medical Examinations'!A:A, 'Medical Examinations'!H:H, "not found")</f>
        <v>No</v>
      </c>
      <c r="H395" s="2">
        <f>_xlfn.XLOOKUP(A395, 'Medical Examinations'!A:A, 'Medical Examinations'!J:J, "not found")</f>
        <v>1</v>
      </c>
      <c r="I395" s="2" t="str">
        <f>_xlfn.XLOOKUP(A395, 'Medical Examinations'!A:A, 'Medical Examinations'!L:L, "not found")</f>
        <v>yes</v>
      </c>
      <c r="J395" s="2" t="str">
        <f>_xlfn.XLOOKUP(A395, 'Medical Examinations'!A:A, 'Medical Examinations'!C:C, "not found")</f>
        <v>Obesity</v>
      </c>
      <c r="K395" s="2" t="str">
        <f>_xlfn.XLOOKUP(A395, 'Medical Examinations'!A:A, 'Medical Examinations'!E:E, "not  found")</f>
        <v>Normal</v>
      </c>
      <c r="L395" s="16">
        <f>_xlfn.XLOOKUP(A395, 'Hospitalisation Details'!A:A, 'Hospitalisation Details'!G:G, "not found")</f>
        <v>38326</v>
      </c>
      <c r="M395" s="17">
        <f>_xlfn.XLOOKUP(A395, 'Hospitalisation Details'!A:A, 'Hospitalisation Details'!J:J, "not found")</f>
        <v>26316.59</v>
      </c>
      <c r="N395" s="2" t="str">
        <f>_xlfn.XLOOKUP(A395, 'Hospitalisation Details'!A:A, 'Hospitalisation Details'!L:L, "not found")</f>
        <v>tier - 2</v>
      </c>
      <c r="O395" s="2" t="str">
        <f>_xlfn.XLOOKUP(A395, 'Hospitalisation Details'!A:A, 'Hospitalisation Details'!N:N, "not found")</f>
        <v>tier - 3</v>
      </c>
      <c r="P395" s="2" t="str">
        <f>_xlfn.XLOOKUP(A395, 'Hospitalisation Details'!A:A, 'Hospitalisation Details'!P:P, "not found")</f>
        <v>R1011</v>
      </c>
      <c r="Q395" s="2">
        <f>_xlfn.XLOOKUP(A395, 'Hospitalisation Details'!A:A, 'Hospitalisation Details'!H:H, "not found")</f>
        <v>18</v>
      </c>
    </row>
    <row r="396" spans="1:17" ht="15.75" x14ac:dyDescent="0.25">
      <c r="A396" s="15" t="s">
        <v>1977</v>
      </c>
      <c r="B396" s="2" t="str">
        <f>VLOOKUP(A396, 'Customer Names'!A:E, 4, FALSE)</f>
        <v>Maryanna</v>
      </c>
      <c r="C396" s="2">
        <f>_xlfn.XLOOKUP(A396, 'Medical Examinations'!A:A, 'Medical Examinations'!B:B, "not found")</f>
        <v>24.1</v>
      </c>
      <c r="D396" s="2">
        <f>_xlfn.XLOOKUP(A396, 'Medical Examinations'!A:A, 'Medical Examinations'!D:D, "not found")</f>
        <v>11.14</v>
      </c>
      <c r="E396" s="2" t="str">
        <f>_xlfn.XLOOKUP(A396, 'Medical Examinations'!A:A, 'Medical Examinations'!F:F, "not found")</f>
        <v>yes</v>
      </c>
      <c r="F396" s="2" t="str">
        <f>_xlfn.XLOOKUP(A396, 'Medical Examinations'!A:A, 'Medical Examinations'!G:G, "not found")</f>
        <v>No</v>
      </c>
      <c r="G396" s="2" t="str">
        <f>_xlfn.XLOOKUP(A396, 'Medical Examinations'!A:A, 'Medical Examinations'!H:H, "not found")</f>
        <v>No</v>
      </c>
      <c r="H396" s="2">
        <f>_xlfn.XLOOKUP(A396, 'Medical Examinations'!A:A, 'Medical Examinations'!J:J, "not found")</f>
        <v>1</v>
      </c>
      <c r="I396" s="2" t="str">
        <f>_xlfn.XLOOKUP(A396, 'Medical Examinations'!A:A, 'Medical Examinations'!L:L, "not found")</f>
        <v>No</v>
      </c>
      <c r="J396" s="2" t="str">
        <f>_xlfn.XLOOKUP(A396, 'Medical Examinations'!A:A, 'Medical Examinations'!C:C, "not found")</f>
        <v>Normal Weight</v>
      </c>
      <c r="K396" s="2" t="str">
        <f>_xlfn.XLOOKUP(A396, 'Medical Examinations'!A:A, 'Medical Examinations'!E:E, "not  found")</f>
        <v>Diabetes</v>
      </c>
      <c r="L396" s="16">
        <f>_xlfn.XLOOKUP(A396, 'Hospitalisation Details'!A:A, 'Hospitalisation Details'!G:G, "not found")</f>
        <v>27549</v>
      </c>
      <c r="M396" s="17">
        <f>_xlfn.XLOOKUP(A396, 'Hospitalisation Details'!A:A, 'Hospitalisation Details'!J:J, "not found")</f>
        <v>26236.58</v>
      </c>
      <c r="N396" s="2" t="str">
        <f>_xlfn.XLOOKUP(A396, 'Hospitalisation Details'!A:A, 'Hospitalisation Details'!L:L, "not found")</f>
        <v>tier - 2</v>
      </c>
      <c r="O396" s="2" t="str">
        <f>_xlfn.XLOOKUP(A396, 'Hospitalisation Details'!A:A, 'Hospitalisation Details'!N:N, "not found")</f>
        <v>tier - 1</v>
      </c>
      <c r="P396" s="2" t="str">
        <f>_xlfn.XLOOKUP(A396, 'Hospitalisation Details'!A:A, 'Hospitalisation Details'!P:P, "not found")</f>
        <v>R1011</v>
      </c>
      <c r="Q396" s="2">
        <f>_xlfn.XLOOKUP(A396, 'Hospitalisation Details'!A:A, 'Hospitalisation Details'!H:H, "not found")</f>
        <v>48</v>
      </c>
    </row>
    <row r="397" spans="1:17" ht="15.75" x14ac:dyDescent="0.25">
      <c r="A397" s="15" t="s">
        <v>1976</v>
      </c>
      <c r="B397" s="2" t="str">
        <f>VLOOKUP(A397, 'Customer Names'!A:E, 4, FALSE)</f>
        <v>Jessica H.</v>
      </c>
      <c r="C397" s="2">
        <f>_xlfn.XLOOKUP(A397, 'Medical Examinations'!A:A, 'Medical Examinations'!B:B, "not found")</f>
        <v>27.1</v>
      </c>
      <c r="D397" s="2">
        <f>_xlfn.XLOOKUP(A397, 'Medical Examinations'!A:A, 'Medical Examinations'!D:D, "not found")</f>
        <v>9.0500000000000007</v>
      </c>
      <c r="E397" s="2" t="str">
        <f>_xlfn.XLOOKUP(A397, 'Medical Examinations'!A:A, 'Medical Examinations'!F:F, "not found")</f>
        <v>No</v>
      </c>
      <c r="F397" s="2" t="str">
        <f>_xlfn.XLOOKUP(A397, 'Medical Examinations'!A:A, 'Medical Examinations'!G:G, "not found")</f>
        <v>No</v>
      </c>
      <c r="G397" s="2" t="str">
        <f>_xlfn.XLOOKUP(A397, 'Medical Examinations'!A:A, 'Medical Examinations'!H:H, "not found")</f>
        <v>No</v>
      </c>
      <c r="H397" s="2">
        <f>_xlfn.XLOOKUP(A397, 'Medical Examinations'!A:A, 'Medical Examinations'!J:J, "not found")</f>
        <v>2</v>
      </c>
      <c r="I397" s="2" t="str">
        <f>_xlfn.XLOOKUP(A397, 'Medical Examinations'!A:A, 'Medical Examinations'!L:L, "not found")</f>
        <v>No</v>
      </c>
      <c r="J397" s="2" t="str">
        <f>_xlfn.XLOOKUP(A397, 'Medical Examinations'!A:A, 'Medical Examinations'!C:C, "not found")</f>
        <v>Overweight</v>
      </c>
      <c r="K397" s="2" t="str">
        <f>_xlfn.XLOOKUP(A397, 'Medical Examinations'!A:A, 'Medical Examinations'!E:E, "not  found")</f>
        <v>Diabetes</v>
      </c>
      <c r="L397" s="16">
        <f>_xlfn.XLOOKUP(A397, 'Hospitalisation Details'!A:A, 'Hospitalisation Details'!G:G, "not found")</f>
        <v>26852</v>
      </c>
      <c r="M397" s="17">
        <f>_xlfn.XLOOKUP(A397, 'Hospitalisation Details'!A:A, 'Hospitalisation Details'!J:J, "not found")</f>
        <v>26140.36</v>
      </c>
      <c r="N397" s="2" t="str">
        <f>_xlfn.XLOOKUP(A397, 'Hospitalisation Details'!A:A, 'Hospitalisation Details'!L:L, "not found")</f>
        <v>tier - 2</v>
      </c>
      <c r="O397" s="2" t="str">
        <f>_xlfn.XLOOKUP(A397, 'Hospitalisation Details'!A:A, 'Hospitalisation Details'!N:N, "not found")</f>
        <v>tier - 3</v>
      </c>
      <c r="P397" s="2" t="str">
        <f>_xlfn.XLOOKUP(A397, 'Hospitalisation Details'!A:A, 'Hospitalisation Details'!P:P, "not found")</f>
        <v>R1011</v>
      </c>
      <c r="Q397" s="2">
        <f>_xlfn.XLOOKUP(A397, 'Hospitalisation Details'!A:A, 'Hospitalisation Details'!H:H, "not found")</f>
        <v>49</v>
      </c>
    </row>
    <row r="398" spans="1:17" ht="15.75" x14ac:dyDescent="0.25">
      <c r="A398" s="15" t="s">
        <v>1975</v>
      </c>
      <c r="B398" s="2" t="str">
        <f>VLOOKUP(A398, 'Customer Names'!A:E, 4, FALSE)</f>
        <v>Deanna</v>
      </c>
      <c r="C398" s="2">
        <f>_xlfn.XLOOKUP(A398, 'Medical Examinations'!A:A, 'Medical Examinations'!B:B, "not found")</f>
        <v>24.42</v>
      </c>
      <c r="D398" s="2">
        <f>_xlfn.XLOOKUP(A398, 'Medical Examinations'!A:A, 'Medical Examinations'!D:D, "not found")</f>
        <v>11.31</v>
      </c>
      <c r="E398" s="2" t="str">
        <f>_xlfn.XLOOKUP(A398, 'Medical Examinations'!A:A, 'Medical Examinations'!F:F, "not found")</f>
        <v>No</v>
      </c>
      <c r="F398" s="2" t="str">
        <f>_xlfn.XLOOKUP(A398, 'Medical Examinations'!A:A, 'Medical Examinations'!G:G, "not found")</f>
        <v>No</v>
      </c>
      <c r="G398" s="2" t="str">
        <f>_xlfn.XLOOKUP(A398, 'Medical Examinations'!A:A, 'Medical Examinations'!H:H, "not found")</f>
        <v>No</v>
      </c>
      <c r="H398" s="2">
        <f>_xlfn.XLOOKUP(A398, 'Medical Examinations'!A:A, 'Medical Examinations'!J:J, "not found")</f>
        <v>0</v>
      </c>
      <c r="I398" s="2" t="str">
        <f>_xlfn.XLOOKUP(A398, 'Medical Examinations'!A:A, 'Medical Examinations'!L:L, "not found")</f>
        <v>yes</v>
      </c>
      <c r="J398" s="2" t="str">
        <f>_xlfn.XLOOKUP(A398, 'Medical Examinations'!A:A, 'Medical Examinations'!C:C, "not found")</f>
        <v>Normal Weight</v>
      </c>
      <c r="K398" s="2" t="str">
        <f>_xlfn.XLOOKUP(A398, 'Medical Examinations'!A:A, 'Medical Examinations'!E:E, "not  found")</f>
        <v>Diabetes</v>
      </c>
      <c r="L398" s="16">
        <f>_xlfn.XLOOKUP(A398, 'Hospitalisation Details'!A:A, 'Hospitalisation Details'!G:G, "not found")</f>
        <v>37540</v>
      </c>
      <c r="M398" s="17">
        <f>_xlfn.XLOOKUP(A398, 'Hospitalisation Details'!A:A, 'Hospitalisation Details'!J:J, "not found")</f>
        <v>26125.67</v>
      </c>
      <c r="N398" s="2" t="str">
        <f>_xlfn.XLOOKUP(A398, 'Hospitalisation Details'!A:A, 'Hospitalisation Details'!L:L, "not found")</f>
        <v>tier - 2</v>
      </c>
      <c r="O398" s="2" t="str">
        <f>_xlfn.XLOOKUP(A398, 'Hospitalisation Details'!A:A, 'Hospitalisation Details'!N:N, "not found")</f>
        <v>tier - 1</v>
      </c>
      <c r="P398" s="2" t="str">
        <f>_xlfn.XLOOKUP(A398, 'Hospitalisation Details'!A:A, 'Hospitalisation Details'!P:P, "not found")</f>
        <v>R1013</v>
      </c>
      <c r="Q398" s="2">
        <f>_xlfn.XLOOKUP(A398, 'Hospitalisation Details'!A:A, 'Hospitalisation Details'!H:H, "not found")</f>
        <v>20</v>
      </c>
    </row>
    <row r="399" spans="1:17" ht="15.75" x14ac:dyDescent="0.25">
      <c r="A399" s="15" t="s">
        <v>1974</v>
      </c>
      <c r="B399" s="2" t="str">
        <f>VLOOKUP(A399, 'Customer Names'!A:E, 4, FALSE)</f>
        <v>Peter</v>
      </c>
      <c r="C399" s="2">
        <f>_xlfn.XLOOKUP(A399, 'Medical Examinations'!A:A, 'Medical Examinations'!B:B, "not found")</f>
        <v>26.695</v>
      </c>
      <c r="D399" s="2">
        <f>_xlfn.XLOOKUP(A399, 'Medical Examinations'!A:A, 'Medical Examinations'!D:D, "not found")</f>
        <v>4.68</v>
      </c>
      <c r="E399" s="2" t="str">
        <f>_xlfn.XLOOKUP(A399, 'Medical Examinations'!A:A, 'Medical Examinations'!F:F, "not found")</f>
        <v>yes</v>
      </c>
      <c r="F399" s="2" t="str">
        <f>_xlfn.XLOOKUP(A399, 'Medical Examinations'!A:A, 'Medical Examinations'!G:G, "not found")</f>
        <v>No</v>
      </c>
      <c r="G399" s="2" t="str">
        <f>_xlfn.XLOOKUP(A399, 'Medical Examinations'!A:A, 'Medical Examinations'!H:H, "not found")</f>
        <v>No</v>
      </c>
      <c r="H399" s="2">
        <f>_xlfn.XLOOKUP(A399, 'Medical Examinations'!A:A, 'Medical Examinations'!J:J, "not found")</f>
        <v>2</v>
      </c>
      <c r="I399" s="2" t="str">
        <f>_xlfn.XLOOKUP(A399, 'Medical Examinations'!A:A, 'Medical Examinations'!L:L, "not found")</f>
        <v>yes</v>
      </c>
      <c r="J399" s="2" t="str">
        <f>_xlfn.XLOOKUP(A399, 'Medical Examinations'!A:A, 'Medical Examinations'!C:C, "not found")</f>
        <v>Overweight</v>
      </c>
      <c r="K399" s="2" t="str">
        <f>_xlfn.XLOOKUP(A399, 'Medical Examinations'!A:A, 'Medical Examinations'!E:E, "not  found")</f>
        <v>Normal</v>
      </c>
      <c r="L399" s="16">
        <f>_xlfn.XLOOKUP(A399, 'Hospitalisation Details'!A:A, 'Hospitalisation Details'!G:G, "not found")</f>
        <v>24297</v>
      </c>
      <c r="M399" s="17">
        <f>_xlfn.XLOOKUP(A399, 'Hospitalisation Details'!A:A, 'Hospitalisation Details'!J:J, "not found")</f>
        <v>26109.33</v>
      </c>
      <c r="N399" s="2" t="str">
        <f>_xlfn.XLOOKUP(A399, 'Hospitalisation Details'!A:A, 'Hospitalisation Details'!L:L, "not found")</f>
        <v>tier - 2</v>
      </c>
      <c r="O399" s="2" t="str">
        <f>_xlfn.XLOOKUP(A399, 'Hospitalisation Details'!A:A, 'Hospitalisation Details'!N:N, "not found")</f>
        <v>tier - 3</v>
      </c>
      <c r="P399" s="2" t="str">
        <f>_xlfn.XLOOKUP(A399, 'Hospitalisation Details'!A:A, 'Hospitalisation Details'!P:P, "not found")</f>
        <v>R1012</v>
      </c>
      <c r="Q399" s="2">
        <f>_xlfn.XLOOKUP(A399, 'Hospitalisation Details'!A:A, 'Hospitalisation Details'!H:H, "not found")</f>
        <v>56</v>
      </c>
    </row>
    <row r="400" spans="1:17" ht="15.75" x14ac:dyDescent="0.25">
      <c r="A400" s="15" t="s">
        <v>1973</v>
      </c>
      <c r="B400" s="2" t="str">
        <f>VLOOKUP(A400, 'Customer Names'!A:E, 4, FALSE)</f>
        <v>Rebecca</v>
      </c>
      <c r="C400" s="2">
        <f>_xlfn.XLOOKUP(A400, 'Medical Examinations'!A:A, 'Medical Examinations'!B:B, "not found")</f>
        <v>27.79</v>
      </c>
      <c r="D400" s="2">
        <f>_xlfn.XLOOKUP(A400, 'Medical Examinations'!A:A, 'Medical Examinations'!D:D, "not found")</f>
        <v>6.05</v>
      </c>
      <c r="E400" s="2" t="str">
        <f>_xlfn.XLOOKUP(A400, 'Medical Examinations'!A:A, 'Medical Examinations'!F:F, "not found")</f>
        <v>yes</v>
      </c>
      <c r="F400" s="2" t="str">
        <f>_xlfn.XLOOKUP(A400, 'Medical Examinations'!A:A, 'Medical Examinations'!G:G, "not found")</f>
        <v>yes</v>
      </c>
      <c r="G400" s="2" t="str">
        <f>_xlfn.XLOOKUP(A400, 'Medical Examinations'!A:A, 'Medical Examinations'!H:H, "not found")</f>
        <v>No</v>
      </c>
      <c r="H400" s="2">
        <f>_xlfn.XLOOKUP(A400, 'Medical Examinations'!A:A, 'Medical Examinations'!J:J, "not found")</f>
        <v>1</v>
      </c>
      <c r="I400" s="2" t="str">
        <f>_xlfn.XLOOKUP(A400, 'Medical Examinations'!A:A, 'Medical Examinations'!L:L, "not found")</f>
        <v>yes</v>
      </c>
      <c r="J400" s="2" t="str">
        <f>_xlfn.XLOOKUP(A400, 'Medical Examinations'!A:A, 'Medical Examinations'!C:C, "not found")</f>
        <v>Overweight</v>
      </c>
      <c r="K400" s="2" t="str">
        <f>_xlfn.XLOOKUP(A400, 'Medical Examinations'!A:A, 'Medical Examinations'!E:E, "not  found")</f>
        <v>Prediabeties</v>
      </c>
      <c r="L400" s="16">
        <f>_xlfn.XLOOKUP(A400, 'Hospitalisation Details'!A:A, 'Hospitalisation Details'!G:G, "not found")</f>
        <v>36886</v>
      </c>
      <c r="M400" s="17">
        <f>_xlfn.XLOOKUP(A400, 'Hospitalisation Details'!A:A, 'Hospitalisation Details'!J:J, "not found")</f>
        <v>26026.97</v>
      </c>
      <c r="N400" s="2" t="str">
        <f>_xlfn.XLOOKUP(A400, 'Hospitalisation Details'!A:A, 'Hospitalisation Details'!L:L, "not found")</f>
        <v>tier - 2</v>
      </c>
      <c r="O400" s="2" t="str">
        <f>_xlfn.XLOOKUP(A400, 'Hospitalisation Details'!A:A, 'Hospitalisation Details'!N:N, "not found")</f>
        <v>tier - 3</v>
      </c>
      <c r="P400" s="2" t="str">
        <f>_xlfn.XLOOKUP(A400, 'Hospitalisation Details'!A:A, 'Hospitalisation Details'!P:P, "not found")</f>
        <v>R1011</v>
      </c>
      <c r="Q400" s="2">
        <f>_xlfn.XLOOKUP(A400, 'Hospitalisation Details'!A:A, 'Hospitalisation Details'!H:H, "not found")</f>
        <v>22</v>
      </c>
    </row>
    <row r="401" spans="1:17" ht="15.75" x14ac:dyDescent="0.25">
      <c r="A401" s="15" t="s">
        <v>1972</v>
      </c>
      <c r="B401" s="2" t="str">
        <f>VLOOKUP(A401, 'Customer Names'!A:E, 4, FALSE)</f>
        <v>Elizabeth M.</v>
      </c>
      <c r="C401" s="2">
        <f>_xlfn.XLOOKUP(A401, 'Medical Examinations'!A:A, 'Medical Examinations'!B:B, "not found")</f>
        <v>32.68</v>
      </c>
      <c r="D401" s="2">
        <f>_xlfn.XLOOKUP(A401, 'Medical Examinations'!A:A, 'Medical Examinations'!D:D, "not found")</f>
        <v>4.68</v>
      </c>
      <c r="E401" s="2" t="str">
        <f>_xlfn.XLOOKUP(A401, 'Medical Examinations'!A:A, 'Medical Examinations'!F:F, "not found")</f>
        <v>yes</v>
      </c>
      <c r="F401" s="2" t="str">
        <f>_xlfn.XLOOKUP(A401, 'Medical Examinations'!A:A, 'Medical Examinations'!G:G, "not found")</f>
        <v>No</v>
      </c>
      <c r="G401" s="2" t="str">
        <f>_xlfn.XLOOKUP(A401, 'Medical Examinations'!A:A, 'Medical Examinations'!H:H, "not found")</f>
        <v>No</v>
      </c>
      <c r="H401" s="2">
        <f>_xlfn.XLOOKUP(A401, 'Medical Examinations'!A:A, 'Medical Examinations'!J:J, "not found")</f>
        <v>0</v>
      </c>
      <c r="I401" s="2" t="str">
        <f>_xlfn.XLOOKUP(A401, 'Medical Examinations'!A:A, 'Medical Examinations'!L:L, "not found")</f>
        <v>No</v>
      </c>
      <c r="J401" s="2" t="str">
        <f>_xlfn.XLOOKUP(A401, 'Medical Examinations'!A:A, 'Medical Examinations'!C:C, "not found")</f>
        <v>Obesity</v>
      </c>
      <c r="K401" s="2" t="str">
        <f>_xlfn.XLOOKUP(A401, 'Medical Examinations'!A:A, 'Medical Examinations'!E:E, "not  found")</f>
        <v>Normal</v>
      </c>
      <c r="L401" s="16">
        <f>_xlfn.XLOOKUP(A401, 'Hospitalisation Details'!A:A, 'Hospitalisation Details'!G:G, "not found")</f>
        <v>37047</v>
      </c>
      <c r="M401" s="17">
        <f>_xlfn.XLOOKUP(A401, 'Hospitalisation Details'!A:A, 'Hospitalisation Details'!J:J, "not found")</f>
        <v>26018.95</v>
      </c>
      <c r="N401" s="2" t="str">
        <f>_xlfn.XLOOKUP(A401, 'Hospitalisation Details'!A:A, 'Hospitalisation Details'!L:L, "not found")</f>
        <v>tier - 2</v>
      </c>
      <c r="O401" s="2" t="str">
        <f>_xlfn.XLOOKUP(A401, 'Hospitalisation Details'!A:A, 'Hospitalisation Details'!N:N, "not found")</f>
        <v>tier - 2</v>
      </c>
      <c r="P401" s="2" t="str">
        <f>_xlfn.XLOOKUP(A401, 'Hospitalisation Details'!A:A, 'Hospitalisation Details'!P:P, "not found")</f>
        <v>R1012</v>
      </c>
      <c r="Q401" s="2">
        <f>_xlfn.XLOOKUP(A401, 'Hospitalisation Details'!A:A, 'Hospitalisation Details'!H:H, "not found")</f>
        <v>22</v>
      </c>
    </row>
    <row r="402" spans="1:17" ht="15.75" x14ac:dyDescent="0.25">
      <c r="A402" s="15" t="s">
        <v>1971</v>
      </c>
      <c r="B402" s="2" t="str">
        <f>VLOOKUP(A402, 'Customer Names'!A:E, 4, FALSE)</f>
        <v>Gregory</v>
      </c>
      <c r="C402" s="2">
        <f>_xlfn.XLOOKUP(A402, 'Medical Examinations'!A:A, 'Medical Examinations'!B:B, "not found")</f>
        <v>26.4</v>
      </c>
      <c r="D402" s="2">
        <f>_xlfn.XLOOKUP(A402, 'Medical Examinations'!A:A, 'Medical Examinations'!D:D, "not found")</f>
        <v>9.5</v>
      </c>
      <c r="E402" s="2" t="str">
        <f>_xlfn.XLOOKUP(A402, 'Medical Examinations'!A:A, 'Medical Examinations'!F:F, "not found")</f>
        <v>yes</v>
      </c>
      <c r="F402" s="2" t="str">
        <f>_xlfn.XLOOKUP(A402, 'Medical Examinations'!A:A, 'Medical Examinations'!G:G, "not found")</f>
        <v>No</v>
      </c>
      <c r="G402" s="2" t="str">
        <f>_xlfn.XLOOKUP(A402, 'Medical Examinations'!A:A, 'Medical Examinations'!H:H, "not found")</f>
        <v>No</v>
      </c>
      <c r="H402" s="2">
        <f>_xlfn.XLOOKUP(A402, 'Medical Examinations'!A:A, 'Medical Examinations'!J:J, "not found")</f>
        <v>2</v>
      </c>
      <c r="I402" s="2" t="str">
        <f>_xlfn.XLOOKUP(A402, 'Medical Examinations'!A:A, 'Medical Examinations'!L:L, "not found")</f>
        <v>No</v>
      </c>
      <c r="J402" s="2" t="str">
        <f>_xlfn.XLOOKUP(A402, 'Medical Examinations'!A:A, 'Medical Examinations'!C:C, "not found")</f>
        <v>Overweight</v>
      </c>
      <c r="K402" s="2" t="str">
        <f>_xlfn.XLOOKUP(A402, 'Medical Examinations'!A:A, 'Medical Examinations'!E:E, "not  found")</f>
        <v>Diabetes</v>
      </c>
      <c r="L402" s="16">
        <f>_xlfn.XLOOKUP(A402, 'Hospitalisation Details'!A:A, 'Hospitalisation Details'!G:G, "not found")</f>
        <v>25905</v>
      </c>
      <c r="M402" s="17">
        <f>_xlfn.XLOOKUP(A402, 'Hospitalisation Details'!A:A, 'Hospitalisation Details'!J:J, "not found")</f>
        <v>25992.82</v>
      </c>
      <c r="N402" s="2" t="str">
        <f>_xlfn.XLOOKUP(A402, 'Hospitalisation Details'!A:A, 'Hospitalisation Details'!L:L, "not found")</f>
        <v>tier - 2</v>
      </c>
      <c r="O402" s="2" t="str">
        <f>_xlfn.XLOOKUP(A402, 'Hospitalisation Details'!A:A, 'Hospitalisation Details'!N:N, "not found")</f>
        <v>tier - 2</v>
      </c>
      <c r="P402" s="2" t="str">
        <f>_xlfn.XLOOKUP(A402, 'Hospitalisation Details'!A:A, 'Hospitalisation Details'!P:P, "not found")</f>
        <v>R1013</v>
      </c>
      <c r="Q402" s="2">
        <f>_xlfn.XLOOKUP(A402, 'Hospitalisation Details'!A:A, 'Hospitalisation Details'!H:H, "not found")</f>
        <v>52</v>
      </c>
    </row>
    <row r="403" spans="1:17" ht="15.75" x14ac:dyDescent="0.25">
      <c r="A403" s="15" t="s">
        <v>1970</v>
      </c>
      <c r="B403" s="2" t="str">
        <f>VLOOKUP(A403, 'Customer Names'!A:E, 4, FALSE)</f>
        <v>Sarah E.</v>
      </c>
      <c r="C403" s="2">
        <f>_xlfn.XLOOKUP(A403, 'Medical Examinations'!A:A, 'Medical Examinations'!B:B, "not found")</f>
        <v>23.655000000000001</v>
      </c>
      <c r="D403" s="2">
        <f>_xlfn.XLOOKUP(A403, 'Medical Examinations'!A:A, 'Medical Examinations'!D:D, "not found")</f>
        <v>10.84</v>
      </c>
      <c r="E403" s="2" t="str">
        <f>_xlfn.XLOOKUP(A403, 'Medical Examinations'!A:A, 'Medical Examinations'!F:F, "not found")</f>
        <v>yes</v>
      </c>
      <c r="F403" s="2" t="str">
        <f>_xlfn.XLOOKUP(A403, 'Medical Examinations'!A:A, 'Medical Examinations'!G:G, "not found")</f>
        <v>No</v>
      </c>
      <c r="G403" s="2" t="str">
        <f>_xlfn.XLOOKUP(A403, 'Medical Examinations'!A:A, 'Medical Examinations'!H:H, "not found")</f>
        <v>Yes</v>
      </c>
      <c r="H403" s="2">
        <f>_xlfn.XLOOKUP(A403, 'Medical Examinations'!A:A, 'Medical Examinations'!J:J, "not found")</f>
        <v>1</v>
      </c>
      <c r="I403" s="2" t="str">
        <f>_xlfn.XLOOKUP(A403, 'Medical Examinations'!A:A, 'Medical Examinations'!L:L, "not found")</f>
        <v>yes</v>
      </c>
      <c r="J403" s="2" t="str">
        <f>_xlfn.XLOOKUP(A403, 'Medical Examinations'!A:A, 'Medical Examinations'!C:C, "not found")</f>
        <v>Normal Weight</v>
      </c>
      <c r="K403" s="2" t="str">
        <f>_xlfn.XLOOKUP(A403, 'Medical Examinations'!A:A, 'Medical Examinations'!E:E, "not  found")</f>
        <v>Diabetes</v>
      </c>
      <c r="L403" s="16">
        <f>_xlfn.XLOOKUP(A403, 'Hospitalisation Details'!A:A, 'Hospitalisation Details'!G:G, "not found")</f>
        <v>23244</v>
      </c>
      <c r="M403" s="17">
        <f>_xlfn.XLOOKUP(A403, 'Hospitalisation Details'!A:A, 'Hospitalisation Details'!J:J, "not found")</f>
        <v>25678.78</v>
      </c>
      <c r="N403" s="2" t="str">
        <f>_xlfn.XLOOKUP(A403, 'Hospitalisation Details'!A:A, 'Hospitalisation Details'!L:L, "not found")</f>
        <v>tier - 2</v>
      </c>
      <c r="O403" s="2" t="str">
        <f>_xlfn.XLOOKUP(A403, 'Hospitalisation Details'!A:A, 'Hospitalisation Details'!N:N, "not found")</f>
        <v>tier - 3</v>
      </c>
      <c r="P403" s="2" t="str">
        <f>_xlfn.XLOOKUP(A403, 'Hospitalisation Details'!A:A, 'Hospitalisation Details'!P:P, "not found")</f>
        <v>R1012</v>
      </c>
      <c r="Q403" s="2">
        <f>_xlfn.XLOOKUP(A403, 'Hospitalisation Details'!A:A, 'Hospitalisation Details'!H:H, "not found")</f>
        <v>59</v>
      </c>
    </row>
    <row r="404" spans="1:17" ht="15.75" x14ac:dyDescent="0.25">
      <c r="A404" s="15" t="s">
        <v>1969</v>
      </c>
      <c r="B404" s="2" t="str">
        <f>VLOOKUP(A404, 'Customer Names'!A:E, 4, FALSE)</f>
        <v>Anne Elise</v>
      </c>
      <c r="C404" s="2">
        <f>_xlfn.XLOOKUP(A404, 'Medical Examinations'!A:A, 'Medical Examinations'!B:B, "not found")</f>
        <v>27.36</v>
      </c>
      <c r="D404" s="2">
        <f>_xlfn.XLOOKUP(A404, 'Medical Examinations'!A:A, 'Medical Examinations'!D:D, "not found")</f>
        <v>5.88</v>
      </c>
      <c r="E404" s="2" t="str">
        <f>_xlfn.XLOOKUP(A404, 'Medical Examinations'!A:A, 'Medical Examinations'!F:F, "not found")</f>
        <v>No</v>
      </c>
      <c r="F404" s="2" t="str">
        <f>_xlfn.XLOOKUP(A404, 'Medical Examinations'!A:A, 'Medical Examinations'!G:G, "not found")</f>
        <v>No</v>
      </c>
      <c r="G404" s="2" t="str">
        <f>_xlfn.XLOOKUP(A404, 'Medical Examinations'!A:A, 'Medical Examinations'!H:H, "not found")</f>
        <v>No</v>
      </c>
      <c r="H404" s="2">
        <f>_xlfn.XLOOKUP(A404, 'Medical Examinations'!A:A, 'Medical Examinations'!J:J, "not found")</f>
        <v>2</v>
      </c>
      <c r="I404" s="2" t="str">
        <f>_xlfn.XLOOKUP(A404, 'Medical Examinations'!A:A, 'Medical Examinations'!L:L, "not found")</f>
        <v>No</v>
      </c>
      <c r="J404" s="2" t="str">
        <f>_xlfn.XLOOKUP(A404, 'Medical Examinations'!A:A, 'Medical Examinations'!C:C, "not found")</f>
        <v>Overweight</v>
      </c>
      <c r="K404" s="2" t="str">
        <f>_xlfn.XLOOKUP(A404, 'Medical Examinations'!A:A, 'Medical Examinations'!E:E, "not  found")</f>
        <v>Prediabeties</v>
      </c>
      <c r="L404" s="16">
        <f>_xlfn.XLOOKUP(A404, 'Hospitalisation Details'!A:A, 'Hospitalisation Details'!G:G, "not found")</f>
        <v>26497</v>
      </c>
      <c r="M404" s="17">
        <f>_xlfn.XLOOKUP(A404, 'Hospitalisation Details'!A:A, 'Hospitalisation Details'!J:J, "not found")</f>
        <v>25656.58</v>
      </c>
      <c r="N404" s="2" t="str">
        <f>_xlfn.XLOOKUP(A404, 'Hospitalisation Details'!A:A, 'Hospitalisation Details'!L:L, "not found")</f>
        <v>tier - 2</v>
      </c>
      <c r="O404" s="2" t="str">
        <f>_xlfn.XLOOKUP(A404, 'Hospitalisation Details'!A:A, 'Hospitalisation Details'!N:N, "not found")</f>
        <v>tier - 3</v>
      </c>
      <c r="P404" s="2" t="str">
        <f>_xlfn.XLOOKUP(A404, 'Hospitalisation Details'!A:A, 'Hospitalisation Details'!P:P, "not found")</f>
        <v>R1024</v>
      </c>
      <c r="Q404" s="2">
        <f>_xlfn.XLOOKUP(A404, 'Hospitalisation Details'!A:A, 'Hospitalisation Details'!H:H, "not found")</f>
        <v>50</v>
      </c>
    </row>
    <row r="405" spans="1:17" ht="15.75" x14ac:dyDescent="0.25">
      <c r="A405" s="15" t="s">
        <v>1968</v>
      </c>
      <c r="B405" s="2" t="str">
        <f>VLOOKUP(A405, 'Customer Names'!A:E, 4, FALSE)</f>
        <v>Christopher R</v>
      </c>
      <c r="C405" s="2">
        <f>_xlfn.XLOOKUP(A405, 'Medical Examinations'!A:A, 'Medical Examinations'!B:B, "not found")</f>
        <v>27.82</v>
      </c>
      <c r="D405" s="2">
        <f>_xlfn.XLOOKUP(A405, 'Medical Examinations'!A:A, 'Medical Examinations'!D:D, "not found")</f>
        <v>5.24</v>
      </c>
      <c r="E405" s="2" t="str">
        <f>_xlfn.XLOOKUP(A405, 'Medical Examinations'!A:A, 'Medical Examinations'!F:F, "not found")</f>
        <v>yes</v>
      </c>
      <c r="F405" s="2" t="str">
        <f>_xlfn.XLOOKUP(A405, 'Medical Examinations'!A:A, 'Medical Examinations'!G:G, "not found")</f>
        <v>No</v>
      </c>
      <c r="G405" s="2" t="str">
        <f>_xlfn.XLOOKUP(A405, 'Medical Examinations'!A:A, 'Medical Examinations'!H:H, "not found")</f>
        <v>No</v>
      </c>
      <c r="H405" s="2">
        <f>_xlfn.XLOOKUP(A405, 'Medical Examinations'!A:A, 'Medical Examinations'!J:J, "not found")</f>
        <v>0</v>
      </c>
      <c r="I405" s="2" t="str">
        <f>_xlfn.XLOOKUP(A405, 'Medical Examinations'!A:A, 'Medical Examinations'!L:L, "not found")</f>
        <v>yes</v>
      </c>
      <c r="J405" s="2" t="str">
        <f>_xlfn.XLOOKUP(A405, 'Medical Examinations'!A:A, 'Medical Examinations'!C:C, "not found")</f>
        <v>Overweight</v>
      </c>
      <c r="K405" s="2" t="str">
        <f>_xlfn.XLOOKUP(A405, 'Medical Examinations'!A:A, 'Medical Examinations'!E:E, "not  found")</f>
        <v>Normal</v>
      </c>
      <c r="L405" s="16">
        <f>_xlfn.XLOOKUP(A405, 'Hospitalisation Details'!A:A, 'Hospitalisation Details'!G:G, "not found")</f>
        <v>37105</v>
      </c>
      <c r="M405" s="17">
        <f>_xlfn.XLOOKUP(A405, 'Hospitalisation Details'!A:A, 'Hospitalisation Details'!J:J, "not found")</f>
        <v>25648.98</v>
      </c>
      <c r="N405" s="2" t="str">
        <f>_xlfn.XLOOKUP(A405, 'Hospitalisation Details'!A:A, 'Hospitalisation Details'!L:L, "not found")</f>
        <v>tier - 2</v>
      </c>
      <c r="O405" s="2" t="str">
        <f>_xlfn.XLOOKUP(A405, 'Hospitalisation Details'!A:A, 'Hospitalisation Details'!N:N, "not found")</f>
        <v>tier - 1</v>
      </c>
      <c r="P405" s="2" t="str">
        <f>_xlfn.XLOOKUP(A405, 'Hospitalisation Details'!A:A, 'Hospitalisation Details'!P:P, "not found")</f>
        <v>R1011</v>
      </c>
      <c r="Q405" s="2">
        <f>_xlfn.XLOOKUP(A405, 'Hospitalisation Details'!A:A, 'Hospitalisation Details'!H:H, "not found")</f>
        <v>21</v>
      </c>
    </row>
    <row r="406" spans="1:17" ht="15.75" x14ac:dyDescent="0.25">
      <c r="A406" s="15" t="s">
        <v>1967</v>
      </c>
      <c r="B406" s="2" t="str">
        <f>VLOOKUP(A406, 'Customer Names'!A:E, 4, FALSE)</f>
        <v>Elliot</v>
      </c>
      <c r="C406" s="2">
        <f>_xlfn.XLOOKUP(A406, 'Medical Examinations'!A:A, 'Medical Examinations'!B:B, "not found")</f>
        <v>25.46</v>
      </c>
      <c r="D406" s="2">
        <f>_xlfn.XLOOKUP(A406, 'Medical Examinations'!A:A, 'Medical Examinations'!D:D, "not found")</f>
        <v>11.75</v>
      </c>
      <c r="E406" s="2" t="str">
        <f>_xlfn.XLOOKUP(A406, 'Medical Examinations'!A:A, 'Medical Examinations'!F:F, "not found")</f>
        <v>No</v>
      </c>
      <c r="F406" s="2" t="str">
        <f>_xlfn.XLOOKUP(A406, 'Medical Examinations'!A:A, 'Medical Examinations'!G:G, "not found")</f>
        <v>No</v>
      </c>
      <c r="G406" s="2" t="str">
        <f>_xlfn.XLOOKUP(A406, 'Medical Examinations'!A:A, 'Medical Examinations'!H:H, "not found")</f>
        <v>No</v>
      </c>
      <c r="H406" s="2">
        <f>_xlfn.XLOOKUP(A406, 'Medical Examinations'!A:A, 'Medical Examinations'!J:J, "not found")</f>
        <v>0</v>
      </c>
      <c r="I406" s="2" t="str">
        <f>_xlfn.XLOOKUP(A406, 'Medical Examinations'!A:A, 'Medical Examinations'!L:L, "not found")</f>
        <v>No</v>
      </c>
      <c r="J406" s="2" t="str">
        <f>_xlfn.XLOOKUP(A406, 'Medical Examinations'!A:A, 'Medical Examinations'!C:C, "not found")</f>
        <v>Overweight</v>
      </c>
      <c r="K406" s="2" t="str">
        <f>_xlfn.XLOOKUP(A406, 'Medical Examinations'!A:A, 'Medical Examinations'!E:E, "not  found")</f>
        <v>Diabetes</v>
      </c>
      <c r="L406" s="16">
        <f>_xlfn.XLOOKUP(A406, 'Hospitalisation Details'!A:A, 'Hospitalisation Details'!G:G, "not found")</f>
        <v>25183</v>
      </c>
      <c r="M406" s="17">
        <f>_xlfn.XLOOKUP(A406, 'Hospitalisation Details'!A:A, 'Hospitalisation Details'!J:J, "not found")</f>
        <v>25517.11</v>
      </c>
      <c r="N406" s="2" t="str">
        <f>_xlfn.XLOOKUP(A406, 'Hospitalisation Details'!A:A, 'Hospitalisation Details'!L:L, "not found")</f>
        <v>tier - 2</v>
      </c>
      <c r="O406" s="2" t="str">
        <f>_xlfn.XLOOKUP(A406, 'Hospitalisation Details'!A:A, 'Hospitalisation Details'!N:N, "not found")</f>
        <v>tier - 3</v>
      </c>
      <c r="P406" s="2" t="str">
        <f>_xlfn.XLOOKUP(A406, 'Hospitalisation Details'!A:A, 'Hospitalisation Details'!P:P, "not found")</f>
        <v>R1017</v>
      </c>
      <c r="Q406" s="2">
        <f>_xlfn.XLOOKUP(A406, 'Hospitalisation Details'!A:A, 'Hospitalisation Details'!H:H, "not found")</f>
        <v>54</v>
      </c>
    </row>
    <row r="407" spans="1:17" ht="15.75" x14ac:dyDescent="0.25">
      <c r="A407" s="15" t="s">
        <v>1966</v>
      </c>
      <c r="B407" s="2" t="str">
        <f>VLOOKUP(A407, 'Customer Names'!A:E, 4, FALSE)</f>
        <v>Christopher D.</v>
      </c>
      <c r="C407" s="2">
        <f>_xlfn.XLOOKUP(A407, 'Medical Examinations'!A:A, 'Medical Examinations'!B:B, "not found")</f>
        <v>25.1</v>
      </c>
      <c r="D407" s="2">
        <f>_xlfn.XLOOKUP(A407, 'Medical Examinations'!A:A, 'Medical Examinations'!D:D, "not found")</f>
        <v>6.97</v>
      </c>
      <c r="E407" s="2" t="str">
        <f>_xlfn.XLOOKUP(A407, 'Medical Examinations'!A:A, 'Medical Examinations'!F:F, "not found")</f>
        <v>No</v>
      </c>
      <c r="F407" s="2" t="str">
        <f>_xlfn.XLOOKUP(A407, 'Medical Examinations'!A:A, 'Medical Examinations'!G:G, "not found")</f>
        <v>No</v>
      </c>
      <c r="G407" s="2" t="str">
        <f>_xlfn.XLOOKUP(A407, 'Medical Examinations'!A:A, 'Medical Examinations'!H:H, "not found")</f>
        <v>No</v>
      </c>
      <c r="H407" s="2">
        <f>_xlfn.XLOOKUP(A407, 'Medical Examinations'!A:A, 'Medical Examinations'!J:J, "not found")</f>
        <v>0</v>
      </c>
      <c r="I407" s="2" t="str">
        <f>_xlfn.XLOOKUP(A407, 'Medical Examinations'!A:A, 'Medical Examinations'!L:L, "not found")</f>
        <v>yes</v>
      </c>
      <c r="J407" s="2" t="str">
        <f>_xlfn.XLOOKUP(A407, 'Medical Examinations'!A:A, 'Medical Examinations'!C:C, "not found")</f>
        <v>Overweight</v>
      </c>
      <c r="K407" s="2" t="str">
        <f>_xlfn.XLOOKUP(A407, 'Medical Examinations'!A:A, 'Medical Examinations'!E:E, "not  found")</f>
        <v>Diabetes</v>
      </c>
      <c r="L407" s="16">
        <f>_xlfn.XLOOKUP(A407, 'Hospitalisation Details'!A:A, 'Hospitalisation Details'!G:G, "not found")</f>
        <v>25072</v>
      </c>
      <c r="M407" s="17">
        <f>_xlfn.XLOOKUP(A407, 'Hospitalisation Details'!A:A, 'Hospitalisation Details'!J:J, "not found")</f>
        <v>25382.3</v>
      </c>
      <c r="N407" s="2" t="str">
        <f>_xlfn.XLOOKUP(A407, 'Hospitalisation Details'!A:A, 'Hospitalisation Details'!L:L, "not found")</f>
        <v>tier - 2</v>
      </c>
      <c r="O407" s="2" t="str">
        <f>_xlfn.XLOOKUP(A407, 'Hospitalisation Details'!A:A, 'Hospitalisation Details'!N:N, "not found")</f>
        <v>tier - 2</v>
      </c>
      <c r="P407" s="2" t="str">
        <f>_xlfn.XLOOKUP(A407, 'Hospitalisation Details'!A:A, 'Hospitalisation Details'!P:P, "not found")</f>
        <v>R1011</v>
      </c>
      <c r="Q407" s="2">
        <f>_xlfn.XLOOKUP(A407, 'Hospitalisation Details'!A:A, 'Hospitalisation Details'!H:H, "not found")</f>
        <v>54</v>
      </c>
    </row>
    <row r="408" spans="1:17" ht="15.75" x14ac:dyDescent="0.25">
      <c r="A408" s="15" t="s">
        <v>1965</v>
      </c>
      <c r="B408" s="2" t="str">
        <f>VLOOKUP(A408, 'Customer Names'!A:E, 4, FALSE)</f>
        <v>Corey</v>
      </c>
      <c r="C408" s="2">
        <f>_xlfn.XLOOKUP(A408, 'Medical Examinations'!A:A, 'Medical Examinations'!B:B, "not found")</f>
        <v>32.11</v>
      </c>
      <c r="D408" s="2">
        <f>_xlfn.XLOOKUP(A408, 'Medical Examinations'!A:A, 'Medical Examinations'!D:D, "not found")</f>
        <v>4.76</v>
      </c>
      <c r="E408" s="2" t="str">
        <f>_xlfn.XLOOKUP(A408, 'Medical Examinations'!A:A, 'Medical Examinations'!F:F, "not found")</f>
        <v>No</v>
      </c>
      <c r="F408" s="2" t="str">
        <f>_xlfn.XLOOKUP(A408, 'Medical Examinations'!A:A, 'Medical Examinations'!G:G, "not found")</f>
        <v>No</v>
      </c>
      <c r="G408" s="2" t="str">
        <f>_xlfn.XLOOKUP(A408, 'Medical Examinations'!A:A, 'Medical Examinations'!H:H, "not found")</f>
        <v>No</v>
      </c>
      <c r="H408" s="2">
        <f>_xlfn.XLOOKUP(A408, 'Medical Examinations'!A:A, 'Medical Examinations'!J:J, "not found")</f>
        <v>2</v>
      </c>
      <c r="I408" s="2" t="str">
        <f>_xlfn.XLOOKUP(A408, 'Medical Examinations'!A:A, 'Medical Examinations'!L:L, "not found")</f>
        <v>No</v>
      </c>
      <c r="J408" s="2" t="str">
        <f>_xlfn.XLOOKUP(A408, 'Medical Examinations'!A:A, 'Medical Examinations'!C:C, "not found")</f>
        <v>Obesity</v>
      </c>
      <c r="K408" s="2" t="str">
        <f>_xlfn.XLOOKUP(A408, 'Medical Examinations'!A:A, 'Medical Examinations'!E:E, "not  found")</f>
        <v>Normal</v>
      </c>
      <c r="L408" s="16">
        <f>_xlfn.XLOOKUP(A408, 'Hospitalisation Details'!A:A, 'Hospitalisation Details'!G:G, "not found")</f>
        <v>26568</v>
      </c>
      <c r="M408" s="17">
        <f>_xlfn.XLOOKUP(A408, 'Hospitalisation Details'!A:A, 'Hospitalisation Details'!J:J, "not found")</f>
        <v>25333.33</v>
      </c>
      <c r="N408" s="2" t="str">
        <f>_xlfn.XLOOKUP(A408, 'Hospitalisation Details'!A:A, 'Hospitalisation Details'!L:L, "not found")</f>
        <v>tier - 2</v>
      </c>
      <c r="O408" s="2" t="str">
        <f>_xlfn.XLOOKUP(A408, 'Hospitalisation Details'!A:A, 'Hospitalisation Details'!N:N, "not found")</f>
        <v>tier - 2</v>
      </c>
      <c r="P408" s="2" t="str">
        <f>_xlfn.XLOOKUP(A408, 'Hospitalisation Details'!A:A, 'Hospitalisation Details'!P:P, "not found")</f>
        <v>R1017</v>
      </c>
      <c r="Q408" s="2">
        <f>_xlfn.XLOOKUP(A408, 'Hospitalisation Details'!A:A, 'Hospitalisation Details'!H:H, "not found")</f>
        <v>50</v>
      </c>
    </row>
    <row r="409" spans="1:17" ht="15.75" x14ac:dyDescent="0.25">
      <c r="A409" s="15" t="s">
        <v>1964</v>
      </c>
      <c r="B409" s="2" t="str">
        <f>VLOOKUP(A409, 'Customer Names'!A:E, 4, FALSE)</f>
        <v>Patrick D.</v>
      </c>
      <c r="C409" s="2">
        <f>_xlfn.XLOOKUP(A409, 'Medical Examinations'!A:A, 'Medical Examinations'!B:B, "not found")</f>
        <v>29.8</v>
      </c>
      <c r="D409" s="2">
        <f>_xlfn.XLOOKUP(A409, 'Medical Examinations'!A:A, 'Medical Examinations'!D:D, "not found")</f>
        <v>8.24</v>
      </c>
      <c r="E409" s="2" t="str">
        <f>_xlfn.XLOOKUP(A409, 'Medical Examinations'!A:A, 'Medical Examinations'!F:F, "not found")</f>
        <v>yes</v>
      </c>
      <c r="F409" s="2" t="str">
        <f>_xlfn.XLOOKUP(A409, 'Medical Examinations'!A:A, 'Medical Examinations'!G:G, "not found")</f>
        <v>No</v>
      </c>
      <c r="G409" s="2" t="str">
        <f>_xlfn.XLOOKUP(A409, 'Medical Examinations'!A:A, 'Medical Examinations'!H:H, "not found")</f>
        <v>No</v>
      </c>
      <c r="H409" s="2">
        <f>_xlfn.XLOOKUP(A409, 'Medical Examinations'!A:A, 'Medical Examinations'!J:J, "not found")</f>
        <v>1</v>
      </c>
      <c r="I409" s="2" t="str">
        <f>_xlfn.XLOOKUP(A409, 'Medical Examinations'!A:A, 'Medical Examinations'!L:L, "not found")</f>
        <v>yes</v>
      </c>
      <c r="J409" s="2" t="str">
        <f>_xlfn.XLOOKUP(A409, 'Medical Examinations'!A:A, 'Medical Examinations'!C:C, "not found")</f>
        <v>Overweight</v>
      </c>
      <c r="K409" s="2" t="str">
        <f>_xlfn.XLOOKUP(A409, 'Medical Examinations'!A:A, 'Medical Examinations'!E:E, "not  found")</f>
        <v>Diabetes</v>
      </c>
      <c r="L409" s="16">
        <f>_xlfn.XLOOKUP(A409, 'Hospitalisation Details'!A:A, 'Hospitalisation Details'!G:G, "not found")</f>
        <v>27742</v>
      </c>
      <c r="M409" s="17">
        <f>_xlfn.XLOOKUP(A409, 'Hospitalisation Details'!A:A, 'Hospitalisation Details'!J:J, "not found")</f>
        <v>25309.49</v>
      </c>
      <c r="N409" s="2" t="str">
        <f>_xlfn.XLOOKUP(A409, 'Hospitalisation Details'!A:A, 'Hospitalisation Details'!L:L, "not found")</f>
        <v>tier - 2</v>
      </c>
      <c r="O409" s="2" t="str">
        <f>_xlfn.XLOOKUP(A409, 'Hospitalisation Details'!A:A, 'Hospitalisation Details'!N:N, "not found")</f>
        <v>tier - 1</v>
      </c>
      <c r="P409" s="2" t="str">
        <f>_xlfn.XLOOKUP(A409, 'Hospitalisation Details'!A:A, 'Hospitalisation Details'!P:P, "not found")</f>
        <v>R1011</v>
      </c>
      <c r="Q409" s="2">
        <f>_xlfn.XLOOKUP(A409, 'Hospitalisation Details'!A:A, 'Hospitalisation Details'!H:H, "not found")</f>
        <v>47</v>
      </c>
    </row>
    <row r="410" spans="1:17" ht="15.75" x14ac:dyDescent="0.25">
      <c r="A410" s="15" t="s">
        <v>1963</v>
      </c>
      <c r="B410" s="2" t="str">
        <f>VLOOKUP(A410, 'Customer Names'!A:E, 4, FALSE)</f>
        <v>Anthony D.</v>
      </c>
      <c r="C410" s="2">
        <f>_xlfn.XLOOKUP(A410, 'Medical Examinations'!A:A, 'Medical Examinations'!B:B, "not found")</f>
        <v>24.01</v>
      </c>
      <c r="D410" s="2">
        <f>_xlfn.XLOOKUP(A410, 'Medical Examinations'!A:A, 'Medical Examinations'!D:D, "not found")</f>
        <v>4.76</v>
      </c>
      <c r="E410" s="2" t="str">
        <f>_xlfn.XLOOKUP(A410, 'Medical Examinations'!A:A, 'Medical Examinations'!F:F, "not found")</f>
        <v>No</v>
      </c>
      <c r="F410" s="2" t="str">
        <f>_xlfn.XLOOKUP(A410, 'Medical Examinations'!A:A, 'Medical Examinations'!G:G, "not found")</f>
        <v>No</v>
      </c>
      <c r="G410" s="2" t="str">
        <f>_xlfn.XLOOKUP(A410, 'Medical Examinations'!A:A, 'Medical Examinations'!H:H, "not found")</f>
        <v>No</v>
      </c>
      <c r="H410" s="2">
        <f>_xlfn.XLOOKUP(A410, 'Medical Examinations'!A:A, 'Medical Examinations'!J:J, "not found")</f>
        <v>1</v>
      </c>
      <c r="I410" s="2" t="str">
        <f>_xlfn.XLOOKUP(A410, 'Medical Examinations'!A:A, 'Medical Examinations'!L:L, "not found")</f>
        <v>yes</v>
      </c>
      <c r="J410" s="2" t="str">
        <f>_xlfn.XLOOKUP(A410, 'Medical Examinations'!A:A, 'Medical Examinations'!C:C, "not found")</f>
        <v>Normal Weight</v>
      </c>
      <c r="K410" s="2" t="str">
        <f>_xlfn.XLOOKUP(A410, 'Medical Examinations'!A:A, 'Medical Examinations'!E:E, "not  found")</f>
        <v>Normal</v>
      </c>
      <c r="L410" s="16">
        <f>_xlfn.XLOOKUP(A410, 'Hospitalisation Details'!A:A, 'Hospitalisation Details'!G:G, "not found")</f>
        <v>36123</v>
      </c>
      <c r="M410" s="17">
        <f>_xlfn.XLOOKUP(A410, 'Hospitalisation Details'!A:A, 'Hospitalisation Details'!J:J, "not found")</f>
        <v>25127.22</v>
      </c>
      <c r="N410" s="2" t="str">
        <f>_xlfn.XLOOKUP(A410, 'Hospitalisation Details'!A:A, 'Hospitalisation Details'!L:L, "not found")</f>
        <v>tier - 2</v>
      </c>
      <c r="O410" s="2" t="str">
        <f>_xlfn.XLOOKUP(A410, 'Hospitalisation Details'!A:A, 'Hospitalisation Details'!N:N, "not found")</f>
        <v>tier - 3</v>
      </c>
      <c r="P410" s="2" t="str">
        <f>_xlfn.XLOOKUP(A410, 'Hospitalisation Details'!A:A, 'Hospitalisation Details'!P:P, "not found")</f>
        <v>R1011</v>
      </c>
      <c r="Q410" s="2">
        <f>_xlfn.XLOOKUP(A410, 'Hospitalisation Details'!A:A, 'Hospitalisation Details'!H:H, "not found")</f>
        <v>24</v>
      </c>
    </row>
    <row r="411" spans="1:17" ht="15.75" x14ac:dyDescent="0.25">
      <c r="A411" s="15" t="s">
        <v>1962</v>
      </c>
      <c r="B411" s="2" t="str">
        <f>VLOOKUP(A411, 'Customer Names'!A:E, 4, FALSE)</f>
        <v>Melissa</v>
      </c>
      <c r="C411" s="2">
        <f>_xlfn.XLOOKUP(A411, 'Medical Examinations'!A:A, 'Medical Examinations'!B:B, "not found")</f>
        <v>23.21</v>
      </c>
      <c r="D411" s="2">
        <f>_xlfn.XLOOKUP(A411, 'Medical Examinations'!A:A, 'Medical Examinations'!D:D, "not found")</f>
        <v>6.03</v>
      </c>
      <c r="E411" s="2" t="str">
        <f>_xlfn.XLOOKUP(A411, 'Medical Examinations'!A:A, 'Medical Examinations'!F:F, "not found")</f>
        <v>No</v>
      </c>
      <c r="F411" s="2" t="str">
        <f>_xlfn.XLOOKUP(A411, 'Medical Examinations'!A:A, 'Medical Examinations'!G:G, "not found")</f>
        <v>No</v>
      </c>
      <c r="G411" s="2" t="str">
        <f>_xlfn.XLOOKUP(A411, 'Medical Examinations'!A:A, 'Medical Examinations'!H:H, "not found")</f>
        <v>No</v>
      </c>
      <c r="H411" s="2">
        <f>_xlfn.XLOOKUP(A411, 'Medical Examinations'!A:A, 'Medical Examinations'!J:J, "not found")</f>
        <v>1</v>
      </c>
      <c r="I411" s="2" t="str">
        <f>_xlfn.XLOOKUP(A411, 'Medical Examinations'!A:A, 'Medical Examinations'!L:L, "not found")</f>
        <v>No</v>
      </c>
      <c r="J411" s="2" t="str">
        <f>_xlfn.XLOOKUP(A411, 'Medical Examinations'!A:A, 'Medical Examinations'!C:C, "not found")</f>
        <v>Normal Weight</v>
      </c>
      <c r="K411" s="2" t="str">
        <f>_xlfn.XLOOKUP(A411, 'Medical Examinations'!A:A, 'Medical Examinations'!E:E, "not  found")</f>
        <v>Prediabeties</v>
      </c>
      <c r="L411" s="16">
        <f>_xlfn.XLOOKUP(A411, 'Hospitalisation Details'!A:A, 'Hospitalisation Details'!G:G, "not found")</f>
        <v>35960</v>
      </c>
      <c r="M411" s="17">
        <f>_xlfn.XLOOKUP(A411, 'Hospitalisation Details'!A:A, 'Hospitalisation Details'!J:J, "not found")</f>
        <v>25081.77</v>
      </c>
      <c r="N411" s="2" t="str">
        <f>_xlfn.XLOOKUP(A411, 'Hospitalisation Details'!A:A, 'Hospitalisation Details'!L:L, "not found")</f>
        <v>tier - 2</v>
      </c>
      <c r="O411" s="2" t="str">
        <f>_xlfn.XLOOKUP(A411, 'Hospitalisation Details'!A:A, 'Hospitalisation Details'!N:N, "not found")</f>
        <v>tier - 2</v>
      </c>
      <c r="P411" s="2" t="str">
        <f>_xlfn.XLOOKUP(A411, 'Hospitalisation Details'!A:A, 'Hospitalisation Details'!P:P, "not found")</f>
        <v>R1013</v>
      </c>
      <c r="Q411" s="2">
        <f>_xlfn.XLOOKUP(A411, 'Hospitalisation Details'!A:A, 'Hospitalisation Details'!H:H, "not found")</f>
        <v>24</v>
      </c>
    </row>
    <row r="412" spans="1:17" ht="15.75" x14ac:dyDescent="0.25">
      <c r="A412" s="15" t="s">
        <v>1961</v>
      </c>
      <c r="B412" s="2" t="str">
        <f>VLOOKUP(A412, 'Customer Names'!A:E, 4, FALSE)</f>
        <v>Raven</v>
      </c>
      <c r="C412" s="2">
        <f>_xlfn.XLOOKUP(A412, 'Medical Examinations'!A:A, 'Medical Examinations'!B:B, "not found")</f>
        <v>21.2</v>
      </c>
      <c r="D412" s="2">
        <f>_xlfn.XLOOKUP(A412, 'Medical Examinations'!A:A, 'Medical Examinations'!D:D, "not found")</f>
        <v>4.07</v>
      </c>
      <c r="E412" s="2" t="str">
        <f>_xlfn.XLOOKUP(A412, 'Medical Examinations'!A:A, 'Medical Examinations'!F:F, "not found")</f>
        <v>yes</v>
      </c>
      <c r="F412" s="2" t="str">
        <f>_xlfn.XLOOKUP(A412, 'Medical Examinations'!A:A, 'Medical Examinations'!G:G, "not found")</f>
        <v>No</v>
      </c>
      <c r="G412" s="2" t="str">
        <f>_xlfn.XLOOKUP(A412, 'Medical Examinations'!A:A, 'Medical Examinations'!H:H, "not found")</f>
        <v>No</v>
      </c>
      <c r="H412" s="2">
        <f>_xlfn.XLOOKUP(A412, 'Medical Examinations'!A:A, 'Medical Examinations'!J:J, "not found")</f>
        <v>1</v>
      </c>
      <c r="I412" s="2" t="str">
        <f>_xlfn.XLOOKUP(A412, 'Medical Examinations'!A:A, 'Medical Examinations'!L:L, "not found")</f>
        <v>yes</v>
      </c>
      <c r="J412" s="2" t="str">
        <f>_xlfn.XLOOKUP(A412, 'Medical Examinations'!A:A, 'Medical Examinations'!C:C, "not found")</f>
        <v>Normal Weight</v>
      </c>
      <c r="K412" s="2" t="str">
        <f>_xlfn.XLOOKUP(A412, 'Medical Examinations'!A:A, 'Medical Examinations'!E:E, "not  found")</f>
        <v>Normal</v>
      </c>
      <c r="L412" s="16">
        <f>_xlfn.XLOOKUP(A412, 'Hospitalisation Details'!A:A, 'Hospitalisation Details'!G:G, "not found")</f>
        <v>35037</v>
      </c>
      <c r="M412" s="17">
        <f>_xlfn.XLOOKUP(A412, 'Hospitalisation Details'!A:A, 'Hospitalisation Details'!J:J, "not found")</f>
        <v>25075.97</v>
      </c>
      <c r="N412" s="2" t="str">
        <f>_xlfn.XLOOKUP(A412, 'Hospitalisation Details'!A:A, 'Hospitalisation Details'!L:L, "not found")</f>
        <v>tier - 2</v>
      </c>
      <c r="O412" s="2" t="str">
        <f>_xlfn.XLOOKUP(A412, 'Hospitalisation Details'!A:A, 'Hospitalisation Details'!N:N, "not found")</f>
        <v>tier - 2</v>
      </c>
      <c r="P412" s="2" t="str">
        <f>_xlfn.XLOOKUP(A412, 'Hospitalisation Details'!A:A, 'Hospitalisation Details'!P:P, "not found")</f>
        <v>R1011</v>
      </c>
      <c r="Q412" s="2">
        <f>_xlfn.XLOOKUP(A412, 'Hospitalisation Details'!A:A, 'Hospitalisation Details'!H:H, "not found")</f>
        <v>27</v>
      </c>
    </row>
    <row r="413" spans="1:17" ht="15.75" x14ac:dyDescent="0.25">
      <c r="A413" s="15" t="s">
        <v>1960</v>
      </c>
      <c r="B413" s="2" t="str">
        <f>VLOOKUP(A413, 'Customer Names'!A:E, 4, FALSE)</f>
        <v>Christopher</v>
      </c>
      <c r="C413" s="2">
        <f>_xlfn.XLOOKUP(A413, 'Medical Examinations'!A:A, 'Medical Examinations'!B:B, "not found")</f>
        <v>28.215</v>
      </c>
      <c r="D413" s="2">
        <f>_xlfn.XLOOKUP(A413, 'Medical Examinations'!A:A, 'Medical Examinations'!D:D, "not found")</f>
        <v>8.26</v>
      </c>
      <c r="E413" s="2" t="str">
        <f>_xlfn.XLOOKUP(A413, 'Medical Examinations'!A:A, 'Medical Examinations'!F:F, "not found")</f>
        <v>yes</v>
      </c>
      <c r="F413" s="2" t="str">
        <f>_xlfn.XLOOKUP(A413, 'Medical Examinations'!A:A, 'Medical Examinations'!G:G, "not found")</f>
        <v>No</v>
      </c>
      <c r="G413" s="2" t="str">
        <f>_xlfn.XLOOKUP(A413, 'Medical Examinations'!A:A, 'Medical Examinations'!H:H, "not found")</f>
        <v>No</v>
      </c>
      <c r="H413" s="2">
        <f>_xlfn.XLOOKUP(A413, 'Medical Examinations'!A:A, 'Medical Examinations'!J:J, "not found")</f>
        <v>1</v>
      </c>
      <c r="I413" s="2" t="str">
        <f>_xlfn.XLOOKUP(A413, 'Medical Examinations'!A:A, 'Medical Examinations'!L:L, "not found")</f>
        <v>yes</v>
      </c>
      <c r="J413" s="2" t="str">
        <f>_xlfn.XLOOKUP(A413, 'Medical Examinations'!A:A, 'Medical Examinations'!C:C, "not found")</f>
        <v>Overweight</v>
      </c>
      <c r="K413" s="2" t="str">
        <f>_xlfn.XLOOKUP(A413, 'Medical Examinations'!A:A, 'Medical Examinations'!E:E, "not  found")</f>
        <v>Diabetes</v>
      </c>
      <c r="L413" s="16">
        <f>_xlfn.XLOOKUP(A413, 'Hospitalisation Details'!A:A, 'Hospitalisation Details'!G:G, "not found")</f>
        <v>27712</v>
      </c>
      <c r="M413" s="17">
        <f>_xlfn.XLOOKUP(A413, 'Hospitalisation Details'!A:A, 'Hospitalisation Details'!J:J, "not found")</f>
        <v>24915.22</v>
      </c>
      <c r="N413" s="2" t="str">
        <f>_xlfn.XLOOKUP(A413, 'Hospitalisation Details'!A:A, 'Hospitalisation Details'!L:L, "not found")</f>
        <v>tier - 2</v>
      </c>
      <c r="O413" s="2" t="str">
        <f>_xlfn.XLOOKUP(A413, 'Hospitalisation Details'!A:A, 'Hospitalisation Details'!N:N, "not found")</f>
        <v>tier - 3</v>
      </c>
      <c r="P413" s="2" t="str">
        <f>_xlfn.XLOOKUP(A413, 'Hospitalisation Details'!A:A, 'Hospitalisation Details'!P:P, "not found")</f>
        <v>R1012</v>
      </c>
      <c r="Q413" s="2">
        <f>_xlfn.XLOOKUP(A413, 'Hospitalisation Details'!A:A, 'Hospitalisation Details'!H:H, "not found")</f>
        <v>47</v>
      </c>
    </row>
    <row r="414" spans="1:17" ht="15.75" x14ac:dyDescent="0.25">
      <c r="A414" s="15" t="s">
        <v>1959</v>
      </c>
      <c r="B414" s="2" t="str">
        <f>VLOOKUP(A414, 'Customer Names'!A:E, 4, FALSE)</f>
        <v>Kendra A</v>
      </c>
      <c r="C414" s="2">
        <f>_xlfn.XLOOKUP(A414, 'Medical Examinations'!A:A, 'Medical Examinations'!B:B, "not found")</f>
        <v>38.094999999999999</v>
      </c>
      <c r="D414" s="2">
        <f>_xlfn.XLOOKUP(A414, 'Medical Examinations'!A:A, 'Medical Examinations'!D:D, "not found")</f>
        <v>4.76</v>
      </c>
      <c r="E414" s="2" t="str">
        <f>_xlfn.XLOOKUP(A414, 'Medical Examinations'!A:A, 'Medical Examinations'!F:F, "not found")</f>
        <v>No</v>
      </c>
      <c r="F414" s="2" t="str">
        <f>_xlfn.XLOOKUP(A414, 'Medical Examinations'!A:A, 'Medical Examinations'!G:G, "not found")</f>
        <v>No</v>
      </c>
      <c r="G414" s="2" t="str">
        <f>_xlfn.XLOOKUP(A414, 'Medical Examinations'!A:A, 'Medical Examinations'!H:H, "not found")</f>
        <v>No</v>
      </c>
      <c r="H414" s="2">
        <f>_xlfn.XLOOKUP(A414, 'Medical Examinations'!A:A, 'Medical Examinations'!J:J, "not found")</f>
        <v>1</v>
      </c>
      <c r="I414" s="2" t="str">
        <f>_xlfn.XLOOKUP(A414, 'Medical Examinations'!A:A, 'Medical Examinations'!L:L, "not found")</f>
        <v>No</v>
      </c>
      <c r="J414" s="2" t="str">
        <f>_xlfn.XLOOKUP(A414, 'Medical Examinations'!A:A, 'Medical Examinations'!C:C, "not found")</f>
        <v>Obesity</v>
      </c>
      <c r="K414" s="2" t="str">
        <f>_xlfn.XLOOKUP(A414, 'Medical Examinations'!A:A, 'Medical Examinations'!E:E, "not  found")</f>
        <v>Normal</v>
      </c>
      <c r="L414" s="16">
        <f>_xlfn.XLOOKUP(A414, 'Hospitalisation Details'!A:A, 'Hospitalisation Details'!G:G, "not found")</f>
        <v>31942</v>
      </c>
      <c r="M414" s="17">
        <f>_xlfn.XLOOKUP(A414, 'Hospitalisation Details'!A:A, 'Hospitalisation Details'!J:J, "not found")</f>
        <v>24915.05</v>
      </c>
      <c r="N414" s="2" t="str">
        <f>_xlfn.XLOOKUP(A414, 'Hospitalisation Details'!A:A, 'Hospitalisation Details'!L:L, "not found")</f>
        <v>tier - 2</v>
      </c>
      <c r="O414" s="2" t="str">
        <f>_xlfn.XLOOKUP(A414, 'Hospitalisation Details'!A:A, 'Hospitalisation Details'!N:N, "not found")</f>
        <v>tier - 1</v>
      </c>
      <c r="P414" s="2" t="str">
        <f>_xlfn.XLOOKUP(A414, 'Hospitalisation Details'!A:A, 'Hospitalisation Details'!P:P, "not found")</f>
        <v>R1024</v>
      </c>
      <c r="Q414" s="2">
        <f>_xlfn.XLOOKUP(A414, 'Hospitalisation Details'!A:A, 'Hospitalisation Details'!H:H, "not found")</f>
        <v>35</v>
      </c>
    </row>
    <row r="415" spans="1:17" ht="15.75" x14ac:dyDescent="0.25">
      <c r="A415" s="15" t="s">
        <v>1958</v>
      </c>
      <c r="B415" s="2" t="str">
        <f>VLOOKUP(A415, 'Customer Names'!A:E, 4, FALSE)</f>
        <v>Jordan</v>
      </c>
      <c r="C415" s="2">
        <f>_xlfn.XLOOKUP(A415, 'Medical Examinations'!A:A, 'Medical Examinations'!B:B, "not found")</f>
        <v>22.61</v>
      </c>
      <c r="D415" s="2">
        <f>_xlfn.XLOOKUP(A415, 'Medical Examinations'!A:A, 'Medical Examinations'!D:D, "not found")</f>
        <v>6.13</v>
      </c>
      <c r="E415" s="2" t="str">
        <f>_xlfn.XLOOKUP(A415, 'Medical Examinations'!A:A, 'Medical Examinations'!F:F, "not found")</f>
        <v>yes</v>
      </c>
      <c r="F415" s="2" t="str">
        <f>_xlfn.XLOOKUP(A415, 'Medical Examinations'!A:A, 'Medical Examinations'!G:G, "not found")</f>
        <v>No</v>
      </c>
      <c r="G415" s="2" t="str">
        <f>_xlfn.XLOOKUP(A415, 'Medical Examinations'!A:A, 'Medical Examinations'!H:H, "not found")</f>
        <v>Yes</v>
      </c>
      <c r="H415" s="2">
        <f>_xlfn.XLOOKUP(A415, 'Medical Examinations'!A:A, 'Medical Examinations'!J:J, "not found")</f>
        <v>1</v>
      </c>
      <c r="I415" s="2" t="str">
        <f>_xlfn.XLOOKUP(A415, 'Medical Examinations'!A:A, 'Medical Examinations'!L:L, "not found")</f>
        <v>yes</v>
      </c>
      <c r="J415" s="2" t="str">
        <f>_xlfn.XLOOKUP(A415, 'Medical Examinations'!A:A, 'Medical Examinations'!C:C, "not found")</f>
        <v>Normal Weight</v>
      </c>
      <c r="K415" s="2" t="str">
        <f>_xlfn.XLOOKUP(A415, 'Medical Examinations'!A:A, 'Medical Examinations'!E:E, "not  found")</f>
        <v>Prediabeties</v>
      </c>
      <c r="L415" s="16">
        <f>_xlfn.XLOOKUP(A415, 'Hospitalisation Details'!A:A, 'Hospitalisation Details'!G:G, "not found")</f>
        <v>25407</v>
      </c>
      <c r="M415" s="17">
        <f>_xlfn.XLOOKUP(A415, 'Hospitalisation Details'!A:A, 'Hospitalisation Details'!J:J, "not found")</f>
        <v>24873.38</v>
      </c>
      <c r="N415" s="2" t="str">
        <f>_xlfn.XLOOKUP(A415, 'Hospitalisation Details'!A:A, 'Hospitalisation Details'!L:L, "not found")</f>
        <v>tier - 2</v>
      </c>
      <c r="O415" s="2" t="str">
        <f>_xlfn.XLOOKUP(A415, 'Hospitalisation Details'!A:A, 'Hospitalisation Details'!N:N, "not found")</f>
        <v>tier - 1</v>
      </c>
      <c r="P415" s="2" t="str">
        <f>_xlfn.XLOOKUP(A415, 'Hospitalisation Details'!A:A, 'Hospitalisation Details'!P:P, "not found")</f>
        <v>R1024</v>
      </c>
      <c r="Q415" s="2">
        <f>_xlfn.XLOOKUP(A415, 'Hospitalisation Details'!A:A, 'Hospitalisation Details'!H:H, "not found")</f>
        <v>53</v>
      </c>
    </row>
    <row r="416" spans="1:17" ht="15.75" x14ac:dyDescent="0.25">
      <c r="A416" s="15" t="s">
        <v>1957</v>
      </c>
      <c r="B416" s="2" t="str">
        <f>VLOOKUP(A416, 'Customer Names'!A:E, 4, FALSE)</f>
        <v>Nils</v>
      </c>
      <c r="C416" s="2">
        <f>_xlfn.XLOOKUP(A416, 'Medical Examinations'!A:A, 'Medical Examinations'!B:B, "not found")</f>
        <v>24.32</v>
      </c>
      <c r="D416" s="2">
        <f>_xlfn.XLOOKUP(A416, 'Medical Examinations'!A:A, 'Medical Examinations'!D:D, "not found")</f>
        <v>10.47</v>
      </c>
      <c r="E416" s="2" t="str">
        <f>_xlfn.XLOOKUP(A416, 'Medical Examinations'!A:A, 'Medical Examinations'!F:F, "not found")</f>
        <v>yes</v>
      </c>
      <c r="F416" s="2" t="str">
        <f>_xlfn.XLOOKUP(A416, 'Medical Examinations'!A:A, 'Medical Examinations'!G:G, "not found")</f>
        <v>No</v>
      </c>
      <c r="G416" s="2" t="str">
        <f>_xlfn.XLOOKUP(A416, 'Medical Examinations'!A:A, 'Medical Examinations'!H:H, "not found")</f>
        <v>No</v>
      </c>
      <c r="H416" s="2">
        <f>_xlfn.XLOOKUP(A416, 'Medical Examinations'!A:A, 'Medical Examinations'!J:J, "not found")</f>
        <v>2</v>
      </c>
      <c r="I416" s="2" t="str">
        <f>_xlfn.XLOOKUP(A416, 'Medical Examinations'!A:A, 'Medical Examinations'!L:L, "not found")</f>
        <v>yes</v>
      </c>
      <c r="J416" s="2" t="str">
        <f>_xlfn.XLOOKUP(A416, 'Medical Examinations'!A:A, 'Medical Examinations'!C:C, "not found")</f>
        <v>Normal Weight</v>
      </c>
      <c r="K416" s="2" t="str">
        <f>_xlfn.XLOOKUP(A416, 'Medical Examinations'!A:A, 'Medical Examinations'!E:E, "not  found")</f>
        <v>Diabetes</v>
      </c>
      <c r="L416" s="16">
        <f>_xlfn.XLOOKUP(A416, 'Hospitalisation Details'!A:A, 'Hospitalisation Details'!G:G, "not found")</f>
        <v>25898</v>
      </c>
      <c r="M416" s="17">
        <f>_xlfn.XLOOKUP(A416, 'Hospitalisation Details'!A:A, 'Hospitalisation Details'!J:J, "not found")</f>
        <v>24869.84</v>
      </c>
      <c r="N416" s="2" t="str">
        <f>_xlfn.XLOOKUP(A416, 'Hospitalisation Details'!A:A, 'Hospitalisation Details'!L:L, "not found")</f>
        <v>tier - 2</v>
      </c>
      <c r="O416" s="2" t="str">
        <f>_xlfn.XLOOKUP(A416, 'Hospitalisation Details'!A:A, 'Hospitalisation Details'!N:N, "not found")</f>
        <v>tier - 2</v>
      </c>
      <c r="P416" s="2" t="str">
        <f>_xlfn.XLOOKUP(A416, 'Hospitalisation Details'!A:A, 'Hospitalisation Details'!P:P, "not found")</f>
        <v>R1016</v>
      </c>
      <c r="Q416" s="2">
        <f>_xlfn.XLOOKUP(A416, 'Hospitalisation Details'!A:A, 'Hospitalisation Details'!H:H, "not found")</f>
        <v>52</v>
      </c>
    </row>
    <row r="417" spans="1:17" ht="15.75" x14ac:dyDescent="0.25">
      <c r="A417" s="15" t="s">
        <v>1956</v>
      </c>
      <c r="B417" s="2" t="str">
        <f>VLOOKUP(A417, 'Customer Names'!A:E, 4, FALSE)</f>
        <v>Scott</v>
      </c>
      <c r="C417" s="2">
        <f>_xlfn.XLOOKUP(A417, 'Medical Examinations'!A:A, 'Medical Examinations'!B:B, "not found")</f>
        <v>20.96</v>
      </c>
      <c r="D417" s="2">
        <f>_xlfn.XLOOKUP(A417, 'Medical Examinations'!A:A, 'Medical Examinations'!D:D, "not found")</f>
        <v>4.04</v>
      </c>
      <c r="E417" s="2" t="str">
        <f>_xlfn.XLOOKUP(A417, 'Medical Examinations'!A:A, 'Medical Examinations'!F:F, "not found")</f>
        <v>yes</v>
      </c>
      <c r="F417" s="2" t="str">
        <f>_xlfn.XLOOKUP(A417, 'Medical Examinations'!A:A, 'Medical Examinations'!G:G, "not found")</f>
        <v>No</v>
      </c>
      <c r="G417" s="2" t="str">
        <f>_xlfn.XLOOKUP(A417, 'Medical Examinations'!A:A, 'Medical Examinations'!H:H, "not found")</f>
        <v>No</v>
      </c>
      <c r="H417" s="2">
        <f>_xlfn.XLOOKUP(A417, 'Medical Examinations'!A:A, 'Medical Examinations'!J:J, "not found")</f>
        <v>1</v>
      </c>
      <c r="I417" s="2" t="str">
        <f>_xlfn.XLOOKUP(A417, 'Medical Examinations'!A:A, 'Medical Examinations'!L:L, "not found")</f>
        <v>yes</v>
      </c>
      <c r="J417" s="2" t="str">
        <f>_xlfn.XLOOKUP(A417, 'Medical Examinations'!A:A, 'Medical Examinations'!C:C, "not found")</f>
        <v>Normal Weight</v>
      </c>
      <c r="K417" s="2" t="str">
        <f>_xlfn.XLOOKUP(A417, 'Medical Examinations'!A:A, 'Medical Examinations'!E:E, "not  found")</f>
        <v>Normal</v>
      </c>
      <c r="L417" s="16">
        <f>_xlfn.XLOOKUP(A417, 'Hospitalisation Details'!A:A, 'Hospitalisation Details'!G:G, "not found")</f>
        <v>34860</v>
      </c>
      <c r="M417" s="17">
        <f>_xlfn.XLOOKUP(A417, 'Hospitalisation Details'!A:A, 'Hospitalisation Details'!J:J, "not found")</f>
        <v>24863.25</v>
      </c>
      <c r="N417" s="2" t="str">
        <f>_xlfn.XLOOKUP(A417, 'Hospitalisation Details'!A:A, 'Hospitalisation Details'!L:L, "not found")</f>
        <v>tier - 2</v>
      </c>
      <c r="O417" s="2" t="str">
        <f>_xlfn.XLOOKUP(A417, 'Hospitalisation Details'!A:A, 'Hospitalisation Details'!N:N, "not found")</f>
        <v>tier - 3</v>
      </c>
      <c r="P417" s="2" t="str">
        <f>_xlfn.XLOOKUP(A417, 'Hospitalisation Details'!A:A, 'Hospitalisation Details'!P:P, "not found")</f>
        <v>R1011</v>
      </c>
      <c r="Q417" s="2">
        <f>_xlfn.XLOOKUP(A417, 'Hospitalisation Details'!A:A, 'Hospitalisation Details'!H:H, "not found")</f>
        <v>27</v>
      </c>
    </row>
    <row r="418" spans="1:17" ht="15.75" x14ac:dyDescent="0.25">
      <c r="A418" s="15" t="s">
        <v>1955</v>
      </c>
      <c r="B418" s="2" t="str">
        <f>VLOOKUP(A418, 'Customer Names'!A:E, 4, FALSE)</f>
        <v>Angela</v>
      </c>
      <c r="C418" s="2">
        <f>_xlfn.XLOOKUP(A418, 'Medical Examinations'!A:A, 'Medical Examinations'!B:B, "not found")</f>
        <v>19.68</v>
      </c>
      <c r="D418" s="2">
        <f>_xlfn.XLOOKUP(A418, 'Medical Examinations'!A:A, 'Medical Examinations'!D:D, "not found")</f>
        <v>5.74</v>
      </c>
      <c r="E418" s="2" t="str">
        <f>_xlfn.XLOOKUP(A418, 'Medical Examinations'!A:A, 'Medical Examinations'!F:F, "not found")</f>
        <v>No</v>
      </c>
      <c r="F418" s="2" t="str">
        <f>_xlfn.XLOOKUP(A418, 'Medical Examinations'!A:A, 'Medical Examinations'!G:G, "not found")</f>
        <v>No</v>
      </c>
      <c r="G418" s="2" t="str">
        <f>_xlfn.XLOOKUP(A418, 'Medical Examinations'!A:A, 'Medical Examinations'!H:H, "not found")</f>
        <v>No</v>
      </c>
      <c r="H418" s="2">
        <f>_xlfn.XLOOKUP(A418, 'Medical Examinations'!A:A, 'Medical Examinations'!J:J, "not found")</f>
        <v>0</v>
      </c>
      <c r="I418" s="2" t="str">
        <f>_xlfn.XLOOKUP(A418, 'Medical Examinations'!A:A, 'Medical Examinations'!L:L, "not found")</f>
        <v>yes</v>
      </c>
      <c r="J418" s="2" t="str">
        <f>_xlfn.XLOOKUP(A418, 'Medical Examinations'!A:A, 'Medical Examinations'!C:C, "not found")</f>
        <v>Normal Weight</v>
      </c>
      <c r="K418" s="2" t="str">
        <f>_xlfn.XLOOKUP(A418, 'Medical Examinations'!A:A, 'Medical Examinations'!E:E, "not  found")</f>
        <v>Prediabeties</v>
      </c>
      <c r="L418" s="16">
        <f>_xlfn.XLOOKUP(A418, 'Hospitalisation Details'!A:A, 'Hospitalisation Details'!G:G, "not found")</f>
        <v>34586</v>
      </c>
      <c r="M418" s="17">
        <f>_xlfn.XLOOKUP(A418, 'Hospitalisation Details'!A:A, 'Hospitalisation Details'!J:J, "not found")</f>
        <v>24817.25</v>
      </c>
      <c r="N418" s="2" t="str">
        <f>_xlfn.XLOOKUP(A418, 'Hospitalisation Details'!A:A, 'Hospitalisation Details'!L:L, "not found")</f>
        <v>tier - 2</v>
      </c>
      <c r="O418" s="2" t="str">
        <f>_xlfn.XLOOKUP(A418, 'Hospitalisation Details'!A:A, 'Hospitalisation Details'!N:N, "not found")</f>
        <v>tier - 2</v>
      </c>
      <c r="P418" s="2" t="str">
        <f>_xlfn.XLOOKUP(A418, 'Hospitalisation Details'!A:A, 'Hospitalisation Details'!P:P, "not found")</f>
        <v>R1011</v>
      </c>
      <c r="Q418" s="2">
        <f>_xlfn.XLOOKUP(A418, 'Hospitalisation Details'!A:A, 'Hospitalisation Details'!H:H, "not found")</f>
        <v>28</v>
      </c>
    </row>
    <row r="419" spans="1:17" ht="15.75" x14ac:dyDescent="0.25">
      <c r="A419" s="15" t="s">
        <v>1954</v>
      </c>
      <c r="B419" s="2" t="str">
        <f>VLOOKUP(A419, 'Customer Names'!A:E, 4, FALSE)</f>
        <v>Allison</v>
      </c>
      <c r="C419" s="2">
        <f>_xlfn.XLOOKUP(A419, 'Medical Examinations'!A:A, 'Medical Examinations'!B:B, "not found")</f>
        <v>18.100000000000001</v>
      </c>
      <c r="D419" s="2">
        <f>_xlfn.XLOOKUP(A419, 'Medical Examinations'!A:A, 'Medical Examinations'!D:D, "not found")</f>
        <v>6.33</v>
      </c>
      <c r="E419" s="2" t="str">
        <f>_xlfn.XLOOKUP(A419, 'Medical Examinations'!A:A, 'Medical Examinations'!F:F, "not found")</f>
        <v>No</v>
      </c>
      <c r="F419" s="2" t="str">
        <f>_xlfn.XLOOKUP(A419, 'Medical Examinations'!A:A, 'Medical Examinations'!G:G, "not found")</f>
        <v>No</v>
      </c>
      <c r="G419" s="2" t="str">
        <f>_xlfn.XLOOKUP(A419, 'Medical Examinations'!A:A, 'Medical Examinations'!H:H, "not found")</f>
        <v>No</v>
      </c>
      <c r="H419" s="2">
        <f>_xlfn.XLOOKUP(A419, 'Medical Examinations'!A:A, 'Medical Examinations'!J:J, "not found")</f>
        <v>1</v>
      </c>
      <c r="I419" s="2" t="str">
        <f>_xlfn.XLOOKUP(A419, 'Medical Examinations'!A:A, 'Medical Examinations'!L:L, "not found")</f>
        <v>yes</v>
      </c>
      <c r="J419" s="2" t="str">
        <f>_xlfn.XLOOKUP(A419, 'Medical Examinations'!A:A, 'Medical Examinations'!C:C, "not found")</f>
        <v>Underweight</v>
      </c>
      <c r="K419" s="2" t="str">
        <f>_xlfn.XLOOKUP(A419, 'Medical Examinations'!A:A, 'Medical Examinations'!E:E, "not  found")</f>
        <v>Prediabeties</v>
      </c>
      <c r="L419" s="16">
        <f>_xlfn.XLOOKUP(A419, 'Hospitalisation Details'!A:A, 'Hospitalisation Details'!G:G, "not found")</f>
        <v>33888</v>
      </c>
      <c r="M419" s="17">
        <f>_xlfn.XLOOKUP(A419, 'Hospitalisation Details'!A:A, 'Hospitalisation Details'!J:J, "not found")</f>
        <v>24795.040000000001</v>
      </c>
      <c r="N419" s="2" t="str">
        <f>_xlfn.XLOOKUP(A419, 'Hospitalisation Details'!A:A, 'Hospitalisation Details'!L:L, "not found")</f>
        <v>tier - 2</v>
      </c>
      <c r="O419" s="2" t="str">
        <f>_xlfn.XLOOKUP(A419, 'Hospitalisation Details'!A:A, 'Hospitalisation Details'!N:N, "not found")</f>
        <v>tier - 3</v>
      </c>
      <c r="P419" s="2" t="str">
        <f>_xlfn.XLOOKUP(A419, 'Hospitalisation Details'!A:A, 'Hospitalisation Details'!P:P, "not found")</f>
        <v>R1011</v>
      </c>
      <c r="Q419" s="2">
        <f>_xlfn.XLOOKUP(A419, 'Hospitalisation Details'!A:A, 'Hospitalisation Details'!H:H, "not found")</f>
        <v>30</v>
      </c>
    </row>
    <row r="420" spans="1:17" ht="15.75" x14ac:dyDescent="0.25">
      <c r="A420" s="15" t="s">
        <v>1953</v>
      </c>
      <c r="B420" s="2" t="str">
        <f>VLOOKUP(A420, 'Customer Names'!A:E, 4, FALSE)</f>
        <v>Caitlin O.</v>
      </c>
      <c r="C420" s="2">
        <f>_xlfn.XLOOKUP(A420, 'Medical Examinations'!A:A, 'Medical Examinations'!B:B, "not found")</f>
        <v>29.64</v>
      </c>
      <c r="D420" s="2">
        <f>_xlfn.XLOOKUP(A420, 'Medical Examinations'!A:A, 'Medical Examinations'!D:D, "not found")</f>
        <v>4.28</v>
      </c>
      <c r="E420" s="2" t="str">
        <f>_xlfn.XLOOKUP(A420, 'Medical Examinations'!A:A, 'Medical Examinations'!F:F, "not found")</f>
        <v>yes</v>
      </c>
      <c r="F420" s="2" t="str">
        <f>_xlfn.XLOOKUP(A420, 'Medical Examinations'!A:A, 'Medical Examinations'!G:G, "not found")</f>
        <v>No</v>
      </c>
      <c r="G420" s="2" t="str">
        <f>_xlfn.XLOOKUP(A420, 'Medical Examinations'!A:A, 'Medical Examinations'!H:H, "not found")</f>
        <v>No</v>
      </c>
      <c r="H420" s="2">
        <f>_xlfn.XLOOKUP(A420, 'Medical Examinations'!A:A, 'Medical Examinations'!J:J, "not found")</f>
        <v>0</v>
      </c>
      <c r="I420" s="2" t="str">
        <f>_xlfn.XLOOKUP(A420, 'Medical Examinations'!A:A, 'Medical Examinations'!L:L, "not found")</f>
        <v>No</v>
      </c>
      <c r="J420" s="2" t="str">
        <f>_xlfn.XLOOKUP(A420, 'Medical Examinations'!A:A, 'Medical Examinations'!C:C, "not found")</f>
        <v>Overweight</v>
      </c>
      <c r="K420" s="2" t="str">
        <f>_xlfn.XLOOKUP(A420, 'Medical Examinations'!A:A, 'Medical Examinations'!E:E, "not  found")</f>
        <v>Normal</v>
      </c>
      <c r="L420" s="16">
        <f>_xlfn.XLOOKUP(A420, 'Hospitalisation Details'!A:A, 'Hospitalisation Details'!G:G, "not found")</f>
        <v>35305</v>
      </c>
      <c r="M420" s="17">
        <f>_xlfn.XLOOKUP(A420, 'Hospitalisation Details'!A:A, 'Hospitalisation Details'!J:J, "not found")</f>
        <v>24671.66</v>
      </c>
      <c r="N420" s="2" t="str">
        <f>_xlfn.XLOOKUP(A420, 'Hospitalisation Details'!A:A, 'Hospitalisation Details'!L:L, "not found")</f>
        <v>tier - 2</v>
      </c>
      <c r="O420" s="2" t="str">
        <f>_xlfn.XLOOKUP(A420, 'Hospitalisation Details'!A:A, 'Hospitalisation Details'!N:N, "not found")</f>
        <v>tier - 1</v>
      </c>
      <c r="P420" s="2" t="str">
        <f>_xlfn.XLOOKUP(A420, 'Hospitalisation Details'!A:A, 'Hospitalisation Details'!P:P, "not found")</f>
        <v>R1024</v>
      </c>
      <c r="Q420" s="2">
        <f>_xlfn.XLOOKUP(A420, 'Hospitalisation Details'!A:A, 'Hospitalisation Details'!H:H, "not found")</f>
        <v>26</v>
      </c>
    </row>
    <row r="421" spans="1:17" ht="15.75" x14ac:dyDescent="0.25">
      <c r="A421" s="15" t="s">
        <v>1952</v>
      </c>
      <c r="B421" s="2" t="str">
        <f>VLOOKUP(A421, 'Customer Names'!A:E, 4, FALSE)</f>
        <v>Tracy M</v>
      </c>
      <c r="C421" s="2">
        <f>_xlfn.XLOOKUP(A421, 'Medical Examinations'!A:A, 'Medical Examinations'!B:B, "not found")</f>
        <v>25.3</v>
      </c>
      <c r="D421" s="2">
        <f>_xlfn.XLOOKUP(A421, 'Medical Examinations'!A:A, 'Medical Examinations'!D:D, "not found")</f>
        <v>9.4700000000000006</v>
      </c>
      <c r="E421" s="2" t="str">
        <f>_xlfn.XLOOKUP(A421, 'Medical Examinations'!A:A, 'Medical Examinations'!F:F, "not found")</f>
        <v>yes</v>
      </c>
      <c r="F421" s="2" t="str">
        <f>_xlfn.XLOOKUP(A421, 'Medical Examinations'!A:A, 'Medical Examinations'!G:G, "not found")</f>
        <v>No</v>
      </c>
      <c r="G421" s="2" t="str">
        <f>_xlfn.XLOOKUP(A421, 'Medical Examinations'!A:A, 'Medical Examinations'!H:H, "not found")</f>
        <v>No</v>
      </c>
      <c r="H421" s="2">
        <f>_xlfn.XLOOKUP(A421, 'Medical Examinations'!A:A, 'Medical Examinations'!J:J, "not found")</f>
        <v>2</v>
      </c>
      <c r="I421" s="2" t="str">
        <f>_xlfn.XLOOKUP(A421, 'Medical Examinations'!A:A, 'Medical Examinations'!L:L, "not found")</f>
        <v>yes</v>
      </c>
      <c r="J421" s="2" t="str">
        <f>_xlfn.XLOOKUP(A421, 'Medical Examinations'!A:A, 'Medical Examinations'!C:C, "not found")</f>
        <v>Overweight</v>
      </c>
      <c r="K421" s="2" t="str">
        <f>_xlfn.XLOOKUP(A421, 'Medical Examinations'!A:A, 'Medical Examinations'!E:E, "not  found")</f>
        <v>Diabetes</v>
      </c>
      <c r="L421" s="16">
        <f>_xlfn.XLOOKUP(A421, 'Hospitalisation Details'!A:A, 'Hospitalisation Details'!G:G, "not found")</f>
        <v>25731</v>
      </c>
      <c r="M421" s="17">
        <f>_xlfn.XLOOKUP(A421, 'Hospitalisation Details'!A:A, 'Hospitalisation Details'!J:J, "not found")</f>
        <v>24667.42</v>
      </c>
      <c r="N421" s="2" t="str">
        <f>_xlfn.XLOOKUP(A421, 'Hospitalisation Details'!A:A, 'Hospitalisation Details'!L:L, "not found")</f>
        <v>tier - 2</v>
      </c>
      <c r="O421" s="2" t="str">
        <f>_xlfn.XLOOKUP(A421, 'Hospitalisation Details'!A:A, 'Hospitalisation Details'!N:N, "not found")</f>
        <v>tier - 3</v>
      </c>
      <c r="P421" s="2" t="str">
        <f>_xlfn.XLOOKUP(A421, 'Hospitalisation Details'!A:A, 'Hospitalisation Details'!P:P, "not found")</f>
        <v>R1013</v>
      </c>
      <c r="Q421" s="2">
        <f>_xlfn.XLOOKUP(A421, 'Hospitalisation Details'!A:A, 'Hospitalisation Details'!H:H, "not found")</f>
        <v>52</v>
      </c>
    </row>
    <row r="422" spans="1:17" ht="15.75" x14ac:dyDescent="0.25">
      <c r="A422" s="15" t="s">
        <v>1951</v>
      </c>
      <c r="B422" s="2" t="str">
        <f>VLOOKUP(A422, 'Customer Names'!A:E, 4, FALSE)</f>
        <v>Dustin M.</v>
      </c>
      <c r="C422" s="2">
        <f>_xlfn.XLOOKUP(A422, 'Medical Examinations'!A:A, 'Medical Examinations'!B:B, "not found")</f>
        <v>27.6</v>
      </c>
      <c r="D422" s="2">
        <f>_xlfn.XLOOKUP(A422, 'Medical Examinations'!A:A, 'Medical Examinations'!D:D, "not found")</f>
        <v>4.8499999999999996</v>
      </c>
      <c r="E422" s="2" t="str">
        <f>_xlfn.XLOOKUP(A422, 'Medical Examinations'!A:A, 'Medical Examinations'!F:F, "not found")</f>
        <v>yes</v>
      </c>
      <c r="F422" s="2" t="str">
        <f>_xlfn.XLOOKUP(A422, 'Medical Examinations'!A:A, 'Medical Examinations'!G:G, "not found")</f>
        <v>No</v>
      </c>
      <c r="G422" s="2" t="str">
        <f>_xlfn.XLOOKUP(A422, 'Medical Examinations'!A:A, 'Medical Examinations'!H:H, "not found")</f>
        <v>No</v>
      </c>
      <c r="H422" s="2">
        <f>_xlfn.XLOOKUP(A422, 'Medical Examinations'!A:A, 'Medical Examinations'!J:J, "not found")</f>
        <v>0</v>
      </c>
      <c r="I422" s="2" t="str">
        <f>_xlfn.XLOOKUP(A422, 'Medical Examinations'!A:A, 'Medical Examinations'!L:L, "not found")</f>
        <v>No</v>
      </c>
      <c r="J422" s="2" t="str">
        <f>_xlfn.XLOOKUP(A422, 'Medical Examinations'!A:A, 'Medical Examinations'!C:C, "not found")</f>
        <v>Overweight</v>
      </c>
      <c r="K422" s="2" t="str">
        <f>_xlfn.XLOOKUP(A422, 'Medical Examinations'!A:A, 'Medical Examinations'!E:E, "not  found")</f>
        <v>Normal</v>
      </c>
      <c r="L422" s="16">
        <f>_xlfn.XLOOKUP(A422, 'Hospitalisation Details'!A:A, 'Hospitalisation Details'!G:G, "not found")</f>
        <v>28045</v>
      </c>
      <c r="M422" s="17">
        <f>_xlfn.XLOOKUP(A422, 'Hospitalisation Details'!A:A, 'Hospitalisation Details'!J:J, "not found")</f>
        <v>24603.05</v>
      </c>
      <c r="N422" s="2" t="str">
        <f>_xlfn.XLOOKUP(A422, 'Hospitalisation Details'!A:A, 'Hospitalisation Details'!L:L, "not found")</f>
        <v>tier - 2</v>
      </c>
      <c r="O422" s="2" t="str">
        <f>_xlfn.XLOOKUP(A422, 'Hospitalisation Details'!A:A, 'Hospitalisation Details'!N:N, "not found")</f>
        <v>tier - 2</v>
      </c>
      <c r="P422" s="2" t="str">
        <f>_xlfn.XLOOKUP(A422, 'Hospitalisation Details'!A:A, 'Hospitalisation Details'!P:P, "not found")</f>
        <v>R1011</v>
      </c>
      <c r="Q422" s="2">
        <f>_xlfn.XLOOKUP(A422, 'Hospitalisation Details'!A:A, 'Hospitalisation Details'!H:H, "not found")</f>
        <v>46</v>
      </c>
    </row>
    <row r="423" spans="1:17" ht="15.75" x14ac:dyDescent="0.25">
      <c r="A423" s="15" t="s">
        <v>1950</v>
      </c>
      <c r="B423" s="2" t="str">
        <f>VLOOKUP(A423, 'Customer Names'!A:E, 4, FALSE)</f>
        <v>Jenny</v>
      </c>
      <c r="C423" s="2">
        <f>_xlfn.XLOOKUP(A423, 'Medical Examinations'!A:A, 'Medical Examinations'!B:B, "not found")</f>
        <v>27.645</v>
      </c>
      <c r="D423" s="2">
        <f>_xlfn.XLOOKUP(A423, 'Medical Examinations'!A:A, 'Medical Examinations'!D:D, "not found")</f>
        <v>11.03</v>
      </c>
      <c r="E423" s="2" t="str">
        <f>_xlfn.XLOOKUP(A423, 'Medical Examinations'!A:A, 'Medical Examinations'!F:F, "not found")</f>
        <v>yes</v>
      </c>
      <c r="F423" s="2" t="str">
        <f>_xlfn.XLOOKUP(A423, 'Medical Examinations'!A:A, 'Medical Examinations'!G:G, "not found")</f>
        <v>No</v>
      </c>
      <c r="G423" s="2" t="str">
        <f>_xlfn.XLOOKUP(A423, 'Medical Examinations'!A:A, 'Medical Examinations'!H:H, "not found")</f>
        <v>No</v>
      </c>
      <c r="H423" s="2">
        <f>_xlfn.XLOOKUP(A423, 'Medical Examinations'!A:A, 'Medical Examinations'!J:J, "not found")</f>
        <v>1</v>
      </c>
      <c r="I423" s="2" t="str">
        <f>_xlfn.XLOOKUP(A423, 'Medical Examinations'!A:A, 'Medical Examinations'!L:L, "not found")</f>
        <v>yes</v>
      </c>
      <c r="J423" s="2" t="str">
        <f>_xlfn.XLOOKUP(A423, 'Medical Examinations'!A:A, 'Medical Examinations'!C:C, "not found")</f>
        <v>Overweight</v>
      </c>
      <c r="K423" s="2" t="str">
        <f>_xlfn.XLOOKUP(A423, 'Medical Examinations'!A:A, 'Medical Examinations'!E:E, "not  found")</f>
        <v>Diabetes</v>
      </c>
      <c r="L423" s="16">
        <f>_xlfn.XLOOKUP(A423, 'Hospitalisation Details'!A:A, 'Hospitalisation Details'!G:G, "not found")</f>
        <v>27558</v>
      </c>
      <c r="M423" s="17">
        <f>_xlfn.XLOOKUP(A423, 'Hospitalisation Details'!A:A, 'Hospitalisation Details'!J:J, "not found")</f>
        <v>24535.7</v>
      </c>
      <c r="N423" s="2" t="str">
        <f>_xlfn.XLOOKUP(A423, 'Hospitalisation Details'!A:A, 'Hospitalisation Details'!L:L, "not found")</f>
        <v>tier - 2</v>
      </c>
      <c r="O423" s="2" t="str">
        <f>_xlfn.XLOOKUP(A423, 'Hospitalisation Details'!A:A, 'Hospitalisation Details'!N:N, "not found")</f>
        <v>tier - 2</v>
      </c>
      <c r="P423" s="2" t="str">
        <f>_xlfn.XLOOKUP(A423, 'Hospitalisation Details'!A:A, 'Hospitalisation Details'!P:P, "not found")</f>
        <v>R1012</v>
      </c>
      <c r="Q423" s="2">
        <f>_xlfn.XLOOKUP(A423, 'Hospitalisation Details'!A:A, 'Hospitalisation Details'!H:H, "not found")</f>
        <v>47</v>
      </c>
    </row>
    <row r="424" spans="1:17" ht="15.75" x14ac:dyDescent="0.25">
      <c r="A424" s="15" t="s">
        <v>1949</v>
      </c>
      <c r="B424" s="2" t="str">
        <f>VLOOKUP(A424, 'Customer Names'!A:E, 4, FALSE)</f>
        <v>Emily</v>
      </c>
      <c r="C424" s="2">
        <f>_xlfn.XLOOKUP(A424, 'Medical Examinations'!A:A, 'Medical Examinations'!B:B, "not found")</f>
        <v>27.6</v>
      </c>
      <c r="D424" s="2">
        <f>_xlfn.XLOOKUP(A424, 'Medical Examinations'!A:A, 'Medical Examinations'!D:D, "not found")</f>
        <v>5.22</v>
      </c>
      <c r="E424" s="2" t="str">
        <f>_xlfn.XLOOKUP(A424, 'Medical Examinations'!A:A, 'Medical Examinations'!F:F, "not found")</f>
        <v>No</v>
      </c>
      <c r="F424" s="2" t="str">
        <f>_xlfn.XLOOKUP(A424, 'Medical Examinations'!A:A, 'Medical Examinations'!G:G, "not found")</f>
        <v>No</v>
      </c>
      <c r="G424" s="2" t="str">
        <f>_xlfn.XLOOKUP(A424, 'Medical Examinations'!A:A, 'Medical Examinations'!H:H, "not found")</f>
        <v>No</v>
      </c>
      <c r="H424" s="2">
        <f>_xlfn.XLOOKUP(A424, 'Medical Examinations'!A:A, 'Medical Examinations'!J:J, "not found")</f>
        <v>2</v>
      </c>
      <c r="I424" s="2" t="str">
        <f>_xlfn.XLOOKUP(A424, 'Medical Examinations'!A:A, 'Medical Examinations'!L:L, "not found")</f>
        <v>yes</v>
      </c>
      <c r="J424" s="2" t="str">
        <f>_xlfn.XLOOKUP(A424, 'Medical Examinations'!A:A, 'Medical Examinations'!C:C, "not found")</f>
        <v>Overweight</v>
      </c>
      <c r="K424" s="2" t="str">
        <f>_xlfn.XLOOKUP(A424, 'Medical Examinations'!A:A, 'Medical Examinations'!E:E, "not  found")</f>
        <v>Normal</v>
      </c>
      <c r="L424" s="16">
        <f>_xlfn.XLOOKUP(A424, 'Hospitalisation Details'!A:A, 'Hospitalisation Details'!G:G, "not found")</f>
        <v>26556</v>
      </c>
      <c r="M424" s="17">
        <f>_xlfn.XLOOKUP(A424, 'Hospitalisation Details'!A:A, 'Hospitalisation Details'!J:J, "not found")</f>
        <v>24520.26</v>
      </c>
      <c r="N424" s="2" t="str">
        <f>_xlfn.XLOOKUP(A424, 'Hospitalisation Details'!A:A, 'Hospitalisation Details'!L:L, "not found")</f>
        <v>tier - 2</v>
      </c>
      <c r="O424" s="2" t="str">
        <f>_xlfn.XLOOKUP(A424, 'Hospitalisation Details'!A:A, 'Hospitalisation Details'!N:N, "not found")</f>
        <v>tier - 3</v>
      </c>
      <c r="P424" s="2" t="str">
        <f>_xlfn.XLOOKUP(A424, 'Hospitalisation Details'!A:A, 'Hospitalisation Details'!P:P, "not found")</f>
        <v>R1011</v>
      </c>
      <c r="Q424" s="2">
        <f>_xlfn.XLOOKUP(A424, 'Hospitalisation Details'!A:A, 'Hospitalisation Details'!H:H, "not found")</f>
        <v>50</v>
      </c>
    </row>
    <row r="425" spans="1:17" ht="15.75" x14ac:dyDescent="0.25">
      <c r="A425" s="15" t="s">
        <v>1948</v>
      </c>
      <c r="B425" s="2" t="str">
        <f>VLOOKUP(A425, 'Customer Names'!A:E, 4, FALSE)</f>
        <v>Fabienne</v>
      </c>
      <c r="C425" s="2">
        <f>_xlfn.XLOOKUP(A425, 'Medical Examinations'!A:A, 'Medical Examinations'!B:B, "not found")</f>
        <v>25.08</v>
      </c>
      <c r="D425" s="2">
        <f>_xlfn.XLOOKUP(A425, 'Medical Examinations'!A:A, 'Medical Examinations'!D:D, "not found")</f>
        <v>9.52</v>
      </c>
      <c r="E425" s="2" t="str">
        <f>_xlfn.XLOOKUP(A425, 'Medical Examinations'!A:A, 'Medical Examinations'!F:F, "not found")</f>
        <v>yes</v>
      </c>
      <c r="F425" s="2" t="str">
        <f>_xlfn.XLOOKUP(A425, 'Medical Examinations'!A:A, 'Medical Examinations'!G:G, "not found")</f>
        <v>No</v>
      </c>
      <c r="G425" s="2" t="str">
        <f>_xlfn.XLOOKUP(A425, 'Medical Examinations'!A:A, 'Medical Examinations'!H:H, "not found")</f>
        <v>No</v>
      </c>
      <c r="H425" s="2">
        <f>_xlfn.XLOOKUP(A425, 'Medical Examinations'!A:A, 'Medical Examinations'!J:J, "not found")</f>
        <v>2</v>
      </c>
      <c r="I425" s="2" t="str">
        <f>_xlfn.XLOOKUP(A425, 'Medical Examinations'!A:A, 'Medical Examinations'!L:L, "not found")</f>
        <v>No</v>
      </c>
      <c r="J425" s="2" t="str">
        <f>_xlfn.XLOOKUP(A425, 'Medical Examinations'!A:A, 'Medical Examinations'!C:C, "not found")</f>
        <v>Overweight</v>
      </c>
      <c r="K425" s="2" t="str">
        <f>_xlfn.XLOOKUP(A425, 'Medical Examinations'!A:A, 'Medical Examinations'!E:E, "not  found")</f>
        <v>Diabetes</v>
      </c>
      <c r="L425" s="16">
        <f>_xlfn.XLOOKUP(A425, 'Hospitalisation Details'!A:A, 'Hospitalisation Details'!G:G, "not found")</f>
        <v>22575</v>
      </c>
      <c r="M425" s="17">
        <f>_xlfn.XLOOKUP(A425, 'Hospitalisation Details'!A:A, 'Hospitalisation Details'!J:J, "not found")</f>
        <v>24513.09</v>
      </c>
      <c r="N425" s="2" t="str">
        <f>_xlfn.XLOOKUP(A425, 'Hospitalisation Details'!A:A, 'Hospitalisation Details'!L:L, "not found")</f>
        <v>tier - 2</v>
      </c>
      <c r="O425" s="2" t="str">
        <f>_xlfn.XLOOKUP(A425, 'Hospitalisation Details'!A:A, 'Hospitalisation Details'!N:N, "not found")</f>
        <v>tier - 2</v>
      </c>
      <c r="P425" s="2" t="str">
        <f>_xlfn.XLOOKUP(A425, 'Hospitalisation Details'!A:A, 'Hospitalisation Details'!P:P, "not found")</f>
        <v>R1013</v>
      </c>
      <c r="Q425" s="2">
        <f>_xlfn.XLOOKUP(A425, 'Hospitalisation Details'!A:A, 'Hospitalisation Details'!H:H, "not found")</f>
        <v>61</v>
      </c>
    </row>
    <row r="426" spans="1:17" ht="15.75" x14ac:dyDescent="0.25">
      <c r="A426" s="15" t="s">
        <v>1947</v>
      </c>
      <c r="B426" s="2" t="str">
        <f>VLOOKUP(A426, 'Customer Names'!A:E, 4, FALSE)</f>
        <v>Jordan</v>
      </c>
      <c r="C426" s="2">
        <f>_xlfn.XLOOKUP(A426, 'Medical Examinations'!A:A, 'Medical Examinations'!B:B, "not found")</f>
        <v>30.02</v>
      </c>
      <c r="D426" s="2">
        <f>_xlfn.XLOOKUP(A426, 'Medical Examinations'!A:A, 'Medical Examinations'!D:D, "not found")</f>
        <v>11.09</v>
      </c>
      <c r="E426" s="2" t="str">
        <f>_xlfn.XLOOKUP(A426, 'Medical Examinations'!A:A, 'Medical Examinations'!F:F, "not found")</f>
        <v>No</v>
      </c>
      <c r="F426" s="2" t="str">
        <f>_xlfn.XLOOKUP(A426, 'Medical Examinations'!A:A, 'Medical Examinations'!G:G, "not found")</f>
        <v>No</v>
      </c>
      <c r="G426" s="2" t="str">
        <f>_xlfn.XLOOKUP(A426, 'Medical Examinations'!A:A, 'Medical Examinations'!H:H, "not found")</f>
        <v>No</v>
      </c>
      <c r="H426" s="2">
        <f>_xlfn.XLOOKUP(A426, 'Medical Examinations'!A:A, 'Medical Examinations'!J:J, "not found")</f>
        <v>0</v>
      </c>
      <c r="I426" s="2" t="str">
        <f>_xlfn.XLOOKUP(A426, 'Medical Examinations'!A:A, 'Medical Examinations'!L:L, "not found")</f>
        <v>No</v>
      </c>
      <c r="J426" s="2" t="str">
        <f>_xlfn.XLOOKUP(A426, 'Medical Examinations'!A:A, 'Medical Examinations'!C:C, "not found")</f>
        <v>Obesity</v>
      </c>
      <c r="K426" s="2" t="str">
        <f>_xlfn.XLOOKUP(A426, 'Medical Examinations'!A:A, 'Medical Examinations'!E:E, "not  found")</f>
        <v>Diabetes</v>
      </c>
      <c r="L426" s="16">
        <f>_xlfn.XLOOKUP(A426, 'Hospitalisation Details'!A:A, 'Hospitalisation Details'!G:G, "not found")</f>
        <v>25025</v>
      </c>
      <c r="M426" s="17">
        <f>_xlfn.XLOOKUP(A426, 'Hospitalisation Details'!A:A, 'Hospitalisation Details'!J:J, "not found")</f>
        <v>24476.48</v>
      </c>
      <c r="N426" s="2" t="str">
        <f>_xlfn.XLOOKUP(A426, 'Hospitalisation Details'!A:A, 'Hospitalisation Details'!L:L, "not found")</f>
        <v>tier - 2</v>
      </c>
      <c r="O426" s="2" t="str">
        <f>_xlfn.XLOOKUP(A426, 'Hospitalisation Details'!A:A, 'Hospitalisation Details'!N:N, "not found")</f>
        <v>tier - 2</v>
      </c>
      <c r="P426" s="2" t="str">
        <f>_xlfn.XLOOKUP(A426, 'Hospitalisation Details'!A:A, 'Hospitalisation Details'!P:P, "not found")</f>
        <v>R1012</v>
      </c>
      <c r="Q426" s="2">
        <f>_xlfn.XLOOKUP(A426, 'Hospitalisation Details'!A:A, 'Hospitalisation Details'!H:H, "not found")</f>
        <v>54</v>
      </c>
    </row>
    <row r="427" spans="1:17" ht="15.75" x14ac:dyDescent="0.25">
      <c r="A427" s="15" t="s">
        <v>1946</v>
      </c>
      <c r="B427" s="2" t="str">
        <f>VLOOKUP(A427, 'Customer Names'!A:E, 4, FALSE)</f>
        <v>Matt</v>
      </c>
      <c r="C427" s="2">
        <f>_xlfn.XLOOKUP(A427, 'Medical Examinations'!A:A, 'Medical Examinations'!B:B, "not found")</f>
        <v>27.36</v>
      </c>
      <c r="D427" s="2">
        <f>_xlfn.XLOOKUP(A427, 'Medical Examinations'!A:A, 'Medical Examinations'!D:D, "not found")</f>
        <v>9.4499999999999993</v>
      </c>
      <c r="E427" s="2" t="str">
        <f>_xlfn.XLOOKUP(A427, 'Medical Examinations'!A:A, 'Medical Examinations'!F:F, "not found")</f>
        <v>yes</v>
      </c>
      <c r="F427" s="2" t="str">
        <f>_xlfn.XLOOKUP(A427, 'Medical Examinations'!A:A, 'Medical Examinations'!G:G, "not found")</f>
        <v>No</v>
      </c>
      <c r="G427" s="2" t="str">
        <f>_xlfn.XLOOKUP(A427, 'Medical Examinations'!A:A, 'Medical Examinations'!H:H, "not found")</f>
        <v>No</v>
      </c>
      <c r="H427" s="2">
        <f>_xlfn.XLOOKUP(A427, 'Medical Examinations'!A:A, 'Medical Examinations'!J:J, "not found")</f>
        <v>2</v>
      </c>
      <c r="I427" s="2" t="str">
        <f>_xlfn.XLOOKUP(A427, 'Medical Examinations'!A:A, 'Medical Examinations'!L:L, "not found")</f>
        <v>yes</v>
      </c>
      <c r="J427" s="2" t="str">
        <f>_xlfn.XLOOKUP(A427, 'Medical Examinations'!A:A, 'Medical Examinations'!C:C, "not found")</f>
        <v>Overweight</v>
      </c>
      <c r="K427" s="2" t="str">
        <f>_xlfn.XLOOKUP(A427, 'Medical Examinations'!A:A, 'Medical Examinations'!E:E, "not  found")</f>
        <v>Diabetes</v>
      </c>
      <c r="L427" s="16">
        <f>_xlfn.XLOOKUP(A427, 'Hospitalisation Details'!A:A, 'Hospitalisation Details'!G:G, "not found")</f>
        <v>25902</v>
      </c>
      <c r="M427" s="17">
        <f>_xlfn.XLOOKUP(A427, 'Hospitalisation Details'!A:A, 'Hospitalisation Details'!J:J, "not found")</f>
        <v>24393.62</v>
      </c>
      <c r="N427" s="2" t="str">
        <f>_xlfn.XLOOKUP(A427, 'Hospitalisation Details'!A:A, 'Hospitalisation Details'!L:L, "not found")</f>
        <v>tier - 2</v>
      </c>
      <c r="O427" s="2" t="str">
        <f>_xlfn.XLOOKUP(A427, 'Hospitalisation Details'!A:A, 'Hospitalisation Details'!N:N, "not found")</f>
        <v>tier - 3</v>
      </c>
      <c r="P427" s="2" t="str">
        <f>_xlfn.XLOOKUP(A427, 'Hospitalisation Details'!A:A, 'Hospitalisation Details'!P:P, "not found")</f>
        <v>R1012</v>
      </c>
      <c r="Q427" s="2">
        <f>_xlfn.XLOOKUP(A427, 'Hospitalisation Details'!A:A, 'Hospitalisation Details'!H:H, "not found")</f>
        <v>52</v>
      </c>
    </row>
    <row r="428" spans="1:17" ht="15.75" x14ac:dyDescent="0.25">
      <c r="A428" s="15" t="s">
        <v>1945</v>
      </c>
      <c r="B428" s="2" t="str">
        <f>VLOOKUP(A428, 'Customer Names'!A:E, 4, FALSE)</f>
        <v>Taryn L</v>
      </c>
      <c r="C428" s="2">
        <f>_xlfn.XLOOKUP(A428, 'Medical Examinations'!A:A, 'Medical Examinations'!B:B, "not found")</f>
        <v>22.2</v>
      </c>
      <c r="D428" s="2">
        <f>_xlfn.XLOOKUP(A428, 'Medical Examinations'!A:A, 'Medical Examinations'!D:D, "not found")</f>
        <v>5.51</v>
      </c>
      <c r="E428" s="2" t="str">
        <f>_xlfn.XLOOKUP(A428, 'Medical Examinations'!A:A, 'Medical Examinations'!F:F, "not found")</f>
        <v>No</v>
      </c>
      <c r="F428" s="2" t="str">
        <f>_xlfn.XLOOKUP(A428, 'Medical Examinations'!A:A, 'Medical Examinations'!G:G, "not found")</f>
        <v>No</v>
      </c>
      <c r="G428" s="2" t="str">
        <f>_xlfn.XLOOKUP(A428, 'Medical Examinations'!A:A, 'Medical Examinations'!H:H, "not found")</f>
        <v>No</v>
      </c>
      <c r="H428" s="2">
        <f>_xlfn.XLOOKUP(A428, 'Medical Examinations'!A:A, 'Medical Examinations'!J:J, "not found")</f>
        <v>0</v>
      </c>
      <c r="I428" s="2" t="str">
        <f>_xlfn.XLOOKUP(A428, 'Medical Examinations'!A:A, 'Medical Examinations'!L:L, "not found")</f>
        <v>yes</v>
      </c>
      <c r="J428" s="2" t="str">
        <f>_xlfn.XLOOKUP(A428, 'Medical Examinations'!A:A, 'Medical Examinations'!C:C, "not found")</f>
        <v>Normal Weight</v>
      </c>
      <c r="K428" s="2" t="str">
        <f>_xlfn.XLOOKUP(A428, 'Medical Examinations'!A:A, 'Medical Examinations'!E:E, "not  found")</f>
        <v>Normal</v>
      </c>
      <c r="L428" s="16">
        <f>_xlfn.XLOOKUP(A428, 'Hospitalisation Details'!A:A, 'Hospitalisation Details'!G:G, "not found")</f>
        <v>36440</v>
      </c>
      <c r="M428" s="17">
        <f>_xlfn.XLOOKUP(A428, 'Hospitalisation Details'!A:A, 'Hospitalisation Details'!J:J, "not found")</f>
        <v>24387.74</v>
      </c>
      <c r="N428" s="2" t="str">
        <f>_xlfn.XLOOKUP(A428, 'Hospitalisation Details'!A:A, 'Hospitalisation Details'!L:L, "not found")</f>
        <v>tier - 2</v>
      </c>
      <c r="O428" s="2" t="str">
        <f>_xlfn.XLOOKUP(A428, 'Hospitalisation Details'!A:A, 'Hospitalisation Details'!N:N, "not found")</f>
        <v>tier - 1</v>
      </c>
      <c r="P428" s="2" t="str">
        <f>_xlfn.XLOOKUP(A428, 'Hospitalisation Details'!A:A, 'Hospitalisation Details'!P:P, "not found")</f>
        <v>R1011</v>
      </c>
      <c r="Q428" s="2">
        <f>_xlfn.XLOOKUP(A428, 'Hospitalisation Details'!A:A, 'Hospitalisation Details'!H:H, "not found")</f>
        <v>23</v>
      </c>
    </row>
    <row r="429" spans="1:17" ht="15.75" x14ac:dyDescent="0.25">
      <c r="A429" s="15" t="s">
        <v>1944</v>
      </c>
      <c r="B429" s="2" t="str">
        <f>VLOOKUP(A429, 'Customer Names'!A:E, 4, FALSE)</f>
        <v>Temima</v>
      </c>
      <c r="C429" s="2">
        <f>_xlfn.XLOOKUP(A429, 'Medical Examinations'!A:A, 'Medical Examinations'!B:B, "not found")</f>
        <v>25.71</v>
      </c>
      <c r="D429" s="2">
        <f>_xlfn.XLOOKUP(A429, 'Medical Examinations'!A:A, 'Medical Examinations'!D:D, "not found")</f>
        <v>4.18</v>
      </c>
      <c r="E429" s="2" t="str">
        <f>_xlfn.XLOOKUP(A429, 'Medical Examinations'!A:A, 'Medical Examinations'!F:F, "not found")</f>
        <v>No</v>
      </c>
      <c r="F429" s="2" t="str">
        <f>_xlfn.XLOOKUP(A429, 'Medical Examinations'!A:A, 'Medical Examinations'!G:G, "not found")</f>
        <v>yes</v>
      </c>
      <c r="G429" s="2" t="str">
        <f>_xlfn.XLOOKUP(A429, 'Medical Examinations'!A:A, 'Medical Examinations'!H:H, "not found")</f>
        <v>No</v>
      </c>
      <c r="H429" s="2">
        <f>_xlfn.XLOOKUP(A429, 'Medical Examinations'!A:A, 'Medical Examinations'!J:J, "not found")</f>
        <v>1</v>
      </c>
      <c r="I429" s="2" t="str">
        <f>_xlfn.XLOOKUP(A429, 'Medical Examinations'!A:A, 'Medical Examinations'!L:L, "not found")</f>
        <v>yes</v>
      </c>
      <c r="J429" s="2" t="str">
        <f>_xlfn.XLOOKUP(A429, 'Medical Examinations'!A:A, 'Medical Examinations'!C:C, "not found")</f>
        <v>Overweight</v>
      </c>
      <c r="K429" s="2" t="str">
        <f>_xlfn.XLOOKUP(A429, 'Medical Examinations'!A:A, 'Medical Examinations'!E:E, "not  found")</f>
        <v>Normal</v>
      </c>
      <c r="L429" s="16">
        <f>_xlfn.XLOOKUP(A429, 'Hospitalisation Details'!A:A, 'Hospitalisation Details'!G:G, "not found")</f>
        <v>38202</v>
      </c>
      <c r="M429" s="17">
        <f>_xlfn.XLOOKUP(A429, 'Hospitalisation Details'!A:A, 'Hospitalisation Details'!J:J, "not found")</f>
        <v>24294.02</v>
      </c>
      <c r="N429" s="2" t="str">
        <f>_xlfn.XLOOKUP(A429, 'Hospitalisation Details'!A:A, 'Hospitalisation Details'!L:L, "not found")</f>
        <v>tier - 2</v>
      </c>
      <c r="O429" s="2" t="str">
        <f>_xlfn.XLOOKUP(A429, 'Hospitalisation Details'!A:A, 'Hospitalisation Details'!N:N, "not found")</f>
        <v>tier - 1</v>
      </c>
      <c r="P429" s="2" t="str">
        <f>_xlfn.XLOOKUP(A429, 'Hospitalisation Details'!A:A, 'Hospitalisation Details'!P:P, "not found")</f>
        <v>R1011</v>
      </c>
      <c r="Q429" s="2">
        <f>_xlfn.XLOOKUP(A429, 'Hospitalisation Details'!A:A, 'Hospitalisation Details'!H:H, "not found")</f>
        <v>18</v>
      </c>
    </row>
    <row r="430" spans="1:17" ht="15.75" x14ac:dyDescent="0.25">
      <c r="A430" s="15" t="s">
        <v>1943</v>
      </c>
      <c r="B430" s="2" t="str">
        <f>VLOOKUP(A430, 'Customer Names'!A:E, 4, FALSE)</f>
        <v>Jennifer</v>
      </c>
      <c r="C430" s="2">
        <f>_xlfn.XLOOKUP(A430, 'Medical Examinations'!A:A, 'Medical Examinations'!B:B, "not found")</f>
        <v>41.91</v>
      </c>
      <c r="D430" s="2">
        <f>_xlfn.XLOOKUP(A430, 'Medical Examinations'!A:A, 'Medical Examinations'!D:D, "not found")</f>
        <v>5.98</v>
      </c>
      <c r="E430" s="2" t="str">
        <f>_xlfn.XLOOKUP(A430, 'Medical Examinations'!A:A, 'Medical Examinations'!F:F, "not found")</f>
        <v>yes</v>
      </c>
      <c r="F430" s="2" t="str">
        <f>_xlfn.XLOOKUP(A430, 'Medical Examinations'!A:A, 'Medical Examinations'!G:G, "not found")</f>
        <v>No</v>
      </c>
      <c r="G430" s="2" t="str">
        <f>_xlfn.XLOOKUP(A430, 'Medical Examinations'!A:A, 'Medical Examinations'!H:H, "not found")</f>
        <v>No</v>
      </c>
      <c r="H430" s="2">
        <f>_xlfn.XLOOKUP(A430, 'Medical Examinations'!A:A, 'Medical Examinations'!J:J, "not found")</f>
        <v>1</v>
      </c>
      <c r="I430" s="2" t="str">
        <f>_xlfn.XLOOKUP(A430, 'Medical Examinations'!A:A, 'Medical Examinations'!L:L, "not found")</f>
        <v>No</v>
      </c>
      <c r="J430" s="2" t="str">
        <f>_xlfn.XLOOKUP(A430, 'Medical Examinations'!A:A, 'Medical Examinations'!C:C, "not found")</f>
        <v>Obesity</v>
      </c>
      <c r="K430" s="2" t="str">
        <f>_xlfn.XLOOKUP(A430, 'Medical Examinations'!A:A, 'Medical Examinations'!E:E, "not  found")</f>
        <v>Prediabeties</v>
      </c>
      <c r="L430" s="16">
        <f>_xlfn.XLOOKUP(A430, 'Hospitalisation Details'!A:A, 'Hospitalisation Details'!G:G, "not found")</f>
        <v>23727</v>
      </c>
      <c r="M430" s="17">
        <f>_xlfn.XLOOKUP(A430, 'Hospitalisation Details'!A:A, 'Hospitalisation Details'!J:J, "not found")</f>
        <v>24227.34</v>
      </c>
      <c r="N430" s="2" t="str">
        <f>_xlfn.XLOOKUP(A430, 'Hospitalisation Details'!A:A, 'Hospitalisation Details'!L:L, "not found")</f>
        <v>tier - 2</v>
      </c>
      <c r="O430" s="2" t="str">
        <f>_xlfn.XLOOKUP(A430, 'Hospitalisation Details'!A:A, 'Hospitalisation Details'!N:N, "not found")</f>
        <v>tier - 1</v>
      </c>
      <c r="P430" s="2" t="str">
        <f>_xlfn.XLOOKUP(A430, 'Hospitalisation Details'!A:A, 'Hospitalisation Details'!P:P, "not found")</f>
        <v>R1013</v>
      </c>
      <c r="Q430" s="2">
        <f>_xlfn.XLOOKUP(A430, 'Hospitalisation Details'!A:A, 'Hospitalisation Details'!H:H, "not found")</f>
        <v>58</v>
      </c>
    </row>
    <row r="431" spans="1:17" ht="15.75" x14ac:dyDescent="0.25">
      <c r="A431" s="15" t="s">
        <v>1942</v>
      </c>
      <c r="B431" s="2" t="str">
        <f>VLOOKUP(A431, 'Customer Names'!A:E, 4, FALSE)</f>
        <v>Serena M.</v>
      </c>
      <c r="C431" s="2">
        <f>_xlfn.XLOOKUP(A431, 'Medical Examinations'!A:A, 'Medical Examinations'!B:B, "not found")</f>
        <v>25.85</v>
      </c>
      <c r="D431" s="2">
        <f>_xlfn.XLOOKUP(A431, 'Medical Examinations'!A:A, 'Medical Examinations'!D:D, "not found")</f>
        <v>10.16</v>
      </c>
      <c r="E431" s="2" t="str">
        <f>_xlfn.XLOOKUP(A431, 'Medical Examinations'!A:A, 'Medical Examinations'!F:F, "not found")</f>
        <v>No</v>
      </c>
      <c r="F431" s="2" t="str">
        <f>_xlfn.XLOOKUP(A431, 'Medical Examinations'!A:A, 'Medical Examinations'!G:G, "not found")</f>
        <v>No</v>
      </c>
      <c r="G431" s="2" t="str">
        <f>_xlfn.XLOOKUP(A431, 'Medical Examinations'!A:A, 'Medical Examinations'!H:H, "not found")</f>
        <v>No</v>
      </c>
      <c r="H431" s="2">
        <f>_xlfn.XLOOKUP(A431, 'Medical Examinations'!A:A, 'Medical Examinations'!J:J, "not found")</f>
        <v>0</v>
      </c>
      <c r="I431" s="2" t="str">
        <f>_xlfn.XLOOKUP(A431, 'Medical Examinations'!A:A, 'Medical Examinations'!L:L, "not found")</f>
        <v>yes</v>
      </c>
      <c r="J431" s="2" t="str">
        <f>_xlfn.XLOOKUP(A431, 'Medical Examinations'!A:A, 'Medical Examinations'!C:C, "not found")</f>
        <v>Overweight</v>
      </c>
      <c r="K431" s="2" t="str">
        <f>_xlfn.XLOOKUP(A431, 'Medical Examinations'!A:A, 'Medical Examinations'!E:E, "not  found")</f>
        <v>Diabetes</v>
      </c>
      <c r="L431" s="16">
        <f>_xlfn.XLOOKUP(A431, 'Hospitalisation Details'!A:A, 'Hospitalisation Details'!G:G, "not found")</f>
        <v>27282</v>
      </c>
      <c r="M431" s="17">
        <f>_xlfn.XLOOKUP(A431, 'Hospitalisation Details'!A:A, 'Hospitalisation Details'!J:J, "not found")</f>
        <v>24180.93</v>
      </c>
      <c r="N431" s="2" t="str">
        <f>_xlfn.XLOOKUP(A431, 'Hospitalisation Details'!A:A, 'Hospitalisation Details'!L:L, "not found")</f>
        <v>tier - 2</v>
      </c>
      <c r="O431" s="2" t="str">
        <f>_xlfn.XLOOKUP(A431, 'Hospitalisation Details'!A:A, 'Hospitalisation Details'!N:N, "not found")</f>
        <v>tier - 1</v>
      </c>
      <c r="P431" s="2" t="str">
        <f>_xlfn.XLOOKUP(A431, 'Hospitalisation Details'!A:A, 'Hospitalisation Details'!P:P, "not found")</f>
        <v>R1013</v>
      </c>
      <c r="Q431" s="2">
        <f>_xlfn.XLOOKUP(A431, 'Hospitalisation Details'!A:A, 'Hospitalisation Details'!H:H, "not found")</f>
        <v>48</v>
      </c>
    </row>
    <row r="432" spans="1:17" ht="15.75" x14ac:dyDescent="0.25">
      <c r="A432" s="15" t="s">
        <v>1941</v>
      </c>
      <c r="B432" s="2" t="str">
        <f>VLOOKUP(A432, 'Customer Names'!A:E, 4, FALSE)</f>
        <v>Victoria M.</v>
      </c>
      <c r="C432" s="2">
        <f>_xlfn.XLOOKUP(A432, 'Medical Examinations'!A:A, 'Medical Examinations'!B:B, "not found")</f>
        <v>23.844999999999999</v>
      </c>
      <c r="D432" s="2">
        <f>_xlfn.XLOOKUP(A432, 'Medical Examinations'!A:A, 'Medical Examinations'!D:D, "not found")</f>
        <v>11.71</v>
      </c>
      <c r="E432" s="2" t="str">
        <f>_xlfn.XLOOKUP(A432, 'Medical Examinations'!A:A, 'Medical Examinations'!F:F, "not found")</f>
        <v>No</v>
      </c>
      <c r="F432" s="2" t="str">
        <f>_xlfn.XLOOKUP(A432, 'Medical Examinations'!A:A, 'Medical Examinations'!G:G, "not found")</f>
        <v>No</v>
      </c>
      <c r="G432" s="2" t="str">
        <f>_xlfn.XLOOKUP(A432, 'Medical Examinations'!A:A, 'Medical Examinations'!H:H, "not found")</f>
        <v>No</v>
      </c>
      <c r="H432" s="2">
        <f>_xlfn.XLOOKUP(A432, 'Medical Examinations'!A:A, 'Medical Examinations'!J:J, "not found")</f>
        <v>2</v>
      </c>
      <c r="I432" s="2" t="str">
        <f>_xlfn.XLOOKUP(A432, 'Medical Examinations'!A:A, 'Medical Examinations'!L:L, "not found")</f>
        <v>yes</v>
      </c>
      <c r="J432" s="2" t="str">
        <f>_xlfn.XLOOKUP(A432, 'Medical Examinations'!A:A, 'Medical Examinations'!C:C, "not found")</f>
        <v>Normal Weight</v>
      </c>
      <c r="K432" s="2" t="str">
        <f>_xlfn.XLOOKUP(A432, 'Medical Examinations'!A:A, 'Medical Examinations'!E:E, "not  found")</f>
        <v>Diabetes</v>
      </c>
      <c r="L432" s="16">
        <f>_xlfn.XLOOKUP(A432, 'Hospitalisation Details'!A:A, 'Hospitalisation Details'!G:G, "not found")</f>
        <v>26828</v>
      </c>
      <c r="M432" s="17">
        <f>_xlfn.XLOOKUP(A432, 'Hospitalisation Details'!A:A, 'Hospitalisation Details'!J:J, "not found")</f>
        <v>24106.91</v>
      </c>
      <c r="N432" s="2" t="str">
        <f>_xlfn.XLOOKUP(A432, 'Hospitalisation Details'!A:A, 'Hospitalisation Details'!L:L, "not found")</f>
        <v>tier - 2</v>
      </c>
      <c r="O432" s="2" t="str">
        <f>_xlfn.XLOOKUP(A432, 'Hospitalisation Details'!A:A, 'Hospitalisation Details'!N:N, "not found")</f>
        <v>tier - 2</v>
      </c>
      <c r="P432" s="2" t="str">
        <f>_xlfn.XLOOKUP(A432, 'Hospitalisation Details'!A:A, 'Hospitalisation Details'!P:P, "not found")</f>
        <v>R1024</v>
      </c>
      <c r="Q432" s="2">
        <f>_xlfn.XLOOKUP(A432, 'Hospitalisation Details'!A:A, 'Hospitalisation Details'!H:H, "not found")</f>
        <v>49</v>
      </c>
    </row>
    <row r="433" spans="1:17" ht="15.75" x14ac:dyDescent="0.25">
      <c r="A433" s="15" t="s">
        <v>1940</v>
      </c>
      <c r="B433" s="2" t="str">
        <f>VLOOKUP(A433, 'Customer Names'!A:E, 4, FALSE)</f>
        <v>Phoebe</v>
      </c>
      <c r="C433" s="2">
        <f>_xlfn.XLOOKUP(A433, 'Medical Examinations'!A:A, 'Medical Examinations'!B:B, "not found")</f>
        <v>30.59</v>
      </c>
      <c r="D433" s="2">
        <f>_xlfn.XLOOKUP(A433, 'Medical Examinations'!A:A, 'Medical Examinations'!D:D, "not found")</f>
        <v>5.23</v>
      </c>
      <c r="E433" s="2" t="str">
        <f>_xlfn.XLOOKUP(A433, 'Medical Examinations'!A:A, 'Medical Examinations'!F:F, "not found")</f>
        <v>No</v>
      </c>
      <c r="F433" s="2" t="str">
        <f>_xlfn.XLOOKUP(A433, 'Medical Examinations'!A:A, 'Medical Examinations'!G:G, "not found")</f>
        <v>No</v>
      </c>
      <c r="G433" s="2" t="str">
        <f>_xlfn.XLOOKUP(A433, 'Medical Examinations'!A:A, 'Medical Examinations'!H:H, "not found")</f>
        <v>Yes</v>
      </c>
      <c r="H433" s="2">
        <f>_xlfn.XLOOKUP(A433, 'Medical Examinations'!A:A, 'Medical Examinations'!J:J, "not found")</f>
        <v>1</v>
      </c>
      <c r="I433" s="2" t="str">
        <f>_xlfn.XLOOKUP(A433, 'Medical Examinations'!A:A, 'Medical Examinations'!L:L, "not found")</f>
        <v>No</v>
      </c>
      <c r="J433" s="2" t="str">
        <f>_xlfn.XLOOKUP(A433, 'Medical Examinations'!A:A, 'Medical Examinations'!C:C, "not found")</f>
        <v>Obesity</v>
      </c>
      <c r="K433" s="2" t="str">
        <f>_xlfn.XLOOKUP(A433, 'Medical Examinations'!A:A, 'Medical Examinations'!E:E, "not  found")</f>
        <v>Normal</v>
      </c>
      <c r="L433" s="16">
        <f>_xlfn.XLOOKUP(A433, 'Hospitalisation Details'!A:A, 'Hospitalisation Details'!G:G, "not found")</f>
        <v>37985</v>
      </c>
      <c r="M433" s="17">
        <f>_xlfn.XLOOKUP(A433, 'Hospitalisation Details'!A:A, 'Hospitalisation Details'!J:J, "not found")</f>
        <v>24059.68</v>
      </c>
      <c r="N433" s="2" t="str">
        <f>_xlfn.XLOOKUP(A433, 'Hospitalisation Details'!A:A, 'Hospitalisation Details'!L:L, "not found")</f>
        <v>tier - 2</v>
      </c>
      <c r="O433" s="2" t="str">
        <f>_xlfn.XLOOKUP(A433, 'Hospitalisation Details'!A:A, 'Hospitalisation Details'!N:N, "not found")</f>
        <v>tier - 2</v>
      </c>
      <c r="P433" s="2" t="str">
        <f>_xlfn.XLOOKUP(A433, 'Hospitalisation Details'!A:A, 'Hospitalisation Details'!P:P, "not found")</f>
        <v>R1012</v>
      </c>
      <c r="Q433" s="2">
        <f>_xlfn.XLOOKUP(A433, 'Hospitalisation Details'!A:A, 'Hospitalisation Details'!H:H, "not found")</f>
        <v>19</v>
      </c>
    </row>
    <row r="434" spans="1:17" ht="15.75" x14ac:dyDescent="0.25">
      <c r="A434" s="15" t="s">
        <v>1939</v>
      </c>
      <c r="B434" s="2" t="str">
        <f>VLOOKUP(A434, 'Customer Names'!A:E, 4, FALSE)</f>
        <v>Corey</v>
      </c>
      <c r="C434" s="2">
        <f>_xlfn.XLOOKUP(A434, 'Medical Examinations'!A:A, 'Medical Examinations'!B:B, "not found")</f>
        <v>24.795000000000002</v>
      </c>
      <c r="D434" s="2">
        <f>_xlfn.XLOOKUP(A434, 'Medical Examinations'!A:A, 'Medical Examinations'!D:D, "not found")</f>
        <v>6.85</v>
      </c>
      <c r="E434" s="2" t="str">
        <f>_xlfn.XLOOKUP(A434, 'Medical Examinations'!A:A, 'Medical Examinations'!F:F, "not found")</f>
        <v>No</v>
      </c>
      <c r="F434" s="2" t="str">
        <f>_xlfn.XLOOKUP(A434, 'Medical Examinations'!A:A, 'Medical Examinations'!G:G, "not found")</f>
        <v>No</v>
      </c>
      <c r="G434" s="2" t="str">
        <f>_xlfn.XLOOKUP(A434, 'Medical Examinations'!A:A, 'Medical Examinations'!H:H, "not found")</f>
        <v>No</v>
      </c>
      <c r="H434" s="2">
        <f>_xlfn.XLOOKUP(A434, 'Medical Examinations'!A:A, 'Medical Examinations'!J:J, "not found")</f>
        <v>0</v>
      </c>
      <c r="I434" s="2" t="str">
        <f>_xlfn.XLOOKUP(A434, 'Medical Examinations'!A:A, 'Medical Examinations'!L:L, "not found")</f>
        <v>yes</v>
      </c>
      <c r="J434" s="2" t="str">
        <f>_xlfn.XLOOKUP(A434, 'Medical Examinations'!A:A, 'Medical Examinations'!C:C, "not found")</f>
        <v>Normal Weight</v>
      </c>
      <c r="K434" s="2" t="str">
        <f>_xlfn.XLOOKUP(A434, 'Medical Examinations'!A:A, 'Medical Examinations'!E:E, "not  found")</f>
        <v>Diabetes</v>
      </c>
      <c r="L434" s="16">
        <f>_xlfn.XLOOKUP(A434, 'Hospitalisation Details'!A:A, 'Hospitalisation Details'!G:G, "not found")</f>
        <v>26124</v>
      </c>
      <c r="M434" s="17">
        <f>_xlfn.XLOOKUP(A434, 'Hospitalisation Details'!A:A, 'Hospitalisation Details'!J:J, "not found")</f>
        <v>23967.38</v>
      </c>
      <c r="N434" s="2" t="str">
        <f>_xlfn.XLOOKUP(A434, 'Hospitalisation Details'!A:A, 'Hospitalisation Details'!L:L, "not found")</f>
        <v>tier - 2</v>
      </c>
      <c r="O434" s="2" t="str">
        <f>_xlfn.XLOOKUP(A434, 'Hospitalisation Details'!A:A, 'Hospitalisation Details'!N:N, "not found")</f>
        <v>tier - 2</v>
      </c>
      <c r="P434" s="2" t="str">
        <f>_xlfn.XLOOKUP(A434, 'Hospitalisation Details'!A:A, 'Hospitalisation Details'!P:P, "not found")</f>
        <v>R1012</v>
      </c>
      <c r="Q434" s="2">
        <f>_xlfn.XLOOKUP(A434, 'Hospitalisation Details'!A:A, 'Hospitalisation Details'!H:H, "not found")</f>
        <v>51</v>
      </c>
    </row>
    <row r="435" spans="1:17" ht="15.75" x14ac:dyDescent="0.25">
      <c r="A435" s="15" t="s">
        <v>1938</v>
      </c>
      <c r="B435" s="2" t="str">
        <f>VLOOKUP(A435, 'Customer Names'!A:E, 4, FALSE)</f>
        <v>Rebecca</v>
      </c>
      <c r="C435" s="2">
        <f>_xlfn.XLOOKUP(A435, 'Medical Examinations'!A:A, 'Medical Examinations'!B:B, "not found")</f>
        <v>24.13</v>
      </c>
      <c r="D435" s="2">
        <f>_xlfn.XLOOKUP(A435, 'Medical Examinations'!A:A, 'Medical Examinations'!D:D, "not found")</f>
        <v>7.05</v>
      </c>
      <c r="E435" s="2" t="str">
        <f>_xlfn.XLOOKUP(A435, 'Medical Examinations'!A:A, 'Medical Examinations'!F:F, "not found")</f>
        <v>yes</v>
      </c>
      <c r="F435" s="2" t="str">
        <f>_xlfn.XLOOKUP(A435, 'Medical Examinations'!A:A, 'Medical Examinations'!G:G, "not found")</f>
        <v>No</v>
      </c>
      <c r="G435" s="2" t="str">
        <f>_xlfn.XLOOKUP(A435, 'Medical Examinations'!A:A, 'Medical Examinations'!H:H, "not found")</f>
        <v>No</v>
      </c>
      <c r="H435" s="2">
        <f>_xlfn.XLOOKUP(A435, 'Medical Examinations'!A:A, 'Medical Examinations'!J:J, "not found")</f>
        <v>2</v>
      </c>
      <c r="I435" s="2" t="str">
        <f>_xlfn.XLOOKUP(A435, 'Medical Examinations'!A:A, 'Medical Examinations'!L:L, "not found")</f>
        <v>yes</v>
      </c>
      <c r="J435" s="2" t="str">
        <f>_xlfn.XLOOKUP(A435, 'Medical Examinations'!A:A, 'Medical Examinations'!C:C, "not found")</f>
        <v>Normal Weight</v>
      </c>
      <c r="K435" s="2" t="str">
        <f>_xlfn.XLOOKUP(A435, 'Medical Examinations'!A:A, 'Medical Examinations'!E:E, "not  found")</f>
        <v>Diabetes</v>
      </c>
      <c r="L435" s="16">
        <f>_xlfn.XLOOKUP(A435, 'Hospitalisation Details'!A:A, 'Hospitalisation Details'!G:G, "not found")</f>
        <v>25788</v>
      </c>
      <c r="M435" s="17">
        <f>_xlfn.XLOOKUP(A435, 'Hospitalisation Details'!A:A, 'Hospitalisation Details'!J:J, "not found")</f>
        <v>23887.66</v>
      </c>
      <c r="N435" s="2" t="str">
        <f>_xlfn.XLOOKUP(A435, 'Hospitalisation Details'!A:A, 'Hospitalisation Details'!L:L, "not found")</f>
        <v>tier - 2</v>
      </c>
      <c r="O435" s="2" t="str">
        <f>_xlfn.XLOOKUP(A435, 'Hospitalisation Details'!A:A, 'Hospitalisation Details'!N:N, "not found")</f>
        <v>tier - 3</v>
      </c>
      <c r="P435" s="2" t="str">
        <f>_xlfn.XLOOKUP(A435, 'Hospitalisation Details'!A:A, 'Hospitalisation Details'!P:P, "not found")</f>
        <v>R1012</v>
      </c>
      <c r="Q435" s="2">
        <f>_xlfn.XLOOKUP(A435, 'Hospitalisation Details'!A:A, 'Hospitalisation Details'!H:H, "not found")</f>
        <v>52</v>
      </c>
    </row>
    <row r="436" spans="1:17" ht="15.75" x14ac:dyDescent="0.25">
      <c r="A436" s="15" t="s">
        <v>1937</v>
      </c>
      <c r="B436" s="2" t="str">
        <f>VLOOKUP(A436, 'Customer Names'!A:E, 4, FALSE)</f>
        <v>Nicholas D</v>
      </c>
      <c r="C436" s="2">
        <f>_xlfn.XLOOKUP(A436, 'Medical Examinations'!A:A, 'Medical Examinations'!B:B, "not found")</f>
        <v>25.84</v>
      </c>
      <c r="D436" s="2">
        <f>_xlfn.XLOOKUP(A436, 'Medical Examinations'!A:A, 'Medical Examinations'!D:D, "not found")</f>
        <v>11.64</v>
      </c>
      <c r="E436" s="2" t="str">
        <f>_xlfn.XLOOKUP(A436, 'Medical Examinations'!A:A, 'Medical Examinations'!F:F, "not found")</f>
        <v>No</v>
      </c>
      <c r="F436" s="2" t="str">
        <f>_xlfn.XLOOKUP(A436, 'Medical Examinations'!A:A, 'Medical Examinations'!G:G, "not found")</f>
        <v>No</v>
      </c>
      <c r="G436" s="2" t="str">
        <f>_xlfn.XLOOKUP(A436, 'Medical Examinations'!A:A, 'Medical Examinations'!H:H, "not found")</f>
        <v>No</v>
      </c>
      <c r="H436" s="2">
        <f>_xlfn.XLOOKUP(A436, 'Medical Examinations'!A:A, 'Medical Examinations'!J:J, "not found")</f>
        <v>2</v>
      </c>
      <c r="I436" s="2" t="str">
        <f>_xlfn.XLOOKUP(A436, 'Medical Examinations'!A:A, 'Medical Examinations'!L:L, "not found")</f>
        <v>yes</v>
      </c>
      <c r="J436" s="2" t="str">
        <f>_xlfn.XLOOKUP(A436, 'Medical Examinations'!A:A, 'Medical Examinations'!C:C, "not found")</f>
        <v>Overweight</v>
      </c>
      <c r="K436" s="2" t="str">
        <f>_xlfn.XLOOKUP(A436, 'Medical Examinations'!A:A, 'Medical Examinations'!E:E, "not  found")</f>
        <v>Diabetes</v>
      </c>
      <c r="L436" s="16">
        <f>_xlfn.XLOOKUP(A436, 'Hospitalisation Details'!A:A, 'Hospitalisation Details'!G:G, "not found")</f>
        <v>26842</v>
      </c>
      <c r="M436" s="17">
        <f>_xlfn.XLOOKUP(A436, 'Hospitalisation Details'!A:A, 'Hospitalisation Details'!J:J, "not found")</f>
        <v>23807.24</v>
      </c>
      <c r="N436" s="2" t="str">
        <f>_xlfn.XLOOKUP(A436, 'Hospitalisation Details'!A:A, 'Hospitalisation Details'!L:L, "not found")</f>
        <v>tier - 2</v>
      </c>
      <c r="O436" s="2" t="str">
        <f>_xlfn.XLOOKUP(A436, 'Hospitalisation Details'!A:A, 'Hospitalisation Details'!N:N, "not found")</f>
        <v>tier - 3</v>
      </c>
      <c r="P436" s="2" t="str">
        <f>_xlfn.XLOOKUP(A436, 'Hospitalisation Details'!A:A, 'Hospitalisation Details'!P:P, "not found")</f>
        <v>R1012</v>
      </c>
      <c r="Q436" s="2">
        <f>_xlfn.XLOOKUP(A436, 'Hospitalisation Details'!A:A, 'Hospitalisation Details'!H:H, "not found")</f>
        <v>49</v>
      </c>
    </row>
    <row r="437" spans="1:17" ht="15.75" x14ac:dyDescent="0.25">
      <c r="A437" s="15" t="s">
        <v>1936</v>
      </c>
      <c r="B437" s="2" t="str">
        <f>VLOOKUP(A437, 'Customer Names'!A:E, 4, FALSE)</f>
        <v>Christian</v>
      </c>
      <c r="C437" s="2">
        <f>_xlfn.XLOOKUP(A437, 'Medical Examinations'!A:A, 'Medical Examinations'!B:B, "not found")</f>
        <v>28</v>
      </c>
      <c r="D437" s="2">
        <f>_xlfn.XLOOKUP(A437, 'Medical Examinations'!A:A, 'Medical Examinations'!D:D, "not found")</f>
        <v>10.52</v>
      </c>
      <c r="E437" s="2" t="str">
        <f>_xlfn.XLOOKUP(A437, 'Medical Examinations'!A:A, 'Medical Examinations'!F:F, "not found")</f>
        <v>No</v>
      </c>
      <c r="F437" s="2" t="str">
        <f>_xlfn.XLOOKUP(A437, 'Medical Examinations'!A:A, 'Medical Examinations'!G:G, "not found")</f>
        <v>No</v>
      </c>
      <c r="G437" s="2" t="str">
        <f>_xlfn.XLOOKUP(A437, 'Medical Examinations'!A:A, 'Medical Examinations'!H:H, "not found")</f>
        <v>No</v>
      </c>
      <c r="H437" s="2">
        <f>_xlfn.XLOOKUP(A437, 'Medical Examinations'!A:A, 'Medical Examinations'!J:J, "not found")</f>
        <v>0</v>
      </c>
      <c r="I437" s="2" t="str">
        <f>_xlfn.XLOOKUP(A437, 'Medical Examinations'!A:A, 'Medical Examinations'!L:L, "not found")</f>
        <v>yes</v>
      </c>
      <c r="J437" s="2" t="str">
        <f>_xlfn.XLOOKUP(A437, 'Medical Examinations'!A:A, 'Medical Examinations'!C:C, "not found")</f>
        <v>Overweight</v>
      </c>
      <c r="K437" s="2" t="str">
        <f>_xlfn.XLOOKUP(A437, 'Medical Examinations'!A:A, 'Medical Examinations'!E:E, "not  found")</f>
        <v>Diabetes</v>
      </c>
      <c r="L437" s="16">
        <f>_xlfn.XLOOKUP(A437, 'Hospitalisation Details'!A:A, 'Hospitalisation Details'!G:G, "not found")</f>
        <v>27182</v>
      </c>
      <c r="M437" s="17">
        <f>_xlfn.XLOOKUP(A437, 'Hospitalisation Details'!A:A, 'Hospitalisation Details'!J:J, "not found")</f>
        <v>23568.27</v>
      </c>
      <c r="N437" s="2" t="str">
        <f>_xlfn.XLOOKUP(A437, 'Hospitalisation Details'!A:A, 'Hospitalisation Details'!L:L, "not found")</f>
        <v>tier - 2</v>
      </c>
      <c r="O437" s="2" t="str">
        <f>_xlfn.XLOOKUP(A437, 'Hospitalisation Details'!A:A, 'Hospitalisation Details'!N:N, "not found")</f>
        <v>tier - 2</v>
      </c>
      <c r="P437" s="2" t="str">
        <f>_xlfn.XLOOKUP(A437, 'Hospitalisation Details'!A:A, 'Hospitalisation Details'!P:P, "not found")</f>
        <v>R1011</v>
      </c>
      <c r="Q437" s="2">
        <f>_xlfn.XLOOKUP(A437, 'Hospitalisation Details'!A:A, 'Hospitalisation Details'!H:H, "not found")</f>
        <v>49</v>
      </c>
    </row>
    <row r="438" spans="1:17" ht="15.75" x14ac:dyDescent="0.25">
      <c r="A438" s="15" t="s">
        <v>1935</v>
      </c>
      <c r="B438" s="2" t="str">
        <f>VLOOKUP(A438, 'Customer Names'!A:E, 4, FALSE)</f>
        <v>Jonathon S.</v>
      </c>
      <c r="C438" s="2">
        <f>_xlfn.XLOOKUP(A438, 'Medical Examinations'!A:A, 'Medical Examinations'!B:B, "not found")</f>
        <v>34.1</v>
      </c>
      <c r="D438" s="2">
        <f>_xlfn.XLOOKUP(A438, 'Medical Examinations'!A:A, 'Medical Examinations'!D:D, "not found")</f>
        <v>4.01</v>
      </c>
      <c r="E438" s="2" t="str">
        <f>_xlfn.XLOOKUP(A438, 'Medical Examinations'!A:A, 'Medical Examinations'!F:F, "not found")</f>
        <v>yes</v>
      </c>
      <c r="F438" s="2" t="str">
        <f>_xlfn.XLOOKUP(A438, 'Medical Examinations'!A:A, 'Medical Examinations'!G:G, "not found")</f>
        <v>No</v>
      </c>
      <c r="G438" s="2" t="str">
        <f>_xlfn.XLOOKUP(A438, 'Medical Examinations'!A:A, 'Medical Examinations'!H:H, "not found")</f>
        <v>Yes</v>
      </c>
      <c r="H438" s="2">
        <f>_xlfn.XLOOKUP(A438, 'Medical Examinations'!A:A, 'Medical Examinations'!J:J, "not found")</f>
        <v>1</v>
      </c>
      <c r="I438" s="2" t="str">
        <f>_xlfn.XLOOKUP(A438, 'Medical Examinations'!A:A, 'Medical Examinations'!L:L, "not found")</f>
        <v>No</v>
      </c>
      <c r="J438" s="2" t="str">
        <f>_xlfn.XLOOKUP(A438, 'Medical Examinations'!A:A, 'Medical Examinations'!C:C, "not found")</f>
        <v>Obesity</v>
      </c>
      <c r="K438" s="2" t="str">
        <f>_xlfn.XLOOKUP(A438, 'Medical Examinations'!A:A, 'Medical Examinations'!E:E, "not  found")</f>
        <v>Normal</v>
      </c>
      <c r="L438" s="16">
        <f>_xlfn.XLOOKUP(A438, 'Hospitalisation Details'!A:A, 'Hospitalisation Details'!G:G, "not found")</f>
        <v>30554</v>
      </c>
      <c r="M438" s="17">
        <f>_xlfn.XLOOKUP(A438, 'Hospitalisation Details'!A:A, 'Hospitalisation Details'!J:J, "not found")</f>
        <v>23563.02</v>
      </c>
      <c r="N438" s="2" t="str">
        <f>_xlfn.XLOOKUP(A438, 'Hospitalisation Details'!A:A, 'Hospitalisation Details'!L:L, "not found")</f>
        <v>tier - 2</v>
      </c>
      <c r="O438" s="2" t="str">
        <f>_xlfn.XLOOKUP(A438, 'Hospitalisation Details'!A:A, 'Hospitalisation Details'!N:N, "not found")</f>
        <v>tier - 2</v>
      </c>
      <c r="P438" s="2" t="str">
        <f>_xlfn.XLOOKUP(A438, 'Hospitalisation Details'!A:A, 'Hospitalisation Details'!P:P, "not found")</f>
        <v>R1013</v>
      </c>
      <c r="Q438" s="2">
        <f>_xlfn.XLOOKUP(A438, 'Hospitalisation Details'!A:A, 'Hospitalisation Details'!H:H, "not found")</f>
        <v>39</v>
      </c>
    </row>
    <row r="439" spans="1:17" ht="15.75" x14ac:dyDescent="0.25">
      <c r="A439" s="15" t="s">
        <v>1934</v>
      </c>
      <c r="B439" s="2" t="str">
        <f>VLOOKUP(A439, 'Customer Names'!A:E, 4, FALSE)</f>
        <v>Caroline</v>
      </c>
      <c r="C439" s="2">
        <f>_xlfn.XLOOKUP(A439, 'Medical Examinations'!A:A, 'Medical Examinations'!B:B, "not found")</f>
        <v>26.125</v>
      </c>
      <c r="D439" s="2">
        <f>_xlfn.XLOOKUP(A439, 'Medical Examinations'!A:A, 'Medical Examinations'!D:D, "not found")</f>
        <v>8.56</v>
      </c>
      <c r="E439" s="2" t="str">
        <f>_xlfn.XLOOKUP(A439, 'Medical Examinations'!A:A, 'Medical Examinations'!F:F, "not found")</f>
        <v>yes</v>
      </c>
      <c r="F439" s="2" t="str">
        <f>_xlfn.XLOOKUP(A439, 'Medical Examinations'!A:A, 'Medical Examinations'!G:G, "not found")</f>
        <v>No</v>
      </c>
      <c r="G439" s="2" t="str">
        <f>_xlfn.XLOOKUP(A439, 'Medical Examinations'!A:A, 'Medical Examinations'!H:H, "not found")</f>
        <v>No</v>
      </c>
      <c r="H439" s="2">
        <f>_xlfn.XLOOKUP(A439, 'Medical Examinations'!A:A, 'Medical Examinations'!J:J, "not found")</f>
        <v>1</v>
      </c>
      <c r="I439" s="2" t="str">
        <f>_xlfn.XLOOKUP(A439, 'Medical Examinations'!A:A, 'Medical Examinations'!L:L, "not found")</f>
        <v>yes</v>
      </c>
      <c r="J439" s="2" t="str">
        <f>_xlfn.XLOOKUP(A439, 'Medical Examinations'!A:A, 'Medical Examinations'!C:C, "not found")</f>
        <v>Overweight</v>
      </c>
      <c r="K439" s="2" t="str">
        <f>_xlfn.XLOOKUP(A439, 'Medical Examinations'!A:A, 'Medical Examinations'!E:E, "not  found")</f>
        <v>Diabetes</v>
      </c>
      <c r="L439" s="16">
        <f>_xlfn.XLOOKUP(A439, 'Hospitalisation Details'!A:A, 'Hospitalisation Details'!G:G, "not found")</f>
        <v>27711</v>
      </c>
      <c r="M439" s="17">
        <f>_xlfn.XLOOKUP(A439, 'Hospitalisation Details'!A:A, 'Hospitalisation Details'!J:J, "not found")</f>
        <v>23401.31</v>
      </c>
      <c r="N439" s="2" t="str">
        <f>_xlfn.XLOOKUP(A439, 'Hospitalisation Details'!A:A, 'Hospitalisation Details'!L:L, "not found")</f>
        <v>tier - 2</v>
      </c>
      <c r="O439" s="2" t="str">
        <f>_xlfn.XLOOKUP(A439, 'Hospitalisation Details'!A:A, 'Hospitalisation Details'!N:N, "not found")</f>
        <v>tier - 3</v>
      </c>
      <c r="P439" s="2" t="str">
        <f>_xlfn.XLOOKUP(A439, 'Hospitalisation Details'!A:A, 'Hospitalisation Details'!P:P, "not found")</f>
        <v>R1024</v>
      </c>
      <c r="Q439" s="2">
        <f>_xlfn.XLOOKUP(A439, 'Hospitalisation Details'!A:A, 'Hospitalisation Details'!H:H, "not found")</f>
        <v>47</v>
      </c>
    </row>
    <row r="440" spans="1:17" ht="15.75" x14ac:dyDescent="0.25">
      <c r="A440" s="15" t="s">
        <v>1933</v>
      </c>
      <c r="B440" s="2" t="str">
        <f>VLOOKUP(A440, 'Customer Names'!A:E, 4, FALSE)</f>
        <v>Joshua D.</v>
      </c>
      <c r="C440" s="2">
        <f>_xlfn.XLOOKUP(A440, 'Medical Examinations'!A:A, 'Medical Examinations'!B:B, "not found")</f>
        <v>25.6</v>
      </c>
      <c r="D440" s="2">
        <f>_xlfn.XLOOKUP(A440, 'Medical Examinations'!A:A, 'Medical Examinations'!D:D, "not found")</f>
        <v>10.5</v>
      </c>
      <c r="E440" s="2" t="str">
        <f>_xlfn.XLOOKUP(A440, 'Medical Examinations'!A:A, 'Medical Examinations'!F:F, "not found")</f>
        <v>No</v>
      </c>
      <c r="F440" s="2" t="str">
        <f>_xlfn.XLOOKUP(A440, 'Medical Examinations'!A:A, 'Medical Examinations'!G:G, "not found")</f>
        <v>No</v>
      </c>
      <c r="G440" s="2" t="str">
        <f>_xlfn.XLOOKUP(A440, 'Medical Examinations'!A:A, 'Medical Examinations'!H:H, "not found")</f>
        <v>No</v>
      </c>
      <c r="H440" s="2">
        <f>_xlfn.XLOOKUP(A440, 'Medical Examinations'!A:A, 'Medical Examinations'!J:J, "not found")</f>
        <v>2</v>
      </c>
      <c r="I440" s="2" t="str">
        <f>_xlfn.XLOOKUP(A440, 'Medical Examinations'!A:A, 'Medical Examinations'!L:L, "not found")</f>
        <v>yes</v>
      </c>
      <c r="J440" s="2" t="str">
        <f>_xlfn.XLOOKUP(A440, 'Medical Examinations'!A:A, 'Medical Examinations'!C:C, "not found")</f>
        <v>Overweight</v>
      </c>
      <c r="K440" s="2" t="str">
        <f>_xlfn.XLOOKUP(A440, 'Medical Examinations'!A:A, 'Medical Examinations'!E:E, "not  found")</f>
        <v>Diabetes</v>
      </c>
      <c r="L440" s="16">
        <f>_xlfn.XLOOKUP(A440, 'Hospitalisation Details'!A:A, 'Hospitalisation Details'!G:G, "not found")</f>
        <v>26959</v>
      </c>
      <c r="M440" s="17">
        <f>_xlfn.XLOOKUP(A440, 'Hospitalisation Details'!A:A, 'Hospitalisation Details'!J:J, "not found")</f>
        <v>23306.55</v>
      </c>
      <c r="N440" s="2" t="str">
        <f>_xlfn.XLOOKUP(A440, 'Hospitalisation Details'!A:A, 'Hospitalisation Details'!L:L, "not found")</f>
        <v>tier - 2</v>
      </c>
      <c r="O440" s="2" t="str">
        <f>_xlfn.XLOOKUP(A440, 'Hospitalisation Details'!A:A, 'Hospitalisation Details'!N:N, "not found")</f>
        <v>tier - 2</v>
      </c>
      <c r="P440" s="2" t="str">
        <f>_xlfn.XLOOKUP(A440, 'Hospitalisation Details'!A:A, 'Hospitalisation Details'!P:P, "not found")</f>
        <v>R1011</v>
      </c>
      <c r="Q440" s="2">
        <f>_xlfn.XLOOKUP(A440, 'Hospitalisation Details'!A:A, 'Hospitalisation Details'!H:H, "not found")</f>
        <v>49</v>
      </c>
    </row>
    <row r="441" spans="1:17" ht="15.75" x14ac:dyDescent="0.25">
      <c r="A441" s="15" t="s">
        <v>1932</v>
      </c>
      <c r="B441" s="2" t="str">
        <f>VLOOKUP(A441, 'Customer Names'!A:E, 4, FALSE)</f>
        <v>Nichole</v>
      </c>
      <c r="C441" s="2">
        <f>_xlfn.XLOOKUP(A441, 'Medical Examinations'!A:A, 'Medical Examinations'!B:B, "not found")</f>
        <v>24.32</v>
      </c>
      <c r="D441" s="2">
        <f>_xlfn.XLOOKUP(A441, 'Medical Examinations'!A:A, 'Medical Examinations'!D:D, "not found")</f>
        <v>6.39</v>
      </c>
      <c r="E441" s="2" t="str">
        <f>_xlfn.XLOOKUP(A441, 'Medical Examinations'!A:A, 'Medical Examinations'!F:F, "not found")</f>
        <v>No</v>
      </c>
      <c r="F441" s="2" t="str">
        <f>_xlfn.XLOOKUP(A441, 'Medical Examinations'!A:A, 'Medical Examinations'!G:G, "not found")</f>
        <v>No</v>
      </c>
      <c r="G441" s="2" t="str">
        <f>_xlfn.XLOOKUP(A441, 'Medical Examinations'!A:A, 'Medical Examinations'!H:H, "not found")</f>
        <v>No</v>
      </c>
      <c r="H441" s="2">
        <f>_xlfn.XLOOKUP(A441, 'Medical Examinations'!A:A, 'Medical Examinations'!J:J, "not found")</f>
        <v>0</v>
      </c>
      <c r="I441" s="2" t="str">
        <f>_xlfn.XLOOKUP(A441, 'Medical Examinations'!A:A, 'Medical Examinations'!L:L, "not found")</f>
        <v>No</v>
      </c>
      <c r="J441" s="2" t="str">
        <f>_xlfn.XLOOKUP(A441, 'Medical Examinations'!A:A, 'Medical Examinations'!C:C, "not found")</f>
        <v>Normal Weight</v>
      </c>
      <c r="K441" s="2" t="str">
        <f>_xlfn.XLOOKUP(A441, 'Medical Examinations'!A:A, 'Medical Examinations'!E:E, "not  found")</f>
        <v>Prediabeties</v>
      </c>
      <c r="L441" s="16">
        <f>_xlfn.XLOOKUP(A441, 'Hospitalisation Details'!A:A, 'Hospitalisation Details'!G:G, "not found")</f>
        <v>34610</v>
      </c>
      <c r="M441" s="17">
        <f>_xlfn.XLOOKUP(A441, 'Hospitalisation Details'!A:A, 'Hospitalisation Details'!J:J, "not found")</f>
        <v>23288.93</v>
      </c>
      <c r="N441" s="2" t="str">
        <f>_xlfn.XLOOKUP(A441, 'Hospitalisation Details'!A:A, 'Hospitalisation Details'!L:L, "not found")</f>
        <v>tier - 2</v>
      </c>
      <c r="O441" s="2" t="str">
        <f>_xlfn.XLOOKUP(A441, 'Hospitalisation Details'!A:A, 'Hospitalisation Details'!N:N, "not found")</f>
        <v>tier - 3</v>
      </c>
      <c r="P441" s="2" t="str">
        <f>_xlfn.XLOOKUP(A441, 'Hospitalisation Details'!A:A, 'Hospitalisation Details'!P:P, "not found")</f>
        <v>R1024</v>
      </c>
      <c r="Q441" s="2">
        <f>_xlfn.XLOOKUP(A441, 'Hospitalisation Details'!A:A, 'Hospitalisation Details'!H:H, "not found")</f>
        <v>28</v>
      </c>
    </row>
    <row r="442" spans="1:17" ht="15.75" x14ac:dyDescent="0.25">
      <c r="A442" s="15" t="s">
        <v>1931</v>
      </c>
      <c r="B442" s="2" t="str">
        <f>VLOOKUP(A442, 'Customer Names'!A:E, 4, FALSE)</f>
        <v>Denise M</v>
      </c>
      <c r="C442" s="2">
        <f>_xlfn.XLOOKUP(A442, 'Medical Examinations'!A:A, 'Medical Examinations'!B:B, "not found")</f>
        <v>22.88</v>
      </c>
      <c r="D442" s="2">
        <f>_xlfn.XLOOKUP(A442, 'Medical Examinations'!A:A, 'Medical Examinations'!D:D, "not found")</f>
        <v>5.71</v>
      </c>
      <c r="E442" s="2" t="str">
        <f>_xlfn.XLOOKUP(A442, 'Medical Examinations'!A:A, 'Medical Examinations'!F:F, "not found")</f>
        <v>yes</v>
      </c>
      <c r="F442" s="2" t="str">
        <f>_xlfn.XLOOKUP(A442, 'Medical Examinations'!A:A, 'Medical Examinations'!G:G, "not found")</f>
        <v>No</v>
      </c>
      <c r="G442" s="2" t="str">
        <f>_xlfn.XLOOKUP(A442, 'Medical Examinations'!A:A, 'Medical Examinations'!H:H, "not found")</f>
        <v>Yes</v>
      </c>
      <c r="H442" s="2">
        <f>_xlfn.XLOOKUP(A442, 'Medical Examinations'!A:A, 'Medical Examinations'!J:J, "not found")</f>
        <v>1</v>
      </c>
      <c r="I442" s="2" t="str">
        <f>_xlfn.XLOOKUP(A442, 'Medical Examinations'!A:A, 'Medical Examinations'!L:L, "not found")</f>
        <v>yes</v>
      </c>
      <c r="J442" s="2" t="str">
        <f>_xlfn.XLOOKUP(A442, 'Medical Examinations'!A:A, 'Medical Examinations'!C:C, "not found")</f>
        <v>Normal Weight</v>
      </c>
      <c r="K442" s="2" t="str">
        <f>_xlfn.XLOOKUP(A442, 'Medical Examinations'!A:A, 'Medical Examinations'!E:E, "not  found")</f>
        <v>Prediabeties</v>
      </c>
      <c r="L442" s="16">
        <f>_xlfn.XLOOKUP(A442, 'Hospitalisation Details'!A:A, 'Hospitalisation Details'!G:G, "not found")</f>
        <v>25521</v>
      </c>
      <c r="M442" s="17">
        <f>_xlfn.XLOOKUP(A442, 'Hospitalisation Details'!A:A, 'Hospitalisation Details'!J:J, "not found")</f>
        <v>23244.79</v>
      </c>
      <c r="N442" s="2" t="str">
        <f>_xlfn.XLOOKUP(A442, 'Hospitalisation Details'!A:A, 'Hospitalisation Details'!L:L, "not found")</f>
        <v>tier - 2</v>
      </c>
      <c r="O442" s="2" t="str">
        <f>_xlfn.XLOOKUP(A442, 'Hospitalisation Details'!A:A, 'Hospitalisation Details'!N:N, "not found")</f>
        <v>tier - 3</v>
      </c>
      <c r="P442" s="2" t="str">
        <f>_xlfn.XLOOKUP(A442, 'Hospitalisation Details'!A:A, 'Hospitalisation Details'!P:P, "not found")</f>
        <v>R1013</v>
      </c>
      <c r="Q442" s="2">
        <f>_xlfn.XLOOKUP(A442, 'Hospitalisation Details'!A:A, 'Hospitalisation Details'!H:H, "not found")</f>
        <v>53</v>
      </c>
    </row>
    <row r="443" spans="1:17" ht="15.75" x14ac:dyDescent="0.25">
      <c r="A443" s="15" t="s">
        <v>1930</v>
      </c>
      <c r="B443" s="2" t="str">
        <f>VLOOKUP(A443, 'Customer Names'!A:E, 4, FALSE)</f>
        <v>Peter R.</v>
      </c>
      <c r="C443" s="2">
        <f>_xlfn.XLOOKUP(A443, 'Medical Examinations'!A:A, 'Medical Examinations'!B:B, "not found")</f>
        <v>24.984999999999999</v>
      </c>
      <c r="D443" s="2">
        <f>_xlfn.XLOOKUP(A443, 'Medical Examinations'!A:A, 'Medical Examinations'!D:D, "not found")</f>
        <v>4.43</v>
      </c>
      <c r="E443" s="2" t="str">
        <f>_xlfn.XLOOKUP(A443, 'Medical Examinations'!A:A, 'Medical Examinations'!F:F, "not found")</f>
        <v>yes</v>
      </c>
      <c r="F443" s="2" t="str">
        <f>_xlfn.XLOOKUP(A443, 'Medical Examinations'!A:A, 'Medical Examinations'!G:G, "not found")</f>
        <v>No</v>
      </c>
      <c r="G443" s="2" t="str">
        <f>_xlfn.XLOOKUP(A443, 'Medical Examinations'!A:A, 'Medical Examinations'!H:H, "not found")</f>
        <v>Yes</v>
      </c>
      <c r="H443" s="2">
        <f>_xlfn.XLOOKUP(A443, 'Medical Examinations'!A:A, 'Medical Examinations'!J:J, "not found")</f>
        <v>1</v>
      </c>
      <c r="I443" s="2" t="str">
        <f>_xlfn.XLOOKUP(A443, 'Medical Examinations'!A:A, 'Medical Examinations'!L:L, "not found")</f>
        <v>No</v>
      </c>
      <c r="J443" s="2" t="str">
        <f>_xlfn.XLOOKUP(A443, 'Medical Examinations'!A:A, 'Medical Examinations'!C:C, "not found")</f>
        <v>Normal Weight</v>
      </c>
      <c r="K443" s="2" t="str">
        <f>_xlfn.XLOOKUP(A443, 'Medical Examinations'!A:A, 'Medical Examinations'!E:E, "not  found")</f>
        <v>Normal</v>
      </c>
      <c r="L443" s="16">
        <f>_xlfn.XLOOKUP(A443, 'Hospitalisation Details'!A:A, 'Hospitalisation Details'!G:G, "not found")</f>
        <v>35649</v>
      </c>
      <c r="M443" s="17">
        <f>_xlfn.XLOOKUP(A443, 'Hospitalisation Details'!A:A, 'Hospitalisation Details'!J:J, "not found")</f>
        <v>23241.47</v>
      </c>
      <c r="N443" s="2" t="str">
        <f>_xlfn.XLOOKUP(A443, 'Hospitalisation Details'!A:A, 'Hospitalisation Details'!L:L, "not found")</f>
        <v>tier - 2</v>
      </c>
      <c r="O443" s="2" t="str">
        <f>_xlfn.XLOOKUP(A443, 'Hospitalisation Details'!A:A, 'Hospitalisation Details'!N:N, "not found")</f>
        <v>tier - 3</v>
      </c>
      <c r="P443" s="2" t="str">
        <f>_xlfn.XLOOKUP(A443, 'Hospitalisation Details'!A:A, 'Hospitalisation Details'!P:P, "not found")</f>
        <v>R1018</v>
      </c>
      <c r="Q443" s="2">
        <f>_xlfn.XLOOKUP(A443, 'Hospitalisation Details'!A:A, 'Hospitalisation Details'!H:H, "not found")</f>
        <v>25</v>
      </c>
    </row>
    <row r="444" spans="1:17" ht="15.75" x14ac:dyDescent="0.25">
      <c r="A444" s="15" t="s">
        <v>1929</v>
      </c>
      <c r="B444" s="2" t="str">
        <f>VLOOKUP(A444, 'Customer Names'!A:E, 4, FALSE)</f>
        <v>Johnson K</v>
      </c>
      <c r="C444" s="2">
        <f>_xlfn.XLOOKUP(A444, 'Medical Examinations'!A:A, 'Medical Examinations'!B:B, "not found")</f>
        <v>33.1</v>
      </c>
      <c r="D444" s="2">
        <f>_xlfn.XLOOKUP(A444, 'Medical Examinations'!A:A, 'Medical Examinations'!D:D, "not found")</f>
        <v>5.52</v>
      </c>
      <c r="E444" s="2" t="str">
        <f>_xlfn.XLOOKUP(A444, 'Medical Examinations'!A:A, 'Medical Examinations'!F:F, "not found")</f>
        <v>No</v>
      </c>
      <c r="F444" s="2" t="str">
        <f>_xlfn.XLOOKUP(A444, 'Medical Examinations'!A:A, 'Medical Examinations'!G:G, "not found")</f>
        <v>No</v>
      </c>
      <c r="G444" s="2" t="str">
        <f>_xlfn.XLOOKUP(A444, 'Medical Examinations'!A:A, 'Medical Examinations'!H:H, "not found")</f>
        <v>Yes</v>
      </c>
      <c r="H444" s="2">
        <f>_xlfn.XLOOKUP(A444, 'Medical Examinations'!A:A, 'Medical Examinations'!J:J, "not found")</f>
        <v>1</v>
      </c>
      <c r="I444" s="2" t="str">
        <f>_xlfn.XLOOKUP(A444, 'Medical Examinations'!A:A, 'Medical Examinations'!L:L, "not found")</f>
        <v>No</v>
      </c>
      <c r="J444" s="2" t="str">
        <f>_xlfn.XLOOKUP(A444, 'Medical Examinations'!A:A, 'Medical Examinations'!C:C, "not found")</f>
        <v>Obesity</v>
      </c>
      <c r="K444" s="2" t="str">
        <f>_xlfn.XLOOKUP(A444, 'Medical Examinations'!A:A, 'Medical Examinations'!E:E, "not  found")</f>
        <v>Normal</v>
      </c>
      <c r="L444" s="16">
        <f>_xlfn.XLOOKUP(A444, 'Hospitalisation Details'!A:A, 'Hospitalisation Details'!G:G, "not found")</f>
        <v>37969</v>
      </c>
      <c r="M444" s="17">
        <f>_xlfn.XLOOKUP(A444, 'Hospitalisation Details'!A:A, 'Hospitalisation Details'!J:J, "not found")</f>
        <v>23082.959999999999</v>
      </c>
      <c r="N444" s="2" t="str">
        <f>_xlfn.XLOOKUP(A444, 'Hospitalisation Details'!A:A, 'Hospitalisation Details'!L:L, "not found")</f>
        <v>tier - 2</v>
      </c>
      <c r="O444" s="2" t="str">
        <f>_xlfn.XLOOKUP(A444, 'Hospitalisation Details'!A:A, 'Hospitalisation Details'!N:N, "not found")</f>
        <v>tier - 2</v>
      </c>
      <c r="P444" s="2" t="str">
        <f>_xlfn.XLOOKUP(A444, 'Hospitalisation Details'!A:A, 'Hospitalisation Details'!P:P, "not found")</f>
        <v>R1011</v>
      </c>
      <c r="Q444" s="2">
        <f>_xlfn.XLOOKUP(A444, 'Hospitalisation Details'!A:A, 'Hospitalisation Details'!H:H, "not found")</f>
        <v>19</v>
      </c>
    </row>
    <row r="445" spans="1:17" ht="15.75" x14ac:dyDescent="0.25">
      <c r="A445" s="15" t="s">
        <v>1928</v>
      </c>
      <c r="B445" s="2" t="str">
        <f>VLOOKUP(A445, 'Customer Names'!A:E, 4, FALSE)</f>
        <v>Katherine</v>
      </c>
      <c r="C445" s="2">
        <f>_xlfn.XLOOKUP(A445, 'Medical Examinations'!A:A, 'Medical Examinations'!B:B, "not found")</f>
        <v>27.83</v>
      </c>
      <c r="D445" s="2">
        <f>_xlfn.XLOOKUP(A445, 'Medical Examinations'!A:A, 'Medical Examinations'!D:D, "not found")</f>
        <v>9.1999999999999993</v>
      </c>
      <c r="E445" s="2" t="str">
        <f>_xlfn.XLOOKUP(A445, 'Medical Examinations'!A:A, 'Medical Examinations'!F:F, "not found")</f>
        <v>yes</v>
      </c>
      <c r="F445" s="2" t="str">
        <f>_xlfn.XLOOKUP(A445, 'Medical Examinations'!A:A, 'Medical Examinations'!G:G, "not found")</f>
        <v>No</v>
      </c>
      <c r="G445" s="2" t="str">
        <f>_xlfn.XLOOKUP(A445, 'Medical Examinations'!A:A, 'Medical Examinations'!H:H, "not found")</f>
        <v>No</v>
      </c>
      <c r="H445" s="2">
        <f>_xlfn.XLOOKUP(A445, 'Medical Examinations'!A:A, 'Medical Examinations'!J:J, "not found")</f>
        <v>1</v>
      </c>
      <c r="I445" s="2" t="str">
        <f>_xlfn.XLOOKUP(A445, 'Medical Examinations'!A:A, 'Medical Examinations'!L:L, "not found")</f>
        <v>yes</v>
      </c>
      <c r="J445" s="2" t="str">
        <f>_xlfn.XLOOKUP(A445, 'Medical Examinations'!A:A, 'Medical Examinations'!C:C, "not found")</f>
        <v>Overweight</v>
      </c>
      <c r="K445" s="2" t="str">
        <f>_xlfn.XLOOKUP(A445, 'Medical Examinations'!A:A, 'Medical Examinations'!E:E, "not  found")</f>
        <v>Diabetes</v>
      </c>
      <c r="L445" s="16">
        <f>_xlfn.XLOOKUP(A445, 'Hospitalisation Details'!A:A, 'Hospitalisation Details'!G:G, "not found")</f>
        <v>27646</v>
      </c>
      <c r="M445" s="17">
        <f>_xlfn.XLOOKUP(A445, 'Hospitalisation Details'!A:A, 'Hospitalisation Details'!J:J, "not found")</f>
        <v>23065.42</v>
      </c>
      <c r="N445" s="2" t="str">
        <f>_xlfn.XLOOKUP(A445, 'Hospitalisation Details'!A:A, 'Hospitalisation Details'!L:L, "not found")</f>
        <v>tier - 2</v>
      </c>
      <c r="O445" s="2" t="str">
        <f>_xlfn.XLOOKUP(A445, 'Hospitalisation Details'!A:A, 'Hospitalisation Details'!N:N, "not found")</f>
        <v>tier - 2</v>
      </c>
      <c r="P445" s="2" t="str">
        <f>_xlfn.XLOOKUP(A445, 'Hospitalisation Details'!A:A, 'Hospitalisation Details'!P:P, "not found")</f>
        <v>R1013</v>
      </c>
      <c r="Q445" s="2">
        <f>_xlfn.XLOOKUP(A445, 'Hospitalisation Details'!A:A, 'Hospitalisation Details'!H:H, "not found")</f>
        <v>47</v>
      </c>
    </row>
    <row r="446" spans="1:17" ht="15.75" x14ac:dyDescent="0.25">
      <c r="A446" s="15" t="s">
        <v>1927</v>
      </c>
      <c r="B446" s="2" t="str">
        <f>VLOOKUP(A446, 'Customer Names'!A:E, 4, FALSE)</f>
        <v>Lynda</v>
      </c>
      <c r="C446" s="2">
        <f>_xlfn.XLOOKUP(A446, 'Medical Examinations'!A:A, 'Medical Examinations'!B:B, "not found")</f>
        <v>30.875</v>
      </c>
      <c r="D446" s="2">
        <f>_xlfn.XLOOKUP(A446, 'Medical Examinations'!A:A, 'Medical Examinations'!D:D, "not found")</f>
        <v>10.97</v>
      </c>
      <c r="E446" s="2" t="str">
        <f>_xlfn.XLOOKUP(A446, 'Medical Examinations'!A:A, 'Medical Examinations'!F:F, "not found")</f>
        <v>yes</v>
      </c>
      <c r="F446" s="2" t="str">
        <f>_xlfn.XLOOKUP(A446, 'Medical Examinations'!A:A, 'Medical Examinations'!G:G, "not found")</f>
        <v>No</v>
      </c>
      <c r="G446" s="2" t="str">
        <f>_xlfn.XLOOKUP(A446, 'Medical Examinations'!A:A, 'Medical Examinations'!H:H, "not found")</f>
        <v>No</v>
      </c>
      <c r="H446" s="2">
        <f>_xlfn.XLOOKUP(A446, 'Medical Examinations'!A:A, 'Medical Examinations'!J:J, "not found")</f>
        <v>2</v>
      </c>
      <c r="I446" s="2" t="str">
        <f>_xlfn.XLOOKUP(A446, 'Medical Examinations'!A:A, 'Medical Examinations'!L:L, "not found")</f>
        <v>No</v>
      </c>
      <c r="J446" s="2" t="str">
        <f>_xlfn.XLOOKUP(A446, 'Medical Examinations'!A:A, 'Medical Examinations'!C:C, "not found")</f>
        <v>Obesity</v>
      </c>
      <c r="K446" s="2" t="str">
        <f>_xlfn.XLOOKUP(A446, 'Medical Examinations'!A:A, 'Medical Examinations'!E:E, "not  found")</f>
        <v>Diabetes</v>
      </c>
      <c r="L446" s="16">
        <f>_xlfn.XLOOKUP(A446, 'Hospitalisation Details'!A:A, 'Hospitalisation Details'!G:G, "not found")</f>
        <v>25881</v>
      </c>
      <c r="M446" s="17">
        <f>_xlfn.XLOOKUP(A446, 'Hospitalisation Details'!A:A, 'Hospitalisation Details'!J:J, "not found")</f>
        <v>23045.57</v>
      </c>
      <c r="N446" s="2" t="str">
        <f>_xlfn.XLOOKUP(A446, 'Hospitalisation Details'!A:A, 'Hospitalisation Details'!L:L, "not found")</f>
        <v>tier - 2</v>
      </c>
      <c r="O446" s="2" t="str">
        <f>_xlfn.XLOOKUP(A446, 'Hospitalisation Details'!A:A, 'Hospitalisation Details'!N:N, "not found")</f>
        <v>tier - 2</v>
      </c>
      <c r="P446" s="2" t="str">
        <f>_xlfn.XLOOKUP(A446, 'Hospitalisation Details'!A:A, 'Hospitalisation Details'!P:P, "not found")</f>
        <v>R1024</v>
      </c>
      <c r="Q446" s="2">
        <f>_xlfn.XLOOKUP(A446, 'Hospitalisation Details'!A:A, 'Hospitalisation Details'!H:H, "not found")</f>
        <v>52</v>
      </c>
    </row>
    <row r="447" spans="1:17" ht="15.75" x14ac:dyDescent="0.25">
      <c r="A447" s="15" t="s">
        <v>1926</v>
      </c>
      <c r="B447" s="2" t="str">
        <f>VLOOKUP(A447, 'Customer Names'!A:E, 4, FALSE)</f>
        <v>Anthony</v>
      </c>
      <c r="C447" s="2">
        <f>_xlfn.XLOOKUP(A447, 'Medical Examinations'!A:A, 'Medical Examinations'!B:B, "not found")</f>
        <v>27.265000000000001</v>
      </c>
      <c r="D447" s="2">
        <f>_xlfn.XLOOKUP(A447, 'Medical Examinations'!A:A, 'Medical Examinations'!D:D, "not found")</f>
        <v>4.25</v>
      </c>
      <c r="E447" s="2" t="str">
        <f>_xlfn.XLOOKUP(A447, 'Medical Examinations'!A:A, 'Medical Examinations'!F:F, "not found")</f>
        <v>No</v>
      </c>
      <c r="F447" s="2" t="str">
        <f>_xlfn.XLOOKUP(A447, 'Medical Examinations'!A:A, 'Medical Examinations'!G:G, "not found")</f>
        <v>No</v>
      </c>
      <c r="G447" s="2" t="str">
        <f>_xlfn.XLOOKUP(A447, 'Medical Examinations'!A:A, 'Medical Examinations'!H:H, "not found")</f>
        <v>Yes</v>
      </c>
      <c r="H447" s="2">
        <f>_xlfn.XLOOKUP(A447, 'Medical Examinations'!A:A, 'Medical Examinations'!J:J, "not found")</f>
        <v>1</v>
      </c>
      <c r="I447" s="2" t="str">
        <f>_xlfn.XLOOKUP(A447, 'Medical Examinations'!A:A, 'Medical Examinations'!L:L, "not found")</f>
        <v>No</v>
      </c>
      <c r="J447" s="2" t="str">
        <f>_xlfn.XLOOKUP(A447, 'Medical Examinations'!A:A, 'Medical Examinations'!C:C, "not found")</f>
        <v>Overweight</v>
      </c>
      <c r="K447" s="2" t="str">
        <f>_xlfn.XLOOKUP(A447, 'Medical Examinations'!A:A, 'Medical Examinations'!E:E, "not  found")</f>
        <v>Normal</v>
      </c>
      <c r="L447" s="16">
        <f>_xlfn.XLOOKUP(A447, 'Hospitalisation Details'!A:A, 'Hospitalisation Details'!G:G, "not found")</f>
        <v>37827</v>
      </c>
      <c r="M447" s="17">
        <f>_xlfn.XLOOKUP(A447, 'Hospitalisation Details'!A:A, 'Hospitalisation Details'!J:J, "not found")</f>
        <v>22493.66</v>
      </c>
      <c r="N447" s="2" t="str">
        <f>_xlfn.XLOOKUP(A447, 'Hospitalisation Details'!A:A, 'Hospitalisation Details'!L:L, "not found")</f>
        <v>tier - 2</v>
      </c>
      <c r="O447" s="2" t="str">
        <f>_xlfn.XLOOKUP(A447, 'Hospitalisation Details'!A:A, 'Hospitalisation Details'!N:N, "not found")</f>
        <v>tier - 1</v>
      </c>
      <c r="P447" s="2" t="str">
        <f>_xlfn.XLOOKUP(A447, 'Hospitalisation Details'!A:A, 'Hospitalisation Details'!P:P, "not found")</f>
        <v>R1012</v>
      </c>
      <c r="Q447" s="2">
        <f>_xlfn.XLOOKUP(A447, 'Hospitalisation Details'!A:A, 'Hospitalisation Details'!H:H, "not found")</f>
        <v>19</v>
      </c>
    </row>
    <row r="448" spans="1:17" ht="15.75" x14ac:dyDescent="0.25">
      <c r="A448" s="15" t="s">
        <v>1925</v>
      </c>
      <c r="B448" s="2" t="str">
        <f>VLOOKUP(A448, 'Customer Names'!A:E, 4, FALSE)</f>
        <v>Linnea C.</v>
      </c>
      <c r="C448" s="2">
        <f>_xlfn.XLOOKUP(A448, 'Medical Examinations'!A:A, 'Medical Examinations'!B:B, "not found")</f>
        <v>26.7</v>
      </c>
      <c r="D448" s="2">
        <f>_xlfn.XLOOKUP(A448, 'Medical Examinations'!A:A, 'Medical Examinations'!D:D, "not found")</f>
        <v>5.23</v>
      </c>
      <c r="E448" s="2" t="str">
        <f>_xlfn.XLOOKUP(A448, 'Medical Examinations'!A:A, 'Medical Examinations'!F:F, "not found")</f>
        <v>No</v>
      </c>
      <c r="F448" s="2" t="str">
        <f>_xlfn.XLOOKUP(A448, 'Medical Examinations'!A:A, 'Medical Examinations'!G:G, "not found")</f>
        <v>No</v>
      </c>
      <c r="G448" s="2" t="str">
        <f>_xlfn.XLOOKUP(A448, 'Medical Examinations'!A:A, 'Medical Examinations'!H:H, "not found")</f>
        <v>Yes</v>
      </c>
      <c r="H448" s="2">
        <f>_xlfn.XLOOKUP(A448, 'Medical Examinations'!A:A, 'Medical Examinations'!J:J, "not found")</f>
        <v>1</v>
      </c>
      <c r="I448" s="2" t="str">
        <f>_xlfn.XLOOKUP(A448, 'Medical Examinations'!A:A, 'Medical Examinations'!L:L, "not found")</f>
        <v>yes</v>
      </c>
      <c r="J448" s="2" t="str">
        <f>_xlfn.XLOOKUP(A448, 'Medical Examinations'!A:A, 'Medical Examinations'!C:C, "not found")</f>
        <v>Overweight</v>
      </c>
      <c r="K448" s="2" t="str">
        <f>_xlfn.XLOOKUP(A448, 'Medical Examinations'!A:A, 'Medical Examinations'!E:E, "not  found")</f>
        <v>Normal</v>
      </c>
      <c r="L448" s="16">
        <f>_xlfn.XLOOKUP(A448, 'Hospitalisation Details'!A:A, 'Hospitalisation Details'!G:G, "not found")</f>
        <v>29173</v>
      </c>
      <c r="M448" s="17">
        <f>_xlfn.XLOOKUP(A448, 'Hospitalisation Details'!A:A, 'Hospitalisation Details'!J:J, "not found")</f>
        <v>22478.6</v>
      </c>
      <c r="N448" s="2" t="str">
        <f>_xlfn.XLOOKUP(A448, 'Hospitalisation Details'!A:A, 'Hospitalisation Details'!L:L, "not found")</f>
        <v>tier - 3</v>
      </c>
      <c r="O448" s="2" t="str">
        <f>_xlfn.XLOOKUP(A448, 'Hospitalisation Details'!A:A, 'Hospitalisation Details'!N:N, "not found")</f>
        <v>tier - 2</v>
      </c>
      <c r="P448" s="2" t="str">
        <f>_xlfn.XLOOKUP(A448, 'Hospitalisation Details'!A:A, 'Hospitalisation Details'!P:P, "not found")</f>
        <v>R1011</v>
      </c>
      <c r="Q448" s="2">
        <f>_xlfn.XLOOKUP(A448, 'Hospitalisation Details'!A:A, 'Hospitalisation Details'!H:H, "not found")</f>
        <v>43</v>
      </c>
    </row>
    <row r="449" spans="1:17" ht="15.75" x14ac:dyDescent="0.25">
      <c r="A449" s="15" t="s">
        <v>1924</v>
      </c>
      <c r="B449" s="2" t="str">
        <f>VLOOKUP(A449, 'Customer Names'!A:E, 4, FALSE)</f>
        <v>Massimiliano A.</v>
      </c>
      <c r="C449" s="2">
        <f>_xlfn.XLOOKUP(A449, 'Medical Examinations'!A:A, 'Medical Examinations'!B:B, "not found")</f>
        <v>29.925000000000001</v>
      </c>
      <c r="D449" s="2">
        <f>_xlfn.XLOOKUP(A449, 'Medical Examinations'!A:A, 'Medical Examinations'!D:D, "not found")</f>
        <v>5.96</v>
      </c>
      <c r="E449" s="2" t="str">
        <f>_xlfn.XLOOKUP(A449, 'Medical Examinations'!A:A, 'Medical Examinations'!F:F, "not found")</f>
        <v>yes</v>
      </c>
      <c r="F449" s="2" t="str">
        <f>_xlfn.XLOOKUP(A449, 'Medical Examinations'!A:A, 'Medical Examinations'!G:G, "not found")</f>
        <v>No</v>
      </c>
      <c r="G449" s="2" t="str">
        <f>_xlfn.XLOOKUP(A449, 'Medical Examinations'!A:A, 'Medical Examinations'!H:H, "not found")</f>
        <v>Yes</v>
      </c>
      <c r="H449" s="2">
        <f>_xlfn.XLOOKUP(A449, 'Medical Examinations'!A:A, 'Medical Examinations'!J:J, "not found")</f>
        <v>1</v>
      </c>
      <c r="I449" s="2" t="str">
        <f>_xlfn.XLOOKUP(A449, 'Medical Examinations'!A:A, 'Medical Examinations'!L:L, "not found")</f>
        <v>yes</v>
      </c>
      <c r="J449" s="2" t="str">
        <f>_xlfn.XLOOKUP(A449, 'Medical Examinations'!A:A, 'Medical Examinations'!C:C, "not found")</f>
        <v>Overweight</v>
      </c>
      <c r="K449" s="2" t="str">
        <f>_xlfn.XLOOKUP(A449, 'Medical Examinations'!A:A, 'Medical Examinations'!E:E, "not  found")</f>
        <v>Prediabeties</v>
      </c>
      <c r="L449" s="16">
        <f>_xlfn.XLOOKUP(A449, 'Hospitalisation Details'!A:A, 'Hospitalisation Details'!G:G, "not found")</f>
        <v>30671</v>
      </c>
      <c r="M449" s="17">
        <f>_xlfn.XLOOKUP(A449, 'Hospitalisation Details'!A:A, 'Hospitalisation Details'!J:J, "not found")</f>
        <v>22462.04</v>
      </c>
      <c r="N449" s="2" t="str">
        <f>_xlfn.XLOOKUP(A449, 'Hospitalisation Details'!A:A, 'Hospitalisation Details'!L:L, "not found")</f>
        <v>tier - 3</v>
      </c>
      <c r="O449" s="2" t="str">
        <f>_xlfn.XLOOKUP(A449, 'Hospitalisation Details'!A:A, 'Hospitalisation Details'!N:N, "not found")</f>
        <v>tier - 1</v>
      </c>
      <c r="P449" s="2" t="str">
        <f>_xlfn.XLOOKUP(A449, 'Hospitalisation Details'!A:A, 'Hospitalisation Details'!P:P, "not found")</f>
        <v>R1019</v>
      </c>
      <c r="Q449" s="2">
        <f>_xlfn.XLOOKUP(A449, 'Hospitalisation Details'!A:A, 'Hospitalisation Details'!H:H, "not found")</f>
        <v>39</v>
      </c>
    </row>
    <row r="450" spans="1:17" ht="15.75" x14ac:dyDescent="0.25">
      <c r="A450" s="15" t="s">
        <v>1923</v>
      </c>
      <c r="B450" s="2" t="str">
        <f>VLOOKUP(A450, 'Customer Names'!A:E, 4, FALSE)</f>
        <v>James M.</v>
      </c>
      <c r="C450" s="2">
        <f>_xlfn.XLOOKUP(A450, 'Medical Examinations'!A:A, 'Medical Examinations'!B:B, "not found")</f>
        <v>19.95</v>
      </c>
      <c r="D450" s="2">
        <f>_xlfn.XLOOKUP(A450, 'Medical Examinations'!A:A, 'Medical Examinations'!D:D, "not found")</f>
        <v>4.29</v>
      </c>
      <c r="E450" s="2" t="str">
        <f>_xlfn.XLOOKUP(A450, 'Medical Examinations'!A:A, 'Medical Examinations'!F:F, "not found")</f>
        <v>yes</v>
      </c>
      <c r="F450" s="2" t="str">
        <f>_xlfn.XLOOKUP(A450, 'Medical Examinations'!A:A, 'Medical Examinations'!G:G, "not found")</f>
        <v>No</v>
      </c>
      <c r="G450" s="2" t="str">
        <f>_xlfn.XLOOKUP(A450, 'Medical Examinations'!A:A, 'Medical Examinations'!H:H, "not found")</f>
        <v>No</v>
      </c>
      <c r="H450" s="2">
        <f>_xlfn.XLOOKUP(A450, 'Medical Examinations'!A:A, 'Medical Examinations'!J:J, "not found")</f>
        <v>2</v>
      </c>
      <c r="I450" s="2" t="str">
        <f>_xlfn.XLOOKUP(A450, 'Medical Examinations'!A:A, 'Medical Examinations'!L:L, "not found")</f>
        <v>yes</v>
      </c>
      <c r="J450" s="2" t="str">
        <f>_xlfn.XLOOKUP(A450, 'Medical Examinations'!A:A, 'Medical Examinations'!C:C, "not found")</f>
        <v>Normal Weight</v>
      </c>
      <c r="K450" s="2" t="str">
        <f>_xlfn.XLOOKUP(A450, 'Medical Examinations'!A:A, 'Medical Examinations'!E:E, "not  found")</f>
        <v>Normal</v>
      </c>
      <c r="L450" s="16">
        <f>_xlfn.XLOOKUP(A450, 'Hospitalisation Details'!A:A, 'Hospitalisation Details'!G:G, "not found")</f>
        <v>24337</v>
      </c>
      <c r="M450" s="17">
        <f>_xlfn.XLOOKUP(A450, 'Hospitalisation Details'!A:A, 'Hospitalisation Details'!J:J, "not found")</f>
        <v>22412.65</v>
      </c>
      <c r="N450" s="2" t="str">
        <f>_xlfn.XLOOKUP(A450, 'Hospitalisation Details'!A:A, 'Hospitalisation Details'!L:L, "not found")</f>
        <v>tier - 3</v>
      </c>
      <c r="O450" s="2" t="str">
        <f>_xlfn.XLOOKUP(A450, 'Hospitalisation Details'!A:A, 'Hospitalisation Details'!N:N, "not found")</f>
        <v>tier - 3</v>
      </c>
      <c r="P450" s="2" t="str">
        <f>_xlfn.XLOOKUP(A450, 'Hospitalisation Details'!A:A, 'Hospitalisation Details'!P:P, "not found")</f>
        <v>R1014</v>
      </c>
      <c r="Q450" s="2">
        <f>_xlfn.XLOOKUP(A450, 'Hospitalisation Details'!A:A, 'Hospitalisation Details'!H:H, "not found")</f>
        <v>56</v>
      </c>
    </row>
    <row r="451" spans="1:17" ht="15.75" x14ac:dyDescent="0.25">
      <c r="A451" s="15" t="s">
        <v>1922</v>
      </c>
      <c r="B451" s="2" t="str">
        <f>VLOOKUP(A451, 'Customer Names'!A:E, 4, FALSE)</f>
        <v>Lauren</v>
      </c>
      <c r="C451" s="2">
        <f>_xlfn.XLOOKUP(A451, 'Medical Examinations'!A:A, 'Medical Examinations'!B:B, "not found")</f>
        <v>24.225000000000001</v>
      </c>
      <c r="D451" s="2">
        <f>_xlfn.XLOOKUP(A451, 'Medical Examinations'!A:A, 'Medical Examinations'!D:D, "not found")</f>
        <v>4.09</v>
      </c>
      <c r="E451" s="2" t="str">
        <f>_xlfn.XLOOKUP(A451, 'Medical Examinations'!A:A, 'Medical Examinations'!F:F, "not found")</f>
        <v>No</v>
      </c>
      <c r="F451" s="2" t="str">
        <f>_xlfn.XLOOKUP(A451, 'Medical Examinations'!A:A, 'Medical Examinations'!G:G, "not found")</f>
        <v>No</v>
      </c>
      <c r="G451" s="2" t="str">
        <f>_xlfn.XLOOKUP(A451, 'Medical Examinations'!A:A, 'Medical Examinations'!H:H, "not found")</f>
        <v>No</v>
      </c>
      <c r="H451" s="2">
        <f>_xlfn.XLOOKUP(A451, 'Medical Examinations'!A:A, 'Medical Examinations'!J:J, "not found")</f>
        <v>0</v>
      </c>
      <c r="I451" s="2" t="str">
        <f>_xlfn.XLOOKUP(A451, 'Medical Examinations'!A:A, 'Medical Examinations'!L:L, "not found")</f>
        <v>No</v>
      </c>
      <c r="J451" s="2" t="str">
        <f>_xlfn.XLOOKUP(A451, 'Medical Examinations'!A:A, 'Medical Examinations'!C:C, "not found")</f>
        <v>Normal Weight</v>
      </c>
      <c r="K451" s="2" t="str">
        <f>_xlfn.XLOOKUP(A451, 'Medical Examinations'!A:A, 'Medical Examinations'!E:E, "not  found")</f>
        <v>Normal</v>
      </c>
      <c r="L451" s="16">
        <f>_xlfn.XLOOKUP(A451, 'Hospitalisation Details'!A:A, 'Hospitalisation Details'!G:G, "not found")</f>
        <v>36398</v>
      </c>
      <c r="M451" s="17">
        <f>_xlfn.XLOOKUP(A451, 'Hospitalisation Details'!A:A, 'Hospitalisation Details'!J:J, "not found")</f>
        <v>22395.74</v>
      </c>
      <c r="N451" s="2" t="str">
        <f>_xlfn.XLOOKUP(A451, 'Hospitalisation Details'!A:A, 'Hospitalisation Details'!L:L, "not found")</f>
        <v>tier - 3</v>
      </c>
      <c r="O451" s="2" t="str">
        <f>_xlfn.XLOOKUP(A451, 'Hospitalisation Details'!A:A, 'Hospitalisation Details'!N:N, "not found")</f>
        <v>tier - 2</v>
      </c>
      <c r="P451" s="2" t="str">
        <f>_xlfn.XLOOKUP(A451, 'Hospitalisation Details'!A:A, 'Hospitalisation Details'!P:P, "not found")</f>
        <v>R1024</v>
      </c>
      <c r="Q451" s="2">
        <f>_xlfn.XLOOKUP(A451, 'Hospitalisation Details'!A:A, 'Hospitalisation Details'!H:H, "not found")</f>
        <v>23</v>
      </c>
    </row>
    <row r="452" spans="1:17" ht="15.75" x14ac:dyDescent="0.25">
      <c r="A452" s="15" t="s">
        <v>1921</v>
      </c>
      <c r="B452" s="2" t="str">
        <f>VLOOKUP(A452, 'Customer Names'!A:E, 4, FALSE)</f>
        <v>Michele V.</v>
      </c>
      <c r="C452" s="2">
        <f>_xlfn.XLOOKUP(A452, 'Medical Examinations'!A:A, 'Medical Examinations'!B:B, "not found")</f>
        <v>28.12</v>
      </c>
      <c r="D452" s="2">
        <f>_xlfn.XLOOKUP(A452, 'Medical Examinations'!A:A, 'Medical Examinations'!D:D, "not found")</f>
        <v>4.88</v>
      </c>
      <c r="E452" s="2" t="str">
        <f>_xlfn.XLOOKUP(A452, 'Medical Examinations'!A:A, 'Medical Examinations'!F:F, "not found")</f>
        <v>No</v>
      </c>
      <c r="F452" s="2" t="str">
        <f>_xlfn.XLOOKUP(A452, 'Medical Examinations'!A:A, 'Medical Examinations'!G:G, "not found")</f>
        <v>No</v>
      </c>
      <c r="G452" s="2" t="str">
        <f>_xlfn.XLOOKUP(A452, 'Medical Examinations'!A:A, 'Medical Examinations'!H:H, "not found")</f>
        <v>No</v>
      </c>
      <c r="H452" s="2">
        <f>_xlfn.XLOOKUP(A452, 'Medical Examinations'!A:A, 'Medical Examinations'!J:J, "not found")</f>
        <v>0</v>
      </c>
      <c r="I452" s="2" t="str">
        <f>_xlfn.XLOOKUP(A452, 'Medical Examinations'!A:A, 'Medical Examinations'!L:L, "not found")</f>
        <v>yes</v>
      </c>
      <c r="J452" s="2" t="str">
        <f>_xlfn.XLOOKUP(A452, 'Medical Examinations'!A:A, 'Medical Examinations'!C:C, "not found")</f>
        <v>Overweight</v>
      </c>
      <c r="K452" s="2" t="str">
        <f>_xlfn.XLOOKUP(A452, 'Medical Examinations'!A:A, 'Medical Examinations'!E:E, "not  found")</f>
        <v>Normal</v>
      </c>
      <c r="L452" s="16">
        <f>_xlfn.XLOOKUP(A452, 'Hospitalisation Details'!A:A, 'Hospitalisation Details'!G:G, "not found")</f>
        <v>30312</v>
      </c>
      <c r="M452" s="17">
        <f>_xlfn.XLOOKUP(A452, 'Hospitalisation Details'!A:A, 'Hospitalisation Details'!J:J, "not found")</f>
        <v>22331.57</v>
      </c>
      <c r="N452" s="2" t="str">
        <f>_xlfn.XLOOKUP(A452, 'Hospitalisation Details'!A:A, 'Hospitalisation Details'!L:L, "not found")</f>
        <v>tier - 2</v>
      </c>
      <c r="O452" s="2" t="str">
        <f>_xlfn.XLOOKUP(A452, 'Hospitalisation Details'!A:A, 'Hospitalisation Details'!N:N, "not found")</f>
        <v>tier - 3</v>
      </c>
      <c r="P452" s="2" t="str">
        <f>_xlfn.XLOOKUP(A452, 'Hospitalisation Details'!A:A, 'Hospitalisation Details'!P:P, "not found")</f>
        <v>R1024</v>
      </c>
      <c r="Q452" s="2">
        <f>_xlfn.XLOOKUP(A452, 'Hospitalisation Details'!A:A, 'Hospitalisation Details'!H:H, "not found")</f>
        <v>40</v>
      </c>
    </row>
    <row r="453" spans="1:17" ht="15.75" x14ac:dyDescent="0.25">
      <c r="A453" s="15" t="s">
        <v>1920</v>
      </c>
      <c r="B453" s="2" t="str">
        <f>VLOOKUP(A453, 'Customer Names'!A:E, 4, FALSE)</f>
        <v>Xiao</v>
      </c>
      <c r="C453" s="2">
        <f>_xlfn.XLOOKUP(A453, 'Medical Examinations'!A:A, 'Medical Examinations'!B:B, "not found")</f>
        <v>23.21</v>
      </c>
      <c r="D453" s="2">
        <f>_xlfn.XLOOKUP(A453, 'Medical Examinations'!A:A, 'Medical Examinations'!D:D, "not found")</f>
        <v>6.76</v>
      </c>
      <c r="E453" s="2" t="str">
        <f>_xlfn.XLOOKUP(A453, 'Medical Examinations'!A:A, 'Medical Examinations'!F:F, "not found")</f>
        <v>No</v>
      </c>
      <c r="F453" s="2" t="str">
        <f>_xlfn.XLOOKUP(A453, 'Medical Examinations'!A:A, 'Medical Examinations'!G:G, "not found")</f>
        <v>No</v>
      </c>
      <c r="G453" s="2" t="str">
        <f>_xlfn.XLOOKUP(A453, 'Medical Examinations'!A:A, 'Medical Examinations'!H:H, "not found")</f>
        <v>No</v>
      </c>
      <c r="H453" s="2">
        <f>_xlfn.XLOOKUP(A453, 'Medical Examinations'!A:A, 'Medical Examinations'!J:J, "not found")</f>
        <v>0</v>
      </c>
      <c r="I453" s="2" t="str">
        <f>_xlfn.XLOOKUP(A453, 'Medical Examinations'!A:A, 'Medical Examinations'!L:L, "not found")</f>
        <v>yes</v>
      </c>
      <c r="J453" s="2" t="str">
        <f>_xlfn.XLOOKUP(A453, 'Medical Examinations'!A:A, 'Medical Examinations'!C:C, "not found")</f>
        <v>Normal Weight</v>
      </c>
      <c r="K453" s="2" t="str">
        <f>_xlfn.XLOOKUP(A453, 'Medical Examinations'!A:A, 'Medical Examinations'!E:E, "not  found")</f>
        <v>Diabetes</v>
      </c>
      <c r="L453" s="16">
        <f>_xlfn.XLOOKUP(A453, 'Hospitalisation Details'!A:A, 'Hospitalisation Details'!G:G, "not found")</f>
        <v>26100</v>
      </c>
      <c r="M453" s="17">
        <f>_xlfn.XLOOKUP(A453, 'Hospitalisation Details'!A:A, 'Hospitalisation Details'!J:J, "not found")</f>
        <v>22218.11</v>
      </c>
      <c r="N453" s="2" t="str">
        <f>_xlfn.XLOOKUP(A453, 'Hospitalisation Details'!A:A, 'Hospitalisation Details'!L:L, "not found")</f>
        <v>tier - 2</v>
      </c>
      <c r="O453" s="2" t="str">
        <f>_xlfn.XLOOKUP(A453, 'Hospitalisation Details'!A:A, 'Hospitalisation Details'!N:N, "not found")</f>
        <v>tier - 3</v>
      </c>
      <c r="P453" s="2" t="str">
        <f>_xlfn.XLOOKUP(A453, 'Hospitalisation Details'!A:A, 'Hospitalisation Details'!P:P, "not found")</f>
        <v>R1013</v>
      </c>
      <c r="Q453" s="2">
        <f>_xlfn.XLOOKUP(A453, 'Hospitalisation Details'!A:A, 'Hospitalisation Details'!H:H, "not found")</f>
        <v>51</v>
      </c>
    </row>
    <row r="454" spans="1:17" ht="15.75" x14ac:dyDescent="0.25">
      <c r="A454" s="15" t="s">
        <v>1919</v>
      </c>
      <c r="B454" s="2" t="str">
        <f>VLOOKUP(A454, 'Customer Names'!A:E, 4, FALSE)</f>
        <v>Harper L</v>
      </c>
      <c r="C454" s="2">
        <f>_xlfn.XLOOKUP(A454, 'Medical Examinations'!A:A, 'Medical Examinations'!B:B, "not found")</f>
        <v>23.98</v>
      </c>
      <c r="D454" s="2">
        <f>_xlfn.XLOOKUP(A454, 'Medical Examinations'!A:A, 'Medical Examinations'!D:D, "not found")</f>
        <v>10.67</v>
      </c>
      <c r="E454" s="2" t="str">
        <f>_xlfn.XLOOKUP(A454, 'Medical Examinations'!A:A, 'Medical Examinations'!F:F, "not found")</f>
        <v>No</v>
      </c>
      <c r="F454" s="2" t="str">
        <f>_xlfn.XLOOKUP(A454, 'Medical Examinations'!A:A, 'Medical Examinations'!G:G, "not found")</f>
        <v>No</v>
      </c>
      <c r="G454" s="2" t="str">
        <f>_xlfn.XLOOKUP(A454, 'Medical Examinations'!A:A, 'Medical Examinations'!H:H, "not found")</f>
        <v>No</v>
      </c>
      <c r="H454" s="2">
        <f>_xlfn.XLOOKUP(A454, 'Medical Examinations'!A:A, 'Medical Examinations'!J:J, "not found")</f>
        <v>0</v>
      </c>
      <c r="I454" s="2" t="str">
        <f>_xlfn.XLOOKUP(A454, 'Medical Examinations'!A:A, 'Medical Examinations'!L:L, "not found")</f>
        <v>No</v>
      </c>
      <c r="J454" s="2" t="str">
        <f>_xlfn.XLOOKUP(A454, 'Medical Examinations'!A:A, 'Medical Examinations'!C:C, "not found")</f>
        <v>Normal Weight</v>
      </c>
      <c r="K454" s="2" t="str">
        <f>_xlfn.XLOOKUP(A454, 'Medical Examinations'!A:A, 'Medical Examinations'!E:E, "not  found")</f>
        <v>Diabetes</v>
      </c>
      <c r="L454" s="16">
        <f>_xlfn.XLOOKUP(A454, 'Hospitalisation Details'!A:A, 'Hospitalisation Details'!G:G, "not found")</f>
        <v>23978</v>
      </c>
      <c r="M454" s="17">
        <f>_xlfn.XLOOKUP(A454, 'Hospitalisation Details'!A:A, 'Hospitalisation Details'!J:J, "not found")</f>
        <v>22192.44</v>
      </c>
      <c r="N454" s="2" t="str">
        <f>_xlfn.XLOOKUP(A454, 'Hospitalisation Details'!A:A, 'Hospitalisation Details'!L:L, "not found")</f>
        <v>tier - 3</v>
      </c>
      <c r="O454" s="2" t="str">
        <f>_xlfn.XLOOKUP(A454, 'Hospitalisation Details'!A:A, 'Hospitalisation Details'!N:N, "not found")</f>
        <v>tier - 1</v>
      </c>
      <c r="P454" s="2" t="str">
        <f>_xlfn.XLOOKUP(A454, 'Hospitalisation Details'!A:A, 'Hospitalisation Details'!P:P, "not found")</f>
        <v>R1013</v>
      </c>
      <c r="Q454" s="2">
        <f>_xlfn.XLOOKUP(A454, 'Hospitalisation Details'!A:A, 'Hospitalisation Details'!H:H, "not found")</f>
        <v>57</v>
      </c>
    </row>
    <row r="455" spans="1:17" ht="15.75" x14ac:dyDescent="0.25">
      <c r="A455" s="15" t="s">
        <v>1918</v>
      </c>
      <c r="B455" s="2" t="str">
        <f>VLOOKUP(A455, 'Customer Names'!A:E, 4, FALSE)</f>
        <v>Nick</v>
      </c>
      <c r="C455" s="2">
        <f>_xlfn.XLOOKUP(A455, 'Medical Examinations'!A:A, 'Medical Examinations'!B:B, "not found")</f>
        <v>30</v>
      </c>
      <c r="D455" s="2">
        <f>_xlfn.XLOOKUP(A455, 'Medical Examinations'!A:A, 'Medical Examinations'!D:D, "not found")</f>
        <v>6.21</v>
      </c>
      <c r="E455" s="2" t="str">
        <f>_xlfn.XLOOKUP(A455, 'Medical Examinations'!A:A, 'Medical Examinations'!F:F, "not found")</f>
        <v>No</v>
      </c>
      <c r="F455" s="2" t="str">
        <f>_xlfn.XLOOKUP(A455, 'Medical Examinations'!A:A, 'Medical Examinations'!G:G, "not found")</f>
        <v>No</v>
      </c>
      <c r="G455" s="2" t="str">
        <f>_xlfn.XLOOKUP(A455, 'Medical Examinations'!A:A, 'Medical Examinations'!H:H, "not found")</f>
        <v>No</v>
      </c>
      <c r="H455" s="2">
        <f>_xlfn.XLOOKUP(A455, 'Medical Examinations'!A:A, 'Medical Examinations'!J:J, "not found")</f>
        <v>0</v>
      </c>
      <c r="I455" s="2" t="str">
        <f>_xlfn.XLOOKUP(A455, 'Medical Examinations'!A:A, 'Medical Examinations'!L:L, "not found")</f>
        <v>yes</v>
      </c>
      <c r="J455" s="2" t="str">
        <f>_xlfn.XLOOKUP(A455, 'Medical Examinations'!A:A, 'Medical Examinations'!C:C, "not found")</f>
        <v>Obesity</v>
      </c>
      <c r="K455" s="2" t="str">
        <f>_xlfn.XLOOKUP(A455, 'Medical Examinations'!A:A, 'Medical Examinations'!E:E, "not  found")</f>
        <v>Prediabeties</v>
      </c>
      <c r="L455" s="16">
        <f>_xlfn.XLOOKUP(A455, 'Hospitalisation Details'!A:A, 'Hospitalisation Details'!G:G, "not found")</f>
        <v>29476</v>
      </c>
      <c r="M455" s="17">
        <f>_xlfn.XLOOKUP(A455, 'Hospitalisation Details'!A:A, 'Hospitalisation Details'!J:J, "not found")</f>
        <v>22144.03</v>
      </c>
      <c r="N455" s="2" t="str">
        <f>_xlfn.XLOOKUP(A455, 'Hospitalisation Details'!A:A, 'Hospitalisation Details'!L:L, "not found")</f>
        <v>tier - 2</v>
      </c>
      <c r="O455" s="2" t="str">
        <f>_xlfn.XLOOKUP(A455, 'Hospitalisation Details'!A:A, 'Hospitalisation Details'!N:N, "not found")</f>
        <v>tier - 2</v>
      </c>
      <c r="P455" s="2" t="str">
        <f>_xlfn.XLOOKUP(A455, 'Hospitalisation Details'!A:A, 'Hospitalisation Details'!P:P, "not found")</f>
        <v>R1011</v>
      </c>
      <c r="Q455" s="2">
        <f>_xlfn.XLOOKUP(A455, 'Hospitalisation Details'!A:A, 'Hospitalisation Details'!H:H, "not found")</f>
        <v>42</v>
      </c>
    </row>
    <row r="456" spans="1:17" ht="15.75" x14ac:dyDescent="0.25">
      <c r="A456" s="15" t="s">
        <v>1917</v>
      </c>
      <c r="B456" s="2" t="str">
        <f>VLOOKUP(A456, 'Customer Names'!A:E, 4, FALSE)</f>
        <v>Scott</v>
      </c>
      <c r="C456" s="2">
        <f>_xlfn.XLOOKUP(A456, 'Medical Examinations'!A:A, 'Medical Examinations'!B:B, "not found")</f>
        <v>17.350000000000001</v>
      </c>
      <c r="D456" s="2">
        <f>_xlfn.XLOOKUP(A456, 'Medical Examinations'!A:A, 'Medical Examinations'!D:D, "not found")</f>
        <v>5.03</v>
      </c>
      <c r="E456" s="2" t="str">
        <f>_xlfn.XLOOKUP(A456, 'Medical Examinations'!A:A, 'Medical Examinations'!F:F, "not found")</f>
        <v>yes</v>
      </c>
      <c r="F456" s="2" t="str">
        <f>_xlfn.XLOOKUP(A456, 'Medical Examinations'!A:A, 'Medical Examinations'!G:G, "not found")</f>
        <v>No</v>
      </c>
      <c r="G456" s="2" t="str">
        <f>_xlfn.XLOOKUP(A456, 'Medical Examinations'!A:A, 'Medical Examinations'!H:H, "not found")</f>
        <v>No</v>
      </c>
      <c r="H456" s="2">
        <f>_xlfn.XLOOKUP(A456, 'Medical Examinations'!A:A, 'Medical Examinations'!J:J, "not found")</f>
        <v>0</v>
      </c>
      <c r="I456" s="2" t="str">
        <f>_xlfn.XLOOKUP(A456, 'Medical Examinations'!A:A, 'Medical Examinations'!L:L, "not found")</f>
        <v>yes</v>
      </c>
      <c r="J456" s="2" t="str">
        <f>_xlfn.XLOOKUP(A456, 'Medical Examinations'!A:A, 'Medical Examinations'!C:C, "not found")</f>
        <v>Underweight</v>
      </c>
      <c r="K456" s="2" t="str">
        <f>_xlfn.XLOOKUP(A456, 'Medical Examinations'!A:A, 'Medical Examinations'!E:E, "not  found")</f>
        <v>Normal</v>
      </c>
      <c r="L456" s="16">
        <f>_xlfn.XLOOKUP(A456, 'Hospitalisation Details'!A:A, 'Hospitalisation Details'!G:G, "not found")</f>
        <v>37131</v>
      </c>
      <c r="M456" s="17">
        <f>_xlfn.XLOOKUP(A456, 'Hospitalisation Details'!A:A, 'Hospitalisation Details'!J:J, "not found")</f>
        <v>22097.62</v>
      </c>
      <c r="N456" s="2" t="str">
        <f>_xlfn.XLOOKUP(A456, 'Hospitalisation Details'!A:A, 'Hospitalisation Details'!L:L, "not found")</f>
        <v>tier - 3</v>
      </c>
      <c r="O456" s="2" t="str">
        <f>_xlfn.XLOOKUP(A456, 'Hospitalisation Details'!A:A, 'Hospitalisation Details'!N:N, "not found")</f>
        <v>tier - 1</v>
      </c>
      <c r="P456" s="2" t="str">
        <f>_xlfn.XLOOKUP(A456, 'Hospitalisation Details'!A:A, 'Hospitalisation Details'!P:P, "not found")</f>
        <v>R1011</v>
      </c>
      <c r="Q456" s="2">
        <f>_xlfn.XLOOKUP(A456, 'Hospitalisation Details'!A:A, 'Hospitalisation Details'!H:H, "not found")</f>
        <v>21</v>
      </c>
    </row>
    <row r="457" spans="1:17" ht="15.75" x14ac:dyDescent="0.25">
      <c r="A457" s="15" t="s">
        <v>1916</v>
      </c>
      <c r="B457" s="2" t="str">
        <f>VLOOKUP(A457, 'Customer Names'!A:E, 4, FALSE)</f>
        <v>Wilson</v>
      </c>
      <c r="C457" s="2">
        <f>_xlfn.XLOOKUP(A457, 'Medical Examinations'!A:A, 'Medical Examinations'!B:B, "not found")</f>
        <v>22.704999999999998</v>
      </c>
      <c r="D457" s="2">
        <f>_xlfn.XLOOKUP(A457, 'Medical Examinations'!A:A, 'Medical Examinations'!D:D, "not found")</f>
        <v>5.27</v>
      </c>
      <c r="E457" s="2" t="str">
        <f>_xlfn.XLOOKUP(A457, 'Medical Examinations'!A:A, 'Medical Examinations'!F:F, "not found")</f>
        <v>No</v>
      </c>
      <c r="F457" s="2" t="str">
        <f>_xlfn.XLOOKUP(A457, 'Medical Examinations'!A:A, 'Medical Examinations'!G:G, "not found")</f>
        <v>No</v>
      </c>
      <c r="G457" s="2" t="str">
        <f>_xlfn.XLOOKUP(A457, 'Medical Examinations'!A:A, 'Medical Examinations'!H:H, "not found")</f>
        <v>No</v>
      </c>
      <c r="H457" s="2">
        <f>_xlfn.XLOOKUP(A457, 'Medical Examinations'!A:A, 'Medical Examinations'!J:J, "not found")</f>
        <v>0</v>
      </c>
      <c r="I457" s="2" t="str">
        <f>_xlfn.XLOOKUP(A457, 'Medical Examinations'!A:A, 'Medical Examinations'!L:L, "not found")</f>
        <v>No</v>
      </c>
      <c r="J457" s="2" t="str">
        <f>_xlfn.XLOOKUP(A457, 'Medical Examinations'!A:A, 'Medical Examinations'!C:C, "not found")</f>
        <v>Normal Weight</v>
      </c>
      <c r="K457" s="2" t="str">
        <f>_xlfn.XLOOKUP(A457, 'Medical Examinations'!A:A, 'Medical Examinations'!E:E, "not  found")</f>
        <v>Normal</v>
      </c>
      <c r="L457" s="16">
        <f>_xlfn.XLOOKUP(A457, 'Hospitalisation Details'!A:A, 'Hospitalisation Details'!G:G, "not found")</f>
        <v>32795</v>
      </c>
      <c r="M457" s="17">
        <f>_xlfn.XLOOKUP(A457, 'Hospitalisation Details'!A:A, 'Hospitalisation Details'!J:J, "not found")</f>
        <v>21984.47</v>
      </c>
      <c r="N457" s="2" t="str">
        <f>_xlfn.XLOOKUP(A457, 'Hospitalisation Details'!A:A, 'Hospitalisation Details'!L:L, "not found")</f>
        <v>tier - 3</v>
      </c>
      <c r="O457" s="2" t="str">
        <f>_xlfn.XLOOKUP(A457, 'Hospitalisation Details'!A:A, 'Hospitalisation Details'!N:N, "not found")</f>
        <v>tier - 1</v>
      </c>
      <c r="P457" s="2" t="str">
        <f>_xlfn.XLOOKUP(A457, 'Hospitalisation Details'!A:A, 'Hospitalisation Details'!P:P, "not found")</f>
        <v>R1012</v>
      </c>
      <c r="Q457" s="2">
        <f>_xlfn.XLOOKUP(A457, 'Hospitalisation Details'!A:A, 'Hospitalisation Details'!H:H, "not found")</f>
        <v>33</v>
      </c>
    </row>
    <row r="458" spans="1:17" ht="15.75" x14ac:dyDescent="0.25">
      <c r="A458" s="15" t="s">
        <v>1915</v>
      </c>
      <c r="B458" s="2" t="str">
        <f>VLOOKUP(A458, 'Customer Names'!A:E, 4, FALSE)</f>
        <v>Lee</v>
      </c>
      <c r="C458" s="2">
        <f>_xlfn.XLOOKUP(A458, 'Medical Examinations'!A:A, 'Medical Examinations'!B:B, "not found")</f>
        <v>25.41</v>
      </c>
      <c r="D458" s="2">
        <f>_xlfn.XLOOKUP(A458, 'Medical Examinations'!A:A, 'Medical Examinations'!D:D, "not found")</f>
        <v>10.53</v>
      </c>
      <c r="E458" s="2" t="str">
        <f>_xlfn.XLOOKUP(A458, 'Medical Examinations'!A:A, 'Medical Examinations'!F:F, "not found")</f>
        <v>yes</v>
      </c>
      <c r="F458" s="2" t="str">
        <f>_xlfn.XLOOKUP(A458, 'Medical Examinations'!A:A, 'Medical Examinations'!G:G, "not found")</f>
        <v>No</v>
      </c>
      <c r="G458" s="2" t="str">
        <f>_xlfn.XLOOKUP(A458, 'Medical Examinations'!A:A, 'Medical Examinations'!H:H, "not found")</f>
        <v>No</v>
      </c>
      <c r="H458" s="2">
        <f>_xlfn.XLOOKUP(A458, 'Medical Examinations'!A:A, 'Medical Examinations'!J:J, "not found")</f>
        <v>1</v>
      </c>
      <c r="I458" s="2" t="str">
        <f>_xlfn.XLOOKUP(A458, 'Medical Examinations'!A:A, 'Medical Examinations'!L:L, "not found")</f>
        <v>yes</v>
      </c>
      <c r="J458" s="2" t="str">
        <f>_xlfn.XLOOKUP(A458, 'Medical Examinations'!A:A, 'Medical Examinations'!C:C, "not found")</f>
        <v>Overweight</v>
      </c>
      <c r="K458" s="2" t="str">
        <f>_xlfn.XLOOKUP(A458, 'Medical Examinations'!A:A, 'Medical Examinations'!E:E, "not  found")</f>
        <v>Diabetes</v>
      </c>
      <c r="L458" s="16">
        <f>_xlfn.XLOOKUP(A458, 'Hospitalisation Details'!A:A, 'Hospitalisation Details'!G:G, "not found")</f>
        <v>27747</v>
      </c>
      <c r="M458" s="17">
        <f>_xlfn.XLOOKUP(A458, 'Hospitalisation Details'!A:A, 'Hospitalisation Details'!J:J, "not found")</f>
        <v>21978.68</v>
      </c>
      <c r="N458" s="2" t="str">
        <f>_xlfn.XLOOKUP(A458, 'Hospitalisation Details'!A:A, 'Hospitalisation Details'!L:L, "not found")</f>
        <v>tier - 3</v>
      </c>
      <c r="O458" s="2" t="str">
        <f>_xlfn.XLOOKUP(A458, 'Hospitalisation Details'!A:A, 'Hospitalisation Details'!N:N, "not found")</f>
        <v>tier - 3</v>
      </c>
      <c r="P458" s="2" t="str">
        <f>_xlfn.XLOOKUP(A458, 'Hospitalisation Details'!A:A, 'Hospitalisation Details'!P:P, "not found")</f>
        <v>R1013</v>
      </c>
      <c r="Q458" s="2">
        <f>_xlfn.XLOOKUP(A458, 'Hospitalisation Details'!A:A, 'Hospitalisation Details'!H:H, "not found")</f>
        <v>47</v>
      </c>
    </row>
    <row r="459" spans="1:17" ht="15.75" x14ac:dyDescent="0.25">
      <c r="A459" s="15" t="s">
        <v>1914</v>
      </c>
      <c r="B459" s="2" t="str">
        <f>VLOOKUP(A459, 'Customer Names'!A:E, 4, FALSE)</f>
        <v>Shizhong</v>
      </c>
      <c r="C459" s="2">
        <f>_xlfn.XLOOKUP(A459, 'Medical Examinations'!A:A, 'Medical Examinations'!B:B, "not found")</f>
        <v>18.23</v>
      </c>
      <c r="D459" s="2">
        <f>_xlfn.XLOOKUP(A459, 'Medical Examinations'!A:A, 'Medical Examinations'!D:D, "not found")</f>
        <v>5.78</v>
      </c>
      <c r="E459" s="2" t="str">
        <f>_xlfn.XLOOKUP(A459, 'Medical Examinations'!A:A, 'Medical Examinations'!F:F, "not found")</f>
        <v>No</v>
      </c>
      <c r="F459" s="2" t="str">
        <f>_xlfn.XLOOKUP(A459, 'Medical Examinations'!A:A, 'Medical Examinations'!G:G, "not found")</f>
        <v>No</v>
      </c>
      <c r="G459" s="2" t="str">
        <f>_xlfn.XLOOKUP(A459, 'Medical Examinations'!A:A, 'Medical Examinations'!H:H, "not found")</f>
        <v>Yes</v>
      </c>
      <c r="H459" s="2">
        <f>_xlfn.XLOOKUP(A459, 'Medical Examinations'!A:A, 'Medical Examinations'!J:J, "not found")</f>
        <v>1</v>
      </c>
      <c r="I459" s="2" t="str">
        <f>_xlfn.XLOOKUP(A459, 'Medical Examinations'!A:A, 'Medical Examinations'!L:L, "not found")</f>
        <v>yes</v>
      </c>
      <c r="J459" s="2" t="str">
        <f>_xlfn.XLOOKUP(A459, 'Medical Examinations'!A:A, 'Medical Examinations'!C:C, "not found")</f>
        <v>Underweight</v>
      </c>
      <c r="K459" s="2" t="str">
        <f>_xlfn.XLOOKUP(A459, 'Medical Examinations'!A:A, 'Medical Examinations'!E:E, "not  found")</f>
        <v>Prediabeties</v>
      </c>
      <c r="L459" s="16">
        <f>_xlfn.XLOOKUP(A459, 'Hospitalisation Details'!A:A, 'Hospitalisation Details'!G:G, "not found")</f>
        <v>37892</v>
      </c>
      <c r="M459" s="17">
        <f>_xlfn.XLOOKUP(A459, 'Hospitalisation Details'!A:A, 'Hospitalisation Details'!J:J, "not found")</f>
        <v>21882.400000000001</v>
      </c>
      <c r="N459" s="2" t="str">
        <f>_xlfn.XLOOKUP(A459, 'Hospitalisation Details'!A:A, 'Hospitalisation Details'!L:L, "not found")</f>
        <v>tier - 2</v>
      </c>
      <c r="O459" s="2" t="str">
        <f>_xlfn.XLOOKUP(A459, 'Hospitalisation Details'!A:A, 'Hospitalisation Details'!N:N, "not found")</f>
        <v>tier - 1</v>
      </c>
      <c r="P459" s="2" t="str">
        <f>_xlfn.XLOOKUP(A459, 'Hospitalisation Details'!A:A, 'Hospitalisation Details'!P:P, "not found")</f>
        <v>R1011</v>
      </c>
      <c r="Q459" s="2">
        <f>_xlfn.XLOOKUP(A459, 'Hospitalisation Details'!A:A, 'Hospitalisation Details'!H:H, "not found")</f>
        <v>19</v>
      </c>
    </row>
    <row r="460" spans="1:17" ht="15.75" x14ac:dyDescent="0.25">
      <c r="A460" s="15" t="s">
        <v>1913</v>
      </c>
      <c r="B460" s="2" t="str">
        <f>VLOOKUP(A460, 'Customer Names'!A:E, 4, FALSE)</f>
        <v>Marie-Claire</v>
      </c>
      <c r="C460" s="2">
        <f>_xlfn.XLOOKUP(A460, 'Medical Examinations'!A:A, 'Medical Examinations'!B:B, "not found")</f>
        <v>24.7</v>
      </c>
      <c r="D460" s="2">
        <f>_xlfn.XLOOKUP(A460, 'Medical Examinations'!A:A, 'Medical Examinations'!D:D, "not found")</f>
        <v>4.3600000000000003</v>
      </c>
      <c r="E460" s="2" t="str">
        <f>_xlfn.XLOOKUP(A460, 'Medical Examinations'!A:A, 'Medical Examinations'!F:F, "not found")</f>
        <v>No</v>
      </c>
      <c r="F460" s="2" t="str">
        <f>_xlfn.XLOOKUP(A460, 'Medical Examinations'!A:A, 'Medical Examinations'!G:G, "not found")</f>
        <v>No</v>
      </c>
      <c r="G460" s="2" t="str">
        <f>_xlfn.XLOOKUP(A460, 'Medical Examinations'!A:A, 'Medical Examinations'!H:H, "not found")</f>
        <v>Yes</v>
      </c>
      <c r="H460" s="2">
        <f>_xlfn.XLOOKUP(A460, 'Medical Examinations'!A:A, 'Medical Examinations'!J:J, "not found")</f>
        <v>1</v>
      </c>
      <c r="I460" s="2" t="str">
        <f>_xlfn.XLOOKUP(A460, 'Medical Examinations'!A:A, 'Medical Examinations'!L:L, "not found")</f>
        <v>yes</v>
      </c>
      <c r="J460" s="2" t="str">
        <f>_xlfn.XLOOKUP(A460, 'Medical Examinations'!A:A, 'Medical Examinations'!C:C, "not found")</f>
        <v>Normal Weight</v>
      </c>
      <c r="K460" s="2" t="str">
        <f>_xlfn.XLOOKUP(A460, 'Medical Examinations'!A:A, 'Medical Examinations'!E:E, "not  found")</f>
        <v>Normal</v>
      </c>
      <c r="L460" s="16">
        <f>_xlfn.XLOOKUP(A460, 'Hospitalisation Details'!A:A, 'Hospitalisation Details'!G:G, "not found")</f>
        <v>29084</v>
      </c>
      <c r="M460" s="17">
        <f>_xlfn.XLOOKUP(A460, 'Hospitalisation Details'!A:A, 'Hospitalisation Details'!J:J, "not found")</f>
        <v>21880.82</v>
      </c>
      <c r="N460" s="2" t="str">
        <f>_xlfn.XLOOKUP(A460, 'Hospitalisation Details'!A:A, 'Hospitalisation Details'!L:L, "not found")</f>
        <v>tier - 3</v>
      </c>
      <c r="O460" s="2" t="str">
        <f>_xlfn.XLOOKUP(A460, 'Hospitalisation Details'!A:A, 'Hospitalisation Details'!N:N, "not found")</f>
        <v>tier - 1</v>
      </c>
      <c r="P460" s="2" t="str">
        <f>_xlfn.XLOOKUP(A460, 'Hospitalisation Details'!A:A, 'Hospitalisation Details'!P:P, "not found")</f>
        <v>R1012</v>
      </c>
      <c r="Q460" s="2">
        <f>_xlfn.XLOOKUP(A460, 'Hospitalisation Details'!A:A, 'Hospitalisation Details'!H:H, "not found")</f>
        <v>43</v>
      </c>
    </row>
    <row r="461" spans="1:17" ht="15.75" x14ac:dyDescent="0.25">
      <c r="A461" s="15" t="s">
        <v>1912</v>
      </c>
      <c r="B461" s="2" t="str">
        <f>VLOOKUP(A461, 'Customer Names'!A:E, 4, FALSE)</f>
        <v>Todd J.</v>
      </c>
      <c r="C461" s="2">
        <f>_xlfn.XLOOKUP(A461, 'Medical Examinations'!A:A, 'Medical Examinations'!B:B, "not found")</f>
        <v>37.4</v>
      </c>
      <c r="D461" s="2">
        <f>_xlfn.XLOOKUP(A461, 'Medical Examinations'!A:A, 'Medical Examinations'!D:D, "not found")</f>
        <v>9.7200000000000006</v>
      </c>
      <c r="E461" s="2" t="str">
        <f>_xlfn.XLOOKUP(A461, 'Medical Examinations'!A:A, 'Medical Examinations'!F:F, "not found")</f>
        <v>yes</v>
      </c>
      <c r="F461" s="2" t="str">
        <f>_xlfn.XLOOKUP(A461, 'Medical Examinations'!A:A, 'Medical Examinations'!G:G, "not found")</f>
        <v>No</v>
      </c>
      <c r="G461" s="2" t="str">
        <f>_xlfn.XLOOKUP(A461, 'Medical Examinations'!A:A, 'Medical Examinations'!H:H, "not found")</f>
        <v>Yes</v>
      </c>
      <c r="H461" s="2">
        <f>_xlfn.XLOOKUP(A461, 'Medical Examinations'!A:A, 'Medical Examinations'!J:J, "not found")</f>
        <v>1</v>
      </c>
      <c r="I461" s="2" t="str">
        <f>_xlfn.XLOOKUP(A461, 'Medical Examinations'!A:A, 'Medical Examinations'!L:L, "not found")</f>
        <v>No</v>
      </c>
      <c r="J461" s="2" t="str">
        <f>_xlfn.XLOOKUP(A461, 'Medical Examinations'!A:A, 'Medical Examinations'!C:C, "not found")</f>
        <v>Obesity</v>
      </c>
      <c r="K461" s="2" t="str">
        <f>_xlfn.XLOOKUP(A461, 'Medical Examinations'!A:A, 'Medical Examinations'!E:E, "not  found")</f>
        <v>Diabetes</v>
      </c>
      <c r="L461" s="16">
        <f>_xlfn.XLOOKUP(A461, 'Hospitalisation Details'!A:A, 'Hospitalisation Details'!G:G, "not found")</f>
        <v>23250</v>
      </c>
      <c r="M461" s="17">
        <f>_xlfn.XLOOKUP(A461, 'Hospitalisation Details'!A:A, 'Hospitalisation Details'!J:J, "not found")</f>
        <v>21797</v>
      </c>
      <c r="N461" s="2" t="str">
        <f>_xlfn.XLOOKUP(A461, 'Hospitalisation Details'!A:A, 'Hospitalisation Details'!L:L, "not found")</f>
        <v>tier - 3</v>
      </c>
      <c r="O461" s="2" t="str">
        <f>_xlfn.XLOOKUP(A461, 'Hospitalisation Details'!A:A, 'Hospitalisation Details'!N:N, "not found")</f>
        <v>tier - 1</v>
      </c>
      <c r="P461" s="2" t="str">
        <f>_xlfn.XLOOKUP(A461, 'Hospitalisation Details'!A:A, 'Hospitalisation Details'!P:P, "not found")</f>
        <v>R1011</v>
      </c>
      <c r="Q461" s="2">
        <f>_xlfn.XLOOKUP(A461, 'Hospitalisation Details'!A:A, 'Hospitalisation Details'!H:H, "not found")</f>
        <v>59</v>
      </c>
    </row>
    <row r="462" spans="1:17" ht="15.75" x14ac:dyDescent="0.25">
      <c r="A462" s="15" t="s">
        <v>1911</v>
      </c>
      <c r="B462" s="2" t="str">
        <f>VLOOKUP(A462, 'Customer Names'!A:E, 4, FALSE)</f>
        <v>Carolyn</v>
      </c>
      <c r="C462" s="2">
        <f>_xlfn.XLOOKUP(A462, 'Medical Examinations'!A:A, 'Medical Examinations'!B:B, "not found")</f>
        <v>26.885000000000002</v>
      </c>
      <c r="D462" s="2">
        <f>_xlfn.XLOOKUP(A462, 'Medical Examinations'!A:A, 'Medical Examinations'!D:D, "not found")</f>
        <v>5.18</v>
      </c>
      <c r="E462" s="2" t="str">
        <f>_xlfn.XLOOKUP(A462, 'Medical Examinations'!A:A, 'Medical Examinations'!F:F, "not found")</f>
        <v>No</v>
      </c>
      <c r="F462" s="2" t="str">
        <f>_xlfn.XLOOKUP(A462, 'Medical Examinations'!A:A, 'Medical Examinations'!G:G, "not found")</f>
        <v>No</v>
      </c>
      <c r="G462" s="2" t="str">
        <f>_xlfn.XLOOKUP(A462, 'Medical Examinations'!A:A, 'Medical Examinations'!H:H, "not found")</f>
        <v>Yes</v>
      </c>
      <c r="H462" s="2">
        <f>_xlfn.XLOOKUP(A462, 'Medical Examinations'!A:A, 'Medical Examinations'!J:J, "not found")</f>
        <v>1</v>
      </c>
      <c r="I462" s="2" t="str">
        <f>_xlfn.XLOOKUP(A462, 'Medical Examinations'!A:A, 'Medical Examinations'!L:L, "not found")</f>
        <v>yes</v>
      </c>
      <c r="J462" s="2" t="str">
        <f>_xlfn.XLOOKUP(A462, 'Medical Examinations'!A:A, 'Medical Examinations'!C:C, "not found")</f>
        <v>Overweight</v>
      </c>
      <c r="K462" s="2" t="str">
        <f>_xlfn.XLOOKUP(A462, 'Medical Examinations'!A:A, 'Medical Examinations'!E:E, "not  found")</f>
        <v>Normal</v>
      </c>
      <c r="L462" s="16">
        <f>_xlfn.XLOOKUP(A462, 'Hospitalisation Details'!A:A, 'Hospitalisation Details'!G:G, "not found")</f>
        <v>29126</v>
      </c>
      <c r="M462" s="17">
        <f>_xlfn.XLOOKUP(A462, 'Hospitalisation Details'!A:A, 'Hospitalisation Details'!J:J, "not found")</f>
        <v>21774.32</v>
      </c>
      <c r="N462" s="2" t="str">
        <f>_xlfn.XLOOKUP(A462, 'Hospitalisation Details'!A:A, 'Hospitalisation Details'!L:L, "not found")</f>
        <v>tier - 3</v>
      </c>
      <c r="O462" s="2" t="str">
        <f>_xlfn.XLOOKUP(A462, 'Hospitalisation Details'!A:A, 'Hospitalisation Details'!N:N, "not found")</f>
        <v>tier - 2</v>
      </c>
      <c r="P462" s="2" t="str">
        <f>_xlfn.XLOOKUP(A462, 'Hospitalisation Details'!A:A, 'Hospitalisation Details'!P:P, "not found")</f>
        <v>R1012</v>
      </c>
      <c r="Q462" s="2">
        <f>_xlfn.XLOOKUP(A462, 'Hospitalisation Details'!A:A, 'Hospitalisation Details'!H:H, "not found")</f>
        <v>43</v>
      </c>
    </row>
    <row r="463" spans="1:17" ht="15.75" x14ac:dyDescent="0.25">
      <c r="A463" s="15" t="s">
        <v>1910</v>
      </c>
      <c r="B463" s="2" t="str">
        <f>VLOOKUP(A463, 'Customer Names'!A:E, 4, FALSE)</f>
        <v>Lindsey</v>
      </c>
      <c r="C463" s="2">
        <f>_xlfn.XLOOKUP(A463, 'Medical Examinations'!A:A, 'Medical Examinations'!B:B, "not found")</f>
        <v>25.27</v>
      </c>
      <c r="D463" s="2">
        <f>_xlfn.XLOOKUP(A463, 'Medical Examinations'!A:A, 'Medical Examinations'!D:D, "not found")</f>
        <v>5.29</v>
      </c>
      <c r="E463" s="2" t="str">
        <f>_xlfn.XLOOKUP(A463, 'Medical Examinations'!A:A, 'Medical Examinations'!F:F, "not found")</f>
        <v>No</v>
      </c>
      <c r="F463" s="2" t="str">
        <f>_xlfn.XLOOKUP(A463, 'Medical Examinations'!A:A, 'Medical Examinations'!G:G, "not found")</f>
        <v>No</v>
      </c>
      <c r="G463" s="2" t="str">
        <f>_xlfn.XLOOKUP(A463, 'Medical Examinations'!A:A, 'Medical Examinations'!H:H, "not found")</f>
        <v>Yes</v>
      </c>
      <c r="H463" s="2">
        <f>_xlfn.XLOOKUP(A463, 'Medical Examinations'!A:A, 'Medical Examinations'!J:J, "not found")</f>
        <v>1</v>
      </c>
      <c r="I463" s="2" t="str">
        <f>_xlfn.XLOOKUP(A463, 'Medical Examinations'!A:A, 'Medical Examinations'!L:L, "not found")</f>
        <v>yes</v>
      </c>
      <c r="J463" s="2" t="str">
        <f>_xlfn.XLOOKUP(A463, 'Medical Examinations'!A:A, 'Medical Examinations'!C:C, "not found")</f>
        <v>Overweight</v>
      </c>
      <c r="K463" s="2" t="str">
        <f>_xlfn.XLOOKUP(A463, 'Medical Examinations'!A:A, 'Medical Examinations'!E:E, "not  found")</f>
        <v>Normal</v>
      </c>
      <c r="L463" s="16">
        <f>_xlfn.XLOOKUP(A463, 'Hospitalisation Details'!A:A, 'Hospitalisation Details'!G:G, "not found")</f>
        <v>29118</v>
      </c>
      <c r="M463" s="17">
        <f>_xlfn.XLOOKUP(A463, 'Hospitalisation Details'!A:A, 'Hospitalisation Details'!J:J, "not found")</f>
        <v>21771.34</v>
      </c>
      <c r="N463" s="2" t="str">
        <f>_xlfn.XLOOKUP(A463, 'Hospitalisation Details'!A:A, 'Hospitalisation Details'!L:L, "not found")</f>
        <v>tier - 3</v>
      </c>
      <c r="O463" s="2" t="str">
        <f>_xlfn.XLOOKUP(A463, 'Hospitalisation Details'!A:A, 'Hospitalisation Details'!N:N, "not found")</f>
        <v>tier - 1</v>
      </c>
      <c r="P463" s="2" t="str">
        <f>_xlfn.XLOOKUP(A463, 'Hospitalisation Details'!A:A, 'Hospitalisation Details'!P:P, "not found")</f>
        <v>R1024</v>
      </c>
      <c r="Q463" s="2">
        <f>_xlfn.XLOOKUP(A463, 'Hospitalisation Details'!A:A, 'Hospitalisation Details'!H:H, "not found")</f>
        <v>43</v>
      </c>
    </row>
    <row r="464" spans="1:17" ht="15.75" x14ac:dyDescent="0.25">
      <c r="A464" s="15" t="s">
        <v>1909</v>
      </c>
      <c r="B464" s="2" t="str">
        <f>VLOOKUP(A464, 'Customer Names'!A:E, 4, FALSE)</f>
        <v>Marissa D</v>
      </c>
      <c r="C464" s="2">
        <f>_xlfn.XLOOKUP(A464, 'Medical Examinations'!A:A, 'Medical Examinations'!B:B, "not found")</f>
        <v>23.655000000000001</v>
      </c>
      <c r="D464" s="2">
        <f>_xlfn.XLOOKUP(A464, 'Medical Examinations'!A:A, 'Medical Examinations'!D:D, "not found")</f>
        <v>4.8600000000000003</v>
      </c>
      <c r="E464" s="2" t="str">
        <f>_xlfn.XLOOKUP(A464, 'Medical Examinations'!A:A, 'Medical Examinations'!F:F, "not found")</f>
        <v>yes</v>
      </c>
      <c r="F464" s="2" t="str">
        <f>_xlfn.XLOOKUP(A464, 'Medical Examinations'!A:A, 'Medical Examinations'!G:G, "not found")</f>
        <v>No</v>
      </c>
      <c r="G464" s="2" t="str">
        <f>_xlfn.XLOOKUP(A464, 'Medical Examinations'!A:A, 'Medical Examinations'!H:H, "not found")</f>
        <v>No</v>
      </c>
      <c r="H464" s="2">
        <f>_xlfn.XLOOKUP(A464, 'Medical Examinations'!A:A, 'Medical Examinations'!J:J, "not found")</f>
        <v>0</v>
      </c>
      <c r="I464" s="2" t="str">
        <f>_xlfn.XLOOKUP(A464, 'Medical Examinations'!A:A, 'Medical Examinations'!L:L, "not found")</f>
        <v>yes</v>
      </c>
      <c r="J464" s="2" t="str">
        <f>_xlfn.XLOOKUP(A464, 'Medical Examinations'!A:A, 'Medical Examinations'!C:C, "not found")</f>
        <v>Normal Weight</v>
      </c>
      <c r="K464" s="2" t="str">
        <f>_xlfn.XLOOKUP(A464, 'Medical Examinations'!A:A, 'Medical Examinations'!E:E, "not  found")</f>
        <v>Normal</v>
      </c>
      <c r="L464" s="16">
        <f>_xlfn.XLOOKUP(A464, 'Hospitalisation Details'!A:A, 'Hospitalisation Details'!G:G, "not found")</f>
        <v>27959</v>
      </c>
      <c r="M464" s="17">
        <f>_xlfn.XLOOKUP(A464, 'Hospitalisation Details'!A:A, 'Hospitalisation Details'!J:J, "not found")</f>
        <v>21677.279999999999</v>
      </c>
      <c r="N464" s="2" t="str">
        <f>_xlfn.XLOOKUP(A464, 'Hospitalisation Details'!A:A, 'Hospitalisation Details'!L:L, "not found")</f>
        <v>tier - 3</v>
      </c>
      <c r="O464" s="2" t="str">
        <f>_xlfn.XLOOKUP(A464, 'Hospitalisation Details'!A:A, 'Hospitalisation Details'!N:N, "not found")</f>
        <v>tier - 1</v>
      </c>
      <c r="P464" s="2" t="str">
        <f>_xlfn.XLOOKUP(A464, 'Hospitalisation Details'!A:A, 'Hospitalisation Details'!P:P, "not found")</f>
        <v>R1012</v>
      </c>
      <c r="Q464" s="2">
        <f>_xlfn.XLOOKUP(A464, 'Hospitalisation Details'!A:A, 'Hospitalisation Details'!H:H, "not found")</f>
        <v>46</v>
      </c>
    </row>
    <row r="465" spans="1:17" ht="15.75" x14ac:dyDescent="0.25">
      <c r="A465" s="15" t="s">
        <v>1908</v>
      </c>
      <c r="B465" s="2" t="str">
        <f>VLOOKUP(A465, 'Customer Names'!A:E, 4, FALSE)</f>
        <v>Jean Luc</v>
      </c>
      <c r="C465" s="2">
        <f>_xlfn.XLOOKUP(A465, 'Medical Examinations'!A:A, 'Medical Examinations'!B:B, "not found")</f>
        <v>55.05</v>
      </c>
      <c r="D465" s="2">
        <f>_xlfn.XLOOKUP(A465, 'Medical Examinations'!A:A, 'Medical Examinations'!D:D, "not found")</f>
        <v>7.66</v>
      </c>
      <c r="E465" s="2" t="str">
        <f>_xlfn.XLOOKUP(A465, 'Medical Examinations'!A:A, 'Medical Examinations'!F:F, "not found")</f>
        <v>No</v>
      </c>
      <c r="F465" s="2" t="str">
        <f>_xlfn.XLOOKUP(A465, 'Medical Examinations'!A:A, 'Medical Examinations'!G:G, "not found")</f>
        <v>No</v>
      </c>
      <c r="G465" s="2" t="str">
        <f>_xlfn.XLOOKUP(A465, 'Medical Examinations'!A:A, 'Medical Examinations'!H:H, "not found")</f>
        <v>No</v>
      </c>
      <c r="H465" s="2">
        <f>_xlfn.XLOOKUP(A465, 'Medical Examinations'!A:A, 'Medical Examinations'!J:J, "not found")</f>
        <v>0</v>
      </c>
      <c r="I465" s="2" t="str">
        <f>_xlfn.XLOOKUP(A465, 'Medical Examinations'!A:A, 'Medical Examinations'!L:L, "not found")</f>
        <v>No</v>
      </c>
      <c r="J465" s="2" t="str">
        <f>_xlfn.XLOOKUP(A465, 'Medical Examinations'!A:A, 'Medical Examinations'!C:C, "not found")</f>
        <v>Obesity</v>
      </c>
      <c r="K465" s="2" t="str">
        <f>_xlfn.XLOOKUP(A465, 'Medical Examinations'!A:A, 'Medical Examinations'!E:E, "not  found")</f>
        <v>Diabetes</v>
      </c>
      <c r="L465" s="16">
        <f>_xlfn.XLOOKUP(A465, 'Hospitalisation Details'!A:A, 'Hospitalisation Details'!G:G, "not found")</f>
        <v>22966</v>
      </c>
      <c r="M465" s="17">
        <f>_xlfn.XLOOKUP(A465, 'Hospitalisation Details'!A:A, 'Hospitalisation Details'!J:J, "not found")</f>
        <v>21661.16</v>
      </c>
      <c r="N465" s="2" t="str">
        <f>_xlfn.XLOOKUP(A465, 'Hospitalisation Details'!A:A, 'Hospitalisation Details'!L:L, "not found")</f>
        <v>tier - 2</v>
      </c>
      <c r="O465" s="2" t="str">
        <f>_xlfn.XLOOKUP(A465, 'Hospitalisation Details'!A:A, 'Hospitalisation Details'!N:N, "not found")</f>
        <v>tier - 2</v>
      </c>
      <c r="P465" s="2" t="str">
        <f>_xlfn.XLOOKUP(A465, 'Hospitalisation Details'!A:A, 'Hospitalisation Details'!P:P, "not found")</f>
        <v>R1012</v>
      </c>
      <c r="Q465" s="2">
        <f>_xlfn.XLOOKUP(A465, 'Hospitalisation Details'!A:A, 'Hospitalisation Details'!H:H, "not found")</f>
        <v>60</v>
      </c>
    </row>
    <row r="466" spans="1:17" ht="15.75" x14ac:dyDescent="0.25">
      <c r="A466" s="15" t="s">
        <v>1907</v>
      </c>
      <c r="B466" s="2" t="str">
        <f>VLOOKUP(A466, 'Customer Names'!A:E, 4, FALSE)</f>
        <v>Danielle</v>
      </c>
      <c r="C466" s="2">
        <f>_xlfn.XLOOKUP(A466, 'Medical Examinations'!A:A, 'Medical Examinations'!B:B, "not found")</f>
        <v>24.89</v>
      </c>
      <c r="D466" s="2">
        <f>_xlfn.XLOOKUP(A466, 'Medical Examinations'!A:A, 'Medical Examinations'!D:D, "not found")</f>
        <v>6.1</v>
      </c>
      <c r="E466" s="2" t="str">
        <f>_xlfn.XLOOKUP(A466, 'Medical Examinations'!A:A, 'Medical Examinations'!F:F, "not found")</f>
        <v>yes</v>
      </c>
      <c r="F466" s="2" t="str">
        <f>_xlfn.XLOOKUP(A466, 'Medical Examinations'!A:A, 'Medical Examinations'!G:G, "not found")</f>
        <v>No</v>
      </c>
      <c r="G466" s="2" t="str">
        <f>_xlfn.XLOOKUP(A466, 'Medical Examinations'!A:A, 'Medical Examinations'!H:H, "not found")</f>
        <v>Yes</v>
      </c>
      <c r="H466" s="2">
        <f>_xlfn.XLOOKUP(A466, 'Medical Examinations'!A:A, 'Medical Examinations'!J:J, "not found")</f>
        <v>1</v>
      </c>
      <c r="I466" s="2" t="str">
        <f>_xlfn.XLOOKUP(A466, 'Medical Examinations'!A:A, 'Medical Examinations'!L:L, "not found")</f>
        <v>yes</v>
      </c>
      <c r="J466" s="2" t="str">
        <f>_xlfn.XLOOKUP(A466, 'Medical Examinations'!A:A, 'Medical Examinations'!C:C, "not found")</f>
        <v>Normal Weight</v>
      </c>
      <c r="K466" s="2" t="str">
        <f>_xlfn.XLOOKUP(A466, 'Medical Examinations'!A:A, 'Medical Examinations'!E:E, "not  found")</f>
        <v>Prediabeties</v>
      </c>
      <c r="L466" s="16">
        <f>_xlfn.XLOOKUP(A466, 'Hospitalisation Details'!A:A, 'Hospitalisation Details'!G:G, "not found")</f>
        <v>30675</v>
      </c>
      <c r="M466" s="17">
        <f>_xlfn.XLOOKUP(A466, 'Hospitalisation Details'!A:A, 'Hospitalisation Details'!J:J, "not found")</f>
        <v>21659.93</v>
      </c>
      <c r="N466" s="2" t="str">
        <f>_xlfn.XLOOKUP(A466, 'Hospitalisation Details'!A:A, 'Hospitalisation Details'!L:L, "not found")</f>
        <v>tier - 3</v>
      </c>
      <c r="O466" s="2" t="str">
        <f>_xlfn.XLOOKUP(A466, 'Hospitalisation Details'!A:A, 'Hospitalisation Details'!N:N, "not found")</f>
        <v>tier - 3</v>
      </c>
      <c r="P466" s="2" t="str">
        <f>_xlfn.XLOOKUP(A466, 'Hospitalisation Details'!A:A, 'Hospitalisation Details'!P:P, "not found")</f>
        <v>R1024</v>
      </c>
      <c r="Q466" s="2">
        <f>_xlfn.XLOOKUP(A466, 'Hospitalisation Details'!A:A, 'Hospitalisation Details'!H:H, "not found")</f>
        <v>39</v>
      </c>
    </row>
    <row r="467" spans="1:17" ht="15.75" x14ac:dyDescent="0.25">
      <c r="A467" s="15" t="s">
        <v>1906</v>
      </c>
      <c r="B467" s="2" t="str">
        <f>VLOOKUP(A467, 'Customer Names'!A:E, 4, FALSE)</f>
        <v>Jim</v>
      </c>
      <c r="C467" s="2">
        <f>_xlfn.XLOOKUP(A467, 'Medical Examinations'!A:A, 'Medical Examinations'!B:B, "not found")</f>
        <v>18.715</v>
      </c>
      <c r="D467" s="2">
        <f>_xlfn.XLOOKUP(A467, 'Medical Examinations'!A:A, 'Medical Examinations'!D:D, "not found")</f>
        <v>4.4400000000000004</v>
      </c>
      <c r="E467" s="2" t="str">
        <f>_xlfn.XLOOKUP(A467, 'Medical Examinations'!A:A, 'Medical Examinations'!F:F, "not found")</f>
        <v>No</v>
      </c>
      <c r="F467" s="2" t="str">
        <f>_xlfn.XLOOKUP(A467, 'Medical Examinations'!A:A, 'Medical Examinations'!G:G, "not found")</f>
        <v>No</v>
      </c>
      <c r="G467" s="2" t="str">
        <f>_xlfn.XLOOKUP(A467, 'Medical Examinations'!A:A, 'Medical Examinations'!H:H, "not found")</f>
        <v>No</v>
      </c>
      <c r="H467" s="2">
        <f>_xlfn.XLOOKUP(A467, 'Medical Examinations'!A:A, 'Medical Examinations'!J:J, "not found")</f>
        <v>0</v>
      </c>
      <c r="I467" s="2" t="str">
        <f>_xlfn.XLOOKUP(A467, 'Medical Examinations'!A:A, 'Medical Examinations'!L:L, "not found")</f>
        <v>No</v>
      </c>
      <c r="J467" s="2" t="str">
        <f>_xlfn.XLOOKUP(A467, 'Medical Examinations'!A:A, 'Medical Examinations'!C:C, "not found")</f>
        <v>Normal Weight</v>
      </c>
      <c r="K467" s="2" t="str">
        <f>_xlfn.XLOOKUP(A467, 'Medical Examinations'!A:A, 'Medical Examinations'!E:E, "not  found")</f>
        <v>Normal</v>
      </c>
      <c r="L467" s="16">
        <f>_xlfn.XLOOKUP(A467, 'Hospitalisation Details'!A:A, 'Hospitalisation Details'!G:G, "not found")</f>
        <v>36323</v>
      </c>
      <c r="M467" s="17">
        <f>_xlfn.XLOOKUP(A467, 'Hospitalisation Details'!A:A, 'Hospitalisation Details'!J:J, "not found")</f>
        <v>21595.38</v>
      </c>
      <c r="N467" s="2" t="str">
        <f>_xlfn.XLOOKUP(A467, 'Hospitalisation Details'!A:A, 'Hospitalisation Details'!L:L, "not found")</f>
        <v>tier - 2</v>
      </c>
      <c r="O467" s="2" t="str">
        <f>_xlfn.XLOOKUP(A467, 'Hospitalisation Details'!A:A, 'Hospitalisation Details'!N:N, "not found")</f>
        <v>tier - 3</v>
      </c>
      <c r="P467" s="2" t="str">
        <f>_xlfn.XLOOKUP(A467, 'Hospitalisation Details'!A:A, 'Hospitalisation Details'!P:P, "not found")</f>
        <v>R1012</v>
      </c>
      <c r="Q467" s="2">
        <f>_xlfn.XLOOKUP(A467, 'Hospitalisation Details'!A:A, 'Hospitalisation Details'!H:H, "not found")</f>
        <v>23</v>
      </c>
    </row>
    <row r="468" spans="1:17" ht="15.75" x14ac:dyDescent="0.25">
      <c r="A468" s="15" t="s">
        <v>1905</v>
      </c>
      <c r="B468" s="2" t="str">
        <f>VLOOKUP(A468, 'Customer Names'!A:E, 4, FALSE)</f>
        <v>Matthew T</v>
      </c>
      <c r="C468" s="2">
        <f>_xlfn.XLOOKUP(A468, 'Medical Examinations'!A:A, 'Medical Examinations'!B:B, "not found")</f>
        <v>28.12</v>
      </c>
      <c r="D468" s="2">
        <f>_xlfn.XLOOKUP(A468, 'Medical Examinations'!A:A, 'Medical Examinations'!D:D, "not found")</f>
        <v>6.15</v>
      </c>
      <c r="E468" s="2" t="str">
        <f>_xlfn.XLOOKUP(A468, 'Medical Examinations'!A:A, 'Medical Examinations'!F:F, "not found")</f>
        <v>No</v>
      </c>
      <c r="F468" s="2" t="str">
        <f>_xlfn.XLOOKUP(A468, 'Medical Examinations'!A:A, 'Medical Examinations'!G:G, "not found")</f>
        <v>No</v>
      </c>
      <c r="G468" s="2" t="str">
        <f>_xlfn.XLOOKUP(A468, 'Medical Examinations'!A:A, 'Medical Examinations'!H:H, "not found")</f>
        <v>No</v>
      </c>
      <c r="H468" s="2">
        <f>_xlfn.XLOOKUP(A468, 'Medical Examinations'!A:A, 'Medical Examinations'!J:J, "not found")</f>
        <v>0</v>
      </c>
      <c r="I468" s="2" t="str">
        <f>_xlfn.XLOOKUP(A468, 'Medical Examinations'!A:A, 'Medical Examinations'!L:L, "not found")</f>
        <v>yes</v>
      </c>
      <c r="J468" s="2" t="str">
        <f>_xlfn.XLOOKUP(A468, 'Medical Examinations'!A:A, 'Medical Examinations'!C:C, "not found")</f>
        <v>Overweight</v>
      </c>
      <c r="K468" s="2" t="str">
        <f>_xlfn.XLOOKUP(A468, 'Medical Examinations'!A:A, 'Medical Examinations'!E:E, "not  found")</f>
        <v>Prediabeties</v>
      </c>
      <c r="L468" s="16">
        <f>_xlfn.XLOOKUP(A468, 'Hospitalisation Details'!A:A, 'Hospitalisation Details'!G:G, "not found")</f>
        <v>33198</v>
      </c>
      <c r="M468" s="17">
        <f>_xlfn.XLOOKUP(A468, 'Hospitalisation Details'!A:A, 'Hospitalisation Details'!J:J, "not found")</f>
        <v>21472.48</v>
      </c>
      <c r="N468" s="2" t="str">
        <f>_xlfn.XLOOKUP(A468, 'Hospitalisation Details'!A:A, 'Hospitalisation Details'!L:L, "not found")</f>
        <v>tier - 2</v>
      </c>
      <c r="O468" s="2" t="str">
        <f>_xlfn.XLOOKUP(A468, 'Hospitalisation Details'!A:A, 'Hospitalisation Details'!N:N, "not found")</f>
        <v>tier - 2</v>
      </c>
      <c r="P468" s="2" t="str">
        <f>_xlfn.XLOOKUP(A468, 'Hospitalisation Details'!A:A, 'Hospitalisation Details'!P:P, "not found")</f>
        <v>R1012</v>
      </c>
      <c r="Q468" s="2">
        <f>_xlfn.XLOOKUP(A468, 'Hospitalisation Details'!A:A, 'Hospitalisation Details'!H:H, "not found")</f>
        <v>32</v>
      </c>
    </row>
    <row r="469" spans="1:17" ht="15.75" x14ac:dyDescent="0.25">
      <c r="A469" s="15" t="s">
        <v>1904</v>
      </c>
      <c r="B469" s="2" t="str">
        <f>VLOOKUP(A469, 'Customer Names'!A:E, 4, FALSE)</f>
        <v>Rachel L.</v>
      </c>
      <c r="C469" s="2">
        <f>_xlfn.XLOOKUP(A469, 'Medical Examinations'!A:A, 'Medical Examinations'!B:B, "not found")</f>
        <v>26.6</v>
      </c>
      <c r="D469" s="2">
        <f>_xlfn.XLOOKUP(A469, 'Medical Examinations'!A:A, 'Medical Examinations'!D:D, "not found")</f>
        <v>4.53</v>
      </c>
      <c r="E469" s="2" t="str">
        <f>_xlfn.XLOOKUP(A469, 'Medical Examinations'!A:A, 'Medical Examinations'!F:F, "not found")</f>
        <v>No</v>
      </c>
      <c r="F469" s="2" t="str">
        <f>_xlfn.XLOOKUP(A469, 'Medical Examinations'!A:A, 'Medical Examinations'!G:G, "not found")</f>
        <v>No</v>
      </c>
      <c r="G469" s="2" t="str">
        <f>_xlfn.XLOOKUP(A469, 'Medical Examinations'!A:A, 'Medical Examinations'!H:H, "not found")</f>
        <v>No</v>
      </c>
      <c r="H469" s="2">
        <f>_xlfn.XLOOKUP(A469, 'Medical Examinations'!A:A, 'Medical Examinations'!J:J, "not found")</f>
        <v>0</v>
      </c>
      <c r="I469" s="2" t="str">
        <f>_xlfn.XLOOKUP(A469, 'Medical Examinations'!A:A, 'Medical Examinations'!L:L, "not found")</f>
        <v>yes</v>
      </c>
      <c r="J469" s="2" t="str">
        <f>_xlfn.XLOOKUP(A469, 'Medical Examinations'!A:A, 'Medical Examinations'!C:C, "not found")</f>
        <v>Overweight</v>
      </c>
      <c r="K469" s="2" t="str">
        <f>_xlfn.XLOOKUP(A469, 'Medical Examinations'!A:A, 'Medical Examinations'!E:E, "not  found")</f>
        <v>Normal</v>
      </c>
      <c r="L469" s="16">
        <f>_xlfn.XLOOKUP(A469, 'Hospitalisation Details'!A:A, 'Hospitalisation Details'!G:G, "not found")</f>
        <v>29468</v>
      </c>
      <c r="M469" s="17">
        <f>_xlfn.XLOOKUP(A469, 'Hospitalisation Details'!A:A, 'Hospitalisation Details'!J:J, "not found")</f>
        <v>21348.71</v>
      </c>
      <c r="N469" s="2" t="str">
        <f>_xlfn.XLOOKUP(A469, 'Hospitalisation Details'!A:A, 'Hospitalisation Details'!L:L, "not found")</f>
        <v>tier - 2</v>
      </c>
      <c r="O469" s="2" t="str">
        <f>_xlfn.XLOOKUP(A469, 'Hospitalisation Details'!A:A, 'Hospitalisation Details'!N:N, "not found")</f>
        <v>tier - 1</v>
      </c>
      <c r="P469" s="2" t="str">
        <f>_xlfn.XLOOKUP(A469, 'Hospitalisation Details'!A:A, 'Hospitalisation Details'!P:P, "not found")</f>
        <v>R1012</v>
      </c>
      <c r="Q469" s="2">
        <f>_xlfn.XLOOKUP(A469, 'Hospitalisation Details'!A:A, 'Hospitalisation Details'!H:H, "not found")</f>
        <v>42</v>
      </c>
    </row>
    <row r="470" spans="1:17" ht="15.75" x14ac:dyDescent="0.25">
      <c r="A470" s="15" t="s">
        <v>1903</v>
      </c>
      <c r="B470" s="2" t="str">
        <f>VLOOKUP(A470, 'Customer Names'!A:E, 4, FALSE)</f>
        <v>Corina</v>
      </c>
      <c r="C470" s="2">
        <f>_xlfn.XLOOKUP(A470, 'Medical Examinations'!A:A, 'Medical Examinations'!B:B, "not found")</f>
        <v>30.114999999999998</v>
      </c>
      <c r="D470" s="2">
        <f>_xlfn.XLOOKUP(A470, 'Medical Examinations'!A:A, 'Medical Examinations'!D:D, "not found")</f>
        <v>5.48</v>
      </c>
      <c r="E470" s="2" t="str">
        <f>_xlfn.XLOOKUP(A470, 'Medical Examinations'!A:A, 'Medical Examinations'!F:F, "not found")</f>
        <v>No</v>
      </c>
      <c r="F470" s="2" t="str">
        <f>_xlfn.XLOOKUP(A470, 'Medical Examinations'!A:A, 'Medical Examinations'!G:G, "not found")</f>
        <v>yes</v>
      </c>
      <c r="G470" s="2" t="str">
        <f>_xlfn.XLOOKUP(A470, 'Medical Examinations'!A:A, 'Medical Examinations'!H:H, "not found")</f>
        <v>No</v>
      </c>
      <c r="H470" s="2">
        <f>_xlfn.XLOOKUP(A470, 'Medical Examinations'!A:A, 'Medical Examinations'!J:J, "not found")</f>
        <v>1</v>
      </c>
      <c r="I470" s="2" t="str">
        <f>_xlfn.XLOOKUP(A470, 'Medical Examinations'!A:A, 'Medical Examinations'!L:L, "not found")</f>
        <v>No</v>
      </c>
      <c r="J470" s="2" t="str">
        <f>_xlfn.XLOOKUP(A470, 'Medical Examinations'!A:A, 'Medical Examinations'!C:C, "not found")</f>
        <v>Obesity</v>
      </c>
      <c r="K470" s="2" t="str">
        <f>_xlfn.XLOOKUP(A470, 'Medical Examinations'!A:A, 'Medical Examinations'!E:E, "not  found")</f>
        <v>Normal</v>
      </c>
      <c r="L470" s="16">
        <f>_xlfn.XLOOKUP(A470, 'Hospitalisation Details'!A:A, 'Hospitalisation Details'!G:G, "not found")</f>
        <v>38203</v>
      </c>
      <c r="M470" s="17">
        <f>_xlfn.XLOOKUP(A470, 'Hospitalisation Details'!A:A, 'Hospitalisation Details'!J:J, "not found")</f>
        <v>21344.85</v>
      </c>
      <c r="N470" s="2" t="str">
        <f>_xlfn.XLOOKUP(A470, 'Hospitalisation Details'!A:A, 'Hospitalisation Details'!L:L, "not found")</f>
        <v>tier - 3</v>
      </c>
      <c r="O470" s="2" t="str">
        <f>_xlfn.XLOOKUP(A470, 'Hospitalisation Details'!A:A, 'Hospitalisation Details'!N:N, "not found")</f>
        <v>tier - 1</v>
      </c>
      <c r="P470" s="2" t="str">
        <f>_xlfn.XLOOKUP(A470, 'Hospitalisation Details'!A:A, 'Hospitalisation Details'!P:P, "not found")</f>
        <v>R1024</v>
      </c>
      <c r="Q470" s="2">
        <f>_xlfn.XLOOKUP(A470, 'Hospitalisation Details'!A:A, 'Hospitalisation Details'!H:H, "not found")</f>
        <v>18</v>
      </c>
    </row>
    <row r="471" spans="1:17" ht="15.75" x14ac:dyDescent="0.25">
      <c r="A471" s="15" t="s">
        <v>1902</v>
      </c>
      <c r="B471" s="2" t="str">
        <f>VLOOKUP(A471, 'Customer Names'!A:E, 4, FALSE)</f>
        <v>Guannan</v>
      </c>
      <c r="C471" s="2">
        <f>_xlfn.XLOOKUP(A471, 'Medical Examinations'!A:A, 'Medical Examinations'!B:B, "not found")</f>
        <v>24.605</v>
      </c>
      <c r="D471" s="2">
        <f>_xlfn.XLOOKUP(A471, 'Medical Examinations'!A:A, 'Medical Examinations'!D:D, "not found")</f>
        <v>5.48</v>
      </c>
      <c r="E471" s="2" t="str">
        <f>_xlfn.XLOOKUP(A471, 'Medical Examinations'!A:A, 'Medical Examinations'!F:F, "not found")</f>
        <v>No</v>
      </c>
      <c r="F471" s="2" t="str">
        <f>_xlfn.XLOOKUP(A471, 'Medical Examinations'!A:A, 'Medical Examinations'!G:G, "not found")</f>
        <v>No</v>
      </c>
      <c r="G471" s="2" t="str">
        <f>_xlfn.XLOOKUP(A471, 'Medical Examinations'!A:A, 'Medical Examinations'!H:H, "not found")</f>
        <v>No</v>
      </c>
      <c r="H471" s="2">
        <f>_xlfn.XLOOKUP(A471, 'Medical Examinations'!A:A, 'Medical Examinations'!J:J, "not found")</f>
        <v>0</v>
      </c>
      <c r="I471" s="2" t="str">
        <f>_xlfn.XLOOKUP(A471, 'Medical Examinations'!A:A, 'Medical Examinations'!L:L, "not found")</f>
        <v>yes</v>
      </c>
      <c r="J471" s="2" t="str">
        <f>_xlfn.XLOOKUP(A471, 'Medical Examinations'!A:A, 'Medical Examinations'!C:C, "not found")</f>
        <v>Normal Weight</v>
      </c>
      <c r="K471" s="2" t="str">
        <f>_xlfn.XLOOKUP(A471, 'Medical Examinations'!A:A, 'Medical Examinations'!E:E, "not  found")</f>
        <v>Normal</v>
      </c>
      <c r="L471" s="16">
        <f>_xlfn.XLOOKUP(A471, 'Hospitalisation Details'!A:A, 'Hospitalisation Details'!G:G, "not found")</f>
        <v>29565</v>
      </c>
      <c r="M471" s="17">
        <f>_xlfn.XLOOKUP(A471, 'Hospitalisation Details'!A:A, 'Hospitalisation Details'!J:J, "not found")</f>
        <v>21259.38</v>
      </c>
      <c r="N471" s="2" t="str">
        <f>_xlfn.XLOOKUP(A471, 'Hospitalisation Details'!A:A, 'Hospitalisation Details'!L:L, "not found")</f>
        <v>tier - 3</v>
      </c>
      <c r="O471" s="2" t="str">
        <f>_xlfn.XLOOKUP(A471, 'Hospitalisation Details'!A:A, 'Hospitalisation Details'!N:N, "not found")</f>
        <v>tier - 3</v>
      </c>
      <c r="P471" s="2" t="str">
        <f>_xlfn.XLOOKUP(A471, 'Hospitalisation Details'!A:A, 'Hospitalisation Details'!P:P, "not found")</f>
        <v>R1019</v>
      </c>
      <c r="Q471" s="2">
        <f>_xlfn.XLOOKUP(A471, 'Hospitalisation Details'!A:A, 'Hospitalisation Details'!H:H, "not found")</f>
        <v>42</v>
      </c>
    </row>
    <row r="472" spans="1:17" ht="15.75" x14ac:dyDescent="0.25">
      <c r="A472" s="15" t="s">
        <v>1901</v>
      </c>
      <c r="B472" s="2" t="str">
        <f>VLOOKUP(A472, 'Customer Names'!A:E, 4, FALSE)</f>
        <v>Don</v>
      </c>
      <c r="C472" s="2">
        <f>_xlfn.XLOOKUP(A472, 'Medical Examinations'!A:A, 'Medical Examinations'!B:B, "not found")</f>
        <v>29.6</v>
      </c>
      <c r="D472" s="2">
        <f>_xlfn.XLOOKUP(A472, 'Medical Examinations'!A:A, 'Medical Examinations'!D:D, "not found")</f>
        <v>8.1</v>
      </c>
      <c r="E472" s="2" t="str">
        <f>_xlfn.XLOOKUP(A472, 'Medical Examinations'!A:A, 'Medical Examinations'!F:F, "not found")</f>
        <v>No</v>
      </c>
      <c r="F472" s="2" t="str">
        <f>_xlfn.XLOOKUP(A472, 'Medical Examinations'!A:A, 'Medical Examinations'!G:G, "not found")</f>
        <v>No</v>
      </c>
      <c r="G472" s="2" t="str">
        <f>_xlfn.XLOOKUP(A472, 'Medical Examinations'!A:A, 'Medical Examinations'!H:H, "not found")</f>
        <v>No</v>
      </c>
      <c r="H472" s="2">
        <f>_xlfn.XLOOKUP(A472, 'Medical Examinations'!A:A, 'Medical Examinations'!J:J, "not found")</f>
        <v>0</v>
      </c>
      <c r="I472" s="2" t="str">
        <f>_xlfn.XLOOKUP(A472, 'Medical Examinations'!A:A, 'Medical Examinations'!L:L, "not found")</f>
        <v>No</v>
      </c>
      <c r="J472" s="2" t="str">
        <f>_xlfn.XLOOKUP(A472, 'Medical Examinations'!A:A, 'Medical Examinations'!C:C, "not found")</f>
        <v>Overweight</v>
      </c>
      <c r="K472" s="2" t="str">
        <f>_xlfn.XLOOKUP(A472, 'Medical Examinations'!A:A, 'Medical Examinations'!E:E, "not  found")</f>
        <v>Diabetes</v>
      </c>
      <c r="L472" s="16">
        <f>_xlfn.XLOOKUP(A472, 'Hospitalisation Details'!A:A, 'Hospitalisation Details'!G:G, "not found")</f>
        <v>27275</v>
      </c>
      <c r="M472" s="17">
        <f>_xlfn.XLOOKUP(A472, 'Hospitalisation Details'!A:A, 'Hospitalisation Details'!J:J, "not found")</f>
        <v>21232.18</v>
      </c>
      <c r="N472" s="2" t="str">
        <f>_xlfn.XLOOKUP(A472, 'Hospitalisation Details'!A:A, 'Hospitalisation Details'!L:L, "not found")</f>
        <v>tier - 3</v>
      </c>
      <c r="O472" s="2" t="str">
        <f>_xlfn.XLOOKUP(A472, 'Hospitalisation Details'!A:A, 'Hospitalisation Details'!N:N, "not found")</f>
        <v>tier - 2</v>
      </c>
      <c r="P472" s="2" t="str">
        <f>_xlfn.XLOOKUP(A472, 'Hospitalisation Details'!A:A, 'Hospitalisation Details'!P:P, "not found")</f>
        <v>R1011</v>
      </c>
      <c r="Q472" s="2">
        <f>_xlfn.XLOOKUP(A472, 'Hospitalisation Details'!A:A, 'Hospitalisation Details'!H:H, "not found")</f>
        <v>48</v>
      </c>
    </row>
    <row r="473" spans="1:17" ht="15.75" x14ac:dyDescent="0.25">
      <c r="A473" s="15" t="s">
        <v>1900</v>
      </c>
      <c r="B473" s="2" t="str">
        <f>VLOOKUP(A473, 'Customer Names'!A:E, 4, FALSE)</f>
        <v>Chris</v>
      </c>
      <c r="C473" s="2">
        <f>_xlfn.XLOOKUP(A473, 'Medical Examinations'!A:A, 'Medical Examinations'!B:B, "not found")</f>
        <v>24.42</v>
      </c>
      <c r="D473" s="2">
        <f>_xlfn.XLOOKUP(A473, 'Medical Examinations'!A:A, 'Medical Examinations'!D:D, "not found")</f>
        <v>7.16</v>
      </c>
      <c r="E473" s="2" t="str">
        <f>_xlfn.XLOOKUP(A473, 'Medical Examinations'!A:A, 'Medical Examinations'!F:F, "not found")</f>
        <v>No</v>
      </c>
      <c r="F473" s="2" t="str">
        <f>_xlfn.XLOOKUP(A473, 'Medical Examinations'!A:A, 'Medical Examinations'!G:G, "not found")</f>
        <v>No</v>
      </c>
      <c r="G473" s="2" t="str">
        <f>_xlfn.XLOOKUP(A473, 'Medical Examinations'!A:A, 'Medical Examinations'!H:H, "not found")</f>
        <v>No</v>
      </c>
      <c r="H473" s="2">
        <f>_xlfn.XLOOKUP(A473, 'Medical Examinations'!A:A, 'Medical Examinations'!J:J, "not found")</f>
        <v>0</v>
      </c>
      <c r="I473" s="2" t="str">
        <f>_xlfn.XLOOKUP(A473, 'Medical Examinations'!A:A, 'Medical Examinations'!L:L, "not found")</f>
        <v>yes</v>
      </c>
      <c r="J473" s="2" t="str">
        <f>_xlfn.XLOOKUP(A473, 'Medical Examinations'!A:A, 'Medical Examinations'!C:C, "not found")</f>
        <v>Normal Weight</v>
      </c>
      <c r="K473" s="2" t="str">
        <f>_xlfn.XLOOKUP(A473, 'Medical Examinations'!A:A, 'Medical Examinations'!E:E, "not  found")</f>
        <v>Diabetes</v>
      </c>
      <c r="L473" s="16">
        <f>_xlfn.XLOOKUP(A473, 'Hospitalisation Details'!A:A, 'Hospitalisation Details'!G:G, "not found")</f>
        <v>27316</v>
      </c>
      <c r="M473" s="17">
        <f>_xlfn.XLOOKUP(A473, 'Hospitalisation Details'!A:A, 'Hospitalisation Details'!J:J, "not found")</f>
        <v>21223.68</v>
      </c>
      <c r="N473" s="2" t="str">
        <f>_xlfn.XLOOKUP(A473, 'Hospitalisation Details'!A:A, 'Hospitalisation Details'!L:L, "not found")</f>
        <v>tier - 3</v>
      </c>
      <c r="O473" s="2" t="str">
        <f>_xlfn.XLOOKUP(A473, 'Hospitalisation Details'!A:A, 'Hospitalisation Details'!N:N, "not found")</f>
        <v>tier - 2</v>
      </c>
      <c r="P473" s="2" t="str">
        <f>_xlfn.XLOOKUP(A473, 'Hospitalisation Details'!A:A, 'Hospitalisation Details'!P:P, "not found")</f>
        <v>R1013</v>
      </c>
      <c r="Q473" s="2">
        <f>_xlfn.XLOOKUP(A473, 'Hospitalisation Details'!A:A, 'Hospitalisation Details'!H:H, "not found")</f>
        <v>48</v>
      </c>
    </row>
    <row r="474" spans="1:17" ht="15.75" x14ac:dyDescent="0.25">
      <c r="A474" s="15" t="s">
        <v>1899</v>
      </c>
      <c r="B474" s="2" t="str">
        <f>VLOOKUP(A474, 'Customer Names'!A:E, 4, FALSE)</f>
        <v>Gavin V.</v>
      </c>
      <c r="C474" s="2">
        <f>_xlfn.XLOOKUP(A474, 'Medical Examinations'!A:A, 'Medical Examinations'!B:B, "not found")</f>
        <v>20.9</v>
      </c>
      <c r="D474" s="2">
        <f>_xlfn.XLOOKUP(A474, 'Medical Examinations'!A:A, 'Medical Examinations'!D:D, "not found")</f>
        <v>4.55</v>
      </c>
      <c r="E474" s="2" t="str">
        <f>_xlfn.XLOOKUP(A474, 'Medical Examinations'!A:A, 'Medical Examinations'!F:F, "not found")</f>
        <v>yes</v>
      </c>
      <c r="F474" s="2" t="str">
        <f>_xlfn.XLOOKUP(A474, 'Medical Examinations'!A:A, 'Medical Examinations'!G:G, "not found")</f>
        <v>No</v>
      </c>
      <c r="G474" s="2" t="str">
        <f>_xlfn.XLOOKUP(A474, 'Medical Examinations'!A:A, 'Medical Examinations'!H:H, "not found")</f>
        <v>Yes</v>
      </c>
      <c r="H474" s="2">
        <f>_xlfn.XLOOKUP(A474, 'Medical Examinations'!A:A, 'Medical Examinations'!J:J, "not found")</f>
        <v>1</v>
      </c>
      <c r="I474" s="2" t="str">
        <f>_xlfn.XLOOKUP(A474, 'Medical Examinations'!A:A, 'Medical Examinations'!L:L, "not found")</f>
        <v>yes</v>
      </c>
      <c r="J474" s="2" t="str">
        <f>_xlfn.XLOOKUP(A474, 'Medical Examinations'!A:A, 'Medical Examinations'!C:C, "not found")</f>
        <v>Normal Weight</v>
      </c>
      <c r="K474" s="2" t="str">
        <f>_xlfn.XLOOKUP(A474, 'Medical Examinations'!A:A, 'Medical Examinations'!E:E, "not  found")</f>
        <v>Normal</v>
      </c>
      <c r="L474" s="16">
        <f>_xlfn.XLOOKUP(A474, 'Hospitalisation Details'!A:A, 'Hospitalisation Details'!G:G, "not found")</f>
        <v>25441</v>
      </c>
      <c r="M474" s="17">
        <f>_xlfn.XLOOKUP(A474, 'Hospitalisation Details'!A:A, 'Hospitalisation Details'!J:J, "not found")</f>
        <v>21195.82</v>
      </c>
      <c r="N474" s="2" t="str">
        <f>_xlfn.XLOOKUP(A474, 'Hospitalisation Details'!A:A, 'Hospitalisation Details'!L:L, "not found")</f>
        <v>tier - 3</v>
      </c>
      <c r="O474" s="2" t="str">
        <f>_xlfn.XLOOKUP(A474, 'Hospitalisation Details'!A:A, 'Hospitalisation Details'!N:N, "not found")</f>
        <v>tier - 1</v>
      </c>
      <c r="P474" s="2" t="str">
        <f>_xlfn.XLOOKUP(A474, 'Hospitalisation Details'!A:A, 'Hospitalisation Details'!P:P, "not found")</f>
        <v>R1013</v>
      </c>
      <c r="Q474" s="2">
        <f>_xlfn.XLOOKUP(A474, 'Hospitalisation Details'!A:A, 'Hospitalisation Details'!H:H, "not found")</f>
        <v>53</v>
      </c>
    </row>
    <row r="475" spans="1:17" ht="15.75" x14ac:dyDescent="0.25">
      <c r="A475" s="15" t="s">
        <v>1898</v>
      </c>
      <c r="B475" s="2" t="str">
        <f>VLOOKUP(A475, 'Customer Names'!A:E, 4, FALSE)</f>
        <v>David</v>
      </c>
      <c r="C475" s="2">
        <f>_xlfn.XLOOKUP(A475, 'Medical Examinations'!A:A, 'Medical Examinations'!B:B, "not found")</f>
        <v>22.895</v>
      </c>
      <c r="D475" s="2">
        <f>_xlfn.XLOOKUP(A475, 'Medical Examinations'!A:A, 'Medical Examinations'!D:D, "not found")</f>
        <v>6.03</v>
      </c>
      <c r="E475" s="2" t="str">
        <f>_xlfn.XLOOKUP(A475, 'Medical Examinations'!A:A, 'Medical Examinations'!F:F, "not found")</f>
        <v>No</v>
      </c>
      <c r="F475" s="2" t="str">
        <f>_xlfn.XLOOKUP(A475, 'Medical Examinations'!A:A, 'Medical Examinations'!G:G, "not found")</f>
        <v>No</v>
      </c>
      <c r="G475" s="2" t="str">
        <f>_xlfn.XLOOKUP(A475, 'Medical Examinations'!A:A, 'Medical Examinations'!H:H, "not found")</f>
        <v>No</v>
      </c>
      <c r="H475" s="2">
        <f>_xlfn.XLOOKUP(A475, 'Medical Examinations'!A:A, 'Medical Examinations'!J:J, "not found")</f>
        <v>0</v>
      </c>
      <c r="I475" s="2" t="str">
        <f>_xlfn.XLOOKUP(A475, 'Medical Examinations'!A:A, 'Medical Examinations'!L:L, "not found")</f>
        <v>yes</v>
      </c>
      <c r="J475" s="2" t="str">
        <f>_xlfn.XLOOKUP(A475, 'Medical Examinations'!A:A, 'Medical Examinations'!C:C, "not found")</f>
        <v>Normal Weight</v>
      </c>
      <c r="K475" s="2" t="str">
        <f>_xlfn.XLOOKUP(A475, 'Medical Examinations'!A:A, 'Medical Examinations'!E:E, "not  found")</f>
        <v>Prediabeties</v>
      </c>
      <c r="L475" s="16">
        <f>_xlfn.XLOOKUP(A475, 'Hospitalisation Details'!A:A, 'Hospitalisation Details'!G:G, "not found")</f>
        <v>28452</v>
      </c>
      <c r="M475" s="17">
        <f>_xlfn.XLOOKUP(A475, 'Hospitalisation Details'!A:A, 'Hospitalisation Details'!J:J, "not found")</f>
        <v>21098.55</v>
      </c>
      <c r="N475" s="2" t="str">
        <f>_xlfn.XLOOKUP(A475, 'Hospitalisation Details'!A:A, 'Hospitalisation Details'!L:L, "not found")</f>
        <v>tier - 3</v>
      </c>
      <c r="O475" s="2" t="str">
        <f>_xlfn.XLOOKUP(A475, 'Hospitalisation Details'!A:A, 'Hospitalisation Details'!N:N, "not found")</f>
        <v>tier - 3</v>
      </c>
      <c r="P475" s="2" t="str">
        <f>_xlfn.XLOOKUP(A475, 'Hospitalisation Details'!A:A, 'Hospitalisation Details'!P:P, "not found")</f>
        <v>R1012</v>
      </c>
      <c r="Q475" s="2">
        <f>_xlfn.XLOOKUP(A475, 'Hospitalisation Details'!A:A, 'Hospitalisation Details'!H:H, "not found")</f>
        <v>45</v>
      </c>
    </row>
    <row r="476" spans="1:17" ht="15.75" x14ac:dyDescent="0.25">
      <c r="A476" s="15" t="s">
        <v>1897</v>
      </c>
      <c r="B476" s="2" t="str">
        <f>VLOOKUP(A476, 'Customer Names'!A:E, 4, FALSE)</f>
        <v>Jatin</v>
      </c>
      <c r="C476" s="2">
        <f>_xlfn.XLOOKUP(A476, 'Medical Examinations'!A:A, 'Medical Examinations'!B:B, "not found")</f>
        <v>28.3</v>
      </c>
      <c r="D476" s="2">
        <f>_xlfn.XLOOKUP(A476, 'Medical Examinations'!A:A, 'Medical Examinations'!D:D, "not found")</f>
        <v>5.47</v>
      </c>
      <c r="E476" s="2" t="str">
        <f>_xlfn.XLOOKUP(A476, 'Medical Examinations'!A:A, 'Medical Examinations'!F:F, "not found")</f>
        <v>yes</v>
      </c>
      <c r="F476" s="2" t="str">
        <f>_xlfn.XLOOKUP(A476, 'Medical Examinations'!A:A, 'Medical Examinations'!G:G, "not found")</f>
        <v>No</v>
      </c>
      <c r="G476" s="2" t="str">
        <f>_xlfn.XLOOKUP(A476, 'Medical Examinations'!A:A, 'Medical Examinations'!H:H, "not found")</f>
        <v>Yes</v>
      </c>
      <c r="H476" s="2">
        <f>_xlfn.XLOOKUP(A476, 'Medical Examinations'!A:A, 'Medical Examinations'!J:J, "not found")</f>
        <v>1</v>
      </c>
      <c r="I476" s="2" t="str">
        <f>_xlfn.XLOOKUP(A476, 'Medical Examinations'!A:A, 'Medical Examinations'!L:L, "not found")</f>
        <v>yes</v>
      </c>
      <c r="J476" s="2" t="str">
        <f>_xlfn.XLOOKUP(A476, 'Medical Examinations'!A:A, 'Medical Examinations'!C:C, "not found")</f>
        <v>Overweight</v>
      </c>
      <c r="K476" s="2" t="str">
        <f>_xlfn.XLOOKUP(A476, 'Medical Examinations'!A:A, 'Medical Examinations'!E:E, "not  found")</f>
        <v>Normal</v>
      </c>
      <c r="L476" s="16">
        <f>_xlfn.XLOOKUP(A476, 'Hospitalisation Details'!A:A, 'Hospitalisation Details'!G:G, "not found")</f>
        <v>30499</v>
      </c>
      <c r="M476" s="17">
        <f>_xlfn.XLOOKUP(A476, 'Hospitalisation Details'!A:A, 'Hospitalisation Details'!J:J, "not found")</f>
        <v>21082.16</v>
      </c>
      <c r="N476" s="2" t="str">
        <f>_xlfn.XLOOKUP(A476, 'Hospitalisation Details'!A:A, 'Hospitalisation Details'!L:L, "not found")</f>
        <v>tier - 3</v>
      </c>
      <c r="O476" s="2" t="str">
        <f>_xlfn.XLOOKUP(A476, 'Hospitalisation Details'!A:A, 'Hospitalisation Details'!N:N, "not found")</f>
        <v>tier - 2</v>
      </c>
      <c r="P476" s="2" t="str">
        <f>_xlfn.XLOOKUP(A476, 'Hospitalisation Details'!A:A, 'Hospitalisation Details'!P:P, "not found")</f>
        <v>R1011</v>
      </c>
      <c r="Q476" s="2">
        <f>_xlfn.XLOOKUP(A476, 'Hospitalisation Details'!A:A, 'Hospitalisation Details'!H:H, "not found")</f>
        <v>39</v>
      </c>
    </row>
    <row r="477" spans="1:17" ht="15.75" x14ac:dyDescent="0.25">
      <c r="A477" s="15" t="s">
        <v>1895</v>
      </c>
      <c r="B477" s="2" t="str">
        <f>VLOOKUP(A477, 'Customer Names'!A:E, 4, FALSE)</f>
        <v>J P. II</v>
      </c>
      <c r="C477" s="2">
        <f>_xlfn.XLOOKUP(A477, 'Medical Examinations'!A:A, 'Medical Examinations'!B:B, "not found")</f>
        <v>54.3</v>
      </c>
      <c r="D477" s="2">
        <f>_xlfn.XLOOKUP(A477, 'Medical Examinations'!A:A, 'Medical Examinations'!D:D, "not found")</f>
        <v>4.1500000000000004</v>
      </c>
      <c r="E477" s="2" t="str">
        <f>_xlfn.XLOOKUP(A477, 'Medical Examinations'!A:A, 'Medical Examinations'!F:F, "not found")</f>
        <v>yes</v>
      </c>
      <c r="F477" s="2" t="str">
        <f>_xlfn.XLOOKUP(A477, 'Medical Examinations'!A:A, 'Medical Examinations'!G:G, "not found")</f>
        <v>No</v>
      </c>
      <c r="G477" s="2" t="str">
        <f>_xlfn.XLOOKUP(A477, 'Medical Examinations'!A:A, 'Medical Examinations'!H:H, "not found")</f>
        <v>No</v>
      </c>
      <c r="H477" s="2">
        <f>_xlfn.XLOOKUP(A477, 'Medical Examinations'!A:A, 'Medical Examinations'!J:J, "not found")</f>
        <v>1</v>
      </c>
      <c r="I477" s="2" t="str">
        <f>_xlfn.XLOOKUP(A477, 'Medical Examinations'!A:A, 'Medical Examinations'!L:L, "not found")</f>
        <v>No</v>
      </c>
      <c r="J477" s="2" t="str">
        <f>_xlfn.XLOOKUP(A477, 'Medical Examinations'!A:A, 'Medical Examinations'!C:C, "not found")</f>
        <v>Obesity</v>
      </c>
      <c r="K477" s="2" t="str">
        <f>_xlfn.XLOOKUP(A477, 'Medical Examinations'!A:A, 'Medical Examinations'!E:E, "not  found")</f>
        <v>Normal</v>
      </c>
      <c r="L477" s="16">
        <f>_xlfn.XLOOKUP(A477, 'Hospitalisation Details'!A:A, 'Hospitalisation Details'!G:G, "not found")</f>
        <v>23700</v>
      </c>
      <c r="M477" s="17">
        <f>_xlfn.XLOOKUP(A477, 'Hospitalisation Details'!A:A, 'Hospitalisation Details'!J:J, "not found")</f>
        <v>20893.060000000001</v>
      </c>
      <c r="N477" s="2" t="str">
        <f>_xlfn.XLOOKUP(A477, 'Hospitalisation Details'!A:A, 'Hospitalisation Details'!L:L, "not found")</f>
        <v>tier - 2</v>
      </c>
      <c r="O477" s="2" t="str">
        <f>_xlfn.XLOOKUP(A477, 'Hospitalisation Details'!A:A, 'Hospitalisation Details'!N:N, "not found")</f>
        <v>tier - 3</v>
      </c>
      <c r="P477" s="2" t="str">
        <f>_xlfn.XLOOKUP(A477, 'Hospitalisation Details'!A:A, 'Hospitalisation Details'!P:P, "not found")</f>
        <v>R1012</v>
      </c>
      <c r="Q477" s="2">
        <f>_xlfn.XLOOKUP(A477, 'Hospitalisation Details'!A:A, 'Hospitalisation Details'!H:H, "not found")</f>
        <v>58</v>
      </c>
    </row>
    <row r="478" spans="1:17" ht="15.75" x14ac:dyDescent="0.25">
      <c r="A478" s="15" t="s">
        <v>1894</v>
      </c>
      <c r="B478" s="2" t="str">
        <f>VLOOKUP(A478, 'Customer Names'!A:E, 4, FALSE)</f>
        <v>Angela M.</v>
      </c>
      <c r="C478" s="2">
        <f>_xlfn.XLOOKUP(A478, 'Medical Examinations'!A:A, 'Medical Examinations'!B:B, "not found")</f>
        <v>33.344999999999999</v>
      </c>
      <c r="D478" s="2">
        <f>_xlfn.XLOOKUP(A478, 'Medical Examinations'!A:A, 'Medical Examinations'!D:D, "not found")</f>
        <v>11.32</v>
      </c>
      <c r="E478" s="2" t="str">
        <f>_xlfn.XLOOKUP(A478, 'Medical Examinations'!A:A, 'Medical Examinations'!F:F, "not found")</f>
        <v>yes</v>
      </c>
      <c r="F478" s="2" t="str">
        <f>_xlfn.XLOOKUP(A478, 'Medical Examinations'!A:A, 'Medical Examinations'!G:G, "not found")</f>
        <v>No</v>
      </c>
      <c r="G478" s="2" t="str">
        <f>_xlfn.XLOOKUP(A478, 'Medical Examinations'!A:A, 'Medical Examinations'!H:H, "not found")</f>
        <v>No</v>
      </c>
      <c r="H478" s="2">
        <f>_xlfn.XLOOKUP(A478, 'Medical Examinations'!A:A, 'Medical Examinations'!J:J, "not found")</f>
        <v>1</v>
      </c>
      <c r="I478" s="2" t="str">
        <f>_xlfn.XLOOKUP(A478, 'Medical Examinations'!A:A, 'Medical Examinations'!L:L, "not found")</f>
        <v>No</v>
      </c>
      <c r="J478" s="2" t="str">
        <f>_xlfn.XLOOKUP(A478, 'Medical Examinations'!A:A, 'Medical Examinations'!C:C, "not found")</f>
        <v>Obesity</v>
      </c>
      <c r="K478" s="2" t="str">
        <f>_xlfn.XLOOKUP(A478, 'Medical Examinations'!A:A, 'Medical Examinations'!E:E, "not  found")</f>
        <v>Diabetes</v>
      </c>
      <c r="L478" s="16">
        <f>_xlfn.XLOOKUP(A478, 'Hospitalisation Details'!A:A, 'Hospitalisation Details'!G:G, "not found")</f>
        <v>27736</v>
      </c>
      <c r="M478" s="17">
        <f>_xlfn.XLOOKUP(A478, 'Hospitalisation Details'!A:A, 'Hospitalisation Details'!J:J, "not found")</f>
        <v>20878.78</v>
      </c>
      <c r="N478" s="2" t="str">
        <f>_xlfn.XLOOKUP(A478, 'Hospitalisation Details'!A:A, 'Hospitalisation Details'!L:L, "not found")</f>
        <v>tier - 2</v>
      </c>
      <c r="O478" s="2" t="str">
        <f>_xlfn.XLOOKUP(A478, 'Hospitalisation Details'!A:A, 'Hospitalisation Details'!N:N, "not found")</f>
        <v>tier - 1</v>
      </c>
      <c r="P478" s="2" t="str">
        <f>_xlfn.XLOOKUP(A478, 'Hospitalisation Details'!A:A, 'Hospitalisation Details'!P:P, "not found")</f>
        <v>R1024</v>
      </c>
      <c r="Q478" s="2">
        <f>_xlfn.XLOOKUP(A478, 'Hospitalisation Details'!A:A, 'Hospitalisation Details'!H:H, "not found")</f>
        <v>47</v>
      </c>
    </row>
    <row r="479" spans="1:17" ht="15.75" x14ac:dyDescent="0.25">
      <c r="A479" s="15" t="s">
        <v>1893</v>
      </c>
      <c r="B479" s="2" t="str">
        <f>VLOOKUP(A479, 'Customer Names'!A:E, 4, FALSE)</f>
        <v>Blake K.</v>
      </c>
      <c r="C479" s="2">
        <f>_xlfn.XLOOKUP(A479, 'Medical Examinations'!A:A, 'Medical Examinations'!B:B, "not found")</f>
        <v>33</v>
      </c>
      <c r="D479" s="2">
        <f>_xlfn.XLOOKUP(A479, 'Medical Examinations'!A:A, 'Medical Examinations'!D:D, "not found")</f>
        <v>9.51</v>
      </c>
      <c r="E479" s="2" t="str">
        <f>_xlfn.XLOOKUP(A479, 'Medical Examinations'!A:A, 'Medical Examinations'!F:F, "not found")</f>
        <v>yes</v>
      </c>
      <c r="F479" s="2" t="str">
        <f>_xlfn.XLOOKUP(A479, 'Medical Examinations'!A:A, 'Medical Examinations'!G:G, "not found")</f>
        <v>No</v>
      </c>
      <c r="G479" s="2" t="str">
        <f>_xlfn.XLOOKUP(A479, 'Medical Examinations'!A:A, 'Medical Examinations'!H:H, "not found")</f>
        <v>No</v>
      </c>
      <c r="H479" s="2">
        <f>_xlfn.XLOOKUP(A479, 'Medical Examinations'!A:A, 'Medical Examinations'!J:J, "not found")</f>
        <v>0</v>
      </c>
      <c r="I479" s="2" t="str">
        <f>_xlfn.XLOOKUP(A479, 'Medical Examinations'!A:A, 'Medical Examinations'!L:L, "not found")</f>
        <v>No</v>
      </c>
      <c r="J479" s="2" t="str">
        <f>_xlfn.XLOOKUP(A479, 'Medical Examinations'!A:A, 'Medical Examinations'!C:C, "not found")</f>
        <v>Obesity</v>
      </c>
      <c r="K479" s="2" t="str">
        <f>_xlfn.XLOOKUP(A479, 'Medical Examinations'!A:A, 'Medical Examinations'!E:E, "not  found")</f>
        <v>Diabetes</v>
      </c>
      <c r="L479" s="16">
        <f>_xlfn.XLOOKUP(A479, 'Hospitalisation Details'!A:A, 'Hospitalisation Details'!G:G, "not found")</f>
        <v>24723</v>
      </c>
      <c r="M479" s="17">
        <f>_xlfn.XLOOKUP(A479, 'Hospitalisation Details'!A:A, 'Hospitalisation Details'!J:J, "not found")</f>
        <v>20781.490000000002</v>
      </c>
      <c r="N479" s="2" t="str">
        <f>_xlfn.XLOOKUP(A479, 'Hospitalisation Details'!A:A, 'Hospitalisation Details'!L:L, "not found")</f>
        <v>tier - 2</v>
      </c>
      <c r="O479" s="2" t="str">
        <f>_xlfn.XLOOKUP(A479, 'Hospitalisation Details'!A:A, 'Hospitalisation Details'!N:N, "not found")</f>
        <v>tier - 3</v>
      </c>
      <c r="P479" s="2" t="str">
        <f>_xlfn.XLOOKUP(A479, 'Hospitalisation Details'!A:A, 'Hospitalisation Details'!P:P, "not found")</f>
        <v>R1013</v>
      </c>
      <c r="Q479" s="2">
        <f>_xlfn.XLOOKUP(A479, 'Hospitalisation Details'!A:A, 'Hospitalisation Details'!H:H, "not found")</f>
        <v>55</v>
      </c>
    </row>
    <row r="480" spans="1:17" ht="15.75" x14ac:dyDescent="0.25">
      <c r="A480" s="15" t="s">
        <v>1892</v>
      </c>
      <c r="B480" s="2" t="str">
        <f>VLOOKUP(A480, 'Customer Names'!A:E, 4, FALSE)</f>
        <v>Brian T.</v>
      </c>
      <c r="C480" s="2">
        <f>_xlfn.XLOOKUP(A480, 'Medical Examinations'!A:A, 'Medical Examinations'!B:B, "not found")</f>
        <v>28.024999999999999</v>
      </c>
      <c r="D480" s="2">
        <f>_xlfn.XLOOKUP(A480, 'Medical Examinations'!A:A, 'Medical Examinations'!D:D, "not found")</f>
        <v>7.67</v>
      </c>
      <c r="E480" s="2" t="str">
        <f>_xlfn.XLOOKUP(A480, 'Medical Examinations'!A:A, 'Medical Examinations'!F:F, "not found")</f>
        <v>yes</v>
      </c>
      <c r="F480" s="2" t="str">
        <f>_xlfn.XLOOKUP(A480, 'Medical Examinations'!A:A, 'Medical Examinations'!G:G, "not found")</f>
        <v>No</v>
      </c>
      <c r="G480" s="2" t="str">
        <f>_xlfn.XLOOKUP(A480, 'Medical Examinations'!A:A, 'Medical Examinations'!H:H, "not found")</f>
        <v>No</v>
      </c>
      <c r="H480" s="2">
        <f>_xlfn.XLOOKUP(A480, 'Medical Examinations'!A:A, 'Medical Examinations'!J:J, "not found")</f>
        <v>1</v>
      </c>
      <c r="I480" s="2" t="str">
        <f>_xlfn.XLOOKUP(A480, 'Medical Examinations'!A:A, 'Medical Examinations'!L:L, "not found")</f>
        <v>yes</v>
      </c>
      <c r="J480" s="2" t="str">
        <f>_xlfn.XLOOKUP(A480, 'Medical Examinations'!A:A, 'Medical Examinations'!C:C, "not found")</f>
        <v>Overweight</v>
      </c>
      <c r="K480" s="2" t="str">
        <f>_xlfn.XLOOKUP(A480, 'Medical Examinations'!A:A, 'Medical Examinations'!E:E, "not  found")</f>
        <v>Diabetes</v>
      </c>
      <c r="L480" s="16">
        <f>_xlfn.XLOOKUP(A480, 'Hospitalisation Details'!A:A, 'Hospitalisation Details'!G:G, "not found")</f>
        <v>31628</v>
      </c>
      <c r="M480" s="17">
        <f>_xlfn.XLOOKUP(A480, 'Hospitalisation Details'!A:A, 'Hospitalisation Details'!J:J, "not found")</f>
        <v>20773.63</v>
      </c>
      <c r="N480" s="2" t="str">
        <f>_xlfn.XLOOKUP(A480, 'Hospitalisation Details'!A:A, 'Hospitalisation Details'!L:L, "not found")</f>
        <v>tier - 2</v>
      </c>
      <c r="O480" s="2" t="str">
        <f>_xlfn.XLOOKUP(A480, 'Hospitalisation Details'!A:A, 'Hospitalisation Details'!N:N, "not found")</f>
        <v>tier - 3</v>
      </c>
      <c r="P480" s="2" t="str">
        <f>_xlfn.XLOOKUP(A480, 'Hospitalisation Details'!A:A, 'Hospitalisation Details'!P:P, "not found")</f>
        <v>R1017</v>
      </c>
      <c r="Q480" s="2">
        <f>_xlfn.XLOOKUP(A480, 'Hospitalisation Details'!A:A, 'Hospitalisation Details'!H:H, "not found")</f>
        <v>36</v>
      </c>
    </row>
    <row r="481" spans="1:17" ht="15.75" x14ac:dyDescent="0.25">
      <c r="A481" s="15" t="s">
        <v>1891</v>
      </c>
      <c r="B481" s="2" t="str">
        <f>VLOOKUP(A481, 'Customer Names'!A:E, 4, FALSE)</f>
        <v>Damon</v>
      </c>
      <c r="C481" s="2">
        <f>_xlfn.XLOOKUP(A481, 'Medical Examinations'!A:A, 'Medical Examinations'!B:B, "not found")</f>
        <v>28.69</v>
      </c>
      <c r="D481" s="2">
        <f>_xlfn.XLOOKUP(A481, 'Medical Examinations'!A:A, 'Medical Examinations'!D:D, "not found")</f>
        <v>6.23</v>
      </c>
      <c r="E481" s="2" t="str">
        <f>_xlfn.XLOOKUP(A481, 'Medical Examinations'!A:A, 'Medical Examinations'!F:F, "not found")</f>
        <v>No</v>
      </c>
      <c r="F481" s="2" t="str">
        <f>_xlfn.XLOOKUP(A481, 'Medical Examinations'!A:A, 'Medical Examinations'!G:G, "not found")</f>
        <v>No</v>
      </c>
      <c r="G481" s="2" t="str">
        <f>_xlfn.XLOOKUP(A481, 'Medical Examinations'!A:A, 'Medical Examinations'!H:H, "not found")</f>
        <v>No</v>
      </c>
      <c r="H481" s="2">
        <f>_xlfn.XLOOKUP(A481, 'Medical Examinations'!A:A, 'Medical Examinations'!J:J, "not found")</f>
        <v>1</v>
      </c>
      <c r="I481" s="2" t="str">
        <f>_xlfn.XLOOKUP(A481, 'Medical Examinations'!A:A, 'Medical Examinations'!L:L, "not found")</f>
        <v>yes</v>
      </c>
      <c r="J481" s="2" t="str">
        <f>_xlfn.XLOOKUP(A481, 'Medical Examinations'!A:A, 'Medical Examinations'!C:C, "not found")</f>
        <v>Overweight</v>
      </c>
      <c r="K481" s="2" t="str">
        <f>_xlfn.XLOOKUP(A481, 'Medical Examinations'!A:A, 'Medical Examinations'!E:E, "not  found")</f>
        <v>Prediabeties</v>
      </c>
      <c r="L481" s="16">
        <f>_xlfn.XLOOKUP(A481, 'Hospitalisation Details'!A:A, 'Hospitalisation Details'!G:G, "not found")</f>
        <v>33861</v>
      </c>
      <c r="M481" s="17">
        <f>_xlfn.XLOOKUP(A481, 'Hospitalisation Details'!A:A, 'Hospitalisation Details'!J:J, "not found")</f>
        <v>20745.990000000002</v>
      </c>
      <c r="N481" s="2" t="str">
        <f>_xlfn.XLOOKUP(A481, 'Hospitalisation Details'!A:A, 'Hospitalisation Details'!L:L, "not found")</f>
        <v>tier - 3</v>
      </c>
      <c r="O481" s="2" t="str">
        <f>_xlfn.XLOOKUP(A481, 'Hospitalisation Details'!A:A, 'Hospitalisation Details'!N:N, "not found")</f>
        <v>tier - 1</v>
      </c>
      <c r="P481" s="2" t="str">
        <f>_xlfn.XLOOKUP(A481, 'Hospitalisation Details'!A:A, 'Hospitalisation Details'!P:P, "not found")</f>
        <v>R1012</v>
      </c>
      <c r="Q481" s="2">
        <f>_xlfn.XLOOKUP(A481, 'Hospitalisation Details'!A:A, 'Hospitalisation Details'!H:H, "not found")</f>
        <v>30</v>
      </c>
    </row>
    <row r="482" spans="1:17" ht="15.75" x14ac:dyDescent="0.25">
      <c r="A482" s="15" t="s">
        <v>1890</v>
      </c>
      <c r="B482" s="2" t="str">
        <f>VLOOKUP(A482, 'Customer Names'!A:E, 4, FALSE)</f>
        <v>Jeffrey</v>
      </c>
      <c r="C482" s="2">
        <f>_xlfn.XLOOKUP(A482, 'Medical Examinations'!A:A, 'Medical Examinations'!B:B, "not found")</f>
        <v>40.28</v>
      </c>
      <c r="D482" s="2">
        <f>_xlfn.XLOOKUP(A482, 'Medical Examinations'!A:A, 'Medical Examinations'!D:D, "not found")</f>
        <v>8.9</v>
      </c>
      <c r="E482" s="2" t="str">
        <f>_xlfn.XLOOKUP(A482, 'Medical Examinations'!A:A, 'Medical Examinations'!F:F, "not found")</f>
        <v>No</v>
      </c>
      <c r="F482" s="2" t="str">
        <f>_xlfn.XLOOKUP(A482, 'Medical Examinations'!A:A, 'Medical Examinations'!G:G, "not found")</f>
        <v>No</v>
      </c>
      <c r="G482" s="2" t="str">
        <f>_xlfn.XLOOKUP(A482, 'Medical Examinations'!A:A, 'Medical Examinations'!H:H, "not found")</f>
        <v>No</v>
      </c>
      <c r="H482" s="2">
        <f>_xlfn.XLOOKUP(A482, 'Medical Examinations'!A:A, 'Medical Examinations'!J:J, "not found")</f>
        <v>0</v>
      </c>
      <c r="I482" s="2" t="str">
        <f>_xlfn.XLOOKUP(A482, 'Medical Examinations'!A:A, 'Medical Examinations'!L:L, "not found")</f>
        <v>No</v>
      </c>
      <c r="J482" s="2" t="str">
        <f>_xlfn.XLOOKUP(A482, 'Medical Examinations'!A:A, 'Medical Examinations'!C:C, "not found")</f>
        <v>Obesity</v>
      </c>
      <c r="K482" s="2" t="str">
        <f>_xlfn.XLOOKUP(A482, 'Medical Examinations'!A:A, 'Medical Examinations'!E:E, "not  found")</f>
        <v>Diabetes</v>
      </c>
      <c r="L482" s="16">
        <f>_xlfn.XLOOKUP(A482, 'Hospitalisation Details'!A:A, 'Hospitalisation Details'!G:G, "not found")</f>
        <v>23955</v>
      </c>
      <c r="M482" s="17">
        <f>_xlfn.XLOOKUP(A482, 'Hospitalisation Details'!A:A, 'Hospitalisation Details'!J:J, "not found")</f>
        <v>20709.02</v>
      </c>
      <c r="N482" s="2" t="str">
        <f>_xlfn.XLOOKUP(A482, 'Hospitalisation Details'!A:A, 'Hospitalisation Details'!L:L, "not found")</f>
        <v>tier - 3</v>
      </c>
      <c r="O482" s="2" t="str">
        <f>_xlfn.XLOOKUP(A482, 'Hospitalisation Details'!A:A, 'Hospitalisation Details'!N:N, "not found")</f>
        <v>tier - 2</v>
      </c>
      <c r="P482" s="2" t="str">
        <f>_xlfn.XLOOKUP(A482, 'Hospitalisation Details'!A:A, 'Hospitalisation Details'!P:P, "not found")</f>
        <v>R1019</v>
      </c>
      <c r="Q482" s="2">
        <f>_xlfn.XLOOKUP(A482, 'Hospitalisation Details'!A:A, 'Hospitalisation Details'!H:H, "not found")</f>
        <v>57</v>
      </c>
    </row>
    <row r="483" spans="1:17" ht="15.75" x14ac:dyDescent="0.25">
      <c r="A483" s="15" t="s">
        <v>1889</v>
      </c>
      <c r="B483" s="2" t="str">
        <f>VLOOKUP(A483, 'Customer Names'!A:E, 4, FALSE)</f>
        <v>Malcolm J.</v>
      </c>
      <c r="C483" s="2">
        <f>_xlfn.XLOOKUP(A483, 'Medical Examinations'!A:A, 'Medical Examinations'!B:B, "not found")</f>
        <v>37.299999999999997</v>
      </c>
      <c r="D483" s="2">
        <f>_xlfn.XLOOKUP(A483, 'Medical Examinations'!A:A, 'Medical Examinations'!D:D, "not found")</f>
        <v>7.79</v>
      </c>
      <c r="E483" s="2" t="str">
        <f>_xlfn.XLOOKUP(A483, 'Medical Examinations'!A:A, 'Medical Examinations'!F:F, "not found")</f>
        <v>yes</v>
      </c>
      <c r="F483" s="2" t="str">
        <f>_xlfn.XLOOKUP(A483, 'Medical Examinations'!A:A, 'Medical Examinations'!G:G, "not found")</f>
        <v>No</v>
      </c>
      <c r="G483" s="2" t="str">
        <f>_xlfn.XLOOKUP(A483, 'Medical Examinations'!A:A, 'Medical Examinations'!H:H, "not found")</f>
        <v>No</v>
      </c>
      <c r="H483" s="2">
        <f>_xlfn.XLOOKUP(A483, 'Medical Examinations'!A:A, 'Medical Examinations'!J:J, "not found")</f>
        <v>0</v>
      </c>
      <c r="I483" s="2" t="str">
        <f>_xlfn.XLOOKUP(A483, 'Medical Examinations'!A:A, 'Medical Examinations'!L:L, "not found")</f>
        <v>No</v>
      </c>
      <c r="J483" s="2" t="str">
        <f>_xlfn.XLOOKUP(A483, 'Medical Examinations'!A:A, 'Medical Examinations'!C:C, "not found")</f>
        <v>Obesity</v>
      </c>
      <c r="K483" s="2" t="str">
        <f>_xlfn.XLOOKUP(A483, 'Medical Examinations'!A:A, 'Medical Examinations'!E:E, "not  found")</f>
        <v>Diabetes</v>
      </c>
      <c r="L483" s="16">
        <f>_xlfn.XLOOKUP(A483, 'Hospitalisation Details'!A:A, 'Hospitalisation Details'!G:G, "not found")</f>
        <v>24823</v>
      </c>
      <c r="M483" s="17">
        <f>_xlfn.XLOOKUP(A483, 'Hospitalisation Details'!A:A, 'Hospitalisation Details'!J:J, "not found")</f>
        <v>20630.28</v>
      </c>
      <c r="N483" s="2" t="str">
        <f>_xlfn.XLOOKUP(A483, 'Hospitalisation Details'!A:A, 'Hospitalisation Details'!L:L, "not found")</f>
        <v>tier - 2</v>
      </c>
      <c r="O483" s="2" t="str">
        <f>_xlfn.XLOOKUP(A483, 'Hospitalisation Details'!A:A, 'Hospitalisation Details'!N:N, "not found")</f>
        <v>tier - 3</v>
      </c>
      <c r="P483" s="2" t="str">
        <f>_xlfn.XLOOKUP(A483, 'Hospitalisation Details'!A:A, 'Hospitalisation Details'!P:P, "not found")</f>
        <v>R1011</v>
      </c>
      <c r="Q483" s="2">
        <f>_xlfn.XLOOKUP(A483, 'Hospitalisation Details'!A:A, 'Hospitalisation Details'!H:H, "not found")</f>
        <v>55</v>
      </c>
    </row>
    <row r="484" spans="1:17" ht="15.75" x14ac:dyDescent="0.25">
      <c r="A484" s="15" t="s">
        <v>1888</v>
      </c>
      <c r="B484" s="2" t="str">
        <f>VLOOKUP(A484, 'Customer Names'!A:E, 4, FALSE)</f>
        <v>Margaret B.</v>
      </c>
      <c r="C484" s="2">
        <f>_xlfn.XLOOKUP(A484, 'Medical Examinations'!A:A, 'Medical Examinations'!B:B, "not found")</f>
        <v>54.47</v>
      </c>
      <c r="D484" s="2">
        <f>_xlfn.XLOOKUP(A484, 'Medical Examinations'!A:A, 'Medical Examinations'!D:D, "not found")</f>
        <v>4.49</v>
      </c>
      <c r="E484" s="2" t="str">
        <f>_xlfn.XLOOKUP(A484, 'Medical Examinations'!A:A, 'Medical Examinations'!F:F, "not found")</f>
        <v>yes</v>
      </c>
      <c r="F484" s="2" t="str">
        <f>_xlfn.XLOOKUP(A484, 'Medical Examinations'!A:A, 'Medical Examinations'!G:G, "not found")</f>
        <v>No</v>
      </c>
      <c r="G484" s="2" t="str">
        <f>_xlfn.XLOOKUP(A484, 'Medical Examinations'!A:A, 'Medical Examinations'!H:H, "not found")</f>
        <v>No</v>
      </c>
      <c r="H484" s="2">
        <f>_xlfn.XLOOKUP(A484, 'Medical Examinations'!A:A, 'Medical Examinations'!J:J, "not found")</f>
        <v>2</v>
      </c>
      <c r="I484" s="2" t="str">
        <f>_xlfn.XLOOKUP(A484, 'Medical Examinations'!A:A, 'Medical Examinations'!L:L, "not found")</f>
        <v>No</v>
      </c>
      <c r="J484" s="2" t="str">
        <f>_xlfn.XLOOKUP(A484, 'Medical Examinations'!A:A, 'Medical Examinations'!C:C, "not found")</f>
        <v>Obesity</v>
      </c>
      <c r="K484" s="2" t="str">
        <f>_xlfn.XLOOKUP(A484, 'Medical Examinations'!A:A, 'Medical Examinations'!E:E, "not  found")</f>
        <v>Normal</v>
      </c>
      <c r="L484" s="16">
        <f>_xlfn.XLOOKUP(A484, 'Hospitalisation Details'!A:A, 'Hospitalisation Details'!G:G, "not found")</f>
        <v>24297</v>
      </c>
      <c r="M484" s="17">
        <f>_xlfn.XLOOKUP(A484, 'Hospitalisation Details'!A:A, 'Hospitalisation Details'!J:J, "not found")</f>
        <v>20568.32</v>
      </c>
      <c r="N484" s="2" t="str">
        <f>_xlfn.XLOOKUP(A484, 'Hospitalisation Details'!A:A, 'Hospitalisation Details'!L:L, "not found")</f>
        <v>tier - 3</v>
      </c>
      <c r="O484" s="2" t="str">
        <f>_xlfn.XLOOKUP(A484, 'Hospitalisation Details'!A:A, 'Hospitalisation Details'!N:N, "not found")</f>
        <v>tier - 2</v>
      </c>
      <c r="P484" s="2" t="str">
        <f>_xlfn.XLOOKUP(A484, 'Hospitalisation Details'!A:A, 'Hospitalisation Details'!P:P, "not found")</f>
        <v>R1012</v>
      </c>
      <c r="Q484" s="2">
        <f>_xlfn.XLOOKUP(A484, 'Hospitalisation Details'!A:A, 'Hospitalisation Details'!H:H, "not found")</f>
        <v>56</v>
      </c>
    </row>
    <row r="485" spans="1:17" ht="15.75" x14ac:dyDescent="0.25">
      <c r="A485" s="15" t="s">
        <v>1887</v>
      </c>
      <c r="B485" s="2" t="str">
        <f>VLOOKUP(A485, 'Customer Names'!A:E, 4, FALSE)</f>
        <v>Helen</v>
      </c>
      <c r="C485" s="2">
        <f>_xlfn.XLOOKUP(A485, 'Medical Examinations'!A:A, 'Medical Examinations'!B:B, "not found")</f>
        <v>38.06</v>
      </c>
      <c r="D485" s="2">
        <f>_xlfn.XLOOKUP(A485, 'Medical Examinations'!A:A, 'Medical Examinations'!D:D, "not found")</f>
        <v>5.24</v>
      </c>
      <c r="E485" s="2" t="str">
        <f>_xlfn.XLOOKUP(A485, 'Medical Examinations'!A:A, 'Medical Examinations'!F:F, "not found")</f>
        <v>yes</v>
      </c>
      <c r="F485" s="2" t="str">
        <f>_xlfn.XLOOKUP(A485, 'Medical Examinations'!A:A, 'Medical Examinations'!G:G, "not found")</f>
        <v>No</v>
      </c>
      <c r="G485" s="2" t="str">
        <f>_xlfn.XLOOKUP(A485, 'Medical Examinations'!A:A, 'Medical Examinations'!H:H, "not found")</f>
        <v>Yes</v>
      </c>
      <c r="H485" s="2">
        <f>_xlfn.XLOOKUP(A485, 'Medical Examinations'!A:A, 'Medical Examinations'!J:J, "not found")</f>
        <v>1</v>
      </c>
      <c r="I485" s="2" t="str">
        <f>_xlfn.XLOOKUP(A485, 'Medical Examinations'!A:A, 'Medical Examinations'!L:L, "not found")</f>
        <v>No</v>
      </c>
      <c r="J485" s="2" t="str">
        <f>_xlfn.XLOOKUP(A485, 'Medical Examinations'!A:A, 'Medical Examinations'!C:C, "not found")</f>
        <v>Obesity</v>
      </c>
      <c r="K485" s="2" t="str">
        <f>_xlfn.XLOOKUP(A485, 'Medical Examinations'!A:A, 'Medical Examinations'!E:E, "not  found")</f>
        <v>Normal</v>
      </c>
      <c r="L485" s="16">
        <f>_xlfn.XLOOKUP(A485, 'Hospitalisation Details'!A:A, 'Hospitalisation Details'!G:G, "not found")</f>
        <v>25489</v>
      </c>
      <c r="M485" s="17">
        <f>_xlfn.XLOOKUP(A485, 'Hospitalisation Details'!A:A, 'Hospitalisation Details'!J:J, "not found")</f>
        <v>20463</v>
      </c>
      <c r="N485" s="2" t="str">
        <f>_xlfn.XLOOKUP(A485, 'Hospitalisation Details'!A:A, 'Hospitalisation Details'!L:L, "not found")</f>
        <v>tier - 2</v>
      </c>
      <c r="O485" s="2" t="str">
        <f>_xlfn.XLOOKUP(A485, 'Hospitalisation Details'!A:A, 'Hospitalisation Details'!N:N, "not found")</f>
        <v>tier - 2</v>
      </c>
      <c r="P485" s="2" t="str">
        <f>_xlfn.XLOOKUP(A485, 'Hospitalisation Details'!A:A, 'Hospitalisation Details'!P:P, "not found")</f>
        <v>R1013</v>
      </c>
      <c r="Q485" s="2">
        <f>_xlfn.XLOOKUP(A485, 'Hospitalisation Details'!A:A, 'Hospitalisation Details'!H:H, "not found")</f>
        <v>53</v>
      </c>
    </row>
    <row r="486" spans="1:17" ht="15.75" x14ac:dyDescent="0.25">
      <c r="A486" s="15" t="s">
        <v>1886</v>
      </c>
      <c r="B486" s="2" t="str">
        <f>VLOOKUP(A486, 'Customer Names'!A:E, 4, FALSE)</f>
        <v>Matthew</v>
      </c>
      <c r="C486" s="2">
        <f>_xlfn.XLOOKUP(A486, 'Medical Examinations'!A:A, 'Medical Examinations'!B:B, "not found")</f>
        <v>51.47</v>
      </c>
      <c r="D486" s="2">
        <f>_xlfn.XLOOKUP(A486, 'Medical Examinations'!A:A, 'Medical Examinations'!D:D, "not found")</f>
        <v>9.6</v>
      </c>
      <c r="E486" s="2" t="str">
        <f>_xlfn.XLOOKUP(A486, 'Medical Examinations'!A:A, 'Medical Examinations'!F:F, "not found")</f>
        <v>No</v>
      </c>
      <c r="F486" s="2" t="str">
        <f>_xlfn.XLOOKUP(A486, 'Medical Examinations'!A:A, 'Medical Examinations'!G:G, "not found")</f>
        <v>No</v>
      </c>
      <c r="G486" s="2" t="str">
        <f>_xlfn.XLOOKUP(A486, 'Medical Examinations'!A:A, 'Medical Examinations'!H:H, "not found")</f>
        <v>No</v>
      </c>
      <c r="H486" s="2">
        <f>_xlfn.XLOOKUP(A486, 'Medical Examinations'!A:A, 'Medical Examinations'!J:J, "not found")</f>
        <v>0</v>
      </c>
      <c r="I486" s="2" t="str">
        <f>_xlfn.XLOOKUP(A486, 'Medical Examinations'!A:A, 'Medical Examinations'!L:L, "not found")</f>
        <v>No</v>
      </c>
      <c r="J486" s="2" t="str">
        <f>_xlfn.XLOOKUP(A486, 'Medical Examinations'!A:A, 'Medical Examinations'!C:C, "not found")</f>
        <v>Obesity</v>
      </c>
      <c r="K486" s="2" t="str">
        <f>_xlfn.XLOOKUP(A486, 'Medical Examinations'!A:A, 'Medical Examinations'!E:E, "not  found")</f>
        <v>Diabetes</v>
      </c>
      <c r="L486" s="16">
        <f>_xlfn.XLOOKUP(A486, 'Hospitalisation Details'!A:A, 'Hospitalisation Details'!G:G, "not found")</f>
        <v>22937</v>
      </c>
      <c r="M486" s="17">
        <f>_xlfn.XLOOKUP(A486, 'Hospitalisation Details'!A:A, 'Hospitalisation Details'!J:J, "not found")</f>
        <v>20446.849999999999</v>
      </c>
      <c r="N486" s="2" t="str">
        <f>_xlfn.XLOOKUP(A486, 'Hospitalisation Details'!A:A, 'Hospitalisation Details'!L:L, "not found")</f>
        <v>tier - 2</v>
      </c>
      <c r="O486" s="2" t="str">
        <f>_xlfn.XLOOKUP(A486, 'Hospitalisation Details'!A:A, 'Hospitalisation Details'!N:N, "not found")</f>
        <v>tier - 1</v>
      </c>
      <c r="P486" s="2" t="str">
        <f>_xlfn.XLOOKUP(A486, 'Hospitalisation Details'!A:A, 'Hospitalisation Details'!P:P, "not found")</f>
        <v>R1012</v>
      </c>
      <c r="Q486" s="2">
        <f>_xlfn.XLOOKUP(A486, 'Hospitalisation Details'!A:A, 'Hospitalisation Details'!H:H, "not found")</f>
        <v>60</v>
      </c>
    </row>
    <row r="487" spans="1:17" ht="15.75" x14ac:dyDescent="0.25">
      <c r="A487" s="15" t="s">
        <v>1885</v>
      </c>
      <c r="B487" s="2" t="str">
        <f>VLOOKUP(A487, 'Customer Names'!A:E, 4, FALSE)</f>
        <v>Jeff</v>
      </c>
      <c r="C487" s="2">
        <f>_xlfn.XLOOKUP(A487, 'Medical Examinations'!A:A, 'Medical Examinations'!B:B, "not found")</f>
        <v>29.8</v>
      </c>
      <c r="D487" s="2">
        <f>_xlfn.XLOOKUP(A487, 'Medical Examinations'!A:A, 'Medical Examinations'!D:D, "not found")</f>
        <v>5.78</v>
      </c>
      <c r="E487" s="2" t="str">
        <f>_xlfn.XLOOKUP(A487, 'Medical Examinations'!A:A, 'Medical Examinations'!F:F, "not found")</f>
        <v>yes</v>
      </c>
      <c r="F487" s="2" t="str">
        <f>_xlfn.XLOOKUP(A487, 'Medical Examinations'!A:A, 'Medical Examinations'!G:G, "not found")</f>
        <v>No</v>
      </c>
      <c r="G487" s="2" t="str">
        <f>_xlfn.XLOOKUP(A487, 'Medical Examinations'!A:A, 'Medical Examinations'!H:H, "not found")</f>
        <v>No</v>
      </c>
      <c r="H487" s="2">
        <f>_xlfn.XLOOKUP(A487, 'Medical Examinations'!A:A, 'Medical Examinations'!J:J, "not found")</f>
        <v>0</v>
      </c>
      <c r="I487" s="2" t="str">
        <f>_xlfn.XLOOKUP(A487, 'Medical Examinations'!A:A, 'Medical Examinations'!L:L, "not found")</f>
        <v>No</v>
      </c>
      <c r="J487" s="2" t="str">
        <f>_xlfn.XLOOKUP(A487, 'Medical Examinations'!A:A, 'Medical Examinations'!C:C, "not found")</f>
        <v>Overweight</v>
      </c>
      <c r="K487" s="2" t="str">
        <f>_xlfn.XLOOKUP(A487, 'Medical Examinations'!A:A, 'Medical Examinations'!E:E, "not  found")</f>
        <v>Prediabeties</v>
      </c>
      <c r="L487" s="16">
        <f>_xlfn.XLOOKUP(A487, 'Hospitalisation Details'!A:A, 'Hospitalisation Details'!G:G, "not found")</f>
        <v>31240</v>
      </c>
      <c r="M487" s="17">
        <f>_xlfn.XLOOKUP(A487, 'Hospitalisation Details'!A:A, 'Hospitalisation Details'!J:J, "not found")</f>
        <v>20420.599999999999</v>
      </c>
      <c r="N487" s="2" t="str">
        <f>_xlfn.XLOOKUP(A487, 'Hospitalisation Details'!A:A, 'Hospitalisation Details'!L:L, "not found")</f>
        <v>tier - 3</v>
      </c>
      <c r="O487" s="2" t="str">
        <f>_xlfn.XLOOKUP(A487, 'Hospitalisation Details'!A:A, 'Hospitalisation Details'!N:N, "not found")</f>
        <v>tier - 2</v>
      </c>
      <c r="P487" s="2" t="str">
        <f>_xlfn.XLOOKUP(A487, 'Hospitalisation Details'!A:A, 'Hospitalisation Details'!P:P, "not found")</f>
        <v>R1011</v>
      </c>
      <c r="Q487" s="2">
        <f>_xlfn.XLOOKUP(A487, 'Hospitalisation Details'!A:A, 'Hospitalisation Details'!H:H, "not found")</f>
        <v>37</v>
      </c>
    </row>
    <row r="488" spans="1:17" ht="15.75" x14ac:dyDescent="0.25">
      <c r="A488" s="15" t="s">
        <v>1884</v>
      </c>
      <c r="B488" s="2" t="str">
        <f>VLOOKUP(A488, 'Customer Names'!A:E, 4, FALSE)</f>
        <v>Tara R</v>
      </c>
      <c r="C488" s="2">
        <f>_xlfn.XLOOKUP(A488, 'Medical Examinations'!A:A, 'Medical Examinations'!B:B, "not found")</f>
        <v>49.77</v>
      </c>
      <c r="D488" s="2">
        <f>_xlfn.XLOOKUP(A488, 'Medical Examinations'!A:A, 'Medical Examinations'!D:D, "not found")</f>
        <v>7.02</v>
      </c>
      <c r="E488" s="2" t="str">
        <f>_xlfn.XLOOKUP(A488, 'Medical Examinations'!A:A, 'Medical Examinations'!F:F, "not found")</f>
        <v>No</v>
      </c>
      <c r="F488" s="2" t="str">
        <f>_xlfn.XLOOKUP(A488, 'Medical Examinations'!A:A, 'Medical Examinations'!G:G, "not found")</f>
        <v>No</v>
      </c>
      <c r="G488" s="2" t="str">
        <f>_xlfn.XLOOKUP(A488, 'Medical Examinations'!A:A, 'Medical Examinations'!H:H, "not found")</f>
        <v>No</v>
      </c>
      <c r="H488" s="2">
        <f>_xlfn.XLOOKUP(A488, 'Medical Examinations'!A:A, 'Medical Examinations'!J:J, "not found")</f>
        <v>0</v>
      </c>
      <c r="I488" s="2" t="str">
        <f>_xlfn.XLOOKUP(A488, 'Medical Examinations'!A:A, 'Medical Examinations'!L:L, "not found")</f>
        <v>No</v>
      </c>
      <c r="J488" s="2" t="str">
        <f>_xlfn.XLOOKUP(A488, 'Medical Examinations'!A:A, 'Medical Examinations'!C:C, "not found")</f>
        <v>Obesity</v>
      </c>
      <c r="K488" s="2" t="str">
        <f>_xlfn.XLOOKUP(A488, 'Medical Examinations'!A:A, 'Medical Examinations'!E:E, "not  found")</f>
        <v>Diabetes</v>
      </c>
      <c r="L488" s="16">
        <f>_xlfn.XLOOKUP(A488, 'Hospitalisation Details'!A:A, 'Hospitalisation Details'!G:G, "not found")</f>
        <v>22829</v>
      </c>
      <c r="M488" s="17">
        <f>_xlfn.XLOOKUP(A488, 'Hospitalisation Details'!A:A, 'Hospitalisation Details'!J:J, "not found")</f>
        <v>20354.5</v>
      </c>
      <c r="N488" s="2" t="str">
        <f>_xlfn.XLOOKUP(A488, 'Hospitalisation Details'!A:A, 'Hospitalisation Details'!L:L, "not found")</f>
        <v>tier - 3</v>
      </c>
      <c r="O488" s="2" t="str">
        <f>_xlfn.XLOOKUP(A488, 'Hospitalisation Details'!A:A, 'Hospitalisation Details'!N:N, "not found")</f>
        <v>tier - 2</v>
      </c>
      <c r="P488" s="2" t="str">
        <f>_xlfn.XLOOKUP(A488, 'Hospitalisation Details'!A:A, 'Hospitalisation Details'!P:P, "not found")</f>
        <v>R1026</v>
      </c>
      <c r="Q488" s="2">
        <f>_xlfn.XLOOKUP(A488, 'Hospitalisation Details'!A:A, 'Hospitalisation Details'!H:H, "not found")</f>
        <v>60</v>
      </c>
    </row>
    <row r="489" spans="1:17" ht="15.75" x14ac:dyDescent="0.25">
      <c r="A489" s="15" t="s">
        <v>1883</v>
      </c>
      <c r="B489" s="2" t="str">
        <f>VLOOKUP(A489, 'Customer Names'!A:E, 4, FALSE)</f>
        <v>Kristin</v>
      </c>
      <c r="C489" s="2">
        <f>_xlfn.XLOOKUP(A489, 'Medical Examinations'!A:A, 'Medical Examinations'!B:B, "not found")</f>
        <v>25.555</v>
      </c>
      <c r="D489" s="2">
        <f>_xlfn.XLOOKUP(A489, 'Medical Examinations'!A:A, 'Medical Examinations'!D:D, "not found")</f>
        <v>4.09</v>
      </c>
      <c r="E489" s="2" t="str">
        <f>_xlfn.XLOOKUP(A489, 'Medical Examinations'!A:A, 'Medical Examinations'!F:F, "not found")</f>
        <v>yes</v>
      </c>
      <c r="F489" s="2" t="str">
        <f>_xlfn.XLOOKUP(A489, 'Medical Examinations'!A:A, 'Medical Examinations'!G:G, "not found")</f>
        <v>No</v>
      </c>
      <c r="G489" s="2" t="str">
        <f>_xlfn.XLOOKUP(A489, 'Medical Examinations'!A:A, 'Medical Examinations'!H:H, "not found")</f>
        <v>No</v>
      </c>
      <c r="H489" s="2">
        <f>_xlfn.XLOOKUP(A489, 'Medical Examinations'!A:A, 'Medical Examinations'!J:J, "not found")</f>
        <v>0</v>
      </c>
      <c r="I489" s="2" t="str">
        <f>_xlfn.XLOOKUP(A489, 'Medical Examinations'!A:A, 'Medical Examinations'!L:L, "not found")</f>
        <v>yes</v>
      </c>
      <c r="J489" s="2" t="str">
        <f>_xlfn.XLOOKUP(A489, 'Medical Examinations'!A:A, 'Medical Examinations'!C:C, "not found")</f>
        <v>Overweight</v>
      </c>
      <c r="K489" s="2" t="str">
        <f>_xlfn.XLOOKUP(A489, 'Medical Examinations'!A:A, 'Medical Examinations'!E:E, "not  found")</f>
        <v>Normal</v>
      </c>
      <c r="L489" s="16">
        <f>_xlfn.XLOOKUP(A489, 'Hospitalisation Details'!A:A, 'Hospitalisation Details'!G:G, "not found")</f>
        <v>31307</v>
      </c>
      <c r="M489" s="17">
        <f>_xlfn.XLOOKUP(A489, 'Hospitalisation Details'!A:A, 'Hospitalisation Details'!J:J, "not found")</f>
        <v>20296.86</v>
      </c>
      <c r="N489" s="2" t="str">
        <f>_xlfn.XLOOKUP(A489, 'Hospitalisation Details'!A:A, 'Hospitalisation Details'!L:L, "not found")</f>
        <v>tier - 3</v>
      </c>
      <c r="O489" s="2" t="str">
        <f>_xlfn.XLOOKUP(A489, 'Hospitalisation Details'!A:A, 'Hospitalisation Details'!N:N, "not found")</f>
        <v>tier - 1</v>
      </c>
      <c r="P489" s="2" t="str">
        <f>_xlfn.XLOOKUP(A489, 'Hospitalisation Details'!A:A, 'Hospitalisation Details'!P:P, "not found")</f>
        <v>R1024</v>
      </c>
      <c r="Q489" s="2">
        <f>_xlfn.XLOOKUP(A489, 'Hospitalisation Details'!A:A, 'Hospitalisation Details'!H:H, "not found")</f>
        <v>37</v>
      </c>
    </row>
    <row r="490" spans="1:17" ht="15.75" x14ac:dyDescent="0.25">
      <c r="A490" s="15" t="s">
        <v>1882</v>
      </c>
      <c r="B490" s="2" t="str">
        <f>VLOOKUP(A490, 'Customer Names'!A:E, 4, FALSE)</f>
        <v>Timothy</v>
      </c>
      <c r="C490" s="2">
        <f>_xlfn.XLOOKUP(A490, 'Medical Examinations'!A:A, 'Medical Examinations'!B:B, "not found")</f>
        <v>29.64</v>
      </c>
      <c r="D490" s="2">
        <f>_xlfn.XLOOKUP(A490, 'Medical Examinations'!A:A, 'Medical Examinations'!D:D, "not found")</f>
        <v>4.93</v>
      </c>
      <c r="E490" s="2" t="str">
        <f>_xlfn.XLOOKUP(A490, 'Medical Examinations'!A:A, 'Medical Examinations'!F:F, "not found")</f>
        <v>No</v>
      </c>
      <c r="F490" s="2" t="str">
        <f>_xlfn.XLOOKUP(A490, 'Medical Examinations'!A:A, 'Medical Examinations'!G:G, "not found")</f>
        <v>No</v>
      </c>
      <c r="G490" s="2" t="str">
        <f>_xlfn.XLOOKUP(A490, 'Medical Examinations'!A:A, 'Medical Examinations'!H:H, "not found")</f>
        <v>Yes</v>
      </c>
      <c r="H490" s="2">
        <f>_xlfn.XLOOKUP(A490, 'Medical Examinations'!A:A, 'Medical Examinations'!J:J, "not found")</f>
        <v>1</v>
      </c>
      <c r="I490" s="2" t="str">
        <f>_xlfn.XLOOKUP(A490, 'Medical Examinations'!A:A, 'Medical Examinations'!L:L, "not found")</f>
        <v>No</v>
      </c>
      <c r="J490" s="2" t="str">
        <f>_xlfn.XLOOKUP(A490, 'Medical Examinations'!A:A, 'Medical Examinations'!C:C, "not found")</f>
        <v>Overweight</v>
      </c>
      <c r="K490" s="2" t="str">
        <f>_xlfn.XLOOKUP(A490, 'Medical Examinations'!A:A, 'Medical Examinations'!E:E, "not  found")</f>
        <v>Normal</v>
      </c>
      <c r="L490" s="16">
        <f>_xlfn.XLOOKUP(A490, 'Hospitalisation Details'!A:A, 'Hospitalisation Details'!G:G, "not found")</f>
        <v>34219</v>
      </c>
      <c r="M490" s="17">
        <f>_xlfn.XLOOKUP(A490, 'Hospitalisation Details'!A:A, 'Hospitalisation Details'!J:J, "not found")</f>
        <v>20277.810000000001</v>
      </c>
      <c r="N490" s="2" t="str">
        <f>_xlfn.XLOOKUP(A490, 'Hospitalisation Details'!A:A, 'Hospitalisation Details'!L:L, "not found")</f>
        <v>tier - 3</v>
      </c>
      <c r="O490" s="2" t="str">
        <f>_xlfn.XLOOKUP(A490, 'Hospitalisation Details'!A:A, 'Hospitalisation Details'!N:N, "not found")</f>
        <v>tier - 3</v>
      </c>
      <c r="P490" s="2" t="str">
        <f>_xlfn.XLOOKUP(A490, 'Hospitalisation Details'!A:A, 'Hospitalisation Details'!P:P, "not found")</f>
        <v>R1016</v>
      </c>
      <c r="Q490" s="2">
        <f>_xlfn.XLOOKUP(A490, 'Hospitalisation Details'!A:A, 'Hospitalisation Details'!H:H, "not found")</f>
        <v>29</v>
      </c>
    </row>
    <row r="491" spans="1:17" ht="15.75" x14ac:dyDescent="0.25">
      <c r="A491" s="15" t="s">
        <v>1881</v>
      </c>
      <c r="B491" s="2" t="str">
        <f>VLOOKUP(A491, 'Customer Names'!A:E, 4, FALSE)</f>
        <v>Scott</v>
      </c>
      <c r="C491" s="2">
        <f>_xlfn.XLOOKUP(A491, 'Medical Examinations'!A:A, 'Medical Examinations'!B:B, "not found")</f>
        <v>53.93</v>
      </c>
      <c r="D491" s="2">
        <f>_xlfn.XLOOKUP(A491, 'Medical Examinations'!A:A, 'Medical Examinations'!D:D, "not found")</f>
        <v>5.34</v>
      </c>
      <c r="E491" s="2" t="str">
        <f>_xlfn.XLOOKUP(A491, 'Medical Examinations'!A:A, 'Medical Examinations'!F:F, "not found")</f>
        <v>yes</v>
      </c>
      <c r="F491" s="2" t="str">
        <f>_xlfn.XLOOKUP(A491, 'Medical Examinations'!A:A, 'Medical Examinations'!G:G, "not found")</f>
        <v>No</v>
      </c>
      <c r="G491" s="2" t="str">
        <f>_xlfn.XLOOKUP(A491, 'Medical Examinations'!A:A, 'Medical Examinations'!H:H, "not found")</f>
        <v>No</v>
      </c>
      <c r="H491" s="2">
        <f>_xlfn.XLOOKUP(A491, 'Medical Examinations'!A:A, 'Medical Examinations'!J:J, "not found")</f>
        <v>2</v>
      </c>
      <c r="I491" s="2" t="str">
        <f>_xlfn.XLOOKUP(A491, 'Medical Examinations'!A:A, 'Medical Examinations'!L:L, "not found")</f>
        <v>No</v>
      </c>
      <c r="J491" s="2" t="str">
        <f>_xlfn.XLOOKUP(A491, 'Medical Examinations'!A:A, 'Medical Examinations'!C:C, "not found")</f>
        <v>Obesity</v>
      </c>
      <c r="K491" s="2" t="str">
        <f>_xlfn.XLOOKUP(A491, 'Medical Examinations'!A:A, 'Medical Examinations'!E:E, "not  found")</f>
        <v>Normal</v>
      </c>
      <c r="L491" s="16">
        <f>_xlfn.XLOOKUP(A491, 'Hospitalisation Details'!A:A, 'Hospitalisation Details'!G:G, "not found")</f>
        <v>24341</v>
      </c>
      <c r="M491" s="17">
        <f>_xlfn.XLOOKUP(A491, 'Hospitalisation Details'!A:A, 'Hospitalisation Details'!J:J, "not found")</f>
        <v>20253.84</v>
      </c>
      <c r="N491" s="2" t="str">
        <f>_xlfn.XLOOKUP(A491, 'Hospitalisation Details'!A:A, 'Hospitalisation Details'!L:L, "not found")</f>
        <v>tier - 2</v>
      </c>
      <c r="O491" s="2" t="str">
        <f>_xlfn.XLOOKUP(A491, 'Hospitalisation Details'!A:A, 'Hospitalisation Details'!N:N, "not found")</f>
        <v>tier - 3</v>
      </c>
      <c r="P491" s="2" t="str">
        <f>_xlfn.XLOOKUP(A491, 'Hospitalisation Details'!A:A, 'Hospitalisation Details'!P:P, "not found")</f>
        <v>R1012</v>
      </c>
      <c r="Q491" s="2">
        <f>_xlfn.XLOOKUP(A491, 'Hospitalisation Details'!A:A, 'Hospitalisation Details'!H:H, "not found")</f>
        <v>56</v>
      </c>
    </row>
    <row r="492" spans="1:17" ht="15.75" x14ac:dyDescent="0.25">
      <c r="A492" s="15" t="s">
        <v>1880</v>
      </c>
      <c r="B492" s="2" t="str">
        <f>VLOOKUP(A492, 'Customer Names'!A:E, 4, FALSE)</f>
        <v>Carly E</v>
      </c>
      <c r="C492" s="2">
        <f>_xlfn.XLOOKUP(A492, 'Medical Examinations'!A:A, 'Medical Examinations'!B:B, "not found")</f>
        <v>28.024999999999999</v>
      </c>
      <c r="D492" s="2">
        <f>_xlfn.XLOOKUP(A492, 'Medical Examinations'!A:A, 'Medical Examinations'!D:D, "not found")</f>
        <v>5.65</v>
      </c>
      <c r="E492" s="2" t="str">
        <f>_xlfn.XLOOKUP(A492, 'Medical Examinations'!A:A, 'Medical Examinations'!F:F, "not found")</f>
        <v>No</v>
      </c>
      <c r="F492" s="2" t="str">
        <f>_xlfn.XLOOKUP(A492, 'Medical Examinations'!A:A, 'Medical Examinations'!G:G, "not found")</f>
        <v>No</v>
      </c>
      <c r="G492" s="2" t="str">
        <f>_xlfn.XLOOKUP(A492, 'Medical Examinations'!A:A, 'Medical Examinations'!H:H, "not found")</f>
        <v>No</v>
      </c>
      <c r="H492" s="2">
        <f>_xlfn.XLOOKUP(A492, 'Medical Examinations'!A:A, 'Medical Examinations'!J:J, "not found")</f>
        <v>1</v>
      </c>
      <c r="I492" s="2" t="str">
        <f>_xlfn.XLOOKUP(A492, 'Medical Examinations'!A:A, 'Medical Examinations'!L:L, "not found")</f>
        <v>yes</v>
      </c>
      <c r="J492" s="2" t="str">
        <f>_xlfn.XLOOKUP(A492, 'Medical Examinations'!A:A, 'Medical Examinations'!C:C, "not found")</f>
        <v>Overweight</v>
      </c>
      <c r="K492" s="2" t="str">
        <f>_xlfn.XLOOKUP(A492, 'Medical Examinations'!A:A, 'Medical Examinations'!E:E, "not  found")</f>
        <v>Normal</v>
      </c>
      <c r="L492" s="16">
        <f>_xlfn.XLOOKUP(A492, 'Hospitalisation Details'!A:A, 'Hospitalisation Details'!G:G, "not found")</f>
        <v>32067</v>
      </c>
      <c r="M492" s="17">
        <f>_xlfn.XLOOKUP(A492, 'Hospitalisation Details'!A:A, 'Hospitalisation Details'!J:J, "not found")</f>
        <v>20234.849999999999</v>
      </c>
      <c r="N492" s="2" t="str">
        <f>_xlfn.XLOOKUP(A492, 'Hospitalisation Details'!A:A, 'Hospitalisation Details'!L:L, "not found")</f>
        <v>tier - 2</v>
      </c>
      <c r="O492" s="2" t="str">
        <f>_xlfn.XLOOKUP(A492, 'Hospitalisation Details'!A:A, 'Hospitalisation Details'!N:N, "not found")</f>
        <v>tier - 3</v>
      </c>
      <c r="P492" s="2" t="str">
        <f>_xlfn.XLOOKUP(A492, 'Hospitalisation Details'!A:A, 'Hospitalisation Details'!P:P, "not found")</f>
        <v>R1012</v>
      </c>
      <c r="Q492" s="2">
        <f>_xlfn.XLOOKUP(A492, 'Hospitalisation Details'!A:A, 'Hospitalisation Details'!H:H, "not found")</f>
        <v>35</v>
      </c>
    </row>
    <row r="493" spans="1:17" ht="15.75" x14ac:dyDescent="0.25">
      <c r="A493" s="15" t="s">
        <v>1879</v>
      </c>
      <c r="B493" s="2" t="str">
        <f>VLOOKUP(A493, 'Customer Names'!A:E, 4, FALSE)</f>
        <v>Lisa</v>
      </c>
      <c r="C493" s="2">
        <f>_xlfn.XLOOKUP(A493, 'Medical Examinations'!A:A, 'Medical Examinations'!B:B, "not found")</f>
        <v>27.5</v>
      </c>
      <c r="D493" s="2">
        <f>_xlfn.XLOOKUP(A493, 'Medical Examinations'!A:A, 'Medical Examinations'!D:D, "not found")</f>
        <v>4.49</v>
      </c>
      <c r="E493" s="2" t="str">
        <f>_xlfn.XLOOKUP(A493, 'Medical Examinations'!A:A, 'Medical Examinations'!F:F, "not found")</f>
        <v>No</v>
      </c>
      <c r="F493" s="2" t="str">
        <f>_xlfn.XLOOKUP(A493, 'Medical Examinations'!A:A, 'Medical Examinations'!G:G, "not found")</f>
        <v>No</v>
      </c>
      <c r="G493" s="2" t="str">
        <f>_xlfn.XLOOKUP(A493, 'Medical Examinations'!A:A, 'Medical Examinations'!H:H, "not found")</f>
        <v>No</v>
      </c>
      <c r="H493" s="2">
        <f>_xlfn.XLOOKUP(A493, 'Medical Examinations'!A:A, 'Medical Examinations'!J:J, "not found")</f>
        <v>0</v>
      </c>
      <c r="I493" s="2" t="str">
        <f>_xlfn.XLOOKUP(A493, 'Medical Examinations'!A:A, 'Medical Examinations'!L:L, "not found")</f>
        <v>No</v>
      </c>
      <c r="J493" s="2" t="str">
        <f>_xlfn.XLOOKUP(A493, 'Medical Examinations'!A:A, 'Medical Examinations'!C:C, "not found")</f>
        <v>Overweight</v>
      </c>
      <c r="K493" s="2" t="str">
        <f>_xlfn.XLOOKUP(A493, 'Medical Examinations'!A:A, 'Medical Examinations'!E:E, "not  found")</f>
        <v>Normal</v>
      </c>
      <c r="L493" s="16">
        <f>_xlfn.XLOOKUP(A493, 'Hospitalisation Details'!A:A, 'Hospitalisation Details'!G:G, "not found")</f>
        <v>34493</v>
      </c>
      <c r="M493" s="17">
        <f>_xlfn.XLOOKUP(A493, 'Hospitalisation Details'!A:A, 'Hospitalisation Details'!J:J, "not found")</f>
        <v>20177.669999999998</v>
      </c>
      <c r="N493" s="2" t="str">
        <f>_xlfn.XLOOKUP(A493, 'Hospitalisation Details'!A:A, 'Hospitalisation Details'!L:L, "not found")</f>
        <v>tier - 2</v>
      </c>
      <c r="O493" s="2" t="str">
        <f>_xlfn.XLOOKUP(A493, 'Hospitalisation Details'!A:A, 'Hospitalisation Details'!N:N, "not found")</f>
        <v>tier - 1</v>
      </c>
      <c r="P493" s="2" t="str">
        <f>_xlfn.XLOOKUP(A493, 'Hospitalisation Details'!A:A, 'Hospitalisation Details'!P:P, "not found")</f>
        <v>R1011</v>
      </c>
      <c r="Q493" s="2">
        <f>_xlfn.XLOOKUP(A493, 'Hospitalisation Details'!A:A, 'Hospitalisation Details'!H:H, "not found")</f>
        <v>29</v>
      </c>
    </row>
    <row r="494" spans="1:17" ht="15.75" x14ac:dyDescent="0.25">
      <c r="A494" s="15" t="s">
        <v>1878</v>
      </c>
      <c r="B494" s="2" t="str">
        <f>VLOOKUP(A494, 'Customer Names'!A:E, 4, FALSE)</f>
        <v>Stacey</v>
      </c>
      <c r="C494" s="2">
        <f>_xlfn.XLOOKUP(A494, 'Medical Examinations'!A:A, 'Medical Examinations'!B:B, "not found")</f>
        <v>21.8</v>
      </c>
      <c r="D494" s="2">
        <f>_xlfn.XLOOKUP(A494, 'Medical Examinations'!A:A, 'Medical Examinations'!D:D, "not found")</f>
        <v>10.55</v>
      </c>
      <c r="E494" s="2" t="str">
        <f>_xlfn.XLOOKUP(A494, 'Medical Examinations'!A:A, 'Medical Examinations'!F:F, "not found")</f>
        <v>No</v>
      </c>
      <c r="F494" s="2" t="str">
        <f>_xlfn.XLOOKUP(A494, 'Medical Examinations'!A:A, 'Medical Examinations'!G:G, "not found")</f>
        <v>No</v>
      </c>
      <c r="G494" s="2" t="str">
        <f>_xlfn.XLOOKUP(A494, 'Medical Examinations'!A:A, 'Medical Examinations'!H:H, "not found")</f>
        <v>No</v>
      </c>
      <c r="H494" s="2">
        <f>_xlfn.XLOOKUP(A494, 'Medical Examinations'!A:A, 'Medical Examinations'!J:J, "not found")</f>
        <v>0</v>
      </c>
      <c r="I494" s="2" t="str">
        <f>_xlfn.XLOOKUP(A494, 'Medical Examinations'!A:A, 'Medical Examinations'!L:L, "not found")</f>
        <v>yes</v>
      </c>
      <c r="J494" s="2" t="str">
        <f>_xlfn.XLOOKUP(A494, 'Medical Examinations'!A:A, 'Medical Examinations'!C:C, "not found")</f>
        <v>Normal Weight</v>
      </c>
      <c r="K494" s="2" t="str">
        <f>_xlfn.XLOOKUP(A494, 'Medical Examinations'!A:A, 'Medical Examinations'!E:E, "not  found")</f>
        <v>Diabetes</v>
      </c>
      <c r="L494" s="16">
        <f>_xlfn.XLOOKUP(A494, 'Hospitalisation Details'!A:A, 'Hospitalisation Details'!G:G, "not found")</f>
        <v>37446</v>
      </c>
      <c r="M494" s="17">
        <f>_xlfn.XLOOKUP(A494, 'Hospitalisation Details'!A:A, 'Hospitalisation Details'!J:J, "not found")</f>
        <v>20167.34</v>
      </c>
      <c r="N494" s="2" t="str">
        <f>_xlfn.XLOOKUP(A494, 'Hospitalisation Details'!A:A, 'Hospitalisation Details'!L:L, "not found")</f>
        <v>tier - 3</v>
      </c>
      <c r="O494" s="2" t="str">
        <f>_xlfn.XLOOKUP(A494, 'Hospitalisation Details'!A:A, 'Hospitalisation Details'!N:N, "not found")</f>
        <v>tier - 3</v>
      </c>
      <c r="P494" s="2" t="str">
        <f>_xlfn.XLOOKUP(A494, 'Hospitalisation Details'!A:A, 'Hospitalisation Details'!P:P, "not found")</f>
        <v>R1011</v>
      </c>
      <c r="Q494" s="2">
        <f>_xlfn.XLOOKUP(A494, 'Hospitalisation Details'!A:A, 'Hospitalisation Details'!H:H, "not found")</f>
        <v>20</v>
      </c>
    </row>
    <row r="495" spans="1:17" ht="15.75" x14ac:dyDescent="0.25">
      <c r="A495" s="15" t="s">
        <v>1877</v>
      </c>
      <c r="B495" s="2" t="str">
        <f>VLOOKUP(A495, 'Customer Names'!A:E, 4, FALSE)</f>
        <v>Louis</v>
      </c>
      <c r="C495" s="2">
        <f>_xlfn.XLOOKUP(A495, 'Medical Examinations'!A:A, 'Medical Examinations'!B:B, "not found")</f>
        <v>26.41</v>
      </c>
      <c r="D495" s="2">
        <f>_xlfn.XLOOKUP(A495, 'Medical Examinations'!A:A, 'Medical Examinations'!D:D, "not found")</f>
        <v>4.92</v>
      </c>
      <c r="E495" s="2" t="str">
        <f>_xlfn.XLOOKUP(A495, 'Medical Examinations'!A:A, 'Medical Examinations'!F:F, "not found")</f>
        <v>yes</v>
      </c>
      <c r="F495" s="2" t="str">
        <f>_xlfn.XLOOKUP(A495, 'Medical Examinations'!A:A, 'Medical Examinations'!G:G, "not found")</f>
        <v>No</v>
      </c>
      <c r="G495" s="2" t="str">
        <f>_xlfn.XLOOKUP(A495, 'Medical Examinations'!A:A, 'Medical Examinations'!H:H, "not found")</f>
        <v>Yes</v>
      </c>
      <c r="H495" s="2">
        <f>_xlfn.XLOOKUP(A495, 'Medical Examinations'!A:A, 'Medical Examinations'!J:J, "not found")</f>
        <v>1</v>
      </c>
      <c r="I495" s="2" t="str">
        <f>_xlfn.XLOOKUP(A495, 'Medical Examinations'!A:A, 'Medical Examinations'!L:L, "not found")</f>
        <v>yes</v>
      </c>
      <c r="J495" s="2" t="str">
        <f>_xlfn.XLOOKUP(A495, 'Medical Examinations'!A:A, 'Medical Examinations'!C:C, "not found")</f>
        <v>Overweight</v>
      </c>
      <c r="K495" s="2" t="str">
        <f>_xlfn.XLOOKUP(A495, 'Medical Examinations'!A:A, 'Medical Examinations'!E:E, "not  found")</f>
        <v>Normal</v>
      </c>
      <c r="L495" s="16">
        <f>_xlfn.XLOOKUP(A495, 'Hospitalisation Details'!A:A, 'Hospitalisation Details'!G:G, "not found")</f>
        <v>30595</v>
      </c>
      <c r="M495" s="17">
        <f>_xlfn.XLOOKUP(A495, 'Hospitalisation Details'!A:A, 'Hospitalisation Details'!J:J, "not found")</f>
        <v>20149.32</v>
      </c>
      <c r="N495" s="2" t="str">
        <f>_xlfn.XLOOKUP(A495, 'Hospitalisation Details'!A:A, 'Hospitalisation Details'!L:L, "not found")</f>
        <v>tier - 2</v>
      </c>
      <c r="O495" s="2" t="str">
        <f>_xlfn.XLOOKUP(A495, 'Hospitalisation Details'!A:A, 'Hospitalisation Details'!N:N, "not found")</f>
        <v>tier - 1</v>
      </c>
      <c r="P495" s="2" t="str">
        <f>_xlfn.XLOOKUP(A495, 'Hospitalisation Details'!A:A, 'Hospitalisation Details'!P:P, "not found")</f>
        <v>R1016</v>
      </c>
      <c r="Q495" s="2">
        <f>_xlfn.XLOOKUP(A495, 'Hospitalisation Details'!A:A, 'Hospitalisation Details'!H:H, "not found")</f>
        <v>39</v>
      </c>
    </row>
    <row r="496" spans="1:17" ht="15.75" x14ac:dyDescent="0.25">
      <c r="A496" s="15" t="s">
        <v>1876</v>
      </c>
      <c r="B496" s="2" t="str">
        <f>VLOOKUP(A496, 'Customer Names'!A:E, 4, FALSE)</f>
        <v>Brian R.</v>
      </c>
      <c r="C496" s="2">
        <f>_xlfn.XLOOKUP(A496, 'Medical Examinations'!A:A, 'Medical Examinations'!B:B, "not found")</f>
        <v>27.835000000000001</v>
      </c>
      <c r="D496" s="2">
        <f>_xlfn.XLOOKUP(A496, 'Medical Examinations'!A:A, 'Medical Examinations'!D:D, "not found")</f>
        <v>5.9</v>
      </c>
      <c r="E496" s="2" t="str">
        <f>_xlfn.XLOOKUP(A496, 'Medical Examinations'!A:A, 'Medical Examinations'!F:F, "not found")</f>
        <v>yes</v>
      </c>
      <c r="F496" s="2" t="str">
        <f>_xlfn.XLOOKUP(A496, 'Medical Examinations'!A:A, 'Medical Examinations'!G:G, "not found")</f>
        <v>No</v>
      </c>
      <c r="G496" s="2" t="str">
        <f>_xlfn.XLOOKUP(A496, 'Medical Examinations'!A:A, 'Medical Examinations'!H:H, "not found")</f>
        <v>No</v>
      </c>
      <c r="H496" s="2">
        <f>_xlfn.XLOOKUP(A496, 'Medical Examinations'!A:A, 'Medical Examinations'!J:J, "not found")</f>
        <v>1</v>
      </c>
      <c r="I496" s="2" t="str">
        <f>_xlfn.XLOOKUP(A496, 'Medical Examinations'!A:A, 'Medical Examinations'!L:L, "not found")</f>
        <v>yes</v>
      </c>
      <c r="J496" s="2" t="str">
        <f>_xlfn.XLOOKUP(A496, 'Medical Examinations'!A:A, 'Medical Examinations'!C:C, "not found")</f>
        <v>Overweight</v>
      </c>
      <c r="K496" s="2" t="str">
        <f>_xlfn.XLOOKUP(A496, 'Medical Examinations'!A:A, 'Medical Examinations'!E:E, "not  found")</f>
        <v>Prediabeties</v>
      </c>
      <c r="L496" s="16">
        <f>_xlfn.XLOOKUP(A496, 'Hospitalisation Details'!A:A, 'Hospitalisation Details'!G:G, "not found")</f>
        <v>32349</v>
      </c>
      <c r="M496" s="17">
        <f>_xlfn.XLOOKUP(A496, 'Hospitalisation Details'!A:A, 'Hospitalisation Details'!J:J, "not found")</f>
        <v>20009.63</v>
      </c>
      <c r="N496" s="2" t="str">
        <f>_xlfn.XLOOKUP(A496, 'Hospitalisation Details'!A:A, 'Hospitalisation Details'!L:L, "not found")</f>
        <v>tier - 2</v>
      </c>
      <c r="O496" s="2" t="str">
        <f>_xlfn.XLOOKUP(A496, 'Hospitalisation Details'!A:A, 'Hospitalisation Details'!N:N, "not found")</f>
        <v>tier - 1</v>
      </c>
      <c r="P496" s="2" t="str">
        <f>_xlfn.XLOOKUP(A496, 'Hospitalisation Details'!A:A, 'Hospitalisation Details'!P:P, "not found")</f>
        <v>R1012</v>
      </c>
      <c r="Q496" s="2">
        <f>_xlfn.XLOOKUP(A496, 'Hospitalisation Details'!A:A, 'Hospitalisation Details'!H:H, "not found")</f>
        <v>34</v>
      </c>
    </row>
    <row r="497" spans="1:17" ht="15.75" x14ac:dyDescent="0.25">
      <c r="A497" s="15" t="s">
        <v>1875</v>
      </c>
      <c r="B497" s="2" t="str">
        <f>VLOOKUP(A497, 'Customer Names'!A:E, 4, FALSE)</f>
        <v>Jessica</v>
      </c>
      <c r="C497" s="2">
        <f>_xlfn.XLOOKUP(A497, 'Medical Examinations'!A:A, 'Medical Examinations'!B:B, "not found")</f>
        <v>51.74</v>
      </c>
      <c r="D497" s="2">
        <f>_xlfn.XLOOKUP(A497, 'Medical Examinations'!A:A, 'Medical Examinations'!D:D, "not found")</f>
        <v>4.9800000000000004</v>
      </c>
      <c r="E497" s="2" t="str">
        <f>_xlfn.XLOOKUP(A497, 'Medical Examinations'!A:A, 'Medical Examinations'!F:F, "not found")</f>
        <v>yes</v>
      </c>
      <c r="F497" s="2" t="str">
        <f>_xlfn.XLOOKUP(A497, 'Medical Examinations'!A:A, 'Medical Examinations'!G:G, "not found")</f>
        <v>No</v>
      </c>
      <c r="G497" s="2" t="str">
        <f>_xlfn.XLOOKUP(A497, 'Medical Examinations'!A:A, 'Medical Examinations'!H:H, "not found")</f>
        <v>No</v>
      </c>
      <c r="H497" s="2">
        <f>_xlfn.XLOOKUP(A497, 'Medical Examinations'!A:A, 'Medical Examinations'!J:J, "not found")</f>
        <v>2</v>
      </c>
      <c r="I497" s="2" t="str">
        <f>_xlfn.XLOOKUP(A497, 'Medical Examinations'!A:A, 'Medical Examinations'!L:L, "not found")</f>
        <v>No</v>
      </c>
      <c r="J497" s="2" t="str">
        <f>_xlfn.XLOOKUP(A497, 'Medical Examinations'!A:A, 'Medical Examinations'!C:C, "not found")</f>
        <v>Obesity</v>
      </c>
      <c r="K497" s="2" t="str">
        <f>_xlfn.XLOOKUP(A497, 'Medical Examinations'!A:A, 'Medical Examinations'!E:E, "not  found")</f>
        <v>Normal</v>
      </c>
      <c r="L497" s="16">
        <f>_xlfn.XLOOKUP(A497, 'Hospitalisation Details'!A:A, 'Hospitalisation Details'!G:G, "not found")</f>
        <v>24329</v>
      </c>
      <c r="M497" s="17">
        <f>_xlfn.XLOOKUP(A497, 'Hospitalisation Details'!A:A, 'Hospitalisation Details'!J:J, "not found")</f>
        <v>19995.29</v>
      </c>
      <c r="N497" s="2" t="str">
        <f>_xlfn.XLOOKUP(A497, 'Hospitalisation Details'!A:A, 'Hospitalisation Details'!L:L, "not found")</f>
        <v>tier - 1</v>
      </c>
      <c r="O497" s="2" t="str">
        <f>_xlfn.XLOOKUP(A497, 'Hospitalisation Details'!A:A, 'Hospitalisation Details'!N:N, "not found")</f>
        <v>tier - 3</v>
      </c>
      <c r="P497" s="2" t="str">
        <f>_xlfn.XLOOKUP(A497, 'Hospitalisation Details'!A:A, 'Hospitalisation Details'!P:P, "not found")</f>
        <v>R1026</v>
      </c>
      <c r="Q497" s="2">
        <f>_xlfn.XLOOKUP(A497, 'Hospitalisation Details'!A:A, 'Hospitalisation Details'!H:H, "not found")</f>
        <v>56</v>
      </c>
    </row>
    <row r="498" spans="1:17" ht="15.75" x14ac:dyDescent="0.25">
      <c r="A498" s="15" t="s">
        <v>1874</v>
      </c>
      <c r="B498" s="2" t="str">
        <f>VLOOKUP(A498, 'Customer Names'!A:E, 4, FALSE)</f>
        <v>Dawn M.</v>
      </c>
      <c r="C498" s="2">
        <f>_xlfn.XLOOKUP(A498, 'Medical Examinations'!A:A, 'Medical Examinations'!B:B, "not found")</f>
        <v>23.37</v>
      </c>
      <c r="D498" s="2">
        <f>_xlfn.XLOOKUP(A498, 'Medical Examinations'!A:A, 'Medical Examinations'!D:D, "not found")</f>
        <v>5.8</v>
      </c>
      <c r="E498" s="2" t="str">
        <f>_xlfn.XLOOKUP(A498, 'Medical Examinations'!A:A, 'Medical Examinations'!F:F, "not found")</f>
        <v>No</v>
      </c>
      <c r="F498" s="2" t="str">
        <f>_xlfn.XLOOKUP(A498, 'Medical Examinations'!A:A, 'Medical Examinations'!G:G, "not found")</f>
        <v>No</v>
      </c>
      <c r="G498" s="2" t="str">
        <f>_xlfn.XLOOKUP(A498, 'Medical Examinations'!A:A, 'Medical Examinations'!H:H, "not found")</f>
        <v>No</v>
      </c>
      <c r="H498" s="2">
        <f>_xlfn.XLOOKUP(A498, 'Medical Examinations'!A:A, 'Medical Examinations'!J:J, "not found")</f>
        <v>0</v>
      </c>
      <c r="I498" s="2" t="str">
        <f>_xlfn.XLOOKUP(A498, 'Medical Examinations'!A:A, 'Medical Examinations'!L:L, "not found")</f>
        <v>yes</v>
      </c>
      <c r="J498" s="2" t="str">
        <f>_xlfn.XLOOKUP(A498, 'Medical Examinations'!A:A, 'Medical Examinations'!C:C, "not found")</f>
        <v>Normal Weight</v>
      </c>
      <c r="K498" s="2" t="str">
        <f>_xlfn.XLOOKUP(A498, 'Medical Examinations'!A:A, 'Medical Examinations'!E:E, "not  found")</f>
        <v>Prediabeties</v>
      </c>
      <c r="L498" s="16">
        <f>_xlfn.XLOOKUP(A498, 'Hospitalisation Details'!A:A, 'Hospitalisation Details'!G:G, "not found")</f>
        <v>29503</v>
      </c>
      <c r="M498" s="17">
        <f>_xlfn.XLOOKUP(A498, 'Hospitalisation Details'!A:A, 'Hospitalisation Details'!J:J, "not found")</f>
        <v>19964.75</v>
      </c>
      <c r="N498" s="2" t="str">
        <f>_xlfn.XLOOKUP(A498, 'Hospitalisation Details'!A:A, 'Hospitalisation Details'!L:L, "not found")</f>
        <v>tier - 1</v>
      </c>
      <c r="O498" s="2" t="str">
        <f>_xlfn.XLOOKUP(A498, 'Hospitalisation Details'!A:A, 'Hospitalisation Details'!N:N, "not found")</f>
        <v>tier - 2</v>
      </c>
      <c r="P498" s="2" t="str">
        <f>_xlfn.XLOOKUP(A498, 'Hospitalisation Details'!A:A, 'Hospitalisation Details'!P:P, "not found")</f>
        <v>R1024</v>
      </c>
      <c r="Q498" s="2">
        <f>_xlfn.XLOOKUP(A498, 'Hospitalisation Details'!A:A, 'Hospitalisation Details'!H:H, "not found")</f>
        <v>42</v>
      </c>
    </row>
    <row r="499" spans="1:17" ht="15.75" x14ac:dyDescent="0.25">
      <c r="A499" s="15" t="s">
        <v>1873</v>
      </c>
      <c r="B499" s="2" t="str">
        <f>VLOOKUP(A499, 'Customer Names'!A:E, 4, FALSE)</f>
        <v>Chris</v>
      </c>
      <c r="C499" s="2">
        <f>_xlfn.XLOOKUP(A499, 'Medical Examinations'!A:A, 'Medical Examinations'!B:B, "not found")</f>
        <v>29.7</v>
      </c>
      <c r="D499" s="2">
        <f>_xlfn.XLOOKUP(A499, 'Medical Examinations'!A:A, 'Medical Examinations'!D:D, "not found")</f>
        <v>6.21</v>
      </c>
      <c r="E499" s="2" t="str">
        <f>_xlfn.XLOOKUP(A499, 'Medical Examinations'!A:A, 'Medical Examinations'!F:F, "not found")</f>
        <v>yes</v>
      </c>
      <c r="F499" s="2" t="str">
        <f>_xlfn.XLOOKUP(A499, 'Medical Examinations'!A:A, 'Medical Examinations'!G:G, "not found")</f>
        <v>No</v>
      </c>
      <c r="G499" s="2" t="str">
        <f>_xlfn.XLOOKUP(A499, 'Medical Examinations'!A:A, 'Medical Examinations'!H:H, "not found")</f>
        <v>Yes</v>
      </c>
      <c r="H499" s="2">
        <f>_xlfn.XLOOKUP(A499, 'Medical Examinations'!A:A, 'Medical Examinations'!J:J, "not found")</f>
        <v>1</v>
      </c>
      <c r="I499" s="2" t="str">
        <f>_xlfn.XLOOKUP(A499, 'Medical Examinations'!A:A, 'Medical Examinations'!L:L, "not found")</f>
        <v>yes</v>
      </c>
      <c r="J499" s="2" t="str">
        <f>_xlfn.XLOOKUP(A499, 'Medical Examinations'!A:A, 'Medical Examinations'!C:C, "not found")</f>
        <v>Overweight</v>
      </c>
      <c r="K499" s="2" t="str">
        <f>_xlfn.XLOOKUP(A499, 'Medical Examinations'!A:A, 'Medical Examinations'!E:E, "not  found")</f>
        <v>Prediabeties</v>
      </c>
      <c r="L499" s="16">
        <f>_xlfn.XLOOKUP(A499, 'Hospitalisation Details'!A:A, 'Hospitalisation Details'!G:G, "not found")</f>
        <v>35721</v>
      </c>
      <c r="M499" s="17">
        <f>_xlfn.XLOOKUP(A499, 'Hospitalisation Details'!A:A, 'Hospitalisation Details'!J:J, "not found")</f>
        <v>19933.46</v>
      </c>
      <c r="N499" s="2" t="str">
        <f>_xlfn.XLOOKUP(A499, 'Hospitalisation Details'!A:A, 'Hospitalisation Details'!L:L, "not found")</f>
        <v>tier - 1</v>
      </c>
      <c r="O499" s="2" t="str">
        <f>_xlfn.XLOOKUP(A499, 'Hospitalisation Details'!A:A, 'Hospitalisation Details'!N:N, "not found")</f>
        <v>tier - 3</v>
      </c>
      <c r="P499" s="2" t="str">
        <f>_xlfn.XLOOKUP(A499, 'Hospitalisation Details'!A:A, 'Hospitalisation Details'!P:P, "not found")</f>
        <v>R1011</v>
      </c>
      <c r="Q499" s="2">
        <f>_xlfn.XLOOKUP(A499, 'Hospitalisation Details'!A:A, 'Hospitalisation Details'!H:H, "not found")</f>
        <v>25</v>
      </c>
    </row>
    <row r="500" spans="1:17" ht="15.75" x14ac:dyDescent="0.25">
      <c r="A500" s="15" t="s">
        <v>1872</v>
      </c>
      <c r="B500" s="2" t="str">
        <f>VLOOKUP(A500, 'Customer Names'!A:E, 4, FALSE)</f>
        <v>Karen</v>
      </c>
      <c r="C500" s="2">
        <f>_xlfn.XLOOKUP(A500, 'Medical Examinations'!A:A, 'Medical Examinations'!B:B, "not found")</f>
        <v>20.045000000000002</v>
      </c>
      <c r="D500" s="2">
        <f>_xlfn.XLOOKUP(A500, 'Medical Examinations'!A:A, 'Medical Examinations'!D:D, "not found")</f>
        <v>6.17</v>
      </c>
      <c r="E500" s="2" t="str">
        <f>_xlfn.XLOOKUP(A500, 'Medical Examinations'!A:A, 'Medical Examinations'!F:F, "not found")</f>
        <v>No</v>
      </c>
      <c r="F500" s="2" t="str">
        <f>_xlfn.XLOOKUP(A500, 'Medical Examinations'!A:A, 'Medical Examinations'!G:G, "not found")</f>
        <v>No</v>
      </c>
      <c r="G500" s="2" t="str">
        <f>_xlfn.XLOOKUP(A500, 'Medical Examinations'!A:A, 'Medical Examinations'!H:H, "not found")</f>
        <v>Yes</v>
      </c>
      <c r="H500" s="2">
        <f>_xlfn.XLOOKUP(A500, 'Medical Examinations'!A:A, 'Medical Examinations'!J:J, "not found")</f>
        <v>1</v>
      </c>
      <c r="I500" s="2" t="str">
        <f>_xlfn.XLOOKUP(A500, 'Medical Examinations'!A:A, 'Medical Examinations'!L:L, "not found")</f>
        <v>yes</v>
      </c>
      <c r="J500" s="2" t="str">
        <f>_xlfn.XLOOKUP(A500, 'Medical Examinations'!A:A, 'Medical Examinations'!C:C, "not found")</f>
        <v>Normal Weight</v>
      </c>
      <c r="K500" s="2" t="str">
        <f>_xlfn.XLOOKUP(A500, 'Medical Examinations'!A:A, 'Medical Examinations'!E:E, "not  found")</f>
        <v>Prediabeties</v>
      </c>
      <c r="L500" s="16">
        <f>_xlfn.XLOOKUP(A500, 'Hospitalisation Details'!A:A, 'Hospitalisation Details'!G:G, "not found")</f>
        <v>29158</v>
      </c>
      <c r="M500" s="17">
        <f>_xlfn.XLOOKUP(A500, 'Hospitalisation Details'!A:A, 'Hospitalisation Details'!J:J, "not found")</f>
        <v>19798.05</v>
      </c>
      <c r="N500" s="2" t="str">
        <f>_xlfn.XLOOKUP(A500, 'Hospitalisation Details'!A:A, 'Hospitalisation Details'!L:L, "not found")</f>
        <v>tier - 1</v>
      </c>
      <c r="O500" s="2" t="str">
        <f>_xlfn.XLOOKUP(A500, 'Hospitalisation Details'!A:A, 'Hospitalisation Details'!N:N, "not found")</f>
        <v>tier - 1</v>
      </c>
      <c r="P500" s="2" t="str">
        <f>_xlfn.XLOOKUP(A500, 'Hospitalisation Details'!A:A, 'Hospitalisation Details'!P:P, "not found")</f>
        <v>R1024</v>
      </c>
      <c r="Q500" s="2">
        <f>_xlfn.XLOOKUP(A500, 'Hospitalisation Details'!A:A, 'Hospitalisation Details'!H:H, "not found")</f>
        <v>43</v>
      </c>
    </row>
    <row r="501" spans="1:17" ht="15.75" x14ac:dyDescent="0.25">
      <c r="A501" s="15" t="s">
        <v>1871</v>
      </c>
      <c r="B501" s="2" t="str">
        <f>VLOOKUP(A501, 'Customer Names'!A:E, 4, FALSE)</f>
        <v>Jessica</v>
      </c>
      <c r="C501" s="2">
        <f>_xlfn.XLOOKUP(A501, 'Medical Examinations'!A:A, 'Medical Examinations'!B:B, "not found")</f>
        <v>27.83</v>
      </c>
      <c r="D501" s="2">
        <f>_xlfn.XLOOKUP(A501, 'Medical Examinations'!A:A, 'Medical Examinations'!D:D, "not found")</f>
        <v>5.36</v>
      </c>
      <c r="E501" s="2" t="str">
        <f>_xlfn.XLOOKUP(A501, 'Medical Examinations'!A:A, 'Medical Examinations'!F:F, "not found")</f>
        <v>No</v>
      </c>
      <c r="F501" s="2" t="str">
        <f>_xlfn.XLOOKUP(A501, 'Medical Examinations'!A:A, 'Medical Examinations'!G:G, "not found")</f>
        <v>No</v>
      </c>
      <c r="G501" s="2" t="str">
        <f>_xlfn.XLOOKUP(A501, 'Medical Examinations'!A:A, 'Medical Examinations'!H:H, "not found")</f>
        <v>No</v>
      </c>
      <c r="H501" s="2">
        <f>_xlfn.XLOOKUP(A501, 'Medical Examinations'!A:A, 'Medical Examinations'!J:J, "not found")</f>
        <v>2</v>
      </c>
      <c r="I501" s="2" t="str">
        <f>_xlfn.XLOOKUP(A501, 'Medical Examinations'!A:A, 'Medical Examinations'!L:L, "not found")</f>
        <v>No</v>
      </c>
      <c r="J501" s="2" t="str">
        <f>_xlfn.XLOOKUP(A501, 'Medical Examinations'!A:A, 'Medical Examinations'!C:C, "not found")</f>
        <v>Overweight</v>
      </c>
      <c r="K501" s="2" t="str">
        <f>_xlfn.XLOOKUP(A501, 'Medical Examinations'!A:A, 'Medical Examinations'!E:E, "not  found")</f>
        <v>Normal</v>
      </c>
      <c r="L501" s="16">
        <f>_xlfn.XLOOKUP(A501, 'Hospitalisation Details'!A:A, 'Hospitalisation Details'!G:G, "not found")</f>
        <v>26464</v>
      </c>
      <c r="M501" s="17">
        <f>_xlfn.XLOOKUP(A501, 'Hospitalisation Details'!A:A, 'Hospitalisation Details'!J:J, "not found")</f>
        <v>19749.38</v>
      </c>
      <c r="N501" s="2" t="str">
        <f>_xlfn.XLOOKUP(A501, 'Hospitalisation Details'!A:A, 'Hospitalisation Details'!L:L, "not found")</f>
        <v>tier - 1</v>
      </c>
      <c r="O501" s="2" t="str">
        <f>_xlfn.XLOOKUP(A501, 'Hospitalisation Details'!A:A, 'Hospitalisation Details'!N:N, "not found")</f>
        <v>tier - 3</v>
      </c>
      <c r="P501" s="2" t="str">
        <f>_xlfn.XLOOKUP(A501, 'Hospitalisation Details'!A:A, 'Hospitalisation Details'!P:P, "not found")</f>
        <v>R1013</v>
      </c>
      <c r="Q501" s="2">
        <f>_xlfn.XLOOKUP(A501, 'Hospitalisation Details'!A:A, 'Hospitalisation Details'!H:H, "not found")</f>
        <v>50</v>
      </c>
    </row>
    <row r="502" spans="1:17" ht="15.75" x14ac:dyDescent="0.25">
      <c r="A502" s="15" t="s">
        <v>1870</v>
      </c>
      <c r="B502" s="2" t="str">
        <f>VLOOKUP(A502, 'Customer Names'!A:E, 4, FALSE)</f>
        <v>Mathieu</v>
      </c>
      <c r="C502" s="2">
        <f>_xlfn.XLOOKUP(A502, 'Medical Examinations'!A:A, 'Medical Examinations'!B:B, "not found")</f>
        <v>28.93</v>
      </c>
      <c r="D502" s="2">
        <f>_xlfn.XLOOKUP(A502, 'Medical Examinations'!A:A, 'Medical Examinations'!D:D, "not found")</f>
        <v>5.2</v>
      </c>
      <c r="E502" s="2" t="str">
        <f>_xlfn.XLOOKUP(A502, 'Medical Examinations'!A:A, 'Medical Examinations'!F:F, "not found")</f>
        <v>No</v>
      </c>
      <c r="F502" s="2" t="str">
        <f>_xlfn.XLOOKUP(A502, 'Medical Examinations'!A:A, 'Medical Examinations'!G:G, "not found")</f>
        <v>No</v>
      </c>
      <c r="G502" s="2" t="str">
        <f>_xlfn.XLOOKUP(A502, 'Medical Examinations'!A:A, 'Medical Examinations'!H:H, "not found")</f>
        <v>No</v>
      </c>
      <c r="H502" s="2">
        <f>_xlfn.XLOOKUP(A502, 'Medical Examinations'!A:A, 'Medical Examinations'!J:J, "not found")</f>
        <v>0</v>
      </c>
      <c r="I502" s="2" t="str">
        <f>_xlfn.XLOOKUP(A502, 'Medical Examinations'!A:A, 'Medical Examinations'!L:L, "not found")</f>
        <v>yes</v>
      </c>
      <c r="J502" s="2" t="str">
        <f>_xlfn.XLOOKUP(A502, 'Medical Examinations'!A:A, 'Medical Examinations'!C:C, "not found")</f>
        <v>Overweight</v>
      </c>
      <c r="K502" s="2" t="str">
        <f>_xlfn.XLOOKUP(A502, 'Medical Examinations'!A:A, 'Medical Examinations'!E:E, "not  found")</f>
        <v>Normal</v>
      </c>
      <c r="L502" s="16">
        <f>_xlfn.XLOOKUP(A502, 'Hospitalisation Details'!A:A, 'Hospitalisation Details'!G:G, "not found")</f>
        <v>33093</v>
      </c>
      <c r="M502" s="17">
        <f>_xlfn.XLOOKUP(A502, 'Hospitalisation Details'!A:A, 'Hospitalisation Details'!J:J, "not found")</f>
        <v>19719.689999999999</v>
      </c>
      <c r="N502" s="2" t="str">
        <f>_xlfn.XLOOKUP(A502, 'Hospitalisation Details'!A:A, 'Hospitalisation Details'!L:L, "not found")</f>
        <v>tier - 1</v>
      </c>
      <c r="O502" s="2" t="str">
        <f>_xlfn.XLOOKUP(A502, 'Hospitalisation Details'!A:A, 'Hospitalisation Details'!N:N, "not found")</f>
        <v>tier - 2</v>
      </c>
      <c r="P502" s="2" t="str">
        <f>_xlfn.XLOOKUP(A502, 'Hospitalisation Details'!A:A, 'Hospitalisation Details'!P:P, "not found")</f>
        <v>R1013</v>
      </c>
      <c r="Q502" s="2">
        <f>_xlfn.XLOOKUP(A502, 'Hospitalisation Details'!A:A, 'Hospitalisation Details'!H:H, "not found")</f>
        <v>32</v>
      </c>
    </row>
    <row r="503" spans="1:17" ht="15.75" x14ac:dyDescent="0.25">
      <c r="A503" s="15" t="s">
        <v>1869</v>
      </c>
      <c r="B503" s="2" t="str">
        <f>VLOOKUP(A503, 'Customer Names'!A:E, 4, FALSE)</f>
        <v>Kam S.</v>
      </c>
      <c r="C503" s="2">
        <f>_xlfn.XLOOKUP(A503, 'Medical Examinations'!A:A, 'Medical Examinations'!B:B, "not found")</f>
        <v>33.82</v>
      </c>
      <c r="D503" s="2">
        <f>_xlfn.XLOOKUP(A503, 'Medical Examinations'!A:A, 'Medical Examinations'!D:D, "not found")</f>
        <v>5.42</v>
      </c>
      <c r="E503" s="2" t="str">
        <f>_xlfn.XLOOKUP(A503, 'Medical Examinations'!A:A, 'Medical Examinations'!F:F, "not found")</f>
        <v>No</v>
      </c>
      <c r="F503" s="2" t="str">
        <f>_xlfn.XLOOKUP(A503, 'Medical Examinations'!A:A, 'Medical Examinations'!G:G, "not found")</f>
        <v>No</v>
      </c>
      <c r="G503" s="2" t="str">
        <f>_xlfn.XLOOKUP(A503, 'Medical Examinations'!A:A, 'Medical Examinations'!H:H, "not found")</f>
        <v>No</v>
      </c>
      <c r="H503" s="2">
        <f>_xlfn.XLOOKUP(A503, 'Medical Examinations'!A:A, 'Medical Examinations'!J:J, "not found")</f>
        <v>0</v>
      </c>
      <c r="I503" s="2" t="str">
        <f>_xlfn.XLOOKUP(A503, 'Medical Examinations'!A:A, 'Medical Examinations'!L:L, "not found")</f>
        <v>No</v>
      </c>
      <c r="J503" s="2" t="str">
        <f>_xlfn.XLOOKUP(A503, 'Medical Examinations'!A:A, 'Medical Examinations'!C:C, "not found")</f>
        <v>Obesity</v>
      </c>
      <c r="K503" s="2" t="str">
        <f>_xlfn.XLOOKUP(A503, 'Medical Examinations'!A:A, 'Medical Examinations'!E:E, "not  found")</f>
        <v>Normal</v>
      </c>
      <c r="L503" s="16">
        <f>_xlfn.XLOOKUP(A503, 'Hospitalisation Details'!A:A, 'Hospitalisation Details'!G:G, "not found")</f>
        <v>34573</v>
      </c>
      <c r="M503" s="17">
        <f>_xlfn.XLOOKUP(A503, 'Hospitalisation Details'!A:A, 'Hospitalisation Details'!J:J, "not found")</f>
        <v>19673.34</v>
      </c>
      <c r="N503" s="2" t="str">
        <f>_xlfn.XLOOKUP(A503, 'Hospitalisation Details'!A:A, 'Hospitalisation Details'!L:L, "not found")</f>
        <v>tier - 1</v>
      </c>
      <c r="O503" s="2" t="str">
        <f>_xlfn.XLOOKUP(A503, 'Hospitalisation Details'!A:A, 'Hospitalisation Details'!N:N, "not found")</f>
        <v>tier - 2</v>
      </c>
      <c r="P503" s="2" t="str">
        <f>_xlfn.XLOOKUP(A503, 'Hospitalisation Details'!A:A, 'Hospitalisation Details'!P:P, "not found")</f>
        <v>R1012</v>
      </c>
      <c r="Q503" s="2">
        <f>_xlfn.XLOOKUP(A503, 'Hospitalisation Details'!A:A, 'Hospitalisation Details'!H:H, "not found")</f>
        <v>28</v>
      </c>
    </row>
    <row r="504" spans="1:17" ht="15.75" x14ac:dyDescent="0.25">
      <c r="A504" s="15" t="s">
        <v>1868</v>
      </c>
      <c r="B504" s="2" t="str">
        <f>VLOOKUP(A504, 'Customer Names'!A:E, 4, FALSE)</f>
        <v>Valerie A</v>
      </c>
      <c r="C504" s="2">
        <f>_xlfn.XLOOKUP(A504, 'Medical Examinations'!A:A, 'Medical Examinations'!B:B, "not found")</f>
        <v>20.234999999999999</v>
      </c>
      <c r="D504" s="2">
        <f>_xlfn.XLOOKUP(A504, 'Medical Examinations'!A:A, 'Medical Examinations'!D:D, "not found")</f>
        <v>6.84</v>
      </c>
      <c r="E504" s="2" t="str">
        <f>_xlfn.XLOOKUP(A504, 'Medical Examinations'!A:A, 'Medical Examinations'!F:F, "not found")</f>
        <v>No</v>
      </c>
      <c r="F504" s="2" t="str">
        <f>_xlfn.XLOOKUP(A504, 'Medical Examinations'!A:A, 'Medical Examinations'!G:G, "not found")</f>
        <v>No</v>
      </c>
      <c r="G504" s="2" t="str">
        <f>_xlfn.XLOOKUP(A504, 'Medical Examinations'!A:A, 'Medical Examinations'!H:H, "not found")</f>
        <v>No</v>
      </c>
      <c r="H504" s="2">
        <f>_xlfn.XLOOKUP(A504, 'Medical Examinations'!A:A, 'Medical Examinations'!J:J, "not found")</f>
        <v>0</v>
      </c>
      <c r="I504" s="2" t="str">
        <f>_xlfn.XLOOKUP(A504, 'Medical Examinations'!A:A, 'Medical Examinations'!L:L, "not found")</f>
        <v>yes</v>
      </c>
      <c r="J504" s="2" t="str">
        <f>_xlfn.XLOOKUP(A504, 'Medical Examinations'!A:A, 'Medical Examinations'!C:C, "not found")</f>
        <v>Normal Weight</v>
      </c>
      <c r="K504" s="2" t="str">
        <f>_xlfn.XLOOKUP(A504, 'Medical Examinations'!A:A, 'Medical Examinations'!E:E, "not  found")</f>
        <v>Diabetes</v>
      </c>
      <c r="L504" s="16">
        <f>_xlfn.XLOOKUP(A504, 'Hospitalisation Details'!A:A, 'Hospitalisation Details'!G:G, "not found")</f>
        <v>28757</v>
      </c>
      <c r="M504" s="17">
        <f>_xlfn.XLOOKUP(A504, 'Hospitalisation Details'!A:A, 'Hospitalisation Details'!J:J, "not found")</f>
        <v>19594.810000000001</v>
      </c>
      <c r="N504" s="2" t="str">
        <f>_xlfn.XLOOKUP(A504, 'Hospitalisation Details'!A:A, 'Hospitalisation Details'!L:L, "not found")</f>
        <v>tier - 1</v>
      </c>
      <c r="O504" s="2" t="str">
        <f>_xlfn.XLOOKUP(A504, 'Hospitalisation Details'!A:A, 'Hospitalisation Details'!N:N, "not found")</f>
        <v>tier - 1</v>
      </c>
      <c r="P504" s="2" t="str">
        <f>_xlfn.XLOOKUP(A504, 'Hospitalisation Details'!A:A, 'Hospitalisation Details'!P:P, "not found")</f>
        <v>R1024</v>
      </c>
      <c r="Q504" s="2">
        <f>_xlfn.XLOOKUP(A504, 'Hospitalisation Details'!A:A, 'Hospitalisation Details'!H:H, "not found")</f>
        <v>44</v>
      </c>
    </row>
    <row r="505" spans="1:17" ht="15.75" x14ac:dyDescent="0.25">
      <c r="A505" s="15" t="s">
        <v>1867</v>
      </c>
      <c r="B505" s="2" t="str">
        <f>VLOOKUP(A505, 'Customer Names'!A:E, 4, FALSE)</f>
        <v>Freya R</v>
      </c>
      <c r="C505" s="2">
        <f>_xlfn.XLOOKUP(A505, 'Medical Examinations'!A:A, 'Medical Examinations'!B:B, "not found")</f>
        <v>49.2</v>
      </c>
      <c r="D505" s="2">
        <f>_xlfn.XLOOKUP(A505, 'Medical Examinations'!A:A, 'Medical Examinations'!D:D, "not found")</f>
        <v>10.9</v>
      </c>
      <c r="E505" s="2" t="str">
        <f>_xlfn.XLOOKUP(A505, 'Medical Examinations'!A:A, 'Medical Examinations'!F:F, "not found")</f>
        <v>yes</v>
      </c>
      <c r="F505" s="2" t="str">
        <f>_xlfn.XLOOKUP(A505, 'Medical Examinations'!A:A, 'Medical Examinations'!G:G, "not found")</f>
        <v>No</v>
      </c>
      <c r="G505" s="2" t="str">
        <f>_xlfn.XLOOKUP(A505, 'Medical Examinations'!A:A, 'Medical Examinations'!H:H, "not found")</f>
        <v>Yes</v>
      </c>
      <c r="H505" s="2">
        <f>_xlfn.XLOOKUP(A505, 'Medical Examinations'!A:A, 'Medical Examinations'!J:J, "not found")</f>
        <v>1</v>
      </c>
      <c r="I505" s="2" t="str">
        <f>_xlfn.XLOOKUP(A505, 'Medical Examinations'!A:A, 'Medical Examinations'!L:L, "not found")</f>
        <v>No</v>
      </c>
      <c r="J505" s="2" t="str">
        <f>_xlfn.XLOOKUP(A505, 'Medical Examinations'!A:A, 'Medical Examinations'!C:C, "not found")</f>
        <v>Obesity</v>
      </c>
      <c r="K505" s="2" t="str">
        <f>_xlfn.XLOOKUP(A505, 'Medical Examinations'!A:A, 'Medical Examinations'!E:E, "not  found")</f>
        <v>Diabetes</v>
      </c>
      <c r="L505" s="16">
        <f>_xlfn.XLOOKUP(A505, 'Hospitalisation Details'!A:A, 'Hospitalisation Details'!G:G, "not found")</f>
        <v>23206</v>
      </c>
      <c r="M505" s="17">
        <f>_xlfn.XLOOKUP(A505, 'Hospitalisation Details'!A:A, 'Hospitalisation Details'!J:J, "not found")</f>
        <v>19551.34</v>
      </c>
      <c r="N505" s="2" t="str">
        <f>_xlfn.XLOOKUP(A505, 'Hospitalisation Details'!A:A, 'Hospitalisation Details'!L:L, "not found")</f>
        <v>tier - 1</v>
      </c>
      <c r="O505" s="2" t="str">
        <f>_xlfn.XLOOKUP(A505, 'Hospitalisation Details'!A:A, 'Hospitalisation Details'!N:N, "not found")</f>
        <v>tier - 3</v>
      </c>
      <c r="P505" s="2" t="str">
        <f>_xlfn.XLOOKUP(A505, 'Hospitalisation Details'!A:A, 'Hospitalisation Details'!P:P, "not found")</f>
        <v>R1012</v>
      </c>
      <c r="Q505" s="2">
        <f>_xlfn.XLOOKUP(A505, 'Hospitalisation Details'!A:A, 'Hospitalisation Details'!H:H, "not found")</f>
        <v>59</v>
      </c>
    </row>
    <row r="506" spans="1:17" ht="15.75" x14ac:dyDescent="0.25">
      <c r="A506" s="15" t="s">
        <v>1866</v>
      </c>
      <c r="B506" s="2" t="str">
        <f>VLOOKUP(A506, 'Customer Names'!A:E, 4, FALSE)</f>
        <v>Jennifer</v>
      </c>
      <c r="C506" s="2">
        <f>_xlfn.XLOOKUP(A506, 'Medical Examinations'!A:A, 'Medical Examinations'!B:B, "not found")</f>
        <v>26.4</v>
      </c>
      <c r="D506" s="2">
        <f>_xlfn.XLOOKUP(A506, 'Medical Examinations'!A:A, 'Medical Examinations'!D:D, "not found")</f>
        <v>4.87</v>
      </c>
      <c r="E506" s="2" t="str">
        <f>_xlfn.XLOOKUP(A506, 'Medical Examinations'!A:A, 'Medical Examinations'!F:F, "not found")</f>
        <v>yes</v>
      </c>
      <c r="F506" s="2" t="str">
        <f>_xlfn.XLOOKUP(A506, 'Medical Examinations'!A:A, 'Medical Examinations'!G:G, "not found")</f>
        <v>No</v>
      </c>
      <c r="G506" s="2" t="str">
        <f>_xlfn.XLOOKUP(A506, 'Medical Examinations'!A:A, 'Medical Examinations'!H:H, "not found")</f>
        <v>No</v>
      </c>
      <c r="H506" s="2">
        <f>_xlfn.XLOOKUP(A506, 'Medical Examinations'!A:A, 'Medical Examinations'!J:J, "not found")</f>
        <v>0</v>
      </c>
      <c r="I506" s="2" t="str">
        <f>_xlfn.XLOOKUP(A506, 'Medical Examinations'!A:A, 'Medical Examinations'!L:L, "not found")</f>
        <v>yes</v>
      </c>
      <c r="J506" s="2" t="str">
        <f>_xlfn.XLOOKUP(A506, 'Medical Examinations'!A:A, 'Medical Examinations'!C:C, "not found")</f>
        <v>Overweight</v>
      </c>
      <c r="K506" s="2" t="str">
        <f>_xlfn.XLOOKUP(A506, 'Medical Examinations'!A:A, 'Medical Examinations'!E:E, "not  found")</f>
        <v>Normal</v>
      </c>
      <c r="L506" s="16">
        <f>_xlfn.XLOOKUP(A506, 'Hospitalisation Details'!A:A, 'Hospitalisation Details'!G:G, "not found")</f>
        <v>31307</v>
      </c>
      <c r="M506" s="17">
        <f>_xlfn.XLOOKUP(A506, 'Hospitalisation Details'!A:A, 'Hospitalisation Details'!J:J, "not found")</f>
        <v>19539.240000000002</v>
      </c>
      <c r="N506" s="2" t="str">
        <f>_xlfn.XLOOKUP(A506, 'Hospitalisation Details'!A:A, 'Hospitalisation Details'!L:L, "not found")</f>
        <v>tier - 1</v>
      </c>
      <c r="O506" s="2" t="str">
        <f>_xlfn.XLOOKUP(A506, 'Hospitalisation Details'!A:A, 'Hospitalisation Details'!N:N, "not found")</f>
        <v>tier - 1</v>
      </c>
      <c r="P506" s="2" t="str">
        <f>_xlfn.XLOOKUP(A506, 'Hospitalisation Details'!A:A, 'Hospitalisation Details'!P:P, "not found")</f>
        <v>R1013</v>
      </c>
      <c r="Q506" s="2">
        <f>_xlfn.XLOOKUP(A506, 'Hospitalisation Details'!A:A, 'Hospitalisation Details'!H:H, "not found")</f>
        <v>37</v>
      </c>
    </row>
    <row r="507" spans="1:17" ht="15.75" x14ac:dyDescent="0.25">
      <c r="A507" s="15" t="s">
        <v>1865</v>
      </c>
      <c r="B507" s="2" t="str">
        <f>VLOOKUP(A507, 'Customer Names'!A:E, 4, FALSE)</f>
        <v>Kara</v>
      </c>
      <c r="C507" s="2">
        <f>_xlfn.XLOOKUP(A507, 'Medical Examinations'!A:A, 'Medical Examinations'!B:B, "not found")</f>
        <v>28.38</v>
      </c>
      <c r="D507" s="2">
        <f>_xlfn.XLOOKUP(A507, 'Medical Examinations'!A:A, 'Medical Examinations'!D:D, "not found")</f>
        <v>6.07</v>
      </c>
      <c r="E507" s="2" t="str">
        <f>_xlfn.XLOOKUP(A507, 'Medical Examinations'!A:A, 'Medical Examinations'!F:F, "not found")</f>
        <v>No</v>
      </c>
      <c r="F507" s="2" t="str">
        <f>_xlfn.XLOOKUP(A507, 'Medical Examinations'!A:A, 'Medical Examinations'!G:G, "not found")</f>
        <v>No</v>
      </c>
      <c r="G507" s="2" t="str">
        <f>_xlfn.XLOOKUP(A507, 'Medical Examinations'!A:A, 'Medical Examinations'!H:H, "not found")</f>
        <v>No</v>
      </c>
      <c r="H507" s="2">
        <f>_xlfn.XLOOKUP(A507, 'Medical Examinations'!A:A, 'Medical Examinations'!J:J, "not found")</f>
        <v>1</v>
      </c>
      <c r="I507" s="2" t="str">
        <f>_xlfn.XLOOKUP(A507, 'Medical Examinations'!A:A, 'Medical Examinations'!L:L, "not found")</f>
        <v>yes</v>
      </c>
      <c r="J507" s="2" t="str">
        <f>_xlfn.XLOOKUP(A507, 'Medical Examinations'!A:A, 'Medical Examinations'!C:C, "not found")</f>
        <v>Overweight</v>
      </c>
      <c r="K507" s="2" t="str">
        <f>_xlfn.XLOOKUP(A507, 'Medical Examinations'!A:A, 'Medical Examinations'!E:E, "not  found")</f>
        <v>Prediabeties</v>
      </c>
      <c r="L507" s="16">
        <f>_xlfn.XLOOKUP(A507, 'Hospitalisation Details'!A:A, 'Hospitalisation Details'!G:G, "not found")</f>
        <v>33835</v>
      </c>
      <c r="M507" s="17">
        <f>_xlfn.XLOOKUP(A507, 'Hospitalisation Details'!A:A, 'Hospitalisation Details'!J:J, "not found")</f>
        <v>19521.97</v>
      </c>
      <c r="N507" s="2" t="str">
        <f>_xlfn.XLOOKUP(A507, 'Hospitalisation Details'!A:A, 'Hospitalisation Details'!L:L, "not found")</f>
        <v>tier - 1</v>
      </c>
      <c r="O507" s="2" t="str">
        <f>_xlfn.XLOOKUP(A507, 'Hospitalisation Details'!A:A, 'Hospitalisation Details'!N:N, "not found")</f>
        <v>tier - 2</v>
      </c>
      <c r="P507" s="2" t="str">
        <f>_xlfn.XLOOKUP(A507, 'Hospitalisation Details'!A:A, 'Hospitalisation Details'!P:P, "not found")</f>
        <v>R1013</v>
      </c>
      <c r="Q507" s="2">
        <f>_xlfn.XLOOKUP(A507, 'Hospitalisation Details'!A:A, 'Hospitalisation Details'!H:H, "not found")</f>
        <v>30</v>
      </c>
    </row>
    <row r="508" spans="1:17" ht="15.75" x14ac:dyDescent="0.25">
      <c r="A508" s="15" t="s">
        <v>1864</v>
      </c>
      <c r="B508" s="2" t="str">
        <f>VLOOKUP(A508, 'Customer Names'!A:E, 4, FALSE)</f>
        <v>Bradley A.</v>
      </c>
      <c r="C508" s="2">
        <f>_xlfn.XLOOKUP(A508, 'Medical Examinations'!A:A, 'Medical Examinations'!B:B, "not found")</f>
        <v>24.64</v>
      </c>
      <c r="D508" s="2">
        <f>_xlfn.XLOOKUP(A508, 'Medical Examinations'!A:A, 'Medical Examinations'!D:D, "not found")</f>
        <v>4.33</v>
      </c>
      <c r="E508" s="2" t="str">
        <f>_xlfn.XLOOKUP(A508, 'Medical Examinations'!A:A, 'Medical Examinations'!F:F, "not found")</f>
        <v>No</v>
      </c>
      <c r="F508" s="2" t="str">
        <f>_xlfn.XLOOKUP(A508, 'Medical Examinations'!A:A, 'Medical Examinations'!G:G, "not found")</f>
        <v>No</v>
      </c>
      <c r="G508" s="2" t="str">
        <f>_xlfn.XLOOKUP(A508, 'Medical Examinations'!A:A, 'Medical Examinations'!H:H, "not found")</f>
        <v>No</v>
      </c>
      <c r="H508" s="2">
        <f>_xlfn.XLOOKUP(A508, 'Medical Examinations'!A:A, 'Medical Examinations'!J:J, "not found")</f>
        <v>0</v>
      </c>
      <c r="I508" s="2" t="str">
        <f>_xlfn.XLOOKUP(A508, 'Medical Examinations'!A:A, 'Medical Examinations'!L:L, "not found")</f>
        <v>yes</v>
      </c>
      <c r="J508" s="2" t="str">
        <f>_xlfn.XLOOKUP(A508, 'Medical Examinations'!A:A, 'Medical Examinations'!C:C, "not found")</f>
        <v>Normal Weight</v>
      </c>
      <c r="K508" s="2" t="str">
        <f>_xlfn.XLOOKUP(A508, 'Medical Examinations'!A:A, 'Medical Examinations'!E:E, "not  found")</f>
        <v>Normal</v>
      </c>
      <c r="L508" s="16">
        <f>_xlfn.XLOOKUP(A508, 'Hospitalisation Details'!A:A, 'Hospitalisation Details'!G:G, "not found")</f>
        <v>29533</v>
      </c>
      <c r="M508" s="17">
        <f>_xlfn.XLOOKUP(A508, 'Hospitalisation Details'!A:A, 'Hospitalisation Details'!J:J, "not found")</f>
        <v>19515.54</v>
      </c>
      <c r="N508" s="2" t="str">
        <f>_xlfn.XLOOKUP(A508, 'Hospitalisation Details'!A:A, 'Hospitalisation Details'!L:L, "not found")</f>
        <v>tier - 1</v>
      </c>
      <c r="O508" s="2" t="str">
        <f>_xlfn.XLOOKUP(A508, 'Hospitalisation Details'!A:A, 'Hospitalisation Details'!N:N, "not found")</f>
        <v>tier - 1</v>
      </c>
      <c r="P508" s="2" t="str">
        <f>_xlfn.XLOOKUP(A508, 'Hospitalisation Details'!A:A, 'Hospitalisation Details'!P:P, "not found")</f>
        <v>R1013</v>
      </c>
      <c r="Q508" s="2">
        <f>_xlfn.XLOOKUP(A508, 'Hospitalisation Details'!A:A, 'Hospitalisation Details'!H:H, "not found")</f>
        <v>42</v>
      </c>
    </row>
    <row r="509" spans="1:17" ht="15.75" x14ac:dyDescent="0.25">
      <c r="A509" s="15" t="s">
        <v>1863</v>
      </c>
      <c r="B509" s="2" t="str">
        <f>VLOOKUP(A509, 'Customer Names'!A:E, 4, FALSE)</f>
        <v>Brendan</v>
      </c>
      <c r="C509" s="2">
        <f>_xlfn.XLOOKUP(A509, 'Medical Examinations'!A:A, 'Medical Examinations'!B:B, "not found")</f>
        <v>39.71</v>
      </c>
      <c r="D509" s="2">
        <f>_xlfn.XLOOKUP(A509, 'Medical Examinations'!A:A, 'Medical Examinations'!D:D, "not found")</f>
        <v>5.83</v>
      </c>
      <c r="E509" s="2" t="str">
        <f>_xlfn.XLOOKUP(A509, 'Medical Examinations'!A:A, 'Medical Examinations'!F:F, "not found")</f>
        <v>No</v>
      </c>
      <c r="F509" s="2" t="str">
        <f>_xlfn.XLOOKUP(A509, 'Medical Examinations'!A:A, 'Medical Examinations'!G:G, "not found")</f>
        <v>No</v>
      </c>
      <c r="G509" s="2" t="str">
        <f>_xlfn.XLOOKUP(A509, 'Medical Examinations'!A:A, 'Medical Examinations'!H:H, "not found")</f>
        <v>No</v>
      </c>
      <c r="H509" s="2">
        <f>_xlfn.XLOOKUP(A509, 'Medical Examinations'!A:A, 'Medical Examinations'!J:J, "not found")</f>
        <v>1</v>
      </c>
      <c r="I509" s="2" t="str">
        <f>_xlfn.XLOOKUP(A509, 'Medical Examinations'!A:A, 'Medical Examinations'!L:L, "not found")</f>
        <v>No</v>
      </c>
      <c r="J509" s="2" t="str">
        <f>_xlfn.XLOOKUP(A509, 'Medical Examinations'!A:A, 'Medical Examinations'!C:C, "not found")</f>
        <v>Obesity</v>
      </c>
      <c r="K509" s="2" t="str">
        <f>_xlfn.XLOOKUP(A509, 'Medical Examinations'!A:A, 'Medical Examinations'!E:E, "not  found")</f>
        <v>Prediabeties</v>
      </c>
      <c r="L509" s="16">
        <f>_xlfn.XLOOKUP(A509, 'Hospitalisation Details'!A:A, 'Hospitalisation Details'!G:G, "not found")</f>
        <v>32111</v>
      </c>
      <c r="M509" s="17">
        <f>_xlfn.XLOOKUP(A509, 'Hospitalisation Details'!A:A, 'Hospitalisation Details'!J:J, "not found")</f>
        <v>19496.72</v>
      </c>
      <c r="N509" s="2" t="str">
        <f>_xlfn.XLOOKUP(A509, 'Hospitalisation Details'!A:A, 'Hospitalisation Details'!L:L, "not found")</f>
        <v>tier - 1</v>
      </c>
      <c r="O509" s="2" t="str">
        <f>_xlfn.XLOOKUP(A509, 'Hospitalisation Details'!A:A, 'Hospitalisation Details'!N:N, "not found")</f>
        <v>tier - 3</v>
      </c>
      <c r="P509" s="2" t="str">
        <f>_xlfn.XLOOKUP(A509, 'Hospitalisation Details'!A:A, 'Hospitalisation Details'!P:P, "not found")</f>
        <v>R1019</v>
      </c>
      <c r="Q509" s="2">
        <f>_xlfn.XLOOKUP(A509, 'Hospitalisation Details'!A:A, 'Hospitalisation Details'!H:H, "not found")</f>
        <v>35</v>
      </c>
    </row>
    <row r="510" spans="1:17" ht="15.75" x14ac:dyDescent="0.25">
      <c r="A510" s="15" t="s">
        <v>1862</v>
      </c>
      <c r="B510" s="2" t="str">
        <f>VLOOKUP(A510, 'Customer Names'!A:E, 4, FALSE)</f>
        <v>Amber R</v>
      </c>
      <c r="C510" s="2">
        <f>_xlfn.XLOOKUP(A510, 'Medical Examinations'!A:A, 'Medical Examinations'!B:B, "not found")</f>
        <v>22.22</v>
      </c>
      <c r="D510" s="2">
        <f>_xlfn.XLOOKUP(A510, 'Medical Examinations'!A:A, 'Medical Examinations'!D:D, "not found")</f>
        <v>5.5</v>
      </c>
      <c r="E510" s="2" t="str">
        <f>_xlfn.XLOOKUP(A510, 'Medical Examinations'!A:A, 'Medical Examinations'!F:F, "not found")</f>
        <v>No</v>
      </c>
      <c r="F510" s="2" t="str">
        <f>_xlfn.XLOOKUP(A510, 'Medical Examinations'!A:A, 'Medical Examinations'!G:G, "not found")</f>
        <v>No</v>
      </c>
      <c r="G510" s="2" t="str">
        <f>_xlfn.XLOOKUP(A510, 'Medical Examinations'!A:A, 'Medical Examinations'!H:H, "not found")</f>
        <v>No</v>
      </c>
      <c r="H510" s="2">
        <f>_xlfn.XLOOKUP(A510, 'Medical Examinations'!A:A, 'Medical Examinations'!J:J, "not found")</f>
        <v>0</v>
      </c>
      <c r="I510" s="2" t="str">
        <f>_xlfn.XLOOKUP(A510, 'Medical Examinations'!A:A, 'Medical Examinations'!L:L, "not found")</f>
        <v>yes</v>
      </c>
      <c r="J510" s="2" t="str">
        <f>_xlfn.XLOOKUP(A510, 'Medical Examinations'!A:A, 'Medical Examinations'!C:C, "not found")</f>
        <v>Normal Weight</v>
      </c>
      <c r="K510" s="2" t="str">
        <f>_xlfn.XLOOKUP(A510, 'Medical Examinations'!A:A, 'Medical Examinations'!E:E, "not  found")</f>
        <v>Normal</v>
      </c>
      <c r="L510" s="16">
        <f>_xlfn.XLOOKUP(A510, 'Hospitalisation Details'!A:A, 'Hospitalisation Details'!G:G, "not found")</f>
        <v>30300</v>
      </c>
      <c r="M510" s="17">
        <f>_xlfn.XLOOKUP(A510, 'Hospitalisation Details'!A:A, 'Hospitalisation Details'!J:J, "not found")</f>
        <v>19444.27</v>
      </c>
      <c r="N510" s="2" t="str">
        <f>_xlfn.XLOOKUP(A510, 'Hospitalisation Details'!A:A, 'Hospitalisation Details'!L:L, "not found")</f>
        <v>tier - 1</v>
      </c>
      <c r="O510" s="2" t="str">
        <f>_xlfn.XLOOKUP(A510, 'Hospitalisation Details'!A:A, 'Hospitalisation Details'!N:N, "not found")</f>
        <v>tier - 1</v>
      </c>
      <c r="P510" s="2" t="str">
        <f>_xlfn.XLOOKUP(A510, 'Hospitalisation Details'!A:A, 'Hospitalisation Details'!P:P, "not found")</f>
        <v>R1013</v>
      </c>
      <c r="Q510" s="2">
        <f>_xlfn.XLOOKUP(A510, 'Hospitalisation Details'!A:A, 'Hospitalisation Details'!H:H, "not found")</f>
        <v>40</v>
      </c>
    </row>
    <row r="511" spans="1:17" ht="15.75" x14ac:dyDescent="0.25">
      <c r="A511" s="15" t="s">
        <v>1861</v>
      </c>
      <c r="B511" s="2" t="str">
        <f>VLOOKUP(A511, 'Customer Names'!A:E, 4, FALSE)</f>
        <v>Sean K</v>
      </c>
      <c r="C511" s="2">
        <f>_xlfn.XLOOKUP(A511, 'Medical Examinations'!A:A, 'Medical Examinations'!B:B, "not found")</f>
        <v>33.344999999999999</v>
      </c>
      <c r="D511" s="2">
        <f>_xlfn.XLOOKUP(A511, 'Medical Examinations'!A:A, 'Medical Examinations'!D:D, "not found")</f>
        <v>4.79</v>
      </c>
      <c r="E511" s="2" t="str">
        <f>_xlfn.XLOOKUP(A511, 'Medical Examinations'!A:A, 'Medical Examinations'!F:F, "not found")</f>
        <v>No</v>
      </c>
      <c r="F511" s="2" t="str">
        <f>_xlfn.XLOOKUP(A511, 'Medical Examinations'!A:A, 'Medical Examinations'!G:G, "not found")</f>
        <v>No</v>
      </c>
      <c r="G511" s="2" t="str">
        <f>_xlfn.XLOOKUP(A511, 'Medical Examinations'!A:A, 'Medical Examinations'!H:H, "not found")</f>
        <v>Yes</v>
      </c>
      <c r="H511" s="2">
        <f>_xlfn.XLOOKUP(A511, 'Medical Examinations'!A:A, 'Medical Examinations'!J:J, "not found")</f>
        <v>1</v>
      </c>
      <c r="I511" s="2" t="str">
        <f>_xlfn.XLOOKUP(A511, 'Medical Examinations'!A:A, 'Medical Examinations'!L:L, "not found")</f>
        <v>No</v>
      </c>
      <c r="J511" s="2" t="str">
        <f>_xlfn.XLOOKUP(A511, 'Medical Examinations'!A:A, 'Medical Examinations'!C:C, "not found")</f>
        <v>Obesity</v>
      </c>
      <c r="K511" s="2" t="str">
        <f>_xlfn.XLOOKUP(A511, 'Medical Examinations'!A:A, 'Medical Examinations'!E:E, "not  found")</f>
        <v>Normal</v>
      </c>
      <c r="L511" s="16">
        <f>_xlfn.XLOOKUP(A511, 'Hospitalisation Details'!A:A, 'Hospitalisation Details'!G:G, "not found")</f>
        <v>34218</v>
      </c>
      <c r="M511" s="17">
        <f>_xlfn.XLOOKUP(A511, 'Hospitalisation Details'!A:A, 'Hospitalisation Details'!J:J, "not found")</f>
        <v>19442.349999999999</v>
      </c>
      <c r="N511" s="2" t="str">
        <f>_xlfn.XLOOKUP(A511, 'Hospitalisation Details'!A:A, 'Hospitalisation Details'!L:L, "not found")</f>
        <v>tier - 1</v>
      </c>
      <c r="O511" s="2" t="str">
        <f>_xlfn.XLOOKUP(A511, 'Hospitalisation Details'!A:A, 'Hospitalisation Details'!N:N, "not found")</f>
        <v>tier - 3</v>
      </c>
      <c r="P511" s="2" t="str">
        <f>_xlfn.XLOOKUP(A511, 'Hospitalisation Details'!A:A, 'Hospitalisation Details'!P:P, "not found")</f>
        <v>R1012</v>
      </c>
      <c r="Q511" s="2">
        <f>_xlfn.XLOOKUP(A511, 'Hospitalisation Details'!A:A, 'Hospitalisation Details'!H:H, "not found")</f>
        <v>29</v>
      </c>
    </row>
    <row r="512" spans="1:17" ht="15.75" x14ac:dyDescent="0.25">
      <c r="A512" s="15" t="s">
        <v>1860</v>
      </c>
      <c r="B512" s="2" t="str">
        <f>VLOOKUP(A512, 'Customer Names'!A:E, 4, FALSE)</f>
        <v>Rick</v>
      </c>
      <c r="C512" s="2">
        <f>_xlfn.XLOOKUP(A512, 'Medical Examinations'!A:A, 'Medical Examinations'!B:B, "not found")</f>
        <v>24.42</v>
      </c>
      <c r="D512" s="2">
        <f>_xlfn.XLOOKUP(A512, 'Medical Examinations'!A:A, 'Medical Examinations'!D:D, "not found")</f>
        <v>5.81</v>
      </c>
      <c r="E512" s="2" t="str">
        <f>_xlfn.XLOOKUP(A512, 'Medical Examinations'!A:A, 'Medical Examinations'!F:F, "not found")</f>
        <v>No</v>
      </c>
      <c r="F512" s="2" t="str">
        <f>_xlfn.XLOOKUP(A512, 'Medical Examinations'!A:A, 'Medical Examinations'!G:G, "not found")</f>
        <v>No</v>
      </c>
      <c r="G512" s="2" t="str">
        <f>_xlfn.XLOOKUP(A512, 'Medical Examinations'!A:A, 'Medical Examinations'!H:H, "not found")</f>
        <v>No</v>
      </c>
      <c r="H512" s="2">
        <f>_xlfn.XLOOKUP(A512, 'Medical Examinations'!A:A, 'Medical Examinations'!J:J, "not found")</f>
        <v>1</v>
      </c>
      <c r="I512" s="2" t="str">
        <f>_xlfn.XLOOKUP(A512, 'Medical Examinations'!A:A, 'Medical Examinations'!L:L, "not found")</f>
        <v>yes</v>
      </c>
      <c r="J512" s="2" t="str">
        <f>_xlfn.XLOOKUP(A512, 'Medical Examinations'!A:A, 'Medical Examinations'!C:C, "not found")</f>
        <v>Normal Weight</v>
      </c>
      <c r="K512" s="2" t="str">
        <f>_xlfn.XLOOKUP(A512, 'Medical Examinations'!A:A, 'Medical Examinations'!E:E, "not  found")</f>
        <v>Prediabeties</v>
      </c>
      <c r="L512" s="16">
        <f>_xlfn.XLOOKUP(A512, 'Hospitalisation Details'!A:A, 'Hospitalisation Details'!G:G, "not found")</f>
        <v>31958</v>
      </c>
      <c r="M512" s="17">
        <f>_xlfn.XLOOKUP(A512, 'Hospitalisation Details'!A:A, 'Hospitalisation Details'!J:J, "not found")</f>
        <v>19362</v>
      </c>
      <c r="N512" s="2" t="str">
        <f>_xlfn.XLOOKUP(A512, 'Hospitalisation Details'!A:A, 'Hospitalisation Details'!L:L, "not found")</f>
        <v>tier - 1</v>
      </c>
      <c r="O512" s="2" t="str">
        <f>_xlfn.XLOOKUP(A512, 'Hospitalisation Details'!A:A, 'Hospitalisation Details'!N:N, "not found")</f>
        <v>tier - 3</v>
      </c>
      <c r="P512" s="2" t="str">
        <f>_xlfn.XLOOKUP(A512, 'Hospitalisation Details'!A:A, 'Hospitalisation Details'!P:P, "not found")</f>
        <v>R1013</v>
      </c>
      <c r="Q512" s="2">
        <f>_xlfn.XLOOKUP(A512, 'Hospitalisation Details'!A:A, 'Hospitalisation Details'!H:H, "not found")</f>
        <v>35</v>
      </c>
    </row>
    <row r="513" spans="1:17" ht="15.75" x14ac:dyDescent="0.25">
      <c r="A513" s="15" t="s">
        <v>1859</v>
      </c>
      <c r="B513" s="2" t="str">
        <f>VLOOKUP(A513, 'Customer Names'!A:E, 4, FALSE)</f>
        <v>Matthew</v>
      </c>
      <c r="C513" s="2">
        <f>_xlfn.XLOOKUP(A513, 'Medical Examinations'!A:A, 'Medical Examinations'!B:B, "not found")</f>
        <v>29.81</v>
      </c>
      <c r="D513" s="2">
        <f>_xlfn.XLOOKUP(A513, 'Medical Examinations'!A:A, 'Medical Examinations'!D:D, "not found")</f>
        <v>5.58</v>
      </c>
      <c r="E513" s="2" t="str">
        <f>_xlfn.XLOOKUP(A513, 'Medical Examinations'!A:A, 'Medical Examinations'!F:F, "not found")</f>
        <v>No</v>
      </c>
      <c r="F513" s="2" t="str">
        <f>_xlfn.XLOOKUP(A513, 'Medical Examinations'!A:A, 'Medical Examinations'!G:G, "not found")</f>
        <v>No</v>
      </c>
      <c r="G513" s="2" t="str">
        <f>_xlfn.XLOOKUP(A513, 'Medical Examinations'!A:A, 'Medical Examinations'!H:H, "not found")</f>
        <v>No</v>
      </c>
      <c r="H513" s="2">
        <f>_xlfn.XLOOKUP(A513, 'Medical Examinations'!A:A, 'Medical Examinations'!J:J, "not found")</f>
        <v>0</v>
      </c>
      <c r="I513" s="2" t="str">
        <f>_xlfn.XLOOKUP(A513, 'Medical Examinations'!A:A, 'Medical Examinations'!L:L, "not found")</f>
        <v>yes</v>
      </c>
      <c r="J513" s="2" t="str">
        <f>_xlfn.XLOOKUP(A513, 'Medical Examinations'!A:A, 'Medical Examinations'!C:C, "not found")</f>
        <v>Overweight</v>
      </c>
      <c r="K513" s="2" t="str">
        <f>_xlfn.XLOOKUP(A513, 'Medical Examinations'!A:A, 'Medical Examinations'!E:E, "not  found")</f>
        <v>Normal</v>
      </c>
      <c r="L513" s="16">
        <f>_xlfn.XLOOKUP(A513, 'Hospitalisation Details'!A:A, 'Hospitalisation Details'!G:G, "not found")</f>
        <v>33474</v>
      </c>
      <c r="M513" s="17">
        <f>_xlfn.XLOOKUP(A513, 'Hospitalisation Details'!A:A, 'Hospitalisation Details'!J:J, "not found")</f>
        <v>19350.37</v>
      </c>
      <c r="N513" s="2" t="str">
        <f>_xlfn.XLOOKUP(A513, 'Hospitalisation Details'!A:A, 'Hospitalisation Details'!L:L, "not found")</f>
        <v>tier - 1</v>
      </c>
      <c r="O513" s="2" t="str">
        <f>_xlfn.XLOOKUP(A513, 'Hospitalisation Details'!A:A, 'Hospitalisation Details'!N:N, "not found")</f>
        <v>tier - 3</v>
      </c>
      <c r="P513" s="2" t="str">
        <f>_xlfn.XLOOKUP(A513, 'Hospitalisation Details'!A:A, 'Hospitalisation Details'!P:P, "not found")</f>
        <v>R1013</v>
      </c>
      <c r="Q513" s="2">
        <f>_xlfn.XLOOKUP(A513, 'Hospitalisation Details'!A:A, 'Hospitalisation Details'!H:H, "not found")</f>
        <v>31</v>
      </c>
    </row>
    <row r="514" spans="1:17" ht="15.75" x14ac:dyDescent="0.25">
      <c r="A514" s="15" t="s">
        <v>1858</v>
      </c>
      <c r="B514" s="2" t="str">
        <f>VLOOKUP(A514, 'Customer Names'!A:E, 4, FALSE)</f>
        <v>Brady</v>
      </c>
      <c r="C514" s="2">
        <f>_xlfn.XLOOKUP(A514, 'Medical Examinations'!A:A, 'Medical Examinations'!B:B, "not found")</f>
        <v>51.18</v>
      </c>
      <c r="D514" s="2">
        <f>_xlfn.XLOOKUP(A514, 'Medical Examinations'!A:A, 'Medical Examinations'!D:D, "not found")</f>
        <v>4.4000000000000004</v>
      </c>
      <c r="E514" s="2" t="str">
        <f>_xlfn.XLOOKUP(A514, 'Medical Examinations'!A:A, 'Medical Examinations'!F:F, "not found")</f>
        <v>yes</v>
      </c>
      <c r="F514" s="2" t="str">
        <f>_xlfn.XLOOKUP(A514, 'Medical Examinations'!A:A, 'Medical Examinations'!G:G, "not found")</f>
        <v>No</v>
      </c>
      <c r="G514" s="2" t="str">
        <f>_xlfn.XLOOKUP(A514, 'Medical Examinations'!A:A, 'Medical Examinations'!H:H, "not found")</f>
        <v>No</v>
      </c>
      <c r="H514" s="2">
        <f>_xlfn.XLOOKUP(A514, 'Medical Examinations'!A:A, 'Medical Examinations'!J:J, "not found")</f>
        <v>2</v>
      </c>
      <c r="I514" s="2" t="str">
        <f>_xlfn.XLOOKUP(A514, 'Medical Examinations'!A:A, 'Medical Examinations'!L:L, "not found")</f>
        <v>No</v>
      </c>
      <c r="J514" s="2" t="str">
        <f>_xlfn.XLOOKUP(A514, 'Medical Examinations'!A:A, 'Medical Examinations'!C:C, "not found")</f>
        <v>Obesity</v>
      </c>
      <c r="K514" s="2" t="str">
        <f>_xlfn.XLOOKUP(A514, 'Medical Examinations'!A:A, 'Medical Examinations'!E:E, "not  found")</f>
        <v>Normal</v>
      </c>
      <c r="L514" s="16">
        <f>_xlfn.XLOOKUP(A514, 'Hospitalisation Details'!A:A, 'Hospitalisation Details'!G:G, "not found")</f>
        <v>24426</v>
      </c>
      <c r="M514" s="17">
        <f>_xlfn.XLOOKUP(A514, 'Hospitalisation Details'!A:A, 'Hospitalisation Details'!J:J, "not found")</f>
        <v>19321.060000000001</v>
      </c>
      <c r="N514" s="2" t="str">
        <f>_xlfn.XLOOKUP(A514, 'Hospitalisation Details'!A:A, 'Hospitalisation Details'!L:L, "not found")</f>
        <v>tier - 1</v>
      </c>
      <c r="O514" s="2" t="str">
        <f>_xlfn.XLOOKUP(A514, 'Hospitalisation Details'!A:A, 'Hospitalisation Details'!N:N, "not found")</f>
        <v>tier - 1</v>
      </c>
      <c r="P514" s="2" t="str">
        <f>_xlfn.XLOOKUP(A514, 'Hospitalisation Details'!A:A, 'Hospitalisation Details'!P:P, "not found")</f>
        <v>R1012</v>
      </c>
      <c r="Q514" s="2">
        <f>_xlfn.XLOOKUP(A514, 'Hospitalisation Details'!A:A, 'Hospitalisation Details'!H:H, "not found")</f>
        <v>56</v>
      </c>
    </row>
    <row r="515" spans="1:17" ht="15.75" x14ac:dyDescent="0.25">
      <c r="A515" s="15" t="s">
        <v>1857</v>
      </c>
      <c r="B515" s="2" t="str">
        <f>VLOOKUP(A515, 'Customer Names'!A:E, 4, FALSE)</f>
        <v>Kameko</v>
      </c>
      <c r="C515" s="2">
        <f>_xlfn.XLOOKUP(A515, 'Medical Examinations'!A:A, 'Medical Examinations'!B:B, "not found")</f>
        <v>51.37</v>
      </c>
      <c r="D515" s="2">
        <f>_xlfn.XLOOKUP(A515, 'Medical Examinations'!A:A, 'Medical Examinations'!D:D, "not found")</f>
        <v>8.18</v>
      </c>
      <c r="E515" s="2" t="str">
        <f>_xlfn.XLOOKUP(A515, 'Medical Examinations'!A:A, 'Medical Examinations'!F:F, "not found")</f>
        <v>yes</v>
      </c>
      <c r="F515" s="2" t="str">
        <f>_xlfn.XLOOKUP(A515, 'Medical Examinations'!A:A, 'Medical Examinations'!G:G, "not found")</f>
        <v>No</v>
      </c>
      <c r="G515" s="2" t="str">
        <f>_xlfn.XLOOKUP(A515, 'Medical Examinations'!A:A, 'Medical Examinations'!H:H, "not found")</f>
        <v>No</v>
      </c>
      <c r="H515" s="2">
        <f>_xlfn.XLOOKUP(A515, 'Medical Examinations'!A:A, 'Medical Examinations'!J:J, "not found")</f>
        <v>0</v>
      </c>
      <c r="I515" s="2" t="str">
        <f>_xlfn.XLOOKUP(A515, 'Medical Examinations'!A:A, 'Medical Examinations'!L:L, "not found")</f>
        <v>No</v>
      </c>
      <c r="J515" s="2" t="str">
        <f>_xlfn.XLOOKUP(A515, 'Medical Examinations'!A:A, 'Medical Examinations'!C:C, "not found")</f>
        <v>Obesity</v>
      </c>
      <c r="K515" s="2" t="str">
        <f>_xlfn.XLOOKUP(A515, 'Medical Examinations'!A:A, 'Medical Examinations'!E:E, "not  found")</f>
        <v>Diabetes</v>
      </c>
      <c r="L515" s="16">
        <f>_xlfn.XLOOKUP(A515, 'Hospitalisation Details'!A:A, 'Hospitalisation Details'!G:G, "not found")</f>
        <v>24682</v>
      </c>
      <c r="M515" s="17">
        <f>_xlfn.XLOOKUP(A515, 'Hospitalisation Details'!A:A, 'Hospitalisation Details'!J:J, "not found")</f>
        <v>19259.96</v>
      </c>
      <c r="N515" s="2" t="str">
        <f>_xlfn.XLOOKUP(A515, 'Hospitalisation Details'!A:A, 'Hospitalisation Details'!L:L, "not found")</f>
        <v>tier - 1</v>
      </c>
      <c r="O515" s="2" t="str">
        <f>_xlfn.XLOOKUP(A515, 'Hospitalisation Details'!A:A, 'Hospitalisation Details'!N:N, "not found")</f>
        <v>tier - 1</v>
      </c>
      <c r="P515" s="2" t="str">
        <f>_xlfn.XLOOKUP(A515, 'Hospitalisation Details'!A:A, 'Hospitalisation Details'!P:P, "not found")</f>
        <v>R1012</v>
      </c>
      <c r="Q515" s="2">
        <f>_xlfn.XLOOKUP(A515, 'Hospitalisation Details'!A:A, 'Hospitalisation Details'!H:H, "not found")</f>
        <v>55</v>
      </c>
    </row>
    <row r="516" spans="1:17" ht="15.75" x14ac:dyDescent="0.25">
      <c r="A516" s="15" t="s">
        <v>1856</v>
      </c>
      <c r="B516" s="2" t="str">
        <f>VLOOKUP(A516, 'Customer Names'!A:E, 4, FALSE)</f>
        <v>Jeremy A</v>
      </c>
      <c r="C516" s="2">
        <f>_xlfn.XLOOKUP(A516, 'Medical Examinations'!A:A, 'Medical Examinations'!B:B, "not found")</f>
        <v>36.19</v>
      </c>
      <c r="D516" s="2">
        <f>_xlfn.XLOOKUP(A516, 'Medical Examinations'!A:A, 'Medical Examinations'!D:D, "not found")</f>
        <v>5.52</v>
      </c>
      <c r="E516" s="2" t="str">
        <f>_xlfn.XLOOKUP(A516, 'Medical Examinations'!A:A, 'Medical Examinations'!F:F, "not found")</f>
        <v>yes</v>
      </c>
      <c r="F516" s="2" t="str">
        <f>_xlfn.XLOOKUP(A516, 'Medical Examinations'!A:A, 'Medical Examinations'!G:G, "not found")</f>
        <v>No</v>
      </c>
      <c r="G516" s="2" t="str">
        <f>_xlfn.XLOOKUP(A516, 'Medical Examinations'!A:A, 'Medical Examinations'!H:H, "not found")</f>
        <v>No</v>
      </c>
      <c r="H516" s="2">
        <f>_xlfn.XLOOKUP(A516, 'Medical Examinations'!A:A, 'Medical Examinations'!J:J, "not found")</f>
        <v>0</v>
      </c>
      <c r="I516" s="2" t="str">
        <f>_xlfn.XLOOKUP(A516, 'Medical Examinations'!A:A, 'Medical Examinations'!L:L, "not found")</f>
        <v>No</v>
      </c>
      <c r="J516" s="2" t="str">
        <f>_xlfn.XLOOKUP(A516, 'Medical Examinations'!A:A, 'Medical Examinations'!C:C, "not found")</f>
        <v>Obesity</v>
      </c>
      <c r="K516" s="2" t="str">
        <f>_xlfn.XLOOKUP(A516, 'Medical Examinations'!A:A, 'Medical Examinations'!E:E, "not  found")</f>
        <v>Normal</v>
      </c>
      <c r="L516" s="16">
        <f>_xlfn.XLOOKUP(A516, 'Hospitalisation Details'!A:A, 'Hospitalisation Details'!G:G, "not found")</f>
        <v>31409</v>
      </c>
      <c r="M516" s="17">
        <f>_xlfn.XLOOKUP(A516, 'Hospitalisation Details'!A:A, 'Hospitalisation Details'!J:J, "not found")</f>
        <v>19214.71</v>
      </c>
      <c r="N516" s="2" t="str">
        <f>_xlfn.XLOOKUP(A516, 'Hospitalisation Details'!A:A, 'Hospitalisation Details'!L:L, "not found")</f>
        <v>tier - 1</v>
      </c>
      <c r="O516" s="2" t="str">
        <f>_xlfn.XLOOKUP(A516, 'Hospitalisation Details'!A:A, 'Hospitalisation Details'!N:N, "not found")</f>
        <v>tier - 3</v>
      </c>
      <c r="P516" s="2" t="str">
        <f>_xlfn.XLOOKUP(A516, 'Hospitalisation Details'!A:A, 'Hospitalisation Details'!P:P, "not found")</f>
        <v>R1013</v>
      </c>
      <c r="Q516" s="2">
        <f>_xlfn.XLOOKUP(A516, 'Hospitalisation Details'!A:A, 'Hospitalisation Details'!H:H, "not found")</f>
        <v>37</v>
      </c>
    </row>
    <row r="517" spans="1:17" ht="15.75" x14ac:dyDescent="0.25">
      <c r="A517" s="15" t="s">
        <v>1855</v>
      </c>
      <c r="B517" s="2" t="str">
        <f>VLOOKUP(A517, 'Customer Names'!A:E, 4, FALSE)</f>
        <v>Daniel</v>
      </c>
      <c r="C517" s="2">
        <f>_xlfn.XLOOKUP(A517, 'Medical Examinations'!A:A, 'Medical Examinations'!B:B, "not found")</f>
        <v>25.9</v>
      </c>
      <c r="D517" s="2">
        <f>_xlfn.XLOOKUP(A517, 'Medical Examinations'!A:A, 'Medical Examinations'!D:D, "not found")</f>
        <v>4.84</v>
      </c>
      <c r="E517" s="2" t="str">
        <f>_xlfn.XLOOKUP(A517, 'Medical Examinations'!A:A, 'Medical Examinations'!F:F, "not found")</f>
        <v>No</v>
      </c>
      <c r="F517" s="2" t="str">
        <f>_xlfn.XLOOKUP(A517, 'Medical Examinations'!A:A, 'Medical Examinations'!G:G, "not found")</f>
        <v>No</v>
      </c>
      <c r="G517" s="2" t="str">
        <f>_xlfn.XLOOKUP(A517, 'Medical Examinations'!A:A, 'Medical Examinations'!H:H, "not found")</f>
        <v>No</v>
      </c>
      <c r="H517" s="2">
        <f>_xlfn.XLOOKUP(A517, 'Medical Examinations'!A:A, 'Medical Examinations'!J:J, "not found")</f>
        <v>0</v>
      </c>
      <c r="I517" s="2" t="str">
        <f>_xlfn.XLOOKUP(A517, 'Medical Examinations'!A:A, 'Medical Examinations'!L:L, "not found")</f>
        <v>yes</v>
      </c>
      <c r="J517" s="2" t="str">
        <f>_xlfn.XLOOKUP(A517, 'Medical Examinations'!A:A, 'Medical Examinations'!C:C, "not found")</f>
        <v>Overweight</v>
      </c>
      <c r="K517" s="2" t="str">
        <f>_xlfn.XLOOKUP(A517, 'Medical Examinations'!A:A, 'Medical Examinations'!E:E, "not  found")</f>
        <v>Normal</v>
      </c>
      <c r="L517" s="16">
        <f>_xlfn.XLOOKUP(A517, 'Hospitalisation Details'!A:A, 'Hospitalisation Details'!G:G, "not found")</f>
        <v>33497</v>
      </c>
      <c r="M517" s="17">
        <f>_xlfn.XLOOKUP(A517, 'Hospitalisation Details'!A:A, 'Hospitalisation Details'!J:J, "not found")</f>
        <v>19199.939999999999</v>
      </c>
      <c r="N517" s="2" t="str">
        <f>_xlfn.XLOOKUP(A517, 'Hospitalisation Details'!A:A, 'Hospitalisation Details'!L:L, "not found")</f>
        <v>tier - 1</v>
      </c>
      <c r="O517" s="2" t="str">
        <f>_xlfn.XLOOKUP(A517, 'Hospitalisation Details'!A:A, 'Hospitalisation Details'!N:N, "not found")</f>
        <v>tier - 3</v>
      </c>
      <c r="P517" s="2" t="str">
        <f>_xlfn.XLOOKUP(A517, 'Hospitalisation Details'!A:A, 'Hospitalisation Details'!P:P, "not found")</f>
        <v>R1011</v>
      </c>
      <c r="Q517" s="2">
        <f>_xlfn.XLOOKUP(A517, 'Hospitalisation Details'!A:A, 'Hospitalisation Details'!H:H, "not found")</f>
        <v>31</v>
      </c>
    </row>
    <row r="518" spans="1:17" ht="15.75" x14ac:dyDescent="0.25">
      <c r="A518" s="15" t="s">
        <v>1854</v>
      </c>
      <c r="B518" s="2" t="str">
        <f>VLOOKUP(A518, 'Customer Names'!A:E, 4, FALSE)</f>
        <v>Amanda</v>
      </c>
      <c r="C518" s="2">
        <f>_xlfn.XLOOKUP(A518, 'Medical Examinations'!A:A, 'Medical Examinations'!B:B, "not found")</f>
        <v>35.72</v>
      </c>
      <c r="D518" s="2">
        <f>_xlfn.XLOOKUP(A518, 'Medical Examinations'!A:A, 'Medical Examinations'!D:D, "not found")</f>
        <v>4.08</v>
      </c>
      <c r="E518" s="2" t="str">
        <f>_xlfn.XLOOKUP(A518, 'Medical Examinations'!A:A, 'Medical Examinations'!F:F, "not found")</f>
        <v>No</v>
      </c>
      <c r="F518" s="2" t="str">
        <f>_xlfn.XLOOKUP(A518, 'Medical Examinations'!A:A, 'Medical Examinations'!G:G, "not found")</f>
        <v>No</v>
      </c>
      <c r="G518" s="2" t="str">
        <f>_xlfn.XLOOKUP(A518, 'Medical Examinations'!A:A, 'Medical Examinations'!H:H, "not found")</f>
        <v>Yes</v>
      </c>
      <c r="H518" s="2">
        <f>_xlfn.XLOOKUP(A518, 'Medical Examinations'!A:A, 'Medical Examinations'!J:J, "not found")</f>
        <v>1</v>
      </c>
      <c r="I518" s="2" t="str">
        <f>_xlfn.XLOOKUP(A518, 'Medical Examinations'!A:A, 'Medical Examinations'!L:L, "not found")</f>
        <v>No</v>
      </c>
      <c r="J518" s="2" t="str">
        <f>_xlfn.XLOOKUP(A518, 'Medical Examinations'!A:A, 'Medical Examinations'!C:C, "not found")</f>
        <v>Obesity</v>
      </c>
      <c r="K518" s="2" t="str">
        <f>_xlfn.XLOOKUP(A518, 'Medical Examinations'!A:A, 'Medical Examinations'!E:E, "not  found")</f>
        <v>Normal</v>
      </c>
      <c r="L518" s="16">
        <f>_xlfn.XLOOKUP(A518, 'Hospitalisation Details'!A:A, 'Hospitalisation Details'!G:G, "not found")</f>
        <v>29038</v>
      </c>
      <c r="M518" s="17">
        <f>_xlfn.XLOOKUP(A518, 'Hospitalisation Details'!A:A, 'Hospitalisation Details'!J:J, "not found")</f>
        <v>19144.580000000002</v>
      </c>
      <c r="N518" s="2" t="str">
        <f>_xlfn.XLOOKUP(A518, 'Hospitalisation Details'!A:A, 'Hospitalisation Details'!L:L, "not found")</f>
        <v>tier - 1</v>
      </c>
      <c r="O518" s="2" t="str">
        <f>_xlfn.XLOOKUP(A518, 'Hospitalisation Details'!A:A, 'Hospitalisation Details'!N:N, "not found")</f>
        <v>tier - 1</v>
      </c>
      <c r="P518" s="2" t="str">
        <f>_xlfn.XLOOKUP(A518, 'Hospitalisation Details'!A:A, 'Hospitalisation Details'!P:P, "not found")</f>
        <v>R1024</v>
      </c>
      <c r="Q518" s="2">
        <f>_xlfn.XLOOKUP(A518, 'Hospitalisation Details'!A:A, 'Hospitalisation Details'!H:H, "not found")</f>
        <v>43</v>
      </c>
    </row>
    <row r="519" spans="1:17" ht="15.75" x14ac:dyDescent="0.25">
      <c r="A519" s="15" t="s">
        <v>1853</v>
      </c>
      <c r="B519" s="2" t="str">
        <f>VLOOKUP(A519, 'Customer Names'!A:E, 4, FALSE)</f>
        <v>Karen</v>
      </c>
      <c r="C519" s="2">
        <f>_xlfn.XLOOKUP(A519, 'Medical Examinations'!A:A, 'Medical Examinations'!B:B, "not found")</f>
        <v>27.94</v>
      </c>
      <c r="D519" s="2">
        <f>_xlfn.XLOOKUP(A519, 'Medical Examinations'!A:A, 'Medical Examinations'!D:D, "not found")</f>
        <v>4.4800000000000004</v>
      </c>
      <c r="E519" s="2" t="str">
        <f>_xlfn.XLOOKUP(A519, 'Medical Examinations'!A:A, 'Medical Examinations'!F:F, "not found")</f>
        <v>No</v>
      </c>
      <c r="F519" s="2" t="str">
        <f>_xlfn.XLOOKUP(A519, 'Medical Examinations'!A:A, 'Medical Examinations'!G:G, "not found")</f>
        <v>No</v>
      </c>
      <c r="G519" s="2" t="str">
        <f>_xlfn.XLOOKUP(A519, 'Medical Examinations'!A:A, 'Medical Examinations'!H:H, "not found")</f>
        <v>Yes</v>
      </c>
      <c r="H519" s="2">
        <f>_xlfn.XLOOKUP(A519, 'Medical Examinations'!A:A, 'Medical Examinations'!J:J, "not found")</f>
        <v>1</v>
      </c>
      <c r="I519" s="2" t="str">
        <f>_xlfn.XLOOKUP(A519, 'Medical Examinations'!A:A, 'Medical Examinations'!L:L, "not found")</f>
        <v>yes</v>
      </c>
      <c r="J519" s="2" t="str">
        <f>_xlfn.XLOOKUP(A519, 'Medical Examinations'!A:A, 'Medical Examinations'!C:C, "not found")</f>
        <v>Overweight</v>
      </c>
      <c r="K519" s="2" t="str">
        <f>_xlfn.XLOOKUP(A519, 'Medical Examinations'!A:A, 'Medical Examinations'!E:E, "not  found")</f>
        <v>Normal</v>
      </c>
      <c r="L519" s="16">
        <f>_xlfn.XLOOKUP(A519, 'Hospitalisation Details'!A:A, 'Hospitalisation Details'!G:G, "not found")</f>
        <v>34240</v>
      </c>
      <c r="M519" s="17">
        <f>_xlfn.XLOOKUP(A519, 'Hospitalisation Details'!A:A, 'Hospitalisation Details'!J:J, "not found")</f>
        <v>19107.78</v>
      </c>
      <c r="N519" s="2" t="str">
        <f>_xlfn.XLOOKUP(A519, 'Hospitalisation Details'!A:A, 'Hospitalisation Details'!L:L, "not found")</f>
        <v>tier - 1</v>
      </c>
      <c r="O519" s="2" t="str">
        <f>_xlfn.XLOOKUP(A519, 'Hospitalisation Details'!A:A, 'Hospitalisation Details'!N:N, "not found")</f>
        <v>tier - 2</v>
      </c>
      <c r="P519" s="2" t="str">
        <f>_xlfn.XLOOKUP(A519, 'Hospitalisation Details'!A:A, 'Hospitalisation Details'!P:P, "not found")</f>
        <v>R1013</v>
      </c>
      <c r="Q519" s="2">
        <f>_xlfn.XLOOKUP(A519, 'Hospitalisation Details'!A:A, 'Hospitalisation Details'!H:H, "not found")</f>
        <v>29</v>
      </c>
    </row>
    <row r="520" spans="1:17" ht="15.75" x14ac:dyDescent="0.25">
      <c r="A520" s="15" t="s">
        <v>1852</v>
      </c>
      <c r="B520" s="2" t="str">
        <f>VLOOKUP(A520, 'Customer Names'!A:E, 4, FALSE)</f>
        <v>Gregory</v>
      </c>
      <c r="C520" s="2">
        <f>_xlfn.XLOOKUP(A520, 'Medical Examinations'!A:A, 'Medical Examinations'!B:B, "not found")</f>
        <v>27.1</v>
      </c>
      <c r="D520" s="2">
        <f>_xlfn.XLOOKUP(A520, 'Medical Examinations'!A:A, 'Medical Examinations'!D:D, "not found")</f>
        <v>5.73</v>
      </c>
      <c r="E520" s="2" t="str">
        <f>_xlfn.XLOOKUP(A520, 'Medical Examinations'!A:A, 'Medical Examinations'!F:F, "not found")</f>
        <v>No</v>
      </c>
      <c r="F520" s="2" t="str">
        <f>_xlfn.XLOOKUP(A520, 'Medical Examinations'!A:A, 'Medical Examinations'!G:G, "not found")</f>
        <v>No</v>
      </c>
      <c r="G520" s="2" t="str">
        <f>_xlfn.XLOOKUP(A520, 'Medical Examinations'!A:A, 'Medical Examinations'!H:H, "not found")</f>
        <v>No</v>
      </c>
      <c r="H520" s="2">
        <f>_xlfn.XLOOKUP(A520, 'Medical Examinations'!A:A, 'Medical Examinations'!J:J, "not found")</f>
        <v>0</v>
      </c>
      <c r="I520" s="2" t="str">
        <f>_xlfn.XLOOKUP(A520, 'Medical Examinations'!A:A, 'Medical Examinations'!L:L, "not found")</f>
        <v>yes</v>
      </c>
      <c r="J520" s="2" t="str">
        <f>_xlfn.XLOOKUP(A520, 'Medical Examinations'!A:A, 'Medical Examinations'!C:C, "not found")</f>
        <v>Overweight</v>
      </c>
      <c r="K520" s="2" t="str">
        <f>_xlfn.XLOOKUP(A520, 'Medical Examinations'!A:A, 'Medical Examinations'!E:E, "not  found")</f>
        <v>Prediabeties</v>
      </c>
      <c r="L520" s="16">
        <f>_xlfn.XLOOKUP(A520, 'Hospitalisation Details'!A:A, 'Hospitalisation Details'!G:G, "not found")</f>
        <v>32664</v>
      </c>
      <c r="M520" s="17">
        <f>_xlfn.XLOOKUP(A520, 'Hospitalisation Details'!A:A, 'Hospitalisation Details'!J:J, "not found")</f>
        <v>19040.88</v>
      </c>
      <c r="N520" s="2" t="str">
        <f>_xlfn.XLOOKUP(A520, 'Hospitalisation Details'!A:A, 'Hospitalisation Details'!L:L, "not found")</f>
        <v>tier - 1</v>
      </c>
      <c r="O520" s="2" t="str">
        <f>_xlfn.XLOOKUP(A520, 'Hospitalisation Details'!A:A, 'Hospitalisation Details'!N:N, "not found")</f>
        <v>tier - 3</v>
      </c>
      <c r="P520" s="2" t="str">
        <f>_xlfn.XLOOKUP(A520, 'Hospitalisation Details'!A:A, 'Hospitalisation Details'!P:P, "not found")</f>
        <v>R1011</v>
      </c>
      <c r="Q520" s="2">
        <f>_xlfn.XLOOKUP(A520, 'Hospitalisation Details'!A:A, 'Hospitalisation Details'!H:H, "not found")</f>
        <v>34</v>
      </c>
    </row>
    <row r="521" spans="1:17" ht="15.75" x14ac:dyDescent="0.25">
      <c r="A521" s="15" t="s">
        <v>1851</v>
      </c>
      <c r="B521" s="2" t="str">
        <f>VLOOKUP(A521, 'Customer Names'!A:E, 4, FALSE)</f>
        <v>Sabine</v>
      </c>
      <c r="C521" s="2">
        <f>_xlfn.XLOOKUP(A521, 'Medical Examinations'!A:A, 'Medical Examinations'!B:B, "not found")</f>
        <v>18.3</v>
      </c>
      <c r="D521" s="2">
        <f>_xlfn.XLOOKUP(A521, 'Medical Examinations'!A:A, 'Medical Examinations'!D:D, "not found")</f>
        <v>5.46</v>
      </c>
      <c r="E521" s="2" t="str">
        <f>_xlfn.XLOOKUP(A521, 'Medical Examinations'!A:A, 'Medical Examinations'!F:F, "not found")</f>
        <v>yes</v>
      </c>
      <c r="F521" s="2" t="str">
        <f>_xlfn.XLOOKUP(A521, 'Medical Examinations'!A:A, 'Medical Examinations'!G:G, "not found")</f>
        <v>No</v>
      </c>
      <c r="G521" s="2" t="str">
        <f>_xlfn.XLOOKUP(A521, 'Medical Examinations'!A:A, 'Medical Examinations'!H:H, "not found")</f>
        <v>Yes</v>
      </c>
      <c r="H521" s="2">
        <f>_xlfn.XLOOKUP(A521, 'Medical Examinations'!A:A, 'Medical Examinations'!J:J, "not found")</f>
        <v>1</v>
      </c>
      <c r="I521" s="2" t="str">
        <f>_xlfn.XLOOKUP(A521, 'Medical Examinations'!A:A, 'Medical Examinations'!L:L, "not found")</f>
        <v>yes</v>
      </c>
      <c r="J521" s="2" t="str">
        <f>_xlfn.XLOOKUP(A521, 'Medical Examinations'!A:A, 'Medical Examinations'!C:C, "not found")</f>
        <v>Underweight</v>
      </c>
      <c r="K521" s="2" t="str">
        <f>_xlfn.XLOOKUP(A521, 'Medical Examinations'!A:A, 'Medical Examinations'!E:E, "not  found")</f>
        <v>Normal</v>
      </c>
      <c r="L521" s="16">
        <f>_xlfn.XLOOKUP(A521, 'Hospitalisation Details'!A:A, 'Hospitalisation Details'!G:G, "not found")</f>
        <v>30669</v>
      </c>
      <c r="M521" s="17">
        <f>_xlfn.XLOOKUP(A521, 'Hospitalisation Details'!A:A, 'Hospitalisation Details'!J:J, "not found")</f>
        <v>19023.259999999998</v>
      </c>
      <c r="N521" s="2" t="str">
        <f>_xlfn.XLOOKUP(A521, 'Hospitalisation Details'!A:A, 'Hospitalisation Details'!L:L, "not found")</f>
        <v>tier - 1</v>
      </c>
      <c r="O521" s="2" t="str">
        <f>_xlfn.XLOOKUP(A521, 'Hospitalisation Details'!A:A, 'Hospitalisation Details'!N:N, "not found")</f>
        <v>tier - 3</v>
      </c>
      <c r="P521" s="2" t="str">
        <f>_xlfn.XLOOKUP(A521, 'Hospitalisation Details'!A:A, 'Hospitalisation Details'!P:P, "not found")</f>
        <v>R1011</v>
      </c>
      <c r="Q521" s="2">
        <f>_xlfn.XLOOKUP(A521, 'Hospitalisation Details'!A:A, 'Hospitalisation Details'!H:H, "not found")</f>
        <v>39</v>
      </c>
    </row>
    <row r="522" spans="1:17" ht="15.75" x14ac:dyDescent="0.25">
      <c r="A522" s="15" t="s">
        <v>1850</v>
      </c>
      <c r="B522" s="2" t="str">
        <f>VLOOKUP(A522, 'Customer Names'!A:E, 4, FALSE)</f>
        <v>Joseph</v>
      </c>
      <c r="C522" s="2">
        <f>_xlfn.XLOOKUP(A522, 'Medical Examinations'!A:A, 'Medical Examinations'!B:B, "not found")</f>
        <v>25.3</v>
      </c>
      <c r="D522" s="2">
        <f>_xlfn.XLOOKUP(A522, 'Medical Examinations'!A:A, 'Medical Examinations'!D:D, "not found")</f>
        <v>5.0199999999999996</v>
      </c>
      <c r="E522" s="2" t="str">
        <f>_xlfn.XLOOKUP(A522, 'Medical Examinations'!A:A, 'Medical Examinations'!F:F, "not found")</f>
        <v>yes</v>
      </c>
      <c r="F522" s="2" t="str">
        <f>_xlfn.XLOOKUP(A522, 'Medical Examinations'!A:A, 'Medical Examinations'!G:G, "not found")</f>
        <v>No</v>
      </c>
      <c r="G522" s="2" t="str">
        <f>_xlfn.XLOOKUP(A522, 'Medical Examinations'!A:A, 'Medical Examinations'!H:H, "not found")</f>
        <v>No</v>
      </c>
      <c r="H522" s="2">
        <f>_xlfn.XLOOKUP(A522, 'Medical Examinations'!A:A, 'Medical Examinations'!J:J, "not found")</f>
        <v>1</v>
      </c>
      <c r="I522" s="2" t="str">
        <f>_xlfn.XLOOKUP(A522, 'Medical Examinations'!A:A, 'Medical Examinations'!L:L, "not found")</f>
        <v>yes</v>
      </c>
      <c r="J522" s="2" t="str">
        <f>_xlfn.XLOOKUP(A522, 'Medical Examinations'!A:A, 'Medical Examinations'!C:C, "not found")</f>
        <v>Overweight</v>
      </c>
      <c r="K522" s="2" t="str">
        <f>_xlfn.XLOOKUP(A522, 'Medical Examinations'!A:A, 'Medical Examinations'!E:E, "not  found")</f>
        <v>Normal</v>
      </c>
      <c r="L522" s="16">
        <f>_xlfn.XLOOKUP(A522, 'Hospitalisation Details'!A:A, 'Hospitalisation Details'!G:G, "not found")</f>
        <v>32440</v>
      </c>
      <c r="M522" s="17">
        <f>_xlfn.XLOOKUP(A522, 'Hospitalisation Details'!A:A, 'Hospitalisation Details'!J:J, "not found")</f>
        <v>18972.5</v>
      </c>
      <c r="N522" s="2" t="str">
        <f>_xlfn.XLOOKUP(A522, 'Hospitalisation Details'!A:A, 'Hospitalisation Details'!L:L, "not found")</f>
        <v>tier - 1</v>
      </c>
      <c r="O522" s="2" t="str">
        <f>_xlfn.XLOOKUP(A522, 'Hospitalisation Details'!A:A, 'Hospitalisation Details'!N:N, "not found")</f>
        <v>tier - 3</v>
      </c>
      <c r="P522" s="2" t="str">
        <f>_xlfn.XLOOKUP(A522, 'Hospitalisation Details'!A:A, 'Hospitalisation Details'!P:P, "not found")</f>
        <v>R1013</v>
      </c>
      <c r="Q522" s="2">
        <f>_xlfn.XLOOKUP(A522, 'Hospitalisation Details'!A:A, 'Hospitalisation Details'!H:H, "not found")</f>
        <v>34</v>
      </c>
    </row>
    <row r="523" spans="1:17" ht="15.75" x14ac:dyDescent="0.25">
      <c r="A523" s="15" t="s">
        <v>1849</v>
      </c>
      <c r="B523" s="2" t="str">
        <f>VLOOKUP(A523, 'Customer Names'!A:E, 4, FALSE)</f>
        <v>Adam</v>
      </c>
      <c r="C523" s="2">
        <f>_xlfn.XLOOKUP(A523, 'Medical Examinations'!A:A, 'Medical Examinations'!B:B, "not found")</f>
        <v>38.83</v>
      </c>
      <c r="D523" s="2">
        <f>_xlfn.XLOOKUP(A523, 'Medical Examinations'!A:A, 'Medical Examinations'!D:D, "not found")</f>
        <v>6.36</v>
      </c>
      <c r="E523" s="2" t="str">
        <f>_xlfn.XLOOKUP(A523, 'Medical Examinations'!A:A, 'Medical Examinations'!F:F, "not found")</f>
        <v>No</v>
      </c>
      <c r="F523" s="2" t="str">
        <f>_xlfn.XLOOKUP(A523, 'Medical Examinations'!A:A, 'Medical Examinations'!G:G, "not found")</f>
        <v>No</v>
      </c>
      <c r="G523" s="2" t="str">
        <f>_xlfn.XLOOKUP(A523, 'Medical Examinations'!A:A, 'Medical Examinations'!H:H, "not found")</f>
        <v>No</v>
      </c>
      <c r="H523" s="2">
        <f>_xlfn.XLOOKUP(A523, 'Medical Examinations'!A:A, 'Medical Examinations'!J:J, "not found")</f>
        <v>1</v>
      </c>
      <c r="I523" s="2" t="str">
        <f>_xlfn.XLOOKUP(A523, 'Medical Examinations'!A:A, 'Medical Examinations'!L:L, "not found")</f>
        <v>No</v>
      </c>
      <c r="J523" s="2" t="str">
        <f>_xlfn.XLOOKUP(A523, 'Medical Examinations'!A:A, 'Medical Examinations'!C:C, "not found")</f>
        <v>Obesity</v>
      </c>
      <c r="K523" s="2" t="str">
        <f>_xlfn.XLOOKUP(A523, 'Medical Examinations'!A:A, 'Medical Examinations'!E:E, "not  found")</f>
        <v>Prediabeties</v>
      </c>
      <c r="L523" s="16">
        <f>_xlfn.XLOOKUP(A523, 'Hospitalisation Details'!A:A, 'Hospitalisation Details'!G:G, "not found")</f>
        <v>33938</v>
      </c>
      <c r="M523" s="17">
        <f>_xlfn.XLOOKUP(A523, 'Hospitalisation Details'!A:A, 'Hospitalisation Details'!J:J, "not found")</f>
        <v>18963.169999999998</v>
      </c>
      <c r="N523" s="2" t="str">
        <f>_xlfn.XLOOKUP(A523, 'Hospitalisation Details'!A:A, 'Hospitalisation Details'!L:L, "not found")</f>
        <v>tier - 1</v>
      </c>
      <c r="O523" s="2" t="str">
        <f>_xlfn.XLOOKUP(A523, 'Hospitalisation Details'!A:A, 'Hospitalisation Details'!N:N, "not found")</f>
        <v>tier - 1</v>
      </c>
      <c r="P523" s="2" t="str">
        <f>_xlfn.XLOOKUP(A523, 'Hospitalisation Details'!A:A, 'Hospitalisation Details'!P:P, "not found")</f>
        <v>R1013</v>
      </c>
      <c r="Q523" s="2">
        <f>_xlfn.XLOOKUP(A523, 'Hospitalisation Details'!A:A, 'Hospitalisation Details'!H:H, "not found")</f>
        <v>30</v>
      </c>
    </row>
    <row r="524" spans="1:17" ht="15.75" x14ac:dyDescent="0.25">
      <c r="A524" s="15" t="s">
        <v>1848</v>
      </c>
      <c r="B524" s="2" t="str">
        <f>VLOOKUP(A524, 'Customer Names'!A:E, 4, FALSE)</f>
        <v>Karolyn A</v>
      </c>
      <c r="C524" s="2">
        <f>_xlfn.XLOOKUP(A524, 'Medical Examinations'!A:A, 'Medical Examinations'!B:B, "not found")</f>
        <v>27.6</v>
      </c>
      <c r="D524" s="2">
        <f>_xlfn.XLOOKUP(A524, 'Medical Examinations'!A:A, 'Medical Examinations'!D:D, "not found")</f>
        <v>5.36</v>
      </c>
      <c r="E524" s="2" t="str">
        <f>_xlfn.XLOOKUP(A524, 'Medical Examinations'!A:A, 'Medical Examinations'!F:F, "not found")</f>
        <v>No</v>
      </c>
      <c r="F524" s="2" t="str">
        <f>_xlfn.XLOOKUP(A524, 'Medical Examinations'!A:A, 'Medical Examinations'!G:G, "not found")</f>
        <v>No</v>
      </c>
      <c r="G524" s="2" t="str">
        <f>_xlfn.XLOOKUP(A524, 'Medical Examinations'!A:A, 'Medical Examinations'!H:H, "not found")</f>
        <v>No</v>
      </c>
      <c r="H524" s="2">
        <f>_xlfn.XLOOKUP(A524, 'Medical Examinations'!A:A, 'Medical Examinations'!J:J, "not found")</f>
        <v>1</v>
      </c>
      <c r="I524" s="2" t="str">
        <f>_xlfn.XLOOKUP(A524, 'Medical Examinations'!A:A, 'Medical Examinations'!L:L, "not found")</f>
        <v>No</v>
      </c>
      <c r="J524" s="2" t="str">
        <f>_xlfn.XLOOKUP(A524, 'Medical Examinations'!A:A, 'Medical Examinations'!C:C, "not found")</f>
        <v>Overweight</v>
      </c>
      <c r="K524" s="2" t="str">
        <f>_xlfn.XLOOKUP(A524, 'Medical Examinations'!A:A, 'Medical Examinations'!E:E, "not  found")</f>
        <v>Normal</v>
      </c>
      <c r="L524" s="16">
        <f>_xlfn.XLOOKUP(A524, 'Hospitalisation Details'!A:A, 'Hospitalisation Details'!G:G, "not found")</f>
        <v>36013</v>
      </c>
      <c r="M524" s="17">
        <f>_xlfn.XLOOKUP(A524, 'Hospitalisation Details'!A:A, 'Hospitalisation Details'!J:J, "not found")</f>
        <v>18955.22</v>
      </c>
      <c r="N524" s="2" t="str">
        <f>_xlfn.XLOOKUP(A524, 'Hospitalisation Details'!A:A, 'Hospitalisation Details'!L:L, "not found")</f>
        <v>tier - 1</v>
      </c>
      <c r="O524" s="2" t="str">
        <f>_xlfn.XLOOKUP(A524, 'Hospitalisation Details'!A:A, 'Hospitalisation Details'!N:N, "not found")</f>
        <v>tier - 3</v>
      </c>
      <c r="P524" s="2" t="str">
        <f>_xlfn.XLOOKUP(A524, 'Hospitalisation Details'!A:A, 'Hospitalisation Details'!P:P, "not found")</f>
        <v>R1011</v>
      </c>
      <c r="Q524" s="2">
        <f>_xlfn.XLOOKUP(A524, 'Hospitalisation Details'!A:A, 'Hospitalisation Details'!H:H, "not found")</f>
        <v>24</v>
      </c>
    </row>
    <row r="525" spans="1:17" ht="15.75" x14ac:dyDescent="0.25">
      <c r="A525" s="15" t="s">
        <v>1847</v>
      </c>
      <c r="B525" s="2" t="str">
        <f>VLOOKUP(A525, 'Customer Names'!A:E, 4, FALSE)</f>
        <v>Anita L.</v>
      </c>
      <c r="C525" s="2">
        <f>_xlfn.XLOOKUP(A525, 'Medical Examinations'!A:A, 'Medical Examinations'!B:B, "not found")</f>
        <v>46.4</v>
      </c>
      <c r="D525" s="2">
        <f>_xlfn.XLOOKUP(A525, 'Medical Examinations'!A:A, 'Medical Examinations'!D:D, "not found")</f>
        <v>8.3699999999999992</v>
      </c>
      <c r="E525" s="2" t="str">
        <f>_xlfn.XLOOKUP(A525, 'Medical Examinations'!A:A, 'Medical Examinations'!F:F, "not found")</f>
        <v>yes</v>
      </c>
      <c r="F525" s="2" t="str">
        <f>_xlfn.XLOOKUP(A525, 'Medical Examinations'!A:A, 'Medical Examinations'!G:G, "not found")</f>
        <v>No</v>
      </c>
      <c r="G525" s="2" t="str">
        <f>_xlfn.XLOOKUP(A525, 'Medical Examinations'!A:A, 'Medical Examinations'!H:H, "not found")</f>
        <v>Yes</v>
      </c>
      <c r="H525" s="2">
        <f>_xlfn.XLOOKUP(A525, 'Medical Examinations'!A:A, 'Medical Examinations'!J:J, "not found")</f>
        <v>1</v>
      </c>
      <c r="I525" s="2" t="str">
        <f>_xlfn.XLOOKUP(A525, 'Medical Examinations'!A:A, 'Medical Examinations'!L:L, "not found")</f>
        <v>No</v>
      </c>
      <c r="J525" s="2" t="str">
        <f>_xlfn.XLOOKUP(A525, 'Medical Examinations'!A:A, 'Medical Examinations'!C:C, "not found")</f>
        <v>Obesity</v>
      </c>
      <c r="K525" s="2" t="str">
        <f>_xlfn.XLOOKUP(A525, 'Medical Examinations'!A:A, 'Medical Examinations'!E:E, "not  found")</f>
        <v>Diabetes</v>
      </c>
      <c r="L525" s="16">
        <f>_xlfn.XLOOKUP(A525, 'Hospitalisation Details'!A:A, 'Hospitalisation Details'!G:G, "not found")</f>
        <v>23304</v>
      </c>
      <c r="M525" s="17">
        <f>_xlfn.XLOOKUP(A525, 'Hospitalisation Details'!A:A, 'Hospitalisation Details'!J:J, "not found")</f>
        <v>18954.560000000001</v>
      </c>
      <c r="N525" s="2" t="str">
        <f>_xlfn.XLOOKUP(A525, 'Hospitalisation Details'!A:A, 'Hospitalisation Details'!L:L, "not found")</f>
        <v>tier - 1</v>
      </c>
      <c r="O525" s="2" t="str">
        <f>_xlfn.XLOOKUP(A525, 'Hospitalisation Details'!A:A, 'Hospitalisation Details'!N:N, "not found")</f>
        <v>tier - 1</v>
      </c>
      <c r="P525" s="2" t="str">
        <f>_xlfn.XLOOKUP(A525, 'Hospitalisation Details'!A:A, 'Hospitalisation Details'!P:P, "not found")</f>
        <v>R1026</v>
      </c>
      <c r="Q525" s="2">
        <f>_xlfn.XLOOKUP(A525, 'Hospitalisation Details'!A:A, 'Hospitalisation Details'!H:H, "not found")</f>
        <v>59</v>
      </c>
    </row>
    <row r="526" spans="1:17" ht="15.75" x14ac:dyDescent="0.25">
      <c r="A526" s="15" t="s">
        <v>1846</v>
      </c>
      <c r="B526" s="2" t="str">
        <f>VLOOKUP(A526, 'Customer Names'!A:E, 4, FALSE)</f>
        <v>Laura E.</v>
      </c>
      <c r="C526" s="2">
        <f>_xlfn.XLOOKUP(A526, 'Medical Examinations'!A:A, 'Medical Examinations'!B:B, "not found")</f>
        <v>51.92</v>
      </c>
      <c r="D526" s="2">
        <f>_xlfn.XLOOKUP(A526, 'Medical Examinations'!A:A, 'Medical Examinations'!D:D, "not found")</f>
        <v>5.18</v>
      </c>
      <c r="E526" s="2" t="str">
        <f>_xlfn.XLOOKUP(A526, 'Medical Examinations'!A:A, 'Medical Examinations'!F:F, "not found")</f>
        <v>yes</v>
      </c>
      <c r="F526" s="2" t="str">
        <f>_xlfn.XLOOKUP(A526, 'Medical Examinations'!A:A, 'Medical Examinations'!G:G, "not found")</f>
        <v>No</v>
      </c>
      <c r="G526" s="2" t="str">
        <f>_xlfn.XLOOKUP(A526, 'Medical Examinations'!A:A, 'Medical Examinations'!H:H, "not found")</f>
        <v>Yes</v>
      </c>
      <c r="H526" s="2">
        <f>_xlfn.XLOOKUP(A526, 'Medical Examinations'!A:A, 'Medical Examinations'!J:J, "not found")</f>
        <v>1</v>
      </c>
      <c r="I526" s="2" t="str">
        <f>_xlfn.XLOOKUP(A526, 'Medical Examinations'!A:A, 'Medical Examinations'!L:L, "not found")</f>
        <v>No</v>
      </c>
      <c r="J526" s="2" t="str">
        <f>_xlfn.XLOOKUP(A526, 'Medical Examinations'!A:A, 'Medical Examinations'!C:C, "not found")</f>
        <v>Obesity</v>
      </c>
      <c r="K526" s="2" t="str">
        <f>_xlfn.XLOOKUP(A526, 'Medical Examinations'!A:A, 'Medical Examinations'!E:E, "not  found")</f>
        <v>Normal</v>
      </c>
      <c r="L526" s="16">
        <f>_xlfn.XLOOKUP(A526, 'Hospitalisation Details'!A:A, 'Hospitalisation Details'!G:G, "not found")</f>
        <v>25418</v>
      </c>
      <c r="M526" s="17">
        <f>_xlfn.XLOOKUP(A526, 'Hospitalisation Details'!A:A, 'Hospitalisation Details'!J:J, "not found")</f>
        <v>18932.810000000001</v>
      </c>
      <c r="N526" s="2" t="str">
        <f>_xlfn.XLOOKUP(A526, 'Hospitalisation Details'!A:A, 'Hospitalisation Details'!L:L, "not found")</f>
        <v>tier - 1</v>
      </c>
      <c r="O526" s="2" t="str">
        <f>_xlfn.XLOOKUP(A526, 'Hospitalisation Details'!A:A, 'Hospitalisation Details'!N:N, "not found")</f>
        <v>tier - 3</v>
      </c>
      <c r="P526" s="2" t="str">
        <f>_xlfn.XLOOKUP(A526, 'Hospitalisation Details'!A:A, 'Hospitalisation Details'!P:P, "not found")</f>
        <v>R1012</v>
      </c>
      <c r="Q526" s="2">
        <f>_xlfn.XLOOKUP(A526, 'Hospitalisation Details'!A:A, 'Hospitalisation Details'!H:H, "not found")</f>
        <v>53</v>
      </c>
    </row>
    <row r="527" spans="1:17" ht="15.75" x14ac:dyDescent="0.25">
      <c r="A527" s="15" t="s">
        <v>1845</v>
      </c>
      <c r="B527" s="2" t="str">
        <f>VLOOKUP(A527, 'Customer Names'!A:E, 4, FALSE)</f>
        <v>Sarah</v>
      </c>
      <c r="C527" s="2">
        <f>_xlfn.XLOOKUP(A527, 'Medical Examinations'!A:A, 'Medical Examinations'!B:B, "not found")</f>
        <v>32.395000000000003</v>
      </c>
      <c r="D527" s="2">
        <f>_xlfn.XLOOKUP(A527, 'Medical Examinations'!A:A, 'Medical Examinations'!D:D, "not found")</f>
        <v>5.68</v>
      </c>
      <c r="E527" s="2" t="str">
        <f>_xlfn.XLOOKUP(A527, 'Medical Examinations'!A:A, 'Medical Examinations'!F:F, "not found")</f>
        <v>yes</v>
      </c>
      <c r="F527" s="2" t="str">
        <f>_xlfn.XLOOKUP(A527, 'Medical Examinations'!A:A, 'Medical Examinations'!G:G, "not found")</f>
        <v>No</v>
      </c>
      <c r="G527" s="2" t="str">
        <f>_xlfn.XLOOKUP(A527, 'Medical Examinations'!A:A, 'Medical Examinations'!H:H, "not found")</f>
        <v>No</v>
      </c>
      <c r="H527" s="2">
        <f>_xlfn.XLOOKUP(A527, 'Medical Examinations'!A:A, 'Medical Examinations'!J:J, "not found")</f>
        <v>1</v>
      </c>
      <c r="I527" s="2" t="str">
        <f>_xlfn.XLOOKUP(A527, 'Medical Examinations'!A:A, 'Medical Examinations'!L:L, "not found")</f>
        <v>No</v>
      </c>
      <c r="J527" s="2" t="str">
        <f>_xlfn.XLOOKUP(A527, 'Medical Examinations'!A:A, 'Medical Examinations'!C:C, "not found")</f>
        <v>Obesity</v>
      </c>
      <c r="K527" s="2" t="str">
        <f>_xlfn.XLOOKUP(A527, 'Medical Examinations'!A:A, 'Medical Examinations'!E:E, "not  found")</f>
        <v>Normal</v>
      </c>
      <c r="L527" s="16">
        <f>_xlfn.XLOOKUP(A527, 'Hospitalisation Details'!A:A, 'Hospitalisation Details'!G:G, "not found")</f>
        <v>34969</v>
      </c>
      <c r="M527" s="17">
        <f>_xlfn.XLOOKUP(A527, 'Hospitalisation Details'!A:A, 'Hospitalisation Details'!J:J, "not found")</f>
        <v>18903.490000000002</v>
      </c>
      <c r="N527" s="2" t="str">
        <f>_xlfn.XLOOKUP(A527, 'Hospitalisation Details'!A:A, 'Hospitalisation Details'!L:L, "not found")</f>
        <v>tier - 1</v>
      </c>
      <c r="O527" s="2" t="str">
        <f>_xlfn.XLOOKUP(A527, 'Hospitalisation Details'!A:A, 'Hospitalisation Details'!N:N, "not found")</f>
        <v>tier - 2</v>
      </c>
      <c r="P527" s="2" t="str">
        <f>_xlfn.XLOOKUP(A527, 'Hospitalisation Details'!A:A, 'Hospitalisation Details'!P:P, "not found")</f>
        <v>R1024</v>
      </c>
      <c r="Q527" s="2">
        <f>_xlfn.XLOOKUP(A527, 'Hospitalisation Details'!A:A, 'Hospitalisation Details'!H:H, "not found")</f>
        <v>27</v>
      </c>
    </row>
    <row r="528" spans="1:17" ht="15.75" x14ac:dyDescent="0.25">
      <c r="A528" s="15" t="s">
        <v>1844</v>
      </c>
      <c r="B528" s="2" t="str">
        <f>VLOOKUP(A528, 'Customer Names'!A:E, 4, FALSE)</f>
        <v>Ashley E</v>
      </c>
      <c r="C528" s="2">
        <f>_xlfn.XLOOKUP(A528, 'Medical Examinations'!A:A, 'Medical Examinations'!B:B, "not found")</f>
        <v>46.19</v>
      </c>
      <c r="D528" s="2">
        <f>_xlfn.XLOOKUP(A528, 'Medical Examinations'!A:A, 'Medical Examinations'!D:D, "not found")</f>
        <v>7.31</v>
      </c>
      <c r="E528" s="2" t="str">
        <f>_xlfn.XLOOKUP(A528, 'Medical Examinations'!A:A, 'Medical Examinations'!F:F, "not found")</f>
        <v>yes</v>
      </c>
      <c r="F528" s="2" t="str">
        <f>_xlfn.XLOOKUP(A528, 'Medical Examinations'!A:A, 'Medical Examinations'!G:G, "not found")</f>
        <v>No</v>
      </c>
      <c r="G528" s="2" t="str">
        <f>_xlfn.XLOOKUP(A528, 'Medical Examinations'!A:A, 'Medical Examinations'!H:H, "not found")</f>
        <v>Yes</v>
      </c>
      <c r="H528" s="2">
        <f>_xlfn.XLOOKUP(A528, 'Medical Examinations'!A:A, 'Medical Examinations'!J:J, "not found")</f>
        <v>1</v>
      </c>
      <c r="I528" s="2" t="str">
        <f>_xlfn.XLOOKUP(A528, 'Medical Examinations'!A:A, 'Medical Examinations'!L:L, "not found")</f>
        <v>No</v>
      </c>
      <c r="J528" s="2" t="str">
        <f>_xlfn.XLOOKUP(A528, 'Medical Examinations'!A:A, 'Medical Examinations'!C:C, "not found")</f>
        <v>Obesity</v>
      </c>
      <c r="K528" s="2" t="str">
        <f>_xlfn.XLOOKUP(A528, 'Medical Examinations'!A:A, 'Medical Examinations'!E:E, "not  found")</f>
        <v>Diabetes</v>
      </c>
      <c r="L528" s="16">
        <f>_xlfn.XLOOKUP(A528, 'Hospitalisation Details'!A:A, 'Hospitalisation Details'!G:G, "not found")</f>
        <v>23351</v>
      </c>
      <c r="M528" s="17">
        <f>_xlfn.XLOOKUP(A528, 'Hospitalisation Details'!A:A, 'Hospitalisation Details'!J:J, "not found")</f>
        <v>18883.330000000002</v>
      </c>
      <c r="N528" s="2" t="str">
        <f>_xlfn.XLOOKUP(A528, 'Hospitalisation Details'!A:A, 'Hospitalisation Details'!L:L, "not found")</f>
        <v>tier - 1</v>
      </c>
      <c r="O528" s="2" t="str">
        <f>_xlfn.XLOOKUP(A528, 'Hospitalisation Details'!A:A, 'Hospitalisation Details'!N:N, "not found")</f>
        <v>tier - 1</v>
      </c>
      <c r="P528" s="2" t="str">
        <f>_xlfn.XLOOKUP(A528, 'Hospitalisation Details'!A:A, 'Hospitalisation Details'!P:P, "not found")</f>
        <v>R1026</v>
      </c>
      <c r="Q528" s="2">
        <f>_xlfn.XLOOKUP(A528, 'Hospitalisation Details'!A:A, 'Hospitalisation Details'!H:H, "not found")</f>
        <v>59</v>
      </c>
    </row>
    <row r="529" spans="1:17" ht="15.75" x14ac:dyDescent="0.25">
      <c r="A529" s="15" t="s">
        <v>1843</v>
      </c>
      <c r="B529" s="2" t="str">
        <f>VLOOKUP(A529, 'Customer Names'!A:E, 4, FALSE)</f>
        <v>Lindsey</v>
      </c>
      <c r="C529" s="2">
        <f>_xlfn.XLOOKUP(A529, 'Medical Examinations'!A:A, 'Medical Examinations'!B:B, "not found")</f>
        <v>27.93</v>
      </c>
      <c r="D529" s="2">
        <f>_xlfn.XLOOKUP(A529, 'Medical Examinations'!A:A, 'Medical Examinations'!D:D, "not found")</f>
        <v>4.67</v>
      </c>
      <c r="E529" s="2" t="str">
        <f>_xlfn.XLOOKUP(A529, 'Medical Examinations'!A:A, 'Medical Examinations'!F:F, "not found")</f>
        <v>No</v>
      </c>
      <c r="F529" s="2" t="str">
        <f>_xlfn.XLOOKUP(A529, 'Medical Examinations'!A:A, 'Medical Examinations'!G:G, "not found")</f>
        <v>No</v>
      </c>
      <c r="G529" s="2" t="str">
        <f>_xlfn.XLOOKUP(A529, 'Medical Examinations'!A:A, 'Medical Examinations'!H:H, "not found")</f>
        <v>Yes</v>
      </c>
      <c r="H529" s="2">
        <f>_xlfn.XLOOKUP(A529, 'Medical Examinations'!A:A, 'Medical Examinations'!J:J, "not found")</f>
        <v>1</v>
      </c>
      <c r="I529" s="2" t="str">
        <f>_xlfn.XLOOKUP(A529, 'Medical Examinations'!A:A, 'Medical Examinations'!L:L, "not found")</f>
        <v>No</v>
      </c>
      <c r="J529" s="2" t="str">
        <f>_xlfn.XLOOKUP(A529, 'Medical Examinations'!A:A, 'Medical Examinations'!C:C, "not found")</f>
        <v>Overweight</v>
      </c>
      <c r="K529" s="2" t="str">
        <f>_xlfn.XLOOKUP(A529, 'Medical Examinations'!A:A, 'Medical Examinations'!E:E, "not  found")</f>
        <v>Normal</v>
      </c>
      <c r="L529" s="16">
        <f>_xlfn.XLOOKUP(A529, 'Hospitalisation Details'!A:A, 'Hospitalisation Details'!G:G, "not found")</f>
        <v>37826</v>
      </c>
      <c r="M529" s="17">
        <f>_xlfn.XLOOKUP(A529, 'Hospitalisation Details'!A:A, 'Hospitalisation Details'!J:J, "not found")</f>
        <v>18838.7</v>
      </c>
      <c r="N529" s="2" t="str">
        <f>_xlfn.XLOOKUP(A529, 'Hospitalisation Details'!A:A, 'Hospitalisation Details'!L:L, "not found")</f>
        <v>tier - 1</v>
      </c>
      <c r="O529" s="2" t="str">
        <f>_xlfn.XLOOKUP(A529, 'Hospitalisation Details'!A:A, 'Hospitalisation Details'!N:N, "not found")</f>
        <v>tier - 3</v>
      </c>
      <c r="P529" s="2" t="str">
        <f>_xlfn.XLOOKUP(A529, 'Hospitalisation Details'!A:A, 'Hospitalisation Details'!P:P, "not found")</f>
        <v>R1012</v>
      </c>
      <c r="Q529" s="2">
        <f>_xlfn.XLOOKUP(A529, 'Hospitalisation Details'!A:A, 'Hospitalisation Details'!H:H, "not found")</f>
        <v>19</v>
      </c>
    </row>
    <row r="530" spans="1:17" ht="15.75" x14ac:dyDescent="0.25">
      <c r="A530" s="15" t="s">
        <v>1842</v>
      </c>
      <c r="B530" s="2" t="str">
        <f>VLOOKUP(A530, 'Customer Names'!A:E, 4, FALSE)</f>
        <v>Alan</v>
      </c>
      <c r="C530" s="2">
        <f>_xlfn.XLOOKUP(A530, 'Medical Examinations'!A:A, 'Medical Examinations'!B:B, "not found")</f>
        <v>45.62</v>
      </c>
      <c r="D530" s="2">
        <f>_xlfn.XLOOKUP(A530, 'Medical Examinations'!A:A, 'Medical Examinations'!D:D, "not found")</f>
        <v>6.87</v>
      </c>
      <c r="E530" s="2" t="str">
        <f>_xlfn.XLOOKUP(A530, 'Medical Examinations'!A:A, 'Medical Examinations'!F:F, "not found")</f>
        <v>No</v>
      </c>
      <c r="F530" s="2" t="str">
        <f>_xlfn.XLOOKUP(A530, 'Medical Examinations'!A:A, 'Medical Examinations'!G:G, "not found")</f>
        <v>No</v>
      </c>
      <c r="G530" s="2" t="str">
        <f>_xlfn.XLOOKUP(A530, 'Medical Examinations'!A:A, 'Medical Examinations'!H:H, "not found")</f>
        <v>No</v>
      </c>
      <c r="H530" s="2">
        <f>_xlfn.XLOOKUP(A530, 'Medical Examinations'!A:A, 'Medical Examinations'!J:J, "not found")</f>
        <v>0</v>
      </c>
      <c r="I530" s="2" t="str">
        <f>_xlfn.XLOOKUP(A530, 'Medical Examinations'!A:A, 'Medical Examinations'!L:L, "not found")</f>
        <v>No</v>
      </c>
      <c r="J530" s="2" t="str">
        <f>_xlfn.XLOOKUP(A530, 'Medical Examinations'!A:A, 'Medical Examinations'!C:C, "not found")</f>
        <v>Obesity</v>
      </c>
      <c r="K530" s="2" t="str">
        <f>_xlfn.XLOOKUP(A530, 'Medical Examinations'!A:A, 'Medical Examinations'!E:E, "not  found")</f>
        <v>Diabetes</v>
      </c>
      <c r="L530" s="16">
        <f>_xlfn.XLOOKUP(A530, 'Hospitalisation Details'!A:A, 'Hospitalisation Details'!G:G, "not found")</f>
        <v>22998</v>
      </c>
      <c r="M530" s="17">
        <f>_xlfn.XLOOKUP(A530, 'Hospitalisation Details'!A:A, 'Hospitalisation Details'!J:J, "not found")</f>
        <v>18815.53</v>
      </c>
      <c r="N530" s="2" t="str">
        <f>_xlfn.XLOOKUP(A530, 'Hospitalisation Details'!A:A, 'Hospitalisation Details'!L:L, "not found")</f>
        <v>tier - 1</v>
      </c>
      <c r="O530" s="2" t="str">
        <f>_xlfn.XLOOKUP(A530, 'Hospitalisation Details'!A:A, 'Hospitalisation Details'!N:N, "not found")</f>
        <v>tier - 1</v>
      </c>
      <c r="P530" s="2" t="str">
        <f>_xlfn.XLOOKUP(A530, 'Hospitalisation Details'!A:A, 'Hospitalisation Details'!P:P, "not found")</f>
        <v>R1023</v>
      </c>
      <c r="Q530" s="2">
        <f>_xlfn.XLOOKUP(A530, 'Hospitalisation Details'!A:A, 'Hospitalisation Details'!H:H, "not found")</f>
        <v>60</v>
      </c>
    </row>
    <row r="531" spans="1:17" ht="15.75" x14ac:dyDescent="0.25">
      <c r="A531" s="15" t="s">
        <v>1841</v>
      </c>
      <c r="B531" s="2" t="str">
        <f>VLOOKUP(A531, 'Customer Names'!A:E, 4, FALSE)</f>
        <v>Dan R.</v>
      </c>
      <c r="C531" s="2">
        <f>_xlfn.XLOOKUP(A531, 'Medical Examinations'!A:A, 'Medical Examinations'!B:B, "not found")</f>
        <v>35.31</v>
      </c>
      <c r="D531" s="2">
        <f>_xlfn.XLOOKUP(A531, 'Medical Examinations'!A:A, 'Medical Examinations'!D:D, "not found")</f>
        <v>5.87</v>
      </c>
      <c r="E531" s="2" t="str">
        <f>_xlfn.XLOOKUP(A531, 'Medical Examinations'!A:A, 'Medical Examinations'!F:F, "not found")</f>
        <v>No</v>
      </c>
      <c r="F531" s="2" t="str">
        <f>_xlfn.XLOOKUP(A531, 'Medical Examinations'!A:A, 'Medical Examinations'!G:G, "not found")</f>
        <v>No</v>
      </c>
      <c r="G531" s="2" t="str">
        <f>_xlfn.XLOOKUP(A531, 'Medical Examinations'!A:A, 'Medical Examinations'!H:H, "not found")</f>
        <v>Yes</v>
      </c>
      <c r="H531" s="2">
        <f>_xlfn.XLOOKUP(A531, 'Medical Examinations'!A:A, 'Medical Examinations'!J:J, "not found")</f>
        <v>1</v>
      </c>
      <c r="I531" s="2" t="str">
        <f>_xlfn.XLOOKUP(A531, 'Medical Examinations'!A:A, 'Medical Examinations'!L:L, "not found")</f>
        <v>No</v>
      </c>
      <c r="J531" s="2" t="str">
        <f>_xlfn.XLOOKUP(A531, 'Medical Examinations'!A:A, 'Medical Examinations'!C:C, "not found")</f>
        <v>Obesity</v>
      </c>
      <c r="K531" s="2" t="str">
        <f>_xlfn.XLOOKUP(A531, 'Medical Examinations'!A:A, 'Medical Examinations'!E:E, "not  found")</f>
        <v>Prediabeties</v>
      </c>
      <c r="L531" s="16">
        <f>_xlfn.XLOOKUP(A531, 'Hospitalisation Details'!A:A, 'Hospitalisation Details'!G:G, "not found")</f>
        <v>29143</v>
      </c>
      <c r="M531" s="17">
        <f>_xlfn.XLOOKUP(A531, 'Hospitalisation Details'!A:A, 'Hospitalisation Details'!J:J, "not found")</f>
        <v>18806.150000000001</v>
      </c>
      <c r="N531" s="2" t="str">
        <f>_xlfn.XLOOKUP(A531, 'Hospitalisation Details'!A:A, 'Hospitalisation Details'!L:L, "not found")</f>
        <v>tier - 1</v>
      </c>
      <c r="O531" s="2" t="str">
        <f>_xlfn.XLOOKUP(A531, 'Hospitalisation Details'!A:A, 'Hospitalisation Details'!N:N, "not found")</f>
        <v>tier - 2</v>
      </c>
      <c r="P531" s="2" t="str">
        <f>_xlfn.XLOOKUP(A531, 'Hospitalisation Details'!A:A, 'Hospitalisation Details'!P:P, "not found")</f>
        <v>R1013</v>
      </c>
      <c r="Q531" s="2">
        <f>_xlfn.XLOOKUP(A531, 'Hospitalisation Details'!A:A, 'Hospitalisation Details'!H:H, "not found")</f>
        <v>43</v>
      </c>
    </row>
    <row r="532" spans="1:17" ht="15.75" x14ac:dyDescent="0.25">
      <c r="A532" s="15" t="s">
        <v>1840</v>
      </c>
      <c r="B532" s="2" t="str">
        <f>VLOOKUP(A532, 'Customer Names'!A:E, 4, FALSE)</f>
        <v>Katie</v>
      </c>
      <c r="C532" s="2">
        <f>_xlfn.XLOOKUP(A532, 'Medical Examinations'!A:A, 'Medical Examinations'!B:B, "not found")</f>
        <v>30.4</v>
      </c>
      <c r="D532" s="2">
        <f>_xlfn.XLOOKUP(A532, 'Medical Examinations'!A:A, 'Medical Examinations'!D:D, "not found")</f>
        <v>4.07</v>
      </c>
      <c r="E532" s="2" t="str">
        <f>_xlfn.XLOOKUP(A532, 'Medical Examinations'!A:A, 'Medical Examinations'!F:F, "not found")</f>
        <v>yes</v>
      </c>
      <c r="F532" s="2" t="str">
        <f>_xlfn.XLOOKUP(A532, 'Medical Examinations'!A:A, 'Medical Examinations'!G:G, "not found")</f>
        <v>No</v>
      </c>
      <c r="G532" s="2" t="str">
        <f>_xlfn.XLOOKUP(A532, 'Medical Examinations'!A:A, 'Medical Examinations'!H:H, "not found")</f>
        <v>No</v>
      </c>
      <c r="H532" s="2">
        <f>_xlfn.XLOOKUP(A532, 'Medical Examinations'!A:A, 'Medical Examinations'!J:J, "not found")</f>
        <v>1</v>
      </c>
      <c r="I532" s="2" t="str">
        <f>_xlfn.XLOOKUP(A532, 'Medical Examinations'!A:A, 'Medical Examinations'!L:L, "not found")</f>
        <v>No</v>
      </c>
      <c r="J532" s="2" t="str">
        <f>_xlfn.XLOOKUP(A532, 'Medical Examinations'!A:A, 'Medical Examinations'!C:C, "not found")</f>
        <v>Obesity</v>
      </c>
      <c r="K532" s="2" t="str">
        <f>_xlfn.XLOOKUP(A532, 'Medical Examinations'!A:A, 'Medical Examinations'!E:E, "not  found")</f>
        <v>Normal</v>
      </c>
      <c r="L532" s="16">
        <f>_xlfn.XLOOKUP(A532, 'Hospitalisation Details'!A:A, 'Hospitalisation Details'!G:G, "not found")</f>
        <v>35031</v>
      </c>
      <c r="M532" s="17">
        <f>_xlfn.XLOOKUP(A532, 'Hospitalisation Details'!A:A, 'Hospitalisation Details'!J:J, "not found")</f>
        <v>18804.75</v>
      </c>
      <c r="N532" s="2" t="str">
        <f>_xlfn.XLOOKUP(A532, 'Hospitalisation Details'!A:A, 'Hospitalisation Details'!L:L, "not found")</f>
        <v>tier - 1</v>
      </c>
      <c r="O532" s="2" t="str">
        <f>_xlfn.XLOOKUP(A532, 'Hospitalisation Details'!A:A, 'Hospitalisation Details'!N:N, "not found")</f>
        <v>tier - 1</v>
      </c>
      <c r="P532" s="2" t="str">
        <f>_xlfn.XLOOKUP(A532, 'Hospitalisation Details'!A:A, 'Hospitalisation Details'!P:P, "not found")</f>
        <v>R1012</v>
      </c>
      <c r="Q532" s="2">
        <f>_xlfn.XLOOKUP(A532, 'Hospitalisation Details'!A:A, 'Hospitalisation Details'!H:H, "not found")</f>
        <v>27</v>
      </c>
    </row>
    <row r="533" spans="1:17" ht="15.75" x14ac:dyDescent="0.25">
      <c r="A533" s="15" t="s">
        <v>1839</v>
      </c>
      <c r="B533" s="2" t="str">
        <f>VLOOKUP(A533, 'Customer Names'!A:E, 4, FALSE)</f>
        <v>Eric</v>
      </c>
      <c r="C533" s="2">
        <f>_xlfn.XLOOKUP(A533, 'Medical Examinations'!A:A, 'Medical Examinations'!B:B, "not found")</f>
        <v>20.13</v>
      </c>
      <c r="D533" s="2">
        <f>_xlfn.XLOOKUP(A533, 'Medical Examinations'!A:A, 'Medical Examinations'!D:D, "not found")</f>
        <v>6.47</v>
      </c>
      <c r="E533" s="2" t="str">
        <f>_xlfn.XLOOKUP(A533, 'Medical Examinations'!A:A, 'Medical Examinations'!F:F, "not found")</f>
        <v>No</v>
      </c>
      <c r="F533" s="2" t="str">
        <f>_xlfn.XLOOKUP(A533, 'Medical Examinations'!A:A, 'Medical Examinations'!G:G, "not found")</f>
        <v>No</v>
      </c>
      <c r="G533" s="2" t="str">
        <f>_xlfn.XLOOKUP(A533, 'Medical Examinations'!A:A, 'Medical Examinations'!H:H, "not found")</f>
        <v>Yes</v>
      </c>
      <c r="H533" s="2">
        <f>_xlfn.XLOOKUP(A533, 'Medical Examinations'!A:A, 'Medical Examinations'!J:J, "not found")</f>
        <v>1</v>
      </c>
      <c r="I533" s="2" t="str">
        <f>_xlfn.XLOOKUP(A533, 'Medical Examinations'!A:A, 'Medical Examinations'!L:L, "not found")</f>
        <v>yes</v>
      </c>
      <c r="J533" s="2" t="str">
        <f>_xlfn.XLOOKUP(A533, 'Medical Examinations'!A:A, 'Medical Examinations'!C:C, "not found")</f>
        <v>Normal Weight</v>
      </c>
      <c r="K533" s="2" t="str">
        <f>_xlfn.XLOOKUP(A533, 'Medical Examinations'!A:A, 'Medical Examinations'!E:E, "not  found")</f>
        <v>Prediabeties</v>
      </c>
      <c r="L533" s="16">
        <f>_xlfn.XLOOKUP(A533, 'Hospitalisation Details'!A:A, 'Hospitalisation Details'!G:G, "not found")</f>
        <v>29178</v>
      </c>
      <c r="M533" s="17">
        <f>_xlfn.XLOOKUP(A533, 'Hospitalisation Details'!A:A, 'Hospitalisation Details'!J:J, "not found")</f>
        <v>18767.740000000002</v>
      </c>
      <c r="N533" s="2" t="str">
        <f>_xlfn.XLOOKUP(A533, 'Hospitalisation Details'!A:A, 'Hospitalisation Details'!L:L, "not found")</f>
        <v>tier - 1</v>
      </c>
      <c r="O533" s="2" t="str">
        <f>_xlfn.XLOOKUP(A533, 'Hospitalisation Details'!A:A, 'Hospitalisation Details'!N:N, "not found")</f>
        <v>tier - 1</v>
      </c>
      <c r="P533" s="2" t="str">
        <f>_xlfn.XLOOKUP(A533, 'Hospitalisation Details'!A:A, 'Hospitalisation Details'!P:P, "not found")</f>
        <v>R1013</v>
      </c>
      <c r="Q533" s="2">
        <f>_xlfn.XLOOKUP(A533, 'Hospitalisation Details'!A:A, 'Hospitalisation Details'!H:H, "not found")</f>
        <v>43</v>
      </c>
    </row>
    <row r="534" spans="1:17" ht="15.75" x14ac:dyDescent="0.25">
      <c r="A534" s="15" t="s">
        <v>1838</v>
      </c>
      <c r="B534" s="2" t="str">
        <f>VLOOKUP(A534, 'Customer Names'!A:E, 4, FALSE)</f>
        <v>Cathryn</v>
      </c>
      <c r="C534" s="2">
        <f>_xlfn.XLOOKUP(A534, 'Medical Examinations'!A:A, 'Medical Examinations'!B:B, "not found")</f>
        <v>23.655000000000001</v>
      </c>
      <c r="D534" s="2">
        <f>_xlfn.XLOOKUP(A534, 'Medical Examinations'!A:A, 'Medical Examinations'!D:D, "not found")</f>
        <v>5.14</v>
      </c>
      <c r="E534" s="2" t="str">
        <f>_xlfn.XLOOKUP(A534, 'Medical Examinations'!A:A, 'Medical Examinations'!F:F, "not found")</f>
        <v>No</v>
      </c>
      <c r="F534" s="2" t="str">
        <f>_xlfn.XLOOKUP(A534, 'Medical Examinations'!A:A, 'Medical Examinations'!G:G, "not found")</f>
        <v>No</v>
      </c>
      <c r="G534" s="2" t="str">
        <f>_xlfn.XLOOKUP(A534, 'Medical Examinations'!A:A, 'Medical Examinations'!H:H, "not found")</f>
        <v>No</v>
      </c>
      <c r="H534" s="2">
        <f>_xlfn.XLOOKUP(A534, 'Medical Examinations'!A:A, 'Medical Examinations'!J:J, "not found")</f>
        <v>1</v>
      </c>
      <c r="I534" s="2" t="str">
        <f>_xlfn.XLOOKUP(A534, 'Medical Examinations'!A:A, 'Medical Examinations'!L:L, "not found")</f>
        <v>yes</v>
      </c>
      <c r="J534" s="2" t="str">
        <f>_xlfn.XLOOKUP(A534, 'Medical Examinations'!A:A, 'Medical Examinations'!C:C, "not found")</f>
        <v>Normal Weight</v>
      </c>
      <c r="K534" s="2" t="str">
        <f>_xlfn.XLOOKUP(A534, 'Medical Examinations'!A:A, 'Medical Examinations'!E:E, "not  found")</f>
        <v>Normal</v>
      </c>
      <c r="L534" s="16">
        <f>_xlfn.XLOOKUP(A534, 'Hospitalisation Details'!A:A, 'Hospitalisation Details'!G:G, "not found")</f>
        <v>33965</v>
      </c>
      <c r="M534" s="17">
        <f>_xlfn.XLOOKUP(A534, 'Hospitalisation Details'!A:A, 'Hospitalisation Details'!J:J, "not found")</f>
        <v>18765.88</v>
      </c>
      <c r="N534" s="2" t="str">
        <f>_xlfn.XLOOKUP(A534, 'Hospitalisation Details'!A:A, 'Hospitalisation Details'!L:L, "not found")</f>
        <v>tier - 1</v>
      </c>
      <c r="O534" s="2" t="str">
        <f>_xlfn.XLOOKUP(A534, 'Hospitalisation Details'!A:A, 'Hospitalisation Details'!N:N, "not found")</f>
        <v>tier - 2</v>
      </c>
      <c r="P534" s="2" t="str">
        <f>_xlfn.XLOOKUP(A534, 'Hospitalisation Details'!A:A, 'Hospitalisation Details'!P:P, "not found")</f>
        <v>R1012</v>
      </c>
      <c r="Q534" s="2">
        <f>_xlfn.XLOOKUP(A534, 'Hospitalisation Details'!A:A, 'Hospitalisation Details'!H:H, "not found")</f>
        <v>30</v>
      </c>
    </row>
    <row r="535" spans="1:17" ht="15.75" x14ac:dyDescent="0.25">
      <c r="A535" s="15" t="s">
        <v>1837</v>
      </c>
      <c r="B535" s="2" t="str">
        <f>VLOOKUP(A535, 'Customer Names'!A:E, 4, FALSE)</f>
        <v>Brendan</v>
      </c>
      <c r="C535" s="2">
        <f>_xlfn.XLOOKUP(A535, 'Medical Examinations'!A:A, 'Medical Examinations'!B:B, "not found")</f>
        <v>49.05</v>
      </c>
      <c r="D535" s="2">
        <f>_xlfn.XLOOKUP(A535, 'Medical Examinations'!A:A, 'Medical Examinations'!D:D, "not found")</f>
        <v>9.77</v>
      </c>
      <c r="E535" s="2" t="str">
        <f>_xlfn.XLOOKUP(A535, 'Medical Examinations'!A:A, 'Medical Examinations'!F:F, "not found")</f>
        <v>yes</v>
      </c>
      <c r="F535" s="2" t="str">
        <f>_xlfn.XLOOKUP(A535, 'Medical Examinations'!A:A, 'Medical Examinations'!G:G, "not found")</f>
        <v>No</v>
      </c>
      <c r="G535" s="2" t="str">
        <f>_xlfn.XLOOKUP(A535, 'Medical Examinations'!A:A, 'Medical Examinations'!H:H, "not found")</f>
        <v>No</v>
      </c>
      <c r="H535" s="2">
        <f>_xlfn.XLOOKUP(A535, 'Medical Examinations'!A:A, 'Medical Examinations'!J:J, "not found")</f>
        <v>0</v>
      </c>
      <c r="I535" s="2" t="str">
        <f>_xlfn.XLOOKUP(A535, 'Medical Examinations'!A:A, 'Medical Examinations'!L:L, "not found")</f>
        <v>No</v>
      </c>
      <c r="J535" s="2" t="str">
        <f>_xlfn.XLOOKUP(A535, 'Medical Examinations'!A:A, 'Medical Examinations'!C:C, "not found")</f>
        <v>Obesity</v>
      </c>
      <c r="K535" s="2" t="str">
        <f>_xlfn.XLOOKUP(A535, 'Medical Examinations'!A:A, 'Medical Examinations'!E:E, "not  found")</f>
        <v>Diabetes</v>
      </c>
      <c r="L535" s="16">
        <f>_xlfn.XLOOKUP(A535, 'Hospitalisation Details'!A:A, 'Hospitalisation Details'!G:G, "not found")</f>
        <v>24714</v>
      </c>
      <c r="M535" s="17">
        <f>_xlfn.XLOOKUP(A535, 'Hospitalisation Details'!A:A, 'Hospitalisation Details'!J:J, "not found")</f>
        <v>18694.689999999999</v>
      </c>
      <c r="N535" s="2" t="str">
        <f>_xlfn.XLOOKUP(A535, 'Hospitalisation Details'!A:A, 'Hospitalisation Details'!L:L, "not found")</f>
        <v>tier - 1</v>
      </c>
      <c r="O535" s="2" t="str">
        <f>_xlfn.XLOOKUP(A535, 'Hospitalisation Details'!A:A, 'Hospitalisation Details'!N:N, "not found")</f>
        <v>tier - 1</v>
      </c>
      <c r="P535" s="2" t="str">
        <f>_xlfn.XLOOKUP(A535, 'Hospitalisation Details'!A:A, 'Hospitalisation Details'!P:P, "not found")</f>
        <v>R1023</v>
      </c>
      <c r="Q535" s="2">
        <f>_xlfn.XLOOKUP(A535, 'Hospitalisation Details'!A:A, 'Hospitalisation Details'!H:H, "not found")</f>
        <v>55</v>
      </c>
    </row>
    <row r="536" spans="1:17" ht="15.75" x14ac:dyDescent="0.25">
      <c r="A536" s="15" t="s">
        <v>1836</v>
      </c>
      <c r="B536" s="2" t="str">
        <f>VLOOKUP(A536, 'Customer Names'!A:E, 4, FALSE)</f>
        <v>Shauna</v>
      </c>
      <c r="C536" s="2">
        <f>_xlfn.XLOOKUP(A536, 'Medical Examinations'!A:A, 'Medical Examinations'!B:B, "not found")</f>
        <v>51.94</v>
      </c>
      <c r="D536" s="2">
        <f>_xlfn.XLOOKUP(A536, 'Medical Examinations'!A:A, 'Medical Examinations'!D:D, "not found")</f>
        <v>8.8000000000000007</v>
      </c>
      <c r="E536" s="2" t="str">
        <f>_xlfn.XLOOKUP(A536, 'Medical Examinations'!A:A, 'Medical Examinations'!F:F, "not found")</f>
        <v>yes</v>
      </c>
      <c r="F536" s="2" t="str">
        <f>_xlfn.XLOOKUP(A536, 'Medical Examinations'!A:A, 'Medical Examinations'!G:G, "not found")</f>
        <v>No</v>
      </c>
      <c r="G536" s="2" t="str">
        <f>_xlfn.XLOOKUP(A536, 'Medical Examinations'!A:A, 'Medical Examinations'!H:H, "not found")</f>
        <v>No</v>
      </c>
      <c r="H536" s="2">
        <f>_xlfn.XLOOKUP(A536, 'Medical Examinations'!A:A, 'Medical Examinations'!J:J, "not found")</f>
        <v>2</v>
      </c>
      <c r="I536" s="2" t="str">
        <f>_xlfn.XLOOKUP(A536, 'Medical Examinations'!A:A, 'Medical Examinations'!L:L, "not found")</f>
        <v>No</v>
      </c>
      <c r="J536" s="2" t="str">
        <f>_xlfn.XLOOKUP(A536, 'Medical Examinations'!A:A, 'Medical Examinations'!C:C, "not found")</f>
        <v>Obesity</v>
      </c>
      <c r="K536" s="2" t="str">
        <f>_xlfn.XLOOKUP(A536, 'Medical Examinations'!A:A, 'Medical Examinations'!E:E, "not  found")</f>
        <v>Diabetes</v>
      </c>
      <c r="L536" s="16">
        <f>_xlfn.XLOOKUP(A536, 'Hospitalisation Details'!A:A, 'Hospitalisation Details'!G:G, "not found")</f>
        <v>25858</v>
      </c>
      <c r="M536" s="17">
        <f>_xlfn.XLOOKUP(A536, 'Hospitalisation Details'!A:A, 'Hospitalisation Details'!J:J, "not found")</f>
        <v>18682.740000000002</v>
      </c>
      <c r="N536" s="2" t="str">
        <f>_xlfn.XLOOKUP(A536, 'Hospitalisation Details'!A:A, 'Hospitalisation Details'!L:L, "not found")</f>
        <v>tier - 1</v>
      </c>
      <c r="O536" s="2" t="str">
        <f>_xlfn.XLOOKUP(A536, 'Hospitalisation Details'!A:A, 'Hospitalisation Details'!N:N, "not found")</f>
        <v>tier - 3</v>
      </c>
      <c r="P536" s="2" t="str">
        <f>_xlfn.XLOOKUP(A536, 'Hospitalisation Details'!A:A, 'Hospitalisation Details'!P:P, "not found")</f>
        <v>R1012</v>
      </c>
      <c r="Q536" s="2">
        <f>_xlfn.XLOOKUP(A536, 'Hospitalisation Details'!A:A, 'Hospitalisation Details'!H:H, "not found")</f>
        <v>52</v>
      </c>
    </row>
    <row r="537" spans="1:17" ht="15.75" x14ac:dyDescent="0.25">
      <c r="A537" s="15" t="s">
        <v>1835</v>
      </c>
      <c r="B537" s="2" t="str">
        <f>VLOOKUP(A537, 'Customer Names'!A:E, 4, FALSE)</f>
        <v>Terence</v>
      </c>
      <c r="C537" s="2">
        <f>_xlfn.XLOOKUP(A537, 'Medical Examinations'!A:A, 'Medical Examinations'!B:B, "not found")</f>
        <v>29.83</v>
      </c>
      <c r="D537" s="2">
        <f>_xlfn.XLOOKUP(A537, 'Medical Examinations'!A:A, 'Medical Examinations'!D:D, "not found")</f>
        <v>5.84</v>
      </c>
      <c r="E537" s="2" t="str">
        <f>_xlfn.XLOOKUP(A537, 'Medical Examinations'!A:A, 'Medical Examinations'!F:F, "not found")</f>
        <v>No</v>
      </c>
      <c r="F537" s="2" t="str">
        <f>_xlfn.XLOOKUP(A537, 'Medical Examinations'!A:A, 'Medical Examinations'!G:G, "not found")</f>
        <v>No</v>
      </c>
      <c r="G537" s="2" t="str">
        <f>_xlfn.XLOOKUP(A537, 'Medical Examinations'!A:A, 'Medical Examinations'!H:H, "not found")</f>
        <v>No</v>
      </c>
      <c r="H537" s="2">
        <f>_xlfn.XLOOKUP(A537, 'Medical Examinations'!A:A, 'Medical Examinations'!J:J, "not found")</f>
        <v>1</v>
      </c>
      <c r="I537" s="2" t="str">
        <f>_xlfn.XLOOKUP(A537, 'Medical Examinations'!A:A, 'Medical Examinations'!L:L, "not found")</f>
        <v>yes</v>
      </c>
      <c r="J537" s="2" t="str">
        <f>_xlfn.XLOOKUP(A537, 'Medical Examinations'!A:A, 'Medical Examinations'!C:C, "not found")</f>
        <v>Overweight</v>
      </c>
      <c r="K537" s="2" t="str">
        <f>_xlfn.XLOOKUP(A537, 'Medical Examinations'!A:A, 'Medical Examinations'!E:E, "not  found")</f>
        <v>Prediabeties</v>
      </c>
      <c r="L537" s="16">
        <f>_xlfn.XLOOKUP(A537, 'Hospitalisation Details'!A:A, 'Hospitalisation Details'!G:G, "not found")</f>
        <v>36061</v>
      </c>
      <c r="M537" s="17">
        <f>_xlfn.XLOOKUP(A537, 'Hospitalisation Details'!A:A, 'Hospitalisation Details'!J:J, "not found")</f>
        <v>18648.419999999998</v>
      </c>
      <c r="N537" s="2" t="str">
        <f>_xlfn.XLOOKUP(A537, 'Hospitalisation Details'!A:A, 'Hospitalisation Details'!L:L, "not found")</f>
        <v>tier - 1</v>
      </c>
      <c r="O537" s="2" t="str">
        <f>_xlfn.XLOOKUP(A537, 'Hospitalisation Details'!A:A, 'Hospitalisation Details'!N:N, "not found")</f>
        <v>tier - 1</v>
      </c>
      <c r="P537" s="2" t="str">
        <f>_xlfn.XLOOKUP(A537, 'Hospitalisation Details'!A:A, 'Hospitalisation Details'!P:P, "not found")</f>
        <v>R1019</v>
      </c>
      <c r="Q537" s="2">
        <f>_xlfn.XLOOKUP(A537, 'Hospitalisation Details'!A:A, 'Hospitalisation Details'!H:H, "not found")</f>
        <v>24</v>
      </c>
    </row>
    <row r="538" spans="1:17" ht="15.75" x14ac:dyDescent="0.25">
      <c r="A538" s="15" t="s">
        <v>1834</v>
      </c>
      <c r="B538" s="2" t="str">
        <f>VLOOKUP(A538, 'Customer Names'!A:E, 4, FALSE)</f>
        <v>Marisol</v>
      </c>
      <c r="C538" s="2">
        <f>_xlfn.XLOOKUP(A538, 'Medical Examinations'!A:A, 'Medical Examinations'!B:B, "not found")</f>
        <v>22.6</v>
      </c>
      <c r="D538" s="2">
        <f>_xlfn.XLOOKUP(A538, 'Medical Examinations'!A:A, 'Medical Examinations'!D:D, "not found")</f>
        <v>10.43</v>
      </c>
      <c r="E538" s="2" t="str">
        <f>_xlfn.XLOOKUP(A538, 'Medical Examinations'!A:A, 'Medical Examinations'!F:F, "not found")</f>
        <v>yes</v>
      </c>
      <c r="F538" s="2" t="str">
        <f>_xlfn.XLOOKUP(A538, 'Medical Examinations'!A:A, 'Medical Examinations'!G:G, "not found")</f>
        <v>No</v>
      </c>
      <c r="G538" s="2" t="str">
        <f>_xlfn.XLOOKUP(A538, 'Medical Examinations'!A:A, 'Medical Examinations'!H:H, "not found")</f>
        <v>No</v>
      </c>
      <c r="H538" s="2">
        <f>_xlfn.XLOOKUP(A538, 'Medical Examinations'!A:A, 'Medical Examinations'!J:J, "not found")</f>
        <v>1</v>
      </c>
      <c r="I538" s="2" t="str">
        <f>_xlfn.XLOOKUP(A538, 'Medical Examinations'!A:A, 'Medical Examinations'!L:L, "not found")</f>
        <v>yes</v>
      </c>
      <c r="J538" s="2" t="str">
        <f>_xlfn.XLOOKUP(A538, 'Medical Examinations'!A:A, 'Medical Examinations'!C:C, "not found")</f>
        <v>Normal Weight</v>
      </c>
      <c r="K538" s="2" t="str">
        <f>_xlfn.XLOOKUP(A538, 'Medical Examinations'!A:A, 'Medical Examinations'!E:E, "not  found")</f>
        <v>Diabetes</v>
      </c>
      <c r="L538" s="16">
        <f>_xlfn.XLOOKUP(A538, 'Hospitalisation Details'!A:A, 'Hospitalisation Details'!G:G, "not found")</f>
        <v>31636</v>
      </c>
      <c r="M538" s="17">
        <f>_xlfn.XLOOKUP(A538, 'Hospitalisation Details'!A:A, 'Hospitalisation Details'!J:J, "not found")</f>
        <v>18608.259999999998</v>
      </c>
      <c r="N538" s="2" t="str">
        <f>_xlfn.XLOOKUP(A538, 'Hospitalisation Details'!A:A, 'Hospitalisation Details'!L:L, "not found")</f>
        <v>tier - 1</v>
      </c>
      <c r="O538" s="2" t="str">
        <f>_xlfn.XLOOKUP(A538, 'Hospitalisation Details'!A:A, 'Hospitalisation Details'!N:N, "not found")</f>
        <v>tier - 3</v>
      </c>
      <c r="P538" s="2" t="str">
        <f>_xlfn.XLOOKUP(A538, 'Hospitalisation Details'!A:A, 'Hospitalisation Details'!P:P, "not found")</f>
        <v>R1011</v>
      </c>
      <c r="Q538" s="2">
        <f>_xlfn.XLOOKUP(A538, 'Hospitalisation Details'!A:A, 'Hospitalisation Details'!H:H, "not found")</f>
        <v>36</v>
      </c>
    </row>
    <row r="539" spans="1:17" ht="15.75" x14ac:dyDescent="0.25">
      <c r="A539" s="15" t="s">
        <v>1833</v>
      </c>
      <c r="B539" s="2" t="str">
        <f>VLOOKUP(A539, 'Customer Names'!A:E, 4, FALSE)</f>
        <v>Lindsay</v>
      </c>
      <c r="C539" s="2">
        <f>_xlfn.XLOOKUP(A539, 'Medical Examinations'!A:A, 'Medical Examinations'!B:B, "not found")</f>
        <v>46.69</v>
      </c>
      <c r="D539" s="2">
        <f>_xlfn.XLOOKUP(A539, 'Medical Examinations'!A:A, 'Medical Examinations'!D:D, "not found")</f>
        <v>4.25</v>
      </c>
      <c r="E539" s="2" t="str">
        <f>_xlfn.XLOOKUP(A539, 'Medical Examinations'!A:A, 'Medical Examinations'!F:F, "not found")</f>
        <v>yes</v>
      </c>
      <c r="F539" s="2" t="str">
        <f>_xlfn.XLOOKUP(A539, 'Medical Examinations'!A:A, 'Medical Examinations'!G:G, "not found")</f>
        <v>No</v>
      </c>
      <c r="G539" s="2" t="str">
        <f>_xlfn.XLOOKUP(A539, 'Medical Examinations'!A:A, 'Medical Examinations'!H:H, "not found")</f>
        <v>No</v>
      </c>
      <c r="H539" s="2">
        <f>_xlfn.XLOOKUP(A539, 'Medical Examinations'!A:A, 'Medical Examinations'!J:J, "not found")</f>
        <v>1</v>
      </c>
      <c r="I539" s="2" t="str">
        <f>_xlfn.XLOOKUP(A539, 'Medical Examinations'!A:A, 'Medical Examinations'!L:L, "not found")</f>
        <v>No</v>
      </c>
      <c r="J539" s="2" t="str">
        <f>_xlfn.XLOOKUP(A539, 'Medical Examinations'!A:A, 'Medical Examinations'!C:C, "not found")</f>
        <v>Obesity</v>
      </c>
      <c r="K539" s="2" t="str">
        <f>_xlfn.XLOOKUP(A539, 'Medical Examinations'!A:A, 'Medical Examinations'!E:E, "not  found")</f>
        <v>Normal</v>
      </c>
      <c r="L539" s="16">
        <f>_xlfn.XLOOKUP(A539, 'Hospitalisation Details'!A:A, 'Hospitalisation Details'!G:G, "not found")</f>
        <v>23646</v>
      </c>
      <c r="M539" s="17">
        <f>_xlfn.XLOOKUP(A539, 'Hospitalisation Details'!A:A, 'Hospitalisation Details'!J:J, "not found")</f>
        <v>18443.11</v>
      </c>
      <c r="N539" s="2" t="str">
        <f>_xlfn.XLOOKUP(A539, 'Hospitalisation Details'!A:A, 'Hospitalisation Details'!L:L, "not found")</f>
        <v>tier - 1</v>
      </c>
      <c r="O539" s="2" t="str">
        <f>_xlfn.XLOOKUP(A539, 'Hospitalisation Details'!A:A, 'Hospitalisation Details'!N:N, "not found")</f>
        <v>tier - 2</v>
      </c>
      <c r="P539" s="2" t="str">
        <f>_xlfn.XLOOKUP(A539, 'Hospitalisation Details'!A:A, 'Hospitalisation Details'!P:P, "not found")</f>
        <v>R1012</v>
      </c>
      <c r="Q539" s="2">
        <f>_xlfn.XLOOKUP(A539, 'Hospitalisation Details'!A:A, 'Hospitalisation Details'!H:H, "not found")</f>
        <v>58</v>
      </c>
    </row>
    <row r="540" spans="1:17" ht="15.75" x14ac:dyDescent="0.25">
      <c r="A540" s="15" t="s">
        <v>1832</v>
      </c>
      <c r="B540" s="2" t="str">
        <f>VLOOKUP(A540, 'Customer Names'!A:E, 4, FALSE)</f>
        <v>Katie</v>
      </c>
      <c r="C540" s="2">
        <f>_xlfn.XLOOKUP(A540, 'Medical Examinations'!A:A, 'Medical Examinations'!B:B, "not found")</f>
        <v>28.49</v>
      </c>
      <c r="D540" s="2">
        <f>_xlfn.XLOOKUP(A540, 'Medical Examinations'!A:A, 'Medical Examinations'!D:D, "not found")</f>
        <v>4.8899999999999997</v>
      </c>
      <c r="E540" s="2" t="str">
        <f>_xlfn.XLOOKUP(A540, 'Medical Examinations'!A:A, 'Medical Examinations'!F:F, "not found")</f>
        <v>No</v>
      </c>
      <c r="F540" s="2" t="str">
        <f>_xlfn.XLOOKUP(A540, 'Medical Examinations'!A:A, 'Medical Examinations'!G:G, "not found")</f>
        <v>No</v>
      </c>
      <c r="G540" s="2" t="str">
        <f>_xlfn.XLOOKUP(A540, 'Medical Examinations'!A:A, 'Medical Examinations'!H:H, "not found")</f>
        <v>No</v>
      </c>
      <c r="H540" s="2">
        <f>_xlfn.XLOOKUP(A540, 'Medical Examinations'!A:A, 'Medical Examinations'!J:J, "not found")</f>
        <v>0</v>
      </c>
      <c r="I540" s="2" t="str">
        <f>_xlfn.XLOOKUP(A540, 'Medical Examinations'!A:A, 'Medical Examinations'!L:L, "not found")</f>
        <v>yes</v>
      </c>
      <c r="J540" s="2" t="str">
        <f>_xlfn.XLOOKUP(A540, 'Medical Examinations'!A:A, 'Medical Examinations'!C:C, "not found")</f>
        <v>Overweight</v>
      </c>
      <c r="K540" s="2" t="str">
        <f>_xlfn.XLOOKUP(A540, 'Medical Examinations'!A:A, 'Medical Examinations'!E:E, "not  found")</f>
        <v>Normal</v>
      </c>
      <c r="L540" s="16">
        <f>_xlfn.XLOOKUP(A540, 'Hospitalisation Details'!A:A, 'Hospitalisation Details'!G:G, "not found")</f>
        <v>36509</v>
      </c>
      <c r="M540" s="17">
        <f>_xlfn.XLOOKUP(A540, 'Hospitalisation Details'!A:A, 'Hospitalisation Details'!J:J, "not found")</f>
        <v>18328.240000000002</v>
      </c>
      <c r="N540" s="2" t="str">
        <f>_xlfn.XLOOKUP(A540, 'Hospitalisation Details'!A:A, 'Hospitalisation Details'!L:L, "not found")</f>
        <v>tier - 1</v>
      </c>
      <c r="O540" s="2" t="str">
        <f>_xlfn.XLOOKUP(A540, 'Hospitalisation Details'!A:A, 'Hospitalisation Details'!N:N, "not found")</f>
        <v>tier - 2</v>
      </c>
      <c r="P540" s="2" t="str">
        <f>_xlfn.XLOOKUP(A540, 'Hospitalisation Details'!A:A, 'Hospitalisation Details'!P:P, "not found")</f>
        <v>R1013</v>
      </c>
      <c r="Q540" s="2">
        <f>_xlfn.XLOOKUP(A540, 'Hospitalisation Details'!A:A, 'Hospitalisation Details'!H:H, "not found")</f>
        <v>23</v>
      </c>
    </row>
    <row r="541" spans="1:17" ht="15.75" x14ac:dyDescent="0.25">
      <c r="A541" s="15" t="s">
        <v>1831</v>
      </c>
      <c r="B541" s="2" t="str">
        <f>VLOOKUP(A541, 'Customer Names'!A:E, 4, FALSE)</f>
        <v>Daniel</v>
      </c>
      <c r="C541" s="2">
        <f>_xlfn.XLOOKUP(A541, 'Medical Examinations'!A:A, 'Medical Examinations'!B:B, "not found")</f>
        <v>28.5</v>
      </c>
      <c r="D541" s="2">
        <f>_xlfn.XLOOKUP(A541, 'Medical Examinations'!A:A, 'Medical Examinations'!D:D, "not found")</f>
        <v>5.55</v>
      </c>
      <c r="E541" s="2" t="str">
        <f>_xlfn.XLOOKUP(A541, 'Medical Examinations'!A:A, 'Medical Examinations'!F:F, "not found")</f>
        <v>yes</v>
      </c>
      <c r="F541" s="2" t="str">
        <f>_xlfn.XLOOKUP(A541, 'Medical Examinations'!A:A, 'Medical Examinations'!G:G, "not found")</f>
        <v>No</v>
      </c>
      <c r="G541" s="2" t="str">
        <f>_xlfn.XLOOKUP(A541, 'Medical Examinations'!A:A, 'Medical Examinations'!H:H, "not found")</f>
        <v>No</v>
      </c>
      <c r="H541" s="2">
        <f>_xlfn.XLOOKUP(A541, 'Medical Examinations'!A:A, 'Medical Examinations'!J:J, "not found")</f>
        <v>1</v>
      </c>
      <c r="I541" s="2" t="str">
        <f>_xlfn.XLOOKUP(A541, 'Medical Examinations'!A:A, 'Medical Examinations'!L:L, "not found")</f>
        <v>yes</v>
      </c>
      <c r="J541" s="2" t="str">
        <f>_xlfn.XLOOKUP(A541, 'Medical Examinations'!A:A, 'Medical Examinations'!C:C, "not found")</f>
        <v>Overweight</v>
      </c>
      <c r="K541" s="2" t="str">
        <f>_xlfn.XLOOKUP(A541, 'Medical Examinations'!A:A, 'Medical Examinations'!E:E, "not  found")</f>
        <v>Normal</v>
      </c>
      <c r="L541" s="16">
        <f>_xlfn.XLOOKUP(A541, 'Hospitalisation Details'!A:A, 'Hospitalisation Details'!G:G, "not found")</f>
        <v>34884</v>
      </c>
      <c r="M541" s="17">
        <f>_xlfn.XLOOKUP(A541, 'Hospitalisation Details'!A:A, 'Hospitalisation Details'!J:J, "not found")</f>
        <v>18310.740000000002</v>
      </c>
      <c r="N541" s="2" t="str">
        <f>_xlfn.XLOOKUP(A541, 'Hospitalisation Details'!A:A, 'Hospitalisation Details'!L:L, "not found")</f>
        <v>tier - 1</v>
      </c>
      <c r="O541" s="2" t="str">
        <f>_xlfn.XLOOKUP(A541, 'Hospitalisation Details'!A:A, 'Hospitalisation Details'!N:N, "not found")</f>
        <v>tier - 3</v>
      </c>
      <c r="P541" s="2" t="str">
        <f>_xlfn.XLOOKUP(A541, 'Hospitalisation Details'!A:A, 'Hospitalisation Details'!P:P, "not found")</f>
        <v>R1012</v>
      </c>
      <c r="Q541" s="2">
        <f>_xlfn.XLOOKUP(A541, 'Hospitalisation Details'!A:A, 'Hospitalisation Details'!H:H, "not found")</f>
        <v>27</v>
      </c>
    </row>
    <row r="542" spans="1:17" ht="15.75" x14ac:dyDescent="0.25">
      <c r="A542" s="15" t="s">
        <v>1830</v>
      </c>
      <c r="B542" s="2" t="str">
        <f>VLOOKUP(A542, 'Customer Names'!A:E, 4, FALSE)</f>
        <v>Brett W</v>
      </c>
      <c r="C542" s="2">
        <f>_xlfn.XLOOKUP(A542, 'Medical Examinations'!A:A, 'Medical Examinations'!B:B, "not found")</f>
        <v>24.4</v>
      </c>
      <c r="D542" s="2">
        <f>_xlfn.XLOOKUP(A542, 'Medical Examinations'!A:A, 'Medical Examinations'!D:D, "not found")</f>
        <v>4.5199999999999996</v>
      </c>
      <c r="E542" s="2" t="str">
        <f>_xlfn.XLOOKUP(A542, 'Medical Examinations'!A:A, 'Medical Examinations'!F:F, "not found")</f>
        <v>No</v>
      </c>
      <c r="F542" s="2" t="str">
        <f>_xlfn.XLOOKUP(A542, 'Medical Examinations'!A:A, 'Medical Examinations'!G:G, "not found")</f>
        <v>No</v>
      </c>
      <c r="G542" s="2" t="str">
        <f>_xlfn.XLOOKUP(A542, 'Medical Examinations'!A:A, 'Medical Examinations'!H:H, "not found")</f>
        <v>No</v>
      </c>
      <c r="H542" s="2">
        <f>_xlfn.XLOOKUP(A542, 'Medical Examinations'!A:A, 'Medical Examinations'!J:J, "not found")</f>
        <v>1</v>
      </c>
      <c r="I542" s="2" t="str">
        <f>_xlfn.XLOOKUP(A542, 'Medical Examinations'!A:A, 'Medical Examinations'!L:L, "not found")</f>
        <v>yes</v>
      </c>
      <c r="J542" s="2" t="str">
        <f>_xlfn.XLOOKUP(A542, 'Medical Examinations'!A:A, 'Medical Examinations'!C:C, "not found")</f>
        <v>Normal Weight</v>
      </c>
      <c r="K542" s="2" t="str">
        <f>_xlfn.XLOOKUP(A542, 'Medical Examinations'!A:A, 'Medical Examinations'!E:E, "not  found")</f>
        <v>Normal</v>
      </c>
      <c r="L542" s="16">
        <f>_xlfn.XLOOKUP(A542, 'Hospitalisation Details'!A:A, 'Hospitalisation Details'!G:G, "not found")</f>
        <v>33963</v>
      </c>
      <c r="M542" s="17">
        <f>_xlfn.XLOOKUP(A542, 'Hospitalisation Details'!A:A, 'Hospitalisation Details'!J:J, "not found")</f>
        <v>18259.22</v>
      </c>
      <c r="N542" s="2" t="str">
        <f>_xlfn.XLOOKUP(A542, 'Hospitalisation Details'!A:A, 'Hospitalisation Details'!L:L, "not found")</f>
        <v>tier - 1</v>
      </c>
      <c r="O542" s="2" t="str">
        <f>_xlfn.XLOOKUP(A542, 'Hospitalisation Details'!A:A, 'Hospitalisation Details'!N:N, "not found")</f>
        <v>tier - 3</v>
      </c>
      <c r="P542" s="2" t="str">
        <f>_xlfn.XLOOKUP(A542, 'Hospitalisation Details'!A:A, 'Hospitalisation Details'!P:P, "not found")</f>
        <v>R1011</v>
      </c>
      <c r="Q542" s="2">
        <f>_xlfn.XLOOKUP(A542, 'Hospitalisation Details'!A:A, 'Hospitalisation Details'!H:H, "not found")</f>
        <v>30</v>
      </c>
    </row>
    <row r="543" spans="1:17" ht="15.75" x14ac:dyDescent="0.25">
      <c r="A543" s="15" t="s">
        <v>1829</v>
      </c>
      <c r="B543" s="2" t="str">
        <f>VLOOKUP(A543, 'Customer Names'!A:E, 4, FALSE)</f>
        <v>Dylan J</v>
      </c>
      <c r="C543" s="2">
        <f>_xlfn.XLOOKUP(A543, 'Medical Examinations'!A:A, 'Medical Examinations'!B:B, "not found")</f>
        <v>29.15</v>
      </c>
      <c r="D543" s="2">
        <f>_xlfn.XLOOKUP(A543, 'Medical Examinations'!A:A, 'Medical Examinations'!D:D, "not found")</f>
        <v>4.45</v>
      </c>
      <c r="E543" s="2" t="str">
        <f>_xlfn.XLOOKUP(A543, 'Medical Examinations'!A:A, 'Medical Examinations'!F:F, "not found")</f>
        <v>yes</v>
      </c>
      <c r="F543" s="2" t="str">
        <f>_xlfn.XLOOKUP(A543, 'Medical Examinations'!A:A, 'Medical Examinations'!G:G, "not found")</f>
        <v>No</v>
      </c>
      <c r="G543" s="2" t="str">
        <f>_xlfn.XLOOKUP(A543, 'Medical Examinations'!A:A, 'Medical Examinations'!H:H, "not found")</f>
        <v>No</v>
      </c>
      <c r="H543" s="2">
        <f>_xlfn.XLOOKUP(A543, 'Medical Examinations'!A:A, 'Medical Examinations'!J:J, "not found")</f>
        <v>1</v>
      </c>
      <c r="I543" s="2" t="str">
        <f>_xlfn.XLOOKUP(A543, 'Medical Examinations'!A:A, 'Medical Examinations'!L:L, "not found")</f>
        <v>yes</v>
      </c>
      <c r="J543" s="2" t="str">
        <f>_xlfn.XLOOKUP(A543, 'Medical Examinations'!A:A, 'Medical Examinations'!C:C, "not found")</f>
        <v>Overweight</v>
      </c>
      <c r="K543" s="2" t="str">
        <f>_xlfn.XLOOKUP(A543, 'Medical Examinations'!A:A, 'Medical Examinations'!E:E, "not  found")</f>
        <v>Normal</v>
      </c>
      <c r="L543" s="16">
        <f>_xlfn.XLOOKUP(A543, 'Hospitalisation Details'!A:A, 'Hospitalisation Details'!G:G, "not found")</f>
        <v>34914</v>
      </c>
      <c r="M543" s="17">
        <f>_xlfn.XLOOKUP(A543, 'Hospitalisation Details'!A:A, 'Hospitalisation Details'!J:J, "not found")</f>
        <v>18246.5</v>
      </c>
      <c r="N543" s="2" t="str">
        <f>_xlfn.XLOOKUP(A543, 'Hospitalisation Details'!A:A, 'Hospitalisation Details'!L:L, "not found")</f>
        <v>tier - 1</v>
      </c>
      <c r="O543" s="2" t="str">
        <f>_xlfn.XLOOKUP(A543, 'Hospitalisation Details'!A:A, 'Hospitalisation Details'!N:N, "not found")</f>
        <v>tier - 1</v>
      </c>
      <c r="P543" s="2" t="str">
        <f>_xlfn.XLOOKUP(A543, 'Hospitalisation Details'!A:A, 'Hospitalisation Details'!P:P, "not found")</f>
        <v>R1013</v>
      </c>
      <c r="Q543" s="2">
        <f>_xlfn.XLOOKUP(A543, 'Hospitalisation Details'!A:A, 'Hospitalisation Details'!H:H, "not found")</f>
        <v>27</v>
      </c>
    </row>
    <row r="544" spans="1:17" ht="15.75" x14ac:dyDescent="0.25">
      <c r="A544" s="15" t="s">
        <v>1828</v>
      </c>
      <c r="B544" s="2" t="str">
        <f>VLOOKUP(A544, 'Customer Names'!A:E, 4, FALSE)</f>
        <v>Elizabeth</v>
      </c>
      <c r="C544" s="2">
        <f>_xlfn.XLOOKUP(A544, 'Medical Examinations'!A:A, 'Medical Examinations'!B:B, "not found")</f>
        <v>27.28</v>
      </c>
      <c r="D544" s="2">
        <f>_xlfn.XLOOKUP(A544, 'Medical Examinations'!A:A, 'Medical Examinations'!D:D, "not found")</f>
        <v>4.72</v>
      </c>
      <c r="E544" s="2" t="str">
        <f>_xlfn.XLOOKUP(A544, 'Medical Examinations'!A:A, 'Medical Examinations'!F:F, "not found")</f>
        <v>No</v>
      </c>
      <c r="F544" s="2" t="str">
        <f>_xlfn.XLOOKUP(A544, 'Medical Examinations'!A:A, 'Medical Examinations'!G:G, "not found")</f>
        <v>yes</v>
      </c>
      <c r="G544" s="2" t="str">
        <f>_xlfn.XLOOKUP(A544, 'Medical Examinations'!A:A, 'Medical Examinations'!H:H, "not found")</f>
        <v>No</v>
      </c>
      <c r="H544" s="2">
        <f>_xlfn.XLOOKUP(A544, 'Medical Examinations'!A:A, 'Medical Examinations'!J:J, "not found")</f>
        <v>1</v>
      </c>
      <c r="I544" s="2" t="str">
        <f>_xlfn.XLOOKUP(A544, 'Medical Examinations'!A:A, 'Medical Examinations'!L:L, "not found")</f>
        <v>yes</v>
      </c>
      <c r="J544" s="2" t="str">
        <f>_xlfn.XLOOKUP(A544, 'Medical Examinations'!A:A, 'Medical Examinations'!C:C, "not found")</f>
        <v>Overweight</v>
      </c>
      <c r="K544" s="2" t="str">
        <f>_xlfn.XLOOKUP(A544, 'Medical Examinations'!A:A, 'Medical Examinations'!E:E, "not  found")</f>
        <v>Normal</v>
      </c>
      <c r="L544" s="16">
        <f>_xlfn.XLOOKUP(A544, 'Hospitalisation Details'!A:A, 'Hospitalisation Details'!G:G, "not found")</f>
        <v>38240</v>
      </c>
      <c r="M544" s="17">
        <f>_xlfn.XLOOKUP(A544, 'Hospitalisation Details'!A:A, 'Hospitalisation Details'!J:J, "not found")</f>
        <v>18223.45</v>
      </c>
      <c r="N544" s="2" t="str">
        <f>_xlfn.XLOOKUP(A544, 'Hospitalisation Details'!A:A, 'Hospitalisation Details'!L:L, "not found")</f>
        <v>tier - 1</v>
      </c>
      <c r="O544" s="2" t="str">
        <f>_xlfn.XLOOKUP(A544, 'Hospitalisation Details'!A:A, 'Hospitalisation Details'!N:N, "not found")</f>
        <v>tier - 3</v>
      </c>
      <c r="P544" s="2" t="str">
        <f>_xlfn.XLOOKUP(A544, 'Hospitalisation Details'!A:A, 'Hospitalisation Details'!P:P, "not found")</f>
        <v>R1013</v>
      </c>
      <c r="Q544" s="2">
        <f>_xlfn.XLOOKUP(A544, 'Hospitalisation Details'!A:A, 'Hospitalisation Details'!H:H, "not found")</f>
        <v>18</v>
      </c>
    </row>
    <row r="545" spans="1:17" ht="15.75" x14ac:dyDescent="0.25">
      <c r="A545" s="15" t="s">
        <v>1827</v>
      </c>
      <c r="B545" s="2" t="str">
        <f>VLOOKUP(A545, 'Customer Names'!A:E, 4, FALSE)</f>
        <v>Brooke M.</v>
      </c>
      <c r="C545" s="2">
        <f>_xlfn.XLOOKUP(A545, 'Medical Examinations'!A:A, 'Medical Examinations'!B:B, "not found")</f>
        <v>32.229999999999997</v>
      </c>
      <c r="D545" s="2">
        <f>_xlfn.XLOOKUP(A545, 'Medical Examinations'!A:A, 'Medical Examinations'!D:D, "not found")</f>
        <v>4.6500000000000004</v>
      </c>
      <c r="E545" s="2" t="str">
        <f>_xlfn.XLOOKUP(A545, 'Medical Examinations'!A:A, 'Medical Examinations'!F:F, "not found")</f>
        <v>yes</v>
      </c>
      <c r="F545" s="2" t="str">
        <f>_xlfn.XLOOKUP(A545, 'Medical Examinations'!A:A, 'Medical Examinations'!G:G, "not found")</f>
        <v>No</v>
      </c>
      <c r="G545" s="2" t="str">
        <f>_xlfn.XLOOKUP(A545, 'Medical Examinations'!A:A, 'Medical Examinations'!H:H, "not found")</f>
        <v>Yes</v>
      </c>
      <c r="H545" s="2">
        <f>_xlfn.XLOOKUP(A545, 'Medical Examinations'!A:A, 'Medical Examinations'!J:J, "not found")</f>
        <v>1</v>
      </c>
      <c r="I545" s="2" t="str">
        <f>_xlfn.XLOOKUP(A545, 'Medical Examinations'!A:A, 'Medical Examinations'!L:L, "not found")</f>
        <v>No</v>
      </c>
      <c r="J545" s="2" t="str">
        <f>_xlfn.XLOOKUP(A545, 'Medical Examinations'!A:A, 'Medical Examinations'!C:C, "not found")</f>
        <v>Obesity</v>
      </c>
      <c r="K545" s="2" t="str">
        <f>_xlfn.XLOOKUP(A545, 'Medical Examinations'!A:A, 'Medical Examinations'!E:E, "not  found")</f>
        <v>Normal</v>
      </c>
      <c r="L545" s="16">
        <f>_xlfn.XLOOKUP(A545, 'Hospitalisation Details'!A:A, 'Hospitalisation Details'!G:G, "not found")</f>
        <v>35596</v>
      </c>
      <c r="M545" s="17">
        <f>_xlfn.XLOOKUP(A545, 'Hospitalisation Details'!A:A, 'Hospitalisation Details'!J:J, "not found")</f>
        <v>18218.16</v>
      </c>
      <c r="N545" s="2" t="str">
        <f>_xlfn.XLOOKUP(A545, 'Hospitalisation Details'!A:A, 'Hospitalisation Details'!L:L, "not found")</f>
        <v>tier - 1</v>
      </c>
      <c r="O545" s="2" t="str">
        <f>_xlfn.XLOOKUP(A545, 'Hospitalisation Details'!A:A, 'Hospitalisation Details'!N:N, "not found")</f>
        <v>tier - 1</v>
      </c>
      <c r="P545" s="2" t="str">
        <f>_xlfn.XLOOKUP(A545, 'Hospitalisation Details'!A:A, 'Hospitalisation Details'!P:P, "not found")</f>
        <v>R1013</v>
      </c>
      <c r="Q545" s="2">
        <f>_xlfn.XLOOKUP(A545, 'Hospitalisation Details'!A:A, 'Hospitalisation Details'!H:H, "not found")</f>
        <v>25</v>
      </c>
    </row>
    <row r="546" spans="1:17" ht="15.75" x14ac:dyDescent="0.25">
      <c r="A546" s="15" t="s">
        <v>1826</v>
      </c>
      <c r="B546" s="2" t="str">
        <f>VLOOKUP(A546, 'Customer Names'!A:E, 4, FALSE)</f>
        <v>Teiko</v>
      </c>
      <c r="C546" s="2">
        <f>_xlfn.XLOOKUP(A546, 'Medical Examinations'!A:A, 'Medical Examinations'!B:B, "not found")</f>
        <v>44.2</v>
      </c>
      <c r="D546" s="2">
        <f>_xlfn.XLOOKUP(A546, 'Medical Examinations'!A:A, 'Medical Examinations'!D:D, "not found")</f>
        <v>11.34</v>
      </c>
      <c r="E546" s="2" t="str">
        <f>_xlfn.XLOOKUP(A546, 'Medical Examinations'!A:A, 'Medical Examinations'!F:F, "not found")</f>
        <v>yes</v>
      </c>
      <c r="F546" s="2" t="str">
        <f>_xlfn.XLOOKUP(A546, 'Medical Examinations'!A:A, 'Medical Examinations'!G:G, "not found")</f>
        <v>No</v>
      </c>
      <c r="G546" s="2" t="str">
        <f>_xlfn.XLOOKUP(A546, 'Medical Examinations'!A:A, 'Medical Examinations'!H:H, "not found")</f>
        <v>Yes</v>
      </c>
      <c r="H546" s="2">
        <f>_xlfn.XLOOKUP(A546, 'Medical Examinations'!A:A, 'Medical Examinations'!J:J, "not found")</f>
        <v>1</v>
      </c>
      <c r="I546" s="2" t="str">
        <f>_xlfn.XLOOKUP(A546, 'Medical Examinations'!A:A, 'Medical Examinations'!L:L, "not found")</f>
        <v>No</v>
      </c>
      <c r="J546" s="2" t="str">
        <f>_xlfn.XLOOKUP(A546, 'Medical Examinations'!A:A, 'Medical Examinations'!C:C, "not found")</f>
        <v>Obesity</v>
      </c>
      <c r="K546" s="2" t="str">
        <f>_xlfn.XLOOKUP(A546, 'Medical Examinations'!A:A, 'Medical Examinations'!E:E, "not  found")</f>
        <v>Diabetes</v>
      </c>
      <c r="L546" s="16">
        <f>_xlfn.XLOOKUP(A546, 'Hospitalisation Details'!A:A, 'Hospitalisation Details'!G:G, "not found")</f>
        <v>23196</v>
      </c>
      <c r="M546" s="17">
        <f>_xlfn.XLOOKUP(A546, 'Hospitalisation Details'!A:A, 'Hospitalisation Details'!J:J, "not found")</f>
        <v>18208.34</v>
      </c>
      <c r="N546" s="2" t="str">
        <f>_xlfn.XLOOKUP(A546, 'Hospitalisation Details'!A:A, 'Hospitalisation Details'!L:L, "not found")</f>
        <v>tier - 1</v>
      </c>
      <c r="O546" s="2" t="str">
        <f>_xlfn.XLOOKUP(A546, 'Hospitalisation Details'!A:A, 'Hospitalisation Details'!N:N, "not found")</f>
        <v>tier - 2</v>
      </c>
      <c r="P546" s="2" t="str">
        <f>_xlfn.XLOOKUP(A546, 'Hospitalisation Details'!A:A, 'Hospitalisation Details'!P:P, "not found")</f>
        <v>R1026</v>
      </c>
      <c r="Q546" s="2">
        <f>_xlfn.XLOOKUP(A546, 'Hospitalisation Details'!A:A, 'Hospitalisation Details'!H:H, "not found")</f>
        <v>59</v>
      </c>
    </row>
    <row r="547" spans="1:17" ht="15.75" x14ac:dyDescent="0.25">
      <c r="A547" s="15" t="s">
        <v>1825</v>
      </c>
      <c r="B547" s="2" t="str">
        <f>VLOOKUP(A547, 'Customer Names'!A:E, 4, FALSE)</f>
        <v>Zachary</v>
      </c>
      <c r="C547" s="2">
        <f>_xlfn.XLOOKUP(A547, 'Medical Examinations'!A:A, 'Medical Examinations'!B:B, "not found")</f>
        <v>29.734999999999999</v>
      </c>
      <c r="D547" s="2">
        <f>_xlfn.XLOOKUP(A547, 'Medical Examinations'!A:A, 'Medical Examinations'!D:D, "not found")</f>
        <v>4.53</v>
      </c>
      <c r="E547" s="2" t="str">
        <f>_xlfn.XLOOKUP(A547, 'Medical Examinations'!A:A, 'Medical Examinations'!F:F, "not found")</f>
        <v>No</v>
      </c>
      <c r="F547" s="2" t="str">
        <f>_xlfn.XLOOKUP(A547, 'Medical Examinations'!A:A, 'Medical Examinations'!G:G, "not found")</f>
        <v>No</v>
      </c>
      <c r="G547" s="2" t="str">
        <f>_xlfn.XLOOKUP(A547, 'Medical Examinations'!A:A, 'Medical Examinations'!H:H, "not found")</f>
        <v>Yes</v>
      </c>
      <c r="H547" s="2">
        <f>_xlfn.XLOOKUP(A547, 'Medical Examinations'!A:A, 'Medical Examinations'!J:J, "not found")</f>
        <v>1</v>
      </c>
      <c r="I547" s="2" t="str">
        <f>_xlfn.XLOOKUP(A547, 'Medical Examinations'!A:A, 'Medical Examinations'!L:L, "not found")</f>
        <v>No</v>
      </c>
      <c r="J547" s="2" t="str">
        <f>_xlfn.XLOOKUP(A547, 'Medical Examinations'!A:A, 'Medical Examinations'!C:C, "not found")</f>
        <v>Overweight</v>
      </c>
      <c r="K547" s="2" t="str">
        <f>_xlfn.XLOOKUP(A547, 'Medical Examinations'!A:A, 'Medical Examinations'!E:E, "not  found")</f>
        <v>Normal</v>
      </c>
      <c r="L547" s="16">
        <f>_xlfn.XLOOKUP(A547, 'Hospitalisation Details'!A:A, 'Hospitalisation Details'!G:G, "not found")</f>
        <v>34162</v>
      </c>
      <c r="M547" s="17">
        <f>_xlfn.XLOOKUP(A547, 'Hospitalisation Details'!A:A, 'Hospitalisation Details'!J:J, "not found")</f>
        <v>18157.88</v>
      </c>
      <c r="N547" s="2" t="str">
        <f>_xlfn.XLOOKUP(A547, 'Hospitalisation Details'!A:A, 'Hospitalisation Details'!L:L, "not found")</f>
        <v>tier - 1</v>
      </c>
      <c r="O547" s="2" t="str">
        <f>_xlfn.XLOOKUP(A547, 'Hospitalisation Details'!A:A, 'Hospitalisation Details'!N:N, "not found")</f>
        <v>tier - 1</v>
      </c>
      <c r="P547" s="2" t="str">
        <f>_xlfn.XLOOKUP(A547, 'Hospitalisation Details'!A:A, 'Hospitalisation Details'!P:P, "not found")</f>
        <v>R1012</v>
      </c>
      <c r="Q547" s="2">
        <f>_xlfn.XLOOKUP(A547, 'Hospitalisation Details'!A:A, 'Hospitalisation Details'!H:H, "not found")</f>
        <v>29</v>
      </c>
    </row>
    <row r="548" spans="1:17" ht="15.75" x14ac:dyDescent="0.25">
      <c r="A548" s="15" t="s">
        <v>1824</v>
      </c>
      <c r="B548" s="2" t="str">
        <f>VLOOKUP(A548, 'Customer Names'!A:E, 4, FALSE)</f>
        <v>Johannah</v>
      </c>
      <c r="C548" s="2">
        <f>_xlfn.XLOOKUP(A548, 'Medical Examinations'!A:A, 'Medical Examinations'!B:B, "not found")</f>
        <v>28.31</v>
      </c>
      <c r="D548" s="2">
        <f>_xlfn.XLOOKUP(A548, 'Medical Examinations'!A:A, 'Medical Examinations'!D:D, "not found")</f>
        <v>6.35</v>
      </c>
      <c r="E548" s="2" t="str">
        <f>_xlfn.XLOOKUP(A548, 'Medical Examinations'!A:A, 'Medical Examinations'!F:F, "not found")</f>
        <v>No</v>
      </c>
      <c r="F548" s="2" t="str">
        <f>_xlfn.XLOOKUP(A548, 'Medical Examinations'!A:A, 'Medical Examinations'!G:G, "not found")</f>
        <v>No</v>
      </c>
      <c r="G548" s="2" t="str">
        <f>_xlfn.XLOOKUP(A548, 'Medical Examinations'!A:A, 'Medical Examinations'!H:H, "not found")</f>
        <v>No</v>
      </c>
      <c r="H548" s="2">
        <f>_xlfn.XLOOKUP(A548, 'Medical Examinations'!A:A, 'Medical Examinations'!J:J, "not found")</f>
        <v>0</v>
      </c>
      <c r="I548" s="2" t="str">
        <f>_xlfn.XLOOKUP(A548, 'Medical Examinations'!A:A, 'Medical Examinations'!L:L, "not found")</f>
        <v>yes</v>
      </c>
      <c r="J548" s="2" t="str">
        <f>_xlfn.XLOOKUP(A548, 'Medical Examinations'!A:A, 'Medical Examinations'!C:C, "not found")</f>
        <v>Overweight</v>
      </c>
      <c r="K548" s="2" t="str">
        <f>_xlfn.XLOOKUP(A548, 'Medical Examinations'!A:A, 'Medical Examinations'!E:E, "not  found")</f>
        <v>Prediabeties</v>
      </c>
      <c r="L548" s="16">
        <f>_xlfn.XLOOKUP(A548, 'Hospitalisation Details'!A:A, 'Hospitalisation Details'!G:G, "not found")</f>
        <v>36457</v>
      </c>
      <c r="M548" s="17">
        <f>_xlfn.XLOOKUP(A548, 'Hospitalisation Details'!A:A, 'Hospitalisation Details'!J:J, "not found")</f>
        <v>18033.97</v>
      </c>
      <c r="N548" s="2" t="str">
        <f>_xlfn.XLOOKUP(A548, 'Hospitalisation Details'!A:A, 'Hospitalisation Details'!L:L, "not found")</f>
        <v>tier - 1</v>
      </c>
      <c r="O548" s="2" t="str">
        <f>_xlfn.XLOOKUP(A548, 'Hospitalisation Details'!A:A, 'Hospitalisation Details'!N:N, "not found")</f>
        <v>tier - 1</v>
      </c>
      <c r="P548" s="2" t="str">
        <f>_xlfn.XLOOKUP(A548, 'Hospitalisation Details'!A:A, 'Hospitalisation Details'!P:P, "not found")</f>
        <v>R1012</v>
      </c>
      <c r="Q548" s="2">
        <f>_xlfn.XLOOKUP(A548, 'Hospitalisation Details'!A:A, 'Hospitalisation Details'!H:H, "not found")</f>
        <v>23</v>
      </c>
    </row>
    <row r="549" spans="1:17" ht="15.75" x14ac:dyDescent="0.25">
      <c r="A549" s="15" t="s">
        <v>1823</v>
      </c>
      <c r="B549" s="2" t="str">
        <f>VLOOKUP(A549, 'Customer Names'!A:E, 4, FALSE)</f>
        <v>Ryan A</v>
      </c>
      <c r="C549" s="2">
        <f>_xlfn.XLOOKUP(A549, 'Medical Examinations'!A:A, 'Medical Examinations'!B:B, "not found")</f>
        <v>46.62</v>
      </c>
      <c r="D549" s="2">
        <f>_xlfn.XLOOKUP(A549, 'Medical Examinations'!A:A, 'Medical Examinations'!D:D, "not found")</f>
        <v>8.51</v>
      </c>
      <c r="E549" s="2" t="str">
        <f>_xlfn.XLOOKUP(A549, 'Medical Examinations'!A:A, 'Medical Examinations'!F:F, "not found")</f>
        <v>No</v>
      </c>
      <c r="F549" s="2" t="str">
        <f>_xlfn.XLOOKUP(A549, 'Medical Examinations'!A:A, 'Medical Examinations'!G:G, "not found")</f>
        <v>No</v>
      </c>
      <c r="G549" s="2" t="str">
        <f>_xlfn.XLOOKUP(A549, 'Medical Examinations'!A:A, 'Medical Examinations'!H:H, "not found")</f>
        <v>No</v>
      </c>
      <c r="H549" s="2">
        <f>_xlfn.XLOOKUP(A549, 'Medical Examinations'!A:A, 'Medical Examinations'!J:J, "not found")</f>
        <v>0</v>
      </c>
      <c r="I549" s="2" t="str">
        <f>_xlfn.XLOOKUP(A549, 'Medical Examinations'!A:A, 'Medical Examinations'!L:L, "not found")</f>
        <v>No</v>
      </c>
      <c r="J549" s="2" t="str">
        <f>_xlfn.XLOOKUP(A549, 'Medical Examinations'!A:A, 'Medical Examinations'!C:C, "not found")</f>
        <v>Obesity</v>
      </c>
      <c r="K549" s="2" t="str">
        <f>_xlfn.XLOOKUP(A549, 'Medical Examinations'!A:A, 'Medical Examinations'!E:E, "not  found")</f>
        <v>Diabetes</v>
      </c>
      <c r="L549" s="16">
        <f>_xlfn.XLOOKUP(A549, 'Hospitalisation Details'!A:A, 'Hospitalisation Details'!G:G, "not found")</f>
        <v>24032</v>
      </c>
      <c r="M549" s="17">
        <f>_xlfn.XLOOKUP(A549, 'Hospitalisation Details'!A:A, 'Hospitalisation Details'!J:J, "not found")</f>
        <v>18031.189999999999</v>
      </c>
      <c r="N549" s="2" t="str">
        <f>_xlfn.XLOOKUP(A549, 'Hospitalisation Details'!A:A, 'Hospitalisation Details'!L:L, "not found")</f>
        <v>tier - 1</v>
      </c>
      <c r="O549" s="2" t="str">
        <f>_xlfn.XLOOKUP(A549, 'Hospitalisation Details'!A:A, 'Hospitalisation Details'!N:N, "not found")</f>
        <v>tier - 2</v>
      </c>
      <c r="P549" s="2" t="str">
        <f>_xlfn.XLOOKUP(A549, 'Hospitalisation Details'!A:A, 'Hospitalisation Details'!P:P, "not found")</f>
        <v>R1012</v>
      </c>
      <c r="Q549" s="2">
        <f>_xlfn.XLOOKUP(A549, 'Hospitalisation Details'!A:A, 'Hospitalisation Details'!H:H, "not found")</f>
        <v>57</v>
      </c>
    </row>
    <row r="550" spans="1:17" ht="15.75" x14ac:dyDescent="0.25">
      <c r="A550" s="15" t="s">
        <v>1822</v>
      </c>
      <c r="B550" s="2" t="str">
        <f>VLOOKUP(A550, 'Customer Names'!A:E, 4, FALSE)</f>
        <v>Andres Sr.</v>
      </c>
      <c r="C550" s="2">
        <f>_xlfn.XLOOKUP(A550, 'Medical Examinations'!A:A, 'Medical Examinations'!B:B, "not found")</f>
        <v>51.75</v>
      </c>
      <c r="D550" s="2">
        <f>_xlfn.XLOOKUP(A550, 'Medical Examinations'!A:A, 'Medical Examinations'!D:D, "not found")</f>
        <v>8.59</v>
      </c>
      <c r="E550" s="2" t="str">
        <f>_xlfn.XLOOKUP(A550, 'Medical Examinations'!A:A, 'Medical Examinations'!F:F, "not found")</f>
        <v>yes</v>
      </c>
      <c r="F550" s="2" t="str">
        <f>_xlfn.XLOOKUP(A550, 'Medical Examinations'!A:A, 'Medical Examinations'!G:G, "not found")</f>
        <v>No</v>
      </c>
      <c r="G550" s="2" t="str">
        <f>_xlfn.XLOOKUP(A550, 'Medical Examinations'!A:A, 'Medical Examinations'!H:H, "not found")</f>
        <v>No</v>
      </c>
      <c r="H550" s="2">
        <f>_xlfn.XLOOKUP(A550, 'Medical Examinations'!A:A, 'Medical Examinations'!J:J, "not found")</f>
        <v>1</v>
      </c>
      <c r="I550" s="2" t="str">
        <f>_xlfn.XLOOKUP(A550, 'Medical Examinations'!A:A, 'Medical Examinations'!L:L, "not found")</f>
        <v>No</v>
      </c>
      <c r="J550" s="2" t="str">
        <f>_xlfn.XLOOKUP(A550, 'Medical Examinations'!A:A, 'Medical Examinations'!C:C, "not found")</f>
        <v>Obesity</v>
      </c>
      <c r="K550" s="2" t="str">
        <f>_xlfn.XLOOKUP(A550, 'Medical Examinations'!A:A, 'Medical Examinations'!E:E, "not  found")</f>
        <v>Diabetes</v>
      </c>
      <c r="L550" s="16">
        <f>_xlfn.XLOOKUP(A550, 'Hospitalisation Details'!A:A, 'Hospitalisation Details'!G:G, "not found")</f>
        <v>27572</v>
      </c>
      <c r="M550" s="17">
        <f>_xlfn.XLOOKUP(A550, 'Hospitalisation Details'!A:A, 'Hospitalisation Details'!J:J, "not found")</f>
        <v>18031.16</v>
      </c>
      <c r="N550" s="2" t="str">
        <f>_xlfn.XLOOKUP(A550, 'Hospitalisation Details'!A:A, 'Hospitalisation Details'!L:L, "not found")</f>
        <v>tier - 1</v>
      </c>
      <c r="O550" s="2" t="str">
        <f>_xlfn.XLOOKUP(A550, 'Hospitalisation Details'!A:A, 'Hospitalisation Details'!N:N, "not found")</f>
        <v>tier - 3</v>
      </c>
      <c r="P550" s="2" t="str">
        <f>_xlfn.XLOOKUP(A550, 'Hospitalisation Details'!A:A, 'Hospitalisation Details'!P:P, "not found")</f>
        <v>R1023</v>
      </c>
      <c r="Q550" s="2">
        <f>_xlfn.XLOOKUP(A550, 'Hospitalisation Details'!A:A, 'Hospitalisation Details'!H:H, "not found")</f>
        <v>47</v>
      </c>
    </row>
    <row r="551" spans="1:17" ht="15.75" x14ac:dyDescent="0.25">
      <c r="A551" s="15" t="s">
        <v>1821</v>
      </c>
      <c r="B551" s="2" t="str">
        <f>VLOOKUP(A551, 'Customer Names'!A:E, 4, FALSE)</f>
        <v>Bryan</v>
      </c>
      <c r="C551" s="2">
        <f>_xlfn.XLOOKUP(A551, 'Medical Examinations'!A:A, 'Medical Examinations'!B:B, "not found")</f>
        <v>25.7</v>
      </c>
      <c r="D551" s="2">
        <f>_xlfn.XLOOKUP(A551, 'Medical Examinations'!A:A, 'Medical Examinations'!D:D, "not found")</f>
        <v>4.13</v>
      </c>
      <c r="E551" s="2" t="str">
        <f>_xlfn.XLOOKUP(A551, 'Medical Examinations'!A:A, 'Medical Examinations'!F:F, "not found")</f>
        <v>yes</v>
      </c>
      <c r="F551" s="2" t="str">
        <f>_xlfn.XLOOKUP(A551, 'Medical Examinations'!A:A, 'Medical Examinations'!G:G, "not found")</f>
        <v>No</v>
      </c>
      <c r="G551" s="2" t="str">
        <f>_xlfn.XLOOKUP(A551, 'Medical Examinations'!A:A, 'Medical Examinations'!H:H, "not found")</f>
        <v>No</v>
      </c>
      <c r="H551" s="2">
        <f>_xlfn.XLOOKUP(A551, 'Medical Examinations'!A:A, 'Medical Examinations'!J:J, "not found")</f>
        <v>0</v>
      </c>
      <c r="I551" s="2" t="str">
        <f>_xlfn.XLOOKUP(A551, 'Medical Examinations'!A:A, 'Medical Examinations'!L:L, "not found")</f>
        <v>yes</v>
      </c>
      <c r="J551" s="2" t="str">
        <f>_xlfn.XLOOKUP(A551, 'Medical Examinations'!A:A, 'Medical Examinations'!C:C, "not found")</f>
        <v>Overweight</v>
      </c>
      <c r="K551" s="2" t="str">
        <f>_xlfn.XLOOKUP(A551, 'Medical Examinations'!A:A, 'Medical Examinations'!E:E, "not  found")</f>
        <v>Normal</v>
      </c>
      <c r="L551" s="16">
        <f>_xlfn.XLOOKUP(A551, 'Hospitalisation Details'!A:A, 'Hospitalisation Details'!G:G, "not found")</f>
        <v>37162</v>
      </c>
      <c r="M551" s="17">
        <f>_xlfn.XLOOKUP(A551, 'Hospitalisation Details'!A:A, 'Hospitalisation Details'!J:J, "not found")</f>
        <v>17942.11</v>
      </c>
      <c r="N551" s="2" t="str">
        <f>_xlfn.XLOOKUP(A551, 'Hospitalisation Details'!A:A, 'Hospitalisation Details'!L:L, "not found")</f>
        <v>tier - 1</v>
      </c>
      <c r="O551" s="2" t="str">
        <f>_xlfn.XLOOKUP(A551, 'Hospitalisation Details'!A:A, 'Hospitalisation Details'!N:N, "not found")</f>
        <v>tier - 2</v>
      </c>
      <c r="P551" s="2" t="str">
        <f>_xlfn.XLOOKUP(A551, 'Hospitalisation Details'!A:A, 'Hospitalisation Details'!P:P, "not found")</f>
        <v>R1011</v>
      </c>
      <c r="Q551" s="2">
        <f>_xlfn.XLOOKUP(A551, 'Hospitalisation Details'!A:A, 'Hospitalisation Details'!H:H, "not found")</f>
        <v>21</v>
      </c>
    </row>
    <row r="552" spans="1:17" ht="15.75" x14ac:dyDescent="0.25">
      <c r="A552" s="15" t="s">
        <v>1820</v>
      </c>
      <c r="B552" s="2" t="str">
        <f>VLOOKUP(A552, 'Customer Names'!A:E, 4, FALSE)</f>
        <v>Lizette</v>
      </c>
      <c r="C552" s="2">
        <f>_xlfn.XLOOKUP(A552, 'Medical Examinations'!A:A, 'Medical Examinations'!B:B, "not found")</f>
        <v>31.79</v>
      </c>
      <c r="D552" s="2">
        <f>_xlfn.XLOOKUP(A552, 'Medical Examinations'!A:A, 'Medical Examinations'!D:D, "not found")</f>
        <v>4.55</v>
      </c>
      <c r="E552" s="2" t="str">
        <f>_xlfn.XLOOKUP(A552, 'Medical Examinations'!A:A, 'Medical Examinations'!F:F, "not found")</f>
        <v>No</v>
      </c>
      <c r="F552" s="2" t="str">
        <f>_xlfn.XLOOKUP(A552, 'Medical Examinations'!A:A, 'Medical Examinations'!G:G, "not found")</f>
        <v>No</v>
      </c>
      <c r="G552" s="2" t="str">
        <f>_xlfn.XLOOKUP(A552, 'Medical Examinations'!A:A, 'Medical Examinations'!H:H, "not found")</f>
        <v>No</v>
      </c>
      <c r="H552" s="2">
        <f>_xlfn.XLOOKUP(A552, 'Medical Examinations'!A:A, 'Medical Examinations'!J:J, "not found")</f>
        <v>0</v>
      </c>
      <c r="I552" s="2" t="str">
        <f>_xlfn.XLOOKUP(A552, 'Medical Examinations'!A:A, 'Medical Examinations'!L:L, "not found")</f>
        <v>No</v>
      </c>
      <c r="J552" s="2" t="str">
        <f>_xlfn.XLOOKUP(A552, 'Medical Examinations'!A:A, 'Medical Examinations'!C:C, "not found")</f>
        <v>Obesity</v>
      </c>
      <c r="K552" s="2" t="str">
        <f>_xlfn.XLOOKUP(A552, 'Medical Examinations'!A:A, 'Medical Examinations'!E:E, "not  found")</f>
        <v>Normal</v>
      </c>
      <c r="L552" s="16">
        <f>_xlfn.XLOOKUP(A552, 'Hospitalisation Details'!A:A, 'Hospitalisation Details'!G:G, "not found")</f>
        <v>28415</v>
      </c>
      <c r="M552" s="17">
        <f>_xlfn.XLOOKUP(A552, 'Hospitalisation Details'!A:A, 'Hospitalisation Details'!J:J, "not found")</f>
        <v>17929.3</v>
      </c>
      <c r="N552" s="2" t="str">
        <f>_xlfn.XLOOKUP(A552, 'Hospitalisation Details'!A:A, 'Hospitalisation Details'!L:L, "not found")</f>
        <v>tier - 1</v>
      </c>
      <c r="O552" s="2" t="str">
        <f>_xlfn.XLOOKUP(A552, 'Hospitalisation Details'!A:A, 'Hospitalisation Details'!N:N, "not found")</f>
        <v>tier - 2</v>
      </c>
      <c r="P552" s="2" t="str">
        <f>_xlfn.XLOOKUP(A552, 'Hospitalisation Details'!A:A, 'Hospitalisation Details'!P:P, "not found")</f>
        <v>R1013</v>
      </c>
      <c r="Q552" s="2">
        <f>_xlfn.XLOOKUP(A552, 'Hospitalisation Details'!A:A, 'Hospitalisation Details'!H:H, "not found")</f>
        <v>45</v>
      </c>
    </row>
    <row r="553" spans="1:17" ht="15.75" x14ac:dyDescent="0.25">
      <c r="A553" s="15" t="s">
        <v>1819</v>
      </c>
      <c r="B553" s="2" t="str">
        <f>VLOOKUP(A553, 'Customer Names'!A:E, 4, FALSE)</f>
        <v>Don</v>
      </c>
      <c r="C553" s="2">
        <f>_xlfn.XLOOKUP(A553, 'Medical Examinations'!A:A, 'Medical Examinations'!B:B, "not found")</f>
        <v>24.795000000000002</v>
      </c>
      <c r="D553" s="2">
        <f>_xlfn.XLOOKUP(A553, 'Medical Examinations'!A:A, 'Medical Examinations'!D:D, "not found")</f>
        <v>4.5199999999999996</v>
      </c>
      <c r="E553" s="2" t="str">
        <f>_xlfn.XLOOKUP(A553, 'Medical Examinations'!A:A, 'Medical Examinations'!F:F, "not found")</f>
        <v>No</v>
      </c>
      <c r="F553" s="2" t="str">
        <f>_xlfn.XLOOKUP(A553, 'Medical Examinations'!A:A, 'Medical Examinations'!G:G, "not found")</f>
        <v>No</v>
      </c>
      <c r="G553" s="2" t="str">
        <f>_xlfn.XLOOKUP(A553, 'Medical Examinations'!A:A, 'Medical Examinations'!H:H, "not found")</f>
        <v>No</v>
      </c>
      <c r="H553" s="2">
        <f>_xlfn.XLOOKUP(A553, 'Medical Examinations'!A:A, 'Medical Examinations'!J:J, "not found")</f>
        <v>0</v>
      </c>
      <c r="I553" s="2" t="str">
        <f>_xlfn.XLOOKUP(A553, 'Medical Examinations'!A:A, 'Medical Examinations'!L:L, "not found")</f>
        <v>yes</v>
      </c>
      <c r="J553" s="2" t="str">
        <f>_xlfn.XLOOKUP(A553, 'Medical Examinations'!A:A, 'Medical Examinations'!C:C, "not found")</f>
        <v>Normal Weight</v>
      </c>
      <c r="K553" s="2" t="str">
        <f>_xlfn.XLOOKUP(A553, 'Medical Examinations'!A:A, 'Medical Examinations'!E:E, "not  found")</f>
        <v>Normal</v>
      </c>
      <c r="L553" s="16">
        <f>_xlfn.XLOOKUP(A553, 'Hospitalisation Details'!A:A, 'Hospitalisation Details'!G:G, "not found")</f>
        <v>32846</v>
      </c>
      <c r="M553" s="17">
        <f>_xlfn.XLOOKUP(A553, 'Hospitalisation Details'!A:A, 'Hospitalisation Details'!J:J, "not found")</f>
        <v>17904.53</v>
      </c>
      <c r="N553" s="2" t="str">
        <f>_xlfn.XLOOKUP(A553, 'Hospitalisation Details'!A:A, 'Hospitalisation Details'!L:L, "not found")</f>
        <v>tier - 1</v>
      </c>
      <c r="O553" s="2" t="str">
        <f>_xlfn.XLOOKUP(A553, 'Hospitalisation Details'!A:A, 'Hospitalisation Details'!N:N, "not found")</f>
        <v>tier - 2</v>
      </c>
      <c r="P553" s="2" t="str">
        <f>_xlfn.XLOOKUP(A553, 'Hospitalisation Details'!A:A, 'Hospitalisation Details'!P:P, "not found")</f>
        <v>R1017</v>
      </c>
      <c r="Q553" s="2">
        <f>_xlfn.XLOOKUP(A553, 'Hospitalisation Details'!A:A, 'Hospitalisation Details'!H:H, "not found")</f>
        <v>33</v>
      </c>
    </row>
    <row r="554" spans="1:17" ht="15.75" x14ac:dyDescent="0.25">
      <c r="A554" s="15" t="s">
        <v>1818</v>
      </c>
      <c r="B554" s="2" t="str">
        <f>VLOOKUP(A554, 'Customer Names'!A:E, 4, FALSE)</f>
        <v>Jeb</v>
      </c>
      <c r="C554" s="2">
        <f>_xlfn.XLOOKUP(A554, 'Medical Examinations'!A:A, 'Medical Examinations'!B:B, "not found")</f>
        <v>53.98</v>
      </c>
      <c r="D554" s="2">
        <f>_xlfn.XLOOKUP(A554, 'Medical Examinations'!A:A, 'Medical Examinations'!D:D, "not found")</f>
        <v>5.07</v>
      </c>
      <c r="E554" s="2" t="str">
        <f>_xlfn.XLOOKUP(A554, 'Medical Examinations'!A:A, 'Medical Examinations'!F:F, "not found")</f>
        <v>No</v>
      </c>
      <c r="F554" s="2" t="str">
        <f>_xlfn.XLOOKUP(A554, 'Medical Examinations'!A:A, 'Medical Examinations'!G:G, "not found")</f>
        <v>No</v>
      </c>
      <c r="G554" s="2" t="str">
        <f>_xlfn.XLOOKUP(A554, 'Medical Examinations'!A:A, 'Medical Examinations'!H:H, "not found")</f>
        <v>Yes</v>
      </c>
      <c r="H554" s="2">
        <f>_xlfn.XLOOKUP(A554, 'Medical Examinations'!A:A, 'Medical Examinations'!J:J, "not found")</f>
        <v>1</v>
      </c>
      <c r="I554" s="2" t="str">
        <f>_xlfn.XLOOKUP(A554, 'Medical Examinations'!A:A, 'Medical Examinations'!L:L, "not found")</f>
        <v>No</v>
      </c>
      <c r="J554" s="2" t="str">
        <f>_xlfn.XLOOKUP(A554, 'Medical Examinations'!A:A, 'Medical Examinations'!C:C, "not found")</f>
        <v>Obesity</v>
      </c>
      <c r="K554" s="2" t="str">
        <f>_xlfn.XLOOKUP(A554, 'Medical Examinations'!A:A, 'Medical Examinations'!E:E, "not  found")</f>
        <v>Normal</v>
      </c>
      <c r="L554" s="16">
        <f>_xlfn.XLOOKUP(A554, 'Hospitalisation Details'!A:A, 'Hospitalisation Details'!G:G, "not found")</f>
        <v>29171</v>
      </c>
      <c r="M554" s="17">
        <f>_xlfn.XLOOKUP(A554, 'Hospitalisation Details'!A:A, 'Hospitalisation Details'!J:J, "not found")</f>
        <v>17882.669999999998</v>
      </c>
      <c r="N554" s="2" t="str">
        <f>_xlfn.XLOOKUP(A554, 'Hospitalisation Details'!A:A, 'Hospitalisation Details'!L:L, "not found")</f>
        <v>tier - 1</v>
      </c>
      <c r="O554" s="2" t="str">
        <f>_xlfn.XLOOKUP(A554, 'Hospitalisation Details'!A:A, 'Hospitalisation Details'!N:N, "not found")</f>
        <v>tier - 3</v>
      </c>
      <c r="P554" s="2" t="str">
        <f>_xlfn.XLOOKUP(A554, 'Hospitalisation Details'!A:A, 'Hospitalisation Details'!P:P, "not found")</f>
        <v>R1012</v>
      </c>
      <c r="Q554" s="2">
        <f>_xlfn.XLOOKUP(A554, 'Hospitalisation Details'!A:A, 'Hospitalisation Details'!H:H, "not found")</f>
        <v>43</v>
      </c>
    </row>
    <row r="555" spans="1:17" ht="15.75" x14ac:dyDescent="0.25">
      <c r="A555" s="15" t="s">
        <v>1817</v>
      </c>
      <c r="B555" s="2" t="str">
        <f>VLOOKUP(A555, 'Customer Names'!A:E, 4, FALSE)</f>
        <v>Amy R.</v>
      </c>
      <c r="C555" s="2">
        <f>_xlfn.XLOOKUP(A555, 'Medical Examinations'!A:A, 'Medical Examinations'!B:B, "not found")</f>
        <v>41.325000000000003</v>
      </c>
      <c r="D555" s="2">
        <f>_xlfn.XLOOKUP(A555, 'Medical Examinations'!A:A, 'Medical Examinations'!D:D, "not found")</f>
        <v>4.04</v>
      </c>
      <c r="E555" s="2" t="str">
        <f>_xlfn.XLOOKUP(A555, 'Medical Examinations'!A:A, 'Medical Examinations'!F:F, "not found")</f>
        <v>yes</v>
      </c>
      <c r="F555" s="2" t="str">
        <f>_xlfn.XLOOKUP(A555, 'Medical Examinations'!A:A, 'Medical Examinations'!G:G, "not found")</f>
        <v>No</v>
      </c>
      <c r="G555" s="2" t="str">
        <f>_xlfn.XLOOKUP(A555, 'Medical Examinations'!A:A, 'Medical Examinations'!H:H, "not found")</f>
        <v>Yes</v>
      </c>
      <c r="H555" s="2">
        <f>_xlfn.XLOOKUP(A555, 'Medical Examinations'!A:A, 'Medical Examinations'!J:J, "not found")</f>
        <v>1</v>
      </c>
      <c r="I555" s="2" t="str">
        <f>_xlfn.XLOOKUP(A555, 'Medical Examinations'!A:A, 'Medical Examinations'!L:L, "not found")</f>
        <v>No</v>
      </c>
      <c r="J555" s="2" t="str">
        <f>_xlfn.XLOOKUP(A555, 'Medical Examinations'!A:A, 'Medical Examinations'!C:C, "not found")</f>
        <v>Obesity</v>
      </c>
      <c r="K555" s="2" t="str">
        <f>_xlfn.XLOOKUP(A555, 'Medical Examinations'!A:A, 'Medical Examinations'!E:E, "not  found")</f>
        <v>Normal</v>
      </c>
      <c r="L555" s="16">
        <f>_xlfn.XLOOKUP(A555, 'Hospitalisation Details'!A:A, 'Hospitalisation Details'!G:G, "not found")</f>
        <v>35668</v>
      </c>
      <c r="M555" s="17">
        <f>_xlfn.XLOOKUP(A555, 'Hospitalisation Details'!A:A, 'Hospitalisation Details'!J:J, "not found")</f>
        <v>17878.900000000001</v>
      </c>
      <c r="N555" s="2" t="str">
        <f>_xlfn.XLOOKUP(A555, 'Hospitalisation Details'!A:A, 'Hospitalisation Details'!L:L, "not found")</f>
        <v>tier - 1</v>
      </c>
      <c r="O555" s="2" t="str">
        <f>_xlfn.XLOOKUP(A555, 'Hospitalisation Details'!A:A, 'Hospitalisation Details'!N:N, "not found")</f>
        <v>tier - 2</v>
      </c>
      <c r="P555" s="2" t="str">
        <f>_xlfn.XLOOKUP(A555, 'Hospitalisation Details'!A:A, 'Hospitalisation Details'!P:P, "not found")</f>
        <v>R1024</v>
      </c>
      <c r="Q555" s="2">
        <f>_xlfn.XLOOKUP(A555, 'Hospitalisation Details'!A:A, 'Hospitalisation Details'!H:H, "not found")</f>
        <v>25</v>
      </c>
    </row>
    <row r="556" spans="1:17" ht="15.75" x14ac:dyDescent="0.25">
      <c r="A556" s="15" t="s">
        <v>1816</v>
      </c>
      <c r="B556" s="2" t="str">
        <f>VLOOKUP(A556, 'Customer Names'!A:E, 4, FALSE)</f>
        <v>Brian</v>
      </c>
      <c r="C556" s="2">
        <f>_xlfn.XLOOKUP(A556, 'Medical Examinations'!A:A, 'Medical Examinations'!B:B, "not found")</f>
        <v>51.65</v>
      </c>
      <c r="D556" s="2">
        <f>_xlfn.XLOOKUP(A556, 'Medical Examinations'!A:A, 'Medical Examinations'!D:D, "not found")</f>
        <v>5.3</v>
      </c>
      <c r="E556" s="2" t="str">
        <f>_xlfn.XLOOKUP(A556, 'Medical Examinations'!A:A, 'Medical Examinations'!F:F, "not found")</f>
        <v>yes</v>
      </c>
      <c r="F556" s="2" t="str">
        <f>_xlfn.XLOOKUP(A556, 'Medical Examinations'!A:A, 'Medical Examinations'!G:G, "not found")</f>
        <v>No</v>
      </c>
      <c r="G556" s="2" t="str">
        <f>_xlfn.XLOOKUP(A556, 'Medical Examinations'!A:A, 'Medical Examinations'!H:H, "not found")</f>
        <v>No</v>
      </c>
      <c r="H556" s="2">
        <f>_xlfn.XLOOKUP(A556, 'Medical Examinations'!A:A, 'Medical Examinations'!J:J, "not found")</f>
        <v>0</v>
      </c>
      <c r="I556" s="2" t="str">
        <f>_xlfn.XLOOKUP(A556, 'Medical Examinations'!A:A, 'Medical Examinations'!L:L, "not found")</f>
        <v>No</v>
      </c>
      <c r="J556" s="2" t="str">
        <f>_xlfn.XLOOKUP(A556, 'Medical Examinations'!A:A, 'Medical Examinations'!C:C, "not found")</f>
        <v>Obesity</v>
      </c>
      <c r="K556" s="2" t="str">
        <f>_xlfn.XLOOKUP(A556, 'Medical Examinations'!A:A, 'Medical Examinations'!E:E, "not  found")</f>
        <v>Normal</v>
      </c>
      <c r="L556" s="16">
        <f>_xlfn.XLOOKUP(A556, 'Hospitalisation Details'!A:A, 'Hospitalisation Details'!G:G, "not found")</f>
        <v>28106</v>
      </c>
      <c r="M556" s="17">
        <f>_xlfn.XLOOKUP(A556, 'Hospitalisation Details'!A:A, 'Hospitalisation Details'!J:J, "not found")</f>
        <v>17862.919999999998</v>
      </c>
      <c r="N556" s="2" t="str">
        <f>_xlfn.XLOOKUP(A556, 'Hospitalisation Details'!A:A, 'Hospitalisation Details'!L:L, "not found")</f>
        <v>tier - 1</v>
      </c>
      <c r="O556" s="2" t="str">
        <f>_xlfn.XLOOKUP(A556, 'Hospitalisation Details'!A:A, 'Hospitalisation Details'!N:N, "not found")</f>
        <v>tier - 2</v>
      </c>
      <c r="P556" s="2" t="str">
        <f>_xlfn.XLOOKUP(A556, 'Hospitalisation Details'!A:A, 'Hospitalisation Details'!P:P, "not found")</f>
        <v>R1012</v>
      </c>
      <c r="Q556" s="2">
        <f>_xlfn.XLOOKUP(A556, 'Hospitalisation Details'!A:A, 'Hospitalisation Details'!H:H, "not found")</f>
        <v>46</v>
      </c>
    </row>
    <row r="557" spans="1:17" ht="15.75" x14ac:dyDescent="0.25">
      <c r="A557" s="15" t="s">
        <v>1815</v>
      </c>
      <c r="B557" s="2" t="str">
        <f>VLOOKUP(A557, 'Customer Names'!A:E, 4, FALSE)</f>
        <v>Mike G</v>
      </c>
      <c r="C557" s="2">
        <f>_xlfn.XLOOKUP(A557, 'Medical Examinations'!A:A, 'Medical Examinations'!B:B, "not found")</f>
        <v>44.52</v>
      </c>
      <c r="D557" s="2">
        <f>_xlfn.XLOOKUP(A557, 'Medical Examinations'!A:A, 'Medical Examinations'!D:D, "not found")</f>
        <v>8.64</v>
      </c>
      <c r="E557" s="2" t="str">
        <f>_xlfn.XLOOKUP(A557, 'Medical Examinations'!A:A, 'Medical Examinations'!F:F, "not found")</f>
        <v>yes</v>
      </c>
      <c r="F557" s="2" t="str">
        <f>_xlfn.XLOOKUP(A557, 'Medical Examinations'!A:A, 'Medical Examinations'!G:G, "not found")</f>
        <v>No</v>
      </c>
      <c r="G557" s="2" t="str">
        <f>_xlfn.XLOOKUP(A557, 'Medical Examinations'!A:A, 'Medical Examinations'!H:H, "not found")</f>
        <v>Yes</v>
      </c>
      <c r="H557" s="2">
        <f>_xlfn.XLOOKUP(A557, 'Medical Examinations'!A:A, 'Medical Examinations'!J:J, "not found")</f>
        <v>1</v>
      </c>
      <c r="I557" s="2" t="str">
        <f>_xlfn.XLOOKUP(A557, 'Medical Examinations'!A:A, 'Medical Examinations'!L:L, "not found")</f>
        <v>No</v>
      </c>
      <c r="J557" s="2" t="str">
        <f>_xlfn.XLOOKUP(A557, 'Medical Examinations'!A:A, 'Medical Examinations'!C:C, "not found")</f>
        <v>Obesity</v>
      </c>
      <c r="K557" s="2" t="str">
        <f>_xlfn.XLOOKUP(A557, 'Medical Examinations'!A:A, 'Medical Examinations'!E:E, "not  found")</f>
        <v>Diabetes</v>
      </c>
      <c r="L557" s="16">
        <f>_xlfn.XLOOKUP(A557, 'Hospitalisation Details'!A:A, 'Hospitalisation Details'!G:G, "not found")</f>
        <v>23353</v>
      </c>
      <c r="M557" s="17">
        <f>_xlfn.XLOOKUP(A557, 'Hospitalisation Details'!A:A, 'Hospitalisation Details'!J:J, "not found")</f>
        <v>17832.599999999999</v>
      </c>
      <c r="N557" s="2" t="str">
        <f>_xlfn.XLOOKUP(A557, 'Hospitalisation Details'!A:A, 'Hospitalisation Details'!L:L, "not found")</f>
        <v>tier - 1</v>
      </c>
      <c r="O557" s="2" t="str">
        <f>_xlfn.XLOOKUP(A557, 'Hospitalisation Details'!A:A, 'Hospitalisation Details'!N:N, "not found")</f>
        <v>tier - 2</v>
      </c>
      <c r="P557" s="2" t="str">
        <f>_xlfn.XLOOKUP(A557, 'Hospitalisation Details'!A:A, 'Hospitalisation Details'!P:P, "not found")</f>
        <v>R1012</v>
      </c>
      <c r="Q557" s="2">
        <f>_xlfn.XLOOKUP(A557, 'Hospitalisation Details'!A:A, 'Hospitalisation Details'!H:H, "not found")</f>
        <v>59</v>
      </c>
    </row>
    <row r="558" spans="1:17" ht="15.75" x14ac:dyDescent="0.25">
      <c r="A558" s="15" t="s">
        <v>1814</v>
      </c>
      <c r="B558" s="2" t="str">
        <f>VLOOKUP(A558, 'Customer Names'!A:E, 4, FALSE)</f>
        <v>Simonezitrone Sr.</v>
      </c>
      <c r="C558" s="2">
        <f>_xlfn.XLOOKUP(A558, 'Medical Examinations'!A:A, 'Medical Examinations'!B:B, "not found")</f>
        <v>53.29</v>
      </c>
      <c r="D558" s="2">
        <f>_xlfn.XLOOKUP(A558, 'Medical Examinations'!A:A, 'Medical Examinations'!D:D, "not found")</f>
        <v>4.03</v>
      </c>
      <c r="E558" s="2" t="str">
        <f>_xlfn.XLOOKUP(A558, 'Medical Examinations'!A:A, 'Medical Examinations'!F:F, "not found")</f>
        <v>No</v>
      </c>
      <c r="F558" s="2" t="str">
        <f>_xlfn.XLOOKUP(A558, 'Medical Examinations'!A:A, 'Medical Examinations'!G:G, "not found")</f>
        <v>No</v>
      </c>
      <c r="G558" s="2" t="str">
        <f>_xlfn.XLOOKUP(A558, 'Medical Examinations'!A:A, 'Medical Examinations'!H:H, "not found")</f>
        <v>Yes</v>
      </c>
      <c r="H558" s="2">
        <f>_xlfn.XLOOKUP(A558, 'Medical Examinations'!A:A, 'Medical Examinations'!J:J, "not found")</f>
        <v>1</v>
      </c>
      <c r="I558" s="2" t="str">
        <f>_xlfn.XLOOKUP(A558, 'Medical Examinations'!A:A, 'Medical Examinations'!L:L, "not found")</f>
        <v>No</v>
      </c>
      <c r="J558" s="2" t="str">
        <f>_xlfn.XLOOKUP(A558, 'Medical Examinations'!A:A, 'Medical Examinations'!C:C, "not found")</f>
        <v>Obesity</v>
      </c>
      <c r="K558" s="2" t="str">
        <f>_xlfn.XLOOKUP(A558, 'Medical Examinations'!A:A, 'Medical Examinations'!E:E, "not  found")</f>
        <v>Normal</v>
      </c>
      <c r="L558" s="16">
        <f>_xlfn.XLOOKUP(A558, 'Hospitalisation Details'!A:A, 'Hospitalisation Details'!G:G, "not found")</f>
        <v>29138</v>
      </c>
      <c r="M558" s="17">
        <f>_xlfn.XLOOKUP(A558, 'Hospitalisation Details'!A:A, 'Hospitalisation Details'!J:J, "not found")</f>
        <v>17779.939999999999</v>
      </c>
      <c r="N558" s="2" t="str">
        <f>_xlfn.XLOOKUP(A558, 'Hospitalisation Details'!A:A, 'Hospitalisation Details'!L:L, "not found")</f>
        <v>tier - 1</v>
      </c>
      <c r="O558" s="2" t="str">
        <f>_xlfn.XLOOKUP(A558, 'Hospitalisation Details'!A:A, 'Hospitalisation Details'!N:N, "not found")</f>
        <v>tier - 2</v>
      </c>
      <c r="P558" s="2" t="str">
        <f>_xlfn.XLOOKUP(A558, 'Hospitalisation Details'!A:A, 'Hospitalisation Details'!P:P, "not found")</f>
        <v>R1012</v>
      </c>
      <c r="Q558" s="2">
        <f>_xlfn.XLOOKUP(A558, 'Hospitalisation Details'!A:A, 'Hospitalisation Details'!H:H, "not found")</f>
        <v>43</v>
      </c>
    </row>
    <row r="559" spans="1:17" ht="15.75" x14ac:dyDescent="0.25">
      <c r="A559" s="15" t="s">
        <v>1813</v>
      </c>
      <c r="B559" s="2" t="str">
        <f>VLOOKUP(A559, 'Customer Names'!A:E, 4, FALSE)</f>
        <v>Nicholas</v>
      </c>
      <c r="C559" s="2">
        <f>_xlfn.XLOOKUP(A559, 'Medical Examinations'!A:A, 'Medical Examinations'!B:B, "not found")</f>
        <v>46.63</v>
      </c>
      <c r="D559" s="2">
        <f>_xlfn.XLOOKUP(A559, 'Medical Examinations'!A:A, 'Medical Examinations'!D:D, "not found")</f>
        <v>4.26</v>
      </c>
      <c r="E559" s="2" t="str">
        <f>_xlfn.XLOOKUP(A559, 'Medical Examinations'!A:A, 'Medical Examinations'!F:F, "not found")</f>
        <v>yes</v>
      </c>
      <c r="F559" s="2" t="str">
        <f>_xlfn.XLOOKUP(A559, 'Medical Examinations'!A:A, 'Medical Examinations'!G:G, "not found")</f>
        <v>No</v>
      </c>
      <c r="G559" s="2" t="str">
        <f>_xlfn.XLOOKUP(A559, 'Medical Examinations'!A:A, 'Medical Examinations'!H:H, "not found")</f>
        <v>No</v>
      </c>
      <c r="H559" s="2">
        <f>_xlfn.XLOOKUP(A559, 'Medical Examinations'!A:A, 'Medical Examinations'!J:J, "not found")</f>
        <v>2</v>
      </c>
      <c r="I559" s="2" t="str">
        <f>_xlfn.XLOOKUP(A559, 'Medical Examinations'!A:A, 'Medical Examinations'!L:L, "not found")</f>
        <v>No</v>
      </c>
      <c r="J559" s="2" t="str">
        <f>_xlfn.XLOOKUP(A559, 'Medical Examinations'!A:A, 'Medical Examinations'!C:C, "not found")</f>
        <v>Obesity</v>
      </c>
      <c r="K559" s="2" t="str">
        <f>_xlfn.XLOOKUP(A559, 'Medical Examinations'!A:A, 'Medical Examinations'!E:E, "not  found")</f>
        <v>Normal</v>
      </c>
      <c r="L559" s="16">
        <f>_xlfn.XLOOKUP(A559, 'Hospitalisation Details'!A:A, 'Hospitalisation Details'!G:G, "not found")</f>
        <v>24279</v>
      </c>
      <c r="M559" s="17">
        <f>_xlfn.XLOOKUP(A559, 'Hospitalisation Details'!A:A, 'Hospitalisation Details'!J:J, "not found")</f>
        <v>17777.73</v>
      </c>
      <c r="N559" s="2" t="str">
        <f>_xlfn.XLOOKUP(A559, 'Hospitalisation Details'!A:A, 'Hospitalisation Details'!L:L, "not found")</f>
        <v>tier - 1</v>
      </c>
      <c r="O559" s="2" t="str">
        <f>_xlfn.XLOOKUP(A559, 'Hospitalisation Details'!A:A, 'Hospitalisation Details'!N:N, "not found")</f>
        <v>tier - 3</v>
      </c>
      <c r="P559" s="2" t="str">
        <f>_xlfn.XLOOKUP(A559, 'Hospitalisation Details'!A:A, 'Hospitalisation Details'!P:P, "not found")</f>
        <v>R1012</v>
      </c>
      <c r="Q559" s="2">
        <f>_xlfn.XLOOKUP(A559, 'Hospitalisation Details'!A:A, 'Hospitalisation Details'!H:H, "not found")</f>
        <v>56</v>
      </c>
    </row>
    <row r="560" spans="1:17" ht="15.75" x14ac:dyDescent="0.25">
      <c r="A560" s="15" t="s">
        <v>1812</v>
      </c>
      <c r="B560" s="2" t="str">
        <f>VLOOKUP(A560, 'Customer Names'!A:E, 4, FALSE)</f>
        <v>Angela M</v>
      </c>
      <c r="C560" s="2">
        <f>_xlfn.XLOOKUP(A560, 'Medical Examinations'!A:A, 'Medical Examinations'!B:B, "not found")</f>
        <v>28.88</v>
      </c>
      <c r="D560" s="2">
        <f>_xlfn.XLOOKUP(A560, 'Medical Examinations'!A:A, 'Medical Examinations'!D:D, "not found")</f>
        <v>5.35</v>
      </c>
      <c r="E560" s="2" t="str">
        <f>_xlfn.XLOOKUP(A560, 'Medical Examinations'!A:A, 'Medical Examinations'!F:F, "not found")</f>
        <v>No</v>
      </c>
      <c r="F560" s="2" t="str">
        <f>_xlfn.XLOOKUP(A560, 'Medical Examinations'!A:A, 'Medical Examinations'!G:G, "not found")</f>
        <v>No</v>
      </c>
      <c r="G560" s="2" t="str">
        <f>_xlfn.XLOOKUP(A560, 'Medical Examinations'!A:A, 'Medical Examinations'!H:H, "not found")</f>
        <v>Yes</v>
      </c>
      <c r="H560" s="2">
        <f>_xlfn.XLOOKUP(A560, 'Medical Examinations'!A:A, 'Medical Examinations'!J:J, "not found")</f>
        <v>1</v>
      </c>
      <c r="I560" s="2" t="str">
        <f>_xlfn.XLOOKUP(A560, 'Medical Examinations'!A:A, 'Medical Examinations'!L:L, "not found")</f>
        <v>yes</v>
      </c>
      <c r="J560" s="2" t="str">
        <f>_xlfn.XLOOKUP(A560, 'Medical Examinations'!A:A, 'Medical Examinations'!C:C, "not found")</f>
        <v>Overweight</v>
      </c>
      <c r="K560" s="2" t="str">
        <f>_xlfn.XLOOKUP(A560, 'Medical Examinations'!A:A, 'Medical Examinations'!E:E, "not  found")</f>
        <v>Normal</v>
      </c>
      <c r="L560" s="16">
        <f>_xlfn.XLOOKUP(A560, 'Hospitalisation Details'!A:A, 'Hospitalisation Details'!G:G, "not found")</f>
        <v>37816</v>
      </c>
      <c r="M560" s="17">
        <f>_xlfn.XLOOKUP(A560, 'Hospitalisation Details'!A:A, 'Hospitalisation Details'!J:J, "not found")</f>
        <v>17748.509999999998</v>
      </c>
      <c r="N560" s="2" t="str">
        <f>_xlfn.XLOOKUP(A560, 'Hospitalisation Details'!A:A, 'Hospitalisation Details'!L:L, "not found")</f>
        <v>tier - 1</v>
      </c>
      <c r="O560" s="2" t="str">
        <f>_xlfn.XLOOKUP(A560, 'Hospitalisation Details'!A:A, 'Hospitalisation Details'!N:N, "not found")</f>
        <v>tier - 1</v>
      </c>
      <c r="P560" s="2" t="str">
        <f>_xlfn.XLOOKUP(A560, 'Hospitalisation Details'!A:A, 'Hospitalisation Details'!P:P, "not found")</f>
        <v>R1012</v>
      </c>
      <c r="Q560" s="2">
        <f>_xlfn.XLOOKUP(A560, 'Hospitalisation Details'!A:A, 'Hospitalisation Details'!H:H, "not found")</f>
        <v>19</v>
      </c>
    </row>
    <row r="561" spans="1:17" ht="15.75" x14ac:dyDescent="0.25">
      <c r="A561" s="15" t="s">
        <v>1811</v>
      </c>
      <c r="B561" s="2" t="str">
        <f>VLOOKUP(A561, 'Customer Names'!A:E, 4, FALSE)</f>
        <v>Oz</v>
      </c>
      <c r="C561" s="2">
        <f>_xlfn.XLOOKUP(A561, 'Medical Examinations'!A:A, 'Medical Examinations'!B:B, "not found")</f>
        <v>23.98</v>
      </c>
      <c r="D561" s="2">
        <f>_xlfn.XLOOKUP(A561, 'Medical Examinations'!A:A, 'Medical Examinations'!D:D, "not found")</f>
        <v>4.9000000000000004</v>
      </c>
      <c r="E561" s="2" t="str">
        <f>_xlfn.XLOOKUP(A561, 'Medical Examinations'!A:A, 'Medical Examinations'!F:F, "not found")</f>
        <v>No</v>
      </c>
      <c r="F561" s="2" t="str">
        <f>_xlfn.XLOOKUP(A561, 'Medical Examinations'!A:A, 'Medical Examinations'!G:G, "not found")</f>
        <v>No</v>
      </c>
      <c r="G561" s="2" t="str">
        <f>_xlfn.XLOOKUP(A561, 'Medical Examinations'!A:A, 'Medical Examinations'!H:H, "not found")</f>
        <v>No</v>
      </c>
      <c r="H561" s="2">
        <f>_xlfn.XLOOKUP(A561, 'Medical Examinations'!A:A, 'Medical Examinations'!J:J, "not found")</f>
        <v>0</v>
      </c>
      <c r="I561" s="2" t="str">
        <f>_xlfn.XLOOKUP(A561, 'Medical Examinations'!A:A, 'Medical Examinations'!L:L, "not found")</f>
        <v>No</v>
      </c>
      <c r="J561" s="2" t="str">
        <f>_xlfn.XLOOKUP(A561, 'Medical Examinations'!A:A, 'Medical Examinations'!C:C, "not found")</f>
        <v>Normal Weight</v>
      </c>
      <c r="K561" s="2" t="str">
        <f>_xlfn.XLOOKUP(A561, 'Medical Examinations'!A:A, 'Medical Examinations'!E:E, "not  found")</f>
        <v>Normal</v>
      </c>
      <c r="L561" s="16">
        <f>_xlfn.XLOOKUP(A561, 'Hospitalisation Details'!A:A, 'Hospitalisation Details'!G:G, "not found")</f>
        <v>34516</v>
      </c>
      <c r="M561" s="17">
        <f>_xlfn.XLOOKUP(A561, 'Hospitalisation Details'!A:A, 'Hospitalisation Details'!J:J, "not found")</f>
        <v>17663.14</v>
      </c>
      <c r="N561" s="2" t="str">
        <f>_xlfn.XLOOKUP(A561, 'Hospitalisation Details'!A:A, 'Hospitalisation Details'!L:L, "not found")</f>
        <v>tier - 1</v>
      </c>
      <c r="O561" s="2" t="str">
        <f>_xlfn.XLOOKUP(A561, 'Hospitalisation Details'!A:A, 'Hospitalisation Details'!N:N, "not found")</f>
        <v>tier - 3</v>
      </c>
      <c r="P561" s="2" t="str">
        <f>_xlfn.XLOOKUP(A561, 'Hospitalisation Details'!A:A, 'Hospitalisation Details'!P:P, "not found")</f>
        <v>R1013</v>
      </c>
      <c r="Q561" s="2">
        <f>_xlfn.XLOOKUP(A561, 'Hospitalisation Details'!A:A, 'Hospitalisation Details'!H:H, "not found")</f>
        <v>28</v>
      </c>
    </row>
    <row r="562" spans="1:17" ht="15.75" x14ac:dyDescent="0.25">
      <c r="A562" s="15" t="s">
        <v>1810</v>
      </c>
      <c r="B562" s="2" t="str">
        <f>VLOOKUP(A562, 'Customer Names'!A:E, 4, FALSE)</f>
        <v>Erin M.</v>
      </c>
      <c r="C562" s="2">
        <f>_xlfn.XLOOKUP(A562, 'Medical Examinations'!A:A, 'Medical Examinations'!B:B, "not found")</f>
        <v>23.65</v>
      </c>
      <c r="D562" s="2">
        <f>_xlfn.XLOOKUP(A562, 'Medical Examinations'!A:A, 'Medical Examinations'!D:D, "not found")</f>
        <v>4.5</v>
      </c>
      <c r="E562" s="2" t="str">
        <f>_xlfn.XLOOKUP(A562, 'Medical Examinations'!A:A, 'Medical Examinations'!F:F, "not found")</f>
        <v>No</v>
      </c>
      <c r="F562" s="2" t="str">
        <f>_xlfn.XLOOKUP(A562, 'Medical Examinations'!A:A, 'Medical Examinations'!G:G, "not found")</f>
        <v>No</v>
      </c>
      <c r="G562" s="2" t="str">
        <f>_xlfn.XLOOKUP(A562, 'Medical Examinations'!A:A, 'Medical Examinations'!H:H, "not found")</f>
        <v>No</v>
      </c>
      <c r="H562" s="2">
        <f>_xlfn.XLOOKUP(A562, 'Medical Examinations'!A:A, 'Medical Examinations'!J:J, "not found")</f>
        <v>0</v>
      </c>
      <c r="I562" s="2" t="str">
        <f>_xlfn.XLOOKUP(A562, 'Medical Examinations'!A:A, 'Medical Examinations'!L:L, "not found")</f>
        <v>No</v>
      </c>
      <c r="J562" s="2" t="str">
        <f>_xlfn.XLOOKUP(A562, 'Medical Examinations'!A:A, 'Medical Examinations'!C:C, "not found")</f>
        <v>Normal Weight</v>
      </c>
      <c r="K562" s="2" t="str">
        <f>_xlfn.XLOOKUP(A562, 'Medical Examinations'!A:A, 'Medical Examinations'!E:E, "not  found")</f>
        <v>Normal</v>
      </c>
      <c r="L562" s="16">
        <f>_xlfn.XLOOKUP(A562, 'Hospitalisation Details'!A:A, 'Hospitalisation Details'!G:G, "not found")</f>
        <v>33171</v>
      </c>
      <c r="M562" s="17">
        <f>_xlfn.XLOOKUP(A562, 'Hospitalisation Details'!A:A, 'Hospitalisation Details'!J:J, "not found")</f>
        <v>17626.240000000002</v>
      </c>
      <c r="N562" s="2" t="str">
        <f>_xlfn.XLOOKUP(A562, 'Hospitalisation Details'!A:A, 'Hospitalisation Details'!L:L, "not found")</f>
        <v>tier - 1</v>
      </c>
      <c r="O562" s="2" t="str">
        <f>_xlfn.XLOOKUP(A562, 'Hospitalisation Details'!A:A, 'Hospitalisation Details'!N:N, "not found")</f>
        <v>tier - 3</v>
      </c>
      <c r="P562" s="2" t="str">
        <f>_xlfn.XLOOKUP(A562, 'Hospitalisation Details'!A:A, 'Hospitalisation Details'!P:P, "not found")</f>
        <v>R1013</v>
      </c>
      <c r="Q562" s="2">
        <f>_xlfn.XLOOKUP(A562, 'Hospitalisation Details'!A:A, 'Hospitalisation Details'!H:H, "not found")</f>
        <v>32</v>
      </c>
    </row>
    <row r="563" spans="1:17" ht="15.75" x14ac:dyDescent="0.25">
      <c r="A563" s="15" t="s">
        <v>1809</v>
      </c>
      <c r="B563" s="2" t="str">
        <f>VLOOKUP(A563, 'Customer Names'!A:E, 4, FALSE)</f>
        <v>Bobby E.</v>
      </c>
      <c r="C563" s="2">
        <f>_xlfn.XLOOKUP(A563, 'Medical Examinations'!A:A, 'Medical Examinations'!B:B, "not found")</f>
        <v>49.09</v>
      </c>
      <c r="D563" s="2">
        <f>_xlfn.XLOOKUP(A563, 'Medical Examinations'!A:A, 'Medical Examinations'!D:D, "not found")</f>
        <v>8.3800000000000008</v>
      </c>
      <c r="E563" s="2" t="str">
        <f>_xlfn.XLOOKUP(A563, 'Medical Examinations'!A:A, 'Medical Examinations'!F:F, "not found")</f>
        <v>yes</v>
      </c>
      <c r="F563" s="2" t="str">
        <f>_xlfn.XLOOKUP(A563, 'Medical Examinations'!A:A, 'Medical Examinations'!G:G, "not found")</f>
        <v>No</v>
      </c>
      <c r="G563" s="2" t="str">
        <f>_xlfn.XLOOKUP(A563, 'Medical Examinations'!A:A, 'Medical Examinations'!H:H, "not found")</f>
        <v>No</v>
      </c>
      <c r="H563" s="2">
        <f>_xlfn.XLOOKUP(A563, 'Medical Examinations'!A:A, 'Medical Examinations'!J:J, "not found")</f>
        <v>2</v>
      </c>
      <c r="I563" s="2" t="str">
        <f>_xlfn.XLOOKUP(A563, 'Medical Examinations'!A:A, 'Medical Examinations'!L:L, "not found")</f>
        <v>No</v>
      </c>
      <c r="J563" s="2" t="str">
        <f>_xlfn.XLOOKUP(A563, 'Medical Examinations'!A:A, 'Medical Examinations'!C:C, "not found")</f>
        <v>Obesity</v>
      </c>
      <c r="K563" s="2" t="str">
        <f>_xlfn.XLOOKUP(A563, 'Medical Examinations'!A:A, 'Medical Examinations'!E:E, "not  found")</f>
        <v>Diabetes</v>
      </c>
      <c r="L563" s="16">
        <f>_xlfn.XLOOKUP(A563, 'Hospitalisation Details'!A:A, 'Hospitalisation Details'!G:G, "not found")</f>
        <v>25775</v>
      </c>
      <c r="M563" s="17">
        <f>_xlfn.XLOOKUP(A563, 'Hospitalisation Details'!A:A, 'Hospitalisation Details'!J:J, "not found")</f>
        <v>17584.72</v>
      </c>
      <c r="N563" s="2" t="str">
        <f>_xlfn.XLOOKUP(A563, 'Hospitalisation Details'!A:A, 'Hospitalisation Details'!L:L, "not found")</f>
        <v>tier - 1</v>
      </c>
      <c r="O563" s="2" t="str">
        <f>_xlfn.XLOOKUP(A563, 'Hospitalisation Details'!A:A, 'Hospitalisation Details'!N:N, "not found")</f>
        <v>tier - 3</v>
      </c>
      <c r="P563" s="2" t="str">
        <f>_xlfn.XLOOKUP(A563, 'Hospitalisation Details'!A:A, 'Hospitalisation Details'!P:P, "not found")</f>
        <v>R1012</v>
      </c>
      <c r="Q563" s="2">
        <f>_xlfn.XLOOKUP(A563, 'Hospitalisation Details'!A:A, 'Hospitalisation Details'!H:H, "not found")</f>
        <v>52</v>
      </c>
    </row>
    <row r="564" spans="1:17" ht="15.75" x14ac:dyDescent="0.25">
      <c r="A564" s="15" t="s">
        <v>1808</v>
      </c>
      <c r="B564" s="2" t="str">
        <f>VLOOKUP(A564, 'Customer Names'!A:E, 4, FALSE)</f>
        <v>Daniel P.</v>
      </c>
      <c r="C564" s="2">
        <f>_xlfn.XLOOKUP(A564, 'Medical Examinations'!A:A, 'Medical Examinations'!B:B, "not found")</f>
        <v>28.024999999999999</v>
      </c>
      <c r="D564" s="2">
        <f>_xlfn.XLOOKUP(A564, 'Medical Examinations'!A:A, 'Medical Examinations'!D:D, "not found")</f>
        <v>7.03</v>
      </c>
      <c r="E564" s="2" t="str">
        <f>_xlfn.XLOOKUP(A564, 'Medical Examinations'!A:A, 'Medical Examinations'!F:F, "not found")</f>
        <v>No</v>
      </c>
      <c r="F564" s="2" t="str">
        <f>_xlfn.XLOOKUP(A564, 'Medical Examinations'!A:A, 'Medical Examinations'!G:G, "not found")</f>
        <v>No</v>
      </c>
      <c r="G564" s="2" t="str">
        <f>_xlfn.XLOOKUP(A564, 'Medical Examinations'!A:A, 'Medical Examinations'!H:H, "not found")</f>
        <v>No</v>
      </c>
      <c r="H564" s="2">
        <f>_xlfn.XLOOKUP(A564, 'Medical Examinations'!A:A, 'Medical Examinations'!J:J, "not found")</f>
        <v>0</v>
      </c>
      <c r="I564" s="2" t="str">
        <f>_xlfn.XLOOKUP(A564, 'Medical Examinations'!A:A, 'Medical Examinations'!L:L, "not found")</f>
        <v>yes</v>
      </c>
      <c r="J564" s="2" t="str">
        <f>_xlfn.XLOOKUP(A564, 'Medical Examinations'!A:A, 'Medical Examinations'!C:C, "not found")</f>
        <v>Overweight</v>
      </c>
      <c r="K564" s="2" t="str">
        <f>_xlfn.XLOOKUP(A564, 'Medical Examinations'!A:A, 'Medical Examinations'!E:E, "not  found")</f>
        <v>Diabetes</v>
      </c>
      <c r="L564" s="16">
        <f>_xlfn.XLOOKUP(A564, 'Hospitalisation Details'!A:A, 'Hospitalisation Details'!G:G, "not found")</f>
        <v>37493</v>
      </c>
      <c r="M564" s="17">
        <f>_xlfn.XLOOKUP(A564, 'Hospitalisation Details'!A:A, 'Hospitalisation Details'!J:J, "not found")</f>
        <v>17560.38</v>
      </c>
      <c r="N564" s="2" t="str">
        <f>_xlfn.XLOOKUP(A564, 'Hospitalisation Details'!A:A, 'Hospitalisation Details'!L:L, "not found")</f>
        <v>tier - 1</v>
      </c>
      <c r="O564" s="2" t="str">
        <f>_xlfn.XLOOKUP(A564, 'Hospitalisation Details'!A:A, 'Hospitalisation Details'!N:N, "not found")</f>
        <v>tier - 1</v>
      </c>
      <c r="P564" s="2" t="str">
        <f>_xlfn.XLOOKUP(A564, 'Hospitalisation Details'!A:A, 'Hospitalisation Details'!P:P, "not found")</f>
        <v>R1012</v>
      </c>
      <c r="Q564" s="2">
        <f>_xlfn.XLOOKUP(A564, 'Hospitalisation Details'!A:A, 'Hospitalisation Details'!H:H, "not found")</f>
        <v>20</v>
      </c>
    </row>
    <row r="565" spans="1:17" ht="15.75" x14ac:dyDescent="0.25">
      <c r="A565" s="15" t="s">
        <v>1807</v>
      </c>
      <c r="B565" s="2" t="str">
        <f>VLOOKUP(A565, 'Customer Names'!A:E, 4, FALSE)</f>
        <v>Marie E.</v>
      </c>
      <c r="C565" s="2">
        <f>_xlfn.XLOOKUP(A565, 'Medical Examinations'!A:A, 'Medical Examinations'!B:B, "not found")</f>
        <v>43.32</v>
      </c>
      <c r="D565" s="2">
        <f>_xlfn.XLOOKUP(A565, 'Medical Examinations'!A:A, 'Medical Examinations'!D:D, "not found")</f>
        <v>8.75</v>
      </c>
      <c r="E565" s="2" t="str">
        <f>_xlfn.XLOOKUP(A565, 'Medical Examinations'!A:A, 'Medical Examinations'!F:F, "not found")</f>
        <v>yes</v>
      </c>
      <c r="F565" s="2" t="str">
        <f>_xlfn.XLOOKUP(A565, 'Medical Examinations'!A:A, 'Medical Examinations'!G:G, "not found")</f>
        <v>No</v>
      </c>
      <c r="G565" s="2" t="str">
        <f>_xlfn.XLOOKUP(A565, 'Medical Examinations'!A:A, 'Medical Examinations'!H:H, "not found")</f>
        <v>Yes</v>
      </c>
      <c r="H565" s="2">
        <f>_xlfn.XLOOKUP(A565, 'Medical Examinations'!A:A, 'Medical Examinations'!J:J, "not found")</f>
        <v>1</v>
      </c>
      <c r="I565" s="2" t="str">
        <f>_xlfn.XLOOKUP(A565, 'Medical Examinations'!A:A, 'Medical Examinations'!L:L, "not found")</f>
        <v>No</v>
      </c>
      <c r="J565" s="2" t="str">
        <f>_xlfn.XLOOKUP(A565, 'Medical Examinations'!A:A, 'Medical Examinations'!C:C, "not found")</f>
        <v>Obesity</v>
      </c>
      <c r="K565" s="2" t="str">
        <f>_xlfn.XLOOKUP(A565, 'Medical Examinations'!A:A, 'Medical Examinations'!E:E, "not  found")</f>
        <v>Diabetes</v>
      </c>
      <c r="L565" s="16">
        <f>_xlfn.XLOOKUP(A565, 'Hospitalisation Details'!A:A, 'Hospitalisation Details'!G:G, "not found")</f>
        <v>23331</v>
      </c>
      <c r="M565" s="17">
        <f>_xlfn.XLOOKUP(A565, 'Hospitalisation Details'!A:A, 'Hospitalisation Details'!J:J, "not found")</f>
        <v>17556.88</v>
      </c>
      <c r="N565" s="2" t="str">
        <f>_xlfn.XLOOKUP(A565, 'Hospitalisation Details'!A:A, 'Hospitalisation Details'!L:L, "not found")</f>
        <v>tier - 1</v>
      </c>
      <c r="O565" s="2" t="str">
        <f>_xlfn.XLOOKUP(A565, 'Hospitalisation Details'!A:A, 'Hospitalisation Details'!N:N, "not found")</f>
        <v>tier - 2</v>
      </c>
      <c r="P565" s="2" t="str">
        <f>_xlfn.XLOOKUP(A565, 'Hospitalisation Details'!A:A, 'Hospitalisation Details'!P:P, "not found")</f>
        <v>R1012</v>
      </c>
      <c r="Q565" s="2">
        <f>_xlfn.XLOOKUP(A565, 'Hospitalisation Details'!A:A, 'Hospitalisation Details'!H:H, "not found")</f>
        <v>59</v>
      </c>
    </row>
    <row r="566" spans="1:17" ht="15.75" x14ac:dyDescent="0.25">
      <c r="A566" s="15" t="s">
        <v>1806</v>
      </c>
      <c r="B566" s="2" t="str">
        <f>VLOOKUP(A566, 'Customer Names'!A:E, 4, FALSE)</f>
        <v>Katie</v>
      </c>
      <c r="C566" s="2">
        <f>_xlfn.XLOOKUP(A566, 'Medical Examinations'!A:A, 'Medical Examinations'!B:B, "not found")</f>
        <v>45.92</v>
      </c>
      <c r="D566" s="2">
        <f>_xlfn.XLOOKUP(A566, 'Medical Examinations'!A:A, 'Medical Examinations'!D:D, "not found")</f>
        <v>9.51</v>
      </c>
      <c r="E566" s="2" t="str">
        <f>_xlfn.XLOOKUP(A566, 'Medical Examinations'!A:A, 'Medical Examinations'!F:F, "not found")</f>
        <v>No</v>
      </c>
      <c r="F566" s="2" t="str">
        <f>_xlfn.XLOOKUP(A566, 'Medical Examinations'!A:A, 'Medical Examinations'!G:G, "not found")</f>
        <v>No</v>
      </c>
      <c r="G566" s="2" t="str">
        <f>_xlfn.XLOOKUP(A566, 'Medical Examinations'!A:A, 'Medical Examinations'!H:H, "not found")</f>
        <v>No</v>
      </c>
      <c r="H566" s="2">
        <f>_xlfn.XLOOKUP(A566, 'Medical Examinations'!A:A, 'Medical Examinations'!J:J, "not found")</f>
        <v>0</v>
      </c>
      <c r="I566" s="2" t="str">
        <f>_xlfn.XLOOKUP(A566, 'Medical Examinations'!A:A, 'Medical Examinations'!L:L, "not found")</f>
        <v>No</v>
      </c>
      <c r="J566" s="2" t="str">
        <f>_xlfn.XLOOKUP(A566, 'Medical Examinations'!A:A, 'Medical Examinations'!C:C, "not found")</f>
        <v>Obesity</v>
      </c>
      <c r="K566" s="2" t="str">
        <f>_xlfn.XLOOKUP(A566, 'Medical Examinations'!A:A, 'Medical Examinations'!E:E, "not  found")</f>
        <v>Diabetes</v>
      </c>
      <c r="L566" s="16">
        <f>_xlfn.XLOOKUP(A566, 'Hospitalisation Details'!A:A, 'Hospitalisation Details'!G:G, "not found")</f>
        <v>25031</v>
      </c>
      <c r="M566" s="17">
        <f>_xlfn.XLOOKUP(A566, 'Hospitalisation Details'!A:A, 'Hospitalisation Details'!J:J, "not found")</f>
        <v>17507.47</v>
      </c>
      <c r="N566" s="2" t="str">
        <f>_xlfn.XLOOKUP(A566, 'Hospitalisation Details'!A:A, 'Hospitalisation Details'!L:L, "not found")</f>
        <v>tier - 1</v>
      </c>
      <c r="O566" s="2" t="str">
        <f>_xlfn.XLOOKUP(A566, 'Hospitalisation Details'!A:A, 'Hospitalisation Details'!N:N, "not found")</f>
        <v>tier - 1</v>
      </c>
      <c r="P566" s="2" t="str">
        <f>_xlfn.XLOOKUP(A566, 'Hospitalisation Details'!A:A, 'Hospitalisation Details'!P:P, "not found")</f>
        <v>R1026</v>
      </c>
      <c r="Q566" s="2">
        <f>_xlfn.XLOOKUP(A566, 'Hospitalisation Details'!A:A, 'Hospitalisation Details'!H:H, "not found")</f>
        <v>54</v>
      </c>
    </row>
    <row r="567" spans="1:17" ht="15.75" x14ac:dyDescent="0.25">
      <c r="A567" s="15" t="s">
        <v>1805</v>
      </c>
      <c r="B567" s="2" t="str">
        <f>VLOOKUP(A567, 'Customer Names'!A:E, 4, FALSE)</f>
        <v>Eric D</v>
      </c>
      <c r="C567" s="2">
        <f>_xlfn.XLOOKUP(A567, 'Medical Examinations'!A:A, 'Medical Examinations'!B:B, "not found")</f>
        <v>44.03</v>
      </c>
      <c r="D567" s="2">
        <f>_xlfn.XLOOKUP(A567, 'Medical Examinations'!A:A, 'Medical Examinations'!D:D, "not found")</f>
        <v>9.36</v>
      </c>
      <c r="E567" s="2" t="str">
        <f>_xlfn.XLOOKUP(A567, 'Medical Examinations'!A:A, 'Medical Examinations'!F:F, "not found")</f>
        <v>No</v>
      </c>
      <c r="F567" s="2" t="str">
        <f>_xlfn.XLOOKUP(A567, 'Medical Examinations'!A:A, 'Medical Examinations'!G:G, "not found")</f>
        <v>No</v>
      </c>
      <c r="G567" s="2" t="str">
        <f>_xlfn.XLOOKUP(A567, 'Medical Examinations'!A:A, 'Medical Examinations'!H:H, "not found")</f>
        <v>No</v>
      </c>
      <c r="H567" s="2">
        <f>_xlfn.XLOOKUP(A567, 'Medical Examinations'!A:A, 'Medical Examinations'!J:J, "not found")</f>
        <v>0</v>
      </c>
      <c r="I567" s="2" t="str">
        <f>_xlfn.XLOOKUP(A567, 'Medical Examinations'!A:A, 'Medical Examinations'!L:L, "not found")</f>
        <v>No</v>
      </c>
      <c r="J567" s="2" t="str">
        <f>_xlfn.XLOOKUP(A567, 'Medical Examinations'!A:A, 'Medical Examinations'!C:C, "not found")</f>
        <v>Obesity</v>
      </c>
      <c r="K567" s="2" t="str">
        <f>_xlfn.XLOOKUP(A567, 'Medical Examinations'!A:A, 'Medical Examinations'!E:E, "not  found")</f>
        <v>Diabetes</v>
      </c>
      <c r="L567" s="16">
        <f>_xlfn.XLOOKUP(A567, 'Hospitalisation Details'!A:A, 'Hospitalisation Details'!G:G, "not found")</f>
        <v>23909</v>
      </c>
      <c r="M567" s="17">
        <f>_xlfn.XLOOKUP(A567, 'Hospitalisation Details'!A:A, 'Hospitalisation Details'!J:J, "not found")</f>
        <v>17505.650000000001</v>
      </c>
      <c r="N567" s="2" t="str">
        <f>_xlfn.XLOOKUP(A567, 'Hospitalisation Details'!A:A, 'Hospitalisation Details'!L:L, "not found")</f>
        <v>tier - 1</v>
      </c>
      <c r="O567" s="2" t="str">
        <f>_xlfn.XLOOKUP(A567, 'Hospitalisation Details'!A:A, 'Hospitalisation Details'!N:N, "not found")</f>
        <v>tier - 2</v>
      </c>
      <c r="P567" s="2" t="str">
        <f>_xlfn.XLOOKUP(A567, 'Hospitalisation Details'!A:A, 'Hospitalisation Details'!P:P, "not found")</f>
        <v>R1023</v>
      </c>
      <c r="Q567" s="2">
        <f>_xlfn.XLOOKUP(A567, 'Hospitalisation Details'!A:A, 'Hospitalisation Details'!H:H, "not found")</f>
        <v>57</v>
      </c>
    </row>
    <row r="568" spans="1:17" ht="15.75" x14ac:dyDescent="0.25">
      <c r="A568" s="15" t="s">
        <v>1804</v>
      </c>
      <c r="B568" s="2" t="str">
        <f>VLOOKUP(A568, 'Customer Names'!A:E, 4, FALSE)</f>
        <v>Tara</v>
      </c>
      <c r="C568" s="2">
        <f>_xlfn.XLOOKUP(A568, 'Medical Examinations'!A:A, 'Medical Examinations'!B:B, "not found")</f>
        <v>24.6</v>
      </c>
      <c r="D568" s="2">
        <f>_xlfn.XLOOKUP(A568, 'Medical Examinations'!A:A, 'Medical Examinations'!D:D, "not found")</f>
        <v>4.8099999999999996</v>
      </c>
      <c r="E568" s="2" t="str">
        <f>_xlfn.XLOOKUP(A568, 'Medical Examinations'!A:A, 'Medical Examinations'!F:F, "not found")</f>
        <v>No</v>
      </c>
      <c r="F568" s="2" t="str">
        <f>_xlfn.XLOOKUP(A568, 'Medical Examinations'!A:A, 'Medical Examinations'!G:G, "not found")</f>
        <v>No</v>
      </c>
      <c r="G568" s="2" t="str">
        <f>_xlfn.XLOOKUP(A568, 'Medical Examinations'!A:A, 'Medical Examinations'!H:H, "not found")</f>
        <v>No</v>
      </c>
      <c r="H568" s="2">
        <f>_xlfn.XLOOKUP(A568, 'Medical Examinations'!A:A, 'Medical Examinations'!J:J, "not found")</f>
        <v>0</v>
      </c>
      <c r="I568" s="2" t="str">
        <f>_xlfn.XLOOKUP(A568, 'Medical Examinations'!A:A, 'Medical Examinations'!L:L, "not found")</f>
        <v>yes</v>
      </c>
      <c r="J568" s="2" t="str">
        <f>_xlfn.XLOOKUP(A568, 'Medical Examinations'!A:A, 'Medical Examinations'!C:C, "not found")</f>
        <v>Normal Weight</v>
      </c>
      <c r="K568" s="2" t="str">
        <f>_xlfn.XLOOKUP(A568, 'Medical Examinations'!A:A, 'Medical Examinations'!E:E, "not  found")</f>
        <v>Normal</v>
      </c>
      <c r="L568" s="16">
        <f>_xlfn.XLOOKUP(A568, 'Hospitalisation Details'!A:A, 'Hospitalisation Details'!G:G, "not found")</f>
        <v>33236</v>
      </c>
      <c r="M568" s="17">
        <f>_xlfn.XLOOKUP(A568, 'Hospitalisation Details'!A:A, 'Hospitalisation Details'!J:J, "not found")</f>
        <v>17496.310000000001</v>
      </c>
      <c r="N568" s="2" t="str">
        <f>_xlfn.XLOOKUP(A568, 'Hospitalisation Details'!A:A, 'Hospitalisation Details'!L:L, "not found")</f>
        <v>tier - 1</v>
      </c>
      <c r="O568" s="2" t="str">
        <f>_xlfn.XLOOKUP(A568, 'Hospitalisation Details'!A:A, 'Hospitalisation Details'!N:N, "not found")</f>
        <v>tier - 2</v>
      </c>
      <c r="P568" s="2" t="str">
        <f>_xlfn.XLOOKUP(A568, 'Hospitalisation Details'!A:A, 'Hospitalisation Details'!P:P, "not found")</f>
        <v>R1011</v>
      </c>
      <c r="Q568" s="2">
        <f>_xlfn.XLOOKUP(A568, 'Hospitalisation Details'!A:A, 'Hospitalisation Details'!H:H, "not found")</f>
        <v>32</v>
      </c>
    </row>
    <row r="569" spans="1:17" ht="15.75" x14ac:dyDescent="0.25">
      <c r="A569" s="15" t="s">
        <v>1803</v>
      </c>
      <c r="B569" s="2" t="str">
        <f>VLOOKUP(A569, 'Customer Names'!A:E, 4, FALSE)</f>
        <v>Haley L</v>
      </c>
      <c r="C569" s="2">
        <f>_xlfn.XLOOKUP(A569, 'Medical Examinations'!A:A, 'Medical Examinations'!B:B, "not found")</f>
        <v>49.15</v>
      </c>
      <c r="D569" s="2">
        <f>_xlfn.XLOOKUP(A569, 'Medical Examinations'!A:A, 'Medical Examinations'!D:D, "not found")</f>
        <v>8.08</v>
      </c>
      <c r="E569" s="2" t="str">
        <f>_xlfn.XLOOKUP(A569, 'Medical Examinations'!A:A, 'Medical Examinations'!F:F, "not found")</f>
        <v>No</v>
      </c>
      <c r="F569" s="2" t="str">
        <f>_xlfn.XLOOKUP(A569, 'Medical Examinations'!A:A, 'Medical Examinations'!G:G, "not found")</f>
        <v>No</v>
      </c>
      <c r="G569" s="2" t="str">
        <f>_xlfn.XLOOKUP(A569, 'Medical Examinations'!A:A, 'Medical Examinations'!H:H, "not found")</f>
        <v>No</v>
      </c>
      <c r="H569" s="2">
        <f>_xlfn.XLOOKUP(A569, 'Medical Examinations'!A:A, 'Medical Examinations'!J:J, "not found")</f>
        <v>0</v>
      </c>
      <c r="I569" s="2" t="str">
        <f>_xlfn.XLOOKUP(A569, 'Medical Examinations'!A:A, 'Medical Examinations'!L:L, "not found")</f>
        <v>No</v>
      </c>
      <c r="J569" s="2" t="str">
        <f>_xlfn.XLOOKUP(A569, 'Medical Examinations'!A:A, 'Medical Examinations'!C:C, "not found")</f>
        <v>Obesity</v>
      </c>
      <c r="K569" s="2" t="str">
        <f>_xlfn.XLOOKUP(A569, 'Medical Examinations'!A:A, 'Medical Examinations'!E:E, "not  found")</f>
        <v>Diabetes</v>
      </c>
      <c r="L569" s="16">
        <f>_xlfn.XLOOKUP(A569, 'Hospitalisation Details'!A:A, 'Hospitalisation Details'!G:G, "not found")</f>
        <v>26092</v>
      </c>
      <c r="M569" s="17">
        <f>_xlfn.XLOOKUP(A569, 'Hospitalisation Details'!A:A, 'Hospitalisation Details'!J:J, "not found")</f>
        <v>17479.53</v>
      </c>
      <c r="N569" s="2" t="str">
        <f>_xlfn.XLOOKUP(A569, 'Hospitalisation Details'!A:A, 'Hospitalisation Details'!L:L, "not found")</f>
        <v>tier - 1</v>
      </c>
      <c r="O569" s="2" t="str">
        <f>_xlfn.XLOOKUP(A569, 'Hospitalisation Details'!A:A, 'Hospitalisation Details'!N:N, "not found")</f>
        <v>tier - 1</v>
      </c>
      <c r="P569" s="2" t="str">
        <f>_xlfn.XLOOKUP(A569, 'Hospitalisation Details'!A:A, 'Hospitalisation Details'!P:P, "not found")</f>
        <v>R1012</v>
      </c>
      <c r="Q569" s="2">
        <f>_xlfn.XLOOKUP(A569, 'Hospitalisation Details'!A:A, 'Hospitalisation Details'!H:H, "not found")</f>
        <v>52</v>
      </c>
    </row>
    <row r="570" spans="1:17" ht="15.75" x14ac:dyDescent="0.25">
      <c r="A570" s="15" t="s">
        <v>1802</v>
      </c>
      <c r="B570" s="2" t="str">
        <f>VLOOKUP(A570, 'Customer Names'!A:E, 4, FALSE)</f>
        <v>Kayla B.</v>
      </c>
      <c r="C570" s="2">
        <f>_xlfn.XLOOKUP(A570, 'Medical Examinations'!A:A, 'Medical Examinations'!B:B, "not found")</f>
        <v>28.31</v>
      </c>
      <c r="D570" s="2">
        <f>_xlfn.XLOOKUP(A570, 'Medical Examinations'!A:A, 'Medical Examinations'!D:D, "not found")</f>
        <v>6.29</v>
      </c>
      <c r="E570" s="2" t="str">
        <f>_xlfn.XLOOKUP(A570, 'Medical Examinations'!A:A, 'Medical Examinations'!F:F, "not found")</f>
        <v>No</v>
      </c>
      <c r="F570" s="2" t="str">
        <f>_xlfn.XLOOKUP(A570, 'Medical Examinations'!A:A, 'Medical Examinations'!G:G, "not found")</f>
        <v>No</v>
      </c>
      <c r="G570" s="2" t="str">
        <f>_xlfn.XLOOKUP(A570, 'Medical Examinations'!A:A, 'Medical Examinations'!H:H, "not found")</f>
        <v>Yes</v>
      </c>
      <c r="H570" s="2">
        <f>_xlfn.XLOOKUP(A570, 'Medical Examinations'!A:A, 'Medical Examinations'!J:J, "not found")</f>
        <v>1</v>
      </c>
      <c r="I570" s="2" t="str">
        <f>_xlfn.XLOOKUP(A570, 'Medical Examinations'!A:A, 'Medical Examinations'!L:L, "not found")</f>
        <v>yes</v>
      </c>
      <c r="J570" s="2" t="str">
        <f>_xlfn.XLOOKUP(A570, 'Medical Examinations'!A:A, 'Medical Examinations'!C:C, "not found")</f>
        <v>Overweight</v>
      </c>
      <c r="K570" s="2" t="str">
        <f>_xlfn.XLOOKUP(A570, 'Medical Examinations'!A:A, 'Medical Examinations'!E:E, "not  found")</f>
        <v>Prediabeties</v>
      </c>
      <c r="L570" s="16">
        <f>_xlfn.XLOOKUP(A570, 'Hospitalisation Details'!A:A, 'Hospitalisation Details'!G:G, "not found")</f>
        <v>37927</v>
      </c>
      <c r="M570" s="17">
        <f>_xlfn.XLOOKUP(A570, 'Hospitalisation Details'!A:A, 'Hospitalisation Details'!J:J, "not found")</f>
        <v>17468.98</v>
      </c>
      <c r="N570" s="2" t="str">
        <f>_xlfn.XLOOKUP(A570, 'Hospitalisation Details'!A:A, 'Hospitalisation Details'!L:L, "not found")</f>
        <v>tier - 2</v>
      </c>
      <c r="O570" s="2" t="str">
        <f>_xlfn.XLOOKUP(A570, 'Hospitalisation Details'!A:A, 'Hospitalisation Details'!N:N, "not found")</f>
        <v>tier - 1</v>
      </c>
      <c r="P570" s="2" t="str">
        <f>_xlfn.XLOOKUP(A570, 'Hospitalisation Details'!A:A, 'Hospitalisation Details'!P:P, "not found")</f>
        <v>R1012</v>
      </c>
      <c r="Q570" s="2">
        <f>_xlfn.XLOOKUP(A570, 'Hospitalisation Details'!A:A, 'Hospitalisation Details'!H:H, "not found")</f>
        <v>19</v>
      </c>
    </row>
    <row r="571" spans="1:17" ht="15.75" x14ac:dyDescent="0.25">
      <c r="A571" s="15" t="s">
        <v>1801</v>
      </c>
      <c r="B571" s="2" t="str">
        <f>VLOOKUP(A571, 'Customer Names'!A:E, 4, FALSE)</f>
        <v>Mark D.</v>
      </c>
      <c r="C571" s="2">
        <f>_xlfn.XLOOKUP(A571, 'Medical Examinations'!A:A, 'Medical Examinations'!B:B, "not found")</f>
        <v>22.99</v>
      </c>
      <c r="D571" s="2">
        <f>_xlfn.XLOOKUP(A571, 'Medical Examinations'!A:A, 'Medical Examinations'!D:D, "not found")</f>
        <v>6.29</v>
      </c>
      <c r="E571" s="2" t="str">
        <f>_xlfn.XLOOKUP(A571, 'Medical Examinations'!A:A, 'Medical Examinations'!F:F, "not found")</f>
        <v>No</v>
      </c>
      <c r="F571" s="2" t="str">
        <f>_xlfn.XLOOKUP(A571, 'Medical Examinations'!A:A, 'Medical Examinations'!G:G, "not found")</f>
        <v>No</v>
      </c>
      <c r="G571" s="2" t="str">
        <f>_xlfn.XLOOKUP(A571, 'Medical Examinations'!A:A, 'Medical Examinations'!H:H, "not found")</f>
        <v>No</v>
      </c>
      <c r="H571" s="2">
        <f>_xlfn.XLOOKUP(A571, 'Medical Examinations'!A:A, 'Medical Examinations'!J:J, "not found")</f>
        <v>1</v>
      </c>
      <c r="I571" s="2" t="str">
        <f>_xlfn.XLOOKUP(A571, 'Medical Examinations'!A:A, 'Medical Examinations'!L:L, "not found")</f>
        <v>yes</v>
      </c>
      <c r="J571" s="2" t="str">
        <f>_xlfn.XLOOKUP(A571, 'Medical Examinations'!A:A, 'Medical Examinations'!C:C, "not found")</f>
        <v>Normal Weight</v>
      </c>
      <c r="K571" s="2" t="str">
        <f>_xlfn.XLOOKUP(A571, 'Medical Examinations'!A:A, 'Medical Examinations'!E:E, "not  found")</f>
        <v>Prediabeties</v>
      </c>
      <c r="L571" s="16">
        <f>_xlfn.XLOOKUP(A571, 'Hospitalisation Details'!A:A, 'Hospitalisation Details'!G:G, "not found")</f>
        <v>33895</v>
      </c>
      <c r="M571" s="17">
        <f>_xlfn.XLOOKUP(A571, 'Hospitalisation Details'!A:A, 'Hospitalisation Details'!J:J, "not found")</f>
        <v>17361.77</v>
      </c>
      <c r="N571" s="2" t="str">
        <f>_xlfn.XLOOKUP(A571, 'Hospitalisation Details'!A:A, 'Hospitalisation Details'!L:L, "not found")</f>
        <v>tier - 2</v>
      </c>
      <c r="O571" s="2" t="str">
        <f>_xlfn.XLOOKUP(A571, 'Hospitalisation Details'!A:A, 'Hospitalisation Details'!N:N, "not found")</f>
        <v>tier - 1</v>
      </c>
      <c r="P571" s="2" t="str">
        <f>_xlfn.XLOOKUP(A571, 'Hospitalisation Details'!A:A, 'Hospitalisation Details'!P:P, "not found")</f>
        <v>R1012</v>
      </c>
      <c r="Q571" s="2">
        <f>_xlfn.XLOOKUP(A571, 'Hospitalisation Details'!A:A, 'Hospitalisation Details'!H:H, "not found")</f>
        <v>30</v>
      </c>
    </row>
    <row r="572" spans="1:17" ht="15.75" x14ac:dyDescent="0.25">
      <c r="A572" s="15" t="s">
        <v>1800</v>
      </c>
      <c r="B572" s="2" t="str">
        <f>VLOOKUP(A572, 'Customer Names'!A:E, 4, FALSE)</f>
        <v>Patrick J.</v>
      </c>
      <c r="C572" s="2">
        <f>_xlfn.XLOOKUP(A572, 'Medical Examinations'!A:A, 'Medical Examinations'!B:B, "not found")</f>
        <v>29.07</v>
      </c>
      <c r="D572" s="2">
        <f>_xlfn.XLOOKUP(A572, 'Medical Examinations'!A:A, 'Medical Examinations'!D:D, "not found")</f>
        <v>5.12</v>
      </c>
      <c r="E572" s="2" t="str">
        <f>_xlfn.XLOOKUP(A572, 'Medical Examinations'!A:A, 'Medical Examinations'!F:F, "not found")</f>
        <v>No</v>
      </c>
      <c r="F572" s="2" t="str">
        <f>_xlfn.XLOOKUP(A572, 'Medical Examinations'!A:A, 'Medical Examinations'!G:G, "not found")</f>
        <v>No</v>
      </c>
      <c r="G572" s="2" t="str">
        <f>_xlfn.XLOOKUP(A572, 'Medical Examinations'!A:A, 'Medical Examinations'!H:H, "not found")</f>
        <v>Yes</v>
      </c>
      <c r="H572" s="2">
        <f>_xlfn.XLOOKUP(A572, 'Medical Examinations'!A:A, 'Medical Examinations'!J:J, "not found")</f>
        <v>1</v>
      </c>
      <c r="I572" s="2" t="str">
        <f>_xlfn.XLOOKUP(A572, 'Medical Examinations'!A:A, 'Medical Examinations'!L:L, "not found")</f>
        <v>yes</v>
      </c>
      <c r="J572" s="2" t="str">
        <f>_xlfn.XLOOKUP(A572, 'Medical Examinations'!A:A, 'Medical Examinations'!C:C, "not found")</f>
        <v>Overweight</v>
      </c>
      <c r="K572" s="2" t="str">
        <f>_xlfn.XLOOKUP(A572, 'Medical Examinations'!A:A, 'Medical Examinations'!E:E, "not  found")</f>
        <v>Normal</v>
      </c>
      <c r="L572" s="16">
        <f>_xlfn.XLOOKUP(A572, 'Hospitalisation Details'!A:A, 'Hospitalisation Details'!G:G, "not found")</f>
        <v>37926</v>
      </c>
      <c r="M572" s="17">
        <f>_xlfn.XLOOKUP(A572, 'Hospitalisation Details'!A:A, 'Hospitalisation Details'!J:J, "not found")</f>
        <v>17352.68</v>
      </c>
      <c r="N572" s="2" t="str">
        <f>_xlfn.XLOOKUP(A572, 'Hospitalisation Details'!A:A, 'Hospitalisation Details'!L:L, "not found")</f>
        <v>tier - 2</v>
      </c>
      <c r="O572" s="2" t="str">
        <f>_xlfn.XLOOKUP(A572, 'Hospitalisation Details'!A:A, 'Hospitalisation Details'!N:N, "not found")</f>
        <v>tier - 3</v>
      </c>
      <c r="P572" s="2" t="str">
        <f>_xlfn.XLOOKUP(A572, 'Hospitalisation Details'!A:A, 'Hospitalisation Details'!P:P, "not found")</f>
        <v>R1012</v>
      </c>
      <c r="Q572" s="2">
        <f>_xlfn.XLOOKUP(A572, 'Hospitalisation Details'!A:A, 'Hospitalisation Details'!H:H, "not found")</f>
        <v>19</v>
      </c>
    </row>
    <row r="573" spans="1:17" ht="15.75" x14ac:dyDescent="0.25">
      <c r="A573" s="15" t="s">
        <v>1799</v>
      </c>
      <c r="B573" s="2" t="str">
        <f>VLOOKUP(A573, 'Customer Names'!A:E, 4, FALSE)</f>
        <v>Alejandro</v>
      </c>
      <c r="C573" s="2">
        <f>_xlfn.XLOOKUP(A573, 'Medical Examinations'!A:A, 'Medical Examinations'!B:B, "not found")</f>
        <v>42.02</v>
      </c>
      <c r="D573" s="2">
        <f>_xlfn.XLOOKUP(A573, 'Medical Examinations'!A:A, 'Medical Examinations'!D:D, "not found")</f>
        <v>9.9499999999999993</v>
      </c>
      <c r="E573" s="2" t="str">
        <f>_xlfn.XLOOKUP(A573, 'Medical Examinations'!A:A, 'Medical Examinations'!F:F, "not found")</f>
        <v>yes</v>
      </c>
      <c r="F573" s="2" t="str">
        <f>_xlfn.XLOOKUP(A573, 'Medical Examinations'!A:A, 'Medical Examinations'!G:G, "not found")</f>
        <v>No</v>
      </c>
      <c r="G573" s="2" t="str">
        <f>_xlfn.XLOOKUP(A573, 'Medical Examinations'!A:A, 'Medical Examinations'!H:H, "not found")</f>
        <v>Yes</v>
      </c>
      <c r="H573" s="2">
        <f>_xlfn.XLOOKUP(A573, 'Medical Examinations'!A:A, 'Medical Examinations'!J:J, "not found")</f>
        <v>1</v>
      </c>
      <c r="I573" s="2" t="str">
        <f>_xlfn.XLOOKUP(A573, 'Medical Examinations'!A:A, 'Medical Examinations'!L:L, "not found")</f>
        <v>No</v>
      </c>
      <c r="J573" s="2" t="str">
        <f>_xlfn.XLOOKUP(A573, 'Medical Examinations'!A:A, 'Medical Examinations'!C:C, "not found")</f>
        <v>Obesity</v>
      </c>
      <c r="K573" s="2" t="str">
        <f>_xlfn.XLOOKUP(A573, 'Medical Examinations'!A:A, 'Medical Examinations'!E:E, "not  found")</f>
        <v>Diabetes</v>
      </c>
      <c r="L573" s="16">
        <f>_xlfn.XLOOKUP(A573, 'Hospitalisation Details'!A:A, 'Hospitalisation Details'!G:G, "not found")</f>
        <v>23204</v>
      </c>
      <c r="M573" s="17">
        <f>_xlfn.XLOOKUP(A573, 'Hospitalisation Details'!A:A, 'Hospitalisation Details'!J:J, "not found")</f>
        <v>17337.580000000002</v>
      </c>
      <c r="N573" s="2" t="str">
        <f>_xlfn.XLOOKUP(A573, 'Hospitalisation Details'!A:A, 'Hospitalisation Details'!L:L, "not found")</f>
        <v>tier - 2</v>
      </c>
      <c r="O573" s="2" t="str">
        <f>_xlfn.XLOOKUP(A573, 'Hospitalisation Details'!A:A, 'Hospitalisation Details'!N:N, "not found")</f>
        <v>tier - 3</v>
      </c>
      <c r="P573" s="2" t="str">
        <f>_xlfn.XLOOKUP(A573, 'Hospitalisation Details'!A:A, 'Hospitalisation Details'!P:P, "not found")</f>
        <v>R1023</v>
      </c>
      <c r="Q573" s="2">
        <f>_xlfn.XLOOKUP(A573, 'Hospitalisation Details'!A:A, 'Hospitalisation Details'!H:H, "not found")</f>
        <v>59</v>
      </c>
    </row>
    <row r="574" spans="1:17" ht="15.75" x14ac:dyDescent="0.25">
      <c r="A574" s="15" t="s">
        <v>1798</v>
      </c>
      <c r="B574" s="2" t="str">
        <f>VLOOKUP(A574, 'Customer Names'!A:E, 4, FALSE)</f>
        <v>Beth A</v>
      </c>
      <c r="C574" s="2">
        <f>_xlfn.XLOOKUP(A574, 'Medical Examinations'!A:A, 'Medical Examinations'!B:B, "not found")</f>
        <v>49.07</v>
      </c>
      <c r="D574" s="2">
        <f>_xlfn.XLOOKUP(A574, 'Medical Examinations'!A:A, 'Medical Examinations'!D:D, "not found")</f>
        <v>9.08</v>
      </c>
      <c r="E574" s="2" t="str">
        <f>_xlfn.XLOOKUP(A574, 'Medical Examinations'!A:A, 'Medical Examinations'!F:F, "not found")</f>
        <v>yes</v>
      </c>
      <c r="F574" s="2" t="str">
        <f>_xlfn.XLOOKUP(A574, 'Medical Examinations'!A:A, 'Medical Examinations'!G:G, "not found")</f>
        <v>No</v>
      </c>
      <c r="G574" s="2" t="str">
        <f>_xlfn.XLOOKUP(A574, 'Medical Examinations'!A:A, 'Medical Examinations'!H:H, "not found")</f>
        <v>No</v>
      </c>
      <c r="H574" s="2">
        <f>_xlfn.XLOOKUP(A574, 'Medical Examinations'!A:A, 'Medical Examinations'!J:J, "not found")</f>
        <v>1</v>
      </c>
      <c r="I574" s="2" t="str">
        <f>_xlfn.XLOOKUP(A574, 'Medical Examinations'!A:A, 'Medical Examinations'!L:L, "not found")</f>
        <v>No</v>
      </c>
      <c r="J574" s="2" t="str">
        <f>_xlfn.XLOOKUP(A574, 'Medical Examinations'!A:A, 'Medical Examinations'!C:C, "not found")</f>
        <v>Obesity</v>
      </c>
      <c r="K574" s="2" t="str">
        <f>_xlfn.XLOOKUP(A574, 'Medical Examinations'!A:A, 'Medical Examinations'!E:E, "not  found")</f>
        <v>Diabetes</v>
      </c>
      <c r="L574" s="16">
        <f>_xlfn.XLOOKUP(A574, 'Hospitalisation Details'!A:A, 'Hospitalisation Details'!G:G, "not found")</f>
        <v>27631</v>
      </c>
      <c r="M574" s="17">
        <f>_xlfn.XLOOKUP(A574, 'Hospitalisation Details'!A:A, 'Hospitalisation Details'!J:J, "not found")</f>
        <v>17253.43</v>
      </c>
      <c r="N574" s="2" t="str">
        <f>_xlfn.XLOOKUP(A574, 'Hospitalisation Details'!A:A, 'Hospitalisation Details'!L:L, "not found")</f>
        <v>tier - 2</v>
      </c>
      <c r="O574" s="2" t="str">
        <f>_xlfn.XLOOKUP(A574, 'Hospitalisation Details'!A:A, 'Hospitalisation Details'!N:N, "not found")</f>
        <v>tier - 3</v>
      </c>
      <c r="P574" s="2" t="str">
        <f>_xlfn.XLOOKUP(A574, 'Hospitalisation Details'!A:A, 'Hospitalisation Details'!P:P, "not found")</f>
        <v>R1026</v>
      </c>
      <c r="Q574" s="2">
        <f>_xlfn.XLOOKUP(A574, 'Hospitalisation Details'!A:A, 'Hospitalisation Details'!H:H, "not found")</f>
        <v>47</v>
      </c>
    </row>
    <row r="575" spans="1:17" ht="15.75" x14ac:dyDescent="0.25">
      <c r="A575" s="15" t="s">
        <v>1797</v>
      </c>
      <c r="B575" s="2" t="str">
        <f>VLOOKUP(A575, 'Customer Names'!A:E, 4, FALSE)</f>
        <v>Jason R</v>
      </c>
      <c r="C575" s="2">
        <f>_xlfn.XLOOKUP(A575, 'Medical Examinations'!A:A, 'Medical Examinations'!B:B, "not found")</f>
        <v>19.8</v>
      </c>
      <c r="D575" s="2">
        <f>_xlfn.XLOOKUP(A575, 'Medical Examinations'!A:A, 'Medical Examinations'!D:D, "not found")</f>
        <v>4.82</v>
      </c>
      <c r="E575" s="2" t="str">
        <f>_xlfn.XLOOKUP(A575, 'Medical Examinations'!A:A, 'Medical Examinations'!F:F, "not found")</f>
        <v>No</v>
      </c>
      <c r="F575" s="2" t="str">
        <f>_xlfn.XLOOKUP(A575, 'Medical Examinations'!A:A, 'Medical Examinations'!G:G, "not found")</f>
        <v>No</v>
      </c>
      <c r="G575" s="2" t="str">
        <f>_xlfn.XLOOKUP(A575, 'Medical Examinations'!A:A, 'Medical Examinations'!H:H, "not found")</f>
        <v>No</v>
      </c>
      <c r="H575" s="2">
        <f>_xlfn.XLOOKUP(A575, 'Medical Examinations'!A:A, 'Medical Examinations'!J:J, "not found")</f>
        <v>0</v>
      </c>
      <c r="I575" s="2" t="str">
        <f>_xlfn.XLOOKUP(A575, 'Medical Examinations'!A:A, 'Medical Examinations'!L:L, "not found")</f>
        <v>yes</v>
      </c>
      <c r="J575" s="2" t="str">
        <f>_xlfn.XLOOKUP(A575, 'Medical Examinations'!A:A, 'Medical Examinations'!C:C, "not found")</f>
        <v>Normal Weight</v>
      </c>
      <c r="K575" s="2" t="str">
        <f>_xlfn.XLOOKUP(A575, 'Medical Examinations'!A:A, 'Medical Examinations'!E:E, "not  found")</f>
        <v>Normal</v>
      </c>
      <c r="L575" s="16">
        <f>_xlfn.XLOOKUP(A575, 'Hospitalisation Details'!A:A, 'Hospitalisation Details'!G:G, "not found")</f>
        <v>30246</v>
      </c>
      <c r="M575" s="17">
        <f>_xlfn.XLOOKUP(A575, 'Hospitalisation Details'!A:A, 'Hospitalisation Details'!J:J, "not found")</f>
        <v>17179.52</v>
      </c>
      <c r="N575" s="2" t="str">
        <f>_xlfn.XLOOKUP(A575, 'Hospitalisation Details'!A:A, 'Hospitalisation Details'!L:L, "not found")</f>
        <v>tier - 2</v>
      </c>
      <c r="O575" s="2" t="str">
        <f>_xlfn.XLOOKUP(A575, 'Hospitalisation Details'!A:A, 'Hospitalisation Details'!N:N, "not found")</f>
        <v>tier - 1</v>
      </c>
      <c r="P575" s="2" t="str">
        <f>_xlfn.XLOOKUP(A575, 'Hospitalisation Details'!A:A, 'Hospitalisation Details'!P:P, "not found")</f>
        <v>R1013</v>
      </c>
      <c r="Q575" s="2">
        <f>_xlfn.XLOOKUP(A575, 'Hospitalisation Details'!A:A, 'Hospitalisation Details'!H:H, "not found")</f>
        <v>40</v>
      </c>
    </row>
    <row r="576" spans="1:17" ht="15.75" x14ac:dyDescent="0.25">
      <c r="A576" s="15" t="s">
        <v>1796</v>
      </c>
      <c r="B576" s="2" t="str">
        <f>VLOOKUP(A576, 'Customer Names'!A:E, 4, FALSE)</f>
        <v>Yoshinori</v>
      </c>
      <c r="C576" s="2">
        <f>_xlfn.XLOOKUP(A576, 'Medical Examinations'!A:A, 'Medical Examinations'!B:B, "not found")</f>
        <v>27.36</v>
      </c>
      <c r="D576" s="2">
        <f>_xlfn.XLOOKUP(A576, 'Medical Examinations'!A:A, 'Medical Examinations'!D:D, "not found")</f>
        <v>4.6500000000000004</v>
      </c>
      <c r="E576" s="2" t="str">
        <f>_xlfn.XLOOKUP(A576, 'Medical Examinations'!A:A, 'Medical Examinations'!F:F, "not found")</f>
        <v>No</v>
      </c>
      <c r="F576" s="2" t="str">
        <f>_xlfn.XLOOKUP(A576, 'Medical Examinations'!A:A, 'Medical Examinations'!G:G, "not found")</f>
        <v>yes</v>
      </c>
      <c r="G576" s="2" t="str">
        <f>_xlfn.XLOOKUP(A576, 'Medical Examinations'!A:A, 'Medical Examinations'!H:H, "not found")</f>
        <v>No</v>
      </c>
      <c r="H576" s="2">
        <f>_xlfn.XLOOKUP(A576, 'Medical Examinations'!A:A, 'Medical Examinations'!J:J, "not found")</f>
        <v>1</v>
      </c>
      <c r="I576" s="2" t="str">
        <f>_xlfn.XLOOKUP(A576, 'Medical Examinations'!A:A, 'Medical Examinations'!L:L, "not found")</f>
        <v>yes</v>
      </c>
      <c r="J576" s="2" t="str">
        <f>_xlfn.XLOOKUP(A576, 'Medical Examinations'!A:A, 'Medical Examinations'!C:C, "not found")</f>
        <v>Overweight</v>
      </c>
      <c r="K576" s="2" t="str">
        <f>_xlfn.XLOOKUP(A576, 'Medical Examinations'!A:A, 'Medical Examinations'!E:E, "not  found")</f>
        <v>Normal</v>
      </c>
      <c r="L576" s="16">
        <f>_xlfn.XLOOKUP(A576, 'Hospitalisation Details'!A:A, 'Hospitalisation Details'!G:G, "not found")</f>
        <v>38217</v>
      </c>
      <c r="M576" s="17">
        <f>_xlfn.XLOOKUP(A576, 'Hospitalisation Details'!A:A, 'Hospitalisation Details'!J:J, "not found")</f>
        <v>17178.68</v>
      </c>
      <c r="N576" s="2" t="str">
        <f>_xlfn.XLOOKUP(A576, 'Hospitalisation Details'!A:A, 'Hospitalisation Details'!L:L, "not found")</f>
        <v>tier - 2</v>
      </c>
      <c r="O576" s="2" t="str">
        <f>_xlfn.XLOOKUP(A576, 'Hospitalisation Details'!A:A, 'Hospitalisation Details'!N:N, "not found")</f>
        <v>tier - 2</v>
      </c>
      <c r="P576" s="2" t="str">
        <f>_xlfn.XLOOKUP(A576, 'Hospitalisation Details'!A:A, 'Hospitalisation Details'!P:P, "not found")</f>
        <v>R1019</v>
      </c>
      <c r="Q576" s="2">
        <f>_xlfn.XLOOKUP(A576, 'Hospitalisation Details'!A:A, 'Hospitalisation Details'!H:H, "not found")</f>
        <v>18</v>
      </c>
    </row>
    <row r="577" spans="1:17" ht="15.75" x14ac:dyDescent="0.25">
      <c r="A577" s="15" t="s">
        <v>1795</v>
      </c>
      <c r="B577" s="2" t="str">
        <f>VLOOKUP(A577, 'Customer Names'!A:E, 4, FALSE)</f>
        <v>Adrienne G.</v>
      </c>
      <c r="C577" s="2">
        <f>_xlfn.XLOOKUP(A577, 'Medical Examinations'!A:A, 'Medical Examinations'!B:B, "not found")</f>
        <v>42.95</v>
      </c>
      <c r="D577" s="2">
        <f>_xlfn.XLOOKUP(A577, 'Medical Examinations'!A:A, 'Medical Examinations'!D:D, "not found")</f>
        <v>5.16</v>
      </c>
      <c r="E577" s="2" t="str">
        <f>_xlfn.XLOOKUP(A577, 'Medical Examinations'!A:A, 'Medical Examinations'!F:F, "not found")</f>
        <v>yes</v>
      </c>
      <c r="F577" s="2" t="str">
        <f>_xlfn.XLOOKUP(A577, 'Medical Examinations'!A:A, 'Medical Examinations'!G:G, "not found")</f>
        <v>No</v>
      </c>
      <c r="G577" s="2" t="str">
        <f>_xlfn.XLOOKUP(A577, 'Medical Examinations'!A:A, 'Medical Examinations'!H:H, "not found")</f>
        <v>No</v>
      </c>
      <c r="H577" s="2">
        <f>_xlfn.XLOOKUP(A577, 'Medical Examinations'!A:A, 'Medical Examinations'!J:J, "not found")</f>
        <v>1</v>
      </c>
      <c r="I577" s="2" t="str">
        <f>_xlfn.XLOOKUP(A577, 'Medical Examinations'!A:A, 'Medical Examinations'!L:L, "not found")</f>
        <v>No</v>
      </c>
      <c r="J577" s="2" t="str">
        <f>_xlfn.XLOOKUP(A577, 'Medical Examinations'!A:A, 'Medical Examinations'!C:C, "not found")</f>
        <v>Obesity</v>
      </c>
      <c r="K577" s="2" t="str">
        <f>_xlfn.XLOOKUP(A577, 'Medical Examinations'!A:A, 'Medical Examinations'!E:E, "not  found")</f>
        <v>Normal</v>
      </c>
      <c r="L577" s="16">
        <f>_xlfn.XLOOKUP(A577, 'Hospitalisation Details'!A:A, 'Hospitalisation Details'!G:G, "not found")</f>
        <v>23535</v>
      </c>
      <c r="M577" s="17">
        <f>_xlfn.XLOOKUP(A577, 'Hospitalisation Details'!A:A, 'Hospitalisation Details'!J:J, "not found")</f>
        <v>17174.52</v>
      </c>
      <c r="N577" s="2" t="str">
        <f>_xlfn.XLOOKUP(A577, 'Hospitalisation Details'!A:A, 'Hospitalisation Details'!L:L, "not found")</f>
        <v>tier - 2</v>
      </c>
      <c r="O577" s="2" t="str">
        <f>_xlfn.XLOOKUP(A577, 'Hospitalisation Details'!A:A, 'Hospitalisation Details'!N:N, "not found")</f>
        <v>tier - 2</v>
      </c>
      <c r="P577" s="2" t="str">
        <f>_xlfn.XLOOKUP(A577, 'Hospitalisation Details'!A:A, 'Hospitalisation Details'!P:P, "not found")</f>
        <v>R1012</v>
      </c>
      <c r="Q577" s="2">
        <f>_xlfn.XLOOKUP(A577, 'Hospitalisation Details'!A:A, 'Hospitalisation Details'!H:H, "not found")</f>
        <v>59</v>
      </c>
    </row>
    <row r="578" spans="1:17" ht="15.75" x14ac:dyDescent="0.25">
      <c r="A578" s="15" t="s">
        <v>1794</v>
      </c>
      <c r="B578" s="2" t="str">
        <f>VLOOKUP(A578, 'Customer Names'!A:E, 4, FALSE)</f>
        <v>Meredith</v>
      </c>
      <c r="C578" s="2">
        <f>_xlfn.XLOOKUP(A578, 'Medical Examinations'!A:A, 'Medical Examinations'!B:B, "not found")</f>
        <v>42.66</v>
      </c>
      <c r="D578" s="2">
        <f>_xlfn.XLOOKUP(A578, 'Medical Examinations'!A:A, 'Medical Examinations'!D:D, "not found")</f>
        <v>10.44</v>
      </c>
      <c r="E578" s="2" t="str">
        <f>_xlfn.XLOOKUP(A578, 'Medical Examinations'!A:A, 'Medical Examinations'!F:F, "not found")</f>
        <v>No</v>
      </c>
      <c r="F578" s="2" t="str">
        <f>_xlfn.XLOOKUP(A578, 'Medical Examinations'!A:A, 'Medical Examinations'!G:G, "not found")</f>
        <v>No</v>
      </c>
      <c r="G578" s="2" t="str">
        <f>_xlfn.XLOOKUP(A578, 'Medical Examinations'!A:A, 'Medical Examinations'!H:H, "not found")</f>
        <v>No</v>
      </c>
      <c r="H578" s="2">
        <f>_xlfn.XLOOKUP(A578, 'Medical Examinations'!A:A, 'Medical Examinations'!J:J, "not found")</f>
        <v>0</v>
      </c>
      <c r="I578" s="2" t="str">
        <f>_xlfn.XLOOKUP(A578, 'Medical Examinations'!A:A, 'Medical Examinations'!L:L, "not found")</f>
        <v>No</v>
      </c>
      <c r="J578" s="2" t="str">
        <f>_xlfn.XLOOKUP(A578, 'Medical Examinations'!A:A, 'Medical Examinations'!C:C, "not found")</f>
        <v>Obesity</v>
      </c>
      <c r="K578" s="2" t="str">
        <f>_xlfn.XLOOKUP(A578, 'Medical Examinations'!A:A, 'Medical Examinations'!E:E, "not  found")</f>
        <v>Diabetes</v>
      </c>
      <c r="L578" s="16">
        <f>_xlfn.XLOOKUP(A578, 'Hospitalisation Details'!A:A, 'Hospitalisation Details'!G:G, "not found")</f>
        <v>24001</v>
      </c>
      <c r="M578" s="17">
        <f>_xlfn.XLOOKUP(A578, 'Hospitalisation Details'!A:A, 'Hospitalisation Details'!J:J, "not found")</f>
        <v>17172.27</v>
      </c>
      <c r="N578" s="2" t="str">
        <f>_xlfn.XLOOKUP(A578, 'Hospitalisation Details'!A:A, 'Hospitalisation Details'!L:L, "not found")</f>
        <v>tier - 2</v>
      </c>
      <c r="O578" s="2" t="str">
        <f>_xlfn.XLOOKUP(A578, 'Hospitalisation Details'!A:A, 'Hospitalisation Details'!N:N, "not found")</f>
        <v>tier - 2</v>
      </c>
      <c r="P578" s="2" t="str">
        <f>_xlfn.XLOOKUP(A578, 'Hospitalisation Details'!A:A, 'Hospitalisation Details'!P:P, "not found")</f>
        <v>R1026</v>
      </c>
      <c r="Q578" s="2">
        <f>_xlfn.XLOOKUP(A578, 'Hospitalisation Details'!A:A, 'Hospitalisation Details'!H:H, "not found")</f>
        <v>57</v>
      </c>
    </row>
    <row r="579" spans="1:17" ht="15.75" x14ac:dyDescent="0.25">
      <c r="A579" s="15" t="s">
        <v>1793</v>
      </c>
      <c r="B579" s="2" t="str">
        <f>VLOOKUP(A579, 'Customer Names'!A:E, 4, FALSE)</f>
        <v>Junyong</v>
      </c>
      <c r="C579" s="2">
        <f>_xlfn.XLOOKUP(A579, 'Medical Examinations'!A:A, 'Medical Examinations'!B:B, "not found")</f>
        <v>33.630000000000003</v>
      </c>
      <c r="D579" s="2">
        <f>_xlfn.XLOOKUP(A579, 'Medical Examinations'!A:A, 'Medical Examinations'!D:D, "not found")</f>
        <v>5.69</v>
      </c>
      <c r="E579" s="2" t="str">
        <f>_xlfn.XLOOKUP(A579, 'Medical Examinations'!A:A, 'Medical Examinations'!F:F, "not found")</f>
        <v>No</v>
      </c>
      <c r="F579" s="2" t="str">
        <f>_xlfn.XLOOKUP(A579, 'Medical Examinations'!A:A, 'Medical Examinations'!G:G, "not found")</f>
        <v>No</v>
      </c>
      <c r="G579" s="2" t="str">
        <f>_xlfn.XLOOKUP(A579, 'Medical Examinations'!A:A, 'Medical Examinations'!H:H, "not found")</f>
        <v>No</v>
      </c>
      <c r="H579" s="2">
        <f>_xlfn.XLOOKUP(A579, 'Medical Examinations'!A:A, 'Medical Examinations'!J:J, "not found")</f>
        <v>1</v>
      </c>
      <c r="I579" s="2" t="str">
        <f>_xlfn.XLOOKUP(A579, 'Medical Examinations'!A:A, 'Medical Examinations'!L:L, "not found")</f>
        <v>No</v>
      </c>
      <c r="J579" s="2" t="str">
        <f>_xlfn.XLOOKUP(A579, 'Medical Examinations'!A:A, 'Medical Examinations'!C:C, "not found")</f>
        <v>Obesity</v>
      </c>
      <c r="K579" s="2" t="str">
        <f>_xlfn.XLOOKUP(A579, 'Medical Examinations'!A:A, 'Medical Examinations'!E:E, "not  found")</f>
        <v>Normal</v>
      </c>
      <c r="L579" s="16">
        <f>_xlfn.XLOOKUP(A579, 'Hospitalisation Details'!A:A, 'Hospitalisation Details'!G:G, "not found")</f>
        <v>35949</v>
      </c>
      <c r="M579" s="17">
        <f>_xlfn.XLOOKUP(A579, 'Hospitalisation Details'!A:A, 'Hospitalisation Details'!J:J, "not found")</f>
        <v>17128.43</v>
      </c>
      <c r="N579" s="2" t="str">
        <f>_xlfn.XLOOKUP(A579, 'Hospitalisation Details'!A:A, 'Hospitalisation Details'!L:L, "not found")</f>
        <v>tier - 2</v>
      </c>
      <c r="O579" s="2" t="str">
        <f>_xlfn.XLOOKUP(A579, 'Hospitalisation Details'!A:A, 'Hospitalisation Details'!N:N, "not found")</f>
        <v>tier - 3</v>
      </c>
      <c r="P579" s="2" t="str">
        <f>_xlfn.XLOOKUP(A579, 'Hospitalisation Details'!A:A, 'Hospitalisation Details'!P:P, "not found")</f>
        <v>R1016</v>
      </c>
      <c r="Q579" s="2">
        <f>_xlfn.XLOOKUP(A579, 'Hospitalisation Details'!A:A, 'Hospitalisation Details'!H:H, "not found")</f>
        <v>25</v>
      </c>
    </row>
    <row r="580" spans="1:17" ht="15.75" x14ac:dyDescent="0.25">
      <c r="A580" s="15" t="s">
        <v>1792</v>
      </c>
      <c r="B580" s="2" t="str">
        <f>VLOOKUP(A580, 'Customer Names'!A:E, 4, FALSE)</f>
        <v>Kristen A.</v>
      </c>
      <c r="C580" s="2">
        <f>_xlfn.XLOOKUP(A580, 'Medical Examinations'!A:A, 'Medical Examinations'!B:B, "not found")</f>
        <v>26.84</v>
      </c>
      <c r="D580" s="2">
        <f>_xlfn.XLOOKUP(A580, 'Medical Examinations'!A:A, 'Medical Examinations'!D:D, "not found")</f>
        <v>6.5</v>
      </c>
      <c r="E580" s="2" t="str">
        <f>_xlfn.XLOOKUP(A580, 'Medical Examinations'!A:A, 'Medical Examinations'!F:F, "not found")</f>
        <v>No</v>
      </c>
      <c r="F580" s="2" t="str">
        <f>_xlfn.XLOOKUP(A580, 'Medical Examinations'!A:A, 'Medical Examinations'!G:G, "not found")</f>
        <v>No</v>
      </c>
      <c r="G580" s="2" t="str">
        <f>_xlfn.XLOOKUP(A580, 'Medical Examinations'!A:A, 'Medical Examinations'!H:H, "not found")</f>
        <v>No</v>
      </c>
      <c r="H580" s="2">
        <f>_xlfn.XLOOKUP(A580, 'Medical Examinations'!A:A, 'Medical Examinations'!J:J, "not found")</f>
        <v>0</v>
      </c>
      <c r="I580" s="2" t="str">
        <f>_xlfn.XLOOKUP(A580, 'Medical Examinations'!A:A, 'Medical Examinations'!L:L, "not found")</f>
        <v>yes</v>
      </c>
      <c r="J580" s="2" t="str">
        <f>_xlfn.XLOOKUP(A580, 'Medical Examinations'!A:A, 'Medical Examinations'!C:C, "not found")</f>
        <v>Overweight</v>
      </c>
      <c r="K580" s="2" t="str">
        <f>_xlfn.XLOOKUP(A580, 'Medical Examinations'!A:A, 'Medical Examinations'!E:E, "not  found")</f>
        <v>Diabetes</v>
      </c>
      <c r="L580" s="16">
        <f>_xlfn.XLOOKUP(A580, 'Hospitalisation Details'!A:A, 'Hospitalisation Details'!G:G, "not found")</f>
        <v>37435</v>
      </c>
      <c r="M580" s="17">
        <f>_xlfn.XLOOKUP(A580, 'Hospitalisation Details'!A:A, 'Hospitalisation Details'!J:J, "not found")</f>
        <v>17085.27</v>
      </c>
      <c r="N580" s="2" t="str">
        <f>_xlfn.XLOOKUP(A580, 'Hospitalisation Details'!A:A, 'Hospitalisation Details'!L:L, "not found")</f>
        <v>tier - 2</v>
      </c>
      <c r="O580" s="2" t="str">
        <f>_xlfn.XLOOKUP(A580, 'Hospitalisation Details'!A:A, 'Hospitalisation Details'!N:N, "not found")</f>
        <v>tier - 3</v>
      </c>
      <c r="P580" s="2" t="str">
        <f>_xlfn.XLOOKUP(A580, 'Hospitalisation Details'!A:A, 'Hospitalisation Details'!P:P, "not found")</f>
        <v>R1013</v>
      </c>
      <c r="Q580" s="2">
        <f>_xlfn.XLOOKUP(A580, 'Hospitalisation Details'!A:A, 'Hospitalisation Details'!H:H, "not found")</f>
        <v>20</v>
      </c>
    </row>
    <row r="581" spans="1:17" ht="15.75" x14ac:dyDescent="0.25">
      <c r="A581" s="15" t="s">
        <v>1791</v>
      </c>
      <c r="B581" s="2" t="str">
        <f>VLOOKUP(A581, 'Customer Names'!A:E, 4, FALSE)</f>
        <v>Maria I.</v>
      </c>
      <c r="C581" s="2">
        <f>_xlfn.XLOOKUP(A581, 'Medical Examinations'!A:A, 'Medical Examinations'!B:B, "not found")</f>
        <v>28.3</v>
      </c>
      <c r="D581" s="2">
        <f>_xlfn.XLOOKUP(A581, 'Medical Examinations'!A:A, 'Medical Examinations'!D:D, "not found")</f>
        <v>5.73</v>
      </c>
      <c r="E581" s="2" t="str">
        <f>_xlfn.XLOOKUP(A581, 'Medical Examinations'!A:A, 'Medical Examinations'!F:F, "not found")</f>
        <v>No</v>
      </c>
      <c r="F581" s="2" t="str">
        <f>_xlfn.XLOOKUP(A581, 'Medical Examinations'!A:A, 'Medical Examinations'!G:G, "not found")</f>
        <v>No</v>
      </c>
      <c r="G581" s="2" t="str">
        <f>_xlfn.XLOOKUP(A581, 'Medical Examinations'!A:A, 'Medical Examinations'!H:H, "not found")</f>
        <v>Yes</v>
      </c>
      <c r="H581" s="2">
        <f>_xlfn.XLOOKUP(A581, 'Medical Examinations'!A:A, 'Medical Examinations'!J:J, "not found")</f>
        <v>1</v>
      </c>
      <c r="I581" s="2" t="str">
        <f>_xlfn.XLOOKUP(A581, 'Medical Examinations'!A:A, 'Medical Examinations'!L:L, "not found")</f>
        <v>yes</v>
      </c>
      <c r="J581" s="2" t="str">
        <f>_xlfn.XLOOKUP(A581, 'Medical Examinations'!A:A, 'Medical Examinations'!C:C, "not found")</f>
        <v>Overweight</v>
      </c>
      <c r="K581" s="2" t="str">
        <f>_xlfn.XLOOKUP(A581, 'Medical Examinations'!A:A, 'Medical Examinations'!E:E, "not  found")</f>
        <v>Prediabeties</v>
      </c>
      <c r="L581" s="16">
        <f>_xlfn.XLOOKUP(A581, 'Hospitalisation Details'!A:A, 'Hospitalisation Details'!G:G, "not found")</f>
        <v>37981</v>
      </c>
      <c r="M581" s="17">
        <f>_xlfn.XLOOKUP(A581, 'Hospitalisation Details'!A:A, 'Hospitalisation Details'!J:J, "not found")</f>
        <v>17081.080000000002</v>
      </c>
      <c r="N581" s="2" t="str">
        <f>_xlfn.XLOOKUP(A581, 'Hospitalisation Details'!A:A, 'Hospitalisation Details'!L:L, "not found")</f>
        <v>tier - 2</v>
      </c>
      <c r="O581" s="2" t="str">
        <f>_xlfn.XLOOKUP(A581, 'Hospitalisation Details'!A:A, 'Hospitalisation Details'!N:N, "not found")</f>
        <v>tier - 2</v>
      </c>
      <c r="P581" s="2" t="str">
        <f>_xlfn.XLOOKUP(A581, 'Hospitalisation Details'!A:A, 'Hospitalisation Details'!P:P, "not found")</f>
        <v>R1011</v>
      </c>
      <c r="Q581" s="2">
        <f>_xlfn.XLOOKUP(A581, 'Hospitalisation Details'!A:A, 'Hospitalisation Details'!H:H, "not found")</f>
        <v>19</v>
      </c>
    </row>
    <row r="582" spans="1:17" ht="15.75" x14ac:dyDescent="0.25">
      <c r="A582" s="15" t="s">
        <v>1790</v>
      </c>
      <c r="B582" s="2" t="str">
        <f>VLOOKUP(A582, 'Customer Names'!A:E, 4, FALSE)</f>
        <v>Jonathan</v>
      </c>
      <c r="C582" s="2">
        <f>_xlfn.XLOOKUP(A582, 'Medical Examinations'!A:A, 'Medical Examinations'!B:B, "not found")</f>
        <v>27.06</v>
      </c>
      <c r="D582" s="2">
        <f>_xlfn.XLOOKUP(A582, 'Medical Examinations'!A:A, 'Medical Examinations'!D:D, "not found")</f>
        <v>5.74</v>
      </c>
      <c r="E582" s="2" t="str">
        <f>_xlfn.XLOOKUP(A582, 'Medical Examinations'!A:A, 'Medical Examinations'!F:F, "not found")</f>
        <v>yes</v>
      </c>
      <c r="F582" s="2" t="str">
        <f>_xlfn.XLOOKUP(A582, 'Medical Examinations'!A:A, 'Medical Examinations'!G:G, "not found")</f>
        <v>No</v>
      </c>
      <c r="G582" s="2" t="str">
        <f>_xlfn.XLOOKUP(A582, 'Medical Examinations'!A:A, 'Medical Examinations'!H:H, "not found")</f>
        <v>No</v>
      </c>
      <c r="H582" s="2">
        <f>_xlfn.XLOOKUP(A582, 'Medical Examinations'!A:A, 'Medical Examinations'!J:J, "not found")</f>
        <v>0</v>
      </c>
      <c r="I582" s="2" t="str">
        <f>_xlfn.XLOOKUP(A582, 'Medical Examinations'!A:A, 'Medical Examinations'!L:L, "not found")</f>
        <v>yes</v>
      </c>
      <c r="J582" s="2" t="str">
        <f>_xlfn.XLOOKUP(A582, 'Medical Examinations'!A:A, 'Medical Examinations'!C:C, "not found")</f>
        <v>Overweight</v>
      </c>
      <c r="K582" s="2" t="str">
        <f>_xlfn.XLOOKUP(A582, 'Medical Examinations'!A:A, 'Medical Examinations'!E:E, "not  found")</f>
        <v>Prediabeties</v>
      </c>
      <c r="L582" s="16">
        <f>_xlfn.XLOOKUP(A582, 'Hospitalisation Details'!A:A, 'Hospitalisation Details'!G:G, "not found")</f>
        <v>35226</v>
      </c>
      <c r="M582" s="17">
        <f>_xlfn.XLOOKUP(A582, 'Hospitalisation Details'!A:A, 'Hospitalisation Details'!J:J, "not found")</f>
        <v>17043.34</v>
      </c>
      <c r="N582" s="2" t="str">
        <f>_xlfn.XLOOKUP(A582, 'Hospitalisation Details'!A:A, 'Hospitalisation Details'!L:L, "not found")</f>
        <v>tier - 2</v>
      </c>
      <c r="O582" s="2" t="str">
        <f>_xlfn.XLOOKUP(A582, 'Hospitalisation Details'!A:A, 'Hospitalisation Details'!N:N, "not found")</f>
        <v>tier - 3</v>
      </c>
      <c r="P582" s="2" t="str">
        <f>_xlfn.XLOOKUP(A582, 'Hospitalisation Details'!A:A, 'Hospitalisation Details'!P:P, "not found")</f>
        <v>R1013</v>
      </c>
      <c r="Q582" s="2">
        <f>_xlfn.XLOOKUP(A582, 'Hospitalisation Details'!A:A, 'Hospitalisation Details'!H:H, "not found")</f>
        <v>26</v>
      </c>
    </row>
    <row r="583" spans="1:17" ht="15.75" x14ac:dyDescent="0.25">
      <c r="A583" s="15" t="s">
        <v>1789</v>
      </c>
      <c r="B583" s="2" t="str">
        <f>VLOOKUP(A583, 'Customer Names'!A:E, 4, FALSE)</f>
        <v>Phil</v>
      </c>
      <c r="C583" s="2">
        <f>_xlfn.XLOOKUP(A583, 'Medical Examinations'!A:A, 'Medical Examinations'!B:B, "not found")</f>
        <v>47.13</v>
      </c>
      <c r="D583" s="2">
        <f>_xlfn.XLOOKUP(A583, 'Medical Examinations'!A:A, 'Medical Examinations'!D:D, "not found")</f>
        <v>8.6999999999999993</v>
      </c>
      <c r="E583" s="2" t="str">
        <f>_xlfn.XLOOKUP(A583, 'Medical Examinations'!A:A, 'Medical Examinations'!F:F, "not found")</f>
        <v>No</v>
      </c>
      <c r="F583" s="2" t="str">
        <f>_xlfn.XLOOKUP(A583, 'Medical Examinations'!A:A, 'Medical Examinations'!G:G, "not found")</f>
        <v>No</v>
      </c>
      <c r="G583" s="2" t="str">
        <f>_xlfn.XLOOKUP(A583, 'Medical Examinations'!A:A, 'Medical Examinations'!H:H, "not found")</f>
        <v>No</v>
      </c>
      <c r="H583" s="2">
        <f>_xlfn.XLOOKUP(A583, 'Medical Examinations'!A:A, 'Medical Examinations'!J:J, "not found")</f>
        <v>0</v>
      </c>
      <c r="I583" s="2" t="str">
        <f>_xlfn.XLOOKUP(A583, 'Medical Examinations'!A:A, 'Medical Examinations'!L:L, "not found")</f>
        <v>No</v>
      </c>
      <c r="J583" s="2" t="str">
        <f>_xlfn.XLOOKUP(A583, 'Medical Examinations'!A:A, 'Medical Examinations'!C:C, "not found")</f>
        <v>Obesity</v>
      </c>
      <c r="K583" s="2" t="str">
        <f>_xlfn.XLOOKUP(A583, 'Medical Examinations'!A:A, 'Medical Examinations'!E:E, "not  found")</f>
        <v>Diabetes</v>
      </c>
      <c r="L583" s="16">
        <f>_xlfn.XLOOKUP(A583, 'Hospitalisation Details'!A:A, 'Hospitalisation Details'!G:G, "not found")</f>
        <v>26167</v>
      </c>
      <c r="M583" s="17">
        <f>_xlfn.XLOOKUP(A583, 'Hospitalisation Details'!A:A, 'Hospitalisation Details'!J:J, "not found")</f>
        <v>17016.009999999998</v>
      </c>
      <c r="N583" s="2" t="str">
        <f>_xlfn.XLOOKUP(A583, 'Hospitalisation Details'!A:A, 'Hospitalisation Details'!L:L, "not found")</f>
        <v>tier - 2</v>
      </c>
      <c r="O583" s="2" t="str">
        <f>_xlfn.XLOOKUP(A583, 'Hospitalisation Details'!A:A, 'Hospitalisation Details'!N:N, "not found")</f>
        <v>tier - 2</v>
      </c>
      <c r="P583" s="2" t="str">
        <f>_xlfn.XLOOKUP(A583, 'Hospitalisation Details'!A:A, 'Hospitalisation Details'!P:P, "not found")</f>
        <v>R1023</v>
      </c>
      <c r="Q583" s="2">
        <f>_xlfn.XLOOKUP(A583, 'Hospitalisation Details'!A:A, 'Hospitalisation Details'!H:H, "not found")</f>
        <v>51</v>
      </c>
    </row>
    <row r="584" spans="1:17" ht="15.75" x14ac:dyDescent="0.25">
      <c r="A584" s="15" t="s">
        <v>1788</v>
      </c>
      <c r="B584" s="2" t="str">
        <f>VLOOKUP(A584, 'Customer Names'!A:E, 4, FALSE)</f>
        <v>Benjamina C</v>
      </c>
      <c r="C584" s="2">
        <f>_xlfn.XLOOKUP(A584, 'Medical Examinations'!A:A, 'Medical Examinations'!B:B, "not found")</f>
        <v>51.72</v>
      </c>
      <c r="D584" s="2">
        <f>_xlfn.XLOOKUP(A584, 'Medical Examinations'!A:A, 'Medical Examinations'!D:D, "not found")</f>
        <v>5.09</v>
      </c>
      <c r="E584" s="2" t="str">
        <f>_xlfn.XLOOKUP(A584, 'Medical Examinations'!A:A, 'Medical Examinations'!F:F, "not found")</f>
        <v>No</v>
      </c>
      <c r="F584" s="2" t="str">
        <f>_xlfn.XLOOKUP(A584, 'Medical Examinations'!A:A, 'Medical Examinations'!G:G, "not found")</f>
        <v>No</v>
      </c>
      <c r="G584" s="2" t="str">
        <f>_xlfn.XLOOKUP(A584, 'Medical Examinations'!A:A, 'Medical Examinations'!H:H, "not found")</f>
        <v>No</v>
      </c>
      <c r="H584" s="2">
        <f>_xlfn.XLOOKUP(A584, 'Medical Examinations'!A:A, 'Medical Examinations'!J:J, "not found")</f>
        <v>0</v>
      </c>
      <c r="I584" s="2" t="str">
        <f>_xlfn.XLOOKUP(A584, 'Medical Examinations'!A:A, 'Medical Examinations'!L:L, "not found")</f>
        <v>No</v>
      </c>
      <c r="J584" s="2" t="str">
        <f>_xlfn.XLOOKUP(A584, 'Medical Examinations'!A:A, 'Medical Examinations'!C:C, "not found")</f>
        <v>Obesity</v>
      </c>
      <c r="K584" s="2" t="str">
        <f>_xlfn.XLOOKUP(A584, 'Medical Examinations'!A:A, 'Medical Examinations'!E:E, "not  found")</f>
        <v>Normal</v>
      </c>
      <c r="L584" s="16">
        <f>_xlfn.XLOOKUP(A584, 'Hospitalisation Details'!A:A, 'Hospitalisation Details'!G:G, "not found")</f>
        <v>29418</v>
      </c>
      <c r="M584" s="17">
        <f>_xlfn.XLOOKUP(A584, 'Hospitalisation Details'!A:A, 'Hospitalisation Details'!J:J, "not found")</f>
        <v>16990.55</v>
      </c>
      <c r="N584" s="2" t="str">
        <f>_xlfn.XLOOKUP(A584, 'Hospitalisation Details'!A:A, 'Hospitalisation Details'!L:L, "not found")</f>
        <v>tier - 2</v>
      </c>
      <c r="O584" s="2" t="str">
        <f>_xlfn.XLOOKUP(A584, 'Hospitalisation Details'!A:A, 'Hospitalisation Details'!N:N, "not found")</f>
        <v>tier - 3</v>
      </c>
      <c r="P584" s="2" t="str">
        <f>_xlfn.XLOOKUP(A584, 'Hospitalisation Details'!A:A, 'Hospitalisation Details'!P:P, "not found")</f>
        <v>R1012</v>
      </c>
      <c r="Q584" s="2">
        <f>_xlfn.XLOOKUP(A584, 'Hospitalisation Details'!A:A, 'Hospitalisation Details'!H:H, "not found")</f>
        <v>42</v>
      </c>
    </row>
    <row r="585" spans="1:17" ht="15.75" x14ac:dyDescent="0.25">
      <c r="A585" s="15" t="s">
        <v>1787</v>
      </c>
      <c r="B585" s="2" t="str">
        <f>VLOOKUP(A585, 'Customer Names'!A:E, 4, FALSE)</f>
        <v>Christopher</v>
      </c>
      <c r="C585" s="2">
        <f>_xlfn.XLOOKUP(A585, 'Medical Examinations'!A:A, 'Medical Examinations'!B:B, "not found")</f>
        <v>48.59</v>
      </c>
      <c r="D585" s="2">
        <f>_xlfn.XLOOKUP(A585, 'Medical Examinations'!A:A, 'Medical Examinations'!D:D, "not found")</f>
        <v>5.57</v>
      </c>
      <c r="E585" s="2" t="str">
        <f>_xlfn.XLOOKUP(A585, 'Medical Examinations'!A:A, 'Medical Examinations'!F:F, "not found")</f>
        <v>No</v>
      </c>
      <c r="F585" s="2" t="str">
        <f>_xlfn.XLOOKUP(A585, 'Medical Examinations'!A:A, 'Medical Examinations'!G:G, "not found")</f>
        <v>No</v>
      </c>
      <c r="G585" s="2" t="str">
        <f>_xlfn.XLOOKUP(A585, 'Medical Examinations'!A:A, 'Medical Examinations'!H:H, "not found")</f>
        <v>No</v>
      </c>
      <c r="H585" s="2">
        <f>_xlfn.XLOOKUP(A585, 'Medical Examinations'!A:A, 'Medical Examinations'!J:J, "not found")</f>
        <v>0</v>
      </c>
      <c r="I585" s="2" t="str">
        <f>_xlfn.XLOOKUP(A585, 'Medical Examinations'!A:A, 'Medical Examinations'!L:L, "not found")</f>
        <v>No</v>
      </c>
      <c r="J585" s="2" t="str">
        <f>_xlfn.XLOOKUP(A585, 'Medical Examinations'!A:A, 'Medical Examinations'!C:C, "not found")</f>
        <v>Obesity</v>
      </c>
      <c r="K585" s="2" t="str">
        <f>_xlfn.XLOOKUP(A585, 'Medical Examinations'!A:A, 'Medical Examinations'!E:E, "not  found")</f>
        <v>Normal</v>
      </c>
      <c r="L585" s="16">
        <f>_xlfn.XLOOKUP(A585, 'Hospitalisation Details'!A:A, 'Hospitalisation Details'!G:G, "not found")</f>
        <v>28362</v>
      </c>
      <c r="M585" s="17">
        <f>_xlfn.XLOOKUP(A585, 'Hospitalisation Details'!A:A, 'Hospitalisation Details'!J:J, "not found")</f>
        <v>16921.09</v>
      </c>
      <c r="N585" s="2" t="str">
        <f>_xlfn.XLOOKUP(A585, 'Hospitalisation Details'!A:A, 'Hospitalisation Details'!L:L, "not found")</f>
        <v>tier - 2</v>
      </c>
      <c r="O585" s="2" t="str">
        <f>_xlfn.XLOOKUP(A585, 'Hospitalisation Details'!A:A, 'Hospitalisation Details'!N:N, "not found")</f>
        <v>tier - 3</v>
      </c>
      <c r="P585" s="2" t="str">
        <f>_xlfn.XLOOKUP(A585, 'Hospitalisation Details'!A:A, 'Hospitalisation Details'!P:P, "not found")</f>
        <v>R1023</v>
      </c>
      <c r="Q585" s="2">
        <f>_xlfn.XLOOKUP(A585, 'Hospitalisation Details'!A:A, 'Hospitalisation Details'!H:H, "not found")</f>
        <v>45</v>
      </c>
    </row>
    <row r="586" spans="1:17" ht="15.75" x14ac:dyDescent="0.25">
      <c r="A586" s="15" t="s">
        <v>1786</v>
      </c>
      <c r="B586" s="2" t="str">
        <f>VLOOKUP(A586, 'Customer Names'!A:E, 4, FALSE)</f>
        <v>Alison B</v>
      </c>
      <c r="C586" s="2">
        <f>_xlfn.XLOOKUP(A586, 'Medical Examinations'!A:A, 'Medical Examinations'!B:B, "not found")</f>
        <v>45.18</v>
      </c>
      <c r="D586" s="2">
        <f>_xlfn.XLOOKUP(A586, 'Medical Examinations'!A:A, 'Medical Examinations'!D:D, "not found")</f>
        <v>10.87</v>
      </c>
      <c r="E586" s="2" t="str">
        <f>_xlfn.XLOOKUP(A586, 'Medical Examinations'!A:A, 'Medical Examinations'!F:F, "not found")</f>
        <v>No</v>
      </c>
      <c r="F586" s="2" t="str">
        <f>_xlfn.XLOOKUP(A586, 'Medical Examinations'!A:A, 'Medical Examinations'!G:G, "not found")</f>
        <v>No</v>
      </c>
      <c r="G586" s="2" t="str">
        <f>_xlfn.XLOOKUP(A586, 'Medical Examinations'!A:A, 'Medical Examinations'!H:H, "not found")</f>
        <v>No</v>
      </c>
      <c r="H586" s="2">
        <f>_xlfn.XLOOKUP(A586, 'Medical Examinations'!A:A, 'Medical Examinations'!J:J, "not found")</f>
        <v>0</v>
      </c>
      <c r="I586" s="2" t="str">
        <f>_xlfn.XLOOKUP(A586, 'Medical Examinations'!A:A, 'Medical Examinations'!L:L, "not found")</f>
        <v>No</v>
      </c>
      <c r="J586" s="2" t="str">
        <f>_xlfn.XLOOKUP(A586, 'Medical Examinations'!A:A, 'Medical Examinations'!C:C, "not found")</f>
        <v>Obesity</v>
      </c>
      <c r="K586" s="2" t="str">
        <f>_xlfn.XLOOKUP(A586, 'Medical Examinations'!A:A, 'Medical Examinations'!E:E, "not  found")</f>
        <v>Diabetes</v>
      </c>
      <c r="L586" s="16">
        <f>_xlfn.XLOOKUP(A586, 'Hospitalisation Details'!A:A, 'Hospitalisation Details'!G:G, "not found")</f>
        <v>25132</v>
      </c>
      <c r="M586" s="17">
        <f>_xlfn.XLOOKUP(A586, 'Hospitalisation Details'!A:A, 'Hospitalisation Details'!J:J, "not found")</f>
        <v>16903.5</v>
      </c>
      <c r="N586" s="2" t="str">
        <f>_xlfn.XLOOKUP(A586, 'Hospitalisation Details'!A:A, 'Hospitalisation Details'!L:L, "not found")</f>
        <v>tier - 2</v>
      </c>
      <c r="O586" s="2" t="str">
        <f>_xlfn.XLOOKUP(A586, 'Hospitalisation Details'!A:A, 'Hospitalisation Details'!N:N, "not found")</f>
        <v>tier - 3</v>
      </c>
      <c r="P586" s="2" t="str">
        <f>_xlfn.XLOOKUP(A586, 'Hospitalisation Details'!A:A, 'Hospitalisation Details'!P:P, "not found")</f>
        <v>R1012</v>
      </c>
      <c r="Q586" s="2">
        <f>_xlfn.XLOOKUP(A586, 'Hospitalisation Details'!A:A, 'Hospitalisation Details'!H:H, "not found")</f>
        <v>54</v>
      </c>
    </row>
    <row r="587" spans="1:17" ht="15.75" x14ac:dyDescent="0.25">
      <c r="A587" s="15" t="s">
        <v>1785</v>
      </c>
      <c r="B587" s="2" t="str">
        <f>VLOOKUP(A587, 'Customer Names'!A:E, 4, FALSE)</f>
        <v>Caroline</v>
      </c>
      <c r="C587" s="2">
        <f>_xlfn.XLOOKUP(A587, 'Medical Examinations'!A:A, 'Medical Examinations'!B:B, "not found")</f>
        <v>27.9</v>
      </c>
      <c r="D587" s="2">
        <f>_xlfn.XLOOKUP(A587, 'Medical Examinations'!A:A, 'Medical Examinations'!D:D, "not found")</f>
        <v>6.02</v>
      </c>
      <c r="E587" s="2" t="str">
        <f>_xlfn.XLOOKUP(A587, 'Medical Examinations'!A:A, 'Medical Examinations'!F:F, "not found")</f>
        <v>No</v>
      </c>
      <c r="F587" s="2" t="str">
        <f>_xlfn.XLOOKUP(A587, 'Medical Examinations'!A:A, 'Medical Examinations'!G:G, "not found")</f>
        <v>No</v>
      </c>
      <c r="G587" s="2" t="str">
        <f>_xlfn.XLOOKUP(A587, 'Medical Examinations'!A:A, 'Medical Examinations'!H:H, "not found")</f>
        <v>Yes</v>
      </c>
      <c r="H587" s="2">
        <f>_xlfn.XLOOKUP(A587, 'Medical Examinations'!A:A, 'Medical Examinations'!J:J, "not found")</f>
        <v>1</v>
      </c>
      <c r="I587" s="2" t="str">
        <f>_xlfn.XLOOKUP(A587, 'Medical Examinations'!A:A, 'Medical Examinations'!L:L, "not found")</f>
        <v>yes</v>
      </c>
      <c r="J587" s="2" t="str">
        <f>_xlfn.XLOOKUP(A587, 'Medical Examinations'!A:A, 'Medical Examinations'!C:C, "not found")</f>
        <v>Overweight</v>
      </c>
      <c r="K587" s="2" t="str">
        <f>_xlfn.XLOOKUP(A587, 'Medical Examinations'!A:A, 'Medical Examinations'!E:E, "not  found")</f>
        <v>Prediabeties</v>
      </c>
      <c r="L587" s="16">
        <f>_xlfn.XLOOKUP(A587, 'Hospitalisation Details'!A:A, 'Hospitalisation Details'!G:G, "not found")</f>
        <v>37874</v>
      </c>
      <c r="M587" s="17">
        <f>_xlfn.XLOOKUP(A587, 'Hospitalisation Details'!A:A, 'Hospitalisation Details'!J:J, "not found")</f>
        <v>16884.919999999998</v>
      </c>
      <c r="N587" s="2" t="str">
        <f>_xlfn.XLOOKUP(A587, 'Hospitalisation Details'!A:A, 'Hospitalisation Details'!L:L, "not found")</f>
        <v>tier - 2</v>
      </c>
      <c r="O587" s="2" t="str">
        <f>_xlfn.XLOOKUP(A587, 'Hospitalisation Details'!A:A, 'Hospitalisation Details'!N:N, "not found")</f>
        <v>tier - 2</v>
      </c>
      <c r="P587" s="2" t="str">
        <f>_xlfn.XLOOKUP(A587, 'Hospitalisation Details'!A:A, 'Hospitalisation Details'!P:P, "not found")</f>
        <v>R1011</v>
      </c>
      <c r="Q587" s="2">
        <f>_xlfn.XLOOKUP(A587, 'Hospitalisation Details'!A:A, 'Hospitalisation Details'!H:H, "not found")</f>
        <v>19</v>
      </c>
    </row>
    <row r="588" spans="1:17" ht="15.75" x14ac:dyDescent="0.25">
      <c r="A588" s="15" t="s">
        <v>1784</v>
      </c>
      <c r="B588" s="2" t="str">
        <f>VLOOKUP(A588, 'Customer Names'!A:E, 4, FALSE)</f>
        <v>Alexis N</v>
      </c>
      <c r="C588" s="2">
        <f>_xlfn.XLOOKUP(A588, 'Medical Examinations'!A:A, 'Medical Examinations'!B:B, "not found")</f>
        <v>51.33</v>
      </c>
      <c r="D588" s="2">
        <f>_xlfn.XLOOKUP(A588, 'Medical Examinations'!A:A, 'Medical Examinations'!D:D, "not found")</f>
        <v>7</v>
      </c>
      <c r="E588" s="2" t="str">
        <f>_xlfn.XLOOKUP(A588, 'Medical Examinations'!A:A, 'Medical Examinations'!F:F, "not found")</f>
        <v>No</v>
      </c>
      <c r="F588" s="2" t="str">
        <f>_xlfn.XLOOKUP(A588, 'Medical Examinations'!A:A, 'Medical Examinations'!G:G, "not found")</f>
        <v>No</v>
      </c>
      <c r="G588" s="2" t="str">
        <f>_xlfn.XLOOKUP(A588, 'Medical Examinations'!A:A, 'Medical Examinations'!H:H, "not found")</f>
        <v>No</v>
      </c>
      <c r="H588" s="2">
        <f>_xlfn.XLOOKUP(A588, 'Medical Examinations'!A:A, 'Medical Examinations'!J:J, "not found")</f>
        <v>0</v>
      </c>
      <c r="I588" s="2" t="str">
        <f>_xlfn.XLOOKUP(A588, 'Medical Examinations'!A:A, 'Medical Examinations'!L:L, "not found")</f>
        <v>No</v>
      </c>
      <c r="J588" s="2" t="str">
        <f>_xlfn.XLOOKUP(A588, 'Medical Examinations'!A:A, 'Medical Examinations'!C:C, "not found")</f>
        <v>Obesity</v>
      </c>
      <c r="K588" s="2" t="str">
        <f>_xlfn.XLOOKUP(A588, 'Medical Examinations'!A:A, 'Medical Examinations'!E:E, "not  found")</f>
        <v>Diabetes</v>
      </c>
      <c r="L588" s="16">
        <f>_xlfn.XLOOKUP(A588, 'Hospitalisation Details'!A:A, 'Hospitalisation Details'!G:G, "not found")</f>
        <v>27249</v>
      </c>
      <c r="M588" s="17">
        <f>_xlfn.XLOOKUP(A588, 'Hospitalisation Details'!A:A, 'Hospitalisation Details'!J:J, "not found")</f>
        <v>16841.32</v>
      </c>
      <c r="N588" s="2" t="str">
        <f>_xlfn.XLOOKUP(A588, 'Hospitalisation Details'!A:A, 'Hospitalisation Details'!L:L, "not found")</f>
        <v>tier - 2</v>
      </c>
      <c r="O588" s="2" t="str">
        <f>_xlfn.XLOOKUP(A588, 'Hospitalisation Details'!A:A, 'Hospitalisation Details'!N:N, "not found")</f>
        <v>tier - 3</v>
      </c>
      <c r="P588" s="2" t="str">
        <f>_xlfn.XLOOKUP(A588, 'Hospitalisation Details'!A:A, 'Hospitalisation Details'!P:P, "not found")</f>
        <v>R1011</v>
      </c>
      <c r="Q588" s="2">
        <f>_xlfn.XLOOKUP(A588, 'Hospitalisation Details'!A:A, 'Hospitalisation Details'!H:H, "not found")</f>
        <v>48</v>
      </c>
    </row>
    <row r="589" spans="1:17" ht="15.75" x14ac:dyDescent="0.25">
      <c r="A589" s="15" t="s">
        <v>1783</v>
      </c>
      <c r="B589" s="2" t="str">
        <f>VLOOKUP(A589, 'Customer Names'!A:E, 4, FALSE)</f>
        <v>Shanda L</v>
      </c>
      <c r="C589" s="2">
        <f>_xlfn.XLOOKUP(A589, 'Medical Examinations'!A:A, 'Medical Examinations'!B:B, "not found")</f>
        <v>30.59</v>
      </c>
      <c r="D589" s="2">
        <f>_xlfn.XLOOKUP(A589, 'Medical Examinations'!A:A, 'Medical Examinations'!D:D, "not found")</f>
        <v>5.56</v>
      </c>
      <c r="E589" s="2" t="str">
        <f>_xlfn.XLOOKUP(A589, 'Medical Examinations'!A:A, 'Medical Examinations'!F:F, "not found")</f>
        <v>yes</v>
      </c>
      <c r="F589" s="2" t="str">
        <f>_xlfn.XLOOKUP(A589, 'Medical Examinations'!A:A, 'Medical Examinations'!G:G, "not found")</f>
        <v>No</v>
      </c>
      <c r="G589" s="2" t="str">
        <f>_xlfn.XLOOKUP(A589, 'Medical Examinations'!A:A, 'Medical Examinations'!H:H, "not found")</f>
        <v>No</v>
      </c>
      <c r="H589" s="2">
        <f>_xlfn.XLOOKUP(A589, 'Medical Examinations'!A:A, 'Medical Examinations'!J:J, "not found")</f>
        <v>1</v>
      </c>
      <c r="I589" s="2" t="str">
        <f>_xlfn.XLOOKUP(A589, 'Medical Examinations'!A:A, 'Medical Examinations'!L:L, "not found")</f>
        <v>No</v>
      </c>
      <c r="J589" s="2" t="str">
        <f>_xlfn.XLOOKUP(A589, 'Medical Examinations'!A:A, 'Medical Examinations'!C:C, "not found")</f>
        <v>Obesity</v>
      </c>
      <c r="K589" s="2" t="str">
        <f>_xlfn.XLOOKUP(A589, 'Medical Examinations'!A:A, 'Medical Examinations'!E:E, "not  found")</f>
        <v>Normal</v>
      </c>
      <c r="L589" s="16">
        <f>_xlfn.XLOOKUP(A589, 'Hospitalisation Details'!A:A, 'Hospitalisation Details'!G:G, "not found")</f>
        <v>34991</v>
      </c>
      <c r="M589" s="17">
        <f>_xlfn.XLOOKUP(A589, 'Hospitalisation Details'!A:A, 'Hospitalisation Details'!J:J, "not found")</f>
        <v>16796.41</v>
      </c>
      <c r="N589" s="2" t="str">
        <f>_xlfn.XLOOKUP(A589, 'Hospitalisation Details'!A:A, 'Hospitalisation Details'!L:L, "not found")</f>
        <v>tier - 2</v>
      </c>
      <c r="O589" s="2" t="str">
        <f>_xlfn.XLOOKUP(A589, 'Hospitalisation Details'!A:A, 'Hospitalisation Details'!N:N, "not found")</f>
        <v>tier - 3</v>
      </c>
      <c r="P589" s="2" t="str">
        <f>_xlfn.XLOOKUP(A589, 'Hospitalisation Details'!A:A, 'Hospitalisation Details'!P:P, "not found")</f>
        <v>R1024</v>
      </c>
      <c r="Q589" s="2">
        <f>_xlfn.XLOOKUP(A589, 'Hospitalisation Details'!A:A, 'Hospitalisation Details'!H:H, "not found")</f>
        <v>27</v>
      </c>
    </row>
    <row r="590" spans="1:17" ht="15.75" x14ac:dyDescent="0.25">
      <c r="A590" s="15" t="s">
        <v>1782</v>
      </c>
      <c r="B590" s="2" t="str">
        <f>VLOOKUP(A590, 'Customer Names'!A:E, 4, FALSE)</f>
        <v>Lacey</v>
      </c>
      <c r="C590" s="2">
        <f>_xlfn.XLOOKUP(A590, 'Medical Examinations'!A:A, 'Medical Examinations'!B:B, "not found")</f>
        <v>39.229999999999997</v>
      </c>
      <c r="D590" s="2">
        <f>_xlfn.XLOOKUP(A590, 'Medical Examinations'!A:A, 'Medical Examinations'!D:D, "not found")</f>
        <v>8.4499999999999993</v>
      </c>
      <c r="E590" s="2" t="str">
        <f>_xlfn.XLOOKUP(A590, 'Medical Examinations'!A:A, 'Medical Examinations'!F:F, "not found")</f>
        <v>No</v>
      </c>
      <c r="F590" s="2" t="str">
        <f>_xlfn.XLOOKUP(A590, 'Medical Examinations'!A:A, 'Medical Examinations'!G:G, "not found")</f>
        <v>No</v>
      </c>
      <c r="G590" s="2" t="str">
        <f>_xlfn.XLOOKUP(A590, 'Medical Examinations'!A:A, 'Medical Examinations'!H:H, "not found")</f>
        <v>No</v>
      </c>
      <c r="H590" s="2">
        <f>_xlfn.XLOOKUP(A590, 'Medical Examinations'!A:A, 'Medical Examinations'!J:J, "not found")</f>
        <v>0</v>
      </c>
      <c r="I590" s="2" t="str">
        <f>_xlfn.XLOOKUP(A590, 'Medical Examinations'!A:A, 'Medical Examinations'!L:L, "not found")</f>
        <v>No</v>
      </c>
      <c r="J590" s="2" t="str">
        <f>_xlfn.XLOOKUP(A590, 'Medical Examinations'!A:A, 'Medical Examinations'!C:C, "not found")</f>
        <v>Obesity</v>
      </c>
      <c r="K590" s="2" t="str">
        <f>_xlfn.XLOOKUP(A590, 'Medical Examinations'!A:A, 'Medical Examinations'!E:E, "not  found")</f>
        <v>Diabetes</v>
      </c>
      <c r="L590" s="16">
        <f>_xlfn.XLOOKUP(A590, 'Hospitalisation Details'!A:A, 'Hospitalisation Details'!G:G, "not found")</f>
        <v>22856</v>
      </c>
      <c r="M590" s="17">
        <f>_xlfn.XLOOKUP(A590, 'Hospitalisation Details'!A:A, 'Hospitalisation Details'!J:J, "not found")</f>
        <v>16779.400000000001</v>
      </c>
      <c r="N590" s="2" t="str">
        <f>_xlfn.XLOOKUP(A590, 'Hospitalisation Details'!A:A, 'Hospitalisation Details'!L:L, "not found")</f>
        <v>tier - 2</v>
      </c>
      <c r="O590" s="2" t="str">
        <f>_xlfn.XLOOKUP(A590, 'Hospitalisation Details'!A:A, 'Hospitalisation Details'!N:N, "not found")</f>
        <v>tier - 2</v>
      </c>
      <c r="P590" s="2" t="str">
        <f>_xlfn.XLOOKUP(A590, 'Hospitalisation Details'!A:A, 'Hospitalisation Details'!P:P, "not found")</f>
        <v>R1026</v>
      </c>
      <c r="Q590" s="2">
        <f>_xlfn.XLOOKUP(A590, 'Hospitalisation Details'!A:A, 'Hospitalisation Details'!H:H, "not found")</f>
        <v>60</v>
      </c>
    </row>
    <row r="591" spans="1:17" ht="15.75" x14ac:dyDescent="0.25">
      <c r="A591" s="15" t="s">
        <v>1781</v>
      </c>
      <c r="B591" s="2" t="str">
        <f>VLOOKUP(A591, 'Customer Names'!A:E, 4, FALSE)</f>
        <v>Laurette</v>
      </c>
      <c r="C591" s="2">
        <f>_xlfn.XLOOKUP(A591, 'Medical Examinations'!A:A, 'Medical Examinations'!B:B, "not found")</f>
        <v>19.094999999999999</v>
      </c>
      <c r="D591" s="2">
        <f>_xlfn.XLOOKUP(A591, 'Medical Examinations'!A:A, 'Medical Examinations'!D:D, "not found")</f>
        <v>6.19</v>
      </c>
      <c r="E591" s="2" t="str">
        <f>_xlfn.XLOOKUP(A591, 'Medical Examinations'!A:A, 'Medical Examinations'!F:F, "not found")</f>
        <v>No</v>
      </c>
      <c r="F591" s="2" t="str">
        <f>_xlfn.XLOOKUP(A591, 'Medical Examinations'!A:A, 'Medical Examinations'!G:G, "not found")</f>
        <v>No</v>
      </c>
      <c r="G591" s="2" t="str">
        <f>_xlfn.XLOOKUP(A591, 'Medical Examinations'!A:A, 'Medical Examinations'!H:H, "not found")</f>
        <v>No</v>
      </c>
      <c r="H591" s="2">
        <f>_xlfn.XLOOKUP(A591, 'Medical Examinations'!A:A, 'Medical Examinations'!J:J, "not found")</f>
        <v>0</v>
      </c>
      <c r="I591" s="2" t="str">
        <f>_xlfn.XLOOKUP(A591, 'Medical Examinations'!A:A, 'Medical Examinations'!L:L, "not found")</f>
        <v>yes</v>
      </c>
      <c r="J591" s="2" t="str">
        <f>_xlfn.XLOOKUP(A591, 'Medical Examinations'!A:A, 'Medical Examinations'!C:C, "not found")</f>
        <v>Normal Weight</v>
      </c>
      <c r="K591" s="2" t="str">
        <f>_xlfn.XLOOKUP(A591, 'Medical Examinations'!A:A, 'Medical Examinations'!E:E, "not  found")</f>
        <v>Prediabeties</v>
      </c>
      <c r="L591" s="16">
        <f>_xlfn.XLOOKUP(A591, 'Hospitalisation Details'!A:A, 'Hospitalisation Details'!G:G, "not found")</f>
        <v>32774</v>
      </c>
      <c r="M591" s="17">
        <f>_xlfn.XLOOKUP(A591, 'Hospitalisation Details'!A:A, 'Hospitalisation Details'!J:J, "not found")</f>
        <v>16776.3</v>
      </c>
      <c r="N591" s="2" t="str">
        <f>_xlfn.XLOOKUP(A591, 'Hospitalisation Details'!A:A, 'Hospitalisation Details'!L:L, "not found")</f>
        <v>tier - 2</v>
      </c>
      <c r="O591" s="2" t="str">
        <f>_xlfn.XLOOKUP(A591, 'Hospitalisation Details'!A:A, 'Hospitalisation Details'!N:N, "not found")</f>
        <v>tier - 2</v>
      </c>
      <c r="P591" s="2" t="str">
        <f>_xlfn.XLOOKUP(A591, 'Hospitalisation Details'!A:A, 'Hospitalisation Details'!P:P, "not found")</f>
        <v>R1024</v>
      </c>
      <c r="Q591" s="2">
        <f>_xlfn.XLOOKUP(A591, 'Hospitalisation Details'!A:A, 'Hospitalisation Details'!H:H, "not found")</f>
        <v>33</v>
      </c>
    </row>
    <row r="592" spans="1:17" ht="15.75" x14ac:dyDescent="0.25">
      <c r="A592" s="15" t="s">
        <v>1780</v>
      </c>
      <c r="B592" s="2" t="str">
        <f>VLOOKUP(A592, 'Customer Names'!A:E, 4, FALSE)</f>
        <v>Jason</v>
      </c>
      <c r="C592" s="2">
        <f>_xlfn.XLOOKUP(A592, 'Medical Examinations'!A:A, 'Medical Examinations'!B:B, "not found")</f>
        <v>49.72</v>
      </c>
      <c r="D592" s="2">
        <f>_xlfn.XLOOKUP(A592, 'Medical Examinations'!A:A, 'Medical Examinations'!D:D, "not found")</f>
        <v>7.71</v>
      </c>
      <c r="E592" s="2" t="str">
        <f>_xlfn.XLOOKUP(A592, 'Medical Examinations'!A:A, 'Medical Examinations'!F:F, "not found")</f>
        <v>No</v>
      </c>
      <c r="F592" s="2" t="str">
        <f>_xlfn.XLOOKUP(A592, 'Medical Examinations'!A:A, 'Medical Examinations'!G:G, "not found")</f>
        <v>No</v>
      </c>
      <c r="G592" s="2" t="str">
        <f>_xlfn.XLOOKUP(A592, 'Medical Examinations'!A:A, 'Medical Examinations'!H:H, "not found")</f>
        <v>No</v>
      </c>
      <c r="H592" s="2">
        <f>_xlfn.XLOOKUP(A592, 'Medical Examinations'!A:A, 'Medical Examinations'!J:J, "not found")</f>
        <v>0</v>
      </c>
      <c r="I592" s="2" t="str">
        <f>_xlfn.XLOOKUP(A592, 'Medical Examinations'!A:A, 'Medical Examinations'!L:L, "not found")</f>
        <v>No</v>
      </c>
      <c r="J592" s="2" t="str">
        <f>_xlfn.XLOOKUP(A592, 'Medical Examinations'!A:A, 'Medical Examinations'!C:C, "not found")</f>
        <v>Obesity</v>
      </c>
      <c r="K592" s="2" t="str">
        <f>_xlfn.XLOOKUP(A592, 'Medical Examinations'!A:A, 'Medical Examinations'!E:E, "not  found")</f>
        <v>Diabetes</v>
      </c>
      <c r="L592" s="16">
        <f>_xlfn.XLOOKUP(A592, 'Hospitalisation Details'!A:A, 'Hospitalisation Details'!G:G, "not found")</f>
        <v>27269</v>
      </c>
      <c r="M592" s="17">
        <f>_xlfn.XLOOKUP(A592, 'Hospitalisation Details'!A:A, 'Hospitalisation Details'!J:J, "not found")</f>
        <v>16770.990000000002</v>
      </c>
      <c r="N592" s="2" t="str">
        <f>_xlfn.XLOOKUP(A592, 'Hospitalisation Details'!A:A, 'Hospitalisation Details'!L:L, "not found")</f>
        <v>tier - 2</v>
      </c>
      <c r="O592" s="2" t="str">
        <f>_xlfn.XLOOKUP(A592, 'Hospitalisation Details'!A:A, 'Hospitalisation Details'!N:N, "not found")</f>
        <v>tier - 1</v>
      </c>
      <c r="P592" s="2" t="str">
        <f>_xlfn.XLOOKUP(A592, 'Hospitalisation Details'!A:A, 'Hospitalisation Details'!P:P, "not found")</f>
        <v>R1012</v>
      </c>
      <c r="Q592" s="2">
        <f>_xlfn.XLOOKUP(A592, 'Hospitalisation Details'!A:A, 'Hospitalisation Details'!H:H, "not found")</f>
        <v>48</v>
      </c>
    </row>
    <row r="593" spans="1:17" ht="15.75" x14ac:dyDescent="0.25">
      <c r="A593" s="15" t="s">
        <v>1779</v>
      </c>
      <c r="B593" s="2" t="str">
        <f>VLOOKUP(A593, 'Customer Names'!A:E, 4, FALSE)</f>
        <v>Mary</v>
      </c>
      <c r="C593" s="2">
        <f>_xlfn.XLOOKUP(A593, 'Medical Examinations'!A:A, 'Medical Examinations'!B:B, "not found")</f>
        <v>21.754999999999999</v>
      </c>
      <c r="D593" s="2">
        <f>_xlfn.XLOOKUP(A593, 'Medical Examinations'!A:A, 'Medical Examinations'!D:D, "not found")</f>
        <v>4.63</v>
      </c>
      <c r="E593" s="2" t="str">
        <f>_xlfn.XLOOKUP(A593, 'Medical Examinations'!A:A, 'Medical Examinations'!F:F, "not found")</f>
        <v>No</v>
      </c>
      <c r="F593" s="2" t="str">
        <f>_xlfn.XLOOKUP(A593, 'Medical Examinations'!A:A, 'Medical Examinations'!G:G, "not found")</f>
        <v>No</v>
      </c>
      <c r="G593" s="2" t="str">
        <f>_xlfn.XLOOKUP(A593, 'Medical Examinations'!A:A, 'Medical Examinations'!H:H, "not found")</f>
        <v>Yes</v>
      </c>
      <c r="H593" s="2">
        <f>_xlfn.XLOOKUP(A593, 'Medical Examinations'!A:A, 'Medical Examinations'!J:J, "not found")</f>
        <v>1</v>
      </c>
      <c r="I593" s="2" t="str">
        <f>_xlfn.XLOOKUP(A593, 'Medical Examinations'!A:A, 'Medical Examinations'!L:L, "not found")</f>
        <v>yes</v>
      </c>
      <c r="J593" s="2" t="str">
        <f>_xlfn.XLOOKUP(A593, 'Medical Examinations'!A:A, 'Medical Examinations'!C:C, "not found")</f>
        <v>Normal Weight</v>
      </c>
      <c r="K593" s="2" t="str">
        <f>_xlfn.XLOOKUP(A593, 'Medical Examinations'!A:A, 'Medical Examinations'!E:E, "not  found")</f>
        <v>Normal</v>
      </c>
      <c r="L593" s="16">
        <f>_xlfn.XLOOKUP(A593, 'Hospitalisation Details'!A:A, 'Hospitalisation Details'!G:G, "not found")</f>
        <v>34278</v>
      </c>
      <c r="M593" s="17">
        <f>_xlfn.XLOOKUP(A593, 'Hospitalisation Details'!A:A, 'Hospitalisation Details'!J:J, "not found")</f>
        <v>16657.72</v>
      </c>
      <c r="N593" s="2" t="str">
        <f>_xlfn.XLOOKUP(A593, 'Hospitalisation Details'!A:A, 'Hospitalisation Details'!L:L, "not found")</f>
        <v>tier - 2</v>
      </c>
      <c r="O593" s="2" t="str">
        <f>_xlfn.XLOOKUP(A593, 'Hospitalisation Details'!A:A, 'Hospitalisation Details'!N:N, "not found")</f>
        <v>tier - 1</v>
      </c>
      <c r="P593" s="2" t="str">
        <f>_xlfn.XLOOKUP(A593, 'Hospitalisation Details'!A:A, 'Hospitalisation Details'!P:P, "not found")</f>
        <v>R1024</v>
      </c>
      <c r="Q593" s="2">
        <f>_xlfn.XLOOKUP(A593, 'Hospitalisation Details'!A:A, 'Hospitalisation Details'!H:H, "not found")</f>
        <v>29</v>
      </c>
    </row>
    <row r="594" spans="1:17" ht="15.75" x14ac:dyDescent="0.25">
      <c r="A594" s="15" t="s">
        <v>1778</v>
      </c>
      <c r="B594" s="2" t="str">
        <f>VLOOKUP(A594, 'Customer Names'!A:E, 4, FALSE)</f>
        <v>Kati A</v>
      </c>
      <c r="C594" s="2">
        <f>_xlfn.XLOOKUP(A594, 'Medical Examinations'!A:A, 'Medical Examinations'!B:B, "not found")</f>
        <v>48.39</v>
      </c>
      <c r="D594" s="2">
        <f>_xlfn.XLOOKUP(A594, 'Medical Examinations'!A:A, 'Medical Examinations'!D:D, "not found")</f>
        <v>4.6100000000000003</v>
      </c>
      <c r="E594" s="2" t="str">
        <f>_xlfn.XLOOKUP(A594, 'Medical Examinations'!A:A, 'Medical Examinations'!F:F, "not found")</f>
        <v>No</v>
      </c>
      <c r="F594" s="2" t="str">
        <f>_xlfn.XLOOKUP(A594, 'Medical Examinations'!A:A, 'Medical Examinations'!G:G, "not found")</f>
        <v>No</v>
      </c>
      <c r="G594" s="2" t="str">
        <f>_xlfn.XLOOKUP(A594, 'Medical Examinations'!A:A, 'Medical Examinations'!H:H, "not found")</f>
        <v>No</v>
      </c>
      <c r="H594" s="2">
        <f>_xlfn.XLOOKUP(A594, 'Medical Examinations'!A:A, 'Medical Examinations'!J:J, "not found")</f>
        <v>0</v>
      </c>
      <c r="I594" s="2" t="str">
        <f>_xlfn.XLOOKUP(A594, 'Medical Examinations'!A:A, 'Medical Examinations'!L:L, "not found")</f>
        <v>No</v>
      </c>
      <c r="J594" s="2" t="str">
        <f>_xlfn.XLOOKUP(A594, 'Medical Examinations'!A:A, 'Medical Examinations'!C:C, "not found")</f>
        <v>Obesity</v>
      </c>
      <c r="K594" s="2" t="str">
        <f>_xlfn.XLOOKUP(A594, 'Medical Examinations'!A:A, 'Medical Examinations'!E:E, "not  found")</f>
        <v>Normal</v>
      </c>
      <c r="L594" s="16">
        <f>_xlfn.XLOOKUP(A594, 'Hospitalisation Details'!A:A, 'Hospitalisation Details'!G:G, "not found")</f>
        <v>28393</v>
      </c>
      <c r="M594" s="17">
        <f>_xlfn.XLOOKUP(A594, 'Hospitalisation Details'!A:A, 'Hospitalisation Details'!J:J, "not found")</f>
        <v>16631.61</v>
      </c>
      <c r="N594" s="2" t="str">
        <f>_xlfn.XLOOKUP(A594, 'Hospitalisation Details'!A:A, 'Hospitalisation Details'!L:L, "not found")</f>
        <v>tier - 2</v>
      </c>
      <c r="O594" s="2" t="str">
        <f>_xlfn.XLOOKUP(A594, 'Hospitalisation Details'!A:A, 'Hospitalisation Details'!N:N, "not found")</f>
        <v>tier - 1</v>
      </c>
      <c r="P594" s="2" t="str">
        <f>_xlfn.XLOOKUP(A594, 'Hospitalisation Details'!A:A, 'Hospitalisation Details'!P:P, "not found")</f>
        <v>R1012</v>
      </c>
      <c r="Q594" s="2">
        <f>_xlfn.XLOOKUP(A594, 'Hospitalisation Details'!A:A, 'Hospitalisation Details'!H:H, "not found")</f>
        <v>45</v>
      </c>
    </row>
    <row r="595" spans="1:17" ht="15.75" x14ac:dyDescent="0.25">
      <c r="A595" s="15" t="s">
        <v>1777</v>
      </c>
      <c r="B595" s="2" t="str">
        <f>VLOOKUP(A595, 'Customer Names'!A:E, 4, FALSE)</f>
        <v>Kelly J</v>
      </c>
      <c r="C595" s="2">
        <f>_xlfn.XLOOKUP(A595, 'Medical Examinations'!A:A, 'Medical Examinations'!B:B, "not found")</f>
        <v>47.15</v>
      </c>
      <c r="D595" s="2">
        <f>_xlfn.XLOOKUP(A595, 'Medical Examinations'!A:A, 'Medical Examinations'!D:D, "not found")</f>
        <v>9.5299999999999994</v>
      </c>
      <c r="E595" s="2" t="str">
        <f>_xlfn.XLOOKUP(A595, 'Medical Examinations'!A:A, 'Medical Examinations'!F:F, "not found")</f>
        <v>yes</v>
      </c>
      <c r="F595" s="2" t="str">
        <f>_xlfn.XLOOKUP(A595, 'Medical Examinations'!A:A, 'Medical Examinations'!G:G, "not found")</f>
        <v>No</v>
      </c>
      <c r="G595" s="2" t="str">
        <f>_xlfn.XLOOKUP(A595, 'Medical Examinations'!A:A, 'Medical Examinations'!H:H, "not found")</f>
        <v>No</v>
      </c>
      <c r="H595" s="2">
        <f>_xlfn.XLOOKUP(A595, 'Medical Examinations'!A:A, 'Medical Examinations'!J:J, "not found")</f>
        <v>1</v>
      </c>
      <c r="I595" s="2" t="str">
        <f>_xlfn.XLOOKUP(A595, 'Medical Examinations'!A:A, 'Medical Examinations'!L:L, "not found")</f>
        <v>No</v>
      </c>
      <c r="J595" s="2" t="str">
        <f>_xlfn.XLOOKUP(A595, 'Medical Examinations'!A:A, 'Medical Examinations'!C:C, "not found")</f>
        <v>Obesity</v>
      </c>
      <c r="K595" s="2" t="str">
        <f>_xlfn.XLOOKUP(A595, 'Medical Examinations'!A:A, 'Medical Examinations'!E:E, "not  found")</f>
        <v>Diabetes</v>
      </c>
      <c r="L595" s="16">
        <f>_xlfn.XLOOKUP(A595, 'Hospitalisation Details'!A:A, 'Hospitalisation Details'!G:G, "not found")</f>
        <v>27599</v>
      </c>
      <c r="M595" s="17">
        <f>_xlfn.XLOOKUP(A595, 'Hospitalisation Details'!A:A, 'Hospitalisation Details'!J:J, "not found")</f>
        <v>16602.18</v>
      </c>
      <c r="N595" s="2" t="str">
        <f>_xlfn.XLOOKUP(A595, 'Hospitalisation Details'!A:A, 'Hospitalisation Details'!L:L, "not found")</f>
        <v>tier - 2</v>
      </c>
      <c r="O595" s="2" t="str">
        <f>_xlfn.XLOOKUP(A595, 'Hospitalisation Details'!A:A, 'Hospitalisation Details'!N:N, "not found")</f>
        <v>tier - 1</v>
      </c>
      <c r="P595" s="2" t="str">
        <f>_xlfn.XLOOKUP(A595, 'Hospitalisation Details'!A:A, 'Hospitalisation Details'!P:P, "not found")</f>
        <v>R1026</v>
      </c>
      <c r="Q595" s="2">
        <f>_xlfn.XLOOKUP(A595, 'Hospitalisation Details'!A:A, 'Hospitalisation Details'!H:H, "not found")</f>
        <v>47</v>
      </c>
    </row>
    <row r="596" spans="1:17" ht="15.75" x14ac:dyDescent="0.25">
      <c r="A596" s="15" t="s">
        <v>1776</v>
      </c>
      <c r="B596" s="2" t="str">
        <f>VLOOKUP(A596, 'Customer Names'!A:E, 4, FALSE)</f>
        <v>Greer D</v>
      </c>
      <c r="C596" s="2">
        <f>_xlfn.XLOOKUP(A596, 'Medical Examinations'!A:A, 'Medical Examinations'!B:B, "not found")</f>
        <v>47.59</v>
      </c>
      <c r="D596" s="2">
        <f>_xlfn.XLOOKUP(A596, 'Medical Examinations'!A:A, 'Medical Examinations'!D:D, "not found")</f>
        <v>11.43</v>
      </c>
      <c r="E596" s="2" t="str">
        <f>_xlfn.XLOOKUP(A596, 'Medical Examinations'!A:A, 'Medical Examinations'!F:F, "not found")</f>
        <v>yes</v>
      </c>
      <c r="F596" s="2" t="str">
        <f>_xlfn.XLOOKUP(A596, 'Medical Examinations'!A:A, 'Medical Examinations'!G:G, "not found")</f>
        <v>No</v>
      </c>
      <c r="G596" s="2" t="str">
        <f>_xlfn.XLOOKUP(A596, 'Medical Examinations'!A:A, 'Medical Examinations'!H:H, "not found")</f>
        <v>No</v>
      </c>
      <c r="H596" s="2">
        <f>_xlfn.XLOOKUP(A596, 'Medical Examinations'!A:A, 'Medical Examinations'!J:J, "not found")</f>
        <v>2</v>
      </c>
      <c r="I596" s="2" t="str">
        <f>_xlfn.XLOOKUP(A596, 'Medical Examinations'!A:A, 'Medical Examinations'!L:L, "not found")</f>
        <v>No</v>
      </c>
      <c r="J596" s="2" t="str">
        <f>_xlfn.XLOOKUP(A596, 'Medical Examinations'!A:A, 'Medical Examinations'!C:C, "not found")</f>
        <v>Obesity</v>
      </c>
      <c r="K596" s="2" t="str">
        <f>_xlfn.XLOOKUP(A596, 'Medical Examinations'!A:A, 'Medical Examinations'!E:E, "not  found")</f>
        <v>Diabetes</v>
      </c>
      <c r="L596" s="16">
        <f>_xlfn.XLOOKUP(A596, 'Hospitalisation Details'!A:A, 'Hospitalisation Details'!G:G, "not found")</f>
        <v>25759</v>
      </c>
      <c r="M596" s="17">
        <f>_xlfn.XLOOKUP(A596, 'Hospitalisation Details'!A:A, 'Hospitalisation Details'!J:J, "not found")</f>
        <v>16600.16</v>
      </c>
      <c r="N596" s="2" t="str">
        <f>_xlfn.XLOOKUP(A596, 'Hospitalisation Details'!A:A, 'Hospitalisation Details'!L:L, "not found")</f>
        <v>tier - 2</v>
      </c>
      <c r="O596" s="2" t="str">
        <f>_xlfn.XLOOKUP(A596, 'Hospitalisation Details'!A:A, 'Hospitalisation Details'!N:N, "not found")</f>
        <v>tier - 2</v>
      </c>
      <c r="P596" s="2" t="str">
        <f>_xlfn.XLOOKUP(A596, 'Hospitalisation Details'!A:A, 'Hospitalisation Details'!P:P, "not found")</f>
        <v>R1011</v>
      </c>
      <c r="Q596" s="2">
        <f>_xlfn.XLOOKUP(A596, 'Hospitalisation Details'!A:A, 'Hospitalisation Details'!H:H, "not found")</f>
        <v>52</v>
      </c>
    </row>
    <row r="597" spans="1:17" ht="15.75" x14ac:dyDescent="0.25">
      <c r="A597" s="15" t="s">
        <v>1775</v>
      </c>
      <c r="B597" s="2" t="str">
        <f>VLOOKUP(A597, 'Customer Names'!A:E, 4, FALSE)</f>
        <v>Brent</v>
      </c>
      <c r="C597" s="2">
        <f>_xlfn.XLOOKUP(A597, 'Medical Examinations'!A:A, 'Medical Examinations'!B:B, "not found")</f>
        <v>39.81</v>
      </c>
      <c r="D597" s="2">
        <f>_xlfn.XLOOKUP(A597, 'Medical Examinations'!A:A, 'Medical Examinations'!D:D, "not found")</f>
        <v>7.65</v>
      </c>
      <c r="E597" s="2" t="str">
        <f>_xlfn.XLOOKUP(A597, 'Medical Examinations'!A:A, 'Medical Examinations'!F:F, "not found")</f>
        <v>yes</v>
      </c>
      <c r="F597" s="2" t="str">
        <f>_xlfn.XLOOKUP(A597, 'Medical Examinations'!A:A, 'Medical Examinations'!G:G, "not found")</f>
        <v>No</v>
      </c>
      <c r="G597" s="2" t="str">
        <f>_xlfn.XLOOKUP(A597, 'Medical Examinations'!A:A, 'Medical Examinations'!H:H, "not found")</f>
        <v>Yes</v>
      </c>
      <c r="H597" s="2">
        <f>_xlfn.XLOOKUP(A597, 'Medical Examinations'!A:A, 'Medical Examinations'!J:J, "not found")</f>
        <v>1</v>
      </c>
      <c r="I597" s="2" t="str">
        <f>_xlfn.XLOOKUP(A597, 'Medical Examinations'!A:A, 'Medical Examinations'!L:L, "not found")</f>
        <v>No</v>
      </c>
      <c r="J597" s="2" t="str">
        <f>_xlfn.XLOOKUP(A597, 'Medical Examinations'!A:A, 'Medical Examinations'!C:C, "not found")</f>
        <v>Obesity</v>
      </c>
      <c r="K597" s="2" t="str">
        <f>_xlfn.XLOOKUP(A597, 'Medical Examinations'!A:A, 'Medical Examinations'!E:E, "not  found")</f>
        <v>Diabetes</v>
      </c>
      <c r="L597" s="16">
        <f>_xlfn.XLOOKUP(A597, 'Hospitalisation Details'!A:A, 'Hospitalisation Details'!G:G, "not found")</f>
        <v>23187</v>
      </c>
      <c r="M597" s="17">
        <f>_xlfn.XLOOKUP(A597, 'Hospitalisation Details'!A:A, 'Hospitalisation Details'!J:J, "not found")</f>
        <v>16587.96</v>
      </c>
      <c r="N597" s="2" t="str">
        <f>_xlfn.XLOOKUP(A597, 'Hospitalisation Details'!A:A, 'Hospitalisation Details'!L:L, "not found")</f>
        <v>tier - 2</v>
      </c>
      <c r="O597" s="2" t="str">
        <f>_xlfn.XLOOKUP(A597, 'Hospitalisation Details'!A:A, 'Hospitalisation Details'!N:N, "not found")</f>
        <v>tier - 2</v>
      </c>
      <c r="P597" s="2" t="str">
        <f>_xlfn.XLOOKUP(A597, 'Hospitalisation Details'!A:A, 'Hospitalisation Details'!P:P, "not found")</f>
        <v>R1023</v>
      </c>
      <c r="Q597" s="2">
        <f>_xlfn.XLOOKUP(A597, 'Hospitalisation Details'!A:A, 'Hospitalisation Details'!H:H, "not found")</f>
        <v>59</v>
      </c>
    </row>
    <row r="598" spans="1:17" ht="15.75" x14ac:dyDescent="0.25">
      <c r="A598" s="15" t="s">
        <v>1774</v>
      </c>
      <c r="B598" s="2" t="str">
        <f>VLOOKUP(A598, 'Customer Names'!A:E, 4, FALSE)</f>
        <v>Eugene M</v>
      </c>
      <c r="C598" s="2">
        <f>_xlfn.XLOOKUP(A598, 'Medical Examinations'!A:A, 'Medical Examinations'!B:B, "not found")</f>
        <v>31.02</v>
      </c>
      <c r="D598" s="2">
        <f>_xlfn.XLOOKUP(A598, 'Medical Examinations'!A:A, 'Medical Examinations'!D:D, "not found")</f>
        <v>5.87</v>
      </c>
      <c r="E598" s="2" t="str">
        <f>_xlfn.XLOOKUP(A598, 'Medical Examinations'!A:A, 'Medical Examinations'!F:F, "not found")</f>
        <v>yes</v>
      </c>
      <c r="F598" s="2" t="str">
        <f>_xlfn.XLOOKUP(A598, 'Medical Examinations'!A:A, 'Medical Examinations'!G:G, "not found")</f>
        <v>No</v>
      </c>
      <c r="G598" s="2" t="str">
        <f>_xlfn.XLOOKUP(A598, 'Medical Examinations'!A:A, 'Medical Examinations'!H:H, "not found")</f>
        <v>No</v>
      </c>
      <c r="H598" s="2">
        <f>_xlfn.XLOOKUP(A598, 'Medical Examinations'!A:A, 'Medical Examinations'!J:J, "not found")</f>
        <v>0</v>
      </c>
      <c r="I598" s="2" t="str">
        <f>_xlfn.XLOOKUP(A598, 'Medical Examinations'!A:A, 'Medical Examinations'!L:L, "not found")</f>
        <v>No</v>
      </c>
      <c r="J598" s="2" t="str">
        <f>_xlfn.XLOOKUP(A598, 'Medical Examinations'!A:A, 'Medical Examinations'!C:C, "not found")</f>
        <v>Obesity</v>
      </c>
      <c r="K598" s="2" t="str">
        <f>_xlfn.XLOOKUP(A598, 'Medical Examinations'!A:A, 'Medical Examinations'!E:E, "not  found")</f>
        <v>Prediabeties</v>
      </c>
      <c r="L598" s="16">
        <f>_xlfn.XLOOKUP(A598, 'Hospitalisation Details'!A:A, 'Hospitalisation Details'!G:G, "not found")</f>
        <v>37067</v>
      </c>
      <c r="M598" s="17">
        <f>_xlfn.XLOOKUP(A598, 'Hospitalisation Details'!A:A, 'Hospitalisation Details'!J:J, "not found")</f>
        <v>16586.5</v>
      </c>
      <c r="N598" s="2" t="str">
        <f>_xlfn.XLOOKUP(A598, 'Hospitalisation Details'!A:A, 'Hospitalisation Details'!L:L, "not found")</f>
        <v>tier - 2</v>
      </c>
      <c r="O598" s="2" t="str">
        <f>_xlfn.XLOOKUP(A598, 'Hospitalisation Details'!A:A, 'Hospitalisation Details'!N:N, "not found")</f>
        <v>tier - 1</v>
      </c>
      <c r="P598" s="2" t="str">
        <f>_xlfn.XLOOKUP(A598, 'Hospitalisation Details'!A:A, 'Hospitalisation Details'!P:P, "not found")</f>
        <v>R1013</v>
      </c>
      <c r="Q598" s="2">
        <f>_xlfn.XLOOKUP(A598, 'Hospitalisation Details'!A:A, 'Hospitalisation Details'!H:H, "not found")</f>
        <v>21</v>
      </c>
    </row>
    <row r="599" spans="1:17" ht="15.75" x14ac:dyDescent="0.25">
      <c r="A599" s="15" t="s">
        <v>1773</v>
      </c>
      <c r="B599" s="2" t="str">
        <f>VLOOKUP(A599, 'Customer Names'!A:E, 4, FALSE)</f>
        <v>Erin D</v>
      </c>
      <c r="C599" s="2">
        <f>_xlfn.XLOOKUP(A599, 'Medical Examinations'!A:A, 'Medical Examinations'!B:B, "not found")</f>
        <v>24.75</v>
      </c>
      <c r="D599" s="2">
        <f>_xlfn.XLOOKUP(A599, 'Medical Examinations'!A:A, 'Medical Examinations'!D:D, "not found")</f>
        <v>4.3600000000000003</v>
      </c>
      <c r="E599" s="2" t="str">
        <f>_xlfn.XLOOKUP(A599, 'Medical Examinations'!A:A, 'Medical Examinations'!F:F, "not found")</f>
        <v>yes</v>
      </c>
      <c r="F599" s="2" t="str">
        <f>_xlfn.XLOOKUP(A599, 'Medical Examinations'!A:A, 'Medical Examinations'!G:G, "not found")</f>
        <v>No</v>
      </c>
      <c r="G599" s="2" t="str">
        <f>_xlfn.XLOOKUP(A599, 'Medical Examinations'!A:A, 'Medical Examinations'!H:H, "not found")</f>
        <v>No</v>
      </c>
      <c r="H599" s="2">
        <f>_xlfn.XLOOKUP(A599, 'Medical Examinations'!A:A, 'Medical Examinations'!J:J, "not found")</f>
        <v>1</v>
      </c>
      <c r="I599" s="2" t="str">
        <f>_xlfn.XLOOKUP(A599, 'Medical Examinations'!A:A, 'Medical Examinations'!L:L, "not found")</f>
        <v>yes</v>
      </c>
      <c r="J599" s="2" t="str">
        <f>_xlfn.XLOOKUP(A599, 'Medical Examinations'!A:A, 'Medical Examinations'!C:C, "not found")</f>
        <v>Normal Weight</v>
      </c>
      <c r="K599" s="2" t="str">
        <f>_xlfn.XLOOKUP(A599, 'Medical Examinations'!A:A, 'Medical Examinations'!E:E, "not  found")</f>
        <v>Normal</v>
      </c>
      <c r="L599" s="16">
        <f>_xlfn.XLOOKUP(A599, 'Hospitalisation Details'!A:A, 'Hospitalisation Details'!G:G, "not found")</f>
        <v>35056</v>
      </c>
      <c r="M599" s="17">
        <f>_xlfn.XLOOKUP(A599, 'Hospitalisation Details'!A:A, 'Hospitalisation Details'!J:J, "not found")</f>
        <v>16577.78</v>
      </c>
      <c r="N599" s="2" t="str">
        <f>_xlfn.XLOOKUP(A599, 'Hospitalisation Details'!A:A, 'Hospitalisation Details'!L:L, "not found")</f>
        <v>tier - 2</v>
      </c>
      <c r="O599" s="2" t="str">
        <f>_xlfn.XLOOKUP(A599, 'Hospitalisation Details'!A:A, 'Hospitalisation Details'!N:N, "not found")</f>
        <v>tier - 1</v>
      </c>
      <c r="P599" s="2" t="str">
        <f>_xlfn.XLOOKUP(A599, 'Hospitalisation Details'!A:A, 'Hospitalisation Details'!P:P, "not found")</f>
        <v>R1013</v>
      </c>
      <c r="Q599" s="2">
        <f>_xlfn.XLOOKUP(A599, 'Hospitalisation Details'!A:A, 'Hospitalisation Details'!H:H, "not found")</f>
        <v>27</v>
      </c>
    </row>
    <row r="600" spans="1:17" ht="15.75" x14ac:dyDescent="0.25">
      <c r="A600" s="15" t="s">
        <v>1772</v>
      </c>
      <c r="B600" s="2" t="str">
        <f>VLOOKUP(A600, 'Customer Names'!A:E, 4, FALSE)</f>
        <v>Kamilla</v>
      </c>
      <c r="C600" s="2">
        <f>_xlfn.XLOOKUP(A600, 'Medical Examinations'!A:A, 'Medical Examinations'!B:B, "not found")</f>
        <v>30.114999999999998</v>
      </c>
      <c r="D600" s="2">
        <f>_xlfn.XLOOKUP(A600, 'Medical Examinations'!A:A, 'Medical Examinations'!D:D, "not found")</f>
        <v>10.119999999999999</v>
      </c>
      <c r="E600" s="2" t="str">
        <f>_xlfn.XLOOKUP(A600, 'Medical Examinations'!A:A, 'Medical Examinations'!F:F, "not found")</f>
        <v>No</v>
      </c>
      <c r="F600" s="2" t="str">
        <f>_xlfn.XLOOKUP(A600, 'Medical Examinations'!A:A, 'Medical Examinations'!G:G, "not found")</f>
        <v>No</v>
      </c>
      <c r="G600" s="2" t="str">
        <f>_xlfn.XLOOKUP(A600, 'Medical Examinations'!A:A, 'Medical Examinations'!H:H, "not found")</f>
        <v>No</v>
      </c>
      <c r="H600" s="2">
        <f>_xlfn.XLOOKUP(A600, 'Medical Examinations'!A:A, 'Medical Examinations'!J:J, "not found")</f>
        <v>3</v>
      </c>
      <c r="I600" s="2" t="str">
        <f>_xlfn.XLOOKUP(A600, 'Medical Examinations'!A:A, 'Medical Examinations'!L:L, "not found")</f>
        <v>No</v>
      </c>
      <c r="J600" s="2" t="str">
        <f>_xlfn.XLOOKUP(A600, 'Medical Examinations'!A:A, 'Medical Examinations'!C:C, "not found")</f>
        <v>Obesity</v>
      </c>
      <c r="K600" s="2" t="str">
        <f>_xlfn.XLOOKUP(A600, 'Medical Examinations'!A:A, 'Medical Examinations'!E:E, "not  found")</f>
        <v>Diabetes</v>
      </c>
      <c r="L600" s="16">
        <f>_xlfn.XLOOKUP(A600, 'Hospitalisation Details'!A:A, 'Hospitalisation Details'!G:G, "not found")</f>
        <v>21468</v>
      </c>
      <c r="M600" s="17">
        <f>_xlfn.XLOOKUP(A600, 'Hospitalisation Details'!A:A, 'Hospitalisation Details'!J:J, "not found")</f>
        <v>16455.71</v>
      </c>
      <c r="N600" s="2" t="str">
        <f>_xlfn.XLOOKUP(A600, 'Hospitalisation Details'!A:A, 'Hospitalisation Details'!L:L, "not found")</f>
        <v>tier - 2</v>
      </c>
      <c r="O600" s="2" t="str">
        <f>_xlfn.XLOOKUP(A600, 'Hospitalisation Details'!A:A, 'Hospitalisation Details'!N:N, "not found")</f>
        <v>tier - 2</v>
      </c>
      <c r="P600" s="2" t="str">
        <f>_xlfn.XLOOKUP(A600, 'Hospitalisation Details'!A:A, 'Hospitalisation Details'!P:P, "not found")</f>
        <v>R1012</v>
      </c>
      <c r="Q600" s="2">
        <f>_xlfn.XLOOKUP(A600, 'Hospitalisation Details'!A:A, 'Hospitalisation Details'!H:H, "not found")</f>
        <v>64</v>
      </c>
    </row>
    <row r="601" spans="1:17" ht="15.75" x14ac:dyDescent="0.25">
      <c r="A601" s="15" t="s">
        <v>1771</v>
      </c>
      <c r="B601" s="2" t="str">
        <f>VLOOKUP(A601, 'Customer Names'!A:E, 4, FALSE)</f>
        <v>Wayne I.</v>
      </c>
      <c r="C601" s="2">
        <f>_xlfn.XLOOKUP(A601, 'Medical Examinations'!A:A, 'Medical Examinations'!B:B, "not found")</f>
        <v>26.03</v>
      </c>
      <c r="D601" s="2">
        <f>_xlfn.XLOOKUP(A601, 'Medical Examinations'!A:A, 'Medical Examinations'!D:D, "not found")</f>
        <v>4.01</v>
      </c>
      <c r="E601" s="2" t="str">
        <f>_xlfn.XLOOKUP(A601, 'Medical Examinations'!A:A, 'Medical Examinations'!F:F, "not found")</f>
        <v>No</v>
      </c>
      <c r="F601" s="2" t="str">
        <f>_xlfn.XLOOKUP(A601, 'Medical Examinations'!A:A, 'Medical Examinations'!G:G, "not found")</f>
        <v>No</v>
      </c>
      <c r="G601" s="2" t="str">
        <f>_xlfn.XLOOKUP(A601, 'Medical Examinations'!A:A, 'Medical Examinations'!H:H, "not found")</f>
        <v>Yes</v>
      </c>
      <c r="H601" s="2">
        <f>_xlfn.XLOOKUP(A601, 'Medical Examinations'!A:A, 'Medical Examinations'!J:J, "not found")</f>
        <v>1</v>
      </c>
      <c r="I601" s="2" t="str">
        <f>_xlfn.XLOOKUP(A601, 'Medical Examinations'!A:A, 'Medical Examinations'!L:L, "not found")</f>
        <v>yes</v>
      </c>
      <c r="J601" s="2" t="str">
        <f>_xlfn.XLOOKUP(A601, 'Medical Examinations'!A:A, 'Medical Examinations'!C:C, "not found")</f>
        <v>Overweight</v>
      </c>
      <c r="K601" s="2" t="str">
        <f>_xlfn.XLOOKUP(A601, 'Medical Examinations'!A:A, 'Medical Examinations'!E:E, "not  found")</f>
        <v>Normal</v>
      </c>
      <c r="L601" s="16">
        <f>_xlfn.XLOOKUP(A601, 'Hospitalisation Details'!A:A, 'Hospitalisation Details'!G:G, "not found")</f>
        <v>37975</v>
      </c>
      <c r="M601" s="17">
        <f>_xlfn.XLOOKUP(A601, 'Hospitalisation Details'!A:A, 'Hospitalisation Details'!J:J, "not found")</f>
        <v>16450.89</v>
      </c>
      <c r="N601" s="2" t="str">
        <f>_xlfn.XLOOKUP(A601, 'Hospitalisation Details'!A:A, 'Hospitalisation Details'!L:L, "not found")</f>
        <v>tier - 2</v>
      </c>
      <c r="O601" s="2" t="str">
        <f>_xlfn.XLOOKUP(A601, 'Hospitalisation Details'!A:A, 'Hospitalisation Details'!N:N, "not found")</f>
        <v>tier - 1</v>
      </c>
      <c r="P601" s="2" t="str">
        <f>_xlfn.XLOOKUP(A601, 'Hospitalisation Details'!A:A, 'Hospitalisation Details'!P:P, "not found")</f>
        <v>R1012</v>
      </c>
      <c r="Q601" s="2">
        <f>_xlfn.XLOOKUP(A601, 'Hospitalisation Details'!A:A, 'Hospitalisation Details'!H:H, "not found")</f>
        <v>19</v>
      </c>
    </row>
    <row r="602" spans="1:17" ht="15.75" x14ac:dyDescent="0.25">
      <c r="A602" s="15" t="s">
        <v>1770</v>
      </c>
      <c r="B602" s="2" t="str">
        <f>VLOOKUP(A602, 'Customer Names'!A:E, 4, FALSE)</f>
        <v>Tracy L</v>
      </c>
      <c r="C602" s="2">
        <f>_xlfn.XLOOKUP(A602, 'Medical Examinations'!A:A, 'Medical Examinations'!B:B, "not found")</f>
        <v>20.045000000000002</v>
      </c>
      <c r="D602" s="2">
        <f>_xlfn.XLOOKUP(A602, 'Medical Examinations'!A:A, 'Medical Examinations'!D:D, "not found")</f>
        <v>4.7699999999999996</v>
      </c>
      <c r="E602" s="2" t="str">
        <f>_xlfn.XLOOKUP(A602, 'Medical Examinations'!A:A, 'Medical Examinations'!F:F, "not found")</f>
        <v>yes</v>
      </c>
      <c r="F602" s="2" t="str">
        <f>_xlfn.XLOOKUP(A602, 'Medical Examinations'!A:A, 'Medical Examinations'!G:G, "not found")</f>
        <v>No</v>
      </c>
      <c r="G602" s="2" t="str">
        <f>_xlfn.XLOOKUP(A602, 'Medical Examinations'!A:A, 'Medical Examinations'!H:H, "not found")</f>
        <v>No</v>
      </c>
      <c r="H602" s="2">
        <f>_xlfn.XLOOKUP(A602, 'Medical Examinations'!A:A, 'Medical Examinations'!J:J, "not found")</f>
        <v>1</v>
      </c>
      <c r="I602" s="2" t="str">
        <f>_xlfn.XLOOKUP(A602, 'Medical Examinations'!A:A, 'Medical Examinations'!L:L, "not found")</f>
        <v>yes</v>
      </c>
      <c r="J602" s="2" t="str">
        <f>_xlfn.XLOOKUP(A602, 'Medical Examinations'!A:A, 'Medical Examinations'!C:C, "not found")</f>
        <v>Normal Weight</v>
      </c>
      <c r="K602" s="2" t="str">
        <f>_xlfn.XLOOKUP(A602, 'Medical Examinations'!A:A, 'Medical Examinations'!E:E, "not  found")</f>
        <v>Normal</v>
      </c>
      <c r="L602" s="16">
        <f>_xlfn.XLOOKUP(A602, 'Hospitalisation Details'!A:A, 'Hospitalisation Details'!G:G, "not found")</f>
        <v>34970</v>
      </c>
      <c r="M602" s="17">
        <f>_xlfn.XLOOKUP(A602, 'Hospitalisation Details'!A:A, 'Hospitalisation Details'!J:J, "not found")</f>
        <v>16420.490000000002</v>
      </c>
      <c r="N602" s="2" t="str">
        <f>_xlfn.XLOOKUP(A602, 'Hospitalisation Details'!A:A, 'Hospitalisation Details'!L:L, "not found")</f>
        <v>tier - 2</v>
      </c>
      <c r="O602" s="2" t="str">
        <f>_xlfn.XLOOKUP(A602, 'Hospitalisation Details'!A:A, 'Hospitalisation Details'!N:N, "not found")</f>
        <v>tier - 3</v>
      </c>
      <c r="P602" s="2" t="str">
        <f>_xlfn.XLOOKUP(A602, 'Hospitalisation Details'!A:A, 'Hospitalisation Details'!P:P, "not found")</f>
        <v>R1012</v>
      </c>
      <c r="Q602" s="2">
        <f>_xlfn.XLOOKUP(A602, 'Hospitalisation Details'!A:A, 'Hospitalisation Details'!H:H, "not found")</f>
        <v>27</v>
      </c>
    </row>
    <row r="603" spans="1:17" ht="15.75" x14ac:dyDescent="0.25">
      <c r="A603" s="15" t="s">
        <v>1769</v>
      </c>
      <c r="B603" s="2" t="str">
        <f>VLOOKUP(A603, 'Customer Names'!A:E, 4, FALSE)</f>
        <v>Heather</v>
      </c>
      <c r="C603" s="2">
        <f>_xlfn.XLOOKUP(A603, 'Medical Examinations'!A:A, 'Medical Examinations'!B:B, "not found")</f>
        <v>40.24</v>
      </c>
      <c r="D603" s="2">
        <f>_xlfn.XLOOKUP(A603, 'Medical Examinations'!A:A, 'Medical Examinations'!D:D, "not found")</f>
        <v>6.83</v>
      </c>
      <c r="E603" s="2" t="str">
        <f>_xlfn.XLOOKUP(A603, 'Medical Examinations'!A:A, 'Medical Examinations'!F:F, "not found")</f>
        <v>No</v>
      </c>
      <c r="F603" s="2" t="str">
        <f>_xlfn.XLOOKUP(A603, 'Medical Examinations'!A:A, 'Medical Examinations'!G:G, "not found")</f>
        <v>No</v>
      </c>
      <c r="G603" s="2" t="str">
        <f>_xlfn.XLOOKUP(A603, 'Medical Examinations'!A:A, 'Medical Examinations'!H:H, "not found")</f>
        <v>No</v>
      </c>
      <c r="H603" s="2">
        <f>_xlfn.XLOOKUP(A603, 'Medical Examinations'!A:A, 'Medical Examinations'!J:J, "not found")</f>
        <v>0</v>
      </c>
      <c r="I603" s="2" t="str">
        <f>_xlfn.XLOOKUP(A603, 'Medical Examinations'!A:A, 'Medical Examinations'!L:L, "not found")</f>
        <v>No</v>
      </c>
      <c r="J603" s="2" t="str">
        <f>_xlfn.XLOOKUP(A603, 'Medical Examinations'!A:A, 'Medical Examinations'!C:C, "not found")</f>
        <v>Obesity</v>
      </c>
      <c r="K603" s="2" t="str">
        <f>_xlfn.XLOOKUP(A603, 'Medical Examinations'!A:A, 'Medical Examinations'!E:E, "not  found")</f>
        <v>Diabetes</v>
      </c>
      <c r="L603" s="16">
        <f>_xlfn.XLOOKUP(A603, 'Hospitalisation Details'!A:A, 'Hospitalisation Details'!G:G, "not found")</f>
        <v>24081</v>
      </c>
      <c r="M603" s="17">
        <f>_xlfn.XLOOKUP(A603, 'Hospitalisation Details'!A:A, 'Hospitalisation Details'!J:J, "not found")</f>
        <v>16351.42</v>
      </c>
      <c r="N603" s="2" t="str">
        <f>_xlfn.XLOOKUP(A603, 'Hospitalisation Details'!A:A, 'Hospitalisation Details'!L:L, "not found")</f>
        <v>tier - 2</v>
      </c>
      <c r="O603" s="2" t="str">
        <f>_xlfn.XLOOKUP(A603, 'Hospitalisation Details'!A:A, 'Hospitalisation Details'!N:N, "not found")</f>
        <v>tier - 3</v>
      </c>
      <c r="P603" s="2" t="str">
        <f>_xlfn.XLOOKUP(A603, 'Hospitalisation Details'!A:A, 'Hospitalisation Details'!P:P, "not found")</f>
        <v>R1026</v>
      </c>
      <c r="Q603" s="2">
        <f>_xlfn.XLOOKUP(A603, 'Hospitalisation Details'!A:A, 'Hospitalisation Details'!H:H, "not found")</f>
        <v>57</v>
      </c>
    </row>
    <row r="604" spans="1:17" ht="15.75" x14ac:dyDescent="0.25">
      <c r="A604" s="15" t="s">
        <v>1768</v>
      </c>
      <c r="B604" s="2" t="str">
        <f>VLOOKUP(A604, 'Customer Names'!A:E, 4, FALSE)</f>
        <v>Megan C</v>
      </c>
      <c r="C604" s="2">
        <f>_xlfn.XLOOKUP(A604, 'Medical Examinations'!A:A, 'Medical Examinations'!B:B, "not found")</f>
        <v>43.15</v>
      </c>
      <c r="D604" s="2">
        <f>_xlfn.XLOOKUP(A604, 'Medical Examinations'!A:A, 'Medical Examinations'!D:D, "not found")</f>
        <v>6.14</v>
      </c>
      <c r="E604" s="2" t="str">
        <f>_xlfn.XLOOKUP(A604, 'Medical Examinations'!A:A, 'Medical Examinations'!F:F, "not found")</f>
        <v>yes</v>
      </c>
      <c r="F604" s="2" t="str">
        <f>_xlfn.XLOOKUP(A604, 'Medical Examinations'!A:A, 'Medical Examinations'!G:G, "not found")</f>
        <v>No</v>
      </c>
      <c r="G604" s="2" t="str">
        <f>_xlfn.XLOOKUP(A604, 'Medical Examinations'!A:A, 'Medical Examinations'!H:H, "not found")</f>
        <v>Yes</v>
      </c>
      <c r="H604" s="2">
        <f>_xlfn.XLOOKUP(A604, 'Medical Examinations'!A:A, 'Medical Examinations'!J:J, "not found")</f>
        <v>1</v>
      </c>
      <c r="I604" s="2" t="str">
        <f>_xlfn.XLOOKUP(A604, 'Medical Examinations'!A:A, 'Medical Examinations'!L:L, "not found")</f>
        <v>No</v>
      </c>
      <c r="J604" s="2" t="str">
        <f>_xlfn.XLOOKUP(A604, 'Medical Examinations'!A:A, 'Medical Examinations'!C:C, "not found")</f>
        <v>Obesity</v>
      </c>
      <c r="K604" s="2" t="str">
        <f>_xlfn.XLOOKUP(A604, 'Medical Examinations'!A:A, 'Medical Examinations'!E:E, "not  found")</f>
        <v>Prediabeties</v>
      </c>
      <c r="L604" s="16">
        <f>_xlfn.XLOOKUP(A604, 'Hospitalisation Details'!A:A, 'Hospitalisation Details'!G:G, "not found")</f>
        <v>25423</v>
      </c>
      <c r="M604" s="17">
        <f>_xlfn.XLOOKUP(A604, 'Hospitalisation Details'!A:A, 'Hospitalisation Details'!J:J, "not found")</f>
        <v>16311.05</v>
      </c>
      <c r="N604" s="2" t="str">
        <f>_xlfn.XLOOKUP(A604, 'Hospitalisation Details'!A:A, 'Hospitalisation Details'!L:L, "not found")</f>
        <v>tier - 2</v>
      </c>
      <c r="O604" s="2" t="str">
        <f>_xlfn.XLOOKUP(A604, 'Hospitalisation Details'!A:A, 'Hospitalisation Details'!N:N, "not found")</f>
        <v>tier - 3</v>
      </c>
      <c r="P604" s="2" t="str">
        <f>_xlfn.XLOOKUP(A604, 'Hospitalisation Details'!A:A, 'Hospitalisation Details'!P:P, "not found")</f>
        <v>R1026</v>
      </c>
      <c r="Q604" s="2">
        <f>_xlfn.XLOOKUP(A604, 'Hospitalisation Details'!A:A, 'Hospitalisation Details'!H:H, "not found")</f>
        <v>53</v>
      </c>
    </row>
    <row r="605" spans="1:17" ht="15.75" x14ac:dyDescent="0.25">
      <c r="A605" s="15" t="s">
        <v>1767</v>
      </c>
      <c r="B605" s="2" t="str">
        <f>VLOOKUP(A605, 'Customer Names'!A:E, 4, FALSE)</f>
        <v>Jonathan</v>
      </c>
      <c r="C605" s="2">
        <f>_xlfn.XLOOKUP(A605, 'Medical Examinations'!A:A, 'Medical Examinations'!B:B, "not found")</f>
        <v>27.7</v>
      </c>
      <c r="D605" s="2">
        <f>_xlfn.XLOOKUP(A605, 'Medical Examinations'!A:A, 'Medical Examinations'!D:D, "not found")</f>
        <v>5.6</v>
      </c>
      <c r="E605" s="2" t="str">
        <f>_xlfn.XLOOKUP(A605, 'Medical Examinations'!A:A, 'Medical Examinations'!F:F, "not found")</f>
        <v>No</v>
      </c>
      <c r="F605" s="2" t="str">
        <f>_xlfn.XLOOKUP(A605, 'Medical Examinations'!A:A, 'Medical Examinations'!G:G, "not found")</f>
        <v>No</v>
      </c>
      <c r="G605" s="2" t="str">
        <f>_xlfn.XLOOKUP(A605, 'Medical Examinations'!A:A, 'Medical Examinations'!H:H, "not found")</f>
        <v>Yes</v>
      </c>
      <c r="H605" s="2">
        <f>_xlfn.XLOOKUP(A605, 'Medical Examinations'!A:A, 'Medical Examinations'!J:J, "not found")</f>
        <v>1</v>
      </c>
      <c r="I605" s="2" t="str">
        <f>_xlfn.XLOOKUP(A605, 'Medical Examinations'!A:A, 'Medical Examinations'!L:L, "not found")</f>
        <v>yes</v>
      </c>
      <c r="J605" s="2" t="str">
        <f>_xlfn.XLOOKUP(A605, 'Medical Examinations'!A:A, 'Medical Examinations'!C:C, "not found")</f>
        <v>Overweight</v>
      </c>
      <c r="K605" s="2" t="str">
        <f>_xlfn.XLOOKUP(A605, 'Medical Examinations'!A:A, 'Medical Examinations'!E:E, "not  found")</f>
        <v>Normal</v>
      </c>
      <c r="L605" s="16">
        <f>_xlfn.XLOOKUP(A605, 'Hospitalisation Details'!A:A, 'Hospitalisation Details'!G:G, "not found")</f>
        <v>37857</v>
      </c>
      <c r="M605" s="17">
        <f>_xlfn.XLOOKUP(A605, 'Hospitalisation Details'!A:A, 'Hospitalisation Details'!J:J, "not found")</f>
        <v>16297.85</v>
      </c>
      <c r="N605" s="2" t="str">
        <f>_xlfn.XLOOKUP(A605, 'Hospitalisation Details'!A:A, 'Hospitalisation Details'!L:L, "not found")</f>
        <v>tier - 2</v>
      </c>
      <c r="O605" s="2" t="str">
        <f>_xlfn.XLOOKUP(A605, 'Hospitalisation Details'!A:A, 'Hospitalisation Details'!N:N, "not found")</f>
        <v>tier - 3</v>
      </c>
      <c r="P605" s="2" t="str">
        <f>_xlfn.XLOOKUP(A605, 'Hospitalisation Details'!A:A, 'Hospitalisation Details'!P:P, "not found")</f>
        <v>R1011</v>
      </c>
      <c r="Q605" s="2">
        <f>_xlfn.XLOOKUP(A605, 'Hospitalisation Details'!A:A, 'Hospitalisation Details'!H:H, "not found")</f>
        <v>19</v>
      </c>
    </row>
    <row r="606" spans="1:17" ht="15.75" x14ac:dyDescent="0.25">
      <c r="A606" s="15" t="s">
        <v>1766</v>
      </c>
      <c r="B606" s="2" t="str">
        <f>VLOOKUP(A606, 'Customer Names'!A:E, 4, FALSE)</f>
        <v>Greg D.</v>
      </c>
      <c r="C606" s="2">
        <f>_xlfn.XLOOKUP(A606, 'Medical Examinations'!A:A, 'Medical Examinations'!B:B, "not found")</f>
        <v>45.68</v>
      </c>
      <c r="D606" s="2">
        <f>_xlfn.XLOOKUP(A606, 'Medical Examinations'!A:A, 'Medical Examinations'!D:D, "not found")</f>
        <v>4.8</v>
      </c>
      <c r="E606" s="2" t="str">
        <f>_xlfn.XLOOKUP(A606, 'Medical Examinations'!A:A, 'Medical Examinations'!F:F, "not found")</f>
        <v>No</v>
      </c>
      <c r="F606" s="2" t="str">
        <f>_xlfn.XLOOKUP(A606, 'Medical Examinations'!A:A, 'Medical Examinations'!G:G, "not found")</f>
        <v>No</v>
      </c>
      <c r="G606" s="2" t="str">
        <f>_xlfn.XLOOKUP(A606, 'Medical Examinations'!A:A, 'Medical Examinations'!H:H, "not found")</f>
        <v>No</v>
      </c>
      <c r="H606" s="2">
        <f>_xlfn.XLOOKUP(A606, 'Medical Examinations'!A:A, 'Medical Examinations'!J:J, "not found")</f>
        <v>2</v>
      </c>
      <c r="I606" s="2" t="str">
        <f>_xlfn.XLOOKUP(A606, 'Medical Examinations'!A:A, 'Medical Examinations'!L:L, "not found")</f>
        <v>No</v>
      </c>
      <c r="J606" s="2" t="str">
        <f>_xlfn.XLOOKUP(A606, 'Medical Examinations'!A:A, 'Medical Examinations'!C:C, "not found")</f>
        <v>Obesity</v>
      </c>
      <c r="K606" s="2" t="str">
        <f>_xlfn.XLOOKUP(A606, 'Medical Examinations'!A:A, 'Medical Examinations'!E:E, "not  found")</f>
        <v>Normal</v>
      </c>
      <c r="L606" s="16">
        <f>_xlfn.XLOOKUP(A606, 'Hospitalisation Details'!A:A, 'Hospitalisation Details'!G:G, "not found")</f>
        <v>26510</v>
      </c>
      <c r="M606" s="17">
        <f>_xlfn.XLOOKUP(A606, 'Hospitalisation Details'!A:A, 'Hospitalisation Details'!J:J, "not found")</f>
        <v>16267.32</v>
      </c>
      <c r="N606" s="2" t="str">
        <f>_xlfn.XLOOKUP(A606, 'Hospitalisation Details'!A:A, 'Hospitalisation Details'!L:L, "not found")</f>
        <v>tier - 2</v>
      </c>
      <c r="O606" s="2" t="str">
        <f>_xlfn.XLOOKUP(A606, 'Hospitalisation Details'!A:A, 'Hospitalisation Details'!N:N, "not found")</f>
        <v>tier - 2</v>
      </c>
      <c r="P606" s="2" t="str">
        <f>_xlfn.XLOOKUP(A606, 'Hospitalisation Details'!A:A, 'Hospitalisation Details'!P:P, "not found")</f>
        <v>R1023</v>
      </c>
      <c r="Q606" s="2">
        <f>_xlfn.XLOOKUP(A606, 'Hospitalisation Details'!A:A, 'Hospitalisation Details'!H:H, "not found")</f>
        <v>50</v>
      </c>
    </row>
    <row r="607" spans="1:17" ht="15.75" x14ac:dyDescent="0.25">
      <c r="A607" s="15" t="s">
        <v>1765</v>
      </c>
      <c r="B607" s="2" t="str">
        <f>VLOOKUP(A607, 'Customer Names'!A:E, 4, FALSE)</f>
        <v>Steven L.</v>
      </c>
      <c r="C607" s="2">
        <f>_xlfn.XLOOKUP(A607, 'Medical Examinations'!A:A, 'Medical Examinations'!B:B, "not found")</f>
        <v>27.3</v>
      </c>
      <c r="D607" s="2">
        <f>_xlfn.XLOOKUP(A607, 'Medical Examinations'!A:A, 'Medical Examinations'!D:D, "not found")</f>
        <v>11.89</v>
      </c>
      <c r="E607" s="2" t="str">
        <f>_xlfn.XLOOKUP(A607, 'Medical Examinations'!A:A, 'Medical Examinations'!F:F, "not found")</f>
        <v>No</v>
      </c>
      <c r="F607" s="2" t="str">
        <f>_xlfn.XLOOKUP(A607, 'Medical Examinations'!A:A, 'Medical Examinations'!G:G, "not found")</f>
        <v>No</v>
      </c>
      <c r="G607" s="2" t="str">
        <f>_xlfn.XLOOKUP(A607, 'Medical Examinations'!A:A, 'Medical Examinations'!H:H, "not found")</f>
        <v>No</v>
      </c>
      <c r="H607" s="2">
        <f>_xlfn.XLOOKUP(A607, 'Medical Examinations'!A:A, 'Medical Examinations'!J:J, "not found")</f>
        <v>0</v>
      </c>
      <c r="I607" s="2" t="str">
        <f>_xlfn.XLOOKUP(A607, 'Medical Examinations'!A:A, 'Medical Examinations'!L:L, "not found")</f>
        <v>yes</v>
      </c>
      <c r="J607" s="2" t="str">
        <f>_xlfn.XLOOKUP(A607, 'Medical Examinations'!A:A, 'Medical Examinations'!C:C, "not found")</f>
        <v>Overweight</v>
      </c>
      <c r="K607" s="2" t="str">
        <f>_xlfn.XLOOKUP(A607, 'Medical Examinations'!A:A, 'Medical Examinations'!E:E, "not  found")</f>
        <v>Diabetes</v>
      </c>
      <c r="L607" s="16">
        <f>_xlfn.XLOOKUP(A607, 'Hospitalisation Details'!A:A, 'Hospitalisation Details'!G:G, "not found")</f>
        <v>37507</v>
      </c>
      <c r="M607" s="17">
        <f>_xlfn.XLOOKUP(A607, 'Hospitalisation Details'!A:A, 'Hospitalisation Details'!J:J, "not found")</f>
        <v>16232.85</v>
      </c>
      <c r="N607" s="2" t="str">
        <f>_xlfn.XLOOKUP(A607, 'Hospitalisation Details'!A:A, 'Hospitalisation Details'!L:L, "not found")</f>
        <v>tier - 2</v>
      </c>
      <c r="O607" s="2" t="str">
        <f>_xlfn.XLOOKUP(A607, 'Hospitalisation Details'!A:A, 'Hospitalisation Details'!N:N, "not found")</f>
        <v>tier - 1</v>
      </c>
      <c r="P607" s="2" t="str">
        <f>_xlfn.XLOOKUP(A607, 'Hospitalisation Details'!A:A, 'Hospitalisation Details'!P:P, "not found")</f>
        <v>R1011</v>
      </c>
      <c r="Q607" s="2">
        <f>_xlfn.XLOOKUP(A607, 'Hospitalisation Details'!A:A, 'Hospitalisation Details'!H:H, "not found")</f>
        <v>20</v>
      </c>
    </row>
    <row r="608" spans="1:17" ht="15.75" x14ac:dyDescent="0.25">
      <c r="A608" s="15" t="s">
        <v>1764</v>
      </c>
      <c r="B608" s="2" t="str">
        <f>VLOOKUP(A608, 'Customer Names'!A:E, 4, FALSE)</f>
        <v>Gianfilippo</v>
      </c>
      <c r="C608" s="2">
        <f>_xlfn.XLOOKUP(A608, 'Medical Examinations'!A:A, 'Medical Examinations'!B:B, "not found")</f>
        <v>54.45</v>
      </c>
      <c r="D608" s="2">
        <f>_xlfn.XLOOKUP(A608, 'Medical Examinations'!A:A, 'Medical Examinations'!D:D, "not found")</f>
        <v>4.7300000000000004</v>
      </c>
      <c r="E608" s="2" t="str">
        <f>_xlfn.XLOOKUP(A608, 'Medical Examinations'!A:A, 'Medical Examinations'!F:F, "not found")</f>
        <v>yes</v>
      </c>
      <c r="F608" s="2" t="str">
        <f>_xlfn.XLOOKUP(A608, 'Medical Examinations'!A:A, 'Medical Examinations'!G:G, "not found")</f>
        <v>No</v>
      </c>
      <c r="G608" s="2" t="str">
        <f>_xlfn.XLOOKUP(A608, 'Medical Examinations'!A:A, 'Medical Examinations'!H:H, "not found")</f>
        <v>No</v>
      </c>
      <c r="H608" s="2">
        <f>_xlfn.XLOOKUP(A608, 'Medical Examinations'!A:A, 'Medical Examinations'!J:J, "not found")</f>
        <v>1</v>
      </c>
      <c r="I608" s="2" t="str">
        <f>_xlfn.XLOOKUP(A608, 'Medical Examinations'!A:A, 'Medical Examinations'!L:L, "not found")</f>
        <v>No</v>
      </c>
      <c r="J608" s="2" t="str">
        <f>_xlfn.XLOOKUP(A608, 'Medical Examinations'!A:A, 'Medical Examinations'!C:C, "not found")</f>
        <v>Obesity</v>
      </c>
      <c r="K608" s="2" t="str">
        <f>_xlfn.XLOOKUP(A608, 'Medical Examinations'!A:A, 'Medical Examinations'!E:E, "not  found")</f>
        <v>Normal</v>
      </c>
      <c r="L608" s="16">
        <f>_xlfn.XLOOKUP(A608, 'Hospitalisation Details'!A:A, 'Hospitalisation Details'!G:G, "not found")</f>
        <v>32376</v>
      </c>
      <c r="M608" s="17">
        <f>_xlfn.XLOOKUP(A608, 'Hospitalisation Details'!A:A, 'Hospitalisation Details'!J:J, "not found")</f>
        <v>16205.88</v>
      </c>
      <c r="N608" s="2" t="str">
        <f>_xlfn.XLOOKUP(A608, 'Hospitalisation Details'!A:A, 'Hospitalisation Details'!L:L, "not found")</f>
        <v>tier - 2</v>
      </c>
      <c r="O608" s="2" t="str">
        <f>_xlfn.XLOOKUP(A608, 'Hospitalisation Details'!A:A, 'Hospitalisation Details'!N:N, "not found")</f>
        <v>tier - 1</v>
      </c>
      <c r="P608" s="2" t="str">
        <f>_xlfn.XLOOKUP(A608, 'Hospitalisation Details'!A:A, 'Hospitalisation Details'!P:P, "not found")</f>
        <v>R1012</v>
      </c>
      <c r="Q608" s="2">
        <f>_xlfn.XLOOKUP(A608, 'Hospitalisation Details'!A:A, 'Hospitalisation Details'!H:H, "not found")</f>
        <v>34</v>
      </c>
    </row>
    <row r="609" spans="1:17" ht="15.75" x14ac:dyDescent="0.25">
      <c r="A609" s="15" t="s">
        <v>1763</v>
      </c>
      <c r="B609" s="2" t="str">
        <f>VLOOKUP(A609, 'Customer Names'!A:E, 4, FALSE)</f>
        <v>Hector</v>
      </c>
      <c r="C609" s="2">
        <f>_xlfn.XLOOKUP(A609, 'Medical Examinations'!A:A, 'Medical Examinations'!B:B, "not found")</f>
        <v>54.43</v>
      </c>
      <c r="D609" s="2">
        <f>_xlfn.XLOOKUP(A609, 'Medical Examinations'!A:A, 'Medical Examinations'!D:D, "not found")</f>
        <v>4.6100000000000003</v>
      </c>
      <c r="E609" s="2" t="str">
        <f>_xlfn.XLOOKUP(A609, 'Medical Examinations'!A:A, 'Medical Examinations'!F:F, "not found")</f>
        <v>yes</v>
      </c>
      <c r="F609" s="2" t="str">
        <f>_xlfn.XLOOKUP(A609, 'Medical Examinations'!A:A, 'Medical Examinations'!G:G, "not found")</f>
        <v>No</v>
      </c>
      <c r="G609" s="2" t="str">
        <f>_xlfn.XLOOKUP(A609, 'Medical Examinations'!A:A, 'Medical Examinations'!H:H, "not found")</f>
        <v>No</v>
      </c>
      <c r="H609" s="2">
        <f>_xlfn.XLOOKUP(A609, 'Medical Examinations'!A:A, 'Medical Examinations'!J:J, "not found")</f>
        <v>1</v>
      </c>
      <c r="I609" s="2" t="str">
        <f>_xlfn.XLOOKUP(A609, 'Medical Examinations'!A:A, 'Medical Examinations'!L:L, "not found")</f>
        <v>No</v>
      </c>
      <c r="J609" s="2" t="str">
        <f>_xlfn.XLOOKUP(A609, 'Medical Examinations'!A:A, 'Medical Examinations'!C:C, "not found")</f>
        <v>Obesity</v>
      </c>
      <c r="K609" s="2" t="str">
        <f>_xlfn.XLOOKUP(A609, 'Medical Examinations'!A:A, 'Medical Examinations'!E:E, "not  found")</f>
        <v>Normal</v>
      </c>
      <c r="L609" s="16">
        <f>_xlfn.XLOOKUP(A609, 'Hospitalisation Details'!A:A, 'Hospitalisation Details'!G:G, "not found")</f>
        <v>32361</v>
      </c>
      <c r="M609" s="17">
        <f>_xlfn.XLOOKUP(A609, 'Hospitalisation Details'!A:A, 'Hospitalisation Details'!J:J, "not found")</f>
        <v>16199.1</v>
      </c>
      <c r="N609" s="2" t="str">
        <f>_xlfn.XLOOKUP(A609, 'Hospitalisation Details'!A:A, 'Hospitalisation Details'!L:L, "not found")</f>
        <v>tier - 2</v>
      </c>
      <c r="O609" s="2" t="str">
        <f>_xlfn.XLOOKUP(A609, 'Hospitalisation Details'!A:A, 'Hospitalisation Details'!N:N, "not found")</f>
        <v>tier - 2</v>
      </c>
      <c r="P609" s="2" t="str">
        <f>_xlfn.XLOOKUP(A609, 'Hospitalisation Details'!A:A, 'Hospitalisation Details'!P:P, "not found")</f>
        <v>R1012</v>
      </c>
      <c r="Q609" s="2">
        <f>_xlfn.XLOOKUP(A609, 'Hospitalisation Details'!A:A, 'Hospitalisation Details'!H:H, "not found")</f>
        <v>34</v>
      </c>
    </row>
    <row r="610" spans="1:17" ht="15.75" x14ac:dyDescent="0.25">
      <c r="A610" s="15" t="s">
        <v>1762</v>
      </c>
      <c r="B610" s="2" t="str">
        <f>VLOOKUP(A610, 'Customer Names'!A:E, 4, FALSE)</f>
        <v>Mark W.</v>
      </c>
      <c r="C610" s="2">
        <f>_xlfn.XLOOKUP(A610, 'Medical Examinations'!A:A, 'Medical Examinations'!B:B, "not found")</f>
        <v>48.01</v>
      </c>
      <c r="D610" s="2">
        <f>_xlfn.XLOOKUP(A610, 'Medical Examinations'!A:A, 'Medical Examinations'!D:D, "not found")</f>
        <v>7.3</v>
      </c>
      <c r="E610" s="2" t="str">
        <f>_xlfn.XLOOKUP(A610, 'Medical Examinations'!A:A, 'Medical Examinations'!F:F, "not found")</f>
        <v>No</v>
      </c>
      <c r="F610" s="2" t="str">
        <f>_xlfn.XLOOKUP(A610, 'Medical Examinations'!A:A, 'Medical Examinations'!G:G, "not found")</f>
        <v>No</v>
      </c>
      <c r="G610" s="2" t="str">
        <f>_xlfn.XLOOKUP(A610, 'Medical Examinations'!A:A, 'Medical Examinations'!H:H, "not found")</f>
        <v>No</v>
      </c>
      <c r="H610" s="2">
        <f>_xlfn.XLOOKUP(A610, 'Medical Examinations'!A:A, 'Medical Examinations'!J:J, "not found")</f>
        <v>0</v>
      </c>
      <c r="I610" s="2" t="str">
        <f>_xlfn.XLOOKUP(A610, 'Medical Examinations'!A:A, 'Medical Examinations'!L:L, "not found")</f>
        <v>No</v>
      </c>
      <c r="J610" s="2" t="str">
        <f>_xlfn.XLOOKUP(A610, 'Medical Examinations'!A:A, 'Medical Examinations'!C:C, "not found")</f>
        <v>Obesity</v>
      </c>
      <c r="K610" s="2" t="str">
        <f>_xlfn.XLOOKUP(A610, 'Medical Examinations'!A:A, 'Medical Examinations'!E:E, "not  found")</f>
        <v>Diabetes</v>
      </c>
      <c r="L610" s="16">
        <f>_xlfn.XLOOKUP(A610, 'Hospitalisation Details'!A:A, 'Hospitalisation Details'!G:G, "not found")</f>
        <v>27283</v>
      </c>
      <c r="M610" s="17">
        <f>_xlfn.XLOOKUP(A610, 'Hospitalisation Details'!A:A, 'Hospitalisation Details'!J:J, "not found")</f>
        <v>16190.97</v>
      </c>
      <c r="N610" s="2" t="str">
        <f>_xlfn.XLOOKUP(A610, 'Hospitalisation Details'!A:A, 'Hospitalisation Details'!L:L, "not found")</f>
        <v>tier - 2</v>
      </c>
      <c r="O610" s="2" t="str">
        <f>_xlfn.XLOOKUP(A610, 'Hospitalisation Details'!A:A, 'Hospitalisation Details'!N:N, "not found")</f>
        <v>tier - 3</v>
      </c>
      <c r="P610" s="2" t="str">
        <f>_xlfn.XLOOKUP(A610, 'Hospitalisation Details'!A:A, 'Hospitalisation Details'!P:P, "not found")</f>
        <v>R1012</v>
      </c>
      <c r="Q610" s="2">
        <f>_xlfn.XLOOKUP(A610, 'Hospitalisation Details'!A:A, 'Hospitalisation Details'!H:H, "not found")</f>
        <v>48</v>
      </c>
    </row>
    <row r="611" spans="1:17" ht="15.75" x14ac:dyDescent="0.25">
      <c r="A611" s="15" t="s">
        <v>1761</v>
      </c>
      <c r="B611" s="2" t="str">
        <f>VLOOKUP(A611, 'Customer Names'!A:E, 4, FALSE)</f>
        <v>Aubri</v>
      </c>
      <c r="C611" s="2">
        <f>_xlfn.XLOOKUP(A611, 'Medical Examinations'!A:A, 'Medical Examinations'!B:B, "not found")</f>
        <v>48.32</v>
      </c>
      <c r="D611" s="2">
        <f>_xlfn.XLOOKUP(A611, 'Medical Examinations'!A:A, 'Medical Examinations'!D:D, "not found")</f>
        <v>5.88</v>
      </c>
      <c r="E611" s="2" t="str">
        <f>_xlfn.XLOOKUP(A611, 'Medical Examinations'!A:A, 'Medical Examinations'!F:F, "not found")</f>
        <v>No</v>
      </c>
      <c r="F611" s="2" t="str">
        <f>_xlfn.XLOOKUP(A611, 'Medical Examinations'!A:A, 'Medical Examinations'!G:G, "not found")</f>
        <v>No</v>
      </c>
      <c r="G611" s="2" t="str">
        <f>_xlfn.XLOOKUP(A611, 'Medical Examinations'!A:A, 'Medical Examinations'!H:H, "not found")</f>
        <v>No</v>
      </c>
      <c r="H611" s="2">
        <f>_xlfn.XLOOKUP(A611, 'Medical Examinations'!A:A, 'Medical Examinations'!J:J, "not found")</f>
        <v>0</v>
      </c>
      <c r="I611" s="2" t="str">
        <f>_xlfn.XLOOKUP(A611, 'Medical Examinations'!A:A, 'Medical Examinations'!L:L, "not found")</f>
        <v>No</v>
      </c>
      <c r="J611" s="2" t="str">
        <f>_xlfn.XLOOKUP(A611, 'Medical Examinations'!A:A, 'Medical Examinations'!C:C, "not found")</f>
        <v>Obesity</v>
      </c>
      <c r="K611" s="2" t="str">
        <f>_xlfn.XLOOKUP(A611, 'Medical Examinations'!A:A, 'Medical Examinations'!E:E, "not  found")</f>
        <v>Prediabeties</v>
      </c>
      <c r="L611" s="16">
        <f>_xlfn.XLOOKUP(A611, 'Hospitalisation Details'!A:A, 'Hospitalisation Details'!G:G, "not found")</f>
        <v>30138</v>
      </c>
      <c r="M611" s="17">
        <f>_xlfn.XLOOKUP(A611, 'Hospitalisation Details'!A:A, 'Hospitalisation Details'!J:J, "not found")</f>
        <v>16152.04</v>
      </c>
      <c r="N611" s="2" t="str">
        <f>_xlfn.XLOOKUP(A611, 'Hospitalisation Details'!A:A, 'Hospitalisation Details'!L:L, "not found")</f>
        <v>tier - 2</v>
      </c>
      <c r="O611" s="2" t="str">
        <f>_xlfn.XLOOKUP(A611, 'Hospitalisation Details'!A:A, 'Hospitalisation Details'!N:N, "not found")</f>
        <v>tier - 1</v>
      </c>
      <c r="P611" s="2" t="str">
        <f>_xlfn.XLOOKUP(A611, 'Hospitalisation Details'!A:A, 'Hospitalisation Details'!P:P, "not found")</f>
        <v>R1026</v>
      </c>
      <c r="Q611" s="2">
        <f>_xlfn.XLOOKUP(A611, 'Hospitalisation Details'!A:A, 'Hospitalisation Details'!H:H, "not found")</f>
        <v>40</v>
      </c>
    </row>
    <row r="612" spans="1:17" ht="15.75" x14ac:dyDescent="0.25">
      <c r="A612" s="15" t="s">
        <v>1760</v>
      </c>
      <c r="B612" s="2" t="str">
        <f>VLOOKUP(A612, 'Customer Names'!A:E, 4, FALSE)</f>
        <v>Justin</v>
      </c>
      <c r="C612" s="2">
        <f>_xlfn.XLOOKUP(A612, 'Medical Examinations'!A:A, 'Medical Examinations'!B:B, "not found")</f>
        <v>22.895</v>
      </c>
      <c r="D612" s="2">
        <f>_xlfn.XLOOKUP(A612, 'Medical Examinations'!A:A, 'Medical Examinations'!D:D, "not found")</f>
        <v>4.0599999999999996</v>
      </c>
      <c r="E612" s="2" t="str">
        <f>_xlfn.XLOOKUP(A612, 'Medical Examinations'!A:A, 'Medical Examinations'!F:F, "not found")</f>
        <v>No</v>
      </c>
      <c r="F612" s="2" t="str">
        <f>_xlfn.XLOOKUP(A612, 'Medical Examinations'!A:A, 'Medical Examinations'!G:G, "not found")</f>
        <v>No</v>
      </c>
      <c r="G612" s="2" t="str">
        <f>_xlfn.XLOOKUP(A612, 'Medical Examinations'!A:A, 'Medical Examinations'!H:H, "not found")</f>
        <v>Yes</v>
      </c>
      <c r="H612" s="2">
        <f>_xlfn.XLOOKUP(A612, 'Medical Examinations'!A:A, 'Medical Examinations'!J:J, "not found")</f>
        <v>1</v>
      </c>
      <c r="I612" s="2" t="str">
        <f>_xlfn.XLOOKUP(A612, 'Medical Examinations'!A:A, 'Medical Examinations'!L:L, "not found")</f>
        <v>yes</v>
      </c>
      <c r="J612" s="2" t="str">
        <f>_xlfn.XLOOKUP(A612, 'Medical Examinations'!A:A, 'Medical Examinations'!C:C, "not found")</f>
        <v>Normal Weight</v>
      </c>
      <c r="K612" s="2" t="str">
        <f>_xlfn.XLOOKUP(A612, 'Medical Examinations'!A:A, 'Medical Examinations'!E:E, "not  found")</f>
        <v>Normal</v>
      </c>
      <c r="L612" s="16">
        <f>_xlfn.XLOOKUP(A612, 'Hospitalisation Details'!A:A, 'Hospitalisation Details'!G:G, "not found")</f>
        <v>34315</v>
      </c>
      <c r="M612" s="17">
        <f>_xlfn.XLOOKUP(A612, 'Hospitalisation Details'!A:A, 'Hospitalisation Details'!J:J, "not found")</f>
        <v>16138.76</v>
      </c>
      <c r="N612" s="2" t="str">
        <f>_xlfn.XLOOKUP(A612, 'Hospitalisation Details'!A:A, 'Hospitalisation Details'!L:L, "not found")</f>
        <v>tier - 2</v>
      </c>
      <c r="O612" s="2" t="str">
        <f>_xlfn.XLOOKUP(A612, 'Hospitalisation Details'!A:A, 'Hospitalisation Details'!N:N, "not found")</f>
        <v>tier - 3</v>
      </c>
      <c r="P612" s="2" t="str">
        <f>_xlfn.XLOOKUP(A612, 'Hospitalisation Details'!A:A, 'Hospitalisation Details'!P:P, "not found")</f>
        <v>R1017</v>
      </c>
      <c r="Q612" s="2">
        <f>_xlfn.XLOOKUP(A612, 'Hospitalisation Details'!A:A, 'Hospitalisation Details'!H:H, "not found")</f>
        <v>29</v>
      </c>
    </row>
    <row r="613" spans="1:17" ht="15.75" x14ac:dyDescent="0.25">
      <c r="A613" s="15" t="s">
        <v>1759</v>
      </c>
      <c r="B613" s="2" t="str">
        <f>VLOOKUP(A613, 'Customer Names'!A:E, 4, FALSE)</f>
        <v>Megan A.</v>
      </c>
      <c r="C613" s="2">
        <f>_xlfn.XLOOKUP(A613, 'Medical Examinations'!A:A, 'Medical Examinations'!B:B, "not found")</f>
        <v>54.85</v>
      </c>
      <c r="D613" s="2">
        <f>_xlfn.XLOOKUP(A613, 'Medical Examinations'!A:A, 'Medical Examinations'!D:D, "not found")</f>
        <v>4.9000000000000004</v>
      </c>
      <c r="E613" s="2" t="str">
        <f>_xlfn.XLOOKUP(A613, 'Medical Examinations'!A:A, 'Medical Examinations'!F:F, "not found")</f>
        <v>No</v>
      </c>
      <c r="F613" s="2" t="str">
        <f>_xlfn.XLOOKUP(A613, 'Medical Examinations'!A:A, 'Medical Examinations'!G:G, "not found")</f>
        <v>No</v>
      </c>
      <c r="G613" s="2" t="str">
        <f>_xlfn.XLOOKUP(A613, 'Medical Examinations'!A:A, 'Medical Examinations'!H:H, "not found")</f>
        <v>No</v>
      </c>
      <c r="H613" s="2">
        <f>_xlfn.XLOOKUP(A613, 'Medical Examinations'!A:A, 'Medical Examinations'!J:J, "not found")</f>
        <v>1</v>
      </c>
      <c r="I613" s="2" t="str">
        <f>_xlfn.XLOOKUP(A613, 'Medical Examinations'!A:A, 'Medical Examinations'!L:L, "not found")</f>
        <v>No</v>
      </c>
      <c r="J613" s="2" t="str">
        <f>_xlfn.XLOOKUP(A613, 'Medical Examinations'!A:A, 'Medical Examinations'!C:C, "not found")</f>
        <v>Obesity</v>
      </c>
      <c r="K613" s="2" t="str">
        <f>_xlfn.XLOOKUP(A613, 'Medical Examinations'!A:A, 'Medical Examinations'!E:E, "not  found")</f>
        <v>Normal</v>
      </c>
      <c r="L613" s="16">
        <f>_xlfn.XLOOKUP(A613, 'Hospitalisation Details'!A:A, 'Hospitalisation Details'!G:G, "not found")</f>
        <v>32056</v>
      </c>
      <c r="M613" s="17">
        <f>_xlfn.XLOOKUP(A613, 'Hospitalisation Details'!A:A, 'Hospitalisation Details'!J:J, "not found")</f>
        <v>16122.65</v>
      </c>
      <c r="N613" s="2" t="str">
        <f>_xlfn.XLOOKUP(A613, 'Hospitalisation Details'!A:A, 'Hospitalisation Details'!L:L, "not found")</f>
        <v>tier - 2</v>
      </c>
      <c r="O613" s="2" t="str">
        <f>_xlfn.XLOOKUP(A613, 'Hospitalisation Details'!A:A, 'Hospitalisation Details'!N:N, "not found")</f>
        <v>tier - 1</v>
      </c>
      <c r="P613" s="2" t="str">
        <f>_xlfn.XLOOKUP(A613, 'Hospitalisation Details'!A:A, 'Hospitalisation Details'!P:P, "not found")</f>
        <v>R1011</v>
      </c>
      <c r="Q613" s="2">
        <f>_xlfn.XLOOKUP(A613, 'Hospitalisation Details'!A:A, 'Hospitalisation Details'!H:H, "not found")</f>
        <v>35</v>
      </c>
    </row>
    <row r="614" spans="1:17" ht="15.75" x14ac:dyDescent="0.25">
      <c r="A614" s="15" t="s">
        <v>1758</v>
      </c>
      <c r="B614" s="2" t="str">
        <f>VLOOKUP(A614, 'Customer Names'!A:E, 4, FALSE)</f>
        <v>Erika M.</v>
      </c>
      <c r="C614" s="2">
        <f>_xlfn.XLOOKUP(A614, 'Medical Examinations'!A:A, 'Medical Examinations'!B:B, "not found")</f>
        <v>21.85</v>
      </c>
      <c r="D614" s="2">
        <f>_xlfn.XLOOKUP(A614, 'Medical Examinations'!A:A, 'Medical Examinations'!D:D, "not found")</f>
        <v>5.52</v>
      </c>
      <c r="E614" s="2" t="str">
        <f>_xlfn.XLOOKUP(A614, 'Medical Examinations'!A:A, 'Medical Examinations'!F:F, "not found")</f>
        <v>No</v>
      </c>
      <c r="F614" s="2" t="str">
        <f>_xlfn.XLOOKUP(A614, 'Medical Examinations'!A:A, 'Medical Examinations'!G:G, "not found")</f>
        <v>No</v>
      </c>
      <c r="G614" s="2" t="str">
        <f>_xlfn.XLOOKUP(A614, 'Medical Examinations'!A:A, 'Medical Examinations'!H:H, "not found")</f>
        <v>Yes</v>
      </c>
      <c r="H614" s="2">
        <f>_xlfn.XLOOKUP(A614, 'Medical Examinations'!A:A, 'Medical Examinations'!J:J, "not found")</f>
        <v>1</v>
      </c>
      <c r="I614" s="2" t="str">
        <f>_xlfn.XLOOKUP(A614, 'Medical Examinations'!A:A, 'Medical Examinations'!L:L, "not found")</f>
        <v>yes</v>
      </c>
      <c r="J614" s="2" t="str">
        <f>_xlfn.XLOOKUP(A614, 'Medical Examinations'!A:A, 'Medical Examinations'!C:C, "not found")</f>
        <v>Normal Weight</v>
      </c>
      <c r="K614" s="2" t="str">
        <f>_xlfn.XLOOKUP(A614, 'Medical Examinations'!A:A, 'Medical Examinations'!E:E, "not  found")</f>
        <v>Normal</v>
      </c>
      <c r="L614" s="16">
        <f>_xlfn.XLOOKUP(A614, 'Hospitalisation Details'!A:A, 'Hospitalisation Details'!G:G, "not found")</f>
        <v>34189</v>
      </c>
      <c r="M614" s="17">
        <f>_xlfn.XLOOKUP(A614, 'Hospitalisation Details'!A:A, 'Hospitalisation Details'!J:J, "not found")</f>
        <v>16115.3</v>
      </c>
      <c r="N614" s="2" t="str">
        <f>_xlfn.XLOOKUP(A614, 'Hospitalisation Details'!A:A, 'Hospitalisation Details'!L:L, "not found")</f>
        <v>tier - 2</v>
      </c>
      <c r="O614" s="2" t="str">
        <f>_xlfn.XLOOKUP(A614, 'Hospitalisation Details'!A:A, 'Hospitalisation Details'!N:N, "not found")</f>
        <v>tier - 1</v>
      </c>
      <c r="P614" s="2" t="str">
        <f>_xlfn.XLOOKUP(A614, 'Hospitalisation Details'!A:A, 'Hospitalisation Details'!P:P, "not found")</f>
        <v>R1024</v>
      </c>
      <c r="Q614" s="2">
        <f>_xlfn.XLOOKUP(A614, 'Hospitalisation Details'!A:A, 'Hospitalisation Details'!H:H, "not found")</f>
        <v>29</v>
      </c>
    </row>
    <row r="615" spans="1:17" ht="15.75" x14ac:dyDescent="0.25">
      <c r="A615" s="15" t="s">
        <v>1757</v>
      </c>
      <c r="B615" s="2" t="str">
        <f>VLOOKUP(A615, 'Customer Names'!A:E, 4, FALSE)</f>
        <v>Daniel G.</v>
      </c>
      <c r="C615" s="2">
        <f>_xlfn.XLOOKUP(A615, 'Medical Examinations'!A:A, 'Medical Examinations'!B:B, "not found")</f>
        <v>51.86</v>
      </c>
      <c r="D615" s="2">
        <f>_xlfn.XLOOKUP(A615, 'Medical Examinations'!A:A, 'Medical Examinations'!D:D, "not found")</f>
        <v>5.2</v>
      </c>
      <c r="E615" s="2" t="str">
        <f>_xlfn.XLOOKUP(A615, 'Medical Examinations'!A:A, 'Medical Examinations'!F:F, "not found")</f>
        <v>yes</v>
      </c>
      <c r="F615" s="2" t="str">
        <f>_xlfn.XLOOKUP(A615, 'Medical Examinations'!A:A, 'Medical Examinations'!G:G, "not found")</f>
        <v>No</v>
      </c>
      <c r="G615" s="2" t="str">
        <f>_xlfn.XLOOKUP(A615, 'Medical Examinations'!A:A, 'Medical Examinations'!H:H, "not found")</f>
        <v>No</v>
      </c>
      <c r="H615" s="2">
        <f>_xlfn.XLOOKUP(A615, 'Medical Examinations'!A:A, 'Medical Examinations'!J:J, "not found")</f>
        <v>0</v>
      </c>
      <c r="I615" s="2" t="str">
        <f>_xlfn.XLOOKUP(A615, 'Medical Examinations'!A:A, 'Medical Examinations'!L:L, "not found")</f>
        <v>No</v>
      </c>
      <c r="J615" s="2" t="str">
        <f>_xlfn.XLOOKUP(A615, 'Medical Examinations'!A:A, 'Medical Examinations'!C:C, "not found")</f>
        <v>Obesity</v>
      </c>
      <c r="K615" s="2" t="str">
        <f>_xlfn.XLOOKUP(A615, 'Medical Examinations'!A:A, 'Medical Examinations'!E:E, "not  found")</f>
        <v>Normal</v>
      </c>
      <c r="L615" s="16">
        <f>_xlfn.XLOOKUP(A615, 'Hospitalisation Details'!A:A, 'Hospitalisation Details'!G:G, "not found")</f>
        <v>31286</v>
      </c>
      <c r="M615" s="17">
        <f>_xlfn.XLOOKUP(A615, 'Hospitalisation Details'!A:A, 'Hospitalisation Details'!J:J, "not found")</f>
        <v>16097.94</v>
      </c>
      <c r="N615" s="2" t="str">
        <f>_xlfn.XLOOKUP(A615, 'Hospitalisation Details'!A:A, 'Hospitalisation Details'!L:L, "not found")</f>
        <v>tier - 2</v>
      </c>
      <c r="O615" s="2" t="str">
        <f>_xlfn.XLOOKUP(A615, 'Hospitalisation Details'!A:A, 'Hospitalisation Details'!N:N, "not found")</f>
        <v>tier - 3</v>
      </c>
      <c r="P615" s="2" t="str">
        <f>_xlfn.XLOOKUP(A615, 'Hospitalisation Details'!A:A, 'Hospitalisation Details'!P:P, "not found")</f>
        <v>R1012</v>
      </c>
      <c r="Q615" s="2">
        <f>_xlfn.XLOOKUP(A615, 'Hospitalisation Details'!A:A, 'Hospitalisation Details'!H:H, "not found")</f>
        <v>37</v>
      </c>
    </row>
    <row r="616" spans="1:17" ht="15.75" x14ac:dyDescent="0.25">
      <c r="A616" s="15" t="s">
        <v>1756</v>
      </c>
      <c r="B616" s="2" t="str">
        <f>VLOOKUP(A616, 'Customer Names'!A:E, 4, FALSE)</f>
        <v>Devin C.</v>
      </c>
      <c r="C616" s="2">
        <f>_xlfn.XLOOKUP(A616, 'Medical Examinations'!A:A, 'Medical Examinations'!B:B, "not found")</f>
        <v>39.049999999999997</v>
      </c>
      <c r="D616" s="2">
        <f>_xlfn.XLOOKUP(A616, 'Medical Examinations'!A:A, 'Medical Examinations'!D:D, "not found")</f>
        <v>7.59</v>
      </c>
      <c r="E616" s="2" t="str">
        <f>_xlfn.XLOOKUP(A616, 'Medical Examinations'!A:A, 'Medical Examinations'!F:F, "not found")</f>
        <v>No</v>
      </c>
      <c r="F616" s="2" t="str">
        <f>_xlfn.XLOOKUP(A616, 'Medical Examinations'!A:A, 'Medical Examinations'!G:G, "not found")</f>
        <v>No</v>
      </c>
      <c r="G616" s="2" t="str">
        <f>_xlfn.XLOOKUP(A616, 'Medical Examinations'!A:A, 'Medical Examinations'!H:H, "not found")</f>
        <v>No</v>
      </c>
      <c r="H616" s="2">
        <f>_xlfn.XLOOKUP(A616, 'Medical Examinations'!A:A, 'Medical Examinations'!J:J, "not found")</f>
        <v>3</v>
      </c>
      <c r="I616" s="2" t="str">
        <f>_xlfn.XLOOKUP(A616, 'Medical Examinations'!A:A, 'Medical Examinations'!L:L, "not found")</f>
        <v>No</v>
      </c>
      <c r="J616" s="2" t="str">
        <f>_xlfn.XLOOKUP(A616, 'Medical Examinations'!A:A, 'Medical Examinations'!C:C, "not found")</f>
        <v>Obesity</v>
      </c>
      <c r="K616" s="2" t="str">
        <f>_xlfn.XLOOKUP(A616, 'Medical Examinations'!A:A, 'Medical Examinations'!E:E, "not  found")</f>
        <v>Diabetes</v>
      </c>
      <c r="L616" s="16">
        <f>_xlfn.XLOOKUP(A616, 'Hospitalisation Details'!A:A, 'Hospitalisation Details'!G:G, "not found")</f>
        <v>21357</v>
      </c>
      <c r="M616" s="17">
        <f>_xlfn.XLOOKUP(A616, 'Hospitalisation Details'!A:A, 'Hospitalisation Details'!J:J, "not found")</f>
        <v>16085.13</v>
      </c>
      <c r="N616" s="2" t="str">
        <f>_xlfn.XLOOKUP(A616, 'Hospitalisation Details'!A:A, 'Hospitalisation Details'!L:L, "not found")</f>
        <v>tier - 2</v>
      </c>
      <c r="O616" s="2" t="str">
        <f>_xlfn.XLOOKUP(A616, 'Hospitalisation Details'!A:A, 'Hospitalisation Details'!N:N, "not found")</f>
        <v>tier - 2</v>
      </c>
      <c r="P616" s="2" t="str">
        <f>_xlfn.XLOOKUP(A616, 'Hospitalisation Details'!A:A, 'Hospitalisation Details'!P:P, "not found")</f>
        <v>R1013</v>
      </c>
      <c r="Q616" s="2">
        <f>_xlfn.XLOOKUP(A616, 'Hospitalisation Details'!A:A, 'Hospitalisation Details'!H:H, "not found")</f>
        <v>64</v>
      </c>
    </row>
    <row r="617" spans="1:17" ht="15.75" x14ac:dyDescent="0.25">
      <c r="A617" s="15" t="s">
        <v>1755</v>
      </c>
      <c r="B617" s="2" t="str">
        <f>VLOOKUP(A617, 'Customer Names'!A:E, 4, FALSE)</f>
        <v>Louise A</v>
      </c>
      <c r="C617" s="2">
        <f>_xlfn.XLOOKUP(A617, 'Medical Examinations'!A:A, 'Medical Examinations'!B:B, "not found")</f>
        <v>31.824999999999999</v>
      </c>
      <c r="D617" s="2">
        <f>_xlfn.XLOOKUP(A617, 'Medical Examinations'!A:A, 'Medical Examinations'!D:D, "not found")</f>
        <v>8.2799999999999994</v>
      </c>
      <c r="E617" s="2" t="str">
        <f>_xlfn.XLOOKUP(A617, 'Medical Examinations'!A:A, 'Medical Examinations'!F:F, "not found")</f>
        <v>No</v>
      </c>
      <c r="F617" s="2" t="str">
        <f>_xlfn.XLOOKUP(A617, 'Medical Examinations'!A:A, 'Medical Examinations'!G:G, "not found")</f>
        <v>No</v>
      </c>
      <c r="G617" s="2" t="str">
        <f>_xlfn.XLOOKUP(A617, 'Medical Examinations'!A:A, 'Medical Examinations'!H:H, "not found")</f>
        <v>No</v>
      </c>
      <c r="H617" s="2">
        <f>_xlfn.XLOOKUP(A617, 'Medical Examinations'!A:A, 'Medical Examinations'!J:J, "not found")</f>
        <v>3</v>
      </c>
      <c r="I617" s="2" t="str">
        <f>_xlfn.XLOOKUP(A617, 'Medical Examinations'!A:A, 'Medical Examinations'!L:L, "not found")</f>
        <v>No</v>
      </c>
      <c r="J617" s="2" t="str">
        <f>_xlfn.XLOOKUP(A617, 'Medical Examinations'!A:A, 'Medical Examinations'!C:C, "not found")</f>
        <v>Obesity</v>
      </c>
      <c r="K617" s="2" t="str">
        <f>_xlfn.XLOOKUP(A617, 'Medical Examinations'!A:A, 'Medical Examinations'!E:E, "not  found")</f>
        <v>Diabetes</v>
      </c>
      <c r="L617" s="16">
        <f>_xlfn.XLOOKUP(A617, 'Hospitalisation Details'!A:A, 'Hospitalisation Details'!G:G, "not found")</f>
        <v>21480</v>
      </c>
      <c r="M617" s="17">
        <f>_xlfn.XLOOKUP(A617, 'Hospitalisation Details'!A:A, 'Hospitalisation Details'!J:J, "not found")</f>
        <v>16069.08</v>
      </c>
      <c r="N617" s="2" t="str">
        <f>_xlfn.XLOOKUP(A617, 'Hospitalisation Details'!A:A, 'Hospitalisation Details'!L:L, "not found")</f>
        <v>tier - 2</v>
      </c>
      <c r="O617" s="2" t="str">
        <f>_xlfn.XLOOKUP(A617, 'Hospitalisation Details'!A:A, 'Hospitalisation Details'!N:N, "not found")</f>
        <v>tier - 2</v>
      </c>
      <c r="P617" s="2" t="str">
        <f>_xlfn.XLOOKUP(A617, 'Hospitalisation Details'!A:A, 'Hospitalisation Details'!P:P, "not found")</f>
        <v>R1024</v>
      </c>
      <c r="Q617" s="2">
        <f>_xlfn.XLOOKUP(A617, 'Hospitalisation Details'!A:A, 'Hospitalisation Details'!H:H, "not found")</f>
        <v>64</v>
      </c>
    </row>
    <row r="618" spans="1:17" ht="15.75" x14ac:dyDescent="0.25">
      <c r="A618" s="15" t="s">
        <v>1754</v>
      </c>
      <c r="B618" s="2" t="str">
        <f>VLOOKUP(A618, 'Customer Names'!A:E, 4, FALSE)</f>
        <v>Sarah</v>
      </c>
      <c r="C618" s="2">
        <f>_xlfn.XLOOKUP(A618, 'Medical Examinations'!A:A, 'Medical Examinations'!B:B, "not found")</f>
        <v>46.43</v>
      </c>
      <c r="D618" s="2">
        <f>_xlfn.XLOOKUP(A618, 'Medical Examinations'!A:A, 'Medical Examinations'!D:D, "not found")</f>
        <v>6.72</v>
      </c>
      <c r="E618" s="2" t="str">
        <f>_xlfn.XLOOKUP(A618, 'Medical Examinations'!A:A, 'Medical Examinations'!F:F, "not found")</f>
        <v>No</v>
      </c>
      <c r="F618" s="2" t="str">
        <f>_xlfn.XLOOKUP(A618, 'Medical Examinations'!A:A, 'Medical Examinations'!G:G, "not found")</f>
        <v>No</v>
      </c>
      <c r="G618" s="2" t="str">
        <f>_xlfn.XLOOKUP(A618, 'Medical Examinations'!A:A, 'Medical Examinations'!H:H, "not found")</f>
        <v>No</v>
      </c>
      <c r="H618" s="2">
        <f>_xlfn.XLOOKUP(A618, 'Medical Examinations'!A:A, 'Medical Examinations'!J:J, "not found")</f>
        <v>0</v>
      </c>
      <c r="I618" s="2" t="str">
        <f>_xlfn.XLOOKUP(A618, 'Medical Examinations'!A:A, 'Medical Examinations'!L:L, "not found")</f>
        <v>No</v>
      </c>
      <c r="J618" s="2" t="str">
        <f>_xlfn.XLOOKUP(A618, 'Medical Examinations'!A:A, 'Medical Examinations'!C:C, "not found")</f>
        <v>Obesity</v>
      </c>
      <c r="K618" s="2" t="str">
        <f>_xlfn.XLOOKUP(A618, 'Medical Examinations'!A:A, 'Medical Examinations'!E:E, "not  found")</f>
        <v>Diabetes</v>
      </c>
      <c r="L618" s="16">
        <f>_xlfn.XLOOKUP(A618, 'Hospitalisation Details'!A:A, 'Hospitalisation Details'!G:G, "not found")</f>
        <v>28749</v>
      </c>
      <c r="M618" s="17">
        <f>_xlfn.XLOOKUP(A618, 'Hospitalisation Details'!A:A, 'Hospitalisation Details'!J:J, "not found")</f>
        <v>16062.89</v>
      </c>
      <c r="N618" s="2" t="str">
        <f>_xlfn.XLOOKUP(A618, 'Hospitalisation Details'!A:A, 'Hospitalisation Details'!L:L, "not found")</f>
        <v>tier - 2</v>
      </c>
      <c r="O618" s="2" t="str">
        <f>_xlfn.XLOOKUP(A618, 'Hospitalisation Details'!A:A, 'Hospitalisation Details'!N:N, "not found")</f>
        <v>tier - 2</v>
      </c>
      <c r="P618" s="2" t="str">
        <f>_xlfn.XLOOKUP(A618, 'Hospitalisation Details'!A:A, 'Hospitalisation Details'!P:P, "not found")</f>
        <v>R1026</v>
      </c>
      <c r="Q618" s="2">
        <f>_xlfn.XLOOKUP(A618, 'Hospitalisation Details'!A:A, 'Hospitalisation Details'!H:H, "not found")</f>
        <v>44</v>
      </c>
    </row>
    <row r="619" spans="1:17" ht="15.75" x14ac:dyDescent="0.25">
      <c r="A619" s="15" t="s">
        <v>1753</v>
      </c>
      <c r="B619" s="2" t="str">
        <f>VLOOKUP(A619, 'Customer Names'!A:E, 4, FALSE)</f>
        <v>Amy</v>
      </c>
      <c r="C619" s="2">
        <f>_xlfn.XLOOKUP(A619, 'Medical Examinations'!A:A, 'Medical Examinations'!B:B, "not found")</f>
        <v>53.63</v>
      </c>
      <c r="D619" s="2">
        <f>_xlfn.XLOOKUP(A619, 'Medical Examinations'!A:A, 'Medical Examinations'!D:D, "not found")</f>
        <v>5.47</v>
      </c>
      <c r="E619" s="2" t="str">
        <f>_xlfn.XLOOKUP(A619, 'Medical Examinations'!A:A, 'Medical Examinations'!F:F, "not found")</f>
        <v>yes</v>
      </c>
      <c r="F619" s="2" t="str">
        <f>_xlfn.XLOOKUP(A619, 'Medical Examinations'!A:A, 'Medical Examinations'!G:G, "not found")</f>
        <v>No</v>
      </c>
      <c r="G619" s="2" t="str">
        <f>_xlfn.XLOOKUP(A619, 'Medical Examinations'!A:A, 'Medical Examinations'!H:H, "not found")</f>
        <v>No</v>
      </c>
      <c r="H619" s="2">
        <f>_xlfn.XLOOKUP(A619, 'Medical Examinations'!A:A, 'Medical Examinations'!J:J, "not found")</f>
        <v>1</v>
      </c>
      <c r="I619" s="2" t="str">
        <f>_xlfn.XLOOKUP(A619, 'Medical Examinations'!A:A, 'Medical Examinations'!L:L, "not found")</f>
        <v>No</v>
      </c>
      <c r="J619" s="2" t="str">
        <f>_xlfn.XLOOKUP(A619, 'Medical Examinations'!A:A, 'Medical Examinations'!C:C, "not found")</f>
        <v>Obesity</v>
      </c>
      <c r="K619" s="2" t="str">
        <f>_xlfn.XLOOKUP(A619, 'Medical Examinations'!A:A, 'Medical Examinations'!E:E, "not  found")</f>
        <v>Normal</v>
      </c>
      <c r="L619" s="16">
        <f>_xlfn.XLOOKUP(A619, 'Hospitalisation Details'!A:A, 'Hospitalisation Details'!G:G, "not found")</f>
        <v>32482</v>
      </c>
      <c r="M619" s="17">
        <f>_xlfn.XLOOKUP(A619, 'Hospitalisation Details'!A:A, 'Hospitalisation Details'!J:J, "not found")</f>
        <v>16059.06</v>
      </c>
      <c r="N619" s="2" t="str">
        <f>_xlfn.XLOOKUP(A619, 'Hospitalisation Details'!A:A, 'Hospitalisation Details'!L:L, "not found")</f>
        <v>tier - 2</v>
      </c>
      <c r="O619" s="2" t="str">
        <f>_xlfn.XLOOKUP(A619, 'Hospitalisation Details'!A:A, 'Hospitalisation Details'!N:N, "not found")</f>
        <v>tier - 3</v>
      </c>
      <c r="P619" s="2" t="str">
        <f>_xlfn.XLOOKUP(A619, 'Hospitalisation Details'!A:A, 'Hospitalisation Details'!P:P, "not found")</f>
        <v>R1012</v>
      </c>
      <c r="Q619" s="2">
        <f>_xlfn.XLOOKUP(A619, 'Hospitalisation Details'!A:A, 'Hospitalisation Details'!H:H, "not found")</f>
        <v>34</v>
      </c>
    </row>
    <row r="620" spans="1:17" ht="15.75" x14ac:dyDescent="0.25">
      <c r="A620" s="15" t="s">
        <v>1752</v>
      </c>
      <c r="B620" s="2" t="str">
        <f>VLOOKUP(A620, 'Customer Names'!A:E, 4, FALSE)</f>
        <v>Brittany L.</v>
      </c>
      <c r="C620" s="2">
        <f>_xlfn.XLOOKUP(A620, 'Medical Examinations'!A:A, 'Medical Examinations'!B:B, "not found")</f>
        <v>48.7</v>
      </c>
      <c r="D620" s="2">
        <f>_xlfn.XLOOKUP(A620, 'Medical Examinations'!A:A, 'Medical Examinations'!D:D, "not found")</f>
        <v>4.71</v>
      </c>
      <c r="E620" s="2" t="str">
        <f>_xlfn.XLOOKUP(A620, 'Medical Examinations'!A:A, 'Medical Examinations'!F:F, "not found")</f>
        <v>No</v>
      </c>
      <c r="F620" s="2" t="str">
        <f>_xlfn.XLOOKUP(A620, 'Medical Examinations'!A:A, 'Medical Examinations'!G:G, "not found")</f>
        <v>No</v>
      </c>
      <c r="G620" s="2" t="str">
        <f>_xlfn.XLOOKUP(A620, 'Medical Examinations'!A:A, 'Medical Examinations'!H:H, "not found")</f>
        <v>No</v>
      </c>
      <c r="H620" s="2">
        <f>_xlfn.XLOOKUP(A620, 'Medical Examinations'!A:A, 'Medical Examinations'!J:J, "not found")</f>
        <v>0</v>
      </c>
      <c r="I620" s="2" t="str">
        <f>_xlfn.XLOOKUP(A620, 'Medical Examinations'!A:A, 'Medical Examinations'!L:L, "not found")</f>
        <v>No</v>
      </c>
      <c r="J620" s="2" t="str">
        <f>_xlfn.XLOOKUP(A620, 'Medical Examinations'!A:A, 'Medical Examinations'!C:C, "not found")</f>
        <v>Obesity</v>
      </c>
      <c r="K620" s="2" t="str">
        <f>_xlfn.XLOOKUP(A620, 'Medical Examinations'!A:A, 'Medical Examinations'!E:E, "not  found")</f>
        <v>Normal</v>
      </c>
      <c r="L620" s="16">
        <f>_xlfn.XLOOKUP(A620, 'Hospitalisation Details'!A:A, 'Hospitalisation Details'!G:G, "not found")</f>
        <v>29483</v>
      </c>
      <c r="M620" s="17">
        <f>_xlfn.XLOOKUP(A620, 'Hospitalisation Details'!A:A, 'Hospitalisation Details'!J:J, "not found")</f>
        <v>15966.19</v>
      </c>
      <c r="N620" s="2" t="str">
        <f>_xlfn.XLOOKUP(A620, 'Hospitalisation Details'!A:A, 'Hospitalisation Details'!L:L, "not found")</f>
        <v>tier - 2</v>
      </c>
      <c r="O620" s="2" t="str">
        <f>_xlfn.XLOOKUP(A620, 'Hospitalisation Details'!A:A, 'Hospitalisation Details'!N:N, "not found")</f>
        <v>tier - 2</v>
      </c>
      <c r="P620" s="2" t="str">
        <f>_xlfn.XLOOKUP(A620, 'Hospitalisation Details'!A:A, 'Hospitalisation Details'!P:P, "not found")</f>
        <v>R1012</v>
      </c>
      <c r="Q620" s="2">
        <f>_xlfn.XLOOKUP(A620, 'Hospitalisation Details'!A:A, 'Hospitalisation Details'!H:H, "not found")</f>
        <v>42</v>
      </c>
    </row>
    <row r="621" spans="1:17" ht="15.75" x14ac:dyDescent="0.25">
      <c r="A621" s="15" t="s">
        <v>1751</v>
      </c>
      <c r="B621" s="2" t="str">
        <f>VLOOKUP(A621, 'Customer Names'!A:E, 4, FALSE)</f>
        <v>Jessica L</v>
      </c>
      <c r="C621" s="2">
        <f>_xlfn.XLOOKUP(A621, 'Medical Examinations'!A:A, 'Medical Examinations'!B:B, "not found")</f>
        <v>48.81</v>
      </c>
      <c r="D621" s="2">
        <f>_xlfn.XLOOKUP(A621, 'Medical Examinations'!A:A, 'Medical Examinations'!D:D, "not found")</f>
        <v>5.49</v>
      </c>
      <c r="E621" s="2" t="str">
        <f>_xlfn.XLOOKUP(A621, 'Medical Examinations'!A:A, 'Medical Examinations'!F:F, "not found")</f>
        <v>No</v>
      </c>
      <c r="F621" s="2" t="str">
        <f>_xlfn.XLOOKUP(A621, 'Medical Examinations'!A:A, 'Medical Examinations'!G:G, "not found")</f>
        <v>No</v>
      </c>
      <c r="G621" s="2" t="str">
        <f>_xlfn.XLOOKUP(A621, 'Medical Examinations'!A:A, 'Medical Examinations'!H:H, "not found")</f>
        <v>No</v>
      </c>
      <c r="H621" s="2">
        <f>_xlfn.XLOOKUP(A621, 'Medical Examinations'!A:A, 'Medical Examinations'!J:J, "not found")</f>
        <v>0</v>
      </c>
      <c r="I621" s="2" t="str">
        <f>_xlfn.XLOOKUP(A621, 'Medical Examinations'!A:A, 'Medical Examinations'!L:L, "not found")</f>
        <v>No</v>
      </c>
      <c r="J621" s="2" t="str">
        <f>_xlfn.XLOOKUP(A621, 'Medical Examinations'!A:A, 'Medical Examinations'!C:C, "not found")</f>
        <v>Obesity</v>
      </c>
      <c r="K621" s="2" t="str">
        <f>_xlfn.XLOOKUP(A621, 'Medical Examinations'!A:A, 'Medical Examinations'!E:E, "not  found")</f>
        <v>Normal</v>
      </c>
      <c r="L621" s="16">
        <f>_xlfn.XLOOKUP(A621, 'Hospitalisation Details'!A:A, 'Hospitalisation Details'!G:G, "not found")</f>
        <v>30156</v>
      </c>
      <c r="M621" s="17">
        <f>_xlfn.XLOOKUP(A621, 'Hospitalisation Details'!A:A, 'Hospitalisation Details'!J:J, "not found")</f>
        <v>15965.29</v>
      </c>
      <c r="N621" s="2" t="str">
        <f>_xlfn.XLOOKUP(A621, 'Hospitalisation Details'!A:A, 'Hospitalisation Details'!L:L, "not found")</f>
        <v>tier - 2</v>
      </c>
      <c r="O621" s="2" t="str">
        <f>_xlfn.XLOOKUP(A621, 'Hospitalisation Details'!A:A, 'Hospitalisation Details'!N:N, "not found")</f>
        <v>tier - 1</v>
      </c>
      <c r="P621" s="2" t="str">
        <f>_xlfn.XLOOKUP(A621, 'Hospitalisation Details'!A:A, 'Hospitalisation Details'!P:P, "not found")</f>
        <v>R1012</v>
      </c>
      <c r="Q621" s="2">
        <f>_xlfn.XLOOKUP(A621, 'Hospitalisation Details'!A:A, 'Hospitalisation Details'!H:H, "not found")</f>
        <v>40</v>
      </c>
    </row>
    <row r="622" spans="1:17" ht="15.75" x14ac:dyDescent="0.25">
      <c r="A622" s="15" t="s">
        <v>1750</v>
      </c>
      <c r="B622" s="2" t="str">
        <f>VLOOKUP(A622, 'Customer Names'!A:E, 4, FALSE)</f>
        <v>Kristina K</v>
      </c>
      <c r="C622" s="2">
        <f>_xlfn.XLOOKUP(A622, 'Medical Examinations'!A:A, 'Medical Examinations'!B:B, "not found")</f>
        <v>47.53</v>
      </c>
      <c r="D622" s="2">
        <f>_xlfn.XLOOKUP(A622, 'Medical Examinations'!A:A, 'Medical Examinations'!D:D, "not found")</f>
        <v>4.72</v>
      </c>
      <c r="E622" s="2" t="str">
        <f>_xlfn.XLOOKUP(A622, 'Medical Examinations'!A:A, 'Medical Examinations'!F:F, "not found")</f>
        <v>No</v>
      </c>
      <c r="F622" s="2" t="str">
        <f>_xlfn.XLOOKUP(A622, 'Medical Examinations'!A:A, 'Medical Examinations'!G:G, "not found")</f>
        <v>No</v>
      </c>
      <c r="G622" s="2" t="str">
        <f>_xlfn.XLOOKUP(A622, 'Medical Examinations'!A:A, 'Medical Examinations'!H:H, "not found")</f>
        <v>No</v>
      </c>
      <c r="H622" s="2">
        <f>_xlfn.XLOOKUP(A622, 'Medical Examinations'!A:A, 'Medical Examinations'!J:J, "not found")</f>
        <v>0</v>
      </c>
      <c r="I622" s="2" t="str">
        <f>_xlfn.XLOOKUP(A622, 'Medical Examinations'!A:A, 'Medical Examinations'!L:L, "not found")</f>
        <v>No</v>
      </c>
      <c r="J622" s="2" t="str">
        <f>_xlfn.XLOOKUP(A622, 'Medical Examinations'!A:A, 'Medical Examinations'!C:C, "not found")</f>
        <v>Obesity</v>
      </c>
      <c r="K622" s="2" t="str">
        <f>_xlfn.XLOOKUP(A622, 'Medical Examinations'!A:A, 'Medical Examinations'!E:E, "not  found")</f>
        <v>Normal</v>
      </c>
      <c r="L622" s="16">
        <f>_xlfn.XLOOKUP(A622, 'Hospitalisation Details'!A:A, 'Hospitalisation Details'!G:G, "not found")</f>
        <v>29506</v>
      </c>
      <c r="M622" s="17">
        <f>_xlfn.XLOOKUP(A622, 'Hospitalisation Details'!A:A, 'Hospitalisation Details'!J:J, "not found")</f>
        <v>15922.29</v>
      </c>
      <c r="N622" s="2" t="str">
        <f>_xlfn.XLOOKUP(A622, 'Hospitalisation Details'!A:A, 'Hospitalisation Details'!L:L, "not found")</f>
        <v>tier - 2</v>
      </c>
      <c r="O622" s="2" t="str">
        <f>_xlfn.XLOOKUP(A622, 'Hospitalisation Details'!A:A, 'Hospitalisation Details'!N:N, "not found")</f>
        <v>tier - 3</v>
      </c>
      <c r="P622" s="2" t="str">
        <f>_xlfn.XLOOKUP(A622, 'Hospitalisation Details'!A:A, 'Hospitalisation Details'!P:P, "not found")</f>
        <v>R1026</v>
      </c>
      <c r="Q622" s="2">
        <f>_xlfn.XLOOKUP(A622, 'Hospitalisation Details'!A:A, 'Hospitalisation Details'!H:H, "not found")</f>
        <v>42</v>
      </c>
    </row>
    <row r="623" spans="1:17" ht="15.75" x14ac:dyDescent="0.25">
      <c r="A623" s="15" t="s">
        <v>1749</v>
      </c>
      <c r="B623" s="2" t="str">
        <f>VLOOKUP(A623, 'Customer Names'!A:E, 4, FALSE)</f>
        <v>Brad</v>
      </c>
      <c r="C623" s="2">
        <f>_xlfn.XLOOKUP(A623, 'Medical Examinations'!A:A, 'Medical Examinations'!B:B, "not found")</f>
        <v>36.85</v>
      </c>
      <c r="D623" s="2">
        <f>_xlfn.XLOOKUP(A623, 'Medical Examinations'!A:A, 'Medical Examinations'!D:D, "not found")</f>
        <v>6.7</v>
      </c>
      <c r="E623" s="2" t="str">
        <f>_xlfn.XLOOKUP(A623, 'Medical Examinations'!A:A, 'Medical Examinations'!F:F, "not found")</f>
        <v>No</v>
      </c>
      <c r="F623" s="2" t="str">
        <f>_xlfn.XLOOKUP(A623, 'Medical Examinations'!A:A, 'Medical Examinations'!G:G, "not found")</f>
        <v>No</v>
      </c>
      <c r="G623" s="2" t="str">
        <f>_xlfn.XLOOKUP(A623, 'Medical Examinations'!A:A, 'Medical Examinations'!H:H, "not found")</f>
        <v>No</v>
      </c>
      <c r="H623" s="2">
        <f>_xlfn.XLOOKUP(A623, 'Medical Examinations'!A:A, 'Medical Examinations'!J:J, "not found")</f>
        <v>0</v>
      </c>
      <c r="I623" s="2" t="str">
        <f>_xlfn.XLOOKUP(A623, 'Medical Examinations'!A:A, 'Medical Examinations'!L:L, "not found")</f>
        <v>No</v>
      </c>
      <c r="J623" s="2" t="str">
        <f>_xlfn.XLOOKUP(A623, 'Medical Examinations'!A:A, 'Medical Examinations'!C:C, "not found")</f>
        <v>Obesity</v>
      </c>
      <c r="K623" s="2" t="str">
        <f>_xlfn.XLOOKUP(A623, 'Medical Examinations'!A:A, 'Medical Examinations'!E:E, "not  found")</f>
        <v>Diabetes</v>
      </c>
      <c r="L623" s="16">
        <f>_xlfn.XLOOKUP(A623, 'Hospitalisation Details'!A:A, 'Hospitalisation Details'!G:G, "not found")</f>
        <v>23005</v>
      </c>
      <c r="M623" s="17">
        <f>_xlfn.XLOOKUP(A623, 'Hospitalisation Details'!A:A, 'Hospitalisation Details'!J:J, "not found")</f>
        <v>15840.81</v>
      </c>
      <c r="N623" s="2" t="str">
        <f>_xlfn.XLOOKUP(A623, 'Hospitalisation Details'!A:A, 'Hospitalisation Details'!L:L, "not found")</f>
        <v>tier - 2</v>
      </c>
      <c r="O623" s="2" t="str">
        <f>_xlfn.XLOOKUP(A623, 'Hospitalisation Details'!A:A, 'Hospitalisation Details'!N:N, "not found")</f>
        <v>tier - 1</v>
      </c>
      <c r="P623" s="2" t="str">
        <f>_xlfn.XLOOKUP(A623, 'Hospitalisation Details'!A:A, 'Hospitalisation Details'!P:P, "not found")</f>
        <v>R1022</v>
      </c>
      <c r="Q623" s="2">
        <f>_xlfn.XLOOKUP(A623, 'Hospitalisation Details'!A:A, 'Hospitalisation Details'!H:H, "not found")</f>
        <v>60</v>
      </c>
    </row>
    <row r="624" spans="1:17" ht="15.75" x14ac:dyDescent="0.25">
      <c r="A624" s="15" t="s">
        <v>1748</v>
      </c>
      <c r="B624" s="2" t="str">
        <f>VLOOKUP(A624, 'Customer Names'!A:E, 4, FALSE)</f>
        <v>Margaret O</v>
      </c>
      <c r="C624" s="2">
        <f>_xlfn.XLOOKUP(A624, 'Medical Examinations'!A:A, 'Medical Examinations'!B:B, "not found")</f>
        <v>29.3</v>
      </c>
      <c r="D624" s="2">
        <f>_xlfn.XLOOKUP(A624, 'Medical Examinations'!A:A, 'Medical Examinations'!D:D, "not found")</f>
        <v>5.5</v>
      </c>
      <c r="E624" s="2" t="str">
        <f>_xlfn.XLOOKUP(A624, 'Medical Examinations'!A:A, 'Medical Examinations'!F:F, "not found")</f>
        <v>No</v>
      </c>
      <c r="F624" s="2" t="str">
        <f>_xlfn.XLOOKUP(A624, 'Medical Examinations'!A:A, 'Medical Examinations'!G:G, "not found")</f>
        <v>No</v>
      </c>
      <c r="G624" s="2" t="str">
        <f>_xlfn.XLOOKUP(A624, 'Medical Examinations'!A:A, 'Medical Examinations'!H:H, "not found")</f>
        <v>No</v>
      </c>
      <c r="H624" s="2">
        <f>_xlfn.XLOOKUP(A624, 'Medical Examinations'!A:A, 'Medical Examinations'!J:J, "not found")</f>
        <v>0</v>
      </c>
      <c r="I624" s="2" t="str">
        <f>_xlfn.XLOOKUP(A624, 'Medical Examinations'!A:A, 'Medical Examinations'!L:L, "not found")</f>
        <v>No</v>
      </c>
      <c r="J624" s="2" t="str">
        <f>_xlfn.XLOOKUP(A624, 'Medical Examinations'!A:A, 'Medical Examinations'!C:C, "not found")</f>
        <v>Overweight</v>
      </c>
      <c r="K624" s="2" t="str">
        <f>_xlfn.XLOOKUP(A624, 'Medical Examinations'!A:A, 'Medical Examinations'!E:E, "not  found")</f>
        <v>Normal</v>
      </c>
      <c r="L624" s="16">
        <f>_xlfn.XLOOKUP(A624, 'Hospitalisation Details'!A:A, 'Hospitalisation Details'!G:G, "not found")</f>
        <v>30266</v>
      </c>
      <c r="M624" s="17">
        <f>_xlfn.XLOOKUP(A624, 'Hospitalisation Details'!A:A, 'Hospitalisation Details'!J:J, "not found")</f>
        <v>15828.82</v>
      </c>
      <c r="N624" s="2" t="str">
        <f>_xlfn.XLOOKUP(A624, 'Hospitalisation Details'!A:A, 'Hospitalisation Details'!L:L, "not found")</f>
        <v>tier - 2</v>
      </c>
      <c r="O624" s="2" t="str">
        <f>_xlfn.XLOOKUP(A624, 'Hospitalisation Details'!A:A, 'Hospitalisation Details'!N:N, "not found")</f>
        <v>tier - 3</v>
      </c>
      <c r="P624" s="2" t="str">
        <f>_xlfn.XLOOKUP(A624, 'Hospitalisation Details'!A:A, 'Hospitalisation Details'!P:P, "not found")</f>
        <v>R1011</v>
      </c>
      <c r="Q624" s="2">
        <f>_xlfn.XLOOKUP(A624, 'Hospitalisation Details'!A:A, 'Hospitalisation Details'!H:H, "not found")</f>
        <v>40</v>
      </c>
    </row>
    <row r="625" spans="1:17" ht="15.75" x14ac:dyDescent="0.25">
      <c r="A625" s="15" t="s">
        <v>1747</v>
      </c>
      <c r="B625" s="2" t="str">
        <f>VLOOKUP(A625, 'Customer Names'!A:E, 4, FALSE)</f>
        <v>Craig R.</v>
      </c>
      <c r="C625" s="2">
        <f>_xlfn.XLOOKUP(A625, 'Medical Examinations'!A:A, 'Medical Examinations'!B:B, "not found")</f>
        <v>19.3</v>
      </c>
      <c r="D625" s="2">
        <f>_xlfn.XLOOKUP(A625, 'Medical Examinations'!A:A, 'Medical Examinations'!D:D, "not found")</f>
        <v>4.46</v>
      </c>
      <c r="E625" s="2" t="str">
        <f>_xlfn.XLOOKUP(A625, 'Medical Examinations'!A:A, 'Medical Examinations'!F:F, "not found")</f>
        <v>No</v>
      </c>
      <c r="F625" s="2" t="str">
        <f>_xlfn.XLOOKUP(A625, 'Medical Examinations'!A:A, 'Medical Examinations'!G:G, "not found")</f>
        <v>No</v>
      </c>
      <c r="G625" s="2" t="str">
        <f>_xlfn.XLOOKUP(A625, 'Medical Examinations'!A:A, 'Medical Examinations'!H:H, "not found")</f>
        <v>No</v>
      </c>
      <c r="H625" s="2">
        <f>_xlfn.XLOOKUP(A625, 'Medical Examinations'!A:A, 'Medical Examinations'!J:J, "not found")</f>
        <v>1</v>
      </c>
      <c r="I625" s="2" t="str">
        <f>_xlfn.XLOOKUP(A625, 'Medical Examinations'!A:A, 'Medical Examinations'!L:L, "not found")</f>
        <v>yes</v>
      </c>
      <c r="J625" s="2" t="str">
        <f>_xlfn.XLOOKUP(A625, 'Medical Examinations'!A:A, 'Medical Examinations'!C:C, "not found")</f>
        <v>Normal Weight</v>
      </c>
      <c r="K625" s="2" t="str">
        <f>_xlfn.XLOOKUP(A625, 'Medical Examinations'!A:A, 'Medical Examinations'!E:E, "not  found")</f>
        <v>Normal</v>
      </c>
      <c r="L625" s="16">
        <f>_xlfn.XLOOKUP(A625, 'Hospitalisation Details'!A:A, 'Hospitalisation Details'!G:G, "not found")</f>
        <v>30859</v>
      </c>
      <c r="M625" s="17">
        <f>_xlfn.XLOOKUP(A625, 'Hospitalisation Details'!A:A, 'Hospitalisation Details'!J:J, "not found")</f>
        <v>15820.7</v>
      </c>
      <c r="N625" s="2" t="str">
        <f>_xlfn.XLOOKUP(A625, 'Hospitalisation Details'!A:A, 'Hospitalisation Details'!L:L, "not found")</f>
        <v>tier - 2</v>
      </c>
      <c r="O625" s="2" t="str">
        <f>_xlfn.XLOOKUP(A625, 'Hospitalisation Details'!A:A, 'Hospitalisation Details'!N:N, "not found")</f>
        <v>tier - 3</v>
      </c>
      <c r="P625" s="2" t="str">
        <f>_xlfn.XLOOKUP(A625, 'Hospitalisation Details'!A:A, 'Hospitalisation Details'!P:P, "not found")</f>
        <v>R1011</v>
      </c>
      <c r="Q625" s="2">
        <f>_xlfn.XLOOKUP(A625, 'Hospitalisation Details'!A:A, 'Hospitalisation Details'!H:H, "not found")</f>
        <v>38</v>
      </c>
    </row>
    <row r="626" spans="1:17" ht="15.75" x14ac:dyDescent="0.25">
      <c r="A626" s="15" t="s">
        <v>1746</v>
      </c>
      <c r="B626" s="2" t="str">
        <f>VLOOKUP(A626, 'Customer Names'!A:E, 4, FALSE)</f>
        <v>Simo</v>
      </c>
      <c r="C626" s="2">
        <f>_xlfn.XLOOKUP(A626, 'Medical Examinations'!A:A, 'Medical Examinations'!B:B, "not found")</f>
        <v>24.13</v>
      </c>
      <c r="D626" s="2">
        <f>_xlfn.XLOOKUP(A626, 'Medical Examinations'!A:A, 'Medical Examinations'!D:D, "not found")</f>
        <v>5.29</v>
      </c>
      <c r="E626" s="2" t="str">
        <f>_xlfn.XLOOKUP(A626, 'Medical Examinations'!A:A, 'Medical Examinations'!F:F, "not found")</f>
        <v>yes</v>
      </c>
      <c r="F626" s="2" t="str">
        <f>_xlfn.XLOOKUP(A626, 'Medical Examinations'!A:A, 'Medical Examinations'!G:G, "not found")</f>
        <v>No</v>
      </c>
      <c r="G626" s="2" t="str">
        <f>_xlfn.XLOOKUP(A626, 'Medical Examinations'!A:A, 'Medical Examinations'!H:H, "not found")</f>
        <v>Yes</v>
      </c>
      <c r="H626" s="2">
        <f>_xlfn.XLOOKUP(A626, 'Medical Examinations'!A:A, 'Medical Examinations'!J:J, "not found")</f>
        <v>1</v>
      </c>
      <c r="I626" s="2" t="str">
        <f>_xlfn.XLOOKUP(A626, 'Medical Examinations'!A:A, 'Medical Examinations'!L:L, "not found")</f>
        <v>yes</v>
      </c>
      <c r="J626" s="2" t="str">
        <f>_xlfn.XLOOKUP(A626, 'Medical Examinations'!A:A, 'Medical Examinations'!C:C, "not found")</f>
        <v>Normal Weight</v>
      </c>
      <c r="K626" s="2" t="str">
        <f>_xlfn.XLOOKUP(A626, 'Medical Examinations'!A:A, 'Medical Examinations'!E:E, "not  found")</f>
        <v>Normal</v>
      </c>
      <c r="L626" s="16">
        <f>_xlfn.XLOOKUP(A626, 'Hospitalisation Details'!A:A, 'Hospitalisation Details'!G:G, "not found")</f>
        <v>35712</v>
      </c>
      <c r="M626" s="17">
        <f>_xlfn.XLOOKUP(A626, 'Hospitalisation Details'!A:A, 'Hospitalisation Details'!J:J, "not found")</f>
        <v>15817.99</v>
      </c>
      <c r="N626" s="2" t="str">
        <f>_xlfn.XLOOKUP(A626, 'Hospitalisation Details'!A:A, 'Hospitalisation Details'!L:L, "not found")</f>
        <v>tier - 2</v>
      </c>
      <c r="O626" s="2" t="str">
        <f>_xlfn.XLOOKUP(A626, 'Hospitalisation Details'!A:A, 'Hospitalisation Details'!N:N, "not found")</f>
        <v>tier - 2</v>
      </c>
      <c r="P626" s="2" t="str">
        <f>_xlfn.XLOOKUP(A626, 'Hospitalisation Details'!A:A, 'Hospitalisation Details'!P:P, "not found")</f>
        <v>R1012</v>
      </c>
      <c r="Q626" s="2">
        <f>_xlfn.XLOOKUP(A626, 'Hospitalisation Details'!A:A, 'Hospitalisation Details'!H:H, "not found")</f>
        <v>25</v>
      </c>
    </row>
    <row r="627" spans="1:17" ht="15.75" x14ac:dyDescent="0.25">
      <c r="A627" s="15" t="s">
        <v>1745</v>
      </c>
      <c r="B627" s="2" t="str">
        <f>VLOOKUP(A627, 'Customer Names'!A:E, 4, FALSE)</f>
        <v>Christopher J</v>
      </c>
      <c r="C627" s="2">
        <f>_xlfn.XLOOKUP(A627, 'Medical Examinations'!A:A, 'Medical Examinations'!B:B, "not found")</f>
        <v>46.7</v>
      </c>
      <c r="D627" s="2">
        <f>_xlfn.XLOOKUP(A627, 'Medical Examinations'!A:A, 'Medical Examinations'!D:D, "not found")</f>
        <v>10.99</v>
      </c>
      <c r="E627" s="2" t="str">
        <f>_xlfn.XLOOKUP(A627, 'Medical Examinations'!A:A, 'Medical Examinations'!F:F, "not found")</f>
        <v>No</v>
      </c>
      <c r="F627" s="2" t="str">
        <f>_xlfn.XLOOKUP(A627, 'Medical Examinations'!A:A, 'Medical Examinations'!G:G, "not found")</f>
        <v>No</v>
      </c>
      <c r="G627" s="2" t="str">
        <f>_xlfn.XLOOKUP(A627, 'Medical Examinations'!A:A, 'Medical Examinations'!H:H, "not found")</f>
        <v>No</v>
      </c>
      <c r="H627" s="2">
        <f>_xlfn.XLOOKUP(A627, 'Medical Examinations'!A:A, 'Medical Examinations'!J:J, "not found")</f>
        <v>0</v>
      </c>
      <c r="I627" s="2" t="str">
        <f>_xlfn.XLOOKUP(A627, 'Medical Examinations'!A:A, 'Medical Examinations'!L:L, "not found")</f>
        <v>No</v>
      </c>
      <c r="J627" s="2" t="str">
        <f>_xlfn.XLOOKUP(A627, 'Medical Examinations'!A:A, 'Medical Examinations'!C:C, "not found")</f>
        <v>Obesity</v>
      </c>
      <c r="K627" s="2" t="str">
        <f>_xlfn.XLOOKUP(A627, 'Medical Examinations'!A:A, 'Medical Examinations'!E:E, "not  found")</f>
        <v>Diabetes</v>
      </c>
      <c r="L627" s="16">
        <f>_xlfn.XLOOKUP(A627, 'Hospitalisation Details'!A:A, 'Hospitalisation Details'!G:G, "not found")</f>
        <v>27270</v>
      </c>
      <c r="M627" s="17">
        <f>_xlfn.XLOOKUP(A627, 'Hospitalisation Details'!A:A, 'Hospitalisation Details'!J:J, "not found")</f>
        <v>15746.62</v>
      </c>
      <c r="N627" s="2" t="str">
        <f>_xlfn.XLOOKUP(A627, 'Hospitalisation Details'!A:A, 'Hospitalisation Details'!L:L, "not found")</f>
        <v>tier - 2</v>
      </c>
      <c r="O627" s="2" t="str">
        <f>_xlfn.XLOOKUP(A627, 'Hospitalisation Details'!A:A, 'Hospitalisation Details'!N:N, "not found")</f>
        <v>tier - 1</v>
      </c>
      <c r="P627" s="2" t="str">
        <f>_xlfn.XLOOKUP(A627, 'Hospitalisation Details'!A:A, 'Hospitalisation Details'!P:P, "not found")</f>
        <v>R1012</v>
      </c>
      <c r="Q627" s="2">
        <f>_xlfn.XLOOKUP(A627, 'Hospitalisation Details'!A:A, 'Hospitalisation Details'!H:H, "not found")</f>
        <v>48</v>
      </c>
    </row>
    <row r="628" spans="1:17" ht="15.75" x14ac:dyDescent="0.25">
      <c r="A628" s="15" t="s">
        <v>1744</v>
      </c>
      <c r="B628" s="2" t="str">
        <f>VLOOKUP(A628, 'Customer Names'!A:E, 4, FALSE)</f>
        <v>Mario Sr.</v>
      </c>
      <c r="C628" s="2">
        <f>_xlfn.XLOOKUP(A628, 'Medical Examinations'!A:A, 'Medical Examinations'!B:B, "not found")</f>
        <v>45.27</v>
      </c>
      <c r="D628" s="2">
        <f>_xlfn.XLOOKUP(A628, 'Medical Examinations'!A:A, 'Medical Examinations'!D:D, "not found")</f>
        <v>5.2</v>
      </c>
      <c r="E628" s="2" t="str">
        <f>_xlfn.XLOOKUP(A628, 'Medical Examinations'!A:A, 'Medical Examinations'!F:F, "not found")</f>
        <v>yes</v>
      </c>
      <c r="F628" s="2" t="str">
        <f>_xlfn.XLOOKUP(A628, 'Medical Examinations'!A:A, 'Medical Examinations'!G:G, "not found")</f>
        <v>No</v>
      </c>
      <c r="G628" s="2" t="str">
        <f>_xlfn.XLOOKUP(A628, 'Medical Examinations'!A:A, 'Medical Examinations'!H:H, "not found")</f>
        <v>No</v>
      </c>
      <c r="H628" s="2">
        <f>_xlfn.XLOOKUP(A628, 'Medical Examinations'!A:A, 'Medical Examinations'!J:J, "not found")</f>
        <v>0</v>
      </c>
      <c r="I628" s="2" t="str">
        <f>_xlfn.XLOOKUP(A628, 'Medical Examinations'!A:A, 'Medical Examinations'!L:L, "not found")</f>
        <v>No</v>
      </c>
      <c r="J628" s="2" t="str">
        <f>_xlfn.XLOOKUP(A628, 'Medical Examinations'!A:A, 'Medical Examinations'!C:C, "not found")</f>
        <v>Obesity</v>
      </c>
      <c r="K628" s="2" t="str">
        <f>_xlfn.XLOOKUP(A628, 'Medical Examinations'!A:A, 'Medical Examinations'!E:E, "not  found")</f>
        <v>Normal</v>
      </c>
      <c r="L628" s="16">
        <f>_xlfn.XLOOKUP(A628, 'Hospitalisation Details'!A:A, 'Hospitalisation Details'!G:G, "not found")</f>
        <v>28023</v>
      </c>
      <c r="M628" s="17">
        <f>_xlfn.XLOOKUP(A628, 'Hospitalisation Details'!A:A, 'Hospitalisation Details'!J:J, "not found")</f>
        <v>15698.86</v>
      </c>
      <c r="N628" s="2" t="str">
        <f>_xlfn.XLOOKUP(A628, 'Hospitalisation Details'!A:A, 'Hospitalisation Details'!L:L, "not found")</f>
        <v>tier - 2</v>
      </c>
      <c r="O628" s="2" t="str">
        <f>_xlfn.XLOOKUP(A628, 'Hospitalisation Details'!A:A, 'Hospitalisation Details'!N:N, "not found")</f>
        <v>tier - 2</v>
      </c>
      <c r="P628" s="2" t="str">
        <f>_xlfn.XLOOKUP(A628, 'Hospitalisation Details'!A:A, 'Hospitalisation Details'!P:P, "not found")</f>
        <v>R1012</v>
      </c>
      <c r="Q628" s="2">
        <f>_xlfn.XLOOKUP(A628, 'Hospitalisation Details'!A:A, 'Hospitalisation Details'!H:H, "not found")</f>
        <v>46</v>
      </c>
    </row>
    <row r="629" spans="1:17" ht="15.75" x14ac:dyDescent="0.25">
      <c r="A629" s="15" t="s">
        <v>1743</v>
      </c>
      <c r="B629" s="2" t="str">
        <f>VLOOKUP(A629, 'Customer Names'!A:E, 4, FALSE)</f>
        <v>Meghann R.</v>
      </c>
      <c r="C629" s="2">
        <f>_xlfn.XLOOKUP(A629, 'Medical Examinations'!A:A, 'Medical Examinations'!B:B, "not found")</f>
        <v>44.29</v>
      </c>
      <c r="D629" s="2">
        <f>_xlfn.XLOOKUP(A629, 'Medical Examinations'!A:A, 'Medical Examinations'!D:D, "not found")</f>
        <v>9.66</v>
      </c>
      <c r="E629" s="2" t="str">
        <f>_xlfn.XLOOKUP(A629, 'Medical Examinations'!A:A, 'Medical Examinations'!F:F, "not found")</f>
        <v>No</v>
      </c>
      <c r="F629" s="2" t="str">
        <f>_xlfn.XLOOKUP(A629, 'Medical Examinations'!A:A, 'Medical Examinations'!G:G, "not found")</f>
        <v>No</v>
      </c>
      <c r="G629" s="2" t="str">
        <f>_xlfn.XLOOKUP(A629, 'Medical Examinations'!A:A, 'Medical Examinations'!H:H, "not found")</f>
        <v>No</v>
      </c>
      <c r="H629" s="2">
        <f>_xlfn.XLOOKUP(A629, 'Medical Examinations'!A:A, 'Medical Examinations'!J:J, "not found")</f>
        <v>2</v>
      </c>
      <c r="I629" s="2" t="str">
        <f>_xlfn.XLOOKUP(A629, 'Medical Examinations'!A:A, 'Medical Examinations'!L:L, "not found")</f>
        <v>No</v>
      </c>
      <c r="J629" s="2" t="str">
        <f>_xlfn.XLOOKUP(A629, 'Medical Examinations'!A:A, 'Medical Examinations'!C:C, "not found")</f>
        <v>Obesity</v>
      </c>
      <c r="K629" s="2" t="str">
        <f>_xlfn.XLOOKUP(A629, 'Medical Examinations'!A:A, 'Medical Examinations'!E:E, "not  found")</f>
        <v>Diabetes</v>
      </c>
      <c r="L629" s="16">
        <f>_xlfn.XLOOKUP(A629, 'Hospitalisation Details'!A:A, 'Hospitalisation Details'!G:G, "not found")</f>
        <v>26841</v>
      </c>
      <c r="M629" s="17">
        <f>_xlfn.XLOOKUP(A629, 'Hospitalisation Details'!A:A, 'Hospitalisation Details'!J:J, "not found")</f>
        <v>15670.3</v>
      </c>
      <c r="N629" s="2" t="str">
        <f>_xlfn.XLOOKUP(A629, 'Hospitalisation Details'!A:A, 'Hospitalisation Details'!L:L, "not found")</f>
        <v>tier - 2</v>
      </c>
      <c r="O629" s="2" t="str">
        <f>_xlfn.XLOOKUP(A629, 'Hospitalisation Details'!A:A, 'Hospitalisation Details'!N:N, "not found")</f>
        <v>tier - 2</v>
      </c>
      <c r="P629" s="2" t="str">
        <f>_xlfn.XLOOKUP(A629, 'Hospitalisation Details'!A:A, 'Hospitalisation Details'!P:P, "not found")</f>
        <v>R1026</v>
      </c>
      <c r="Q629" s="2">
        <f>_xlfn.XLOOKUP(A629, 'Hospitalisation Details'!A:A, 'Hospitalisation Details'!H:H, "not found")</f>
        <v>49</v>
      </c>
    </row>
    <row r="630" spans="1:17" ht="15.75" x14ac:dyDescent="0.25">
      <c r="A630" s="15" t="s">
        <v>1742</v>
      </c>
      <c r="B630" s="2" t="str">
        <f>VLOOKUP(A630, 'Customer Names'!A:E, 4, FALSE)</f>
        <v>Scott M</v>
      </c>
      <c r="C630" s="2">
        <f>_xlfn.XLOOKUP(A630, 'Medical Examinations'!A:A, 'Medical Examinations'!B:B, "not found")</f>
        <v>54.59</v>
      </c>
      <c r="D630" s="2">
        <f>_xlfn.XLOOKUP(A630, 'Medical Examinations'!A:A, 'Medical Examinations'!D:D, "not found")</f>
        <v>4.22</v>
      </c>
      <c r="E630" s="2" t="str">
        <f>_xlfn.XLOOKUP(A630, 'Medical Examinations'!A:A, 'Medical Examinations'!F:F, "not found")</f>
        <v>yes</v>
      </c>
      <c r="F630" s="2" t="str">
        <f>_xlfn.XLOOKUP(A630, 'Medical Examinations'!A:A, 'Medical Examinations'!G:G, "not found")</f>
        <v>No</v>
      </c>
      <c r="G630" s="2" t="str">
        <f>_xlfn.XLOOKUP(A630, 'Medical Examinations'!A:A, 'Medical Examinations'!H:H, "not found")</f>
        <v>No</v>
      </c>
      <c r="H630" s="2">
        <f>_xlfn.XLOOKUP(A630, 'Medical Examinations'!A:A, 'Medical Examinations'!J:J, "not found")</f>
        <v>1</v>
      </c>
      <c r="I630" s="2" t="str">
        <f>_xlfn.XLOOKUP(A630, 'Medical Examinations'!A:A, 'Medical Examinations'!L:L, "not found")</f>
        <v>No</v>
      </c>
      <c r="J630" s="2" t="str">
        <f>_xlfn.XLOOKUP(A630, 'Medical Examinations'!A:A, 'Medical Examinations'!C:C, "not found")</f>
        <v>Obesity</v>
      </c>
      <c r="K630" s="2" t="str">
        <f>_xlfn.XLOOKUP(A630, 'Medical Examinations'!A:A, 'Medical Examinations'!E:E, "not  found")</f>
        <v>Normal</v>
      </c>
      <c r="L630" s="16">
        <f>_xlfn.XLOOKUP(A630, 'Hospitalisation Details'!A:A, 'Hospitalisation Details'!G:G, "not found")</f>
        <v>32499</v>
      </c>
      <c r="M630" s="17">
        <f>_xlfn.XLOOKUP(A630, 'Hospitalisation Details'!A:A, 'Hospitalisation Details'!J:J, "not found")</f>
        <v>15646.28</v>
      </c>
      <c r="N630" s="2" t="str">
        <f>_xlfn.XLOOKUP(A630, 'Hospitalisation Details'!A:A, 'Hospitalisation Details'!L:L, "not found")</f>
        <v>tier - 2</v>
      </c>
      <c r="O630" s="2" t="str">
        <f>_xlfn.XLOOKUP(A630, 'Hospitalisation Details'!A:A, 'Hospitalisation Details'!N:N, "not found")</f>
        <v>tier - 2</v>
      </c>
      <c r="P630" s="2" t="str">
        <f>_xlfn.XLOOKUP(A630, 'Hospitalisation Details'!A:A, 'Hospitalisation Details'!P:P, "not found")</f>
        <v>R1011</v>
      </c>
      <c r="Q630" s="2">
        <f>_xlfn.XLOOKUP(A630, 'Hospitalisation Details'!A:A, 'Hospitalisation Details'!H:H, "not found")</f>
        <v>34</v>
      </c>
    </row>
    <row r="631" spans="1:17" ht="15.75" x14ac:dyDescent="0.25">
      <c r="A631" s="15" t="s">
        <v>1741</v>
      </c>
      <c r="B631" s="2" t="str">
        <f>VLOOKUP(A631, 'Customer Names'!A:E, 4, FALSE)</f>
        <v>Caitlin E.</v>
      </c>
      <c r="C631" s="2">
        <f>_xlfn.XLOOKUP(A631, 'Medical Examinations'!A:A, 'Medical Examinations'!B:B, "not found")</f>
        <v>32.965000000000003</v>
      </c>
      <c r="D631" s="2">
        <f>_xlfn.XLOOKUP(A631, 'Medical Examinations'!A:A, 'Medical Examinations'!D:D, "not found")</f>
        <v>11.78</v>
      </c>
      <c r="E631" s="2" t="str">
        <f>_xlfn.XLOOKUP(A631, 'Medical Examinations'!A:A, 'Medical Examinations'!F:F, "not found")</f>
        <v>No</v>
      </c>
      <c r="F631" s="2" t="str">
        <f>_xlfn.XLOOKUP(A631, 'Medical Examinations'!A:A, 'Medical Examinations'!G:G, "not found")</f>
        <v>No</v>
      </c>
      <c r="G631" s="2" t="str">
        <f>_xlfn.XLOOKUP(A631, 'Medical Examinations'!A:A, 'Medical Examinations'!H:H, "not found")</f>
        <v>No</v>
      </c>
      <c r="H631" s="2">
        <f>_xlfn.XLOOKUP(A631, 'Medical Examinations'!A:A, 'Medical Examinations'!J:J, "not found")</f>
        <v>0</v>
      </c>
      <c r="I631" s="2" t="str">
        <f>_xlfn.XLOOKUP(A631, 'Medical Examinations'!A:A, 'Medical Examinations'!L:L, "not found")</f>
        <v>No</v>
      </c>
      <c r="J631" s="2" t="str">
        <f>_xlfn.XLOOKUP(A631, 'Medical Examinations'!A:A, 'Medical Examinations'!C:C, "not found")</f>
        <v>Obesity</v>
      </c>
      <c r="K631" s="2" t="str">
        <f>_xlfn.XLOOKUP(A631, 'Medical Examinations'!A:A, 'Medical Examinations'!E:E, "not  found")</f>
        <v>Diabetes</v>
      </c>
      <c r="L631" s="16">
        <f>_xlfn.XLOOKUP(A631, 'Hospitalisation Details'!A:A, 'Hospitalisation Details'!G:G, "not found")</f>
        <v>22073</v>
      </c>
      <c r="M631" s="17">
        <f>_xlfn.XLOOKUP(A631, 'Hospitalisation Details'!A:A, 'Hospitalisation Details'!J:J, "not found")</f>
        <v>15612.19</v>
      </c>
      <c r="N631" s="2" t="str">
        <f>_xlfn.XLOOKUP(A631, 'Hospitalisation Details'!A:A, 'Hospitalisation Details'!L:L, "not found")</f>
        <v>tier - 2</v>
      </c>
      <c r="O631" s="2" t="str">
        <f>_xlfn.XLOOKUP(A631, 'Hospitalisation Details'!A:A, 'Hospitalisation Details'!N:N, "not found")</f>
        <v>tier - 2</v>
      </c>
      <c r="P631" s="2" t="str">
        <f>_xlfn.XLOOKUP(A631, 'Hospitalisation Details'!A:A, 'Hospitalisation Details'!P:P, "not found")</f>
        <v>R1012</v>
      </c>
      <c r="Q631" s="2">
        <f>_xlfn.XLOOKUP(A631, 'Hospitalisation Details'!A:A, 'Hospitalisation Details'!H:H, "not found")</f>
        <v>63</v>
      </c>
    </row>
    <row r="632" spans="1:17" ht="15.75" x14ac:dyDescent="0.25">
      <c r="A632" s="15" t="s">
        <v>1740</v>
      </c>
      <c r="B632" s="2" t="str">
        <f>VLOOKUP(A632, 'Customer Names'!A:E, 4, FALSE)</f>
        <v>Samantha A.</v>
      </c>
      <c r="C632" s="2">
        <f>_xlfn.XLOOKUP(A632, 'Medical Examinations'!A:A, 'Medical Examinations'!B:B, "not found")</f>
        <v>38.049999999999997</v>
      </c>
      <c r="D632" s="2">
        <f>_xlfn.XLOOKUP(A632, 'Medical Examinations'!A:A, 'Medical Examinations'!D:D, "not found")</f>
        <v>9.6199999999999992</v>
      </c>
      <c r="E632" s="2" t="str">
        <f>_xlfn.XLOOKUP(A632, 'Medical Examinations'!A:A, 'Medical Examinations'!F:F, "not found")</f>
        <v>No</v>
      </c>
      <c r="F632" s="2" t="str">
        <f>_xlfn.XLOOKUP(A632, 'Medical Examinations'!A:A, 'Medical Examinations'!G:G, "not found")</f>
        <v>No</v>
      </c>
      <c r="G632" s="2" t="str">
        <f>_xlfn.XLOOKUP(A632, 'Medical Examinations'!A:A, 'Medical Examinations'!H:H, "not found")</f>
        <v>No</v>
      </c>
      <c r="H632" s="2">
        <f>_xlfn.XLOOKUP(A632, 'Medical Examinations'!A:A, 'Medical Examinations'!J:J, "not found")</f>
        <v>0</v>
      </c>
      <c r="I632" s="2" t="str">
        <f>_xlfn.XLOOKUP(A632, 'Medical Examinations'!A:A, 'Medical Examinations'!L:L, "not found")</f>
        <v>No</v>
      </c>
      <c r="J632" s="2" t="str">
        <f>_xlfn.XLOOKUP(A632, 'Medical Examinations'!A:A, 'Medical Examinations'!C:C, "not found")</f>
        <v>Obesity</v>
      </c>
      <c r="K632" s="2" t="str">
        <f>_xlfn.XLOOKUP(A632, 'Medical Examinations'!A:A, 'Medical Examinations'!E:E, "not  found")</f>
        <v>Diabetes</v>
      </c>
      <c r="L632" s="16">
        <f>_xlfn.XLOOKUP(A632, 'Hospitalisation Details'!A:A, 'Hospitalisation Details'!G:G, "not found")</f>
        <v>24043</v>
      </c>
      <c r="M632" s="17">
        <f>_xlfn.XLOOKUP(A632, 'Hospitalisation Details'!A:A, 'Hospitalisation Details'!J:J, "not found")</f>
        <v>15608.58</v>
      </c>
      <c r="N632" s="2" t="str">
        <f>_xlfn.XLOOKUP(A632, 'Hospitalisation Details'!A:A, 'Hospitalisation Details'!L:L, "not found")</f>
        <v>tier - 2</v>
      </c>
      <c r="O632" s="2" t="str">
        <f>_xlfn.XLOOKUP(A632, 'Hospitalisation Details'!A:A, 'Hospitalisation Details'!N:N, "not found")</f>
        <v>tier - 2</v>
      </c>
      <c r="P632" s="2" t="str">
        <f>_xlfn.XLOOKUP(A632, 'Hospitalisation Details'!A:A, 'Hospitalisation Details'!P:P, "not found")</f>
        <v>R1026</v>
      </c>
      <c r="Q632" s="2">
        <f>_xlfn.XLOOKUP(A632, 'Hospitalisation Details'!A:A, 'Hospitalisation Details'!H:H, "not found")</f>
        <v>57</v>
      </c>
    </row>
    <row r="633" spans="1:17" ht="15.75" x14ac:dyDescent="0.25">
      <c r="A633" s="15" t="s">
        <v>1739</v>
      </c>
      <c r="B633" s="2" t="str">
        <f>VLOOKUP(A633, 'Customer Names'!A:E, 4, FALSE)</f>
        <v>Erik</v>
      </c>
      <c r="C633" s="2">
        <f>_xlfn.XLOOKUP(A633, 'Medical Examinations'!A:A, 'Medical Examinations'!B:B, "not found")</f>
        <v>46.14</v>
      </c>
      <c r="D633" s="2">
        <f>_xlfn.XLOOKUP(A633, 'Medical Examinations'!A:A, 'Medical Examinations'!D:D, "not found")</f>
        <v>10.78</v>
      </c>
      <c r="E633" s="2" t="str">
        <f>_xlfn.XLOOKUP(A633, 'Medical Examinations'!A:A, 'Medical Examinations'!F:F, "not found")</f>
        <v>No</v>
      </c>
      <c r="F633" s="2" t="str">
        <f>_xlfn.XLOOKUP(A633, 'Medical Examinations'!A:A, 'Medical Examinations'!G:G, "not found")</f>
        <v>No</v>
      </c>
      <c r="G633" s="2" t="str">
        <f>_xlfn.XLOOKUP(A633, 'Medical Examinations'!A:A, 'Medical Examinations'!H:H, "not found")</f>
        <v>No</v>
      </c>
      <c r="H633" s="2">
        <f>_xlfn.XLOOKUP(A633, 'Medical Examinations'!A:A, 'Medical Examinations'!J:J, "not found")</f>
        <v>0</v>
      </c>
      <c r="I633" s="2" t="str">
        <f>_xlfn.XLOOKUP(A633, 'Medical Examinations'!A:A, 'Medical Examinations'!L:L, "not found")</f>
        <v>No</v>
      </c>
      <c r="J633" s="2" t="str">
        <f>_xlfn.XLOOKUP(A633, 'Medical Examinations'!A:A, 'Medical Examinations'!C:C, "not found")</f>
        <v>Obesity</v>
      </c>
      <c r="K633" s="2" t="str">
        <f>_xlfn.XLOOKUP(A633, 'Medical Examinations'!A:A, 'Medical Examinations'!E:E, "not  found")</f>
        <v>Diabetes</v>
      </c>
      <c r="L633" s="16">
        <f>_xlfn.XLOOKUP(A633, 'Hospitalisation Details'!A:A, 'Hospitalisation Details'!G:G, "not found")</f>
        <v>27240</v>
      </c>
      <c r="M633" s="17">
        <f>_xlfn.XLOOKUP(A633, 'Hospitalisation Details'!A:A, 'Hospitalisation Details'!J:J, "not found")</f>
        <v>15556.67</v>
      </c>
      <c r="N633" s="2" t="str">
        <f>_xlfn.XLOOKUP(A633, 'Hospitalisation Details'!A:A, 'Hospitalisation Details'!L:L, "not found")</f>
        <v>tier - 2</v>
      </c>
      <c r="O633" s="2" t="str">
        <f>_xlfn.XLOOKUP(A633, 'Hospitalisation Details'!A:A, 'Hospitalisation Details'!N:N, "not found")</f>
        <v>tier - 2</v>
      </c>
      <c r="P633" s="2" t="str">
        <f>_xlfn.XLOOKUP(A633, 'Hospitalisation Details'!A:A, 'Hospitalisation Details'!P:P, "not found")</f>
        <v>R1012</v>
      </c>
      <c r="Q633" s="2">
        <f>_xlfn.XLOOKUP(A633, 'Hospitalisation Details'!A:A, 'Hospitalisation Details'!H:H, "not found")</f>
        <v>48</v>
      </c>
    </row>
    <row r="634" spans="1:17" ht="15.75" x14ac:dyDescent="0.25">
      <c r="A634" s="15" t="s">
        <v>1738</v>
      </c>
      <c r="B634" s="2" t="str">
        <f>VLOOKUP(A634, 'Customer Names'!A:E, 4, FALSE)</f>
        <v>Christopher</v>
      </c>
      <c r="C634" s="2">
        <f>_xlfn.XLOOKUP(A634, 'Medical Examinations'!A:A, 'Medical Examinations'!B:B, "not found")</f>
        <v>41.325000000000003</v>
      </c>
      <c r="D634" s="2">
        <f>_xlfn.XLOOKUP(A634, 'Medical Examinations'!A:A, 'Medical Examinations'!D:D, "not found")</f>
        <v>5.1100000000000003</v>
      </c>
      <c r="E634" s="2" t="str">
        <f>_xlfn.XLOOKUP(A634, 'Medical Examinations'!A:A, 'Medical Examinations'!F:F, "not found")</f>
        <v>yes</v>
      </c>
      <c r="F634" s="2" t="str">
        <f>_xlfn.XLOOKUP(A634, 'Medical Examinations'!A:A, 'Medical Examinations'!G:G, "not found")</f>
        <v>No</v>
      </c>
      <c r="G634" s="2" t="str">
        <f>_xlfn.XLOOKUP(A634, 'Medical Examinations'!A:A, 'Medical Examinations'!H:H, "not found")</f>
        <v>No</v>
      </c>
      <c r="H634" s="2">
        <f>_xlfn.XLOOKUP(A634, 'Medical Examinations'!A:A, 'Medical Examinations'!J:J, "not found")</f>
        <v>2</v>
      </c>
      <c r="I634" s="2" t="str">
        <f>_xlfn.XLOOKUP(A634, 'Medical Examinations'!A:A, 'Medical Examinations'!L:L, "not found")</f>
        <v>No</v>
      </c>
      <c r="J634" s="2" t="str">
        <f>_xlfn.XLOOKUP(A634, 'Medical Examinations'!A:A, 'Medical Examinations'!C:C, "not found")</f>
        <v>Obesity</v>
      </c>
      <c r="K634" s="2" t="str">
        <f>_xlfn.XLOOKUP(A634, 'Medical Examinations'!A:A, 'Medical Examinations'!E:E, "not  found")</f>
        <v>Normal</v>
      </c>
      <c r="L634" s="16">
        <f>_xlfn.XLOOKUP(A634, 'Hospitalisation Details'!A:A, 'Hospitalisation Details'!G:G, "not found")</f>
        <v>21825</v>
      </c>
      <c r="M634" s="17">
        <f>_xlfn.XLOOKUP(A634, 'Hospitalisation Details'!A:A, 'Hospitalisation Details'!J:J, "not found")</f>
        <v>15555.19</v>
      </c>
      <c r="N634" s="2" t="str">
        <f>_xlfn.XLOOKUP(A634, 'Hospitalisation Details'!A:A, 'Hospitalisation Details'!L:L, "not found")</f>
        <v>tier - 2</v>
      </c>
      <c r="O634" s="2" t="str">
        <f>_xlfn.XLOOKUP(A634, 'Hospitalisation Details'!A:A, 'Hospitalisation Details'!N:N, "not found")</f>
        <v>tier - 3</v>
      </c>
      <c r="P634" s="2" t="str">
        <f>_xlfn.XLOOKUP(A634, 'Hospitalisation Details'!A:A, 'Hospitalisation Details'!P:P, "not found")</f>
        <v>R1012</v>
      </c>
      <c r="Q634" s="2">
        <f>_xlfn.XLOOKUP(A634, 'Hospitalisation Details'!A:A, 'Hospitalisation Details'!H:H, "not found")</f>
        <v>63</v>
      </c>
    </row>
    <row r="635" spans="1:17" ht="15.75" x14ac:dyDescent="0.25">
      <c r="A635" s="15" t="s">
        <v>1737</v>
      </c>
      <c r="B635" s="2" t="str">
        <f>VLOOKUP(A635, 'Customer Names'!A:E, 4, FALSE)</f>
        <v>Maya</v>
      </c>
      <c r="C635" s="2">
        <f>_xlfn.XLOOKUP(A635, 'Medical Examinations'!A:A, 'Medical Examinations'!B:B, "not found")</f>
        <v>44.64</v>
      </c>
      <c r="D635" s="2">
        <f>_xlfn.XLOOKUP(A635, 'Medical Examinations'!A:A, 'Medical Examinations'!D:D, "not found")</f>
        <v>7.18</v>
      </c>
      <c r="E635" s="2" t="str">
        <f>_xlfn.XLOOKUP(A635, 'Medical Examinations'!A:A, 'Medical Examinations'!F:F, "not found")</f>
        <v>No</v>
      </c>
      <c r="F635" s="2" t="str">
        <f>_xlfn.XLOOKUP(A635, 'Medical Examinations'!A:A, 'Medical Examinations'!G:G, "not found")</f>
        <v>No</v>
      </c>
      <c r="G635" s="2" t="str">
        <f>_xlfn.XLOOKUP(A635, 'Medical Examinations'!A:A, 'Medical Examinations'!H:H, "not found")</f>
        <v>No</v>
      </c>
      <c r="H635" s="2">
        <f>_xlfn.XLOOKUP(A635, 'Medical Examinations'!A:A, 'Medical Examinations'!J:J, "not found")</f>
        <v>0</v>
      </c>
      <c r="I635" s="2" t="str">
        <f>_xlfn.XLOOKUP(A635, 'Medical Examinations'!A:A, 'Medical Examinations'!L:L, "not found")</f>
        <v>No</v>
      </c>
      <c r="J635" s="2" t="str">
        <f>_xlfn.XLOOKUP(A635, 'Medical Examinations'!A:A, 'Medical Examinations'!C:C, "not found")</f>
        <v>Obesity</v>
      </c>
      <c r="K635" s="2" t="str">
        <f>_xlfn.XLOOKUP(A635, 'Medical Examinations'!A:A, 'Medical Examinations'!E:E, "not  found")</f>
        <v>Diabetes</v>
      </c>
      <c r="L635" s="16">
        <f>_xlfn.XLOOKUP(A635, 'Hospitalisation Details'!A:A, 'Hospitalisation Details'!G:G, "not found")</f>
        <v>27208</v>
      </c>
      <c r="M635" s="17">
        <f>_xlfn.XLOOKUP(A635, 'Hospitalisation Details'!A:A, 'Hospitalisation Details'!J:J, "not found")</f>
        <v>15532.16</v>
      </c>
      <c r="N635" s="2" t="str">
        <f>_xlfn.XLOOKUP(A635, 'Hospitalisation Details'!A:A, 'Hospitalisation Details'!L:L, "not found")</f>
        <v>tier - 2</v>
      </c>
      <c r="O635" s="2" t="str">
        <f>_xlfn.XLOOKUP(A635, 'Hospitalisation Details'!A:A, 'Hospitalisation Details'!N:N, "not found")</f>
        <v>tier - 2</v>
      </c>
      <c r="P635" s="2" t="str">
        <f>_xlfn.XLOOKUP(A635, 'Hospitalisation Details'!A:A, 'Hospitalisation Details'!P:P, "not found")</f>
        <v>R1026</v>
      </c>
      <c r="Q635" s="2">
        <f>_xlfn.XLOOKUP(A635, 'Hospitalisation Details'!A:A, 'Hospitalisation Details'!H:H, "not found")</f>
        <v>48</v>
      </c>
    </row>
    <row r="636" spans="1:17" ht="15.75" x14ac:dyDescent="0.25">
      <c r="A636" s="15" t="s">
        <v>1736</v>
      </c>
      <c r="B636" s="2" t="str">
        <f>VLOOKUP(A636, 'Customer Names'!A:E, 4, FALSE)</f>
        <v>Zachary T</v>
      </c>
      <c r="C636" s="2">
        <f>_xlfn.XLOOKUP(A636, 'Medical Examinations'!A:A, 'Medical Examinations'!B:B, "not found")</f>
        <v>25.175000000000001</v>
      </c>
      <c r="D636" s="2">
        <f>_xlfn.XLOOKUP(A636, 'Medical Examinations'!A:A, 'Medical Examinations'!D:D, "not found")</f>
        <v>4.96</v>
      </c>
      <c r="E636" s="2" t="str">
        <f>_xlfn.XLOOKUP(A636, 'Medical Examinations'!A:A, 'Medical Examinations'!F:F, "not found")</f>
        <v>No</v>
      </c>
      <c r="F636" s="2" t="str">
        <f>_xlfn.XLOOKUP(A636, 'Medical Examinations'!A:A, 'Medical Examinations'!G:G, "not found")</f>
        <v>yes</v>
      </c>
      <c r="G636" s="2" t="str">
        <f>_xlfn.XLOOKUP(A636, 'Medical Examinations'!A:A, 'Medical Examinations'!H:H, "not found")</f>
        <v>No</v>
      </c>
      <c r="H636" s="2">
        <f>_xlfn.XLOOKUP(A636, 'Medical Examinations'!A:A, 'Medical Examinations'!J:J, "not found")</f>
        <v>1</v>
      </c>
      <c r="I636" s="2" t="str">
        <f>_xlfn.XLOOKUP(A636, 'Medical Examinations'!A:A, 'Medical Examinations'!L:L, "not found")</f>
        <v>No</v>
      </c>
      <c r="J636" s="2" t="str">
        <f>_xlfn.XLOOKUP(A636, 'Medical Examinations'!A:A, 'Medical Examinations'!C:C, "not found")</f>
        <v>Overweight</v>
      </c>
      <c r="K636" s="2" t="str">
        <f>_xlfn.XLOOKUP(A636, 'Medical Examinations'!A:A, 'Medical Examinations'!E:E, "not  found")</f>
        <v>Normal</v>
      </c>
      <c r="L636" s="16">
        <f>_xlfn.XLOOKUP(A636, 'Hospitalisation Details'!A:A, 'Hospitalisation Details'!G:G, "not found")</f>
        <v>38185</v>
      </c>
      <c r="M636" s="17">
        <f>_xlfn.XLOOKUP(A636, 'Hospitalisation Details'!A:A, 'Hospitalisation Details'!J:J, "not found")</f>
        <v>15518.18</v>
      </c>
      <c r="N636" s="2" t="str">
        <f>_xlfn.XLOOKUP(A636, 'Hospitalisation Details'!A:A, 'Hospitalisation Details'!L:L, "not found")</f>
        <v>tier - 2</v>
      </c>
      <c r="O636" s="2" t="str">
        <f>_xlfn.XLOOKUP(A636, 'Hospitalisation Details'!A:A, 'Hospitalisation Details'!N:N, "not found")</f>
        <v>tier - 3</v>
      </c>
      <c r="P636" s="2" t="str">
        <f>_xlfn.XLOOKUP(A636, 'Hospitalisation Details'!A:A, 'Hospitalisation Details'!P:P, "not found")</f>
        <v>R1015</v>
      </c>
      <c r="Q636" s="2">
        <f>_xlfn.XLOOKUP(A636, 'Hospitalisation Details'!A:A, 'Hospitalisation Details'!H:H, "not found")</f>
        <v>18</v>
      </c>
    </row>
    <row r="637" spans="1:17" ht="15.75" x14ac:dyDescent="0.25">
      <c r="A637" s="15" t="s">
        <v>1735</v>
      </c>
      <c r="B637" s="2" t="str">
        <f>VLOOKUP(A637, 'Customer Names'!A:E, 4, FALSE)</f>
        <v>Hilda</v>
      </c>
      <c r="C637" s="2">
        <f>_xlfn.XLOOKUP(A637, 'Medical Examinations'!A:A, 'Medical Examinations'!B:B, "not found")</f>
        <v>43.11</v>
      </c>
      <c r="D637" s="2">
        <f>_xlfn.XLOOKUP(A637, 'Medical Examinations'!A:A, 'Medical Examinations'!D:D, "not found")</f>
        <v>4.67</v>
      </c>
      <c r="E637" s="2" t="str">
        <f>_xlfn.XLOOKUP(A637, 'Medical Examinations'!A:A, 'Medical Examinations'!F:F, "not found")</f>
        <v>yes</v>
      </c>
      <c r="F637" s="2" t="str">
        <f>_xlfn.XLOOKUP(A637, 'Medical Examinations'!A:A, 'Medical Examinations'!G:G, "not found")</f>
        <v>No</v>
      </c>
      <c r="G637" s="2" t="str">
        <f>_xlfn.XLOOKUP(A637, 'Medical Examinations'!A:A, 'Medical Examinations'!H:H, "not found")</f>
        <v>No</v>
      </c>
      <c r="H637" s="2">
        <f>_xlfn.XLOOKUP(A637, 'Medical Examinations'!A:A, 'Medical Examinations'!J:J, "not found")</f>
        <v>0</v>
      </c>
      <c r="I637" s="2" t="str">
        <f>_xlfn.XLOOKUP(A637, 'Medical Examinations'!A:A, 'Medical Examinations'!L:L, "not found")</f>
        <v>No</v>
      </c>
      <c r="J637" s="2" t="str">
        <f>_xlfn.XLOOKUP(A637, 'Medical Examinations'!A:A, 'Medical Examinations'!C:C, "not found")</f>
        <v>Obesity</v>
      </c>
      <c r="K637" s="2" t="str">
        <f>_xlfn.XLOOKUP(A637, 'Medical Examinations'!A:A, 'Medical Examinations'!E:E, "not  found")</f>
        <v>Normal</v>
      </c>
      <c r="L637" s="16">
        <f>_xlfn.XLOOKUP(A637, 'Hospitalisation Details'!A:A, 'Hospitalisation Details'!G:G, "not found")</f>
        <v>27961</v>
      </c>
      <c r="M637" s="17">
        <f>_xlfn.XLOOKUP(A637, 'Hospitalisation Details'!A:A, 'Hospitalisation Details'!J:J, "not found")</f>
        <v>15450.48</v>
      </c>
      <c r="N637" s="2" t="str">
        <f>_xlfn.XLOOKUP(A637, 'Hospitalisation Details'!A:A, 'Hospitalisation Details'!L:L, "not found")</f>
        <v>tier - 2</v>
      </c>
      <c r="O637" s="2" t="str">
        <f>_xlfn.XLOOKUP(A637, 'Hospitalisation Details'!A:A, 'Hospitalisation Details'!N:N, "not found")</f>
        <v>tier - 1</v>
      </c>
      <c r="P637" s="2" t="str">
        <f>_xlfn.XLOOKUP(A637, 'Hospitalisation Details'!A:A, 'Hospitalisation Details'!P:P, "not found")</f>
        <v>R1026</v>
      </c>
      <c r="Q637" s="2">
        <f>_xlfn.XLOOKUP(A637, 'Hospitalisation Details'!A:A, 'Hospitalisation Details'!H:H, "not found")</f>
        <v>46</v>
      </c>
    </row>
    <row r="638" spans="1:17" ht="15.75" x14ac:dyDescent="0.25">
      <c r="A638" s="15" t="s">
        <v>1734</v>
      </c>
      <c r="B638" s="2" t="str">
        <f>VLOOKUP(A638, 'Customer Names'!A:E, 4, FALSE)</f>
        <v>Stephanie</v>
      </c>
      <c r="C638" s="2">
        <f>_xlfn.XLOOKUP(A638, 'Medical Examinations'!A:A, 'Medical Examinations'!B:B, "not found")</f>
        <v>53.32</v>
      </c>
      <c r="D638" s="2">
        <f>_xlfn.XLOOKUP(A638, 'Medical Examinations'!A:A, 'Medical Examinations'!D:D, "not found")</f>
        <v>5.0599999999999996</v>
      </c>
      <c r="E638" s="2" t="str">
        <f>_xlfn.XLOOKUP(A638, 'Medical Examinations'!A:A, 'Medical Examinations'!F:F, "not found")</f>
        <v>No</v>
      </c>
      <c r="F638" s="2" t="str">
        <f>_xlfn.XLOOKUP(A638, 'Medical Examinations'!A:A, 'Medical Examinations'!G:G, "not found")</f>
        <v>No</v>
      </c>
      <c r="G638" s="2" t="str">
        <f>_xlfn.XLOOKUP(A638, 'Medical Examinations'!A:A, 'Medical Examinations'!H:H, "not found")</f>
        <v>No</v>
      </c>
      <c r="H638" s="2">
        <f>_xlfn.XLOOKUP(A638, 'Medical Examinations'!A:A, 'Medical Examinations'!J:J, "not found")</f>
        <v>0</v>
      </c>
      <c r="I638" s="2" t="str">
        <f>_xlfn.XLOOKUP(A638, 'Medical Examinations'!A:A, 'Medical Examinations'!L:L, "not found")</f>
        <v>No</v>
      </c>
      <c r="J638" s="2" t="str">
        <f>_xlfn.XLOOKUP(A638, 'Medical Examinations'!A:A, 'Medical Examinations'!C:C, "not found")</f>
        <v>Obesity</v>
      </c>
      <c r="K638" s="2" t="str">
        <f>_xlfn.XLOOKUP(A638, 'Medical Examinations'!A:A, 'Medical Examinations'!E:E, "not  found")</f>
        <v>Normal</v>
      </c>
      <c r="L638" s="16">
        <f>_xlfn.XLOOKUP(A638, 'Hospitalisation Details'!A:A, 'Hospitalisation Details'!G:G, "not found")</f>
        <v>33171</v>
      </c>
      <c r="M638" s="17">
        <f>_xlfn.XLOOKUP(A638, 'Hospitalisation Details'!A:A, 'Hospitalisation Details'!J:J, "not found")</f>
        <v>15440.2</v>
      </c>
      <c r="N638" s="2" t="str">
        <f>_xlfn.XLOOKUP(A638, 'Hospitalisation Details'!A:A, 'Hospitalisation Details'!L:L, "not found")</f>
        <v>tier - 2</v>
      </c>
      <c r="O638" s="2" t="str">
        <f>_xlfn.XLOOKUP(A638, 'Hospitalisation Details'!A:A, 'Hospitalisation Details'!N:N, "not found")</f>
        <v>tier - 1</v>
      </c>
      <c r="P638" s="2" t="str">
        <f>_xlfn.XLOOKUP(A638, 'Hospitalisation Details'!A:A, 'Hospitalisation Details'!P:P, "not found")</f>
        <v>R1012</v>
      </c>
      <c r="Q638" s="2">
        <f>_xlfn.XLOOKUP(A638, 'Hospitalisation Details'!A:A, 'Hospitalisation Details'!H:H, "not found")</f>
        <v>32</v>
      </c>
    </row>
    <row r="639" spans="1:17" ht="15.75" x14ac:dyDescent="0.25">
      <c r="A639" s="15" t="s">
        <v>1733</v>
      </c>
      <c r="B639" s="2" t="str">
        <f>VLOOKUP(A639, 'Customer Names'!A:E, 4, FALSE)</f>
        <v>Doug</v>
      </c>
      <c r="C639" s="2">
        <f>_xlfn.XLOOKUP(A639, 'Medical Examinations'!A:A, 'Medical Examinations'!B:B, "not found")</f>
        <v>38.04</v>
      </c>
      <c r="D639" s="2">
        <f>_xlfn.XLOOKUP(A639, 'Medical Examinations'!A:A, 'Medical Examinations'!D:D, "not found")</f>
        <v>5.0199999999999996</v>
      </c>
      <c r="E639" s="2" t="str">
        <f>_xlfn.XLOOKUP(A639, 'Medical Examinations'!A:A, 'Medical Examinations'!F:F, "not found")</f>
        <v>yes</v>
      </c>
      <c r="F639" s="2" t="str">
        <f>_xlfn.XLOOKUP(A639, 'Medical Examinations'!A:A, 'Medical Examinations'!G:G, "not found")</f>
        <v>No</v>
      </c>
      <c r="G639" s="2" t="str">
        <f>_xlfn.XLOOKUP(A639, 'Medical Examinations'!A:A, 'Medical Examinations'!H:H, "not found")</f>
        <v>No</v>
      </c>
      <c r="H639" s="2">
        <f>_xlfn.XLOOKUP(A639, 'Medical Examinations'!A:A, 'Medical Examinations'!J:J, "not found")</f>
        <v>1</v>
      </c>
      <c r="I639" s="2" t="str">
        <f>_xlfn.XLOOKUP(A639, 'Medical Examinations'!A:A, 'Medical Examinations'!L:L, "not found")</f>
        <v>No</v>
      </c>
      <c r="J639" s="2" t="str">
        <f>_xlfn.XLOOKUP(A639, 'Medical Examinations'!A:A, 'Medical Examinations'!C:C, "not found")</f>
        <v>Obesity</v>
      </c>
      <c r="K639" s="2" t="str">
        <f>_xlfn.XLOOKUP(A639, 'Medical Examinations'!A:A, 'Medical Examinations'!E:E, "not  found")</f>
        <v>Normal</v>
      </c>
      <c r="L639" s="16">
        <f>_xlfn.XLOOKUP(A639, 'Hospitalisation Details'!A:A, 'Hospitalisation Details'!G:G, "not found")</f>
        <v>23624</v>
      </c>
      <c r="M639" s="17">
        <f>_xlfn.XLOOKUP(A639, 'Hospitalisation Details'!A:A, 'Hospitalisation Details'!J:J, "not found")</f>
        <v>15377.77</v>
      </c>
      <c r="N639" s="2" t="str">
        <f>_xlfn.XLOOKUP(A639, 'Hospitalisation Details'!A:A, 'Hospitalisation Details'!L:L, "not found")</f>
        <v>tier - 2</v>
      </c>
      <c r="O639" s="2" t="str">
        <f>_xlfn.XLOOKUP(A639, 'Hospitalisation Details'!A:A, 'Hospitalisation Details'!N:N, "not found")</f>
        <v>tier - 2</v>
      </c>
      <c r="P639" s="2" t="str">
        <f>_xlfn.XLOOKUP(A639, 'Hospitalisation Details'!A:A, 'Hospitalisation Details'!P:P, "not found")</f>
        <v>R1012</v>
      </c>
      <c r="Q639" s="2">
        <f>_xlfn.XLOOKUP(A639, 'Hospitalisation Details'!A:A, 'Hospitalisation Details'!H:H, "not found")</f>
        <v>58</v>
      </c>
    </row>
    <row r="640" spans="1:17" ht="15.75" x14ac:dyDescent="0.25">
      <c r="A640" s="15" t="s">
        <v>1732</v>
      </c>
      <c r="B640" s="2" t="str">
        <f>VLOOKUP(A640, 'Customer Names'!A:E, 4, FALSE)</f>
        <v>Bethany N.</v>
      </c>
      <c r="C640" s="2">
        <f>_xlfn.XLOOKUP(A640, 'Medical Examinations'!A:A, 'Medical Examinations'!B:B, "not found")</f>
        <v>37.9</v>
      </c>
      <c r="D640" s="2">
        <f>_xlfn.XLOOKUP(A640, 'Medical Examinations'!A:A, 'Medical Examinations'!D:D, "not found")</f>
        <v>7.76</v>
      </c>
      <c r="E640" s="2" t="str">
        <f>_xlfn.XLOOKUP(A640, 'Medical Examinations'!A:A, 'Medical Examinations'!F:F, "not found")</f>
        <v>No</v>
      </c>
      <c r="F640" s="2" t="str">
        <f>_xlfn.XLOOKUP(A640, 'Medical Examinations'!A:A, 'Medical Examinations'!G:G, "not found")</f>
        <v>No</v>
      </c>
      <c r="G640" s="2" t="str">
        <f>_xlfn.XLOOKUP(A640, 'Medical Examinations'!A:A, 'Medical Examinations'!H:H, "not found")</f>
        <v>No</v>
      </c>
      <c r="H640" s="2">
        <f>_xlfn.XLOOKUP(A640, 'Medical Examinations'!A:A, 'Medical Examinations'!J:J, "not found")</f>
        <v>0</v>
      </c>
      <c r="I640" s="2" t="str">
        <f>_xlfn.XLOOKUP(A640, 'Medical Examinations'!A:A, 'Medical Examinations'!L:L, "not found")</f>
        <v>No</v>
      </c>
      <c r="J640" s="2" t="str">
        <f>_xlfn.XLOOKUP(A640, 'Medical Examinations'!A:A, 'Medical Examinations'!C:C, "not found")</f>
        <v>Obesity</v>
      </c>
      <c r="K640" s="2" t="str">
        <f>_xlfn.XLOOKUP(A640, 'Medical Examinations'!A:A, 'Medical Examinations'!E:E, "not  found")</f>
        <v>Diabetes</v>
      </c>
      <c r="L640" s="16">
        <f>_xlfn.XLOOKUP(A640, 'Hospitalisation Details'!A:A, 'Hospitalisation Details'!G:G, "not found")</f>
        <v>22895</v>
      </c>
      <c r="M640" s="17">
        <f>_xlfn.XLOOKUP(A640, 'Hospitalisation Details'!A:A, 'Hospitalisation Details'!J:J, "not found")</f>
        <v>15368.22</v>
      </c>
      <c r="N640" s="2" t="str">
        <f>_xlfn.XLOOKUP(A640, 'Hospitalisation Details'!A:A, 'Hospitalisation Details'!L:L, "not found")</f>
        <v>tier - 2</v>
      </c>
      <c r="O640" s="2" t="str">
        <f>_xlfn.XLOOKUP(A640, 'Hospitalisation Details'!A:A, 'Hospitalisation Details'!N:N, "not found")</f>
        <v>tier - 2</v>
      </c>
      <c r="P640" s="2" t="str">
        <f>_xlfn.XLOOKUP(A640, 'Hospitalisation Details'!A:A, 'Hospitalisation Details'!P:P, "not found")</f>
        <v>R1011</v>
      </c>
      <c r="Q640" s="2">
        <f>_xlfn.XLOOKUP(A640, 'Hospitalisation Details'!A:A, 'Hospitalisation Details'!H:H, "not found")</f>
        <v>60</v>
      </c>
    </row>
    <row r="641" spans="1:17" ht="15.75" x14ac:dyDescent="0.25">
      <c r="A641" s="15" t="s">
        <v>1731</v>
      </c>
      <c r="B641" s="2" t="str">
        <f>VLOOKUP(A641, 'Customer Names'!A:E, 4, FALSE)</f>
        <v>Sandra H</v>
      </c>
      <c r="C641" s="2">
        <f>_xlfn.XLOOKUP(A641, 'Medical Examinations'!A:A, 'Medical Examinations'!B:B, "not found")</f>
        <v>39.6</v>
      </c>
      <c r="D641" s="2">
        <f>_xlfn.XLOOKUP(A641, 'Medical Examinations'!A:A, 'Medical Examinations'!D:D, "not found")</f>
        <v>9.32</v>
      </c>
      <c r="E641" s="2" t="str">
        <f>_xlfn.XLOOKUP(A641, 'Medical Examinations'!A:A, 'Medical Examinations'!F:F, "not found")</f>
        <v>No</v>
      </c>
      <c r="F641" s="2" t="str">
        <f>_xlfn.XLOOKUP(A641, 'Medical Examinations'!A:A, 'Medical Examinations'!G:G, "not found")</f>
        <v>No</v>
      </c>
      <c r="G641" s="2" t="str">
        <f>_xlfn.XLOOKUP(A641, 'Medical Examinations'!A:A, 'Medical Examinations'!H:H, "not found")</f>
        <v>No</v>
      </c>
      <c r="H641" s="2">
        <f>_xlfn.XLOOKUP(A641, 'Medical Examinations'!A:A, 'Medical Examinations'!J:J, "not found")</f>
        <v>0</v>
      </c>
      <c r="I641" s="2" t="str">
        <f>_xlfn.XLOOKUP(A641, 'Medical Examinations'!A:A, 'Medical Examinations'!L:L, "not found")</f>
        <v>No</v>
      </c>
      <c r="J641" s="2" t="str">
        <f>_xlfn.XLOOKUP(A641, 'Medical Examinations'!A:A, 'Medical Examinations'!C:C, "not found")</f>
        <v>Obesity</v>
      </c>
      <c r="K641" s="2" t="str">
        <f>_xlfn.XLOOKUP(A641, 'Medical Examinations'!A:A, 'Medical Examinations'!E:E, "not  found")</f>
        <v>Diabetes</v>
      </c>
      <c r="L641" s="16">
        <f>_xlfn.XLOOKUP(A641, 'Hospitalisation Details'!A:A, 'Hospitalisation Details'!G:G, "not found")</f>
        <v>25037</v>
      </c>
      <c r="M641" s="17">
        <f>_xlfn.XLOOKUP(A641, 'Hospitalisation Details'!A:A, 'Hospitalisation Details'!J:J, "not found")</f>
        <v>15363.77</v>
      </c>
      <c r="N641" s="2" t="str">
        <f>_xlfn.XLOOKUP(A641, 'Hospitalisation Details'!A:A, 'Hospitalisation Details'!L:L, "not found")</f>
        <v>tier - 2</v>
      </c>
      <c r="O641" s="2" t="str">
        <f>_xlfn.XLOOKUP(A641, 'Hospitalisation Details'!A:A, 'Hospitalisation Details'!N:N, "not found")</f>
        <v>tier - 1</v>
      </c>
      <c r="P641" s="2" t="str">
        <f>_xlfn.XLOOKUP(A641, 'Hospitalisation Details'!A:A, 'Hospitalisation Details'!P:P, "not found")</f>
        <v>R1026</v>
      </c>
      <c r="Q641" s="2">
        <f>_xlfn.XLOOKUP(A641, 'Hospitalisation Details'!A:A, 'Hospitalisation Details'!H:H, "not found")</f>
        <v>54</v>
      </c>
    </row>
    <row r="642" spans="1:17" ht="15.75" x14ac:dyDescent="0.25">
      <c r="A642" s="15" t="s">
        <v>1730</v>
      </c>
      <c r="B642" s="2" t="str">
        <f>VLOOKUP(A642, 'Customer Names'!A:E, 4, FALSE)</f>
        <v>Takuo</v>
      </c>
      <c r="C642" s="2">
        <f>_xlfn.XLOOKUP(A642, 'Medical Examinations'!A:A, 'Medical Examinations'!B:B, "not found")</f>
        <v>50.92</v>
      </c>
      <c r="D642" s="2">
        <f>_xlfn.XLOOKUP(A642, 'Medical Examinations'!A:A, 'Medical Examinations'!D:D, "not found")</f>
        <v>5.31</v>
      </c>
      <c r="E642" s="2" t="str">
        <f>_xlfn.XLOOKUP(A642, 'Medical Examinations'!A:A, 'Medical Examinations'!F:F, "not found")</f>
        <v>yes</v>
      </c>
      <c r="F642" s="2" t="str">
        <f>_xlfn.XLOOKUP(A642, 'Medical Examinations'!A:A, 'Medical Examinations'!G:G, "not found")</f>
        <v>No</v>
      </c>
      <c r="G642" s="2" t="str">
        <f>_xlfn.XLOOKUP(A642, 'Medical Examinations'!A:A, 'Medical Examinations'!H:H, "not found")</f>
        <v>No</v>
      </c>
      <c r="H642" s="2">
        <f>_xlfn.XLOOKUP(A642, 'Medical Examinations'!A:A, 'Medical Examinations'!J:J, "not found")</f>
        <v>1</v>
      </c>
      <c r="I642" s="2" t="str">
        <f>_xlfn.XLOOKUP(A642, 'Medical Examinations'!A:A, 'Medical Examinations'!L:L, "not found")</f>
        <v>No</v>
      </c>
      <c r="J642" s="2" t="str">
        <f>_xlfn.XLOOKUP(A642, 'Medical Examinations'!A:A, 'Medical Examinations'!C:C, "not found")</f>
        <v>Obesity</v>
      </c>
      <c r="K642" s="2" t="str">
        <f>_xlfn.XLOOKUP(A642, 'Medical Examinations'!A:A, 'Medical Examinations'!E:E, "not  found")</f>
        <v>Normal</v>
      </c>
      <c r="L642" s="16">
        <f>_xlfn.XLOOKUP(A642, 'Hospitalisation Details'!A:A, 'Hospitalisation Details'!G:G, "not found")</f>
        <v>32494</v>
      </c>
      <c r="M642" s="17">
        <f>_xlfn.XLOOKUP(A642, 'Hospitalisation Details'!A:A, 'Hospitalisation Details'!J:J, "not found")</f>
        <v>15361.5</v>
      </c>
      <c r="N642" s="2" t="str">
        <f>_xlfn.XLOOKUP(A642, 'Hospitalisation Details'!A:A, 'Hospitalisation Details'!L:L, "not found")</f>
        <v>tier - 2</v>
      </c>
      <c r="O642" s="2" t="str">
        <f>_xlfn.XLOOKUP(A642, 'Hospitalisation Details'!A:A, 'Hospitalisation Details'!N:N, "not found")</f>
        <v>tier - 3</v>
      </c>
      <c r="P642" s="2" t="str">
        <f>_xlfn.XLOOKUP(A642, 'Hospitalisation Details'!A:A, 'Hospitalisation Details'!P:P, "not found")</f>
        <v>R1023</v>
      </c>
      <c r="Q642" s="2">
        <f>_xlfn.XLOOKUP(A642, 'Hospitalisation Details'!A:A, 'Hospitalisation Details'!H:H, "not found")</f>
        <v>34</v>
      </c>
    </row>
    <row r="643" spans="1:17" ht="15.75" x14ac:dyDescent="0.25">
      <c r="A643" s="15" t="s">
        <v>1729</v>
      </c>
      <c r="B643" s="2" t="str">
        <f>VLOOKUP(A643, 'Customer Names'!A:E, 4, FALSE)</f>
        <v>Kelly A.</v>
      </c>
      <c r="C643" s="2">
        <f>_xlfn.XLOOKUP(A643, 'Medical Examinations'!A:A, 'Medical Examinations'!B:B, "not found")</f>
        <v>21.85</v>
      </c>
      <c r="D643" s="2">
        <f>_xlfn.XLOOKUP(A643, 'Medical Examinations'!A:A, 'Medical Examinations'!D:D, "not found")</f>
        <v>5.56</v>
      </c>
      <c r="E643" s="2" t="str">
        <f>_xlfn.XLOOKUP(A643, 'Medical Examinations'!A:A, 'Medical Examinations'!F:F, "not found")</f>
        <v>yes</v>
      </c>
      <c r="F643" s="2" t="str">
        <f>_xlfn.XLOOKUP(A643, 'Medical Examinations'!A:A, 'Medical Examinations'!G:G, "not found")</f>
        <v>No</v>
      </c>
      <c r="G643" s="2" t="str">
        <f>_xlfn.XLOOKUP(A643, 'Medical Examinations'!A:A, 'Medical Examinations'!H:H, "not found")</f>
        <v>No</v>
      </c>
      <c r="H643" s="2">
        <f>_xlfn.XLOOKUP(A643, 'Medical Examinations'!A:A, 'Medical Examinations'!J:J, "not found")</f>
        <v>0</v>
      </c>
      <c r="I643" s="2" t="str">
        <f>_xlfn.XLOOKUP(A643, 'Medical Examinations'!A:A, 'Medical Examinations'!L:L, "not found")</f>
        <v>yes</v>
      </c>
      <c r="J643" s="2" t="str">
        <f>_xlfn.XLOOKUP(A643, 'Medical Examinations'!A:A, 'Medical Examinations'!C:C, "not found")</f>
        <v>Normal Weight</v>
      </c>
      <c r="K643" s="2" t="str">
        <f>_xlfn.XLOOKUP(A643, 'Medical Examinations'!A:A, 'Medical Examinations'!E:E, "not  found")</f>
        <v>Normal</v>
      </c>
      <c r="L643" s="16">
        <f>_xlfn.XLOOKUP(A643, 'Hospitalisation Details'!A:A, 'Hospitalisation Details'!G:G, "not found")</f>
        <v>37086</v>
      </c>
      <c r="M643" s="17">
        <f>_xlfn.XLOOKUP(A643, 'Hospitalisation Details'!A:A, 'Hospitalisation Details'!J:J, "not found")</f>
        <v>15359.1</v>
      </c>
      <c r="N643" s="2" t="str">
        <f>_xlfn.XLOOKUP(A643, 'Hospitalisation Details'!A:A, 'Hospitalisation Details'!L:L, "not found")</f>
        <v>tier - 2</v>
      </c>
      <c r="O643" s="2" t="str">
        <f>_xlfn.XLOOKUP(A643, 'Hospitalisation Details'!A:A, 'Hospitalisation Details'!N:N, "not found")</f>
        <v>tier - 3</v>
      </c>
      <c r="P643" s="2" t="str">
        <f>_xlfn.XLOOKUP(A643, 'Hospitalisation Details'!A:A, 'Hospitalisation Details'!P:P, "not found")</f>
        <v>R1024</v>
      </c>
      <c r="Q643" s="2">
        <f>_xlfn.XLOOKUP(A643, 'Hospitalisation Details'!A:A, 'Hospitalisation Details'!H:H, "not found")</f>
        <v>21</v>
      </c>
    </row>
    <row r="644" spans="1:17" ht="15.75" x14ac:dyDescent="0.25">
      <c r="A644" s="15" t="s">
        <v>1728</v>
      </c>
      <c r="B644" s="2" t="str">
        <f>VLOOKUP(A644, 'Customer Names'!A:E, 4, FALSE)</f>
        <v>Scott</v>
      </c>
      <c r="C644" s="2">
        <f>_xlfn.XLOOKUP(A644, 'Medical Examinations'!A:A, 'Medical Examinations'!B:B, "not found")</f>
        <v>36.08</v>
      </c>
      <c r="D644" s="2">
        <f>_xlfn.XLOOKUP(A644, 'Medical Examinations'!A:A, 'Medical Examinations'!D:D, "not found")</f>
        <v>7.11</v>
      </c>
      <c r="E644" s="2" t="str">
        <f>_xlfn.XLOOKUP(A644, 'Medical Examinations'!A:A, 'Medical Examinations'!F:F, "not found")</f>
        <v>yes</v>
      </c>
      <c r="F644" s="2" t="str">
        <f>_xlfn.XLOOKUP(A644, 'Medical Examinations'!A:A, 'Medical Examinations'!G:G, "not found")</f>
        <v>No</v>
      </c>
      <c r="G644" s="2" t="str">
        <f>_xlfn.XLOOKUP(A644, 'Medical Examinations'!A:A, 'Medical Examinations'!H:H, "not found")</f>
        <v>Yes</v>
      </c>
      <c r="H644" s="2">
        <f>_xlfn.XLOOKUP(A644, 'Medical Examinations'!A:A, 'Medical Examinations'!J:J, "not found")</f>
        <v>1</v>
      </c>
      <c r="I644" s="2" t="str">
        <f>_xlfn.XLOOKUP(A644, 'Medical Examinations'!A:A, 'Medical Examinations'!L:L, "not found")</f>
        <v>No</v>
      </c>
      <c r="J644" s="2" t="str">
        <f>_xlfn.XLOOKUP(A644, 'Medical Examinations'!A:A, 'Medical Examinations'!C:C, "not found")</f>
        <v>Obesity</v>
      </c>
      <c r="K644" s="2" t="str">
        <f>_xlfn.XLOOKUP(A644, 'Medical Examinations'!A:A, 'Medical Examinations'!E:E, "not  found")</f>
        <v>Diabetes</v>
      </c>
      <c r="L644" s="16">
        <f>_xlfn.XLOOKUP(A644, 'Hospitalisation Details'!A:A, 'Hospitalisation Details'!G:G, "not found")</f>
        <v>23358</v>
      </c>
      <c r="M644" s="17">
        <f>_xlfn.XLOOKUP(A644, 'Hospitalisation Details'!A:A, 'Hospitalisation Details'!J:J, "not found")</f>
        <v>15322.77</v>
      </c>
      <c r="N644" s="2" t="str">
        <f>_xlfn.XLOOKUP(A644, 'Hospitalisation Details'!A:A, 'Hospitalisation Details'!L:L, "not found")</f>
        <v>tier - 2</v>
      </c>
      <c r="O644" s="2" t="str">
        <f>_xlfn.XLOOKUP(A644, 'Hospitalisation Details'!A:A, 'Hospitalisation Details'!N:N, "not found")</f>
        <v>tier - 3</v>
      </c>
      <c r="P644" s="2" t="str">
        <f>_xlfn.XLOOKUP(A644, 'Hospitalisation Details'!A:A, 'Hospitalisation Details'!P:P, "not found")</f>
        <v>R1021</v>
      </c>
      <c r="Q644" s="2">
        <f>_xlfn.XLOOKUP(A644, 'Hospitalisation Details'!A:A, 'Hospitalisation Details'!H:H, "not found")</f>
        <v>59</v>
      </c>
    </row>
    <row r="645" spans="1:17" ht="15.75" x14ac:dyDescent="0.25">
      <c r="A645" s="15" t="s">
        <v>1727</v>
      </c>
      <c r="B645" s="2" t="str">
        <f>VLOOKUP(A645, 'Customer Names'!A:E, 4, FALSE)</f>
        <v>Benoit</v>
      </c>
      <c r="C645" s="2">
        <f>_xlfn.XLOOKUP(A645, 'Medical Examinations'!A:A, 'Medical Examinations'!B:B, "not found")</f>
        <v>40.44</v>
      </c>
      <c r="D645" s="2">
        <f>_xlfn.XLOOKUP(A645, 'Medical Examinations'!A:A, 'Medical Examinations'!D:D, "not found")</f>
        <v>5.13</v>
      </c>
      <c r="E645" s="2" t="str">
        <f>_xlfn.XLOOKUP(A645, 'Medical Examinations'!A:A, 'Medical Examinations'!F:F, "not found")</f>
        <v>yes</v>
      </c>
      <c r="F645" s="2" t="str">
        <f>_xlfn.XLOOKUP(A645, 'Medical Examinations'!A:A, 'Medical Examinations'!G:G, "not found")</f>
        <v>No</v>
      </c>
      <c r="G645" s="2" t="str">
        <f>_xlfn.XLOOKUP(A645, 'Medical Examinations'!A:A, 'Medical Examinations'!H:H, "not found")</f>
        <v>Yes</v>
      </c>
      <c r="H645" s="2">
        <f>_xlfn.XLOOKUP(A645, 'Medical Examinations'!A:A, 'Medical Examinations'!J:J, "not found")</f>
        <v>1</v>
      </c>
      <c r="I645" s="2" t="str">
        <f>_xlfn.XLOOKUP(A645, 'Medical Examinations'!A:A, 'Medical Examinations'!L:L, "not found")</f>
        <v>No</v>
      </c>
      <c r="J645" s="2" t="str">
        <f>_xlfn.XLOOKUP(A645, 'Medical Examinations'!A:A, 'Medical Examinations'!C:C, "not found")</f>
        <v>Obesity</v>
      </c>
      <c r="K645" s="2" t="str">
        <f>_xlfn.XLOOKUP(A645, 'Medical Examinations'!A:A, 'Medical Examinations'!E:E, "not  found")</f>
        <v>Normal</v>
      </c>
      <c r="L645" s="16">
        <f>_xlfn.XLOOKUP(A645, 'Hospitalisation Details'!A:A, 'Hospitalisation Details'!G:G, "not found")</f>
        <v>25462</v>
      </c>
      <c r="M645" s="17">
        <f>_xlfn.XLOOKUP(A645, 'Hospitalisation Details'!A:A, 'Hospitalisation Details'!J:J, "not found")</f>
        <v>15260.52</v>
      </c>
      <c r="N645" s="2" t="str">
        <f>_xlfn.XLOOKUP(A645, 'Hospitalisation Details'!A:A, 'Hospitalisation Details'!L:L, "not found")</f>
        <v>tier - 2</v>
      </c>
      <c r="O645" s="2" t="str">
        <f>_xlfn.XLOOKUP(A645, 'Hospitalisation Details'!A:A, 'Hospitalisation Details'!N:N, "not found")</f>
        <v>tier - 2</v>
      </c>
      <c r="P645" s="2" t="str">
        <f>_xlfn.XLOOKUP(A645, 'Hospitalisation Details'!A:A, 'Hospitalisation Details'!P:P, "not found")</f>
        <v>R1023</v>
      </c>
      <c r="Q645" s="2">
        <f>_xlfn.XLOOKUP(A645, 'Hospitalisation Details'!A:A, 'Hospitalisation Details'!H:H, "not found")</f>
        <v>53</v>
      </c>
    </row>
    <row r="646" spans="1:17" ht="15.75" x14ac:dyDescent="0.25">
      <c r="A646" s="15" t="s">
        <v>1726</v>
      </c>
      <c r="B646" s="2" t="str">
        <f>VLOOKUP(A646, 'Customer Names'!A:E, 4, FALSE)</f>
        <v>Elizabeth M.</v>
      </c>
      <c r="C646" s="2">
        <f>_xlfn.XLOOKUP(A646, 'Medical Examinations'!A:A, 'Medical Examinations'!B:B, "not found")</f>
        <v>38.094999999999999</v>
      </c>
      <c r="D646" s="2">
        <f>_xlfn.XLOOKUP(A646, 'Medical Examinations'!A:A, 'Medical Examinations'!D:D, "not found")</f>
        <v>10.199999999999999</v>
      </c>
      <c r="E646" s="2" t="str">
        <f>_xlfn.XLOOKUP(A646, 'Medical Examinations'!A:A, 'Medical Examinations'!F:F, "not found")</f>
        <v>No</v>
      </c>
      <c r="F646" s="2" t="str">
        <f>_xlfn.XLOOKUP(A646, 'Medical Examinations'!A:A, 'Medical Examinations'!G:G, "not found")</f>
        <v>No</v>
      </c>
      <c r="G646" s="2" t="str">
        <f>_xlfn.XLOOKUP(A646, 'Medical Examinations'!A:A, 'Medical Examinations'!H:H, "not found")</f>
        <v>No</v>
      </c>
      <c r="H646" s="2">
        <f>_xlfn.XLOOKUP(A646, 'Medical Examinations'!A:A, 'Medical Examinations'!J:J, "not found")</f>
        <v>0</v>
      </c>
      <c r="I646" s="2" t="str">
        <f>_xlfn.XLOOKUP(A646, 'Medical Examinations'!A:A, 'Medical Examinations'!L:L, "not found")</f>
        <v>No</v>
      </c>
      <c r="J646" s="2" t="str">
        <f>_xlfn.XLOOKUP(A646, 'Medical Examinations'!A:A, 'Medical Examinations'!C:C, "not found")</f>
        <v>Obesity</v>
      </c>
      <c r="K646" s="2" t="str">
        <f>_xlfn.XLOOKUP(A646, 'Medical Examinations'!A:A, 'Medical Examinations'!E:E, "not  found")</f>
        <v>Diabetes</v>
      </c>
      <c r="L646" s="16">
        <f>_xlfn.XLOOKUP(A646, 'Hospitalisation Details'!A:A, 'Hospitalisation Details'!G:G, "not found")</f>
        <v>22122</v>
      </c>
      <c r="M646" s="17">
        <f>_xlfn.XLOOKUP(A646, 'Hospitalisation Details'!A:A, 'Hospitalisation Details'!J:J, "not found")</f>
        <v>15230.32</v>
      </c>
      <c r="N646" s="2" t="str">
        <f>_xlfn.XLOOKUP(A646, 'Hospitalisation Details'!A:A, 'Hospitalisation Details'!L:L, "not found")</f>
        <v>tier - 2</v>
      </c>
      <c r="O646" s="2" t="str">
        <f>_xlfn.XLOOKUP(A646, 'Hospitalisation Details'!A:A, 'Hospitalisation Details'!N:N, "not found")</f>
        <v>tier - 2</v>
      </c>
      <c r="P646" s="2" t="str">
        <f>_xlfn.XLOOKUP(A646, 'Hospitalisation Details'!A:A, 'Hospitalisation Details'!P:P, "not found")</f>
        <v>R1024</v>
      </c>
      <c r="Q646" s="2">
        <f>_xlfn.XLOOKUP(A646, 'Hospitalisation Details'!A:A, 'Hospitalisation Details'!H:H, "not found")</f>
        <v>62</v>
      </c>
    </row>
    <row r="647" spans="1:17" ht="15.75" x14ac:dyDescent="0.25">
      <c r="A647" s="15" t="s">
        <v>1725</v>
      </c>
      <c r="B647" s="2" t="str">
        <f>VLOOKUP(A647, 'Customer Names'!A:E, 4, FALSE)</f>
        <v>Jessica A.</v>
      </c>
      <c r="C647" s="2">
        <f>_xlfn.XLOOKUP(A647, 'Medical Examinations'!A:A, 'Medical Examinations'!B:B, "not found")</f>
        <v>44.95</v>
      </c>
      <c r="D647" s="2">
        <f>_xlfn.XLOOKUP(A647, 'Medical Examinations'!A:A, 'Medical Examinations'!D:D, "not found")</f>
        <v>10.4</v>
      </c>
      <c r="E647" s="2" t="str">
        <f>_xlfn.XLOOKUP(A647, 'Medical Examinations'!A:A, 'Medical Examinations'!F:F, "not found")</f>
        <v>No</v>
      </c>
      <c r="F647" s="2" t="str">
        <f>_xlfn.XLOOKUP(A647, 'Medical Examinations'!A:A, 'Medical Examinations'!G:G, "not found")</f>
        <v>No</v>
      </c>
      <c r="G647" s="2" t="str">
        <f>_xlfn.XLOOKUP(A647, 'Medical Examinations'!A:A, 'Medical Examinations'!H:H, "not found")</f>
        <v>No</v>
      </c>
      <c r="H647" s="2">
        <f>_xlfn.XLOOKUP(A647, 'Medical Examinations'!A:A, 'Medical Examinations'!J:J, "not found")</f>
        <v>0</v>
      </c>
      <c r="I647" s="2" t="str">
        <f>_xlfn.XLOOKUP(A647, 'Medical Examinations'!A:A, 'Medical Examinations'!L:L, "not found")</f>
        <v>No</v>
      </c>
      <c r="J647" s="2" t="str">
        <f>_xlfn.XLOOKUP(A647, 'Medical Examinations'!A:A, 'Medical Examinations'!C:C, "not found")</f>
        <v>Obesity</v>
      </c>
      <c r="K647" s="2" t="str">
        <f>_xlfn.XLOOKUP(A647, 'Medical Examinations'!A:A, 'Medical Examinations'!E:E, "not  found")</f>
        <v>Diabetes</v>
      </c>
      <c r="L647" s="16">
        <f>_xlfn.XLOOKUP(A647, 'Hospitalisation Details'!A:A, 'Hospitalisation Details'!G:G, "not found")</f>
        <v>28817</v>
      </c>
      <c r="M647" s="17">
        <f>_xlfn.XLOOKUP(A647, 'Hospitalisation Details'!A:A, 'Hospitalisation Details'!J:J, "not found")</f>
        <v>15207.92</v>
      </c>
      <c r="N647" s="2" t="str">
        <f>_xlfn.XLOOKUP(A647, 'Hospitalisation Details'!A:A, 'Hospitalisation Details'!L:L, "not found")</f>
        <v>tier - 2</v>
      </c>
      <c r="O647" s="2" t="str">
        <f>_xlfn.XLOOKUP(A647, 'Hospitalisation Details'!A:A, 'Hospitalisation Details'!N:N, "not found")</f>
        <v>tier - 1</v>
      </c>
      <c r="P647" s="2" t="str">
        <f>_xlfn.XLOOKUP(A647, 'Hospitalisation Details'!A:A, 'Hospitalisation Details'!P:P, "not found")</f>
        <v>R1012</v>
      </c>
      <c r="Q647" s="2">
        <f>_xlfn.XLOOKUP(A647, 'Hospitalisation Details'!A:A, 'Hospitalisation Details'!H:H, "not found")</f>
        <v>44</v>
      </c>
    </row>
    <row r="648" spans="1:17" ht="15.75" x14ac:dyDescent="0.25">
      <c r="A648" s="15" t="s">
        <v>1724</v>
      </c>
      <c r="B648" s="2" t="str">
        <f>VLOOKUP(A648, 'Customer Names'!A:E, 4, FALSE)</f>
        <v>Monica K</v>
      </c>
      <c r="C648" s="2">
        <f>_xlfn.XLOOKUP(A648, 'Medical Examinations'!A:A, 'Medical Examinations'!B:B, "not found")</f>
        <v>35.54</v>
      </c>
      <c r="D648" s="2">
        <f>_xlfn.XLOOKUP(A648, 'Medical Examinations'!A:A, 'Medical Examinations'!D:D, "not found")</f>
        <v>10.67</v>
      </c>
      <c r="E648" s="2" t="str">
        <f>_xlfn.XLOOKUP(A648, 'Medical Examinations'!A:A, 'Medical Examinations'!F:F, "not found")</f>
        <v>No</v>
      </c>
      <c r="F648" s="2" t="str">
        <f>_xlfn.XLOOKUP(A648, 'Medical Examinations'!A:A, 'Medical Examinations'!G:G, "not found")</f>
        <v>No</v>
      </c>
      <c r="G648" s="2" t="str">
        <f>_xlfn.XLOOKUP(A648, 'Medical Examinations'!A:A, 'Medical Examinations'!H:H, "not found")</f>
        <v>No</v>
      </c>
      <c r="H648" s="2">
        <f>_xlfn.XLOOKUP(A648, 'Medical Examinations'!A:A, 'Medical Examinations'!J:J, "not found")</f>
        <v>0</v>
      </c>
      <c r="I648" s="2" t="str">
        <f>_xlfn.XLOOKUP(A648, 'Medical Examinations'!A:A, 'Medical Examinations'!L:L, "not found")</f>
        <v>No</v>
      </c>
      <c r="J648" s="2" t="str">
        <f>_xlfn.XLOOKUP(A648, 'Medical Examinations'!A:A, 'Medical Examinations'!C:C, "not found")</f>
        <v>Obesity</v>
      </c>
      <c r="K648" s="2" t="str">
        <f>_xlfn.XLOOKUP(A648, 'Medical Examinations'!A:A, 'Medical Examinations'!E:E, "not  found")</f>
        <v>Diabetes</v>
      </c>
      <c r="L648" s="16">
        <f>_xlfn.XLOOKUP(A648, 'Hospitalisation Details'!A:A, 'Hospitalisation Details'!G:G, "not found")</f>
        <v>22814</v>
      </c>
      <c r="M648" s="17">
        <f>_xlfn.XLOOKUP(A648, 'Hospitalisation Details'!A:A, 'Hospitalisation Details'!J:J, "not found")</f>
        <v>15174.81</v>
      </c>
      <c r="N648" s="2" t="str">
        <f>_xlfn.XLOOKUP(A648, 'Hospitalisation Details'!A:A, 'Hospitalisation Details'!L:L, "not found")</f>
        <v>tier - 2</v>
      </c>
      <c r="O648" s="2" t="str">
        <f>_xlfn.XLOOKUP(A648, 'Hospitalisation Details'!A:A, 'Hospitalisation Details'!N:N, "not found")</f>
        <v>tier - 1</v>
      </c>
      <c r="P648" s="2" t="str">
        <f>_xlfn.XLOOKUP(A648, 'Hospitalisation Details'!A:A, 'Hospitalisation Details'!P:P, "not found")</f>
        <v>R1012</v>
      </c>
      <c r="Q648" s="2">
        <f>_xlfn.XLOOKUP(A648, 'Hospitalisation Details'!A:A, 'Hospitalisation Details'!H:H, "not found")</f>
        <v>60</v>
      </c>
    </row>
    <row r="649" spans="1:17" ht="15.75" x14ac:dyDescent="0.25">
      <c r="A649" s="15" t="s">
        <v>1723</v>
      </c>
      <c r="B649" s="2" t="str">
        <f>VLOOKUP(A649, 'Customer Names'!A:E, 4, FALSE)</f>
        <v>Kevin L</v>
      </c>
      <c r="C649" s="2">
        <f>_xlfn.XLOOKUP(A649, 'Medical Examinations'!A:A, 'Medical Examinations'!B:B, "not found")</f>
        <v>39.799999999999997</v>
      </c>
      <c r="D649" s="2">
        <f>_xlfn.XLOOKUP(A649, 'Medical Examinations'!A:A, 'Medical Examinations'!D:D, "not found")</f>
        <v>4.6500000000000004</v>
      </c>
      <c r="E649" s="2" t="str">
        <f>_xlfn.XLOOKUP(A649, 'Medical Examinations'!A:A, 'Medical Examinations'!F:F, "not found")</f>
        <v>yes</v>
      </c>
      <c r="F649" s="2" t="str">
        <f>_xlfn.XLOOKUP(A649, 'Medical Examinations'!A:A, 'Medical Examinations'!G:G, "not found")</f>
        <v>No</v>
      </c>
      <c r="G649" s="2" t="str">
        <f>_xlfn.XLOOKUP(A649, 'Medical Examinations'!A:A, 'Medical Examinations'!H:H, "not found")</f>
        <v>No</v>
      </c>
      <c r="H649" s="2">
        <f>_xlfn.XLOOKUP(A649, 'Medical Examinations'!A:A, 'Medical Examinations'!J:J, "not found")</f>
        <v>2</v>
      </c>
      <c r="I649" s="2" t="str">
        <f>_xlfn.XLOOKUP(A649, 'Medical Examinations'!A:A, 'Medical Examinations'!L:L, "not found")</f>
        <v>No</v>
      </c>
      <c r="J649" s="2" t="str">
        <f>_xlfn.XLOOKUP(A649, 'Medical Examinations'!A:A, 'Medical Examinations'!C:C, "not found")</f>
        <v>Obesity</v>
      </c>
      <c r="K649" s="2" t="str">
        <f>_xlfn.XLOOKUP(A649, 'Medical Examinations'!A:A, 'Medical Examinations'!E:E, "not  found")</f>
        <v>Normal</v>
      </c>
      <c r="L649" s="16">
        <f>_xlfn.XLOOKUP(A649, 'Hospitalisation Details'!A:A, 'Hospitalisation Details'!G:G, "not found")</f>
        <v>21887</v>
      </c>
      <c r="M649" s="17">
        <f>_xlfn.XLOOKUP(A649, 'Hospitalisation Details'!A:A, 'Hospitalisation Details'!J:J, "not found")</f>
        <v>15170.07</v>
      </c>
      <c r="N649" s="2" t="str">
        <f>_xlfn.XLOOKUP(A649, 'Hospitalisation Details'!A:A, 'Hospitalisation Details'!L:L, "not found")</f>
        <v>tier - 2</v>
      </c>
      <c r="O649" s="2" t="str">
        <f>_xlfn.XLOOKUP(A649, 'Hospitalisation Details'!A:A, 'Hospitalisation Details'!N:N, "not found")</f>
        <v>tier - 3</v>
      </c>
      <c r="P649" s="2" t="str">
        <f>_xlfn.XLOOKUP(A649, 'Hospitalisation Details'!A:A, 'Hospitalisation Details'!P:P, "not found")</f>
        <v>R1011</v>
      </c>
      <c r="Q649" s="2">
        <f>_xlfn.XLOOKUP(A649, 'Hospitalisation Details'!A:A, 'Hospitalisation Details'!H:H, "not found")</f>
        <v>63</v>
      </c>
    </row>
    <row r="650" spans="1:17" ht="15.75" x14ac:dyDescent="0.25">
      <c r="A650" s="15" t="s">
        <v>1722</v>
      </c>
      <c r="B650" s="2" t="str">
        <f>VLOOKUP(A650, 'Customer Names'!A:E, 4, FALSE)</f>
        <v>Gregory</v>
      </c>
      <c r="C650" s="2">
        <f>_xlfn.XLOOKUP(A650, 'Medical Examinations'!A:A, 'Medical Examinations'!B:B, "not found")</f>
        <v>33.659999999999997</v>
      </c>
      <c r="D650" s="2">
        <f>_xlfn.XLOOKUP(A650, 'Medical Examinations'!A:A, 'Medical Examinations'!D:D, "not found")</f>
        <v>5.65</v>
      </c>
      <c r="E650" s="2" t="str">
        <f>_xlfn.XLOOKUP(A650, 'Medical Examinations'!A:A, 'Medical Examinations'!F:F, "not found")</f>
        <v>yes</v>
      </c>
      <c r="F650" s="2" t="str">
        <f>_xlfn.XLOOKUP(A650, 'Medical Examinations'!A:A, 'Medical Examinations'!G:G, "not found")</f>
        <v>No</v>
      </c>
      <c r="G650" s="2" t="str">
        <f>_xlfn.XLOOKUP(A650, 'Medical Examinations'!A:A, 'Medical Examinations'!H:H, "not found")</f>
        <v>No</v>
      </c>
      <c r="H650" s="2">
        <f>_xlfn.XLOOKUP(A650, 'Medical Examinations'!A:A, 'Medical Examinations'!J:J, "not found")</f>
        <v>2</v>
      </c>
      <c r="I650" s="2" t="str">
        <f>_xlfn.XLOOKUP(A650, 'Medical Examinations'!A:A, 'Medical Examinations'!L:L, "not found")</f>
        <v>No</v>
      </c>
      <c r="J650" s="2" t="str">
        <f>_xlfn.XLOOKUP(A650, 'Medical Examinations'!A:A, 'Medical Examinations'!C:C, "not found")</f>
        <v>Obesity</v>
      </c>
      <c r="K650" s="2" t="str">
        <f>_xlfn.XLOOKUP(A650, 'Medical Examinations'!A:A, 'Medical Examinations'!E:E, "not  found")</f>
        <v>Normal</v>
      </c>
      <c r="L650" s="16">
        <f>_xlfn.XLOOKUP(A650, 'Hospitalisation Details'!A:A, 'Hospitalisation Details'!G:G, "not found")</f>
        <v>21705</v>
      </c>
      <c r="M650" s="17">
        <f>_xlfn.XLOOKUP(A650, 'Hospitalisation Details'!A:A, 'Hospitalisation Details'!J:J, "not found")</f>
        <v>15161.53</v>
      </c>
      <c r="N650" s="2" t="str">
        <f>_xlfn.XLOOKUP(A650, 'Hospitalisation Details'!A:A, 'Hospitalisation Details'!L:L, "not found")</f>
        <v>tier - 2</v>
      </c>
      <c r="O650" s="2" t="str">
        <f>_xlfn.XLOOKUP(A650, 'Hospitalisation Details'!A:A, 'Hospitalisation Details'!N:N, "not found")</f>
        <v>tier - 1</v>
      </c>
      <c r="P650" s="2" t="str">
        <f>_xlfn.XLOOKUP(A650, 'Hospitalisation Details'!A:A, 'Hospitalisation Details'!P:P, "not found")</f>
        <v>R1013</v>
      </c>
      <c r="Q650" s="2">
        <f>_xlfn.XLOOKUP(A650, 'Hospitalisation Details'!A:A, 'Hospitalisation Details'!H:H, "not found")</f>
        <v>64</v>
      </c>
    </row>
    <row r="651" spans="1:17" ht="15.75" x14ac:dyDescent="0.25">
      <c r="A651" s="15" t="s">
        <v>1721</v>
      </c>
      <c r="B651" s="2" t="str">
        <f>VLOOKUP(A651, 'Customer Names'!A:E, 4, FALSE)</f>
        <v>Della</v>
      </c>
      <c r="C651" s="2">
        <f>_xlfn.XLOOKUP(A651, 'Medical Examinations'!A:A, 'Medical Examinations'!B:B, "not found")</f>
        <v>35.5</v>
      </c>
      <c r="D651" s="2">
        <f>_xlfn.XLOOKUP(A651, 'Medical Examinations'!A:A, 'Medical Examinations'!D:D, "not found")</f>
        <v>11.97</v>
      </c>
      <c r="E651" s="2" t="str">
        <f>_xlfn.XLOOKUP(A651, 'Medical Examinations'!A:A, 'Medical Examinations'!F:F, "not found")</f>
        <v>No</v>
      </c>
      <c r="F651" s="2" t="str">
        <f>_xlfn.XLOOKUP(A651, 'Medical Examinations'!A:A, 'Medical Examinations'!G:G, "not found")</f>
        <v>No</v>
      </c>
      <c r="G651" s="2" t="str">
        <f>_xlfn.XLOOKUP(A651, 'Medical Examinations'!A:A, 'Medical Examinations'!H:H, "not found")</f>
        <v>No</v>
      </c>
      <c r="H651" s="2">
        <f>_xlfn.XLOOKUP(A651, 'Medical Examinations'!A:A, 'Medical Examinations'!J:J, "not found")</f>
        <v>0</v>
      </c>
      <c r="I651" s="2" t="str">
        <f>_xlfn.XLOOKUP(A651, 'Medical Examinations'!A:A, 'Medical Examinations'!L:L, "not found")</f>
        <v>No</v>
      </c>
      <c r="J651" s="2" t="str">
        <f>_xlfn.XLOOKUP(A651, 'Medical Examinations'!A:A, 'Medical Examinations'!C:C, "not found")</f>
        <v>Obesity</v>
      </c>
      <c r="K651" s="2" t="str">
        <f>_xlfn.XLOOKUP(A651, 'Medical Examinations'!A:A, 'Medical Examinations'!E:E, "not  found")</f>
        <v>Diabetes</v>
      </c>
      <c r="L651" s="16">
        <f>_xlfn.XLOOKUP(A651, 'Hospitalisation Details'!A:A, 'Hospitalisation Details'!G:G, "not found")</f>
        <v>22944</v>
      </c>
      <c r="M651" s="17">
        <f>_xlfn.XLOOKUP(A651, 'Hospitalisation Details'!A:A, 'Hospitalisation Details'!J:J, "not found")</f>
        <v>15161.25</v>
      </c>
      <c r="N651" s="2" t="str">
        <f>_xlfn.XLOOKUP(A651, 'Hospitalisation Details'!A:A, 'Hospitalisation Details'!L:L, "not found")</f>
        <v>tier - 2</v>
      </c>
      <c r="O651" s="2" t="str">
        <f>_xlfn.XLOOKUP(A651, 'Hospitalisation Details'!A:A, 'Hospitalisation Details'!N:N, "not found")</f>
        <v>tier - 2</v>
      </c>
      <c r="P651" s="2" t="str">
        <f>_xlfn.XLOOKUP(A651, 'Hospitalisation Details'!A:A, 'Hospitalisation Details'!P:P, "not found")</f>
        <v>R1012</v>
      </c>
      <c r="Q651" s="2">
        <f>_xlfn.XLOOKUP(A651, 'Hospitalisation Details'!A:A, 'Hospitalisation Details'!H:H, "not found")</f>
        <v>60</v>
      </c>
    </row>
    <row r="652" spans="1:17" ht="15.75" x14ac:dyDescent="0.25">
      <c r="A652" s="15" t="s">
        <v>1720</v>
      </c>
      <c r="B652" s="2" t="str">
        <f>VLOOKUP(A652, 'Customer Names'!A:E, 4, FALSE)</f>
        <v>David</v>
      </c>
      <c r="C652" s="2">
        <f>_xlfn.XLOOKUP(A652, 'Medical Examinations'!A:A, 'Medical Examinations'!B:B, "not found")</f>
        <v>41.63</v>
      </c>
      <c r="D652" s="2">
        <f>_xlfn.XLOOKUP(A652, 'Medical Examinations'!A:A, 'Medical Examinations'!D:D, "not found")</f>
        <v>6.71</v>
      </c>
      <c r="E652" s="2" t="str">
        <f>_xlfn.XLOOKUP(A652, 'Medical Examinations'!A:A, 'Medical Examinations'!F:F, "not found")</f>
        <v>No</v>
      </c>
      <c r="F652" s="2" t="str">
        <f>_xlfn.XLOOKUP(A652, 'Medical Examinations'!A:A, 'Medical Examinations'!G:G, "not found")</f>
        <v>No</v>
      </c>
      <c r="G652" s="2" t="str">
        <f>_xlfn.XLOOKUP(A652, 'Medical Examinations'!A:A, 'Medical Examinations'!H:H, "not found")</f>
        <v>No</v>
      </c>
      <c r="H652" s="2">
        <f>_xlfn.XLOOKUP(A652, 'Medical Examinations'!A:A, 'Medical Examinations'!J:J, "not found")</f>
        <v>0</v>
      </c>
      <c r="I652" s="2" t="str">
        <f>_xlfn.XLOOKUP(A652, 'Medical Examinations'!A:A, 'Medical Examinations'!L:L, "not found")</f>
        <v>No</v>
      </c>
      <c r="J652" s="2" t="str">
        <f>_xlfn.XLOOKUP(A652, 'Medical Examinations'!A:A, 'Medical Examinations'!C:C, "not found")</f>
        <v>Obesity</v>
      </c>
      <c r="K652" s="2" t="str">
        <f>_xlfn.XLOOKUP(A652, 'Medical Examinations'!A:A, 'Medical Examinations'!E:E, "not  found")</f>
        <v>Diabetes</v>
      </c>
      <c r="L652" s="16">
        <f>_xlfn.XLOOKUP(A652, 'Hospitalisation Details'!A:A, 'Hospitalisation Details'!G:G, "not found")</f>
        <v>26262</v>
      </c>
      <c r="M652" s="17">
        <f>_xlfn.XLOOKUP(A652, 'Hospitalisation Details'!A:A, 'Hospitalisation Details'!J:J, "not found")</f>
        <v>15150.44</v>
      </c>
      <c r="N652" s="2" t="str">
        <f>_xlfn.XLOOKUP(A652, 'Hospitalisation Details'!A:A, 'Hospitalisation Details'!L:L, "not found")</f>
        <v>tier - 2</v>
      </c>
      <c r="O652" s="2" t="str">
        <f>_xlfn.XLOOKUP(A652, 'Hospitalisation Details'!A:A, 'Hospitalisation Details'!N:N, "not found")</f>
        <v>tier - 1</v>
      </c>
      <c r="P652" s="2" t="str">
        <f>_xlfn.XLOOKUP(A652, 'Hospitalisation Details'!A:A, 'Hospitalisation Details'!P:P, "not found")</f>
        <v>R1023</v>
      </c>
      <c r="Q652" s="2">
        <f>_xlfn.XLOOKUP(A652, 'Hospitalisation Details'!A:A, 'Hospitalisation Details'!H:H, "not found")</f>
        <v>51</v>
      </c>
    </row>
    <row r="653" spans="1:17" ht="15.75" x14ac:dyDescent="0.25">
      <c r="A653" s="15" t="s">
        <v>1719</v>
      </c>
      <c r="B653" s="2" t="str">
        <f>VLOOKUP(A653, 'Customer Names'!A:E, 4, FALSE)</f>
        <v>Victoria</v>
      </c>
      <c r="C653" s="2">
        <f>_xlfn.XLOOKUP(A653, 'Medical Examinations'!A:A, 'Medical Examinations'!B:B, "not found")</f>
        <v>46.49</v>
      </c>
      <c r="D653" s="2">
        <f>_xlfn.XLOOKUP(A653, 'Medical Examinations'!A:A, 'Medical Examinations'!D:D, "not found")</f>
        <v>11.92</v>
      </c>
      <c r="E653" s="2" t="str">
        <f>_xlfn.XLOOKUP(A653, 'Medical Examinations'!A:A, 'Medical Examinations'!F:F, "not found")</f>
        <v>No</v>
      </c>
      <c r="F653" s="2" t="str">
        <f>_xlfn.XLOOKUP(A653, 'Medical Examinations'!A:A, 'Medical Examinations'!G:G, "not found")</f>
        <v>No</v>
      </c>
      <c r="G653" s="2" t="str">
        <f>_xlfn.XLOOKUP(A653, 'Medical Examinations'!A:A, 'Medical Examinations'!H:H, "not found")</f>
        <v>No</v>
      </c>
      <c r="H653" s="2">
        <f>_xlfn.XLOOKUP(A653, 'Medical Examinations'!A:A, 'Medical Examinations'!J:J, "not found")</f>
        <v>0</v>
      </c>
      <c r="I653" s="2" t="str">
        <f>_xlfn.XLOOKUP(A653, 'Medical Examinations'!A:A, 'Medical Examinations'!L:L, "not found")</f>
        <v>No</v>
      </c>
      <c r="J653" s="2" t="str">
        <f>_xlfn.XLOOKUP(A653, 'Medical Examinations'!A:A, 'Medical Examinations'!C:C, "not found")</f>
        <v>Obesity</v>
      </c>
      <c r="K653" s="2" t="str">
        <f>_xlfn.XLOOKUP(A653, 'Medical Examinations'!A:A, 'Medical Examinations'!E:E, "not  found")</f>
        <v>Diabetes</v>
      </c>
      <c r="L653" s="16">
        <f>_xlfn.XLOOKUP(A653, 'Hospitalisation Details'!A:A, 'Hospitalisation Details'!G:G, "not found")</f>
        <v>28738</v>
      </c>
      <c r="M653" s="17">
        <f>_xlfn.XLOOKUP(A653, 'Hospitalisation Details'!A:A, 'Hospitalisation Details'!J:J, "not found")</f>
        <v>15123.19</v>
      </c>
      <c r="N653" s="2" t="str">
        <f>_xlfn.XLOOKUP(A653, 'Hospitalisation Details'!A:A, 'Hospitalisation Details'!L:L, "not found")</f>
        <v>tier - 2</v>
      </c>
      <c r="O653" s="2" t="str">
        <f>_xlfn.XLOOKUP(A653, 'Hospitalisation Details'!A:A, 'Hospitalisation Details'!N:N, "not found")</f>
        <v>tier - 1</v>
      </c>
      <c r="P653" s="2" t="str">
        <f>_xlfn.XLOOKUP(A653, 'Hospitalisation Details'!A:A, 'Hospitalisation Details'!P:P, "not found")</f>
        <v>R1011</v>
      </c>
      <c r="Q653" s="2">
        <f>_xlfn.XLOOKUP(A653, 'Hospitalisation Details'!A:A, 'Hospitalisation Details'!H:H, "not found")</f>
        <v>44</v>
      </c>
    </row>
    <row r="654" spans="1:17" ht="15.75" x14ac:dyDescent="0.25">
      <c r="A654" s="15" t="s">
        <v>1718</v>
      </c>
      <c r="B654" s="2" t="str">
        <f>VLOOKUP(A654, 'Customer Names'!A:E, 4, FALSE)</f>
        <v>Tasos</v>
      </c>
      <c r="C654" s="2">
        <f>_xlfn.XLOOKUP(A654, 'Medical Examinations'!A:A, 'Medical Examinations'!B:B, "not found")</f>
        <v>43.29</v>
      </c>
      <c r="D654" s="2">
        <f>_xlfn.XLOOKUP(A654, 'Medical Examinations'!A:A, 'Medical Examinations'!D:D, "not found")</f>
        <v>5.35</v>
      </c>
      <c r="E654" s="2" t="str">
        <f>_xlfn.XLOOKUP(A654, 'Medical Examinations'!A:A, 'Medical Examinations'!F:F, "not found")</f>
        <v>No</v>
      </c>
      <c r="F654" s="2" t="str">
        <f>_xlfn.XLOOKUP(A654, 'Medical Examinations'!A:A, 'Medical Examinations'!G:G, "not found")</f>
        <v>No</v>
      </c>
      <c r="G654" s="2" t="str">
        <f>_xlfn.XLOOKUP(A654, 'Medical Examinations'!A:A, 'Medical Examinations'!H:H, "not found")</f>
        <v>No</v>
      </c>
      <c r="H654" s="2">
        <f>_xlfn.XLOOKUP(A654, 'Medical Examinations'!A:A, 'Medical Examinations'!J:J, "not found")</f>
        <v>2</v>
      </c>
      <c r="I654" s="2" t="str">
        <f>_xlfn.XLOOKUP(A654, 'Medical Examinations'!A:A, 'Medical Examinations'!L:L, "not found")</f>
        <v>No</v>
      </c>
      <c r="J654" s="2" t="str">
        <f>_xlfn.XLOOKUP(A654, 'Medical Examinations'!A:A, 'Medical Examinations'!C:C, "not found")</f>
        <v>Obesity</v>
      </c>
      <c r="K654" s="2" t="str">
        <f>_xlfn.XLOOKUP(A654, 'Medical Examinations'!A:A, 'Medical Examinations'!E:E, "not  found")</f>
        <v>Normal</v>
      </c>
      <c r="L654" s="16">
        <f>_xlfn.XLOOKUP(A654, 'Hospitalisation Details'!A:A, 'Hospitalisation Details'!G:G, "not found")</f>
        <v>26610</v>
      </c>
      <c r="M654" s="17">
        <f>_xlfn.XLOOKUP(A654, 'Hospitalisation Details'!A:A, 'Hospitalisation Details'!J:J, "not found")</f>
        <v>15103.69</v>
      </c>
      <c r="N654" s="2" t="str">
        <f>_xlfn.XLOOKUP(A654, 'Hospitalisation Details'!A:A, 'Hospitalisation Details'!L:L, "not found")</f>
        <v>tier - 2</v>
      </c>
      <c r="O654" s="2" t="str">
        <f>_xlfn.XLOOKUP(A654, 'Hospitalisation Details'!A:A, 'Hospitalisation Details'!N:N, "not found")</f>
        <v>tier - 1</v>
      </c>
      <c r="P654" s="2" t="str">
        <f>_xlfn.XLOOKUP(A654, 'Hospitalisation Details'!A:A, 'Hospitalisation Details'!P:P, "not found")</f>
        <v>R1012</v>
      </c>
      <c r="Q654" s="2">
        <f>_xlfn.XLOOKUP(A654, 'Hospitalisation Details'!A:A, 'Hospitalisation Details'!H:H, "not found")</f>
        <v>50</v>
      </c>
    </row>
    <row r="655" spans="1:17" ht="15.75" x14ac:dyDescent="0.25">
      <c r="A655" s="15" t="s">
        <v>1717</v>
      </c>
      <c r="B655" s="2" t="str">
        <f>VLOOKUP(A655, 'Customer Names'!A:E, 4, FALSE)</f>
        <v>Thomas</v>
      </c>
      <c r="C655" s="2">
        <f>_xlfn.XLOOKUP(A655, 'Medical Examinations'!A:A, 'Medical Examinations'!B:B, "not found")</f>
        <v>43.08</v>
      </c>
      <c r="D655" s="2">
        <f>_xlfn.XLOOKUP(A655, 'Medical Examinations'!A:A, 'Medical Examinations'!D:D, "not found")</f>
        <v>8.9600000000000009</v>
      </c>
      <c r="E655" s="2" t="str">
        <f>_xlfn.XLOOKUP(A655, 'Medical Examinations'!A:A, 'Medical Examinations'!F:F, "not found")</f>
        <v>yes</v>
      </c>
      <c r="F655" s="2" t="str">
        <f>_xlfn.XLOOKUP(A655, 'Medical Examinations'!A:A, 'Medical Examinations'!G:G, "not found")</f>
        <v>No</v>
      </c>
      <c r="G655" s="2" t="str">
        <f>_xlfn.XLOOKUP(A655, 'Medical Examinations'!A:A, 'Medical Examinations'!H:H, "not found")</f>
        <v>No</v>
      </c>
      <c r="H655" s="2">
        <f>_xlfn.XLOOKUP(A655, 'Medical Examinations'!A:A, 'Medical Examinations'!J:J, "not found")</f>
        <v>1</v>
      </c>
      <c r="I655" s="2" t="str">
        <f>_xlfn.XLOOKUP(A655, 'Medical Examinations'!A:A, 'Medical Examinations'!L:L, "not found")</f>
        <v>No</v>
      </c>
      <c r="J655" s="2" t="str">
        <f>_xlfn.XLOOKUP(A655, 'Medical Examinations'!A:A, 'Medical Examinations'!C:C, "not found")</f>
        <v>Obesity</v>
      </c>
      <c r="K655" s="2" t="str">
        <f>_xlfn.XLOOKUP(A655, 'Medical Examinations'!A:A, 'Medical Examinations'!E:E, "not  found")</f>
        <v>Diabetes</v>
      </c>
      <c r="L655" s="16">
        <f>_xlfn.XLOOKUP(A655, 'Hospitalisation Details'!A:A, 'Hospitalisation Details'!G:G, "not found")</f>
        <v>27693</v>
      </c>
      <c r="M655" s="17">
        <f>_xlfn.XLOOKUP(A655, 'Hospitalisation Details'!A:A, 'Hospitalisation Details'!J:J, "not found")</f>
        <v>15090.35</v>
      </c>
      <c r="N655" s="2" t="str">
        <f>_xlfn.XLOOKUP(A655, 'Hospitalisation Details'!A:A, 'Hospitalisation Details'!L:L, "not found")</f>
        <v>tier - 2</v>
      </c>
      <c r="O655" s="2" t="str">
        <f>_xlfn.XLOOKUP(A655, 'Hospitalisation Details'!A:A, 'Hospitalisation Details'!N:N, "not found")</f>
        <v>tier - 1</v>
      </c>
      <c r="P655" s="2" t="str">
        <f>_xlfn.XLOOKUP(A655, 'Hospitalisation Details'!A:A, 'Hospitalisation Details'!P:P, "not found")</f>
        <v>R1023</v>
      </c>
      <c r="Q655" s="2">
        <f>_xlfn.XLOOKUP(A655, 'Hospitalisation Details'!A:A, 'Hospitalisation Details'!H:H, "not found")</f>
        <v>47</v>
      </c>
    </row>
    <row r="656" spans="1:17" ht="15.75" x14ac:dyDescent="0.25">
      <c r="A656" s="15" t="s">
        <v>1716</v>
      </c>
      <c r="B656" s="2" t="str">
        <f>VLOOKUP(A656, 'Customer Names'!A:E, 4, FALSE)</f>
        <v>Lukasz</v>
      </c>
      <c r="C656" s="2">
        <f>_xlfn.XLOOKUP(A656, 'Medical Examinations'!A:A, 'Medical Examinations'!B:B, "not found")</f>
        <v>39.07</v>
      </c>
      <c r="D656" s="2">
        <f>_xlfn.XLOOKUP(A656, 'Medical Examinations'!A:A, 'Medical Examinations'!D:D, "not found")</f>
        <v>11.93</v>
      </c>
      <c r="E656" s="2" t="str">
        <f>_xlfn.XLOOKUP(A656, 'Medical Examinations'!A:A, 'Medical Examinations'!F:F, "not found")</f>
        <v>No</v>
      </c>
      <c r="F656" s="2" t="str">
        <f>_xlfn.XLOOKUP(A656, 'Medical Examinations'!A:A, 'Medical Examinations'!G:G, "not found")</f>
        <v>No</v>
      </c>
      <c r="G656" s="2" t="str">
        <f>_xlfn.XLOOKUP(A656, 'Medical Examinations'!A:A, 'Medical Examinations'!H:H, "not found")</f>
        <v>No</v>
      </c>
      <c r="H656" s="2">
        <f>_xlfn.XLOOKUP(A656, 'Medical Examinations'!A:A, 'Medical Examinations'!J:J, "not found")</f>
        <v>0</v>
      </c>
      <c r="I656" s="2" t="str">
        <f>_xlfn.XLOOKUP(A656, 'Medical Examinations'!A:A, 'Medical Examinations'!L:L, "not found")</f>
        <v>No</v>
      </c>
      <c r="J656" s="2" t="str">
        <f>_xlfn.XLOOKUP(A656, 'Medical Examinations'!A:A, 'Medical Examinations'!C:C, "not found")</f>
        <v>Obesity</v>
      </c>
      <c r="K656" s="2" t="str">
        <f>_xlfn.XLOOKUP(A656, 'Medical Examinations'!A:A, 'Medical Examinations'!E:E, "not  found")</f>
        <v>Diabetes</v>
      </c>
      <c r="L656" s="16">
        <f>_xlfn.XLOOKUP(A656, 'Hospitalisation Details'!A:A, 'Hospitalisation Details'!G:G, "not found")</f>
        <v>25001</v>
      </c>
      <c r="M656" s="17">
        <f>_xlfn.XLOOKUP(A656, 'Hospitalisation Details'!A:A, 'Hospitalisation Details'!J:J, "not found")</f>
        <v>15052.68</v>
      </c>
      <c r="N656" s="2" t="str">
        <f>_xlfn.XLOOKUP(A656, 'Hospitalisation Details'!A:A, 'Hospitalisation Details'!L:L, "not found")</f>
        <v>tier - 2</v>
      </c>
      <c r="O656" s="2" t="str">
        <f>_xlfn.XLOOKUP(A656, 'Hospitalisation Details'!A:A, 'Hospitalisation Details'!N:N, "not found")</f>
        <v>tier - 2</v>
      </c>
      <c r="P656" s="2" t="str">
        <f>_xlfn.XLOOKUP(A656, 'Hospitalisation Details'!A:A, 'Hospitalisation Details'!P:P, "not found")</f>
        <v>R1022</v>
      </c>
      <c r="Q656" s="2">
        <f>_xlfn.XLOOKUP(A656, 'Hospitalisation Details'!A:A, 'Hospitalisation Details'!H:H, "not found")</f>
        <v>54</v>
      </c>
    </row>
    <row r="657" spans="1:17" ht="15.75" x14ac:dyDescent="0.25">
      <c r="A657" s="15" t="s">
        <v>1715</v>
      </c>
      <c r="B657" s="2" t="str">
        <f>VLOOKUP(A657, 'Customer Names'!A:E, 4, FALSE)</f>
        <v>Matthew A.</v>
      </c>
      <c r="C657" s="2">
        <f>_xlfn.XLOOKUP(A657, 'Medical Examinations'!A:A, 'Medical Examinations'!B:B, "not found")</f>
        <v>41.3</v>
      </c>
      <c r="D657" s="2">
        <f>_xlfn.XLOOKUP(A657, 'Medical Examinations'!A:A, 'Medical Examinations'!D:D, "not found")</f>
        <v>9.59</v>
      </c>
      <c r="E657" s="2" t="str">
        <f>_xlfn.XLOOKUP(A657, 'Medical Examinations'!A:A, 'Medical Examinations'!F:F, "not found")</f>
        <v>No</v>
      </c>
      <c r="F657" s="2" t="str">
        <f>_xlfn.XLOOKUP(A657, 'Medical Examinations'!A:A, 'Medical Examinations'!G:G, "not found")</f>
        <v>No</v>
      </c>
      <c r="G657" s="2" t="str">
        <f>_xlfn.XLOOKUP(A657, 'Medical Examinations'!A:A, 'Medical Examinations'!H:H, "not found")</f>
        <v>No</v>
      </c>
      <c r="H657" s="2">
        <f>_xlfn.XLOOKUP(A657, 'Medical Examinations'!A:A, 'Medical Examinations'!J:J, "not found")</f>
        <v>0</v>
      </c>
      <c r="I657" s="2" t="str">
        <f>_xlfn.XLOOKUP(A657, 'Medical Examinations'!A:A, 'Medical Examinations'!L:L, "not found")</f>
        <v>No</v>
      </c>
      <c r="J657" s="2" t="str">
        <f>_xlfn.XLOOKUP(A657, 'Medical Examinations'!A:A, 'Medical Examinations'!C:C, "not found")</f>
        <v>Obesity</v>
      </c>
      <c r="K657" s="2" t="str">
        <f>_xlfn.XLOOKUP(A657, 'Medical Examinations'!A:A, 'Medical Examinations'!E:E, "not  found")</f>
        <v>Diabetes</v>
      </c>
      <c r="L657" s="16">
        <f>_xlfn.XLOOKUP(A657, 'Hospitalisation Details'!A:A, 'Hospitalisation Details'!G:G, "not found")</f>
        <v>26160</v>
      </c>
      <c r="M657" s="17">
        <f>_xlfn.XLOOKUP(A657, 'Hospitalisation Details'!A:A, 'Hospitalisation Details'!J:J, "not found")</f>
        <v>15038.51</v>
      </c>
      <c r="N657" s="2" t="str">
        <f>_xlfn.XLOOKUP(A657, 'Hospitalisation Details'!A:A, 'Hospitalisation Details'!L:L, "not found")</f>
        <v>tier - 2</v>
      </c>
      <c r="O657" s="2" t="str">
        <f>_xlfn.XLOOKUP(A657, 'Hospitalisation Details'!A:A, 'Hospitalisation Details'!N:N, "not found")</f>
        <v>tier - 3</v>
      </c>
      <c r="P657" s="2" t="str">
        <f>_xlfn.XLOOKUP(A657, 'Hospitalisation Details'!A:A, 'Hospitalisation Details'!P:P, "not found")</f>
        <v>R1023</v>
      </c>
      <c r="Q657" s="2">
        <f>_xlfn.XLOOKUP(A657, 'Hospitalisation Details'!A:A, 'Hospitalisation Details'!H:H, "not found")</f>
        <v>51</v>
      </c>
    </row>
    <row r="658" spans="1:17" ht="15.75" x14ac:dyDescent="0.25">
      <c r="A658" s="15" t="s">
        <v>1714</v>
      </c>
      <c r="B658" s="2" t="str">
        <f>VLOOKUP(A658, 'Customer Names'!A:E, 4, FALSE)</f>
        <v>Meta</v>
      </c>
      <c r="C658" s="2">
        <f>_xlfn.XLOOKUP(A658, 'Medical Examinations'!A:A, 'Medical Examinations'!B:B, "not found")</f>
        <v>42.95</v>
      </c>
      <c r="D658" s="2">
        <f>_xlfn.XLOOKUP(A658, 'Medical Examinations'!A:A, 'Medical Examinations'!D:D, "not found")</f>
        <v>11.88</v>
      </c>
      <c r="E658" s="2" t="str">
        <f>_xlfn.XLOOKUP(A658, 'Medical Examinations'!A:A, 'Medical Examinations'!F:F, "not found")</f>
        <v>yes</v>
      </c>
      <c r="F658" s="2" t="str">
        <f>_xlfn.XLOOKUP(A658, 'Medical Examinations'!A:A, 'Medical Examinations'!G:G, "not found")</f>
        <v>No</v>
      </c>
      <c r="G658" s="2" t="str">
        <f>_xlfn.XLOOKUP(A658, 'Medical Examinations'!A:A, 'Medical Examinations'!H:H, "not found")</f>
        <v>No</v>
      </c>
      <c r="H658" s="2">
        <f>_xlfn.XLOOKUP(A658, 'Medical Examinations'!A:A, 'Medical Examinations'!J:J, "not found")</f>
        <v>2</v>
      </c>
      <c r="I658" s="2" t="str">
        <f>_xlfn.XLOOKUP(A658, 'Medical Examinations'!A:A, 'Medical Examinations'!L:L, "not found")</f>
        <v>No</v>
      </c>
      <c r="J658" s="2" t="str">
        <f>_xlfn.XLOOKUP(A658, 'Medical Examinations'!A:A, 'Medical Examinations'!C:C, "not found")</f>
        <v>Obesity</v>
      </c>
      <c r="K658" s="2" t="str">
        <f>_xlfn.XLOOKUP(A658, 'Medical Examinations'!A:A, 'Medical Examinations'!E:E, "not  found")</f>
        <v>Diabetes</v>
      </c>
      <c r="L658" s="16">
        <f>_xlfn.XLOOKUP(A658, 'Hospitalisation Details'!A:A, 'Hospitalisation Details'!G:G, "not found")</f>
        <v>25822</v>
      </c>
      <c r="M658" s="17">
        <f>_xlfn.XLOOKUP(A658, 'Hospitalisation Details'!A:A, 'Hospitalisation Details'!J:J, "not found")</f>
        <v>15026.3</v>
      </c>
      <c r="N658" s="2" t="str">
        <f>_xlfn.XLOOKUP(A658, 'Hospitalisation Details'!A:A, 'Hospitalisation Details'!L:L, "not found")</f>
        <v>tier - 2</v>
      </c>
      <c r="O658" s="2" t="str">
        <f>_xlfn.XLOOKUP(A658, 'Hospitalisation Details'!A:A, 'Hospitalisation Details'!N:N, "not found")</f>
        <v>tier - 3</v>
      </c>
      <c r="P658" s="2" t="str">
        <f>_xlfn.XLOOKUP(A658, 'Hospitalisation Details'!A:A, 'Hospitalisation Details'!P:P, "not found")</f>
        <v>R1011</v>
      </c>
      <c r="Q658" s="2">
        <f>_xlfn.XLOOKUP(A658, 'Hospitalisation Details'!A:A, 'Hospitalisation Details'!H:H, "not found")</f>
        <v>52</v>
      </c>
    </row>
    <row r="659" spans="1:17" ht="15.75" x14ac:dyDescent="0.25">
      <c r="A659" s="15" t="s">
        <v>1713</v>
      </c>
      <c r="B659" s="2" t="str">
        <f>VLOOKUP(A659, 'Customer Names'!A:E, 4, FALSE)</f>
        <v>Rachel E</v>
      </c>
      <c r="C659" s="2">
        <f>_xlfn.XLOOKUP(A659, 'Medical Examinations'!A:A, 'Medical Examinations'!B:B, "not found")</f>
        <v>46.96</v>
      </c>
      <c r="D659" s="2">
        <f>_xlfn.XLOOKUP(A659, 'Medical Examinations'!A:A, 'Medical Examinations'!D:D, "not found")</f>
        <v>4.6399999999999997</v>
      </c>
      <c r="E659" s="2" t="str">
        <f>_xlfn.XLOOKUP(A659, 'Medical Examinations'!A:A, 'Medical Examinations'!F:F, "not found")</f>
        <v>No</v>
      </c>
      <c r="F659" s="2" t="str">
        <f>_xlfn.XLOOKUP(A659, 'Medical Examinations'!A:A, 'Medical Examinations'!G:G, "not found")</f>
        <v>No</v>
      </c>
      <c r="G659" s="2" t="str">
        <f>_xlfn.XLOOKUP(A659, 'Medical Examinations'!A:A, 'Medical Examinations'!H:H, "not found")</f>
        <v>Yes</v>
      </c>
      <c r="H659" s="2">
        <f>_xlfn.XLOOKUP(A659, 'Medical Examinations'!A:A, 'Medical Examinations'!J:J, "not found")</f>
        <v>1</v>
      </c>
      <c r="I659" s="2" t="str">
        <f>_xlfn.XLOOKUP(A659, 'Medical Examinations'!A:A, 'Medical Examinations'!L:L, "not found")</f>
        <v>No</v>
      </c>
      <c r="J659" s="2" t="str">
        <f>_xlfn.XLOOKUP(A659, 'Medical Examinations'!A:A, 'Medical Examinations'!C:C, "not found")</f>
        <v>Obesity</v>
      </c>
      <c r="K659" s="2" t="str">
        <f>_xlfn.XLOOKUP(A659, 'Medical Examinations'!A:A, 'Medical Examinations'!E:E, "not  found")</f>
        <v>Normal</v>
      </c>
      <c r="L659" s="16">
        <f>_xlfn.XLOOKUP(A659, 'Hospitalisation Details'!A:A, 'Hospitalisation Details'!G:G, "not found")</f>
        <v>29184</v>
      </c>
      <c r="M659" s="17">
        <f>_xlfn.XLOOKUP(A659, 'Hospitalisation Details'!A:A, 'Hospitalisation Details'!J:J, "not found")</f>
        <v>15025.76</v>
      </c>
      <c r="N659" s="2" t="str">
        <f>_xlfn.XLOOKUP(A659, 'Hospitalisation Details'!A:A, 'Hospitalisation Details'!L:L, "not found")</f>
        <v>tier - 2</v>
      </c>
      <c r="O659" s="2" t="str">
        <f>_xlfn.XLOOKUP(A659, 'Hospitalisation Details'!A:A, 'Hospitalisation Details'!N:N, "not found")</f>
        <v>tier - 1</v>
      </c>
      <c r="P659" s="2" t="str">
        <f>_xlfn.XLOOKUP(A659, 'Hospitalisation Details'!A:A, 'Hospitalisation Details'!P:P, "not found")</f>
        <v>R1011</v>
      </c>
      <c r="Q659" s="2">
        <f>_xlfn.XLOOKUP(A659, 'Hospitalisation Details'!A:A, 'Hospitalisation Details'!H:H, "not found")</f>
        <v>43</v>
      </c>
    </row>
    <row r="660" spans="1:17" ht="15.75" x14ac:dyDescent="0.25">
      <c r="A660" s="15" t="s">
        <v>1712</v>
      </c>
      <c r="B660" s="2" t="str">
        <f>VLOOKUP(A660, 'Customer Names'!A:E, 4, FALSE)</f>
        <v>Angelica</v>
      </c>
      <c r="C660" s="2">
        <f>_xlfn.XLOOKUP(A660, 'Medical Examinations'!A:A, 'Medical Examinations'!B:B, "not found")</f>
        <v>30.495000000000001</v>
      </c>
      <c r="D660" s="2">
        <f>_xlfn.XLOOKUP(A660, 'Medical Examinations'!A:A, 'Medical Examinations'!D:D, "not found")</f>
        <v>9.5299999999999994</v>
      </c>
      <c r="E660" s="2" t="str">
        <f>_xlfn.XLOOKUP(A660, 'Medical Examinations'!A:A, 'Medical Examinations'!F:F, "not found")</f>
        <v>No</v>
      </c>
      <c r="F660" s="2" t="str">
        <f>_xlfn.XLOOKUP(A660, 'Medical Examinations'!A:A, 'Medical Examinations'!G:G, "not found")</f>
        <v>No</v>
      </c>
      <c r="G660" s="2" t="str">
        <f>_xlfn.XLOOKUP(A660, 'Medical Examinations'!A:A, 'Medical Examinations'!H:H, "not found")</f>
        <v>No</v>
      </c>
      <c r="H660" s="2">
        <f>_xlfn.XLOOKUP(A660, 'Medical Examinations'!A:A, 'Medical Examinations'!J:J, "not found")</f>
        <v>0</v>
      </c>
      <c r="I660" s="2" t="str">
        <f>_xlfn.XLOOKUP(A660, 'Medical Examinations'!A:A, 'Medical Examinations'!L:L, "not found")</f>
        <v>No</v>
      </c>
      <c r="J660" s="2" t="str">
        <f>_xlfn.XLOOKUP(A660, 'Medical Examinations'!A:A, 'Medical Examinations'!C:C, "not found")</f>
        <v>Obesity</v>
      </c>
      <c r="K660" s="2" t="str">
        <f>_xlfn.XLOOKUP(A660, 'Medical Examinations'!A:A, 'Medical Examinations'!E:E, "not  found")</f>
        <v>Diabetes</v>
      </c>
      <c r="L660" s="16">
        <f>_xlfn.XLOOKUP(A660, 'Hospitalisation Details'!A:A, 'Hospitalisation Details'!G:G, "not found")</f>
        <v>22136</v>
      </c>
      <c r="M660" s="17">
        <f>_xlfn.XLOOKUP(A660, 'Hospitalisation Details'!A:A, 'Hospitalisation Details'!J:J, "not found")</f>
        <v>15019.76</v>
      </c>
      <c r="N660" s="2" t="str">
        <f>_xlfn.XLOOKUP(A660, 'Hospitalisation Details'!A:A, 'Hospitalisation Details'!L:L, "not found")</f>
        <v>tier - 2</v>
      </c>
      <c r="O660" s="2" t="str">
        <f>_xlfn.XLOOKUP(A660, 'Hospitalisation Details'!A:A, 'Hospitalisation Details'!N:N, "not found")</f>
        <v>tier - 2</v>
      </c>
      <c r="P660" s="2" t="str">
        <f>_xlfn.XLOOKUP(A660, 'Hospitalisation Details'!A:A, 'Hospitalisation Details'!P:P, "not found")</f>
        <v>R1012</v>
      </c>
      <c r="Q660" s="2">
        <f>_xlfn.XLOOKUP(A660, 'Hospitalisation Details'!A:A, 'Hospitalisation Details'!H:H, "not found")</f>
        <v>62</v>
      </c>
    </row>
    <row r="661" spans="1:17" ht="15.75" x14ac:dyDescent="0.25">
      <c r="A661" s="15" t="s">
        <v>1711</v>
      </c>
      <c r="B661" s="2" t="str">
        <f>VLOOKUP(A661, 'Customer Names'!A:E, 4, FALSE)</f>
        <v>Kathleen</v>
      </c>
      <c r="C661" s="2">
        <f>_xlfn.XLOOKUP(A661, 'Medical Examinations'!A:A, 'Medical Examinations'!B:B, "not found")</f>
        <v>17.954999999999998</v>
      </c>
      <c r="D661" s="2">
        <f>_xlfn.XLOOKUP(A661, 'Medical Examinations'!A:A, 'Medical Examinations'!D:D, "not found")</f>
        <v>5.29</v>
      </c>
      <c r="E661" s="2" t="str">
        <f>_xlfn.XLOOKUP(A661, 'Medical Examinations'!A:A, 'Medical Examinations'!F:F, "not found")</f>
        <v>yes</v>
      </c>
      <c r="F661" s="2" t="str">
        <f>_xlfn.XLOOKUP(A661, 'Medical Examinations'!A:A, 'Medical Examinations'!G:G, "not found")</f>
        <v>No</v>
      </c>
      <c r="G661" s="2" t="str">
        <f>_xlfn.XLOOKUP(A661, 'Medical Examinations'!A:A, 'Medical Examinations'!H:H, "not found")</f>
        <v>No</v>
      </c>
      <c r="H661" s="2">
        <f>_xlfn.XLOOKUP(A661, 'Medical Examinations'!A:A, 'Medical Examinations'!J:J, "not found")</f>
        <v>1</v>
      </c>
      <c r="I661" s="2" t="str">
        <f>_xlfn.XLOOKUP(A661, 'Medical Examinations'!A:A, 'Medical Examinations'!L:L, "not found")</f>
        <v>yes</v>
      </c>
      <c r="J661" s="2" t="str">
        <f>_xlfn.XLOOKUP(A661, 'Medical Examinations'!A:A, 'Medical Examinations'!C:C, "not found")</f>
        <v>Underweight</v>
      </c>
      <c r="K661" s="2" t="str">
        <f>_xlfn.XLOOKUP(A661, 'Medical Examinations'!A:A, 'Medical Examinations'!E:E, "not  found")</f>
        <v>Normal</v>
      </c>
      <c r="L661" s="16">
        <f>_xlfn.XLOOKUP(A661, 'Hospitalisation Details'!A:A, 'Hospitalisation Details'!G:G, "not found")</f>
        <v>34913</v>
      </c>
      <c r="M661" s="17">
        <f>_xlfn.XLOOKUP(A661, 'Hospitalisation Details'!A:A, 'Hospitalisation Details'!J:J, "not found")</f>
        <v>15006.58</v>
      </c>
      <c r="N661" s="2" t="str">
        <f>_xlfn.XLOOKUP(A661, 'Hospitalisation Details'!A:A, 'Hospitalisation Details'!L:L, "not found")</f>
        <v>tier - 2</v>
      </c>
      <c r="O661" s="2" t="str">
        <f>_xlfn.XLOOKUP(A661, 'Hospitalisation Details'!A:A, 'Hospitalisation Details'!N:N, "not found")</f>
        <v>tier - 2</v>
      </c>
      <c r="P661" s="2" t="str">
        <f>_xlfn.XLOOKUP(A661, 'Hospitalisation Details'!A:A, 'Hospitalisation Details'!P:P, "not found")</f>
        <v>R1024</v>
      </c>
      <c r="Q661" s="2">
        <f>_xlfn.XLOOKUP(A661, 'Hospitalisation Details'!A:A, 'Hospitalisation Details'!H:H, "not found")</f>
        <v>27</v>
      </c>
    </row>
    <row r="662" spans="1:17" ht="15.75" x14ac:dyDescent="0.25">
      <c r="A662" s="15" t="s">
        <v>1710</v>
      </c>
      <c r="B662" s="2" t="str">
        <f>VLOOKUP(A662, 'Customer Names'!A:E, 4, FALSE)</f>
        <v>Gabriel D.</v>
      </c>
      <c r="C662" s="2">
        <f>_xlfn.XLOOKUP(A662, 'Medical Examinations'!A:A, 'Medical Examinations'!B:B, "not found")</f>
        <v>25.6</v>
      </c>
      <c r="D662" s="2">
        <f>_xlfn.XLOOKUP(A662, 'Medical Examinations'!A:A, 'Medical Examinations'!D:D, "not found")</f>
        <v>10.95</v>
      </c>
      <c r="E662" s="2" t="str">
        <f>_xlfn.XLOOKUP(A662, 'Medical Examinations'!A:A, 'Medical Examinations'!F:F, "not found")</f>
        <v>No</v>
      </c>
      <c r="F662" s="2" t="str">
        <f>_xlfn.XLOOKUP(A662, 'Medical Examinations'!A:A, 'Medical Examinations'!G:G, "not found")</f>
        <v>No</v>
      </c>
      <c r="G662" s="2" t="str">
        <f>_xlfn.XLOOKUP(A662, 'Medical Examinations'!A:A, 'Medical Examinations'!H:H, "not found")</f>
        <v>No</v>
      </c>
      <c r="H662" s="2">
        <f>_xlfn.XLOOKUP(A662, 'Medical Examinations'!A:A, 'Medical Examinations'!J:J, "not found")</f>
        <v>3</v>
      </c>
      <c r="I662" s="2" t="str">
        <f>_xlfn.XLOOKUP(A662, 'Medical Examinations'!A:A, 'Medical Examinations'!L:L, "not found")</f>
        <v>No</v>
      </c>
      <c r="J662" s="2" t="str">
        <f>_xlfn.XLOOKUP(A662, 'Medical Examinations'!A:A, 'Medical Examinations'!C:C, "not found")</f>
        <v>Overweight</v>
      </c>
      <c r="K662" s="2" t="str">
        <f>_xlfn.XLOOKUP(A662, 'Medical Examinations'!A:A, 'Medical Examinations'!E:E, "not  found")</f>
        <v>Diabetes</v>
      </c>
      <c r="L662" s="16">
        <f>_xlfn.XLOOKUP(A662, 'Hospitalisation Details'!A:A, 'Hospitalisation Details'!G:G, "not found")</f>
        <v>21395</v>
      </c>
      <c r="M662" s="17">
        <f>_xlfn.XLOOKUP(A662, 'Hospitalisation Details'!A:A, 'Hospitalisation Details'!J:J, "not found")</f>
        <v>14988.43</v>
      </c>
      <c r="N662" s="2" t="str">
        <f>_xlfn.XLOOKUP(A662, 'Hospitalisation Details'!A:A, 'Hospitalisation Details'!L:L, "not found")</f>
        <v>tier - 2</v>
      </c>
      <c r="O662" s="2" t="str">
        <f>_xlfn.XLOOKUP(A662, 'Hospitalisation Details'!A:A, 'Hospitalisation Details'!N:N, "not found")</f>
        <v>tier - 3</v>
      </c>
      <c r="P662" s="2" t="str">
        <f>_xlfn.XLOOKUP(A662, 'Hospitalisation Details'!A:A, 'Hospitalisation Details'!P:P, "not found")</f>
        <v>R1011</v>
      </c>
      <c r="Q662" s="2">
        <f>_xlfn.XLOOKUP(A662, 'Hospitalisation Details'!A:A, 'Hospitalisation Details'!H:H, "not found")</f>
        <v>64</v>
      </c>
    </row>
    <row r="663" spans="1:17" ht="15.75" x14ac:dyDescent="0.25">
      <c r="A663" s="15" t="s">
        <v>1709</v>
      </c>
      <c r="B663" s="2" t="str">
        <f>VLOOKUP(A663, 'Customer Names'!A:E, 4, FALSE)</f>
        <v>Jeff T</v>
      </c>
      <c r="C663" s="2">
        <f>_xlfn.XLOOKUP(A663, 'Medical Examinations'!A:A, 'Medical Examinations'!B:B, "not found")</f>
        <v>34.21</v>
      </c>
      <c r="D663" s="2">
        <f>_xlfn.XLOOKUP(A663, 'Medical Examinations'!A:A, 'Medical Examinations'!D:D, "not found")</f>
        <v>9.17</v>
      </c>
      <c r="E663" s="2" t="str">
        <f>_xlfn.XLOOKUP(A663, 'Medical Examinations'!A:A, 'Medical Examinations'!F:F, "not found")</f>
        <v>No</v>
      </c>
      <c r="F663" s="2" t="str">
        <f>_xlfn.XLOOKUP(A663, 'Medical Examinations'!A:A, 'Medical Examinations'!G:G, "not found")</f>
        <v>No</v>
      </c>
      <c r="G663" s="2" t="str">
        <f>_xlfn.XLOOKUP(A663, 'Medical Examinations'!A:A, 'Medical Examinations'!H:H, "not found")</f>
        <v>No</v>
      </c>
      <c r="H663" s="2">
        <f>_xlfn.XLOOKUP(A663, 'Medical Examinations'!A:A, 'Medical Examinations'!J:J, "not found")</f>
        <v>0</v>
      </c>
      <c r="I663" s="2" t="str">
        <f>_xlfn.XLOOKUP(A663, 'Medical Examinations'!A:A, 'Medical Examinations'!L:L, "not found")</f>
        <v>No</v>
      </c>
      <c r="J663" s="2" t="str">
        <f>_xlfn.XLOOKUP(A663, 'Medical Examinations'!A:A, 'Medical Examinations'!C:C, "not found")</f>
        <v>Obesity</v>
      </c>
      <c r="K663" s="2" t="str">
        <f>_xlfn.XLOOKUP(A663, 'Medical Examinations'!A:A, 'Medical Examinations'!E:E, "not  found")</f>
        <v>Diabetes</v>
      </c>
      <c r="L663" s="16">
        <f>_xlfn.XLOOKUP(A663, 'Hospitalisation Details'!A:A, 'Hospitalisation Details'!G:G, "not found")</f>
        <v>22979</v>
      </c>
      <c r="M663" s="17">
        <f>_xlfn.XLOOKUP(A663, 'Hospitalisation Details'!A:A, 'Hospitalisation Details'!J:J, "not found")</f>
        <v>14945.34</v>
      </c>
      <c r="N663" s="2" t="str">
        <f>_xlfn.XLOOKUP(A663, 'Hospitalisation Details'!A:A, 'Hospitalisation Details'!L:L, "not found")</f>
        <v>tier - 2</v>
      </c>
      <c r="O663" s="2" t="str">
        <f>_xlfn.XLOOKUP(A663, 'Hospitalisation Details'!A:A, 'Hospitalisation Details'!N:N, "not found")</f>
        <v>tier - 1</v>
      </c>
      <c r="P663" s="2" t="str">
        <f>_xlfn.XLOOKUP(A663, 'Hospitalisation Details'!A:A, 'Hospitalisation Details'!P:P, "not found")</f>
        <v>R1021</v>
      </c>
      <c r="Q663" s="2">
        <f>_xlfn.XLOOKUP(A663, 'Hospitalisation Details'!A:A, 'Hospitalisation Details'!H:H, "not found")</f>
        <v>60</v>
      </c>
    </row>
    <row r="664" spans="1:17" ht="15.75" x14ac:dyDescent="0.25">
      <c r="A664" s="15" t="s">
        <v>1708</v>
      </c>
      <c r="B664" s="2" t="str">
        <f>VLOOKUP(A664, 'Customer Names'!A:E, 4, FALSE)</f>
        <v>Neil D</v>
      </c>
      <c r="C664" s="2">
        <f>_xlfn.XLOOKUP(A664, 'Medical Examinations'!A:A, 'Medical Examinations'!B:B, "not found")</f>
        <v>39.74</v>
      </c>
      <c r="D664" s="2">
        <f>_xlfn.XLOOKUP(A664, 'Medical Examinations'!A:A, 'Medical Examinations'!D:D, "not found")</f>
        <v>7.39</v>
      </c>
      <c r="E664" s="2" t="str">
        <f>_xlfn.XLOOKUP(A664, 'Medical Examinations'!A:A, 'Medical Examinations'!F:F, "not found")</f>
        <v>No</v>
      </c>
      <c r="F664" s="2" t="str">
        <f>_xlfn.XLOOKUP(A664, 'Medical Examinations'!A:A, 'Medical Examinations'!G:G, "not found")</f>
        <v>No</v>
      </c>
      <c r="G664" s="2" t="str">
        <f>_xlfn.XLOOKUP(A664, 'Medical Examinations'!A:A, 'Medical Examinations'!H:H, "not found")</f>
        <v>No</v>
      </c>
      <c r="H664" s="2">
        <f>_xlfn.XLOOKUP(A664, 'Medical Examinations'!A:A, 'Medical Examinations'!J:J, "not found")</f>
        <v>0</v>
      </c>
      <c r="I664" s="2" t="str">
        <f>_xlfn.XLOOKUP(A664, 'Medical Examinations'!A:A, 'Medical Examinations'!L:L, "not found")</f>
        <v>No</v>
      </c>
      <c r="J664" s="2" t="str">
        <f>_xlfn.XLOOKUP(A664, 'Medical Examinations'!A:A, 'Medical Examinations'!C:C, "not found")</f>
        <v>Obesity</v>
      </c>
      <c r="K664" s="2" t="str">
        <f>_xlfn.XLOOKUP(A664, 'Medical Examinations'!A:A, 'Medical Examinations'!E:E, "not  found")</f>
        <v>Diabetes</v>
      </c>
      <c r="L664" s="16">
        <f>_xlfn.XLOOKUP(A664, 'Hospitalisation Details'!A:A, 'Hospitalisation Details'!G:G, "not found")</f>
        <v>25150</v>
      </c>
      <c r="M664" s="17">
        <f>_xlfn.XLOOKUP(A664, 'Hospitalisation Details'!A:A, 'Hospitalisation Details'!J:J, "not found")</f>
        <v>14926.97</v>
      </c>
      <c r="N664" s="2" t="str">
        <f>_xlfn.XLOOKUP(A664, 'Hospitalisation Details'!A:A, 'Hospitalisation Details'!L:L, "not found")</f>
        <v>tier - 2</v>
      </c>
      <c r="O664" s="2" t="str">
        <f>_xlfn.XLOOKUP(A664, 'Hospitalisation Details'!A:A, 'Hospitalisation Details'!N:N, "not found")</f>
        <v>tier - 2</v>
      </c>
      <c r="P664" s="2" t="str">
        <f>_xlfn.XLOOKUP(A664, 'Hospitalisation Details'!A:A, 'Hospitalisation Details'!P:P, "not found")</f>
        <v>R1012</v>
      </c>
      <c r="Q664" s="2">
        <f>_xlfn.XLOOKUP(A664, 'Hospitalisation Details'!A:A, 'Hospitalisation Details'!H:H, "not found")</f>
        <v>54</v>
      </c>
    </row>
    <row r="665" spans="1:17" ht="15.75" x14ac:dyDescent="0.25">
      <c r="A665" s="15" t="s">
        <v>1707</v>
      </c>
      <c r="B665" s="2" t="str">
        <f>VLOOKUP(A665, 'Customer Names'!A:E, 4, FALSE)</f>
        <v>Katherine L.</v>
      </c>
      <c r="C665" s="2">
        <f>_xlfn.XLOOKUP(A665, 'Medical Examinations'!A:A, 'Medical Examinations'!B:B, "not found")</f>
        <v>49.53</v>
      </c>
      <c r="D665" s="2">
        <f>_xlfn.XLOOKUP(A665, 'Medical Examinations'!A:A, 'Medical Examinations'!D:D, "not found")</f>
        <v>9.1300000000000008</v>
      </c>
      <c r="E665" s="2" t="str">
        <f>_xlfn.XLOOKUP(A665, 'Medical Examinations'!A:A, 'Medical Examinations'!F:F, "not found")</f>
        <v>yes</v>
      </c>
      <c r="F665" s="2" t="str">
        <f>_xlfn.XLOOKUP(A665, 'Medical Examinations'!A:A, 'Medical Examinations'!G:G, "not found")</f>
        <v>No</v>
      </c>
      <c r="G665" s="2" t="str">
        <f>_xlfn.XLOOKUP(A665, 'Medical Examinations'!A:A, 'Medical Examinations'!H:H, "not found")</f>
        <v>No</v>
      </c>
      <c r="H665" s="2">
        <f>_xlfn.XLOOKUP(A665, 'Medical Examinations'!A:A, 'Medical Examinations'!J:J, "not found")</f>
        <v>0</v>
      </c>
      <c r="I665" s="2" t="str">
        <f>_xlfn.XLOOKUP(A665, 'Medical Examinations'!A:A, 'Medical Examinations'!L:L, "not found")</f>
        <v>No</v>
      </c>
      <c r="J665" s="2" t="str">
        <f>_xlfn.XLOOKUP(A665, 'Medical Examinations'!A:A, 'Medical Examinations'!C:C, "not found")</f>
        <v>Obesity</v>
      </c>
      <c r="K665" s="2" t="str">
        <f>_xlfn.XLOOKUP(A665, 'Medical Examinations'!A:A, 'Medical Examinations'!E:E, "not  found")</f>
        <v>Diabetes</v>
      </c>
      <c r="L665" s="16">
        <f>_xlfn.XLOOKUP(A665, 'Hospitalisation Details'!A:A, 'Hospitalisation Details'!G:G, "not found")</f>
        <v>29771</v>
      </c>
      <c r="M665" s="17">
        <f>_xlfn.XLOOKUP(A665, 'Hospitalisation Details'!A:A, 'Hospitalisation Details'!J:J, "not found")</f>
        <v>14908.27</v>
      </c>
      <c r="N665" s="2" t="str">
        <f>_xlfn.XLOOKUP(A665, 'Hospitalisation Details'!A:A, 'Hospitalisation Details'!L:L, "not found")</f>
        <v>tier - 2</v>
      </c>
      <c r="O665" s="2" t="str">
        <f>_xlfn.XLOOKUP(A665, 'Hospitalisation Details'!A:A, 'Hospitalisation Details'!N:N, "not found")</f>
        <v>tier - 1</v>
      </c>
      <c r="P665" s="2" t="str">
        <f>_xlfn.XLOOKUP(A665, 'Hospitalisation Details'!A:A, 'Hospitalisation Details'!P:P, "not found")</f>
        <v>R1011</v>
      </c>
      <c r="Q665" s="2">
        <f>_xlfn.XLOOKUP(A665, 'Hospitalisation Details'!A:A, 'Hospitalisation Details'!H:H, "not found")</f>
        <v>41</v>
      </c>
    </row>
    <row r="666" spans="1:17" ht="15.75" x14ac:dyDescent="0.25">
      <c r="A666" s="15" t="s">
        <v>1706</v>
      </c>
      <c r="B666" s="2" t="str">
        <f>VLOOKUP(A666, 'Customer Names'!A:E, 4, FALSE)</f>
        <v>Ariel E</v>
      </c>
      <c r="C666" s="2">
        <f>_xlfn.XLOOKUP(A666, 'Medical Examinations'!A:A, 'Medical Examinations'!B:B, "not found")</f>
        <v>39.33</v>
      </c>
      <c r="D666" s="2">
        <f>_xlfn.XLOOKUP(A666, 'Medical Examinations'!A:A, 'Medical Examinations'!D:D, "not found")</f>
        <v>10.4</v>
      </c>
      <c r="E666" s="2" t="str">
        <f>_xlfn.XLOOKUP(A666, 'Medical Examinations'!A:A, 'Medical Examinations'!F:F, "not found")</f>
        <v>No</v>
      </c>
      <c r="F666" s="2" t="str">
        <f>_xlfn.XLOOKUP(A666, 'Medical Examinations'!A:A, 'Medical Examinations'!G:G, "not found")</f>
        <v>No</v>
      </c>
      <c r="G666" s="2" t="str">
        <f>_xlfn.XLOOKUP(A666, 'Medical Examinations'!A:A, 'Medical Examinations'!H:H, "not found")</f>
        <v>No</v>
      </c>
      <c r="H666" s="2">
        <f>_xlfn.XLOOKUP(A666, 'Medical Examinations'!A:A, 'Medical Examinations'!J:J, "not found")</f>
        <v>3</v>
      </c>
      <c r="I666" s="2" t="str">
        <f>_xlfn.XLOOKUP(A666, 'Medical Examinations'!A:A, 'Medical Examinations'!L:L, "not found")</f>
        <v>No</v>
      </c>
      <c r="J666" s="2" t="str">
        <f>_xlfn.XLOOKUP(A666, 'Medical Examinations'!A:A, 'Medical Examinations'!C:C, "not found")</f>
        <v>Obesity</v>
      </c>
      <c r="K666" s="2" t="str">
        <f>_xlfn.XLOOKUP(A666, 'Medical Examinations'!A:A, 'Medical Examinations'!E:E, "not  found")</f>
        <v>Diabetes</v>
      </c>
      <c r="L666" s="16">
        <f>_xlfn.XLOOKUP(A666, 'Hospitalisation Details'!A:A, 'Hospitalisation Details'!G:G, "not found")</f>
        <v>21475</v>
      </c>
      <c r="M666" s="17">
        <f>_xlfn.XLOOKUP(A666, 'Hospitalisation Details'!A:A, 'Hospitalisation Details'!J:J, "not found")</f>
        <v>14901.52</v>
      </c>
      <c r="N666" s="2" t="str">
        <f>_xlfn.XLOOKUP(A666, 'Hospitalisation Details'!A:A, 'Hospitalisation Details'!L:L, "not found")</f>
        <v>tier - 2</v>
      </c>
      <c r="O666" s="2" t="str">
        <f>_xlfn.XLOOKUP(A666, 'Hospitalisation Details'!A:A, 'Hospitalisation Details'!N:N, "not found")</f>
        <v>tier - 2</v>
      </c>
      <c r="P666" s="2" t="str">
        <f>_xlfn.XLOOKUP(A666, 'Hospitalisation Details'!A:A, 'Hospitalisation Details'!P:P, "not found")</f>
        <v>R1024</v>
      </c>
      <c r="Q666" s="2">
        <f>_xlfn.XLOOKUP(A666, 'Hospitalisation Details'!A:A, 'Hospitalisation Details'!H:H, "not found")</f>
        <v>64</v>
      </c>
    </row>
    <row r="667" spans="1:17" ht="15.75" x14ac:dyDescent="0.25">
      <c r="A667" s="15" t="s">
        <v>1705</v>
      </c>
      <c r="B667" s="2" t="str">
        <f>VLOOKUP(A667, 'Customer Names'!A:E, 4, FALSE)</f>
        <v>Christopher P</v>
      </c>
      <c r="C667" s="2">
        <f>_xlfn.XLOOKUP(A667, 'Medical Examinations'!A:A, 'Medical Examinations'!B:B, "not found")</f>
        <v>39.979999999999997</v>
      </c>
      <c r="D667" s="2">
        <f>_xlfn.XLOOKUP(A667, 'Medical Examinations'!A:A, 'Medical Examinations'!D:D, "not found")</f>
        <v>9.4600000000000009</v>
      </c>
      <c r="E667" s="2" t="str">
        <f>_xlfn.XLOOKUP(A667, 'Medical Examinations'!A:A, 'Medical Examinations'!F:F, "not found")</f>
        <v>yes</v>
      </c>
      <c r="F667" s="2" t="str">
        <f>_xlfn.XLOOKUP(A667, 'Medical Examinations'!A:A, 'Medical Examinations'!G:G, "not found")</f>
        <v>No</v>
      </c>
      <c r="G667" s="2" t="str">
        <f>_xlfn.XLOOKUP(A667, 'Medical Examinations'!A:A, 'Medical Examinations'!H:H, "not found")</f>
        <v>No</v>
      </c>
      <c r="H667" s="2">
        <f>_xlfn.XLOOKUP(A667, 'Medical Examinations'!A:A, 'Medical Examinations'!J:J, "not found")</f>
        <v>2</v>
      </c>
      <c r="I667" s="2" t="str">
        <f>_xlfn.XLOOKUP(A667, 'Medical Examinations'!A:A, 'Medical Examinations'!L:L, "not found")</f>
        <v>No</v>
      </c>
      <c r="J667" s="2" t="str">
        <f>_xlfn.XLOOKUP(A667, 'Medical Examinations'!A:A, 'Medical Examinations'!C:C, "not found")</f>
        <v>Obesity</v>
      </c>
      <c r="K667" s="2" t="str">
        <f>_xlfn.XLOOKUP(A667, 'Medical Examinations'!A:A, 'Medical Examinations'!E:E, "not  found")</f>
        <v>Diabetes</v>
      </c>
      <c r="L667" s="16">
        <f>_xlfn.XLOOKUP(A667, 'Hospitalisation Details'!A:A, 'Hospitalisation Details'!G:G, "not found")</f>
        <v>25883</v>
      </c>
      <c r="M667" s="17">
        <f>_xlfn.XLOOKUP(A667, 'Hospitalisation Details'!A:A, 'Hospitalisation Details'!J:J, "not found")</f>
        <v>14847.63</v>
      </c>
      <c r="N667" s="2" t="str">
        <f>_xlfn.XLOOKUP(A667, 'Hospitalisation Details'!A:A, 'Hospitalisation Details'!L:L, "not found")</f>
        <v>tier - 2</v>
      </c>
      <c r="O667" s="2" t="str">
        <f>_xlfn.XLOOKUP(A667, 'Hospitalisation Details'!A:A, 'Hospitalisation Details'!N:N, "not found")</f>
        <v>tier - 2</v>
      </c>
      <c r="P667" s="2" t="str">
        <f>_xlfn.XLOOKUP(A667, 'Hospitalisation Details'!A:A, 'Hospitalisation Details'!P:P, "not found")</f>
        <v>R1023</v>
      </c>
      <c r="Q667" s="2">
        <f>_xlfn.XLOOKUP(A667, 'Hospitalisation Details'!A:A, 'Hospitalisation Details'!H:H, "not found")</f>
        <v>52</v>
      </c>
    </row>
    <row r="668" spans="1:17" ht="15.75" x14ac:dyDescent="0.25">
      <c r="A668" s="15" t="s">
        <v>1704</v>
      </c>
      <c r="B668" s="2" t="str">
        <f>VLOOKUP(A668, 'Customer Names'!A:E, 4, FALSE)</f>
        <v>Erin M.</v>
      </c>
      <c r="C668" s="2">
        <f>_xlfn.XLOOKUP(A668, 'Medical Examinations'!A:A, 'Medical Examinations'!B:B, "not found")</f>
        <v>46.51</v>
      </c>
      <c r="D668" s="2">
        <f>_xlfn.XLOOKUP(A668, 'Medical Examinations'!A:A, 'Medical Examinations'!D:D, "not found")</f>
        <v>8.69</v>
      </c>
      <c r="E668" s="2" t="str">
        <f>_xlfn.XLOOKUP(A668, 'Medical Examinations'!A:A, 'Medical Examinations'!F:F, "not found")</f>
        <v>yes</v>
      </c>
      <c r="F668" s="2" t="str">
        <f>_xlfn.XLOOKUP(A668, 'Medical Examinations'!A:A, 'Medical Examinations'!G:G, "not found")</f>
        <v>No</v>
      </c>
      <c r="G668" s="2" t="str">
        <f>_xlfn.XLOOKUP(A668, 'Medical Examinations'!A:A, 'Medical Examinations'!H:H, "not found")</f>
        <v>No</v>
      </c>
      <c r="H668" s="2">
        <f>_xlfn.XLOOKUP(A668, 'Medical Examinations'!A:A, 'Medical Examinations'!J:J, "not found")</f>
        <v>0</v>
      </c>
      <c r="I668" s="2" t="str">
        <f>_xlfn.XLOOKUP(A668, 'Medical Examinations'!A:A, 'Medical Examinations'!L:L, "not found")</f>
        <v>No</v>
      </c>
      <c r="J668" s="2" t="str">
        <f>_xlfn.XLOOKUP(A668, 'Medical Examinations'!A:A, 'Medical Examinations'!C:C, "not found")</f>
        <v>Obesity</v>
      </c>
      <c r="K668" s="2" t="str">
        <f>_xlfn.XLOOKUP(A668, 'Medical Examinations'!A:A, 'Medical Examinations'!E:E, "not  found")</f>
        <v>Diabetes</v>
      </c>
      <c r="L668" s="16">
        <f>_xlfn.XLOOKUP(A668, 'Hospitalisation Details'!A:A, 'Hospitalisation Details'!G:G, "not found")</f>
        <v>29742</v>
      </c>
      <c r="M668" s="17">
        <f>_xlfn.XLOOKUP(A668, 'Hospitalisation Details'!A:A, 'Hospitalisation Details'!J:J, "not found")</f>
        <v>14843.96</v>
      </c>
      <c r="N668" s="2" t="str">
        <f>_xlfn.XLOOKUP(A668, 'Hospitalisation Details'!A:A, 'Hospitalisation Details'!L:L, "not found")</f>
        <v>tier - 2</v>
      </c>
      <c r="O668" s="2" t="str">
        <f>_xlfn.XLOOKUP(A668, 'Hospitalisation Details'!A:A, 'Hospitalisation Details'!N:N, "not found")</f>
        <v>tier - 3</v>
      </c>
      <c r="P668" s="2" t="str">
        <f>_xlfn.XLOOKUP(A668, 'Hospitalisation Details'!A:A, 'Hospitalisation Details'!P:P, "not found")</f>
        <v>R1026</v>
      </c>
      <c r="Q668" s="2">
        <f>_xlfn.XLOOKUP(A668, 'Hospitalisation Details'!A:A, 'Hospitalisation Details'!H:H, "not found")</f>
        <v>42</v>
      </c>
    </row>
    <row r="669" spans="1:17" ht="15.75" x14ac:dyDescent="0.25">
      <c r="A669" s="15" t="s">
        <v>1703</v>
      </c>
      <c r="B669" s="2" t="str">
        <f>VLOOKUP(A669, 'Customer Names'!A:E, 4, FALSE)</f>
        <v>Molly K.</v>
      </c>
      <c r="C669" s="2">
        <f>_xlfn.XLOOKUP(A669, 'Medical Examinations'!A:A, 'Medical Examinations'!B:B, "not found")</f>
        <v>43.58</v>
      </c>
      <c r="D669" s="2">
        <f>_xlfn.XLOOKUP(A669, 'Medical Examinations'!A:A, 'Medical Examinations'!D:D, "not found")</f>
        <v>4.2300000000000004</v>
      </c>
      <c r="E669" s="2" t="str">
        <f>_xlfn.XLOOKUP(A669, 'Medical Examinations'!A:A, 'Medical Examinations'!F:F, "not found")</f>
        <v>No</v>
      </c>
      <c r="F669" s="2" t="str">
        <f>_xlfn.XLOOKUP(A669, 'Medical Examinations'!A:A, 'Medical Examinations'!G:G, "not found")</f>
        <v>No</v>
      </c>
      <c r="G669" s="2" t="str">
        <f>_xlfn.XLOOKUP(A669, 'Medical Examinations'!A:A, 'Medical Examinations'!H:H, "not found")</f>
        <v>Yes</v>
      </c>
      <c r="H669" s="2">
        <f>_xlfn.XLOOKUP(A669, 'Medical Examinations'!A:A, 'Medical Examinations'!J:J, "not found")</f>
        <v>1</v>
      </c>
      <c r="I669" s="2" t="str">
        <f>_xlfn.XLOOKUP(A669, 'Medical Examinations'!A:A, 'Medical Examinations'!L:L, "not found")</f>
        <v>No</v>
      </c>
      <c r="J669" s="2" t="str">
        <f>_xlfn.XLOOKUP(A669, 'Medical Examinations'!A:A, 'Medical Examinations'!C:C, "not found")</f>
        <v>Obesity</v>
      </c>
      <c r="K669" s="2" t="str">
        <f>_xlfn.XLOOKUP(A669, 'Medical Examinations'!A:A, 'Medical Examinations'!E:E, "not  found")</f>
        <v>Normal</v>
      </c>
      <c r="L669" s="16">
        <f>_xlfn.XLOOKUP(A669, 'Hospitalisation Details'!A:A, 'Hospitalisation Details'!G:G, "not found")</f>
        <v>29146</v>
      </c>
      <c r="M669" s="17">
        <f>_xlfn.XLOOKUP(A669, 'Hospitalisation Details'!A:A, 'Hospitalisation Details'!J:J, "not found")</f>
        <v>14839.34</v>
      </c>
      <c r="N669" s="2" t="str">
        <f>_xlfn.XLOOKUP(A669, 'Hospitalisation Details'!A:A, 'Hospitalisation Details'!L:L, "not found")</f>
        <v>tier - 2</v>
      </c>
      <c r="O669" s="2" t="str">
        <f>_xlfn.XLOOKUP(A669, 'Hospitalisation Details'!A:A, 'Hospitalisation Details'!N:N, "not found")</f>
        <v>tier - 3</v>
      </c>
      <c r="P669" s="2" t="str">
        <f>_xlfn.XLOOKUP(A669, 'Hospitalisation Details'!A:A, 'Hospitalisation Details'!P:P, "not found")</f>
        <v>R1026</v>
      </c>
      <c r="Q669" s="2">
        <f>_xlfn.XLOOKUP(A669, 'Hospitalisation Details'!A:A, 'Hospitalisation Details'!H:H, "not found")</f>
        <v>43</v>
      </c>
    </row>
    <row r="670" spans="1:17" ht="15.75" x14ac:dyDescent="0.25">
      <c r="A670" s="15" t="s">
        <v>1702</v>
      </c>
      <c r="B670" s="2" t="str">
        <f>VLOOKUP(A670, 'Customer Names'!A:E, 4, FALSE)</f>
        <v>Ryan J.</v>
      </c>
      <c r="C670" s="2">
        <f>_xlfn.XLOOKUP(A670, 'Medical Examinations'!A:A, 'Medical Examinations'!B:B, "not found")</f>
        <v>42.28</v>
      </c>
      <c r="D670" s="2">
        <f>_xlfn.XLOOKUP(A670, 'Medical Examinations'!A:A, 'Medical Examinations'!D:D, "not found")</f>
        <v>9.16</v>
      </c>
      <c r="E670" s="2" t="str">
        <f>_xlfn.XLOOKUP(A670, 'Medical Examinations'!A:A, 'Medical Examinations'!F:F, "not found")</f>
        <v>yes</v>
      </c>
      <c r="F670" s="2" t="str">
        <f>_xlfn.XLOOKUP(A670, 'Medical Examinations'!A:A, 'Medical Examinations'!G:G, "not found")</f>
        <v>No</v>
      </c>
      <c r="G670" s="2" t="str">
        <f>_xlfn.XLOOKUP(A670, 'Medical Examinations'!A:A, 'Medical Examinations'!H:H, "not found")</f>
        <v>No</v>
      </c>
      <c r="H670" s="2">
        <f>_xlfn.XLOOKUP(A670, 'Medical Examinations'!A:A, 'Medical Examinations'!J:J, "not found")</f>
        <v>1</v>
      </c>
      <c r="I670" s="2" t="str">
        <f>_xlfn.XLOOKUP(A670, 'Medical Examinations'!A:A, 'Medical Examinations'!L:L, "not found")</f>
        <v>No</v>
      </c>
      <c r="J670" s="2" t="str">
        <f>_xlfn.XLOOKUP(A670, 'Medical Examinations'!A:A, 'Medical Examinations'!C:C, "not found")</f>
        <v>Obesity</v>
      </c>
      <c r="K670" s="2" t="str">
        <f>_xlfn.XLOOKUP(A670, 'Medical Examinations'!A:A, 'Medical Examinations'!E:E, "not  found")</f>
        <v>Diabetes</v>
      </c>
      <c r="L670" s="16">
        <f>_xlfn.XLOOKUP(A670, 'Hospitalisation Details'!A:A, 'Hospitalisation Details'!G:G, "not found")</f>
        <v>27738</v>
      </c>
      <c r="M670" s="17">
        <f>_xlfn.XLOOKUP(A670, 'Hospitalisation Details'!A:A, 'Hospitalisation Details'!J:J, "not found")</f>
        <v>14819</v>
      </c>
      <c r="N670" s="2" t="str">
        <f>_xlfn.XLOOKUP(A670, 'Hospitalisation Details'!A:A, 'Hospitalisation Details'!L:L, "not found")</f>
        <v>tier - 2</v>
      </c>
      <c r="O670" s="2" t="str">
        <f>_xlfn.XLOOKUP(A670, 'Hospitalisation Details'!A:A, 'Hospitalisation Details'!N:N, "not found")</f>
        <v>tier - 3</v>
      </c>
      <c r="P670" s="2" t="str">
        <f>_xlfn.XLOOKUP(A670, 'Hospitalisation Details'!A:A, 'Hospitalisation Details'!P:P, "not found")</f>
        <v>R1023</v>
      </c>
      <c r="Q670" s="2">
        <f>_xlfn.XLOOKUP(A670, 'Hospitalisation Details'!A:A, 'Hospitalisation Details'!H:H, "not found")</f>
        <v>47</v>
      </c>
    </row>
    <row r="671" spans="1:17" ht="15.75" x14ac:dyDescent="0.25">
      <c r="A671" s="15" t="s">
        <v>1701</v>
      </c>
      <c r="B671" s="2" t="str">
        <f>VLOOKUP(A671, 'Customer Names'!A:E, 4, FALSE)</f>
        <v>Jennifer</v>
      </c>
      <c r="C671" s="2">
        <f>_xlfn.XLOOKUP(A671, 'Medical Examinations'!A:A, 'Medical Examinations'!B:B, "not found")</f>
        <v>35.520000000000003</v>
      </c>
      <c r="D671" s="2">
        <f>_xlfn.XLOOKUP(A671, 'Medical Examinations'!A:A, 'Medical Examinations'!D:D, "not found")</f>
        <v>8.26</v>
      </c>
      <c r="E671" s="2" t="str">
        <f>_xlfn.XLOOKUP(A671, 'Medical Examinations'!A:A, 'Medical Examinations'!F:F, "not found")</f>
        <v>No</v>
      </c>
      <c r="F671" s="2" t="str">
        <f>_xlfn.XLOOKUP(A671, 'Medical Examinations'!A:A, 'Medical Examinations'!G:G, "not found")</f>
        <v>No</v>
      </c>
      <c r="G671" s="2" t="str">
        <f>_xlfn.XLOOKUP(A671, 'Medical Examinations'!A:A, 'Medical Examinations'!H:H, "not found")</f>
        <v>No</v>
      </c>
      <c r="H671" s="2">
        <f>_xlfn.XLOOKUP(A671, 'Medical Examinations'!A:A, 'Medical Examinations'!J:J, "not found")</f>
        <v>0</v>
      </c>
      <c r="I671" s="2" t="str">
        <f>_xlfn.XLOOKUP(A671, 'Medical Examinations'!A:A, 'Medical Examinations'!L:L, "not found")</f>
        <v>No</v>
      </c>
      <c r="J671" s="2" t="str">
        <f>_xlfn.XLOOKUP(A671, 'Medical Examinations'!A:A, 'Medical Examinations'!C:C, "not found")</f>
        <v>Obesity</v>
      </c>
      <c r="K671" s="2" t="str">
        <f>_xlfn.XLOOKUP(A671, 'Medical Examinations'!A:A, 'Medical Examinations'!E:E, "not  found")</f>
        <v>Diabetes</v>
      </c>
      <c r="L671" s="16">
        <f>_xlfn.XLOOKUP(A671, 'Hospitalisation Details'!A:A, 'Hospitalisation Details'!G:G, "not found")</f>
        <v>23950</v>
      </c>
      <c r="M671" s="17">
        <f>_xlfn.XLOOKUP(A671, 'Hospitalisation Details'!A:A, 'Hospitalisation Details'!J:J, "not found")</f>
        <v>14750.42</v>
      </c>
      <c r="N671" s="2" t="str">
        <f>_xlfn.XLOOKUP(A671, 'Hospitalisation Details'!A:A, 'Hospitalisation Details'!L:L, "not found")</f>
        <v>tier - 2</v>
      </c>
      <c r="O671" s="2" t="str">
        <f>_xlfn.XLOOKUP(A671, 'Hospitalisation Details'!A:A, 'Hospitalisation Details'!N:N, "not found")</f>
        <v>tier - 2</v>
      </c>
      <c r="P671" s="2" t="str">
        <f>_xlfn.XLOOKUP(A671, 'Hospitalisation Details'!A:A, 'Hospitalisation Details'!P:P, "not found")</f>
        <v>R1026</v>
      </c>
      <c r="Q671" s="2">
        <f>_xlfn.XLOOKUP(A671, 'Hospitalisation Details'!A:A, 'Hospitalisation Details'!H:H, "not found")</f>
        <v>57</v>
      </c>
    </row>
    <row r="672" spans="1:17" ht="15.75" x14ac:dyDescent="0.25">
      <c r="A672" s="15" t="s">
        <v>1700</v>
      </c>
      <c r="B672" s="2" t="str">
        <f>VLOOKUP(A672, 'Customer Names'!A:E, 4, FALSE)</f>
        <v>Daniel M</v>
      </c>
      <c r="C672" s="2">
        <f>_xlfn.XLOOKUP(A672, 'Medical Examinations'!A:A, 'Medical Examinations'!B:B, "not found")</f>
        <v>33.6</v>
      </c>
      <c r="D672" s="2">
        <f>_xlfn.XLOOKUP(A672, 'Medical Examinations'!A:A, 'Medical Examinations'!D:D, "not found")</f>
        <v>11.25</v>
      </c>
      <c r="E672" s="2" t="str">
        <f>_xlfn.XLOOKUP(A672, 'Medical Examinations'!A:A, 'Medical Examinations'!F:F, "not found")</f>
        <v>No</v>
      </c>
      <c r="F672" s="2" t="str">
        <f>_xlfn.XLOOKUP(A672, 'Medical Examinations'!A:A, 'Medical Examinations'!G:G, "not found")</f>
        <v>No</v>
      </c>
      <c r="G672" s="2" t="str">
        <f>_xlfn.XLOOKUP(A672, 'Medical Examinations'!A:A, 'Medical Examinations'!H:H, "not found")</f>
        <v>No</v>
      </c>
      <c r="H672" s="2">
        <f>_xlfn.XLOOKUP(A672, 'Medical Examinations'!A:A, 'Medical Examinations'!J:J, "not found")</f>
        <v>0</v>
      </c>
      <c r="I672" s="2" t="str">
        <f>_xlfn.XLOOKUP(A672, 'Medical Examinations'!A:A, 'Medical Examinations'!L:L, "not found")</f>
        <v>No</v>
      </c>
      <c r="J672" s="2" t="str">
        <f>_xlfn.XLOOKUP(A672, 'Medical Examinations'!A:A, 'Medical Examinations'!C:C, "not found")</f>
        <v>Obesity</v>
      </c>
      <c r="K672" s="2" t="str">
        <f>_xlfn.XLOOKUP(A672, 'Medical Examinations'!A:A, 'Medical Examinations'!E:E, "not  found")</f>
        <v>Diabetes</v>
      </c>
      <c r="L672" s="16">
        <f>_xlfn.XLOOKUP(A672, 'Hospitalisation Details'!A:A, 'Hospitalisation Details'!G:G, "not found")</f>
        <v>22856</v>
      </c>
      <c r="M672" s="17">
        <f>_xlfn.XLOOKUP(A672, 'Hospitalisation Details'!A:A, 'Hospitalisation Details'!J:J, "not found")</f>
        <v>14738.43</v>
      </c>
      <c r="N672" s="2" t="str">
        <f>_xlfn.XLOOKUP(A672, 'Hospitalisation Details'!A:A, 'Hospitalisation Details'!L:L, "not found")</f>
        <v>tier - 2</v>
      </c>
      <c r="O672" s="2" t="str">
        <f>_xlfn.XLOOKUP(A672, 'Hospitalisation Details'!A:A, 'Hospitalisation Details'!N:N, "not found")</f>
        <v>tier - 3</v>
      </c>
      <c r="P672" s="2" t="str">
        <f>_xlfn.XLOOKUP(A672, 'Hospitalisation Details'!A:A, 'Hospitalisation Details'!P:P, "not found")</f>
        <v>R1021</v>
      </c>
      <c r="Q672" s="2">
        <f>_xlfn.XLOOKUP(A672, 'Hospitalisation Details'!A:A, 'Hospitalisation Details'!H:H, "not found")</f>
        <v>60</v>
      </c>
    </row>
    <row r="673" spans="1:17" ht="15.75" x14ac:dyDescent="0.25">
      <c r="A673" s="15" t="s">
        <v>1699</v>
      </c>
      <c r="B673" s="2" t="str">
        <f>VLOOKUP(A673, 'Customer Names'!A:E, 4, FALSE)</f>
        <v>Hiruni</v>
      </c>
      <c r="C673" s="2">
        <f>_xlfn.XLOOKUP(A673, 'Medical Examinations'!A:A, 'Medical Examinations'!B:B, "not found")</f>
        <v>22.42</v>
      </c>
      <c r="D673" s="2">
        <f>_xlfn.XLOOKUP(A673, 'Medical Examinations'!A:A, 'Medical Examinations'!D:D, "not found")</f>
        <v>6.74</v>
      </c>
      <c r="E673" s="2" t="str">
        <f>_xlfn.XLOOKUP(A673, 'Medical Examinations'!A:A, 'Medical Examinations'!F:F, "not found")</f>
        <v>No</v>
      </c>
      <c r="F673" s="2" t="str">
        <f>_xlfn.XLOOKUP(A673, 'Medical Examinations'!A:A, 'Medical Examinations'!G:G, "not found")</f>
        <v>No</v>
      </c>
      <c r="G673" s="2" t="str">
        <f>_xlfn.XLOOKUP(A673, 'Medical Examinations'!A:A, 'Medical Examinations'!H:H, "not found")</f>
        <v>No</v>
      </c>
      <c r="H673" s="2">
        <f>_xlfn.XLOOKUP(A673, 'Medical Examinations'!A:A, 'Medical Examinations'!J:J, "not found")</f>
        <v>0</v>
      </c>
      <c r="I673" s="2" t="str">
        <f>_xlfn.XLOOKUP(A673, 'Medical Examinations'!A:A, 'Medical Examinations'!L:L, "not found")</f>
        <v>yes</v>
      </c>
      <c r="J673" s="2" t="str">
        <f>_xlfn.XLOOKUP(A673, 'Medical Examinations'!A:A, 'Medical Examinations'!C:C, "not found")</f>
        <v>Normal Weight</v>
      </c>
      <c r="K673" s="2" t="str">
        <f>_xlfn.XLOOKUP(A673, 'Medical Examinations'!A:A, 'Medical Examinations'!E:E, "not  found")</f>
        <v>Diabetes</v>
      </c>
      <c r="L673" s="16">
        <f>_xlfn.XLOOKUP(A673, 'Hospitalisation Details'!A:A, 'Hospitalisation Details'!G:G, "not found")</f>
        <v>37523</v>
      </c>
      <c r="M673" s="17">
        <f>_xlfn.XLOOKUP(A673, 'Hospitalisation Details'!A:A, 'Hospitalisation Details'!J:J, "not found")</f>
        <v>14711.74</v>
      </c>
      <c r="N673" s="2" t="str">
        <f>_xlfn.XLOOKUP(A673, 'Hospitalisation Details'!A:A, 'Hospitalisation Details'!L:L, "not found")</f>
        <v>tier - 2</v>
      </c>
      <c r="O673" s="2" t="str">
        <f>_xlfn.XLOOKUP(A673, 'Hospitalisation Details'!A:A, 'Hospitalisation Details'!N:N, "not found")</f>
        <v>tier - 2</v>
      </c>
      <c r="P673" s="2" t="str">
        <f>_xlfn.XLOOKUP(A673, 'Hospitalisation Details'!A:A, 'Hospitalisation Details'!P:P, "not found")</f>
        <v>R1012</v>
      </c>
      <c r="Q673" s="2">
        <f>_xlfn.XLOOKUP(A673, 'Hospitalisation Details'!A:A, 'Hospitalisation Details'!H:H, "not found")</f>
        <v>20</v>
      </c>
    </row>
    <row r="674" spans="1:17" ht="15.75" x14ac:dyDescent="0.25">
      <c r="A674" s="15" t="s">
        <v>1698</v>
      </c>
      <c r="B674" s="2" t="str">
        <f>VLOOKUP(A674, 'Customer Names'!A:E, 4, FALSE)</f>
        <v>Reina H.</v>
      </c>
      <c r="C674" s="2">
        <f>_xlfn.XLOOKUP(A674, 'Medical Examinations'!A:A, 'Medical Examinations'!B:B, "not found")</f>
        <v>46.86</v>
      </c>
      <c r="D674" s="2">
        <f>_xlfn.XLOOKUP(A674, 'Medical Examinations'!A:A, 'Medical Examinations'!D:D, "not found")</f>
        <v>4.87</v>
      </c>
      <c r="E674" s="2" t="str">
        <f>_xlfn.XLOOKUP(A674, 'Medical Examinations'!A:A, 'Medical Examinations'!F:F, "not found")</f>
        <v>No</v>
      </c>
      <c r="F674" s="2" t="str">
        <f>_xlfn.XLOOKUP(A674, 'Medical Examinations'!A:A, 'Medical Examinations'!G:G, "not found")</f>
        <v>No</v>
      </c>
      <c r="G674" s="2" t="str">
        <f>_xlfn.XLOOKUP(A674, 'Medical Examinations'!A:A, 'Medical Examinations'!H:H, "not found")</f>
        <v>No</v>
      </c>
      <c r="H674" s="2">
        <f>_xlfn.XLOOKUP(A674, 'Medical Examinations'!A:A, 'Medical Examinations'!J:J, "not found")</f>
        <v>0</v>
      </c>
      <c r="I674" s="2" t="str">
        <f>_xlfn.XLOOKUP(A674, 'Medical Examinations'!A:A, 'Medical Examinations'!L:L, "not found")</f>
        <v>No</v>
      </c>
      <c r="J674" s="2" t="str">
        <f>_xlfn.XLOOKUP(A674, 'Medical Examinations'!A:A, 'Medical Examinations'!C:C, "not found")</f>
        <v>Obesity</v>
      </c>
      <c r="K674" s="2" t="str">
        <f>_xlfn.XLOOKUP(A674, 'Medical Examinations'!A:A, 'Medical Examinations'!E:E, "not  found")</f>
        <v>Normal</v>
      </c>
      <c r="L674" s="16">
        <f>_xlfn.XLOOKUP(A674, 'Hospitalisation Details'!A:A, 'Hospitalisation Details'!G:G, "not found")</f>
        <v>30198</v>
      </c>
      <c r="M674" s="17">
        <f>_xlfn.XLOOKUP(A674, 'Hospitalisation Details'!A:A, 'Hospitalisation Details'!J:J, "not found")</f>
        <v>14696.77</v>
      </c>
      <c r="N674" s="2" t="str">
        <f>_xlfn.XLOOKUP(A674, 'Hospitalisation Details'!A:A, 'Hospitalisation Details'!L:L, "not found")</f>
        <v>tier - 2</v>
      </c>
      <c r="O674" s="2" t="str">
        <f>_xlfn.XLOOKUP(A674, 'Hospitalisation Details'!A:A, 'Hospitalisation Details'!N:N, "not found")</f>
        <v>tier - 2</v>
      </c>
      <c r="P674" s="2" t="str">
        <f>_xlfn.XLOOKUP(A674, 'Hospitalisation Details'!A:A, 'Hospitalisation Details'!P:P, "not found")</f>
        <v>R1011</v>
      </c>
      <c r="Q674" s="2">
        <f>_xlfn.XLOOKUP(A674, 'Hospitalisation Details'!A:A, 'Hospitalisation Details'!H:H, "not found")</f>
        <v>40</v>
      </c>
    </row>
    <row r="675" spans="1:17" ht="15.75" x14ac:dyDescent="0.25">
      <c r="A675" s="15" t="s">
        <v>1697</v>
      </c>
      <c r="B675" s="2" t="str">
        <f>VLOOKUP(A675, 'Customer Names'!A:E, 4, FALSE)</f>
        <v>Kristi</v>
      </c>
      <c r="C675" s="2">
        <f>_xlfn.XLOOKUP(A675, 'Medical Examinations'!A:A, 'Medical Examinations'!B:B, "not found")</f>
        <v>32.965000000000003</v>
      </c>
      <c r="D675" s="2">
        <f>_xlfn.XLOOKUP(A675, 'Medical Examinations'!A:A, 'Medical Examinations'!D:D, "not found")</f>
        <v>6.68</v>
      </c>
      <c r="E675" s="2" t="str">
        <f>_xlfn.XLOOKUP(A675, 'Medical Examinations'!A:A, 'Medical Examinations'!F:F, "not found")</f>
        <v>No</v>
      </c>
      <c r="F675" s="2" t="str">
        <f>_xlfn.XLOOKUP(A675, 'Medical Examinations'!A:A, 'Medical Examinations'!G:G, "not found")</f>
        <v>No</v>
      </c>
      <c r="G675" s="2" t="str">
        <f>_xlfn.XLOOKUP(A675, 'Medical Examinations'!A:A, 'Medical Examinations'!H:H, "not found")</f>
        <v>No</v>
      </c>
      <c r="H675" s="2">
        <f>_xlfn.XLOOKUP(A675, 'Medical Examinations'!A:A, 'Medical Examinations'!J:J, "not found")</f>
        <v>3</v>
      </c>
      <c r="I675" s="2" t="str">
        <f>_xlfn.XLOOKUP(A675, 'Medical Examinations'!A:A, 'Medical Examinations'!L:L, "not found")</f>
        <v>No</v>
      </c>
      <c r="J675" s="2" t="str">
        <f>_xlfn.XLOOKUP(A675, 'Medical Examinations'!A:A, 'Medical Examinations'!C:C, "not found")</f>
        <v>Obesity</v>
      </c>
      <c r="K675" s="2" t="str">
        <f>_xlfn.XLOOKUP(A675, 'Medical Examinations'!A:A, 'Medical Examinations'!E:E, "not  found")</f>
        <v>Diabetes</v>
      </c>
      <c r="L675" s="16">
        <f>_xlfn.XLOOKUP(A675, 'Hospitalisation Details'!A:A, 'Hospitalisation Details'!G:G, "not found")</f>
        <v>21389</v>
      </c>
      <c r="M675" s="17">
        <f>_xlfn.XLOOKUP(A675, 'Hospitalisation Details'!A:A, 'Hospitalisation Details'!J:J, "not found")</f>
        <v>14692.67</v>
      </c>
      <c r="N675" s="2" t="str">
        <f>_xlfn.XLOOKUP(A675, 'Hospitalisation Details'!A:A, 'Hospitalisation Details'!L:L, "not found")</f>
        <v>tier - 2</v>
      </c>
      <c r="O675" s="2" t="str">
        <f>_xlfn.XLOOKUP(A675, 'Hospitalisation Details'!A:A, 'Hospitalisation Details'!N:N, "not found")</f>
        <v>tier - 1</v>
      </c>
      <c r="P675" s="2" t="str">
        <f>_xlfn.XLOOKUP(A675, 'Hospitalisation Details'!A:A, 'Hospitalisation Details'!P:P, "not found")</f>
        <v>R1012</v>
      </c>
      <c r="Q675" s="2">
        <f>_xlfn.XLOOKUP(A675, 'Hospitalisation Details'!A:A, 'Hospitalisation Details'!H:H, "not found")</f>
        <v>64</v>
      </c>
    </row>
    <row r="676" spans="1:17" ht="15.75" x14ac:dyDescent="0.25">
      <c r="A676" s="15" t="s">
        <v>1696</v>
      </c>
      <c r="B676" s="2" t="str">
        <f>VLOOKUP(A676, 'Customer Names'!A:E, 4, FALSE)</f>
        <v>Meredith L.</v>
      </c>
      <c r="C676" s="2">
        <f>_xlfn.XLOOKUP(A676, 'Medical Examinations'!A:A, 'Medical Examinations'!B:B, "not found")</f>
        <v>39.340000000000003</v>
      </c>
      <c r="D676" s="2">
        <f>_xlfn.XLOOKUP(A676, 'Medical Examinations'!A:A, 'Medical Examinations'!D:D, "not found")</f>
        <v>5.0199999999999996</v>
      </c>
      <c r="E676" s="2" t="str">
        <f>_xlfn.XLOOKUP(A676, 'Medical Examinations'!A:A, 'Medical Examinations'!F:F, "not found")</f>
        <v>yes</v>
      </c>
      <c r="F676" s="2" t="str">
        <f>_xlfn.XLOOKUP(A676, 'Medical Examinations'!A:A, 'Medical Examinations'!G:G, "not found")</f>
        <v>No</v>
      </c>
      <c r="G676" s="2" t="str">
        <f>_xlfn.XLOOKUP(A676, 'Medical Examinations'!A:A, 'Medical Examinations'!H:H, "not found")</f>
        <v>Yes</v>
      </c>
      <c r="H676" s="2">
        <f>_xlfn.XLOOKUP(A676, 'Medical Examinations'!A:A, 'Medical Examinations'!J:J, "not found")</f>
        <v>1</v>
      </c>
      <c r="I676" s="2" t="str">
        <f>_xlfn.XLOOKUP(A676, 'Medical Examinations'!A:A, 'Medical Examinations'!L:L, "not found")</f>
        <v>No</v>
      </c>
      <c r="J676" s="2" t="str">
        <f>_xlfn.XLOOKUP(A676, 'Medical Examinations'!A:A, 'Medical Examinations'!C:C, "not found")</f>
        <v>Obesity</v>
      </c>
      <c r="K676" s="2" t="str">
        <f>_xlfn.XLOOKUP(A676, 'Medical Examinations'!A:A, 'Medical Examinations'!E:E, "not  found")</f>
        <v>Normal</v>
      </c>
      <c r="L676" s="16">
        <f>_xlfn.XLOOKUP(A676, 'Hospitalisation Details'!A:A, 'Hospitalisation Details'!G:G, "not found")</f>
        <v>25496</v>
      </c>
      <c r="M676" s="17">
        <f>_xlfn.XLOOKUP(A676, 'Hospitalisation Details'!A:A, 'Hospitalisation Details'!J:J, "not found")</f>
        <v>14665.75</v>
      </c>
      <c r="N676" s="2" t="str">
        <f>_xlfn.XLOOKUP(A676, 'Hospitalisation Details'!A:A, 'Hospitalisation Details'!L:L, "not found")</f>
        <v>tier - 2</v>
      </c>
      <c r="O676" s="2" t="str">
        <f>_xlfn.XLOOKUP(A676, 'Hospitalisation Details'!A:A, 'Hospitalisation Details'!N:N, "not found")</f>
        <v>tier - 1</v>
      </c>
      <c r="P676" s="2" t="str">
        <f>_xlfn.XLOOKUP(A676, 'Hospitalisation Details'!A:A, 'Hospitalisation Details'!P:P, "not found")</f>
        <v>R1012</v>
      </c>
      <c r="Q676" s="2">
        <f>_xlfn.XLOOKUP(A676, 'Hospitalisation Details'!A:A, 'Hospitalisation Details'!H:H, "not found")</f>
        <v>53</v>
      </c>
    </row>
    <row r="677" spans="1:17" ht="15.75" x14ac:dyDescent="0.25">
      <c r="A677" s="15" t="s">
        <v>1695</v>
      </c>
      <c r="B677" s="2" t="str">
        <f>VLOOKUP(A677, 'Customer Names'!A:E, 4, FALSE)</f>
        <v>Jocelyn</v>
      </c>
      <c r="C677" s="2">
        <f>_xlfn.XLOOKUP(A677, 'Medical Examinations'!A:A, 'Medical Examinations'!B:B, "not found")</f>
        <v>47</v>
      </c>
      <c r="D677" s="2">
        <f>_xlfn.XLOOKUP(A677, 'Medical Examinations'!A:A, 'Medical Examinations'!D:D, "not found")</f>
        <v>10.64</v>
      </c>
      <c r="E677" s="2" t="str">
        <f>_xlfn.XLOOKUP(A677, 'Medical Examinations'!A:A, 'Medical Examinations'!F:F, "not found")</f>
        <v>yes</v>
      </c>
      <c r="F677" s="2" t="str">
        <f>_xlfn.XLOOKUP(A677, 'Medical Examinations'!A:A, 'Medical Examinations'!G:G, "not found")</f>
        <v>No</v>
      </c>
      <c r="G677" s="2" t="str">
        <f>_xlfn.XLOOKUP(A677, 'Medical Examinations'!A:A, 'Medical Examinations'!H:H, "not found")</f>
        <v>No</v>
      </c>
      <c r="H677" s="2">
        <f>_xlfn.XLOOKUP(A677, 'Medical Examinations'!A:A, 'Medical Examinations'!J:J, "not found")</f>
        <v>0</v>
      </c>
      <c r="I677" s="2" t="str">
        <f>_xlfn.XLOOKUP(A677, 'Medical Examinations'!A:A, 'Medical Examinations'!L:L, "not found")</f>
        <v>No</v>
      </c>
      <c r="J677" s="2" t="str">
        <f>_xlfn.XLOOKUP(A677, 'Medical Examinations'!A:A, 'Medical Examinations'!C:C, "not found")</f>
        <v>Obesity</v>
      </c>
      <c r="K677" s="2" t="str">
        <f>_xlfn.XLOOKUP(A677, 'Medical Examinations'!A:A, 'Medical Examinations'!E:E, "not  found")</f>
        <v>Diabetes</v>
      </c>
      <c r="L677" s="16">
        <f>_xlfn.XLOOKUP(A677, 'Hospitalisation Details'!A:A, 'Hospitalisation Details'!G:G, "not found")</f>
        <v>29903</v>
      </c>
      <c r="M677" s="17">
        <f>_xlfn.XLOOKUP(A677, 'Hospitalisation Details'!A:A, 'Hospitalisation Details'!J:J, "not found")</f>
        <v>14657.2</v>
      </c>
      <c r="N677" s="2" t="str">
        <f>_xlfn.XLOOKUP(A677, 'Hospitalisation Details'!A:A, 'Hospitalisation Details'!L:L, "not found")</f>
        <v>tier - 2</v>
      </c>
      <c r="O677" s="2" t="str">
        <f>_xlfn.XLOOKUP(A677, 'Hospitalisation Details'!A:A, 'Hospitalisation Details'!N:N, "not found")</f>
        <v>tier - 1</v>
      </c>
      <c r="P677" s="2" t="str">
        <f>_xlfn.XLOOKUP(A677, 'Hospitalisation Details'!A:A, 'Hospitalisation Details'!P:P, "not found")</f>
        <v>R1012</v>
      </c>
      <c r="Q677" s="2">
        <f>_xlfn.XLOOKUP(A677, 'Hospitalisation Details'!A:A, 'Hospitalisation Details'!H:H, "not found")</f>
        <v>41</v>
      </c>
    </row>
    <row r="678" spans="1:17" ht="15.75" x14ac:dyDescent="0.25">
      <c r="A678" s="15" t="s">
        <v>1694</v>
      </c>
      <c r="B678" s="2" t="str">
        <f>VLOOKUP(A678, 'Customer Names'!A:E, 4, FALSE)</f>
        <v>Daphne</v>
      </c>
      <c r="C678" s="2">
        <f>_xlfn.XLOOKUP(A678, 'Medical Examinations'!A:A, 'Medical Examinations'!B:B, "not found")</f>
        <v>36.71</v>
      </c>
      <c r="D678" s="2">
        <f>_xlfn.XLOOKUP(A678, 'Medical Examinations'!A:A, 'Medical Examinations'!D:D, "not found")</f>
        <v>8.74</v>
      </c>
      <c r="E678" s="2" t="str">
        <f>_xlfn.XLOOKUP(A678, 'Medical Examinations'!A:A, 'Medical Examinations'!F:F, "not found")</f>
        <v>yes</v>
      </c>
      <c r="F678" s="2" t="str">
        <f>_xlfn.XLOOKUP(A678, 'Medical Examinations'!A:A, 'Medical Examinations'!G:G, "not found")</f>
        <v>No</v>
      </c>
      <c r="G678" s="2" t="str">
        <f>_xlfn.XLOOKUP(A678, 'Medical Examinations'!A:A, 'Medical Examinations'!H:H, "not found")</f>
        <v>No</v>
      </c>
      <c r="H678" s="2">
        <f>_xlfn.XLOOKUP(A678, 'Medical Examinations'!A:A, 'Medical Examinations'!J:J, "not found")</f>
        <v>0</v>
      </c>
      <c r="I678" s="2" t="str">
        <f>_xlfn.XLOOKUP(A678, 'Medical Examinations'!A:A, 'Medical Examinations'!L:L, "not found")</f>
        <v>No</v>
      </c>
      <c r="J678" s="2" t="str">
        <f>_xlfn.XLOOKUP(A678, 'Medical Examinations'!A:A, 'Medical Examinations'!C:C, "not found")</f>
        <v>Obesity</v>
      </c>
      <c r="K678" s="2" t="str">
        <f>_xlfn.XLOOKUP(A678, 'Medical Examinations'!A:A, 'Medical Examinations'!E:E, "not  found")</f>
        <v>Diabetes</v>
      </c>
      <c r="L678" s="16">
        <f>_xlfn.XLOOKUP(A678, 'Hospitalisation Details'!A:A, 'Hospitalisation Details'!G:G, "not found")</f>
        <v>24716</v>
      </c>
      <c r="M678" s="17">
        <f>_xlfn.XLOOKUP(A678, 'Hospitalisation Details'!A:A, 'Hospitalisation Details'!J:J, "not found")</f>
        <v>14640.35</v>
      </c>
      <c r="N678" s="2" t="str">
        <f>_xlfn.XLOOKUP(A678, 'Hospitalisation Details'!A:A, 'Hospitalisation Details'!L:L, "not found")</f>
        <v>tier - 2</v>
      </c>
      <c r="O678" s="2" t="str">
        <f>_xlfn.XLOOKUP(A678, 'Hospitalisation Details'!A:A, 'Hospitalisation Details'!N:N, "not found")</f>
        <v>tier - 3</v>
      </c>
      <c r="P678" s="2" t="str">
        <f>_xlfn.XLOOKUP(A678, 'Hospitalisation Details'!A:A, 'Hospitalisation Details'!P:P, "not found")</f>
        <v>R1026</v>
      </c>
      <c r="Q678" s="2">
        <f>_xlfn.XLOOKUP(A678, 'Hospitalisation Details'!A:A, 'Hospitalisation Details'!H:H, "not found")</f>
        <v>55</v>
      </c>
    </row>
    <row r="679" spans="1:17" ht="15.75" x14ac:dyDescent="0.25">
      <c r="A679" s="15" t="s">
        <v>1693</v>
      </c>
      <c r="B679" s="2" t="str">
        <f>VLOOKUP(A679, 'Customer Names'!A:E, 4, FALSE)</f>
        <v>Margaret E</v>
      </c>
      <c r="C679" s="2">
        <f>_xlfn.XLOOKUP(A679, 'Medical Examinations'!A:A, 'Medical Examinations'!B:B, "not found")</f>
        <v>53.48</v>
      </c>
      <c r="D679" s="2">
        <f>_xlfn.XLOOKUP(A679, 'Medical Examinations'!A:A, 'Medical Examinations'!D:D, "not found")</f>
        <v>5.64</v>
      </c>
      <c r="E679" s="2" t="str">
        <f>_xlfn.XLOOKUP(A679, 'Medical Examinations'!A:A, 'Medical Examinations'!F:F, "not found")</f>
        <v>No</v>
      </c>
      <c r="F679" s="2" t="str">
        <f>_xlfn.XLOOKUP(A679, 'Medical Examinations'!A:A, 'Medical Examinations'!G:G, "not found")</f>
        <v>No</v>
      </c>
      <c r="G679" s="2" t="str">
        <f>_xlfn.XLOOKUP(A679, 'Medical Examinations'!A:A, 'Medical Examinations'!H:H, "not found")</f>
        <v>No</v>
      </c>
      <c r="H679" s="2">
        <f>_xlfn.XLOOKUP(A679, 'Medical Examinations'!A:A, 'Medical Examinations'!J:J, "not found")</f>
        <v>0</v>
      </c>
      <c r="I679" s="2" t="str">
        <f>_xlfn.XLOOKUP(A679, 'Medical Examinations'!A:A, 'Medical Examinations'!L:L, "not found")</f>
        <v>No</v>
      </c>
      <c r="J679" s="2" t="str">
        <f>_xlfn.XLOOKUP(A679, 'Medical Examinations'!A:A, 'Medical Examinations'!C:C, "not found")</f>
        <v>Obesity</v>
      </c>
      <c r="K679" s="2" t="str">
        <f>_xlfn.XLOOKUP(A679, 'Medical Examinations'!A:A, 'Medical Examinations'!E:E, "not  found")</f>
        <v>Normal</v>
      </c>
      <c r="L679" s="16">
        <f>_xlfn.XLOOKUP(A679, 'Hospitalisation Details'!A:A, 'Hospitalisation Details'!G:G, "not found")</f>
        <v>33471</v>
      </c>
      <c r="M679" s="17">
        <f>_xlfn.XLOOKUP(A679, 'Hospitalisation Details'!A:A, 'Hospitalisation Details'!J:J, "not found")</f>
        <v>14630.52</v>
      </c>
      <c r="N679" s="2" t="str">
        <f>_xlfn.XLOOKUP(A679, 'Hospitalisation Details'!A:A, 'Hospitalisation Details'!L:L, "not found")</f>
        <v>tier - 2</v>
      </c>
      <c r="O679" s="2" t="str">
        <f>_xlfn.XLOOKUP(A679, 'Hospitalisation Details'!A:A, 'Hospitalisation Details'!N:N, "not found")</f>
        <v>tier - 3</v>
      </c>
      <c r="P679" s="2" t="str">
        <f>_xlfn.XLOOKUP(A679, 'Hospitalisation Details'!A:A, 'Hospitalisation Details'!P:P, "not found")</f>
        <v>R1011</v>
      </c>
      <c r="Q679" s="2">
        <f>_xlfn.XLOOKUP(A679, 'Hospitalisation Details'!A:A, 'Hospitalisation Details'!H:H, "not found")</f>
        <v>31</v>
      </c>
    </row>
    <row r="680" spans="1:17" ht="15.75" x14ac:dyDescent="0.25">
      <c r="A680" s="15" t="s">
        <v>1692</v>
      </c>
      <c r="B680" s="2" t="str">
        <f>VLOOKUP(A680, 'Customer Names'!A:E, 4, FALSE)</f>
        <v>Mario J.</v>
      </c>
      <c r="C680" s="2">
        <f>_xlfn.XLOOKUP(A680, 'Medical Examinations'!A:A, 'Medical Examinations'!B:B, "not found")</f>
        <v>35.5</v>
      </c>
      <c r="D680" s="2">
        <f>_xlfn.XLOOKUP(A680, 'Medical Examinations'!A:A, 'Medical Examinations'!D:D, "not found")</f>
        <v>10.37</v>
      </c>
      <c r="E680" s="2" t="str">
        <f>_xlfn.XLOOKUP(A680, 'Medical Examinations'!A:A, 'Medical Examinations'!F:F, "not found")</f>
        <v>No</v>
      </c>
      <c r="F680" s="2" t="str">
        <f>_xlfn.XLOOKUP(A680, 'Medical Examinations'!A:A, 'Medical Examinations'!G:G, "not found")</f>
        <v>No</v>
      </c>
      <c r="G680" s="2" t="str">
        <f>_xlfn.XLOOKUP(A680, 'Medical Examinations'!A:A, 'Medical Examinations'!H:H, "not found")</f>
        <v>No</v>
      </c>
      <c r="H680" s="2">
        <f>_xlfn.XLOOKUP(A680, 'Medical Examinations'!A:A, 'Medical Examinations'!J:J, "not found")</f>
        <v>0</v>
      </c>
      <c r="I680" s="2" t="str">
        <f>_xlfn.XLOOKUP(A680, 'Medical Examinations'!A:A, 'Medical Examinations'!L:L, "not found")</f>
        <v>No</v>
      </c>
      <c r="J680" s="2" t="str">
        <f>_xlfn.XLOOKUP(A680, 'Medical Examinations'!A:A, 'Medical Examinations'!C:C, "not found")</f>
        <v>Obesity</v>
      </c>
      <c r="K680" s="2" t="str">
        <f>_xlfn.XLOOKUP(A680, 'Medical Examinations'!A:A, 'Medical Examinations'!E:E, "not  found")</f>
        <v>Diabetes</v>
      </c>
      <c r="L680" s="16">
        <f>_xlfn.XLOOKUP(A680, 'Hospitalisation Details'!A:A, 'Hospitalisation Details'!G:G, "not found")</f>
        <v>24054</v>
      </c>
      <c r="M680" s="17">
        <f>_xlfn.XLOOKUP(A680, 'Hospitalisation Details'!A:A, 'Hospitalisation Details'!J:J, "not found")</f>
        <v>14612.33</v>
      </c>
      <c r="N680" s="2" t="str">
        <f>_xlfn.XLOOKUP(A680, 'Hospitalisation Details'!A:A, 'Hospitalisation Details'!L:L, "not found")</f>
        <v>tier - 2</v>
      </c>
      <c r="O680" s="2" t="str">
        <f>_xlfn.XLOOKUP(A680, 'Hospitalisation Details'!A:A, 'Hospitalisation Details'!N:N, "not found")</f>
        <v>tier - 3</v>
      </c>
      <c r="P680" s="2" t="str">
        <f>_xlfn.XLOOKUP(A680, 'Hospitalisation Details'!A:A, 'Hospitalisation Details'!P:P, "not found")</f>
        <v>R1021</v>
      </c>
      <c r="Q680" s="2">
        <f>_xlfn.XLOOKUP(A680, 'Hospitalisation Details'!A:A, 'Hospitalisation Details'!H:H, "not found")</f>
        <v>57</v>
      </c>
    </row>
    <row r="681" spans="1:17" ht="15.75" x14ac:dyDescent="0.25">
      <c r="A681" s="15" t="s">
        <v>1691</v>
      </c>
      <c r="B681" s="2" t="str">
        <f>VLOOKUP(A681, 'Customer Names'!A:E, 4, FALSE)</f>
        <v>Peter</v>
      </c>
      <c r="C681" s="2">
        <f>_xlfn.XLOOKUP(A681, 'Medical Examinations'!A:A, 'Medical Examinations'!B:B, "not found")</f>
        <v>36.979999999999997</v>
      </c>
      <c r="D681" s="2">
        <f>_xlfn.XLOOKUP(A681, 'Medical Examinations'!A:A, 'Medical Examinations'!D:D, "not found")</f>
        <v>9.56</v>
      </c>
      <c r="E681" s="2" t="str">
        <f>_xlfn.XLOOKUP(A681, 'Medical Examinations'!A:A, 'Medical Examinations'!F:F, "not found")</f>
        <v>yes</v>
      </c>
      <c r="F681" s="2" t="str">
        <f>_xlfn.XLOOKUP(A681, 'Medical Examinations'!A:A, 'Medical Examinations'!G:G, "not found")</f>
        <v>No</v>
      </c>
      <c r="G681" s="2" t="str">
        <f>_xlfn.XLOOKUP(A681, 'Medical Examinations'!A:A, 'Medical Examinations'!H:H, "not found")</f>
        <v>No</v>
      </c>
      <c r="H681" s="2">
        <f>_xlfn.XLOOKUP(A681, 'Medical Examinations'!A:A, 'Medical Examinations'!J:J, "not found")</f>
        <v>0</v>
      </c>
      <c r="I681" s="2" t="str">
        <f>_xlfn.XLOOKUP(A681, 'Medical Examinations'!A:A, 'Medical Examinations'!L:L, "not found")</f>
        <v>No</v>
      </c>
      <c r="J681" s="2" t="str">
        <f>_xlfn.XLOOKUP(A681, 'Medical Examinations'!A:A, 'Medical Examinations'!C:C, "not found")</f>
        <v>Obesity</v>
      </c>
      <c r="K681" s="2" t="str">
        <f>_xlfn.XLOOKUP(A681, 'Medical Examinations'!A:A, 'Medical Examinations'!E:E, "not  found")</f>
        <v>Diabetes</v>
      </c>
      <c r="L681" s="16">
        <f>_xlfn.XLOOKUP(A681, 'Hospitalisation Details'!A:A, 'Hospitalisation Details'!G:G, "not found")</f>
        <v>24671</v>
      </c>
      <c r="M681" s="17">
        <f>_xlfn.XLOOKUP(A681, 'Hospitalisation Details'!A:A, 'Hospitalisation Details'!J:J, "not found")</f>
        <v>14600.62</v>
      </c>
      <c r="N681" s="2" t="str">
        <f>_xlfn.XLOOKUP(A681, 'Hospitalisation Details'!A:A, 'Hospitalisation Details'!L:L, "not found")</f>
        <v>tier - 2</v>
      </c>
      <c r="O681" s="2" t="str">
        <f>_xlfn.XLOOKUP(A681, 'Hospitalisation Details'!A:A, 'Hospitalisation Details'!N:N, "not found")</f>
        <v>tier - 3</v>
      </c>
      <c r="P681" s="2" t="str">
        <f>_xlfn.XLOOKUP(A681, 'Hospitalisation Details'!A:A, 'Hospitalisation Details'!P:P, "not found")</f>
        <v>R1022</v>
      </c>
      <c r="Q681" s="2">
        <f>_xlfn.XLOOKUP(A681, 'Hospitalisation Details'!A:A, 'Hospitalisation Details'!H:H, "not found")</f>
        <v>55</v>
      </c>
    </row>
    <row r="682" spans="1:17" ht="15.75" x14ac:dyDescent="0.25">
      <c r="A682" s="15" t="s">
        <v>1690</v>
      </c>
      <c r="B682" s="2" t="str">
        <f>VLOOKUP(A682, 'Customer Names'!A:E, 4, FALSE)</f>
        <v>Carolina</v>
      </c>
      <c r="C682" s="2">
        <f>_xlfn.XLOOKUP(A682, 'Medical Examinations'!A:A, 'Medical Examinations'!B:B, "not found")</f>
        <v>32.395000000000003</v>
      </c>
      <c r="D682" s="2">
        <f>_xlfn.XLOOKUP(A682, 'Medical Examinations'!A:A, 'Medical Examinations'!D:D, "not found")</f>
        <v>8.23</v>
      </c>
      <c r="E682" s="2" t="str">
        <f>_xlfn.XLOOKUP(A682, 'Medical Examinations'!A:A, 'Medical Examinations'!F:F, "not found")</f>
        <v>yes</v>
      </c>
      <c r="F682" s="2" t="str">
        <f>_xlfn.XLOOKUP(A682, 'Medical Examinations'!A:A, 'Medical Examinations'!G:G, "not found")</f>
        <v>No</v>
      </c>
      <c r="G682" s="2" t="str">
        <f>_xlfn.XLOOKUP(A682, 'Medical Examinations'!A:A, 'Medical Examinations'!H:H, "not found")</f>
        <v>Yes</v>
      </c>
      <c r="H682" s="2">
        <f>_xlfn.XLOOKUP(A682, 'Medical Examinations'!A:A, 'Medical Examinations'!J:J, "not found")</f>
        <v>1</v>
      </c>
      <c r="I682" s="2" t="str">
        <f>_xlfn.XLOOKUP(A682, 'Medical Examinations'!A:A, 'Medical Examinations'!L:L, "not found")</f>
        <v>No</v>
      </c>
      <c r="J682" s="2" t="str">
        <f>_xlfn.XLOOKUP(A682, 'Medical Examinations'!A:A, 'Medical Examinations'!C:C, "not found")</f>
        <v>Obesity</v>
      </c>
      <c r="K682" s="2" t="str">
        <f>_xlfn.XLOOKUP(A682, 'Medical Examinations'!A:A, 'Medical Examinations'!E:E, "not  found")</f>
        <v>Diabetes</v>
      </c>
      <c r="L682" s="16">
        <f>_xlfn.XLOOKUP(A682, 'Hospitalisation Details'!A:A, 'Hospitalisation Details'!G:G, "not found")</f>
        <v>23298</v>
      </c>
      <c r="M682" s="17">
        <f>_xlfn.XLOOKUP(A682, 'Hospitalisation Details'!A:A, 'Hospitalisation Details'!J:J, "not found")</f>
        <v>14590.63</v>
      </c>
      <c r="N682" s="2" t="str">
        <f>_xlfn.XLOOKUP(A682, 'Hospitalisation Details'!A:A, 'Hospitalisation Details'!L:L, "not found")</f>
        <v>tier - 2</v>
      </c>
      <c r="O682" s="2" t="str">
        <f>_xlfn.XLOOKUP(A682, 'Hospitalisation Details'!A:A, 'Hospitalisation Details'!N:N, "not found")</f>
        <v>tier - 1</v>
      </c>
      <c r="P682" s="2" t="str">
        <f>_xlfn.XLOOKUP(A682, 'Hospitalisation Details'!A:A, 'Hospitalisation Details'!P:P, "not found")</f>
        <v>R1024</v>
      </c>
      <c r="Q682" s="2">
        <f>_xlfn.XLOOKUP(A682, 'Hospitalisation Details'!A:A, 'Hospitalisation Details'!H:H, "not found")</f>
        <v>59</v>
      </c>
    </row>
    <row r="683" spans="1:17" ht="15.75" x14ac:dyDescent="0.25">
      <c r="A683" s="15" t="s">
        <v>1689</v>
      </c>
      <c r="B683" s="2" t="str">
        <f>VLOOKUP(A683, 'Customer Names'!A:E, 4, FALSE)</f>
        <v>Jenny K.</v>
      </c>
      <c r="C683" s="2">
        <f>_xlfn.XLOOKUP(A683, 'Medical Examinations'!A:A, 'Medical Examinations'!B:B, "not found")</f>
        <v>32.729999999999997</v>
      </c>
      <c r="D683" s="2">
        <f>_xlfn.XLOOKUP(A683, 'Medical Examinations'!A:A, 'Medical Examinations'!D:D, "not found")</f>
        <v>7.03</v>
      </c>
      <c r="E683" s="2" t="str">
        <f>_xlfn.XLOOKUP(A683, 'Medical Examinations'!A:A, 'Medical Examinations'!F:F, "not found")</f>
        <v>No</v>
      </c>
      <c r="F683" s="2" t="str">
        <f>_xlfn.XLOOKUP(A683, 'Medical Examinations'!A:A, 'Medical Examinations'!G:G, "not found")</f>
        <v>No</v>
      </c>
      <c r="G683" s="2" t="str">
        <f>_xlfn.XLOOKUP(A683, 'Medical Examinations'!A:A, 'Medical Examinations'!H:H, "not found")</f>
        <v>No</v>
      </c>
      <c r="H683" s="2">
        <f>_xlfn.XLOOKUP(A683, 'Medical Examinations'!A:A, 'Medical Examinations'!J:J, "not found")</f>
        <v>0</v>
      </c>
      <c r="I683" s="2" t="str">
        <f>_xlfn.XLOOKUP(A683, 'Medical Examinations'!A:A, 'Medical Examinations'!L:L, "not found")</f>
        <v>No</v>
      </c>
      <c r="J683" s="2" t="str">
        <f>_xlfn.XLOOKUP(A683, 'Medical Examinations'!A:A, 'Medical Examinations'!C:C, "not found")</f>
        <v>Obesity</v>
      </c>
      <c r="K683" s="2" t="str">
        <f>_xlfn.XLOOKUP(A683, 'Medical Examinations'!A:A, 'Medical Examinations'!E:E, "not  found")</f>
        <v>Diabetes</v>
      </c>
      <c r="L683" s="16">
        <f>_xlfn.XLOOKUP(A683, 'Hospitalisation Details'!A:A, 'Hospitalisation Details'!G:G, "not found")</f>
        <v>22983</v>
      </c>
      <c r="M683" s="17">
        <f>_xlfn.XLOOKUP(A683, 'Hospitalisation Details'!A:A, 'Hospitalisation Details'!J:J, "not found")</f>
        <v>14574.64</v>
      </c>
      <c r="N683" s="2" t="str">
        <f>_xlfn.XLOOKUP(A683, 'Hospitalisation Details'!A:A, 'Hospitalisation Details'!L:L, "not found")</f>
        <v>tier - 2</v>
      </c>
      <c r="O683" s="2" t="str">
        <f>_xlfn.XLOOKUP(A683, 'Hospitalisation Details'!A:A, 'Hospitalisation Details'!N:N, "not found")</f>
        <v>tier - 1</v>
      </c>
      <c r="P683" s="2" t="str">
        <f>_xlfn.XLOOKUP(A683, 'Hospitalisation Details'!A:A, 'Hospitalisation Details'!P:P, "not found")</f>
        <v>R1025</v>
      </c>
      <c r="Q683" s="2">
        <f>_xlfn.XLOOKUP(A683, 'Hospitalisation Details'!A:A, 'Hospitalisation Details'!H:H, "not found")</f>
        <v>60</v>
      </c>
    </row>
    <row r="684" spans="1:17" ht="15.75" x14ac:dyDescent="0.25">
      <c r="A684" s="15" t="s">
        <v>1688</v>
      </c>
      <c r="B684" s="2" t="str">
        <f>VLOOKUP(A684, 'Customer Names'!A:E, 4, FALSE)</f>
        <v>Jessica</v>
      </c>
      <c r="C684" s="2">
        <f>_xlfn.XLOOKUP(A684, 'Medical Examinations'!A:A, 'Medical Examinations'!B:B, "not found")</f>
        <v>20.52</v>
      </c>
      <c r="D684" s="2">
        <f>_xlfn.XLOOKUP(A684, 'Medical Examinations'!A:A, 'Medical Examinations'!D:D, "not found")</f>
        <v>5.45</v>
      </c>
      <c r="E684" s="2" t="str">
        <f>_xlfn.XLOOKUP(A684, 'Medical Examinations'!A:A, 'Medical Examinations'!F:F, "not found")</f>
        <v>No</v>
      </c>
      <c r="F684" s="2" t="str">
        <f>_xlfn.XLOOKUP(A684, 'Medical Examinations'!A:A, 'Medical Examinations'!G:G, "not found")</f>
        <v>No</v>
      </c>
      <c r="G684" s="2" t="str">
        <f>_xlfn.XLOOKUP(A684, 'Medical Examinations'!A:A, 'Medical Examinations'!H:H, "not found")</f>
        <v>No</v>
      </c>
      <c r="H684" s="2">
        <f>_xlfn.XLOOKUP(A684, 'Medical Examinations'!A:A, 'Medical Examinations'!J:J, "not found")</f>
        <v>1</v>
      </c>
      <c r="I684" s="2" t="str">
        <f>_xlfn.XLOOKUP(A684, 'Medical Examinations'!A:A, 'Medical Examinations'!L:L, "not found")</f>
        <v>yes</v>
      </c>
      <c r="J684" s="2" t="str">
        <f>_xlfn.XLOOKUP(A684, 'Medical Examinations'!A:A, 'Medical Examinations'!C:C, "not found")</f>
        <v>Normal Weight</v>
      </c>
      <c r="K684" s="2" t="str">
        <f>_xlfn.XLOOKUP(A684, 'Medical Examinations'!A:A, 'Medical Examinations'!E:E, "not  found")</f>
        <v>Normal</v>
      </c>
      <c r="L684" s="16">
        <f>_xlfn.XLOOKUP(A684, 'Hospitalisation Details'!A:A, 'Hospitalisation Details'!G:G, "not found")</f>
        <v>36050</v>
      </c>
      <c r="M684" s="17">
        <f>_xlfn.XLOOKUP(A684, 'Hospitalisation Details'!A:A, 'Hospitalisation Details'!J:J, "not found")</f>
        <v>14571.89</v>
      </c>
      <c r="N684" s="2" t="str">
        <f>_xlfn.XLOOKUP(A684, 'Hospitalisation Details'!A:A, 'Hospitalisation Details'!L:L, "not found")</f>
        <v>tier - 2</v>
      </c>
      <c r="O684" s="2" t="str">
        <f>_xlfn.XLOOKUP(A684, 'Hospitalisation Details'!A:A, 'Hospitalisation Details'!N:N, "not found")</f>
        <v>tier - 1</v>
      </c>
      <c r="P684" s="2" t="str">
        <f>_xlfn.XLOOKUP(A684, 'Hospitalisation Details'!A:A, 'Hospitalisation Details'!P:P, "not found")</f>
        <v>R1024</v>
      </c>
      <c r="Q684" s="2">
        <f>_xlfn.XLOOKUP(A684, 'Hospitalisation Details'!A:A, 'Hospitalisation Details'!H:H, "not found")</f>
        <v>24</v>
      </c>
    </row>
    <row r="685" spans="1:17" ht="15.75" x14ac:dyDescent="0.25">
      <c r="A685" s="15" t="s">
        <v>1687</v>
      </c>
      <c r="B685" s="2" t="str">
        <f>VLOOKUP(A685, 'Customer Names'!A:E, 4, FALSE)</f>
        <v>Kimberly D</v>
      </c>
      <c r="C685" s="2">
        <f>_xlfn.XLOOKUP(A685, 'Medical Examinations'!A:A, 'Medical Examinations'!B:B, "not found")</f>
        <v>51.72</v>
      </c>
      <c r="D685" s="2">
        <f>_xlfn.XLOOKUP(A685, 'Medical Examinations'!A:A, 'Medical Examinations'!D:D, "not found")</f>
        <v>5.76</v>
      </c>
      <c r="E685" s="2" t="str">
        <f>_xlfn.XLOOKUP(A685, 'Medical Examinations'!A:A, 'Medical Examinations'!F:F, "not found")</f>
        <v>No</v>
      </c>
      <c r="F685" s="2" t="str">
        <f>_xlfn.XLOOKUP(A685, 'Medical Examinations'!A:A, 'Medical Examinations'!G:G, "not found")</f>
        <v>No</v>
      </c>
      <c r="G685" s="2" t="str">
        <f>_xlfn.XLOOKUP(A685, 'Medical Examinations'!A:A, 'Medical Examinations'!H:H, "not found")</f>
        <v>No</v>
      </c>
      <c r="H685" s="2">
        <f>_xlfn.XLOOKUP(A685, 'Medical Examinations'!A:A, 'Medical Examinations'!J:J, "not found")</f>
        <v>0</v>
      </c>
      <c r="I685" s="2" t="str">
        <f>_xlfn.XLOOKUP(A685, 'Medical Examinations'!A:A, 'Medical Examinations'!L:L, "not found")</f>
        <v>No</v>
      </c>
      <c r="J685" s="2" t="str">
        <f>_xlfn.XLOOKUP(A685, 'Medical Examinations'!A:A, 'Medical Examinations'!C:C, "not found")</f>
        <v>Obesity</v>
      </c>
      <c r="K685" s="2" t="str">
        <f>_xlfn.XLOOKUP(A685, 'Medical Examinations'!A:A, 'Medical Examinations'!E:E, "not  found")</f>
        <v>Prediabeties</v>
      </c>
      <c r="L685" s="16">
        <f>_xlfn.XLOOKUP(A685, 'Hospitalisation Details'!A:A, 'Hospitalisation Details'!G:G, "not found")</f>
        <v>32703</v>
      </c>
      <c r="M685" s="17">
        <f>_xlfn.XLOOKUP(A685, 'Hospitalisation Details'!A:A, 'Hospitalisation Details'!J:J, "not found")</f>
        <v>14547.26</v>
      </c>
      <c r="N685" s="2" t="str">
        <f>_xlfn.XLOOKUP(A685, 'Hospitalisation Details'!A:A, 'Hospitalisation Details'!L:L, "not found")</f>
        <v>tier - 2</v>
      </c>
      <c r="O685" s="2" t="str">
        <f>_xlfn.XLOOKUP(A685, 'Hospitalisation Details'!A:A, 'Hospitalisation Details'!N:N, "not found")</f>
        <v>tier - 3</v>
      </c>
      <c r="P685" s="2" t="str">
        <f>_xlfn.XLOOKUP(A685, 'Hospitalisation Details'!A:A, 'Hospitalisation Details'!P:P, "not found")</f>
        <v>R1011</v>
      </c>
      <c r="Q685" s="2">
        <f>_xlfn.XLOOKUP(A685, 'Hospitalisation Details'!A:A, 'Hospitalisation Details'!H:H, "not found")</f>
        <v>33</v>
      </c>
    </row>
    <row r="686" spans="1:17" ht="15.75" x14ac:dyDescent="0.25">
      <c r="A686" s="15" t="s">
        <v>1686</v>
      </c>
      <c r="B686" s="2" t="str">
        <f>VLOOKUP(A686, 'Customer Names'!A:E, 4, FALSE)</f>
        <v>Marc-Olivier</v>
      </c>
      <c r="C686" s="2">
        <f>_xlfn.XLOOKUP(A686, 'Medical Examinations'!A:A, 'Medical Examinations'!B:B, "not found")</f>
        <v>50.2</v>
      </c>
      <c r="D686" s="2">
        <f>_xlfn.XLOOKUP(A686, 'Medical Examinations'!A:A, 'Medical Examinations'!D:D, "not found")</f>
        <v>5.4</v>
      </c>
      <c r="E686" s="2" t="str">
        <f>_xlfn.XLOOKUP(A686, 'Medical Examinations'!A:A, 'Medical Examinations'!F:F, "not found")</f>
        <v>No</v>
      </c>
      <c r="F686" s="2" t="str">
        <f>_xlfn.XLOOKUP(A686, 'Medical Examinations'!A:A, 'Medical Examinations'!G:G, "not found")</f>
        <v>No</v>
      </c>
      <c r="G686" s="2" t="str">
        <f>_xlfn.XLOOKUP(A686, 'Medical Examinations'!A:A, 'Medical Examinations'!H:H, "not found")</f>
        <v>No</v>
      </c>
      <c r="H686" s="2">
        <f>_xlfn.XLOOKUP(A686, 'Medical Examinations'!A:A, 'Medical Examinations'!J:J, "not found")</f>
        <v>0</v>
      </c>
      <c r="I686" s="2" t="str">
        <f>_xlfn.XLOOKUP(A686, 'Medical Examinations'!A:A, 'Medical Examinations'!L:L, "not found")</f>
        <v>No</v>
      </c>
      <c r="J686" s="2" t="str">
        <f>_xlfn.XLOOKUP(A686, 'Medical Examinations'!A:A, 'Medical Examinations'!C:C, "not found")</f>
        <v>Obesity</v>
      </c>
      <c r="K686" s="2" t="str">
        <f>_xlfn.XLOOKUP(A686, 'Medical Examinations'!A:A, 'Medical Examinations'!E:E, "not  found")</f>
        <v>Normal</v>
      </c>
      <c r="L686" s="16">
        <f>_xlfn.XLOOKUP(A686, 'Hospitalisation Details'!A:A, 'Hospitalisation Details'!G:G, "not found")</f>
        <v>32711</v>
      </c>
      <c r="M686" s="17">
        <f>_xlfn.XLOOKUP(A686, 'Hospitalisation Details'!A:A, 'Hospitalisation Details'!J:J, "not found")</f>
        <v>14507.46</v>
      </c>
      <c r="N686" s="2" t="str">
        <f>_xlfn.XLOOKUP(A686, 'Hospitalisation Details'!A:A, 'Hospitalisation Details'!L:L, "not found")</f>
        <v>tier - 2</v>
      </c>
      <c r="O686" s="2" t="str">
        <f>_xlfn.XLOOKUP(A686, 'Hospitalisation Details'!A:A, 'Hospitalisation Details'!N:N, "not found")</f>
        <v>tier - 3</v>
      </c>
      <c r="P686" s="2" t="str">
        <f>_xlfn.XLOOKUP(A686, 'Hospitalisation Details'!A:A, 'Hospitalisation Details'!P:P, "not found")</f>
        <v>R1012</v>
      </c>
      <c r="Q686" s="2">
        <f>_xlfn.XLOOKUP(A686, 'Hospitalisation Details'!A:A, 'Hospitalisation Details'!H:H, "not found")</f>
        <v>33</v>
      </c>
    </row>
    <row r="687" spans="1:17" ht="15.75" x14ac:dyDescent="0.25">
      <c r="A687" s="15" t="s">
        <v>1685</v>
      </c>
      <c r="B687" s="2" t="str">
        <f>VLOOKUP(A687, 'Customer Names'!A:E, 4, FALSE)</f>
        <v>Russell J</v>
      </c>
      <c r="C687" s="2">
        <f>_xlfn.XLOOKUP(A687, 'Medical Examinations'!A:A, 'Medical Examinations'!B:B, "not found")</f>
        <v>25.52</v>
      </c>
      <c r="D687" s="2">
        <f>_xlfn.XLOOKUP(A687, 'Medical Examinations'!A:A, 'Medical Examinations'!D:D, "not found")</f>
        <v>6.35</v>
      </c>
      <c r="E687" s="2" t="str">
        <f>_xlfn.XLOOKUP(A687, 'Medical Examinations'!A:A, 'Medical Examinations'!F:F, "not found")</f>
        <v>No</v>
      </c>
      <c r="F687" s="2" t="str">
        <f>_xlfn.XLOOKUP(A687, 'Medical Examinations'!A:A, 'Medical Examinations'!G:G, "not found")</f>
        <v>No</v>
      </c>
      <c r="G687" s="2" t="str">
        <f>_xlfn.XLOOKUP(A687, 'Medical Examinations'!A:A, 'Medical Examinations'!H:H, "not found")</f>
        <v>Yes</v>
      </c>
      <c r="H687" s="2">
        <f>_xlfn.XLOOKUP(A687, 'Medical Examinations'!A:A, 'Medical Examinations'!J:J, "not found")</f>
        <v>1</v>
      </c>
      <c r="I687" s="2" t="str">
        <f>_xlfn.XLOOKUP(A687, 'Medical Examinations'!A:A, 'Medical Examinations'!L:L, "not found")</f>
        <v>No</v>
      </c>
      <c r="J687" s="2" t="str">
        <f>_xlfn.XLOOKUP(A687, 'Medical Examinations'!A:A, 'Medical Examinations'!C:C, "not found")</f>
        <v>Overweight</v>
      </c>
      <c r="K687" s="2" t="str">
        <f>_xlfn.XLOOKUP(A687, 'Medical Examinations'!A:A, 'Medical Examinations'!E:E, "not  found")</f>
        <v>Prediabeties</v>
      </c>
      <c r="L687" s="16">
        <f>_xlfn.XLOOKUP(A687, 'Hospitalisation Details'!A:A, 'Hospitalisation Details'!G:G, "not found")</f>
        <v>29148</v>
      </c>
      <c r="M687" s="17">
        <f>_xlfn.XLOOKUP(A687, 'Hospitalisation Details'!A:A, 'Hospitalisation Details'!J:J, "not found")</f>
        <v>14478.33</v>
      </c>
      <c r="N687" s="2" t="str">
        <f>_xlfn.XLOOKUP(A687, 'Hospitalisation Details'!A:A, 'Hospitalisation Details'!L:L, "not found")</f>
        <v>tier - 2</v>
      </c>
      <c r="O687" s="2" t="str">
        <f>_xlfn.XLOOKUP(A687, 'Hospitalisation Details'!A:A, 'Hospitalisation Details'!N:N, "not found")</f>
        <v>tier - 2</v>
      </c>
      <c r="P687" s="2" t="str">
        <f>_xlfn.XLOOKUP(A687, 'Hospitalisation Details'!A:A, 'Hospitalisation Details'!P:P, "not found")</f>
        <v>R1013</v>
      </c>
      <c r="Q687" s="2">
        <f>_xlfn.XLOOKUP(A687, 'Hospitalisation Details'!A:A, 'Hospitalisation Details'!H:H, "not found")</f>
        <v>43</v>
      </c>
    </row>
    <row r="688" spans="1:17" ht="15.75" x14ac:dyDescent="0.25">
      <c r="A688" s="15" t="s">
        <v>1684</v>
      </c>
      <c r="B688" s="2" t="str">
        <f>VLOOKUP(A688, 'Customer Names'!A:E, 4, FALSE)</f>
        <v>Karine</v>
      </c>
      <c r="C688" s="2">
        <f>_xlfn.XLOOKUP(A688, 'Medical Examinations'!A:A, 'Medical Examinations'!B:B, "not found")</f>
        <v>35.200000000000003</v>
      </c>
      <c r="D688" s="2">
        <f>_xlfn.XLOOKUP(A688, 'Medical Examinations'!A:A, 'Medical Examinations'!D:D, "not found")</f>
        <v>6.26</v>
      </c>
      <c r="E688" s="2" t="str">
        <f>_xlfn.XLOOKUP(A688, 'Medical Examinations'!A:A, 'Medical Examinations'!F:F, "not found")</f>
        <v>yes</v>
      </c>
      <c r="F688" s="2" t="str">
        <f>_xlfn.XLOOKUP(A688, 'Medical Examinations'!A:A, 'Medical Examinations'!G:G, "not found")</f>
        <v>No</v>
      </c>
      <c r="G688" s="2" t="str">
        <f>_xlfn.XLOOKUP(A688, 'Medical Examinations'!A:A, 'Medical Examinations'!H:H, "not found")</f>
        <v>No</v>
      </c>
      <c r="H688" s="2">
        <f>_xlfn.XLOOKUP(A688, 'Medical Examinations'!A:A, 'Medical Examinations'!J:J, "not found")</f>
        <v>2</v>
      </c>
      <c r="I688" s="2" t="str">
        <f>_xlfn.XLOOKUP(A688, 'Medical Examinations'!A:A, 'Medical Examinations'!L:L, "not found")</f>
        <v>No</v>
      </c>
      <c r="J688" s="2" t="str">
        <f>_xlfn.XLOOKUP(A688, 'Medical Examinations'!A:A, 'Medical Examinations'!C:C, "not found")</f>
        <v>Obesity</v>
      </c>
      <c r="K688" s="2" t="str">
        <f>_xlfn.XLOOKUP(A688, 'Medical Examinations'!A:A, 'Medical Examinations'!E:E, "not  found")</f>
        <v>Prediabeties</v>
      </c>
      <c r="L688" s="16">
        <f>_xlfn.XLOOKUP(A688, 'Hospitalisation Details'!A:A, 'Hospitalisation Details'!G:G, "not found")</f>
        <v>21874</v>
      </c>
      <c r="M688" s="17">
        <f>_xlfn.XLOOKUP(A688, 'Hospitalisation Details'!A:A, 'Hospitalisation Details'!J:J, "not found")</f>
        <v>14474.68</v>
      </c>
      <c r="N688" s="2" t="str">
        <f>_xlfn.XLOOKUP(A688, 'Hospitalisation Details'!A:A, 'Hospitalisation Details'!L:L, "not found")</f>
        <v>tier - 2</v>
      </c>
      <c r="O688" s="2" t="str">
        <f>_xlfn.XLOOKUP(A688, 'Hospitalisation Details'!A:A, 'Hospitalisation Details'!N:N, "not found")</f>
        <v>tier - 2</v>
      </c>
      <c r="P688" s="2" t="str">
        <f>_xlfn.XLOOKUP(A688, 'Hospitalisation Details'!A:A, 'Hospitalisation Details'!P:P, "not found")</f>
        <v>R1013</v>
      </c>
      <c r="Q688" s="2">
        <f>_xlfn.XLOOKUP(A688, 'Hospitalisation Details'!A:A, 'Hospitalisation Details'!H:H, "not found")</f>
        <v>63</v>
      </c>
    </row>
    <row r="689" spans="1:17" ht="15.75" x14ac:dyDescent="0.25">
      <c r="A689" s="15" t="s">
        <v>1683</v>
      </c>
      <c r="B689" s="2" t="str">
        <f>VLOOKUP(A689, 'Customer Names'!A:E, 4, FALSE)</f>
        <v>Cheryl</v>
      </c>
      <c r="C689" s="2">
        <f>_xlfn.XLOOKUP(A689, 'Medical Examinations'!A:A, 'Medical Examinations'!B:B, "not found")</f>
        <v>41.26</v>
      </c>
      <c r="D689" s="2">
        <f>_xlfn.XLOOKUP(A689, 'Medical Examinations'!A:A, 'Medical Examinations'!D:D, "not found")</f>
        <v>5.97</v>
      </c>
      <c r="E689" s="2" t="str">
        <f>_xlfn.XLOOKUP(A689, 'Medical Examinations'!A:A, 'Medical Examinations'!F:F, "not found")</f>
        <v>yes</v>
      </c>
      <c r="F689" s="2" t="str">
        <f>_xlfn.XLOOKUP(A689, 'Medical Examinations'!A:A, 'Medical Examinations'!G:G, "not found")</f>
        <v>No</v>
      </c>
      <c r="G689" s="2" t="str">
        <f>_xlfn.XLOOKUP(A689, 'Medical Examinations'!A:A, 'Medical Examinations'!H:H, "not found")</f>
        <v>No</v>
      </c>
      <c r="H689" s="2">
        <f>_xlfn.XLOOKUP(A689, 'Medical Examinations'!A:A, 'Medical Examinations'!J:J, "not found")</f>
        <v>0</v>
      </c>
      <c r="I689" s="2" t="str">
        <f>_xlfn.XLOOKUP(A689, 'Medical Examinations'!A:A, 'Medical Examinations'!L:L, "not found")</f>
        <v>No</v>
      </c>
      <c r="J689" s="2" t="str">
        <f>_xlfn.XLOOKUP(A689, 'Medical Examinations'!A:A, 'Medical Examinations'!C:C, "not found")</f>
        <v>Obesity</v>
      </c>
      <c r="K689" s="2" t="str">
        <f>_xlfn.XLOOKUP(A689, 'Medical Examinations'!A:A, 'Medical Examinations'!E:E, "not  found")</f>
        <v>Prediabeties</v>
      </c>
      <c r="L689" s="16">
        <f>_xlfn.XLOOKUP(A689, 'Hospitalisation Details'!A:A, 'Hospitalisation Details'!G:G, "not found")</f>
        <v>28091</v>
      </c>
      <c r="M689" s="17">
        <f>_xlfn.XLOOKUP(A689, 'Hospitalisation Details'!A:A, 'Hospitalisation Details'!J:J, "not found")</f>
        <v>14470.01</v>
      </c>
      <c r="N689" s="2" t="str">
        <f>_xlfn.XLOOKUP(A689, 'Hospitalisation Details'!A:A, 'Hospitalisation Details'!L:L, "not found")</f>
        <v>tier - 2</v>
      </c>
      <c r="O689" s="2" t="str">
        <f>_xlfn.XLOOKUP(A689, 'Hospitalisation Details'!A:A, 'Hospitalisation Details'!N:N, "not found")</f>
        <v>tier - 3</v>
      </c>
      <c r="P689" s="2" t="str">
        <f>_xlfn.XLOOKUP(A689, 'Hospitalisation Details'!A:A, 'Hospitalisation Details'!P:P, "not found")</f>
        <v>R1012</v>
      </c>
      <c r="Q689" s="2">
        <f>_xlfn.XLOOKUP(A689, 'Hospitalisation Details'!A:A, 'Hospitalisation Details'!H:H, "not found")</f>
        <v>46</v>
      </c>
    </row>
    <row r="690" spans="1:17" ht="15.75" x14ac:dyDescent="0.25">
      <c r="A690" s="15" t="s">
        <v>1682</v>
      </c>
      <c r="B690" s="2" t="str">
        <f>VLOOKUP(A690, 'Customer Names'!A:E, 4, FALSE)</f>
        <v>Allison M.</v>
      </c>
      <c r="C690" s="2">
        <f>_xlfn.XLOOKUP(A690, 'Medical Examinations'!A:A, 'Medical Examinations'!B:B, "not found")</f>
        <v>17.195</v>
      </c>
      <c r="D690" s="2">
        <f>_xlfn.XLOOKUP(A690, 'Medical Examinations'!A:A, 'Medical Examinations'!D:D, "not found")</f>
        <v>5.29</v>
      </c>
      <c r="E690" s="2" t="str">
        <f>_xlfn.XLOOKUP(A690, 'Medical Examinations'!A:A, 'Medical Examinations'!F:F, "not found")</f>
        <v>yes</v>
      </c>
      <c r="F690" s="2" t="str">
        <f>_xlfn.XLOOKUP(A690, 'Medical Examinations'!A:A, 'Medical Examinations'!G:G, "not found")</f>
        <v>No</v>
      </c>
      <c r="G690" s="2" t="str">
        <f>_xlfn.XLOOKUP(A690, 'Medical Examinations'!A:A, 'Medical Examinations'!H:H, "not found")</f>
        <v>No</v>
      </c>
      <c r="H690" s="2">
        <f>_xlfn.XLOOKUP(A690, 'Medical Examinations'!A:A, 'Medical Examinations'!J:J, "not found")</f>
        <v>0</v>
      </c>
      <c r="I690" s="2" t="str">
        <f>_xlfn.XLOOKUP(A690, 'Medical Examinations'!A:A, 'Medical Examinations'!L:L, "not found")</f>
        <v>yes</v>
      </c>
      <c r="J690" s="2" t="str">
        <f>_xlfn.XLOOKUP(A690, 'Medical Examinations'!A:A, 'Medical Examinations'!C:C, "not found")</f>
        <v>Underweight</v>
      </c>
      <c r="K690" s="2" t="str">
        <f>_xlfn.XLOOKUP(A690, 'Medical Examinations'!A:A, 'Medical Examinations'!E:E, "not  found")</f>
        <v>Normal</v>
      </c>
      <c r="L690" s="16">
        <f>_xlfn.XLOOKUP(A690, 'Hospitalisation Details'!A:A, 'Hospitalisation Details'!G:G, "not found")</f>
        <v>35379</v>
      </c>
      <c r="M690" s="17">
        <f>_xlfn.XLOOKUP(A690, 'Hospitalisation Details'!A:A, 'Hospitalisation Details'!J:J, "not found")</f>
        <v>14455.64</v>
      </c>
      <c r="N690" s="2" t="str">
        <f>_xlfn.XLOOKUP(A690, 'Hospitalisation Details'!A:A, 'Hospitalisation Details'!L:L, "not found")</f>
        <v>tier - 2</v>
      </c>
      <c r="O690" s="2" t="str">
        <f>_xlfn.XLOOKUP(A690, 'Hospitalisation Details'!A:A, 'Hospitalisation Details'!N:N, "not found")</f>
        <v>tier - 3</v>
      </c>
      <c r="P690" s="2" t="str">
        <f>_xlfn.XLOOKUP(A690, 'Hospitalisation Details'!A:A, 'Hospitalisation Details'!P:P, "not found")</f>
        <v>R1024</v>
      </c>
      <c r="Q690" s="2">
        <f>_xlfn.XLOOKUP(A690, 'Hospitalisation Details'!A:A, 'Hospitalisation Details'!H:H, "not found")</f>
        <v>26</v>
      </c>
    </row>
    <row r="691" spans="1:17" ht="15.75" x14ac:dyDescent="0.25">
      <c r="A691" s="15" t="s">
        <v>1681</v>
      </c>
      <c r="B691" s="2" t="str">
        <f>VLOOKUP(A691, 'Customer Names'!A:E, 4, FALSE)</f>
        <v>Adriana</v>
      </c>
      <c r="C691" s="2">
        <f>_xlfn.XLOOKUP(A691, 'Medical Examinations'!A:A, 'Medical Examinations'!B:B, "not found")</f>
        <v>23.085000000000001</v>
      </c>
      <c r="D691" s="2">
        <f>_xlfn.XLOOKUP(A691, 'Medical Examinations'!A:A, 'Medical Examinations'!D:D, "not found")</f>
        <v>4.2699999999999996</v>
      </c>
      <c r="E691" s="2" t="str">
        <f>_xlfn.XLOOKUP(A691, 'Medical Examinations'!A:A, 'Medical Examinations'!F:F, "not found")</f>
        <v>yes</v>
      </c>
      <c r="F691" s="2" t="str">
        <f>_xlfn.XLOOKUP(A691, 'Medical Examinations'!A:A, 'Medical Examinations'!G:G, "not found")</f>
        <v>No</v>
      </c>
      <c r="G691" s="2" t="str">
        <f>_xlfn.XLOOKUP(A691, 'Medical Examinations'!A:A, 'Medical Examinations'!H:H, "not found")</f>
        <v>No</v>
      </c>
      <c r="H691" s="2">
        <f>_xlfn.XLOOKUP(A691, 'Medical Examinations'!A:A, 'Medical Examinations'!J:J, "not found")</f>
        <v>2</v>
      </c>
      <c r="I691" s="2" t="str">
        <f>_xlfn.XLOOKUP(A691, 'Medical Examinations'!A:A, 'Medical Examinations'!L:L, "not found")</f>
        <v>No</v>
      </c>
      <c r="J691" s="2" t="str">
        <f>_xlfn.XLOOKUP(A691, 'Medical Examinations'!A:A, 'Medical Examinations'!C:C, "not found")</f>
        <v>Normal Weight</v>
      </c>
      <c r="K691" s="2" t="str">
        <f>_xlfn.XLOOKUP(A691, 'Medical Examinations'!A:A, 'Medical Examinations'!E:E, "not  found")</f>
        <v>Normal</v>
      </c>
      <c r="L691" s="16">
        <f>_xlfn.XLOOKUP(A691, 'Hospitalisation Details'!A:A, 'Hospitalisation Details'!G:G, "not found")</f>
        <v>21765</v>
      </c>
      <c r="M691" s="17">
        <f>_xlfn.XLOOKUP(A691, 'Hospitalisation Details'!A:A, 'Hospitalisation Details'!J:J, "not found")</f>
        <v>14451.84</v>
      </c>
      <c r="N691" s="2" t="str">
        <f>_xlfn.XLOOKUP(A691, 'Hospitalisation Details'!A:A, 'Hospitalisation Details'!L:L, "not found")</f>
        <v>tier - 2</v>
      </c>
      <c r="O691" s="2" t="str">
        <f>_xlfn.XLOOKUP(A691, 'Hospitalisation Details'!A:A, 'Hospitalisation Details'!N:N, "not found")</f>
        <v>tier - 3</v>
      </c>
      <c r="P691" s="2" t="str">
        <f>_xlfn.XLOOKUP(A691, 'Hospitalisation Details'!A:A, 'Hospitalisation Details'!P:P, "not found")</f>
        <v>R1023</v>
      </c>
      <c r="Q691" s="2">
        <f>_xlfn.XLOOKUP(A691, 'Hospitalisation Details'!A:A, 'Hospitalisation Details'!H:H, "not found")</f>
        <v>63</v>
      </c>
    </row>
    <row r="692" spans="1:17" ht="15.75" x14ac:dyDescent="0.25">
      <c r="A692" s="15" t="s">
        <v>1680</v>
      </c>
      <c r="B692" s="2" t="str">
        <f>VLOOKUP(A692, 'Customer Names'!A:E, 4, FALSE)</f>
        <v>Miranda J</v>
      </c>
      <c r="C692" s="2">
        <f>_xlfn.XLOOKUP(A692, 'Medical Examinations'!A:A, 'Medical Examinations'!B:B, "not found")</f>
        <v>21.66</v>
      </c>
      <c r="D692" s="2">
        <f>_xlfn.XLOOKUP(A692, 'Medical Examinations'!A:A, 'Medical Examinations'!D:D, "not found")</f>
        <v>5.2</v>
      </c>
      <c r="E692" s="2" t="str">
        <f>_xlfn.XLOOKUP(A692, 'Medical Examinations'!A:A, 'Medical Examinations'!F:F, "not found")</f>
        <v>yes</v>
      </c>
      <c r="F692" s="2" t="str">
        <f>_xlfn.XLOOKUP(A692, 'Medical Examinations'!A:A, 'Medical Examinations'!G:G, "not found")</f>
        <v>No</v>
      </c>
      <c r="G692" s="2" t="str">
        <f>_xlfn.XLOOKUP(A692, 'Medical Examinations'!A:A, 'Medical Examinations'!H:H, "not found")</f>
        <v>No</v>
      </c>
      <c r="H692" s="2">
        <f>_xlfn.XLOOKUP(A692, 'Medical Examinations'!A:A, 'Medical Examinations'!J:J, "not found")</f>
        <v>2</v>
      </c>
      <c r="I692" s="2" t="str">
        <f>_xlfn.XLOOKUP(A692, 'Medical Examinations'!A:A, 'Medical Examinations'!L:L, "not found")</f>
        <v>No</v>
      </c>
      <c r="J692" s="2" t="str">
        <f>_xlfn.XLOOKUP(A692, 'Medical Examinations'!A:A, 'Medical Examinations'!C:C, "not found")</f>
        <v>Normal Weight</v>
      </c>
      <c r="K692" s="2" t="str">
        <f>_xlfn.XLOOKUP(A692, 'Medical Examinations'!A:A, 'Medical Examinations'!E:E, "not  found")</f>
        <v>Normal</v>
      </c>
      <c r="L692" s="16">
        <f>_xlfn.XLOOKUP(A692, 'Hospitalisation Details'!A:A, 'Hospitalisation Details'!G:G, "not found")</f>
        <v>21730</v>
      </c>
      <c r="M692" s="17">
        <f>_xlfn.XLOOKUP(A692, 'Hospitalisation Details'!A:A, 'Hospitalisation Details'!J:J, "not found")</f>
        <v>14449.85</v>
      </c>
      <c r="N692" s="2" t="str">
        <f>_xlfn.XLOOKUP(A692, 'Hospitalisation Details'!A:A, 'Hospitalisation Details'!L:L, "not found")</f>
        <v>tier - 2</v>
      </c>
      <c r="O692" s="2" t="str">
        <f>_xlfn.XLOOKUP(A692, 'Hospitalisation Details'!A:A, 'Hospitalisation Details'!N:N, "not found")</f>
        <v>tier - 1</v>
      </c>
      <c r="P692" s="2" t="str">
        <f>_xlfn.XLOOKUP(A692, 'Hospitalisation Details'!A:A, 'Hospitalisation Details'!P:P, "not found")</f>
        <v>R1024</v>
      </c>
      <c r="Q692" s="2">
        <f>_xlfn.XLOOKUP(A692, 'Hospitalisation Details'!A:A, 'Hospitalisation Details'!H:H, "not found")</f>
        <v>63</v>
      </c>
    </row>
    <row r="693" spans="1:17" ht="15.75" x14ac:dyDescent="0.25">
      <c r="A693" s="15" t="s">
        <v>1679</v>
      </c>
      <c r="B693" s="2" t="str">
        <f>VLOOKUP(A693, 'Customer Names'!A:E, 4, FALSE)</f>
        <v>Roberto</v>
      </c>
      <c r="C693" s="2">
        <f>_xlfn.XLOOKUP(A693, 'Medical Examinations'!A:A, 'Medical Examinations'!B:B, "not found")</f>
        <v>36.47</v>
      </c>
      <c r="D693" s="2">
        <f>_xlfn.XLOOKUP(A693, 'Medical Examinations'!A:A, 'Medical Examinations'!D:D, "not found")</f>
        <v>8.23</v>
      </c>
      <c r="E693" s="2" t="str">
        <f>_xlfn.XLOOKUP(A693, 'Medical Examinations'!A:A, 'Medical Examinations'!F:F, "not found")</f>
        <v>yes</v>
      </c>
      <c r="F693" s="2" t="str">
        <f>_xlfn.XLOOKUP(A693, 'Medical Examinations'!A:A, 'Medical Examinations'!G:G, "not found")</f>
        <v>No</v>
      </c>
      <c r="G693" s="2" t="str">
        <f>_xlfn.XLOOKUP(A693, 'Medical Examinations'!A:A, 'Medical Examinations'!H:H, "not found")</f>
        <v>No</v>
      </c>
      <c r="H693" s="2">
        <f>_xlfn.XLOOKUP(A693, 'Medical Examinations'!A:A, 'Medical Examinations'!J:J, "not found")</f>
        <v>0</v>
      </c>
      <c r="I693" s="2" t="str">
        <f>_xlfn.XLOOKUP(A693, 'Medical Examinations'!A:A, 'Medical Examinations'!L:L, "not found")</f>
        <v>No</v>
      </c>
      <c r="J693" s="2" t="str">
        <f>_xlfn.XLOOKUP(A693, 'Medical Examinations'!A:A, 'Medical Examinations'!C:C, "not found")</f>
        <v>Obesity</v>
      </c>
      <c r="K693" s="2" t="str">
        <f>_xlfn.XLOOKUP(A693, 'Medical Examinations'!A:A, 'Medical Examinations'!E:E, "not  found")</f>
        <v>Diabetes</v>
      </c>
      <c r="L693" s="16">
        <f>_xlfn.XLOOKUP(A693, 'Hospitalisation Details'!A:A, 'Hospitalisation Details'!G:G, "not found")</f>
        <v>24780</v>
      </c>
      <c r="M693" s="17">
        <f>_xlfn.XLOOKUP(A693, 'Hospitalisation Details'!A:A, 'Hospitalisation Details'!J:J, "not found")</f>
        <v>14427.63</v>
      </c>
      <c r="N693" s="2" t="str">
        <f>_xlfn.XLOOKUP(A693, 'Hospitalisation Details'!A:A, 'Hospitalisation Details'!L:L, "not found")</f>
        <v>tier - 2</v>
      </c>
      <c r="O693" s="2" t="str">
        <f>_xlfn.XLOOKUP(A693, 'Hospitalisation Details'!A:A, 'Hospitalisation Details'!N:N, "not found")</f>
        <v>tier - 2</v>
      </c>
      <c r="P693" s="2" t="str">
        <f>_xlfn.XLOOKUP(A693, 'Hospitalisation Details'!A:A, 'Hospitalisation Details'!P:P, "not found")</f>
        <v>R1021</v>
      </c>
      <c r="Q693" s="2">
        <f>_xlfn.XLOOKUP(A693, 'Hospitalisation Details'!A:A, 'Hospitalisation Details'!H:H, "not found")</f>
        <v>55</v>
      </c>
    </row>
    <row r="694" spans="1:17" ht="15.75" x14ac:dyDescent="0.25">
      <c r="A694" s="15" t="s">
        <v>1678</v>
      </c>
      <c r="B694" s="2" t="str">
        <f>VLOOKUP(A694, 'Customer Names'!A:E, 4, FALSE)</f>
        <v>Rebecca B.</v>
      </c>
      <c r="C694" s="2">
        <f>_xlfn.XLOOKUP(A694, 'Medical Examinations'!A:A, 'Medical Examinations'!B:B, "not found")</f>
        <v>36.08</v>
      </c>
      <c r="D694" s="2">
        <f>_xlfn.XLOOKUP(A694, 'Medical Examinations'!A:A, 'Medical Examinations'!D:D, "not found")</f>
        <v>10.33</v>
      </c>
      <c r="E694" s="2" t="str">
        <f>_xlfn.XLOOKUP(A694, 'Medical Examinations'!A:A, 'Medical Examinations'!F:F, "not found")</f>
        <v>yes</v>
      </c>
      <c r="F694" s="2" t="str">
        <f>_xlfn.XLOOKUP(A694, 'Medical Examinations'!A:A, 'Medical Examinations'!G:G, "not found")</f>
        <v>No</v>
      </c>
      <c r="G694" s="2" t="str">
        <f>_xlfn.XLOOKUP(A694, 'Medical Examinations'!A:A, 'Medical Examinations'!H:H, "not found")</f>
        <v>No</v>
      </c>
      <c r="H694" s="2">
        <f>_xlfn.XLOOKUP(A694, 'Medical Examinations'!A:A, 'Medical Examinations'!J:J, "not found")</f>
        <v>0</v>
      </c>
      <c r="I694" s="2" t="str">
        <f>_xlfn.XLOOKUP(A694, 'Medical Examinations'!A:A, 'Medical Examinations'!L:L, "not found")</f>
        <v>No</v>
      </c>
      <c r="J694" s="2" t="str">
        <f>_xlfn.XLOOKUP(A694, 'Medical Examinations'!A:A, 'Medical Examinations'!C:C, "not found")</f>
        <v>Obesity</v>
      </c>
      <c r="K694" s="2" t="str">
        <f>_xlfn.XLOOKUP(A694, 'Medical Examinations'!A:A, 'Medical Examinations'!E:E, "not  found")</f>
        <v>Diabetes</v>
      </c>
      <c r="L694" s="16">
        <f>_xlfn.XLOOKUP(A694, 'Hospitalisation Details'!A:A, 'Hospitalisation Details'!G:G, "not found")</f>
        <v>24699</v>
      </c>
      <c r="M694" s="17">
        <f>_xlfn.XLOOKUP(A694, 'Hospitalisation Details'!A:A, 'Hospitalisation Details'!J:J, "not found")</f>
        <v>14426.66</v>
      </c>
      <c r="N694" s="2" t="str">
        <f>_xlfn.XLOOKUP(A694, 'Hospitalisation Details'!A:A, 'Hospitalisation Details'!L:L, "not found")</f>
        <v>tier - 2</v>
      </c>
      <c r="O694" s="2" t="str">
        <f>_xlfn.XLOOKUP(A694, 'Hospitalisation Details'!A:A, 'Hospitalisation Details'!N:N, "not found")</f>
        <v>tier - 2</v>
      </c>
      <c r="P694" s="2" t="str">
        <f>_xlfn.XLOOKUP(A694, 'Hospitalisation Details'!A:A, 'Hospitalisation Details'!P:P, "not found")</f>
        <v>R1026</v>
      </c>
      <c r="Q694" s="2">
        <f>_xlfn.XLOOKUP(A694, 'Hospitalisation Details'!A:A, 'Hospitalisation Details'!H:H, "not found")</f>
        <v>55</v>
      </c>
    </row>
    <row r="695" spans="1:17" ht="15.75" x14ac:dyDescent="0.25">
      <c r="A695" s="15" t="s">
        <v>1677</v>
      </c>
      <c r="B695" s="2" t="str">
        <f>VLOOKUP(A695, 'Customer Names'!A:E, 4, FALSE)</f>
        <v>Tiffany</v>
      </c>
      <c r="C695" s="2">
        <f>_xlfn.XLOOKUP(A695, 'Medical Examinations'!A:A, 'Medical Examinations'!B:B, "not found")</f>
        <v>23.18</v>
      </c>
      <c r="D695" s="2">
        <f>_xlfn.XLOOKUP(A695, 'Medical Examinations'!A:A, 'Medical Examinations'!D:D, "not found")</f>
        <v>6.13</v>
      </c>
      <c r="E695" s="2" t="str">
        <f>_xlfn.XLOOKUP(A695, 'Medical Examinations'!A:A, 'Medical Examinations'!F:F, "not found")</f>
        <v>No</v>
      </c>
      <c r="F695" s="2" t="str">
        <f>_xlfn.XLOOKUP(A695, 'Medical Examinations'!A:A, 'Medical Examinations'!G:G, "not found")</f>
        <v>No</v>
      </c>
      <c r="G695" s="2" t="str">
        <f>_xlfn.XLOOKUP(A695, 'Medical Examinations'!A:A, 'Medical Examinations'!H:H, "not found")</f>
        <v>No</v>
      </c>
      <c r="H695" s="2">
        <f>_xlfn.XLOOKUP(A695, 'Medical Examinations'!A:A, 'Medical Examinations'!J:J, "not found")</f>
        <v>0</v>
      </c>
      <c r="I695" s="2" t="str">
        <f>_xlfn.XLOOKUP(A695, 'Medical Examinations'!A:A, 'Medical Examinations'!L:L, "not found")</f>
        <v>No</v>
      </c>
      <c r="J695" s="2" t="str">
        <f>_xlfn.XLOOKUP(A695, 'Medical Examinations'!A:A, 'Medical Examinations'!C:C, "not found")</f>
        <v>Normal Weight</v>
      </c>
      <c r="K695" s="2" t="str">
        <f>_xlfn.XLOOKUP(A695, 'Medical Examinations'!A:A, 'Medical Examinations'!E:E, "not  found")</f>
        <v>Prediabeties</v>
      </c>
      <c r="L695" s="16">
        <f>_xlfn.XLOOKUP(A695, 'Hospitalisation Details'!A:A, 'Hospitalisation Details'!G:G, "not found")</f>
        <v>36382</v>
      </c>
      <c r="M695" s="17">
        <f>_xlfn.XLOOKUP(A695, 'Hospitalisation Details'!A:A, 'Hospitalisation Details'!J:J, "not found")</f>
        <v>14426.07</v>
      </c>
      <c r="N695" s="2" t="str">
        <f>_xlfn.XLOOKUP(A695, 'Hospitalisation Details'!A:A, 'Hospitalisation Details'!L:L, "not found")</f>
        <v>tier - 2</v>
      </c>
      <c r="O695" s="2" t="str">
        <f>_xlfn.XLOOKUP(A695, 'Hospitalisation Details'!A:A, 'Hospitalisation Details'!N:N, "not found")</f>
        <v>tier - 1</v>
      </c>
      <c r="P695" s="2" t="str">
        <f>_xlfn.XLOOKUP(A695, 'Hospitalisation Details'!A:A, 'Hospitalisation Details'!P:P, "not found")</f>
        <v>R1012</v>
      </c>
      <c r="Q695" s="2">
        <f>_xlfn.XLOOKUP(A695, 'Hospitalisation Details'!A:A, 'Hospitalisation Details'!H:H, "not found")</f>
        <v>23</v>
      </c>
    </row>
    <row r="696" spans="1:17" ht="15.75" x14ac:dyDescent="0.25">
      <c r="A696" s="15" t="s">
        <v>1676</v>
      </c>
      <c r="B696" s="2" t="str">
        <f>VLOOKUP(A696, 'Customer Names'!A:E, 4, FALSE)</f>
        <v>Alexander</v>
      </c>
      <c r="C696" s="2">
        <f>_xlfn.XLOOKUP(A696, 'Medical Examinations'!A:A, 'Medical Examinations'!B:B, "not found")</f>
        <v>39.159999999999997</v>
      </c>
      <c r="D696" s="2">
        <f>_xlfn.XLOOKUP(A696, 'Medical Examinations'!A:A, 'Medical Examinations'!D:D, "not found")</f>
        <v>8.08</v>
      </c>
      <c r="E696" s="2" t="str">
        <f>_xlfn.XLOOKUP(A696, 'Medical Examinations'!A:A, 'Medical Examinations'!F:F, "not found")</f>
        <v>No</v>
      </c>
      <c r="F696" s="2" t="str">
        <f>_xlfn.XLOOKUP(A696, 'Medical Examinations'!A:A, 'Medical Examinations'!G:G, "not found")</f>
        <v>No</v>
      </c>
      <c r="G696" s="2" t="str">
        <f>_xlfn.XLOOKUP(A696, 'Medical Examinations'!A:A, 'Medical Examinations'!H:H, "not found")</f>
        <v>No</v>
      </c>
      <c r="H696" s="2">
        <f>_xlfn.XLOOKUP(A696, 'Medical Examinations'!A:A, 'Medical Examinations'!J:J, "not found")</f>
        <v>3</v>
      </c>
      <c r="I696" s="2" t="str">
        <f>_xlfn.XLOOKUP(A696, 'Medical Examinations'!A:A, 'Medical Examinations'!L:L, "not found")</f>
        <v>No</v>
      </c>
      <c r="J696" s="2" t="str">
        <f>_xlfn.XLOOKUP(A696, 'Medical Examinations'!A:A, 'Medical Examinations'!C:C, "not found")</f>
        <v>Obesity</v>
      </c>
      <c r="K696" s="2" t="str">
        <f>_xlfn.XLOOKUP(A696, 'Medical Examinations'!A:A, 'Medical Examinations'!E:E, "not  found")</f>
        <v>Diabetes</v>
      </c>
      <c r="L696" s="16">
        <f>_xlfn.XLOOKUP(A696, 'Hospitalisation Details'!A:A, 'Hospitalisation Details'!G:G, "not found")</f>
        <v>21448</v>
      </c>
      <c r="M696" s="17">
        <f>_xlfn.XLOOKUP(A696, 'Hospitalisation Details'!A:A, 'Hospitalisation Details'!J:J, "not found")</f>
        <v>14418.28</v>
      </c>
      <c r="N696" s="2" t="str">
        <f>_xlfn.XLOOKUP(A696, 'Hospitalisation Details'!A:A, 'Hospitalisation Details'!L:L, "not found")</f>
        <v>tier - 2</v>
      </c>
      <c r="O696" s="2" t="str">
        <f>_xlfn.XLOOKUP(A696, 'Hospitalisation Details'!A:A, 'Hospitalisation Details'!N:N, "not found")</f>
        <v>tier - 3</v>
      </c>
      <c r="P696" s="2" t="str">
        <f>_xlfn.XLOOKUP(A696, 'Hospitalisation Details'!A:A, 'Hospitalisation Details'!P:P, "not found")</f>
        <v>R1013</v>
      </c>
      <c r="Q696" s="2">
        <f>_xlfn.XLOOKUP(A696, 'Hospitalisation Details'!A:A, 'Hospitalisation Details'!H:H, "not found")</f>
        <v>64</v>
      </c>
    </row>
    <row r="697" spans="1:17" ht="15.75" x14ac:dyDescent="0.25">
      <c r="A697" s="15" t="s">
        <v>1675</v>
      </c>
      <c r="B697" s="2" t="str">
        <f>VLOOKUP(A697, 'Customer Names'!A:E, 4, FALSE)</f>
        <v>Rich M</v>
      </c>
      <c r="C697" s="2">
        <f>_xlfn.XLOOKUP(A697, 'Medical Examinations'!A:A, 'Medical Examinations'!B:B, "not found")</f>
        <v>38.19</v>
      </c>
      <c r="D697" s="2">
        <f>_xlfn.XLOOKUP(A697, 'Medical Examinations'!A:A, 'Medical Examinations'!D:D, "not found")</f>
        <v>10.49</v>
      </c>
      <c r="E697" s="2" t="str">
        <f>_xlfn.XLOOKUP(A697, 'Medical Examinations'!A:A, 'Medical Examinations'!F:F, "not found")</f>
        <v>No</v>
      </c>
      <c r="F697" s="2" t="str">
        <f>_xlfn.XLOOKUP(A697, 'Medical Examinations'!A:A, 'Medical Examinations'!G:G, "not found")</f>
        <v>No</v>
      </c>
      <c r="G697" s="2" t="str">
        <f>_xlfn.XLOOKUP(A697, 'Medical Examinations'!A:A, 'Medical Examinations'!H:H, "not found")</f>
        <v>No</v>
      </c>
      <c r="H697" s="2">
        <f>_xlfn.XLOOKUP(A697, 'Medical Examinations'!A:A, 'Medical Examinations'!J:J, "not found")</f>
        <v>3</v>
      </c>
      <c r="I697" s="2" t="str">
        <f>_xlfn.XLOOKUP(A697, 'Medical Examinations'!A:A, 'Medical Examinations'!L:L, "not found")</f>
        <v>No</v>
      </c>
      <c r="J697" s="2" t="str">
        <f>_xlfn.XLOOKUP(A697, 'Medical Examinations'!A:A, 'Medical Examinations'!C:C, "not found")</f>
        <v>Obesity</v>
      </c>
      <c r="K697" s="2" t="str">
        <f>_xlfn.XLOOKUP(A697, 'Medical Examinations'!A:A, 'Medical Examinations'!E:E, "not  found")</f>
        <v>Diabetes</v>
      </c>
      <c r="L697" s="16">
        <f>_xlfn.XLOOKUP(A697, 'Hospitalisation Details'!A:A, 'Hospitalisation Details'!G:G, "not found")</f>
        <v>21395</v>
      </c>
      <c r="M697" s="17">
        <f>_xlfn.XLOOKUP(A697, 'Hospitalisation Details'!A:A, 'Hospitalisation Details'!J:J, "not found")</f>
        <v>14410.93</v>
      </c>
      <c r="N697" s="2" t="str">
        <f>_xlfn.XLOOKUP(A697, 'Hospitalisation Details'!A:A, 'Hospitalisation Details'!L:L, "not found")</f>
        <v>tier - 2</v>
      </c>
      <c r="O697" s="2" t="str">
        <f>_xlfn.XLOOKUP(A697, 'Hospitalisation Details'!A:A, 'Hospitalisation Details'!N:N, "not found")</f>
        <v>tier - 2</v>
      </c>
      <c r="P697" s="2" t="str">
        <f>_xlfn.XLOOKUP(A697, 'Hospitalisation Details'!A:A, 'Hospitalisation Details'!P:P, "not found")</f>
        <v>R1016</v>
      </c>
      <c r="Q697" s="2">
        <f>_xlfn.XLOOKUP(A697, 'Hospitalisation Details'!A:A, 'Hospitalisation Details'!H:H, "not found")</f>
        <v>64</v>
      </c>
    </row>
    <row r="698" spans="1:17" ht="15.75" x14ac:dyDescent="0.25">
      <c r="A698" s="15" t="s">
        <v>1674</v>
      </c>
      <c r="B698" s="2" t="str">
        <f>VLOOKUP(A698, 'Customer Names'!A:E, 4, FALSE)</f>
        <v>Aaron C</v>
      </c>
      <c r="C698" s="2">
        <f>_xlfn.XLOOKUP(A698, 'Medical Examinations'!A:A, 'Medical Examinations'!B:B, "not found")</f>
        <v>26.41</v>
      </c>
      <c r="D698" s="2">
        <f>_xlfn.XLOOKUP(A698, 'Medical Examinations'!A:A, 'Medical Examinations'!D:D, "not found")</f>
        <v>8.11</v>
      </c>
      <c r="E698" s="2" t="str">
        <f>_xlfn.XLOOKUP(A698, 'Medical Examinations'!A:A, 'Medical Examinations'!F:F, "not found")</f>
        <v>No</v>
      </c>
      <c r="F698" s="2" t="str">
        <f>_xlfn.XLOOKUP(A698, 'Medical Examinations'!A:A, 'Medical Examinations'!G:G, "not found")</f>
        <v>No</v>
      </c>
      <c r="G698" s="2" t="str">
        <f>_xlfn.XLOOKUP(A698, 'Medical Examinations'!A:A, 'Medical Examinations'!H:H, "not found")</f>
        <v>No</v>
      </c>
      <c r="H698" s="2">
        <f>_xlfn.XLOOKUP(A698, 'Medical Examinations'!A:A, 'Medical Examinations'!J:J, "not found")</f>
        <v>3</v>
      </c>
      <c r="I698" s="2" t="str">
        <f>_xlfn.XLOOKUP(A698, 'Medical Examinations'!A:A, 'Medical Examinations'!L:L, "not found")</f>
        <v>No</v>
      </c>
      <c r="J698" s="2" t="str">
        <f>_xlfn.XLOOKUP(A698, 'Medical Examinations'!A:A, 'Medical Examinations'!C:C, "not found")</f>
        <v>Overweight</v>
      </c>
      <c r="K698" s="2" t="str">
        <f>_xlfn.XLOOKUP(A698, 'Medical Examinations'!A:A, 'Medical Examinations'!E:E, "not  found")</f>
        <v>Diabetes</v>
      </c>
      <c r="L698" s="16">
        <f>_xlfn.XLOOKUP(A698, 'Hospitalisation Details'!A:A, 'Hospitalisation Details'!G:G, "not found")</f>
        <v>21442</v>
      </c>
      <c r="M698" s="17">
        <f>_xlfn.XLOOKUP(A698, 'Hospitalisation Details'!A:A, 'Hospitalisation Details'!J:J, "not found")</f>
        <v>14394.56</v>
      </c>
      <c r="N698" s="2" t="str">
        <f>_xlfn.XLOOKUP(A698, 'Hospitalisation Details'!A:A, 'Hospitalisation Details'!L:L, "not found")</f>
        <v>tier - 2</v>
      </c>
      <c r="O698" s="2" t="str">
        <f>_xlfn.XLOOKUP(A698, 'Hospitalisation Details'!A:A, 'Hospitalisation Details'!N:N, "not found")</f>
        <v>tier - 1</v>
      </c>
      <c r="P698" s="2" t="str">
        <f>_xlfn.XLOOKUP(A698, 'Hospitalisation Details'!A:A, 'Hospitalisation Details'!P:P, "not found")</f>
        <v>R1018</v>
      </c>
      <c r="Q698" s="2">
        <f>_xlfn.XLOOKUP(A698, 'Hospitalisation Details'!A:A, 'Hospitalisation Details'!H:H, "not found")</f>
        <v>64</v>
      </c>
    </row>
    <row r="699" spans="1:17" ht="15.75" x14ac:dyDescent="0.25">
      <c r="A699" s="15" t="s">
        <v>1673</v>
      </c>
      <c r="B699" s="2" t="str">
        <f>VLOOKUP(A699, 'Customer Names'!A:E, 4, FALSE)</f>
        <v>Kate</v>
      </c>
      <c r="C699" s="2">
        <f>_xlfn.XLOOKUP(A699, 'Medical Examinations'!A:A, 'Medical Examinations'!B:B, "not found")</f>
        <v>28.785</v>
      </c>
      <c r="D699" s="2">
        <f>_xlfn.XLOOKUP(A699, 'Medical Examinations'!A:A, 'Medical Examinations'!D:D, "not found")</f>
        <v>6.6</v>
      </c>
      <c r="E699" s="2" t="str">
        <f>_xlfn.XLOOKUP(A699, 'Medical Examinations'!A:A, 'Medical Examinations'!F:F, "not found")</f>
        <v>No</v>
      </c>
      <c r="F699" s="2" t="str">
        <f>_xlfn.XLOOKUP(A699, 'Medical Examinations'!A:A, 'Medical Examinations'!G:G, "not found")</f>
        <v>No</v>
      </c>
      <c r="G699" s="2" t="str">
        <f>_xlfn.XLOOKUP(A699, 'Medical Examinations'!A:A, 'Medical Examinations'!H:H, "not found")</f>
        <v>No</v>
      </c>
      <c r="H699" s="2">
        <f>_xlfn.XLOOKUP(A699, 'Medical Examinations'!A:A, 'Medical Examinations'!J:J, "not found")</f>
        <v>0</v>
      </c>
      <c r="I699" s="2" t="str">
        <f>_xlfn.XLOOKUP(A699, 'Medical Examinations'!A:A, 'Medical Examinations'!L:L, "not found")</f>
        <v>No</v>
      </c>
      <c r="J699" s="2" t="str">
        <f>_xlfn.XLOOKUP(A699, 'Medical Examinations'!A:A, 'Medical Examinations'!C:C, "not found")</f>
        <v>Overweight</v>
      </c>
      <c r="K699" s="2" t="str">
        <f>_xlfn.XLOOKUP(A699, 'Medical Examinations'!A:A, 'Medical Examinations'!E:E, "not  found")</f>
        <v>Diabetes</v>
      </c>
      <c r="L699" s="16">
        <f>_xlfn.XLOOKUP(A699, 'Hospitalisation Details'!A:A, 'Hospitalisation Details'!G:G, "not found")</f>
        <v>23915</v>
      </c>
      <c r="M699" s="17">
        <f>_xlfn.XLOOKUP(A699, 'Hospitalisation Details'!A:A, 'Hospitalisation Details'!J:J, "not found")</f>
        <v>14394.4</v>
      </c>
      <c r="N699" s="2" t="str">
        <f>_xlfn.XLOOKUP(A699, 'Hospitalisation Details'!A:A, 'Hospitalisation Details'!L:L, "not found")</f>
        <v>tier - 2</v>
      </c>
      <c r="O699" s="2" t="str">
        <f>_xlfn.XLOOKUP(A699, 'Hospitalisation Details'!A:A, 'Hospitalisation Details'!N:N, "not found")</f>
        <v>tier - 3</v>
      </c>
      <c r="P699" s="2" t="str">
        <f>_xlfn.XLOOKUP(A699, 'Hospitalisation Details'!A:A, 'Hospitalisation Details'!P:P, "not found")</f>
        <v>R1024</v>
      </c>
      <c r="Q699" s="2">
        <f>_xlfn.XLOOKUP(A699, 'Hospitalisation Details'!A:A, 'Hospitalisation Details'!H:H, "not found")</f>
        <v>57</v>
      </c>
    </row>
    <row r="700" spans="1:17" ht="15.75" x14ac:dyDescent="0.25">
      <c r="A700" s="15" t="s">
        <v>1672</v>
      </c>
      <c r="B700" s="2" t="str">
        <f>VLOOKUP(A700, 'Customer Names'!A:E, 4, FALSE)</f>
        <v>Maria M</v>
      </c>
      <c r="C700" s="2">
        <f>_xlfn.XLOOKUP(A700, 'Medical Examinations'!A:A, 'Medical Examinations'!B:B, "not found")</f>
        <v>26.695</v>
      </c>
      <c r="D700" s="2">
        <f>_xlfn.XLOOKUP(A700, 'Medical Examinations'!A:A, 'Medical Examinations'!D:D, "not found")</f>
        <v>10.14</v>
      </c>
      <c r="E700" s="2" t="str">
        <f>_xlfn.XLOOKUP(A700, 'Medical Examinations'!A:A, 'Medical Examinations'!F:F, "not found")</f>
        <v>yes</v>
      </c>
      <c r="F700" s="2" t="str">
        <f>_xlfn.XLOOKUP(A700, 'Medical Examinations'!A:A, 'Medical Examinations'!G:G, "not found")</f>
        <v>No</v>
      </c>
      <c r="G700" s="2" t="str">
        <f>_xlfn.XLOOKUP(A700, 'Medical Examinations'!A:A, 'Medical Examinations'!H:H, "not found")</f>
        <v>Yes</v>
      </c>
      <c r="H700" s="2">
        <f>_xlfn.XLOOKUP(A700, 'Medical Examinations'!A:A, 'Medical Examinations'!J:J, "not found")</f>
        <v>1</v>
      </c>
      <c r="I700" s="2" t="str">
        <f>_xlfn.XLOOKUP(A700, 'Medical Examinations'!A:A, 'Medical Examinations'!L:L, "not found")</f>
        <v>No</v>
      </c>
      <c r="J700" s="2" t="str">
        <f>_xlfn.XLOOKUP(A700, 'Medical Examinations'!A:A, 'Medical Examinations'!C:C, "not found")</f>
        <v>Overweight</v>
      </c>
      <c r="K700" s="2" t="str">
        <f>_xlfn.XLOOKUP(A700, 'Medical Examinations'!A:A, 'Medical Examinations'!E:E, "not  found")</f>
        <v>Diabetes</v>
      </c>
      <c r="L700" s="16">
        <f>_xlfn.XLOOKUP(A700, 'Hospitalisation Details'!A:A, 'Hospitalisation Details'!G:G, "not found")</f>
        <v>23208</v>
      </c>
      <c r="M700" s="17">
        <f>_xlfn.XLOOKUP(A700, 'Hospitalisation Details'!A:A, 'Hospitalisation Details'!J:J, "not found")</f>
        <v>14382.71</v>
      </c>
      <c r="N700" s="2" t="str">
        <f>_xlfn.XLOOKUP(A700, 'Hospitalisation Details'!A:A, 'Hospitalisation Details'!L:L, "not found")</f>
        <v>tier - 2</v>
      </c>
      <c r="O700" s="2" t="str">
        <f>_xlfn.XLOOKUP(A700, 'Hospitalisation Details'!A:A, 'Hospitalisation Details'!N:N, "not found")</f>
        <v>tier - 2</v>
      </c>
      <c r="P700" s="2" t="str">
        <f>_xlfn.XLOOKUP(A700, 'Hospitalisation Details'!A:A, 'Hospitalisation Details'!P:P, "not found")</f>
        <v>R1012</v>
      </c>
      <c r="Q700" s="2">
        <f>_xlfn.XLOOKUP(A700, 'Hospitalisation Details'!A:A, 'Hospitalisation Details'!H:H, "not found")</f>
        <v>59</v>
      </c>
    </row>
    <row r="701" spans="1:17" ht="15.75" x14ac:dyDescent="0.25">
      <c r="A701" s="15" t="s">
        <v>1671</v>
      </c>
      <c r="B701" s="2" t="str">
        <f>VLOOKUP(A701, 'Customer Names'!A:E, 4, FALSE)</f>
        <v>Daven W</v>
      </c>
      <c r="C701" s="2">
        <f>_xlfn.XLOOKUP(A701, 'Medical Examinations'!A:A, 'Medical Examinations'!B:B, "not found")</f>
        <v>32.799999999999997</v>
      </c>
      <c r="D701" s="2">
        <f>_xlfn.XLOOKUP(A701, 'Medical Examinations'!A:A, 'Medical Examinations'!D:D, "not found")</f>
        <v>6.06</v>
      </c>
      <c r="E701" s="2" t="str">
        <f>_xlfn.XLOOKUP(A701, 'Medical Examinations'!A:A, 'Medical Examinations'!F:F, "not found")</f>
        <v>yes</v>
      </c>
      <c r="F701" s="2" t="str">
        <f>_xlfn.XLOOKUP(A701, 'Medical Examinations'!A:A, 'Medical Examinations'!G:G, "not found")</f>
        <v>No</v>
      </c>
      <c r="G701" s="2" t="str">
        <f>_xlfn.XLOOKUP(A701, 'Medical Examinations'!A:A, 'Medical Examinations'!H:H, "not found")</f>
        <v>No</v>
      </c>
      <c r="H701" s="2">
        <f>_xlfn.XLOOKUP(A701, 'Medical Examinations'!A:A, 'Medical Examinations'!J:J, "not found")</f>
        <v>1</v>
      </c>
      <c r="I701" s="2" t="str">
        <f>_xlfn.XLOOKUP(A701, 'Medical Examinations'!A:A, 'Medical Examinations'!L:L, "not found")</f>
        <v>No</v>
      </c>
      <c r="J701" s="2" t="str">
        <f>_xlfn.XLOOKUP(A701, 'Medical Examinations'!A:A, 'Medical Examinations'!C:C, "not found")</f>
        <v>Obesity</v>
      </c>
      <c r="K701" s="2" t="str">
        <f>_xlfn.XLOOKUP(A701, 'Medical Examinations'!A:A, 'Medical Examinations'!E:E, "not  found")</f>
        <v>Prediabeties</v>
      </c>
      <c r="L701" s="16">
        <f>_xlfn.XLOOKUP(A701, 'Hospitalisation Details'!A:A, 'Hospitalisation Details'!G:G, "not found")</f>
        <v>32463</v>
      </c>
      <c r="M701" s="17">
        <f>_xlfn.XLOOKUP(A701, 'Hospitalisation Details'!A:A, 'Hospitalisation Details'!J:J, "not found")</f>
        <v>14358.36</v>
      </c>
      <c r="N701" s="2" t="str">
        <f>_xlfn.XLOOKUP(A701, 'Hospitalisation Details'!A:A, 'Hospitalisation Details'!L:L, "not found")</f>
        <v>tier - 2</v>
      </c>
      <c r="O701" s="2" t="str">
        <f>_xlfn.XLOOKUP(A701, 'Hospitalisation Details'!A:A, 'Hospitalisation Details'!N:N, "not found")</f>
        <v>tier - 2</v>
      </c>
      <c r="P701" s="2" t="str">
        <f>_xlfn.XLOOKUP(A701, 'Hospitalisation Details'!A:A, 'Hospitalisation Details'!P:P, "not found")</f>
        <v>R1011</v>
      </c>
      <c r="Q701" s="2">
        <f>_xlfn.XLOOKUP(A701, 'Hospitalisation Details'!A:A, 'Hospitalisation Details'!H:H, "not found")</f>
        <v>34</v>
      </c>
    </row>
    <row r="702" spans="1:17" ht="15.75" x14ac:dyDescent="0.25">
      <c r="A702" s="15" t="s">
        <v>1670</v>
      </c>
      <c r="B702" s="2" t="str">
        <f>VLOOKUP(A702, 'Customer Names'!A:E, 4, FALSE)</f>
        <v>Brianne</v>
      </c>
      <c r="C702" s="2">
        <f>_xlfn.XLOOKUP(A702, 'Medical Examinations'!A:A, 'Medical Examinations'!B:B, "not found")</f>
        <v>35.869999999999997</v>
      </c>
      <c r="D702" s="2">
        <f>_xlfn.XLOOKUP(A702, 'Medical Examinations'!A:A, 'Medical Examinations'!D:D, "not found")</f>
        <v>9.91</v>
      </c>
      <c r="E702" s="2" t="str">
        <f>_xlfn.XLOOKUP(A702, 'Medical Examinations'!A:A, 'Medical Examinations'!F:F, "not found")</f>
        <v>yes</v>
      </c>
      <c r="F702" s="2" t="str">
        <f>_xlfn.XLOOKUP(A702, 'Medical Examinations'!A:A, 'Medical Examinations'!G:G, "not found")</f>
        <v>No</v>
      </c>
      <c r="G702" s="2" t="str">
        <f>_xlfn.XLOOKUP(A702, 'Medical Examinations'!A:A, 'Medical Examinations'!H:H, "not found")</f>
        <v>No</v>
      </c>
      <c r="H702" s="2">
        <f>_xlfn.XLOOKUP(A702, 'Medical Examinations'!A:A, 'Medical Examinations'!J:J, "not found")</f>
        <v>0</v>
      </c>
      <c r="I702" s="2" t="str">
        <f>_xlfn.XLOOKUP(A702, 'Medical Examinations'!A:A, 'Medical Examinations'!L:L, "not found")</f>
        <v>No</v>
      </c>
      <c r="J702" s="2" t="str">
        <f>_xlfn.XLOOKUP(A702, 'Medical Examinations'!A:A, 'Medical Examinations'!C:C, "not found")</f>
        <v>Obesity</v>
      </c>
      <c r="K702" s="2" t="str">
        <f>_xlfn.XLOOKUP(A702, 'Medical Examinations'!A:A, 'Medical Examinations'!E:E, "not  found")</f>
        <v>Diabetes</v>
      </c>
      <c r="L702" s="16">
        <f>_xlfn.XLOOKUP(A702, 'Hospitalisation Details'!A:A, 'Hospitalisation Details'!G:G, "not found")</f>
        <v>24755</v>
      </c>
      <c r="M702" s="17">
        <f>_xlfn.XLOOKUP(A702, 'Hospitalisation Details'!A:A, 'Hospitalisation Details'!J:J, "not found")</f>
        <v>14355.43</v>
      </c>
      <c r="N702" s="2" t="str">
        <f>_xlfn.XLOOKUP(A702, 'Hospitalisation Details'!A:A, 'Hospitalisation Details'!L:L, "not found")</f>
        <v>tier - 2</v>
      </c>
      <c r="O702" s="2" t="str">
        <f>_xlfn.XLOOKUP(A702, 'Hospitalisation Details'!A:A, 'Hospitalisation Details'!N:N, "not found")</f>
        <v>tier - 1</v>
      </c>
      <c r="P702" s="2" t="str">
        <f>_xlfn.XLOOKUP(A702, 'Hospitalisation Details'!A:A, 'Hospitalisation Details'!P:P, "not found")</f>
        <v>R1026</v>
      </c>
      <c r="Q702" s="2">
        <f>_xlfn.XLOOKUP(A702, 'Hospitalisation Details'!A:A, 'Hospitalisation Details'!H:H, "not found")</f>
        <v>55</v>
      </c>
    </row>
    <row r="703" spans="1:17" ht="15.75" x14ac:dyDescent="0.25">
      <c r="A703" s="15" t="s">
        <v>1669</v>
      </c>
      <c r="B703" s="2" t="str">
        <f>VLOOKUP(A703, 'Customer Names'!A:E, 4, FALSE)</f>
        <v>Hiroki</v>
      </c>
      <c r="C703" s="2">
        <f>_xlfn.XLOOKUP(A703, 'Medical Examinations'!A:A, 'Medical Examinations'!B:B, "not found")</f>
        <v>21.66</v>
      </c>
      <c r="D703" s="2">
        <f>_xlfn.XLOOKUP(A703, 'Medical Examinations'!A:A, 'Medical Examinations'!D:D, "not found")</f>
        <v>4.1399999999999997</v>
      </c>
      <c r="E703" s="2" t="str">
        <f>_xlfn.XLOOKUP(A703, 'Medical Examinations'!A:A, 'Medical Examinations'!F:F, "not found")</f>
        <v>yes</v>
      </c>
      <c r="F703" s="2" t="str">
        <f>_xlfn.XLOOKUP(A703, 'Medical Examinations'!A:A, 'Medical Examinations'!G:G, "not found")</f>
        <v>No</v>
      </c>
      <c r="G703" s="2" t="str">
        <f>_xlfn.XLOOKUP(A703, 'Medical Examinations'!A:A, 'Medical Examinations'!H:H, "not found")</f>
        <v>No</v>
      </c>
      <c r="H703" s="2">
        <f>_xlfn.XLOOKUP(A703, 'Medical Examinations'!A:A, 'Medical Examinations'!J:J, "not found")</f>
        <v>2</v>
      </c>
      <c r="I703" s="2" t="str">
        <f>_xlfn.XLOOKUP(A703, 'Medical Examinations'!A:A, 'Medical Examinations'!L:L, "not found")</f>
        <v>No</v>
      </c>
      <c r="J703" s="2" t="str">
        <f>_xlfn.XLOOKUP(A703, 'Medical Examinations'!A:A, 'Medical Examinations'!C:C, "not found")</f>
        <v>Normal Weight</v>
      </c>
      <c r="K703" s="2" t="str">
        <f>_xlfn.XLOOKUP(A703, 'Medical Examinations'!A:A, 'Medical Examinations'!E:E, "not  found")</f>
        <v>Normal</v>
      </c>
      <c r="L703" s="16">
        <f>_xlfn.XLOOKUP(A703, 'Hospitalisation Details'!A:A, 'Hospitalisation Details'!G:G, "not found")</f>
        <v>21908</v>
      </c>
      <c r="M703" s="17">
        <f>_xlfn.XLOOKUP(A703, 'Hospitalisation Details'!A:A, 'Hospitalisation Details'!J:J, "not found")</f>
        <v>14349.85</v>
      </c>
      <c r="N703" s="2" t="str">
        <f>_xlfn.XLOOKUP(A703, 'Hospitalisation Details'!A:A, 'Hospitalisation Details'!L:L, "not found")</f>
        <v>tier - 2</v>
      </c>
      <c r="O703" s="2" t="str">
        <f>_xlfn.XLOOKUP(A703, 'Hospitalisation Details'!A:A, 'Hospitalisation Details'!N:N, "not found")</f>
        <v>tier - 2</v>
      </c>
      <c r="P703" s="2" t="str">
        <f>_xlfn.XLOOKUP(A703, 'Hospitalisation Details'!A:A, 'Hospitalisation Details'!P:P, "not found")</f>
        <v>R1012</v>
      </c>
      <c r="Q703" s="2">
        <f>_xlfn.XLOOKUP(A703, 'Hospitalisation Details'!A:A, 'Hospitalisation Details'!H:H, "not found")</f>
        <v>63</v>
      </c>
    </row>
    <row r="704" spans="1:17" ht="15.75" x14ac:dyDescent="0.25">
      <c r="A704" s="15" t="s">
        <v>1668</v>
      </c>
      <c r="B704" s="2" t="str">
        <f>VLOOKUP(A704, 'Customer Names'!A:E, 4, FALSE)</f>
        <v>Anders</v>
      </c>
      <c r="C704" s="2">
        <f>_xlfn.XLOOKUP(A704, 'Medical Examinations'!A:A, 'Medical Examinations'!B:B, "not found")</f>
        <v>37.72</v>
      </c>
      <c r="D704" s="2">
        <f>_xlfn.XLOOKUP(A704, 'Medical Examinations'!A:A, 'Medical Examinations'!D:D, "not found")</f>
        <v>4.38</v>
      </c>
      <c r="E704" s="2" t="str">
        <f>_xlfn.XLOOKUP(A704, 'Medical Examinations'!A:A, 'Medical Examinations'!F:F, "not found")</f>
        <v>yes</v>
      </c>
      <c r="F704" s="2" t="str">
        <f>_xlfn.XLOOKUP(A704, 'Medical Examinations'!A:A, 'Medical Examinations'!G:G, "not found")</f>
        <v>No</v>
      </c>
      <c r="G704" s="2" t="str">
        <f>_xlfn.XLOOKUP(A704, 'Medical Examinations'!A:A, 'Medical Examinations'!H:H, "not found")</f>
        <v>Yes</v>
      </c>
      <c r="H704" s="2">
        <f>_xlfn.XLOOKUP(A704, 'Medical Examinations'!A:A, 'Medical Examinations'!J:J, "not found")</f>
        <v>1</v>
      </c>
      <c r="I704" s="2" t="str">
        <f>_xlfn.XLOOKUP(A704, 'Medical Examinations'!A:A, 'Medical Examinations'!L:L, "not found")</f>
        <v>No</v>
      </c>
      <c r="J704" s="2" t="str">
        <f>_xlfn.XLOOKUP(A704, 'Medical Examinations'!A:A, 'Medical Examinations'!C:C, "not found")</f>
        <v>Obesity</v>
      </c>
      <c r="K704" s="2" t="str">
        <f>_xlfn.XLOOKUP(A704, 'Medical Examinations'!A:A, 'Medical Examinations'!E:E, "not  found")</f>
        <v>Normal</v>
      </c>
      <c r="L704" s="16">
        <f>_xlfn.XLOOKUP(A704, 'Hospitalisation Details'!A:A, 'Hospitalisation Details'!G:G, "not found")</f>
        <v>25472</v>
      </c>
      <c r="M704" s="17">
        <f>_xlfn.XLOOKUP(A704, 'Hospitalisation Details'!A:A, 'Hospitalisation Details'!J:J, "not found")</f>
        <v>14337.91</v>
      </c>
      <c r="N704" s="2" t="str">
        <f>_xlfn.XLOOKUP(A704, 'Hospitalisation Details'!A:A, 'Hospitalisation Details'!L:L, "not found")</f>
        <v>tier - 2</v>
      </c>
      <c r="O704" s="2" t="str">
        <f>_xlfn.XLOOKUP(A704, 'Hospitalisation Details'!A:A, 'Hospitalisation Details'!N:N, "not found")</f>
        <v>tier - 3</v>
      </c>
      <c r="P704" s="2" t="str">
        <f>_xlfn.XLOOKUP(A704, 'Hospitalisation Details'!A:A, 'Hospitalisation Details'!P:P, "not found")</f>
        <v>R1022</v>
      </c>
      <c r="Q704" s="2">
        <f>_xlfn.XLOOKUP(A704, 'Hospitalisation Details'!A:A, 'Hospitalisation Details'!H:H, "not found")</f>
        <v>53</v>
      </c>
    </row>
    <row r="705" spans="1:17" ht="15.75" x14ac:dyDescent="0.25">
      <c r="A705" s="15" t="s">
        <v>1667</v>
      </c>
      <c r="B705" s="2" t="str">
        <f>VLOOKUP(A705, 'Customer Names'!A:E, 4, FALSE)</f>
        <v>Danielle</v>
      </c>
      <c r="C705" s="2">
        <f>_xlfn.XLOOKUP(A705, 'Medical Examinations'!A:A, 'Medical Examinations'!B:B, "not found")</f>
        <v>39.700000000000003</v>
      </c>
      <c r="D705" s="2">
        <f>_xlfn.XLOOKUP(A705, 'Medical Examinations'!A:A, 'Medical Examinations'!D:D, "not found")</f>
        <v>9.83</v>
      </c>
      <c r="E705" s="2" t="str">
        <f>_xlfn.XLOOKUP(A705, 'Medical Examinations'!A:A, 'Medical Examinations'!F:F, "not found")</f>
        <v>No</v>
      </c>
      <c r="F705" s="2" t="str">
        <f>_xlfn.XLOOKUP(A705, 'Medical Examinations'!A:A, 'Medical Examinations'!G:G, "not found")</f>
        <v>No</v>
      </c>
      <c r="G705" s="2" t="str">
        <f>_xlfn.XLOOKUP(A705, 'Medical Examinations'!A:A, 'Medical Examinations'!H:H, "not found")</f>
        <v>No</v>
      </c>
      <c r="H705" s="2">
        <f>_xlfn.XLOOKUP(A705, 'Medical Examinations'!A:A, 'Medical Examinations'!J:J, "not found")</f>
        <v>3</v>
      </c>
      <c r="I705" s="2" t="str">
        <f>_xlfn.XLOOKUP(A705, 'Medical Examinations'!A:A, 'Medical Examinations'!L:L, "not found")</f>
        <v>No</v>
      </c>
      <c r="J705" s="2" t="str">
        <f>_xlfn.XLOOKUP(A705, 'Medical Examinations'!A:A, 'Medical Examinations'!C:C, "not found")</f>
        <v>Obesity</v>
      </c>
      <c r="K705" s="2" t="str">
        <f>_xlfn.XLOOKUP(A705, 'Medical Examinations'!A:A, 'Medical Examinations'!E:E, "not  found")</f>
        <v>Diabetes</v>
      </c>
      <c r="L705" s="16">
        <f>_xlfn.XLOOKUP(A705, 'Hospitalisation Details'!A:A, 'Hospitalisation Details'!G:G, "not found")</f>
        <v>21376</v>
      </c>
      <c r="M705" s="17">
        <f>_xlfn.XLOOKUP(A705, 'Hospitalisation Details'!A:A, 'Hospitalisation Details'!J:J, "not found")</f>
        <v>14319.03</v>
      </c>
      <c r="N705" s="2" t="str">
        <f>_xlfn.XLOOKUP(A705, 'Hospitalisation Details'!A:A, 'Hospitalisation Details'!L:L, "not found")</f>
        <v>tier - 2</v>
      </c>
      <c r="O705" s="2" t="str">
        <f>_xlfn.XLOOKUP(A705, 'Hospitalisation Details'!A:A, 'Hospitalisation Details'!N:N, "not found")</f>
        <v>tier - 2</v>
      </c>
      <c r="P705" s="2" t="str">
        <f>_xlfn.XLOOKUP(A705, 'Hospitalisation Details'!A:A, 'Hospitalisation Details'!P:P, "not found")</f>
        <v>R1011</v>
      </c>
      <c r="Q705" s="2">
        <f>_xlfn.XLOOKUP(A705, 'Hospitalisation Details'!A:A, 'Hospitalisation Details'!H:H, "not found")</f>
        <v>64</v>
      </c>
    </row>
    <row r="706" spans="1:17" ht="15.75" x14ac:dyDescent="0.25">
      <c r="A706" s="15" t="s">
        <v>1666</v>
      </c>
      <c r="B706" s="2" t="str">
        <f>VLOOKUP(A706, 'Customer Names'!A:E, 4, FALSE)</f>
        <v>Candace N</v>
      </c>
      <c r="C706" s="2">
        <f>_xlfn.XLOOKUP(A706, 'Medical Examinations'!A:A, 'Medical Examinations'!B:B, "not found")</f>
        <v>35.97</v>
      </c>
      <c r="D706" s="2">
        <f>_xlfn.XLOOKUP(A706, 'Medical Examinations'!A:A, 'Medical Examinations'!D:D, "not found")</f>
        <v>11.08</v>
      </c>
      <c r="E706" s="2" t="str">
        <f>_xlfn.XLOOKUP(A706, 'Medical Examinations'!A:A, 'Medical Examinations'!F:F, "not found")</f>
        <v>No</v>
      </c>
      <c r="F706" s="2" t="str">
        <f>_xlfn.XLOOKUP(A706, 'Medical Examinations'!A:A, 'Medical Examinations'!G:G, "not found")</f>
        <v>No</v>
      </c>
      <c r="G706" s="2" t="str">
        <f>_xlfn.XLOOKUP(A706, 'Medical Examinations'!A:A, 'Medical Examinations'!H:H, "not found")</f>
        <v>No</v>
      </c>
      <c r="H706" s="2">
        <f>_xlfn.XLOOKUP(A706, 'Medical Examinations'!A:A, 'Medical Examinations'!J:J, "not found")</f>
        <v>3</v>
      </c>
      <c r="I706" s="2" t="str">
        <f>_xlfn.XLOOKUP(A706, 'Medical Examinations'!A:A, 'Medical Examinations'!L:L, "not found")</f>
        <v>No</v>
      </c>
      <c r="J706" s="2" t="str">
        <f>_xlfn.XLOOKUP(A706, 'Medical Examinations'!A:A, 'Medical Examinations'!C:C, "not found")</f>
        <v>Obesity</v>
      </c>
      <c r="K706" s="2" t="str">
        <f>_xlfn.XLOOKUP(A706, 'Medical Examinations'!A:A, 'Medical Examinations'!E:E, "not  found")</f>
        <v>Diabetes</v>
      </c>
      <c r="L706" s="16">
        <f>_xlfn.XLOOKUP(A706, 'Hospitalisation Details'!A:A, 'Hospitalisation Details'!G:G, "not found")</f>
        <v>21473</v>
      </c>
      <c r="M706" s="17">
        <f>_xlfn.XLOOKUP(A706, 'Hospitalisation Details'!A:A, 'Hospitalisation Details'!J:J, "not found")</f>
        <v>14313.85</v>
      </c>
      <c r="N706" s="2" t="str">
        <f>_xlfn.XLOOKUP(A706, 'Hospitalisation Details'!A:A, 'Hospitalisation Details'!L:L, "not found")</f>
        <v>tier - 2</v>
      </c>
      <c r="O706" s="2" t="str">
        <f>_xlfn.XLOOKUP(A706, 'Hospitalisation Details'!A:A, 'Hospitalisation Details'!N:N, "not found")</f>
        <v>tier - 3</v>
      </c>
      <c r="P706" s="2" t="str">
        <f>_xlfn.XLOOKUP(A706, 'Hospitalisation Details'!A:A, 'Hospitalisation Details'!P:P, "not found")</f>
        <v>R1013</v>
      </c>
      <c r="Q706" s="2">
        <f>_xlfn.XLOOKUP(A706, 'Hospitalisation Details'!A:A, 'Hospitalisation Details'!H:H, "not found")</f>
        <v>64</v>
      </c>
    </row>
    <row r="707" spans="1:17" ht="15.75" x14ac:dyDescent="0.25">
      <c r="A707" s="15" t="s">
        <v>1665</v>
      </c>
      <c r="B707" s="2" t="str">
        <f>VLOOKUP(A707, 'Customer Names'!A:E, 4, FALSE)</f>
        <v>Bruno F.</v>
      </c>
      <c r="C707" s="2">
        <f>_xlfn.XLOOKUP(A707, 'Medical Examinations'!A:A, 'Medical Examinations'!B:B, "not found")</f>
        <v>37.85</v>
      </c>
      <c r="D707" s="2">
        <f>_xlfn.XLOOKUP(A707, 'Medical Examinations'!A:A, 'Medical Examinations'!D:D, "not found")</f>
        <v>11.01</v>
      </c>
      <c r="E707" s="2" t="str">
        <f>_xlfn.XLOOKUP(A707, 'Medical Examinations'!A:A, 'Medical Examinations'!F:F, "not found")</f>
        <v>No</v>
      </c>
      <c r="F707" s="2" t="str">
        <f>_xlfn.XLOOKUP(A707, 'Medical Examinations'!A:A, 'Medical Examinations'!G:G, "not found")</f>
        <v>No</v>
      </c>
      <c r="G707" s="2" t="str">
        <f>_xlfn.XLOOKUP(A707, 'Medical Examinations'!A:A, 'Medical Examinations'!H:H, "not found")</f>
        <v>No</v>
      </c>
      <c r="H707" s="2">
        <f>_xlfn.XLOOKUP(A707, 'Medical Examinations'!A:A, 'Medical Examinations'!J:J, "not found")</f>
        <v>0</v>
      </c>
      <c r="I707" s="2" t="str">
        <f>_xlfn.XLOOKUP(A707, 'Medical Examinations'!A:A, 'Medical Examinations'!L:L, "not found")</f>
        <v>No</v>
      </c>
      <c r="J707" s="2" t="str">
        <f>_xlfn.XLOOKUP(A707, 'Medical Examinations'!A:A, 'Medical Examinations'!C:C, "not found")</f>
        <v>Obesity</v>
      </c>
      <c r="K707" s="2" t="str">
        <f>_xlfn.XLOOKUP(A707, 'Medical Examinations'!A:A, 'Medical Examinations'!E:E, "not  found")</f>
        <v>Diabetes</v>
      </c>
      <c r="L707" s="16">
        <f>_xlfn.XLOOKUP(A707, 'Hospitalisation Details'!A:A, 'Hospitalisation Details'!G:G, "not found")</f>
        <v>25187</v>
      </c>
      <c r="M707" s="17">
        <f>_xlfn.XLOOKUP(A707, 'Hospitalisation Details'!A:A, 'Hospitalisation Details'!J:J, "not found")</f>
        <v>14285.9</v>
      </c>
      <c r="N707" s="2" t="str">
        <f>_xlfn.XLOOKUP(A707, 'Hospitalisation Details'!A:A, 'Hospitalisation Details'!L:L, "not found")</f>
        <v>tier - 2</v>
      </c>
      <c r="O707" s="2" t="str">
        <f>_xlfn.XLOOKUP(A707, 'Hospitalisation Details'!A:A, 'Hospitalisation Details'!N:N, "not found")</f>
        <v>tier - 3</v>
      </c>
      <c r="P707" s="2" t="str">
        <f>_xlfn.XLOOKUP(A707, 'Hospitalisation Details'!A:A, 'Hospitalisation Details'!P:P, "not found")</f>
        <v>R1012</v>
      </c>
      <c r="Q707" s="2">
        <f>_xlfn.XLOOKUP(A707, 'Hospitalisation Details'!A:A, 'Hospitalisation Details'!H:H, "not found")</f>
        <v>54</v>
      </c>
    </row>
    <row r="708" spans="1:17" ht="15.75" x14ac:dyDescent="0.25">
      <c r="A708" s="15" t="s">
        <v>1664</v>
      </c>
      <c r="B708" s="2" t="str">
        <f>VLOOKUP(A708, 'Customer Names'!A:E, 4, FALSE)</f>
        <v>Emily</v>
      </c>
      <c r="C708" s="2">
        <f>_xlfn.XLOOKUP(A708, 'Medical Examinations'!A:A, 'Medical Examinations'!B:B, "not found")</f>
        <v>21.66</v>
      </c>
      <c r="D708" s="2">
        <f>_xlfn.XLOOKUP(A708, 'Medical Examinations'!A:A, 'Medical Examinations'!D:D, "not found")</f>
        <v>4.37</v>
      </c>
      <c r="E708" s="2" t="str">
        <f>_xlfn.XLOOKUP(A708, 'Medical Examinations'!A:A, 'Medical Examinations'!F:F, "not found")</f>
        <v>No</v>
      </c>
      <c r="F708" s="2" t="str">
        <f>_xlfn.XLOOKUP(A708, 'Medical Examinations'!A:A, 'Medical Examinations'!G:G, "not found")</f>
        <v>yes</v>
      </c>
      <c r="G708" s="2" t="str">
        <f>_xlfn.XLOOKUP(A708, 'Medical Examinations'!A:A, 'Medical Examinations'!H:H, "not found")</f>
        <v>No</v>
      </c>
      <c r="H708" s="2">
        <f>_xlfn.XLOOKUP(A708, 'Medical Examinations'!A:A, 'Medical Examinations'!J:J, "not found")</f>
        <v>1</v>
      </c>
      <c r="I708" s="2" t="str">
        <f>_xlfn.XLOOKUP(A708, 'Medical Examinations'!A:A, 'Medical Examinations'!L:L, "not found")</f>
        <v>yes</v>
      </c>
      <c r="J708" s="2" t="str">
        <f>_xlfn.XLOOKUP(A708, 'Medical Examinations'!A:A, 'Medical Examinations'!C:C, "not found")</f>
        <v>Normal Weight</v>
      </c>
      <c r="K708" s="2" t="str">
        <f>_xlfn.XLOOKUP(A708, 'Medical Examinations'!A:A, 'Medical Examinations'!E:E, "not  found")</f>
        <v>Normal</v>
      </c>
      <c r="L708" s="16">
        <f>_xlfn.XLOOKUP(A708, 'Hospitalisation Details'!A:A, 'Hospitalisation Details'!G:G, "not found")</f>
        <v>38236</v>
      </c>
      <c r="M708" s="17">
        <f>_xlfn.XLOOKUP(A708, 'Hospitalisation Details'!A:A, 'Hospitalisation Details'!J:J, "not found")</f>
        <v>14283.46</v>
      </c>
      <c r="N708" s="2" t="str">
        <f>_xlfn.XLOOKUP(A708, 'Hospitalisation Details'!A:A, 'Hospitalisation Details'!L:L, "not found")</f>
        <v>tier - 2</v>
      </c>
      <c r="O708" s="2" t="str">
        <f>_xlfn.XLOOKUP(A708, 'Hospitalisation Details'!A:A, 'Hospitalisation Details'!N:N, "not found")</f>
        <v>tier - 2</v>
      </c>
      <c r="P708" s="2" t="str">
        <f>_xlfn.XLOOKUP(A708, 'Hospitalisation Details'!A:A, 'Hospitalisation Details'!P:P, "not found")</f>
        <v>R1024</v>
      </c>
      <c r="Q708" s="2">
        <f>_xlfn.XLOOKUP(A708, 'Hospitalisation Details'!A:A, 'Hospitalisation Details'!H:H, "not found")</f>
        <v>18</v>
      </c>
    </row>
    <row r="709" spans="1:17" ht="15.75" x14ac:dyDescent="0.25">
      <c r="A709" s="15" t="s">
        <v>1663</v>
      </c>
      <c r="B709" s="2" t="str">
        <f>VLOOKUP(A709, 'Customer Names'!A:E, 4, FALSE)</f>
        <v>Katie</v>
      </c>
      <c r="C709" s="2">
        <f>_xlfn.XLOOKUP(A709, 'Medical Examinations'!A:A, 'Medical Examinations'!B:B, "not found")</f>
        <v>39.369999999999997</v>
      </c>
      <c r="D709" s="2">
        <f>_xlfn.XLOOKUP(A709, 'Medical Examinations'!A:A, 'Medical Examinations'!D:D, "not found")</f>
        <v>5.91</v>
      </c>
      <c r="E709" s="2" t="str">
        <f>_xlfn.XLOOKUP(A709, 'Medical Examinations'!A:A, 'Medical Examinations'!F:F, "not found")</f>
        <v>No</v>
      </c>
      <c r="F709" s="2" t="str">
        <f>_xlfn.XLOOKUP(A709, 'Medical Examinations'!A:A, 'Medical Examinations'!G:G, "not found")</f>
        <v>No</v>
      </c>
      <c r="G709" s="2" t="str">
        <f>_xlfn.XLOOKUP(A709, 'Medical Examinations'!A:A, 'Medical Examinations'!H:H, "not found")</f>
        <v>No</v>
      </c>
      <c r="H709" s="2">
        <f>_xlfn.XLOOKUP(A709, 'Medical Examinations'!A:A, 'Medical Examinations'!J:J, "not found")</f>
        <v>2</v>
      </c>
      <c r="I709" s="2" t="str">
        <f>_xlfn.XLOOKUP(A709, 'Medical Examinations'!A:A, 'Medical Examinations'!L:L, "not found")</f>
        <v>No</v>
      </c>
      <c r="J709" s="2" t="str">
        <f>_xlfn.XLOOKUP(A709, 'Medical Examinations'!A:A, 'Medical Examinations'!C:C, "not found")</f>
        <v>Obesity</v>
      </c>
      <c r="K709" s="2" t="str">
        <f>_xlfn.XLOOKUP(A709, 'Medical Examinations'!A:A, 'Medical Examinations'!E:E, "not  found")</f>
        <v>Prediabeties</v>
      </c>
      <c r="L709" s="16">
        <f>_xlfn.XLOOKUP(A709, 'Hospitalisation Details'!A:A, 'Hospitalisation Details'!G:G, "not found")</f>
        <v>26493</v>
      </c>
      <c r="M709" s="17">
        <f>_xlfn.XLOOKUP(A709, 'Hospitalisation Details'!A:A, 'Hospitalisation Details'!J:J, "not found")</f>
        <v>14258.33</v>
      </c>
      <c r="N709" s="2" t="str">
        <f>_xlfn.XLOOKUP(A709, 'Hospitalisation Details'!A:A, 'Hospitalisation Details'!L:L, "not found")</f>
        <v>tier - 2</v>
      </c>
      <c r="O709" s="2" t="str">
        <f>_xlfn.XLOOKUP(A709, 'Hospitalisation Details'!A:A, 'Hospitalisation Details'!N:N, "not found")</f>
        <v>tier - 2</v>
      </c>
      <c r="P709" s="2" t="str">
        <f>_xlfn.XLOOKUP(A709, 'Hospitalisation Details'!A:A, 'Hospitalisation Details'!P:P, "not found")</f>
        <v>R1026</v>
      </c>
      <c r="Q709" s="2">
        <f>_xlfn.XLOOKUP(A709, 'Hospitalisation Details'!A:A, 'Hospitalisation Details'!H:H, "not found")</f>
        <v>50</v>
      </c>
    </row>
    <row r="710" spans="1:17" ht="15.75" x14ac:dyDescent="0.25">
      <c r="A710" s="15" t="s">
        <v>1662</v>
      </c>
      <c r="B710" s="2" t="str">
        <f>VLOOKUP(A710, 'Customer Names'!A:E, 4, FALSE)</f>
        <v>Sally</v>
      </c>
      <c r="C710" s="2">
        <f>_xlfn.XLOOKUP(A710, 'Medical Examinations'!A:A, 'Medical Examinations'!B:B, "not found")</f>
        <v>40.880000000000003</v>
      </c>
      <c r="D710" s="2">
        <f>_xlfn.XLOOKUP(A710, 'Medical Examinations'!A:A, 'Medical Examinations'!D:D, "not found")</f>
        <v>7.65</v>
      </c>
      <c r="E710" s="2" t="str">
        <f>_xlfn.XLOOKUP(A710, 'Medical Examinations'!A:A, 'Medical Examinations'!F:F, "not found")</f>
        <v>No</v>
      </c>
      <c r="F710" s="2" t="str">
        <f>_xlfn.XLOOKUP(A710, 'Medical Examinations'!A:A, 'Medical Examinations'!G:G, "not found")</f>
        <v>No</v>
      </c>
      <c r="G710" s="2" t="str">
        <f>_xlfn.XLOOKUP(A710, 'Medical Examinations'!A:A, 'Medical Examinations'!H:H, "not found")</f>
        <v>No</v>
      </c>
      <c r="H710" s="2">
        <f>_xlfn.XLOOKUP(A710, 'Medical Examinations'!A:A, 'Medical Examinations'!J:J, "not found")</f>
        <v>0</v>
      </c>
      <c r="I710" s="2" t="str">
        <f>_xlfn.XLOOKUP(A710, 'Medical Examinations'!A:A, 'Medical Examinations'!L:L, "not found")</f>
        <v>No</v>
      </c>
      <c r="J710" s="2" t="str">
        <f>_xlfn.XLOOKUP(A710, 'Medical Examinations'!A:A, 'Medical Examinations'!C:C, "not found")</f>
        <v>Obesity</v>
      </c>
      <c r="K710" s="2" t="str">
        <f>_xlfn.XLOOKUP(A710, 'Medical Examinations'!A:A, 'Medical Examinations'!E:E, "not  found")</f>
        <v>Diabetes</v>
      </c>
      <c r="L710" s="16">
        <f>_xlfn.XLOOKUP(A710, 'Hospitalisation Details'!A:A, 'Hospitalisation Details'!G:G, "not found")</f>
        <v>27389</v>
      </c>
      <c r="M710" s="17">
        <f>_xlfn.XLOOKUP(A710, 'Hospitalisation Details'!A:A, 'Hospitalisation Details'!J:J, "not found")</f>
        <v>14256.79</v>
      </c>
      <c r="N710" s="2" t="str">
        <f>_xlfn.XLOOKUP(A710, 'Hospitalisation Details'!A:A, 'Hospitalisation Details'!L:L, "not found")</f>
        <v>tier - 2</v>
      </c>
      <c r="O710" s="2" t="str">
        <f>_xlfn.XLOOKUP(A710, 'Hospitalisation Details'!A:A, 'Hospitalisation Details'!N:N, "not found")</f>
        <v>tier - 2</v>
      </c>
      <c r="P710" s="2" t="str">
        <f>_xlfn.XLOOKUP(A710, 'Hospitalisation Details'!A:A, 'Hospitalisation Details'!P:P, "not found")</f>
        <v>R1026</v>
      </c>
      <c r="Q710" s="2">
        <f>_xlfn.XLOOKUP(A710, 'Hospitalisation Details'!A:A, 'Hospitalisation Details'!H:H, "not found")</f>
        <v>48</v>
      </c>
    </row>
    <row r="711" spans="1:17" ht="15.75" x14ac:dyDescent="0.25">
      <c r="A711" s="15" t="s">
        <v>1661</v>
      </c>
      <c r="B711" s="2" t="str">
        <f>VLOOKUP(A711, 'Customer Names'!A:E, 4, FALSE)</f>
        <v>Meaghan J</v>
      </c>
      <c r="C711" s="2">
        <f>_xlfn.XLOOKUP(A711, 'Medical Examinations'!A:A, 'Medical Examinations'!B:B, "not found")</f>
        <v>26.22</v>
      </c>
      <c r="D711" s="2">
        <f>_xlfn.XLOOKUP(A711, 'Medical Examinations'!A:A, 'Medical Examinations'!D:D, "not found")</f>
        <v>5.37</v>
      </c>
      <c r="E711" s="2" t="str">
        <f>_xlfn.XLOOKUP(A711, 'Medical Examinations'!A:A, 'Medical Examinations'!F:F, "not found")</f>
        <v>yes</v>
      </c>
      <c r="F711" s="2" t="str">
        <f>_xlfn.XLOOKUP(A711, 'Medical Examinations'!A:A, 'Medical Examinations'!G:G, "not found")</f>
        <v>No</v>
      </c>
      <c r="G711" s="2" t="str">
        <f>_xlfn.XLOOKUP(A711, 'Medical Examinations'!A:A, 'Medical Examinations'!H:H, "not found")</f>
        <v>No</v>
      </c>
      <c r="H711" s="2">
        <f>_xlfn.XLOOKUP(A711, 'Medical Examinations'!A:A, 'Medical Examinations'!J:J, "not found")</f>
        <v>2</v>
      </c>
      <c r="I711" s="2" t="str">
        <f>_xlfn.XLOOKUP(A711, 'Medical Examinations'!A:A, 'Medical Examinations'!L:L, "not found")</f>
        <v>No</v>
      </c>
      <c r="J711" s="2" t="str">
        <f>_xlfn.XLOOKUP(A711, 'Medical Examinations'!A:A, 'Medical Examinations'!C:C, "not found")</f>
        <v>Overweight</v>
      </c>
      <c r="K711" s="2" t="str">
        <f>_xlfn.XLOOKUP(A711, 'Medical Examinations'!A:A, 'Medical Examinations'!E:E, "not  found")</f>
        <v>Normal</v>
      </c>
      <c r="L711" s="16">
        <f>_xlfn.XLOOKUP(A711, 'Hospitalisation Details'!A:A, 'Hospitalisation Details'!G:G, "not found")</f>
        <v>21862</v>
      </c>
      <c r="M711" s="17">
        <f>_xlfn.XLOOKUP(A711, 'Hospitalisation Details'!A:A, 'Hospitalisation Details'!J:J, "not found")</f>
        <v>14256.19</v>
      </c>
      <c r="N711" s="2" t="str">
        <f>_xlfn.XLOOKUP(A711, 'Hospitalisation Details'!A:A, 'Hospitalisation Details'!L:L, "not found")</f>
        <v>tier - 2</v>
      </c>
      <c r="O711" s="2" t="str">
        <f>_xlfn.XLOOKUP(A711, 'Hospitalisation Details'!A:A, 'Hospitalisation Details'!N:N, "not found")</f>
        <v>tier - 3</v>
      </c>
      <c r="P711" s="2" t="str">
        <f>_xlfn.XLOOKUP(A711, 'Hospitalisation Details'!A:A, 'Hospitalisation Details'!P:P, "not found")</f>
        <v>R1012</v>
      </c>
      <c r="Q711" s="2">
        <f>_xlfn.XLOOKUP(A711, 'Hospitalisation Details'!A:A, 'Hospitalisation Details'!H:H, "not found")</f>
        <v>63</v>
      </c>
    </row>
    <row r="712" spans="1:17" ht="15.75" x14ac:dyDescent="0.25">
      <c r="A712" s="15" t="s">
        <v>1660</v>
      </c>
      <c r="B712" s="2" t="str">
        <f>VLOOKUP(A712, 'Customer Names'!A:E, 4, FALSE)</f>
        <v>Rina</v>
      </c>
      <c r="C712" s="2">
        <f>_xlfn.XLOOKUP(A712, 'Medical Examinations'!A:A, 'Medical Examinations'!B:B, "not found")</f>
        <v>25.08</v>
      </c>
      <c r="D712" s="2">
        <f>_xlfn.XLOOKUP(A712, 'Medical Examinations'!A:A, 'Medical Examinations'!D:D, "not found")</f>
        <v>5.75</v>
      </c>
      <c r="E712" s="2" t="str">
        <f>_xlfn.XLOOKUP(A712, 'Medical Examinations'!A:A, 'Medical Examinations'!F:F, "not found")</f>
        <v>yes</v>
      </c>
      <c r="F712" s="2" t="str">
        <f>_xlfn.XLOOKUP(A712, 'Medical Examinations'!A:A, 'Medical Examinations'!G:G, "not found")</f>
        <v>No</v>
      </c>
      <c r="G712" s="2" t="str">
        <f>_xlfn.XLOOKUP(A712, 'Medical Examinations'!A:A, 'Medical Examinations'!H:H, "not found")</f>
        <v>No</v>
      </c>
      <c r="H712" s="2">
        <f>_xlfn.XLOOKUP(A712, 'Medical Examinations'!A:A, 'Medical Examinations'!J:J, "not found")</f>
        <v>2</v>
      </c>
      <c r="I712" s="2" t="str">
        <f>_xlfn.XLOOKUP(A712, 'Medical Examinations'!A:A, 'Medical Examinations'!L:L, "not found")</f>
        <v>No</v>
      </c>
      <c r="J712" s="2" t="str">
        <f>_xlfn.XLOOKUP(A712, 'Medical Examinations'!A:A, 'Medical Examinations'!C:C, "not found")</f>
        <v>Overweight</v>
      </c>
      <c r="K712" s="2" t="str">
        <f>_xlfn.XLOOKUP(A712, 'Medical Examinations'!A:A, 'Medical Examinations'!E:E, "not  found")</f>
        <v>Prediabeties</v>
      </c>
      <c r="L712" s="16">
        <f>_xlfn.XLOOKUP(A712, 'Hospitalisation Details'!A:A, 'Hospitalisation Details'!G:G, "not found")</f>
        <v>21833</v>
      </c>
      <c r="M712" s="17">
        <f>_xlfn.XLOOKUP(A712, 'Hospitalisation Details'!A:A, 'Hospitalisation Details'!J:J, "not found")</f>
        <v>14254.61</v>
      </c>
      <c r="N712" s="2" t="str">
        <f>_xlfn.XLOOKUP(A712, 'Hospitalisation Details'!A:A, 'Hospitalisation Details'!L:L, "not found")</f>
        <v>tier - 2</v>
      </c>
      <c r="O712" s="2" t="str">
        <f>_xlfn.XLOOKUP(A712, 'Hospitalisation Details'!A:A, 'Hospitalisation Details'!N:N, "not found")</f>
        <v>tier - 1</v>
      </c>
      <c r="P712" s="2" t="str">
        <f>_xlfn.XLOOKUP(A712, 'Hospitalisation Details'!A:A, 'Hospitalisation Details'!P:P, "not found")</f>
        <v>R1012</v>
      </c>
      <c r="Q712" s="2">
        <f>_xlfn.XLOOKUP(A712, 'Hospitalisation Details'!A:A, 'Hospitalisation Details'!H:H, "not found")</f>
        <v>63</v>
      </c>
    </row>
    <row r="713" spans="1:17" ht="15.75" x14ac:dyDescent="0.25">
      <c r="A713" s="15" t="s">
        <v>1659</v>
      </c>
      <c r="B713" s="2" t="str">
        <f>VLOOKUP(A713, 'Customer Names'!A:E, 4, FALSE)</f>
        <v>Kristin P.</v>
      </c>
      <c r="C713" s="2">
        <f>_xlfn.XLOOKUP(A713, 'Medical Examinations'!A:A, 'Medical Examinations'!B:B, "not found")</f>
        <v>39.1</v>
      </c>
      <c r="D713" s="2">
        <f>_xlfn.XLOOKUP(A713, 'Medical Examinations'!A:A, 'Medical Examinations'!D:D, "not found")</f>
        <v>6.79</v>
      </c>
      <c r="E713" s="2" t="str">
        <f>_xlfn.XLOOKUP(A713, 'Medical Examinations'!A:A, 'Medical Examinations'!F:F, "not found")</f>
        <v>yes</v>
      </c>
      <c r="F713" s="2" t="str">
        <f>_xlfn.XLOOKUP(A713, 'Medical Examinations'!A:A, 'Medical Examinations'!G:G, "not found")</f>
        <v>No</v>
      </c>
      <c r="G713" s="2" t="str">
        <f>_xlfn.XLOOKUP(A713, 'Medical Examinations'!A:A, 'Medical Examinations'!H:H, "not found")</f>
        <v>No</v>
      </c>
      <c r="H713" s="2">
        <f>_xlfn.XLOOKUP(A713, 'Medical Examinations'!A:A, 'Medical Examinations'!J:J, "not found")</f>
        <v>2</v>
      </c>
      <c r="I713" s="2" t="str">
        <f>_xlfn.XLOOKUP(A713, 'Medical Examinations'!A:A, 'Medical Examinations'!L:L, "not found")</f>
        <v>No</v>
      </c>
      <c r="J713" s="2" t="str">
        <f>_xlfn.XLOOKUP(A713, 'Medical Examinations'!A:A, 'Medical Examinations'!C:C, "not found")</f>
        <v>Obesity</v>
      </c>
      <c r="K713" s="2" t="str">
        <f>_xlfn.XLOOKUP(A713, 'Medical Examinations'!A:A, 'Medical Examinations'!E:E, "not  found")</f>
        <v>Diabetes</v>
      </c>
      <c r="L713" s="16">
        <f>_xlfn.XLOOKUP(A713, 'Hospitalisation Details'!A:A, 'Hospitalisation Details'!G:G, "not found")</f>
        <v>22549</v>
      </c>
      <c r="M713" s="17">
        <f>_xlfn.XLOOKUP(A713, 'Hospitalisation Details'!A:A, 'Hospitalisation Details'!J:J, "not found")</f>
        <v>14235.07</v>
      </c>
      <c r="N713" s="2" t="str">
        <f>_xlfn.XLOOKUP(A713, 'Hospitalisation Details'!A:A, 'Hospitalisation Details'!L:L, "not found")</f>
        <v>tier - 2</v>
      </c>
      <c r="O713" s="2" t="str">
        <f>_xlfn.XLOOKUP(A713, 'Hospitalisation Details'!A:A, 'Hospitalisation Details'!N:N, "not found")</f>
        <v>tier - 1</v>
      </c>
      <c r="P713" s="2" t="str">
        <f>_xlfn.XLOOKUP(A713, 'Hospitalisation Details'!A:A, 'Hospitalisation Details'!P:P, "not found")</f>
        <v>R1011</v>
      </c>
      <c r="Q713" s="2">
        <f>_xlfn.XLOOKUP(A713, 'Hospitalisation Details'!A:A, 'Hospitalisation Details'!H:H, "not found")</f>
        <v>61</v>
      </c>
    </row>
    <row r="714" spans="1:17" ht="15.75" x14ac:dyDescent="0.25">
      <c r="A714" s="15" t="s">
        <v>1658</v>
      </c>
      <c r="B714" s="2" t="str">
        <f>VLOOKUP(A714, 'Customer Names'!A:E, 4, FALSE)</f>
        <v>Albert</v>
      </c>
      <c r="C714" s="2">
        <f>_xlfn.XLOOKUP(A714, 'Medical Examinations'!A:A, 'Medical Examinations'!B:B, "not found")</f>
        <v>37.905000000000001</v>
      </c>
      <c r="D714" s="2">
        <f>_xlfn.XLOOKUP(A714, 'Medical Examinations'!A:A, 'Medical Examinations'!D:D, "not found")</f>
        <v>7.03</v>
      </c>
      <c r="E714" s="2" t="str">
        <f>_xlfn.XLOOKUP(A714, 'Medical Examinations'!A:A, 'Medical Examinations'!F:F, "not found")</f>
        <v>No</v>
      </c>
      <c r="F714" s="2" t="str">
        <f>_xlfn.XLOOKUP(A714, 'Medical Examinations'!A:A, 'Medical Examinations'!G:G, "not found")</f>
        <v>No</v>
      </c>
      <c r="G714" s="2" t="str">
        <f>_xlfn.XLOOKUP(A714, 'Medical Examinations'!A:A, 'Medical Examinations'!H:H, "not found")</f>
        <v>No</v>
      </c>
      <c r="H714" s="2">
        <f>_xlfn.XLOOKUP(A714, 'Medical Examinations'!A:A, 'Medical Examinations'!J:J, "not found")</f>
        <v>3</v>
      </c>
      <c r="I714" s="2" t="str">
        <f>_xlfn.XLOOKUP(A714, 'Medical Examinations'!A:A, 'Medical Examinations'!L:L, "not found")</f>
        <v>No</v>
      </c>
      <c r="J714" s="2" t="str">
        <f>_xlfn.XLOOKUP(A714, 'Medical Examinations'!A:A, 'Medical Examinations'!C:C, "not found")</f>
        <v>Obesity</v>
      </c>
      <c r="K714" s="2" t="str">
        <f>_xlfn.XLOOKUP(A714, 'Medical Examinations'!A:A, 'Medical Examinations'!E:E, "not  found")</f>
        <v>Diabetes</v>
      </c>
      <c r="L714" s="16">
        <f>_xlfn.XLOOKUP(A714, 'Hospitalisation Details'!A:A, 'Hospitalisation Details'!G:G, "not found")</f>
        <v>21449</v>
      </c>
      <c r="M714" s="17">
        <f>_xlfn.XLOOKUP(A714, 'Hospitalisation Details'!A:A, 'Hospitalisation Details'!J:J, "not found")</f>
        <v>14210.54</v>
      </c>
      <c r="N714" s="2" t="str">
        <f>_xlfn.XLOOKUP(A714, 'Hospitalisation Details'!A:A, 'Hospitalisation Details'!L:L, "not found")</f>
        <v>tier - 2</v>
      </c>
      <c r="O714" s="2" t="str">
        <f>_xlfn.XLOOKUP(A714, 'Hospitalisation Details'!A:A, 'Hospitalisation Details'!N:N, "not found")</f>
        <v>tier - 2</v>
      </c>
      <c r="P714" s="2" t="str">
        <f>_xlfn.XLOOKUP(A714, 'Hospitalisation Details'!A:A, 'Hospitalisation Details'!P:P, "not found")</f>
        <v>R1012</v>
      </c>
      <c r="Q714" s="2">
        <f>_xlfn.XLOOKUP(A714, 'Hospitalisation Details'!A:A, 'Hospitalisation Details'!H:H, "not found")</f>
        <v>64</v>
      </c>
    </row>
    <row r="715" spans="1:17" ht="15.75" x14ac:dyDescent="0.25">
      <c r="A715" s="15" t="s">
        <v>1657</v>
      </c>
      <c r="B715" s="2" t="str">
        <f>VLOOKUP(A715, 'Customer Names'!A:E, 4, FALSE)</f>
        <v>Ashley</v>
      </c>
      <c r="C715" s="2">
        <f>_xlfn.XLOOKUP(A715, 'Medical Examinations'!A:A, 'Medical Examinations'!B:B, "not found")</f>
        <v>43.35</v>
      </c>
      <c r="D715" s="2">
        <f>_xlfn.XLOOKUP(A715, 'Medical Examinations'!A:A, 'Medical Examinations'!D:D, "not found")</f>
        <v>5.41</v>
      </c>
      <c r="E715" s="2" t="str">
        <f>_xlfn.XLOOKUP(A715, 'Medical Examinations'!A:A, 'Medical Examinations'!F:F, "not found")</f>
        <v>yes</v>
      </c>
      <c r="F715" s="2" t="str">
        <f>_xlfn.XLOOKUP(A715, 'Medical Examinations'!A:A, 'Medical Examinations'!G:G, "not found")</f>
        <v>No</v>
      </c>
      <c r="G715" s="2" t="str">
        <f>_xlfn.XLOOKUP(A715, 'Medical Examinations'!A:A, 'Medical Examinations'!H:H, "not found")</f>
        <v>Yes</v>
      </c>
      <c r="H715" s="2">
        <f>_xlfn.XLOOKUP(A715, 'Medical Examinations'!A:A, 'Medical Examinations'!J:J, "not found")</f>
        <v>1</v>
      </c>
      <c r="I715" s="2" t="str">
        <f>_xlfn.XLOOKUP(A715, 'Medical Examinations'!A:A, 'Medical Examinations'!L:L, "not found")</f>
        <v>No</v>
      </c>
      <c r="J715" s="2" t="str">
        <f>_xlfn.XLOOKUP(A715, 'Medical Examinations'!A:A, 'Medical Examinations'!C:C, "not found")</f>
        <v>Obesity</v>
      </c>
      <c r="K715" s="2" t="str">
        <f>_xlfn.XLOOKUP(A715, 'Medical Examinations'!A:A, 'Medical Examinations'!E:E, "not  found")</f>
        <v>Normal</v>
      </c>
      <c r="L715" s="16">
        <f>_xlfn.XLOOKUP(A715, 'Hospitalisation Details'!A:A, 'Hospitalisation Details'!G:G, "not found")</f>
        <v>30637</v>
      </c>
      <c r="M715" s="17">
        <f>_xlfn.XLOOKUP(A715, 'Hospitalisation Details'!A:A, 'Hospitalisation Details'!J:J, "not found")</f>
        <v>14209.4</v>
      </c>
      <c r="N715" s="2" t="str">
        <f>_xlfn.XLOOKUP(A715, 'Hospitalisation Details'!A:A, 'Hospitalisation Details'!L:L, "not found")</f>
        <v>tier - 2</v>
      </c>
      <c r="O715" s="2" t="str">
        <f>_xlfn.XLOOKUP(A715, 'Hospitalisation Details'!A:A, 'Hospitalisation Details'!N:N, "not found")</f>
        <v>tier - 1</v>
      </c>
      <c r="P715" s="2" t="str">
        <f>_xlfn.XLOOKUP(A715, 'Hospitalisation Details'!A:A, 'Hospitalisation Details'!P:P, "not found")</f>
        <v>R1026</v>
      </c>
      <c r="Q715" s="2">
        <f>_xlfn.XLOOKUP(A715, 'Hospitalisation Details'!A:A, 'Hospitalisation Details'!H:H, "not found")</f>
        <v>39</v>
      </c>
    </row>
    <row r="716" spans="1:17" ht="15.75" x14ac:dyDescent="0.25">
      <c r="A716" s="15" t="s">
        <v>1656</v>
      </c>
      <c r="B716" s="2" t="str">
        <f>VLOOKUP(A716, 'Customer Names'!A:E, 4, FALSE)</f>
        <v>Shannon L</v>
      </c>
      <c r="C716" s="2">
        <f>_xlfn.XLOOKUP(A716, 'Medical Examinations'!A:A, 'Medical Examinations'!B:B, "not found")</f>
        <v>36.15</v>
      </c>
      <c r="D716" s="2">
        <f>_xlfn.XLOOKUP(A716, 'Medical Examinations'!A:A, 'Medical Examinations'!D:D, "not found")</f>
        <v>8.0500000000000007</v>
      </c>
      <c r="E716" s="2" t="str">
        <f>_xlfn.XLOOKUP(A716, 'Medical Examinations'!A:A, 'Medical Examinations'!F:F, "not found")</f>
        <v>No</v>
      </c>
      <c r="F716" s="2" t="str">
        <f>_xlfn.XLOOKUP(A716, 'Medical Examinations'!A:A, 'Medical Examinations'!G:G, "not found")</f>
        <v>No</v>
      </c>
      <c r="G716" s="2" t="str">
        <f>_xlfn.XLOOKUP(A716, 'Medical Examinations'!A:A, 'Medical Examinations'!H:H, "not found")</f>
        <v>No</v>
      </c>
      <c r="H716" s="2">
        <f>_xlfn.XLOOKUP(A716, 'Medical Examinations'!A:A, 'Medical Examinations'!J:J, "not found")</f>
        <v>0</v>
      </c>
      <c r="I716" s="2" t="str">
        <f>_xlfn.XLOOKUP(A716, 'Medical Examinations'!A:A, 'Medical Examinations'!L:L, "not found")</f>
        <v>No</v>
      </c>
      <c r="J716" s="2" t="str">
        <f>_xlfn.XLOOKUP(A716, 'Medical Examinations'!A:A, 'Medical Examinations'!C:C, "not found")</f>
        <v>Obesity</v>
      </c>
      <c r="K716" s="2" t="str">
        <f>_xlfn.XLOOKUP(A716, 'Medical Examinations'!A:A, 'Medical Examinations'!E:E, "not  found")</f>
        <v>Diabetes</v>
      </c>
      <c r="L716" s="16">
        <f>_xlfn.XLOOKUP(A716, 'Hospitalisation Details'!A:A, 'Hospitalisation Details'!G:G, "not found")</f>
        <v>25197</v>
      </c>
      <c r="M716" s="17">
        <f>_xlfn.XLOOKUP(A716, 'Hospitalisation Details'!A:A, 'Hospitalisation Details'!J:J, "not found")</f>
        <v>14193.55</v>
      </c>
      <c r="N716" s="2" t="str">
        <f>_xlfn.XLOOKUP(A716, 'Hospitalisation Details'!A:A, 'Hospitalisation Details'!L:L, "not found")</f>
        <v>tier - 2</v>
      </c>
      <c r="O716" s="2" t="str">
        <f>_xlfn.XLOOKUP(A716, 'Hospitalisation Details'!A:A, 'Hospitalisation Details'!N:N, "not found")</f>
        <v>tier - 1</v>
      </c>
      <c r="P716" s="2" t="str">
        <f>_xlfn.XLOOKUP(A716, 'Hospitalisation Details'!A:A, 'Hospitalisation Details'!P:P, "not found")</f>
        <v>R1026</v>
      </c>
      <c r="Q716" s="2">
        <f>_xlfn.XLOOKUP(A716, 'Hospitalisation Details'!A:A, 'Hospitalisation Details'!H:H, "not found")</f>
        <v>54</v>
      </c>
    </row>
    <row r="717" spans="1:17" ht="15.75" x14ac:dyDescent="0.25">
      <c r="A717" s="15" t="s">
        <v>1655</v>
      </c>
      <c r="B717" s="2" t="str">
        <f>VLOOKUP(A717, 'Customer Names'!A:E, 4, FALSE)</f>
        <v>Amy B</v>
      </c>
      <c r="C717" s="2">
        <f>_xlfn.XLOOKUP(A717, 'Medical Examinations'!A:A, 'Medical Examinations'!B:B, "not found")</f>
        <v>44.98</v>
      </c>
      <c r="D717" s="2">
        <f>_xlfn.XLOOKUP(A717, 'Medical Examinations'!A:A, 'Medical Examinations'!D:D, "not found")</f>
        <v>5.94</v>
      </c>
      <c r="E717" s="2" t="str">
        <f>_xlfn.XLOOKUP(A717, 'Medical Examinations'!A:A, 'Medical Examinations'!F:F, "not found")</f>
        <v>No</v>
      </c>
      <c r="F717" s="2" t="str">
        <f>_xlfn.XLOOKUP(A717, 'Medical Examinations'!A:A, 'Medical Examinations'!G:G, "not found")</f>
        <v>No</v>
      </c>
      <c r="G717" s="2" t="str">
        <f>_xlfn.XLOOKUP(A717, 'Medical Examinations'!A:A, 'Medical Examinations'!H:H, "not found")</f>
        <v>No</v>
      </c>
      <c r="H717" s="2">
        <f>_xlfn.XLOOKUP(A717, 'Medical Examinations'!A:A, 'Medical Examinations'!J:J, "not found")</f>
        <v>1</v>
      </c>
      <c r="I717" s="2" t="str">
        <f>_xlfn.XLOOKUP(A717, 'Medical Examinations'!A:A, 'Medical Examinations'!L:L, "not found")</f>
        <v>No</v>
      </c>
      <c r="J717" s="2" t="str">
        <f>_xlfn.XLOOKUP(A717, 'Medical Examinations'!A:A, 'Medical Examinations'!C:C, "not found")</f>
        <v>Obesity</v>
      </c>
      <c r="K717" s="2" t="str">
        <f>_xlfn.XLOOKUP(A717, 'Medical Examinations'!A:A, 'Medical Examinations'!E:E, "not  found")</f>
        <v>Prediabeties</v>
      </c>
      <c r="L717" s="16">
        <f>_xlfn.XLOOKUP(A717, 'Hospitalisation Details'!A:A, 'Hospitalisation Details'!G:G, "not found")</f>
        <v>30870</v>
      </c>
      <c r="M717" s="17">
        <f>_xlfn.XLOOKUP(A717, 'Hospitalisation Details'!A:A, 'Hospitalisation Details'!J:J, "not found")</f>
        <v>14152.46</v>
      </c>
      <c r="N717" s="2" t="str">
        <f>_xlfn.XLOOKUP(A717, 'Hospitalisation Details'!A:A, 'Hospitalisation Details'!L:L, "not found")</f>
        <v>tier - 2</v>
      </c>
      <c r="O717" s="2" t="str">
        <f>_xlfn.XLOOKUP(A717, 'Hospitalisation Details'!A:A, 'Hospitalisation Details'!N:N, "not found")</f>
        <v>tier - 1</v>
      </c>
      <c r="P717" s="2" t="str">
        <f>_xlfn.XLOOKUP(A717, 'Hospitalisation Details'!A:A, 'Hospitalisation Details'!P:P, "not found")</f>
        <v>R1012</v>
      </c>
      <c r="Q717" s="2">
        <f>_xlfn.XLOOKUP(A717, 'Hospitalisation Details'!A:A, 'Hospitalisation Details'!H:H, "not found")</f>
        <v>38</v>
      </c>
    </row>
    <row r="718" spans="1:17" ht="15.75" x14ac:dyDescent="0.25">
      <c r="A718" s="15" t="s">
        <v>1654</v>
      </c>
      <c r="B718" s="2" t="str">
        <f>VLOOKUP(A718, 'Customer Names'!A:E, 4, FALSE)</f>
        <v>A Danielle</v>
      </c>
      <c r="C718" s="2">
        <f>_xlfn.XLOOKUP(A718, 'Medical Examinations'!A:A, 'Medical Examinations'!B:B, "not found")</f>
        <v>38.28</v>
      </c>
      <c r="D718" s="2">
        <f>_xlfn.XLOOKUP(A718, 'Medical Examinations'!A:A, 'Medical Examinations'!D:D, "not found")</f>
        <v>5.51</v>
      </c>
      <c r="E718" s="2" t="str">
        <f>_xlfn.XLOOKUP(A718, 'Medical Examinations'!A:A, 'Medical Examinations'!F:F, "not found")</f>
        <v>No</v>
      </c>
      <c r="F718" s="2" t="str">
        <f>_xlfn.XLOOKUP(A718, 'Medical Examinations'!A:A, 'Medical Examinations'!G:G, "not found")</f>
        <v>yes</v>
      </c>
      <c r="G718" s="2" t="str">
        <f>_xlfn.XLOOKUP(A718, 'Medical Examinations'!A:A, 'Medical Examinations'!H:H, "not found")</f>
        <v>No</v>
      </c>
      <c r="H718" s="2">
        <f>_xlfn.XLOOKUP(A718, 'Medical Examinations'!A:A, 'Medical Examinations'!J:J, "not found")</f>
        <v>1</v>
      </c>
      <c r="I718" s="2" t="str">
        <f>_xlfn.XLOOKUP(A718, 'Medical Examinations'!A:A, 'Medical Examinations'!L:L, "not found")</f>
        <v>No</v>
      </c>
      <c r="J718" s="2" t="str">
        <f>_xlfn.XLOOKUP(A718, 'Medical Examinations'!A:A, 'Medical Examinations'!C:C, "not found")</f>
        <v>Obesity</v>
      </c>
      <c r="K718" s="2" t="str">
        <f>_xlfn.XLOOKUP(A718, 'Medical Examinations'!A:A, 'Medical Examinations'!E:E, "not  found")</f>
        <v>Normal</v>
      </c>
      <c r="L718" s="16">
        <f>_xlfn.XLOOKUP(A718, 'Hospitalisation Details'!A:A, 'Hospitalisation Details'!G:G, "not found")</f>
        <v>38174</v>
      </c>
      <c r="M718" s="17">
        <f>_xlfn.XLOOKUP(A718, 'Hospitalisation Details'!A:A, 'Hospitalisation Details'!J:J, "not found")</f>
        <v>14133.04</v>
      </c>
      <c r="N718" s="2" t="str">
        <f>_xlfn.XLOOKUP(A718, 'Hospitalisation Details'!A:A, 'Hospitalisation Details'!L:L, "not found")</f>
        <v>tier - 2</v>
      </c>
      <c r="O718" s="2" t="str">
        <f>_xlfn.XLOOKUP(A718, 'Hospitalisation Details'!A:A, 'Hospitalisation Details'!N:N, "not found")</f>
        <v>tier - 3</v>
      </c>
      <c r="P718" s="2" t="str">
        <f>_xlfn.XLOOKUP(A718, 'Hospitalisation Details'!A:A, 'Hospitalisation Details'!P:P, "not found")</f>
        <v>R1013</v>
      </c>
      <c r="Q718" s="2">
        <f>_xlfn.XLOOKUP(A718, 'Hospitalisation Details'!A:A, 'Hospitalisation Details'!H:H, "not found")</f>
        <v>18</v>
      </c>
    </row>
    <row r="719" spans="1:17" ht="15.75" x14ac:dyDescent="0.25">
      <c r="A719" s="15" t="s">
        <v>1653</v>
      </c>
      <c r="B719" s="2" t="str">
        <f>VLOOKUP(A719, 'Customer Names'!A:E, 4, FALSE)</f>
        <v>Conrad F</v>
      </c>
      <c r="C719" s="2">
        <f>_xlfn.XLOOKUP(A719, 'Medical Examinations'!A:A, 'Medical Examinations'!B:B, "not found")</f>
        <v>32.299999999999997</v>
      </c>
      <c r="D719" s="2">
        <f>_xlfn.XLOOKUP(A719, 'Medical Examinations'!A:A, 'Medical Examinations'!D:D, "not found")</f>
        <v>6.55</v>
      </c>
      <c r="E719" s="2" t="str">
        <f>_xlfn.XLOOKUP(A719, 'Medical Examinations'!A:A, 'Medical Examinations'!F:F, "not found")</f>
        <v>yes</v>
      </c>
      <c r="F719" s="2" t="str">
        <f>_xlfn.XLOOKUP(A719, 'Medical Examinations'!A:A, 'Medical Examinations'!G:G, "not found")</f>
        <v>No</v>
      </c>
      <c r="G719" s="2" t="str">
        <f>_xlfn.XLOOKUP(A719, 'Medical Examinations'!A:A, 'Medical Examinations'!H:H, "not found")</f>
        <v>No</v>
      </c>
      <c r="H719" s="2">
        <f>_xlfn.XLOOKUP(A719, 'Medical Examinations'!A:A, 'Medical Examinations'!J:J, "not found")</f>
        <v>2</v>
      </c>
      <c r="I719" s="2" t="str">
        <f>_xlfn.XLOOKUP(A719, 'Medical Examinations'!A:A, 'Medical Examinations'!L:L, "not found")</f>
        <v>No</v>
      </c>
      <c r="J719" s="2" t="str">
        <f>_xlfn.XLOOKUP(A719, 'Medical Examinations'!A:A, 'Medical Examinations'!C:C, "not found")</f>
        <v>Obesity</v>
      </c>
      <c r="K719" s="2" t="str">
        <f>_xlfn.XLOOKUP(A719, 'Medical Examinations'!A:A, 'Medical Examinations'!E:E, "not  found")</f>
        <v>Diabetes</v>
      </c>
      <c r="L719" s="16">
        <f>_xlfn.XLOOKUP(A719, 'Hospitalisation Details'!A:A, 'Hospitalisation Details'!G:G, "not found")</f>
        <v>22446</v>
      </c>
      <c r="M719" s="17">
        <f>_xlfn.XLOOKUP(A719, 'Hospitalisation Details'!A:A, 'Hospitalisation Details'!J:J, "not found")</f>
        <v>14119.62</v>
      </c>
      <c r="N719" s="2" t="str">
        <f>_xlfn.XLOOKUP(A719, 'Hospitalisation Details'!A:A, 'Hospitalisation Details'!L:L, "not found")</f>
        <v>tier - 2</v>
      </c>
      <c r="O719" s="2" t="str">
        <f>_xlfn.XLOOKUP(A719, 'Hospitalisation Details'!A:A, 'Hospitalisation Details'!N:N, "not found")</f>
        <v>tier - 1</v>
      </c>
      <c r="P719" s="2" t="str">
        <f>_xlfn.XLOOKUP(A719, 'Hospitalisation Details'!A:A, 'Hospitalisation Details'!P:P, "not found")</f>
        <v>R1012</v>
      </c>
      <c r="Q719" s="2">
        <f>_xlfn.XLOOKUP(A719, 'Hospitalisation Details'!A:A, 'Hospitalisation Details'!H:H, "not found")</f>
        <v>61</v>
      </c>
    </row>
    <row r="720" spans="1:17" ht="15.75" x14ac:dyDescent="0.25">
      <c r="A720" s="15" t="s">
        <v>1652</v>
      </c>
      <c r="B720" s="2" t="str">
        <f>VLOOKUP(A720, 'Customer Names'!A:E, 4, FALSE)</f>
        <v>Josh</v>
      </c>
      <c r="C720" s="2">
        <f>_xlfn.XLOOKUP(A720, 'Medical Examinations'!A:A, 'Medical Examinations'!B:B, "not found")</f>
        <v>39.51</v>
      </c>
      <c r="D720" s="2">
        <f>_xlfn.XLOOKUP(A720, 'Medical Examinations'!A:A, 'Medical Examinations'!D:D, "not found")</f>
        <v>5.79</v>
      </c>
      <c r="E720" s="2" t="str">
        <f>_xlfn.XLOOKUP(A720, 'Medical Examinations'!A:A, 'Medical Examinations'!F:F, "not found")</f>
        <v>yes</v>
      </c>
      <c r="F720" s="2" t="str">
        <f>_xlfn.XLOOKUP(A720, 'Medical Examinations'!A:A, 'Medical Examinations'!G:G, "not found")</f>
        <v>No</v>
      </c>
      <c r="G720" s="2" t="str">
        <f>_xlfn.XLOOKUP(A720, 'Medical Examinations'!A:A, 'Medical Examinations'!H:H, "not found")</f>
        <v>No</v>
      </c>
      <c r="H720" s="2">
        <f>_xlfn.XLOOKUP(A720, 'Medical Examinations'!A:A, 'Medical Examinations'!J:J, "not found")</f>
        <v>0</v>
      </c>
      <c r="I720" s="2" t="str">
        <f>_xlfn.XLOOKUP(A720, 'Medical Examinations'!A:A, 'Medical Examinations'!L:L, "not found")</f>
        <v>No</v>
      </c>
      <c r="J720" s="2" t="str">
        <f>_xlfn.XLOOKUP(A720, 'Medical Examinations'!A:A, 'Medical Examinations'!C:C, "not found")</f>
        <v>Obesity</v>
      </c>
      <c r="K720" s="2" t="str">
        <f>_xlfn.XLOOKUP(A720, 'Medical Examinations'!A:A, 'Medical Examinations'!E:E, "not  found")</f>
        <v>Prediabeties</v>
      </c>
      <c r="L720" s="16">
        <f>_xlfn.XLOOKUP(A720, 'Hospitalisation Details'!A:A, 'Hospitalisation Details'!G:G, "not found")</f>
        <v>28029</v>
      </c>
      <c r="M720" s="17">
        <f>_xlfn.XLOOKUP(A720, 'Hospitalisation Details'!A:A, 'Hospitalisation Details'!J:J, "not found")</f>
        <v>14098.07</v>
      </c>
      <c r="N720" s="2" t="str">
        <f>_xlfn.XLOOKUP(A720, 'Hospitalisation Details'!A:A, 'Hospitalisation Details'!L:L, "not found")</f>
        <v>tier - 2</v>
      </c>
      <c r="O720" s="2" t="str">
        <f>_xlfn.XLOOKUP(A720, 'Hospitalisation Details'!A:A, 'Hospitalisation Details'!N:N, "not found")</f>
        <v>tier - 3</v>
      </c>
      <c r="P720" s="2" t="str">
        <f>_xlfn.XLOOKUP(A720, 'Hospitalisation Details'!A:A, 'Hospitalisation Details'!P:P, "not found")</f>
        <v>R1023</v>
      </c>
      <c r="Q720" s="2">
        <f>_xlfn.XLOOKUP(A720, 'Hospitalisation Details'!A:A, 'Hospitalisation Details'!H:H, "not found")</f>
        <v>46</v>
      </c>
    </row>
    <row r="721" spans="1:17" ht="15.75" x14ac:dyDescent="0.25">
      <c r="A721" s="15" t="s">
        <v>1651</v>
      </c>
      <c r="B721" s="2" t="str">
        <f>VLOOKUP(A721, 'Customer Names'!A:E, 4, FALSE)</f>
        <v>Maxime</v>
      </c>
      <c r="C721" s="2">
        <f>_xlfn.XLOOKUP(A721, 'Medical Examinations'!A:A, 'Medical Examinations'!B:B, "not found")</f>
        <v>50.46</v>
      </c>
      <c r="D721" s="2">
        <f>_xlfn.XLOOKUP(A721, 'Medical Examinations'!A:A, 'Medical Examinations'!D:D, "not found")</f>
        <v>4.5599999999999996</v>
      </c>
      <c r="E721" s="2" t="str">
        <f>_xlfn.XLOOKUP(A721, 'Medical Examinations'!A:A, 'Medical Examinations'!F:F, "not found")</f>
        <v>No</v>
      </c>
      <c r="F721" s="2" t="str">
        <f>_xlfn.XLOOKUP(A721, 'Medical Examinations'!A:A, 'Medical Examinations'!G:G, "not found")</f>
        <v>No</v>
      </c>
      <c r="G721" s="2" t="str">
        <f>_xlfn.XLOOKUP(A721, 'Medical Examinations'!A:A, 'Medical Examinations'!H:H, "not found")</f>
        <v>No</v>
      </c>
      <c r="H721" s="2">
        <f>_xlfn.XLOOKUP(A721, 'Medical Examinations'!A:A, 'Medical Examinations'!J:J, "not found")</f>
        <v>0</v>
      </c>
      <c r="I721" s="2" t="str">
        <f>_xlfn.XLOOKUP(A721, 'Medical Examinations'!A:A, 'Medical Examinations'!L:L, "not found")</f>
        <v>No</v>
      </c>
      <c r="J721" s="2" t="str">
        <f>_xlfn.XLOOKUP(A721, 'Medical Examinations'!A:A, 'Medical Examinations'!C:C, "not found")</f>
        <v>Obesity</v>
      </c>
      <c r="K721" s="2" t="str">
        <f>_xlfn.XLOOKUP(A721, 'Medical Examinations'!A:A, 'Medical Examinations'!E:E, "not  found")</f>
        <v>Normal</v>
      </c>
      <c r="L721" s="16">
        <f>_xlfn.XLOOKUP(A721, 'Hospitalisation Details'!A:A, 'Hospitalisation Details'!G:G, "not found")</f>
        <v>33493</v>
      </c>
      <c r="M721" s="17">
        <f>_xlfn.XLOOKUP(A721, 'Hospitalisation Details'!A:A, 'Hospitalisation Details'!J:J, "not found")</f>
        <v>14081.93</v>
      </c>
      <c r="N721" s="2" t="str">
        <f>_xlfn.XLOOKUP(A721, 'Hospitalisation Details'!A:A, 'Hospitalisation Details'!L:L, "not found")</f>
        <v>tier - 2</v>
      </c>
      <c r="O721" s="2" t="str">
        <f>_xlfn.XLOOKUP(A721, 'Hospitalisation Details'!A:A, 'Hospitalisation Details'!N:N, "not found")</f>
        <v>tier - 3</v>
      </c>
      <c r="P721" s="2" t="str">
        <f>_xlfn.XLOOKUP(A721, 'Hospitalisation Details'!A:A, 'Hospitalisation Details'!P:P, "not found")</f>
        <v>R1012</v>
      </c>
      <c r="Q721" s="2">
        <f>_xlfn.XLOOKUP(A721, 'Hospitalisation Details'!A:A, 'Hospitalisation Details'!H:H, "not found")</f>
        <v>31</v>
      </c>
    </row>
    <row r="722" spans="1:17" ht="15.75" x14ac:dyDescent="0.25">
      <c r="A722" s="15" t="s">
        <v>1650</v>
      </c>
      <c r="B722" s="2" t="str">
        <f>VLOOKUP(A722, 'Customer Names'!A:E, 4, FALSE)</f>
        <v>Natalie</v>
      </c>
      <c r="C722" s="2">
        <f>_xlfn.XLOOKUP(A722, 'Medical Examinations'!A:A, 'Medical Examinations'!B:B, "not found")</f>
        <v>31.73</v>
      </c>
      <c r="D722" s="2">
        <f>_xlfn.XLOOKUP(A722, 'Medical Examinations'!A:A, 'Medical Examinations'!D:D, "not found")</f>
        <v>7</v>
      </c>
      <c r="E722" s="2" t="str">
        <f>_xlfn.XLOOKUP(A722, 'Medical Examinations'!A:A, 'Medical Examinations'!F:F, "not found")</f>
        <v>No</v>
      </c>
      <c r="F722" s="2" t="str">
        <f>_xlfn.XLOOKUP(A722, 'Medical Examinations'!A:A, 'Medical Examinations'!G:G, "not found")</f>
        <v>No</v>
      </c>
      <c r="G722" s="2" t="str">
        <f>_xlfn.XLOOKUP(A722, 'Medical Examinations'!A:A, 'Medical Examinations'!H:H, "not found")</f>
        <v>No</v>
      </c>
      <c r="H722" s="2">
        <f>_xlfn.XLOOKUP(A722, 'Medical Examinations'!A:A, 'Medical Examinations'!J:J, "not found")</f>
        <v>0</v>
      </c>
      <c r="I722" s="2" t="str">
        <f>_xlfn.XLOOKUP(A722, 'Medical Examinations'!A:A, 'Medical Examinations'!L:L, "not found")</f>
        <v>No</v>
      </c>
      <c r="J722" s="2" t="str">
        <f>_xlfn.XLOOKUP(A722, 'Medical Examinations'!A:A, 'Medical Examinations'!C:C, "not found")</f>
        <v>Obesity</v>
      </c>
      <c r="K722" s="2" t="str">
        <f>_xlfn.XLOOKUP(A722, 'Medical Examinations'!A:A, 'Medical Examinations'!E:E, "not  found")</f>
        <v>Diabetes</v>
      </c>
      <c r="L722" s="16">
        <f>_xlfn.XLOOKUP(A722, 'Hospitalisation Details'!A:A, 'Hospitalisation Details'!G:G, "not found")</f>
        <v>22228</v>
      </c>
      <c r="M722" s="17">
        <f>_xlfn.XLOOKUP(A722, 'Hospitalisation Details'!A:A, 'Hospitalisation Details'!J:J, "not found")</f>
        <v>14043.48</v>
      </c>
      <c r="N722" s="2" t="str">
        <f>_xlfn.XLOOKUP(A722, 'Hospitalisation Details'!A:A, 'Hospitalisation Details'!L:L, "not found")</f>
        <v>tier - 2</v>
      </c>
      <c r="O722" s="2" t="str">
        <f>_xlfn.XLOOKUP(A722, 'Hospitalisation Details'!A:A, 'Hospitalisation Details'!N:N, "not found")</f>
        <v>tier - 3</v>
      </c>
      <c r="P722" s="2" t="str">
        <f>_xlfn.XLOOKUP(A722, 'Hospitalisation Details'!A:A, 'Hospitalisation Details'!P:P, "not found")</f>
        <v>R1024</v>
      </c>
      <c r="Q722" s="2">
        <f>_xlfn.XLOOKUP(A722, 'Hospitalisation Details'!A:A, 'Hospitalisation Details'!H:H, "not found")</f>
        <v>62</v>
      </c>
    </row>
    <row r="723" spans="1:17" ht="15.75" x14ac:dyDescent="0.25">
      <c r="A723" s="15" t="s">
        <v>1649</v>
      </c>
      <c r="B723" s="2" t="str">
        <f>VLOOKUP(A723, 'Customer Names'!A:E, 4, FALSE)</f>
        <v>Melissa</v>
      </c>
      <c r="C723" s="2">
        <f>_xlfn.XLOOKUP(A723, 'Medical Examinations'!A:A, 'Medical Examinations'!B:B, "not found")</f>
        <v>32.1</v>
      </c>
      <c r="D723" s="2">
        <f>_xlfn.XLOOKUP(A723, 'Medical Examinations'!A:A, 'Medical Examinations'!D:D, "not found")</f>
        <v>6.57</v>
      </c>
      <c r="E723" s="2" t="str">
        <f>_xlfn.XLOOKUP(A723, 'Medical Examinations'!A:A, 'Medical Examinations'!F:F, "not found")</f>
        <v>yes</v>
      </c>
      <c r="F723" s="2" t="str">
        <f>_xlfn.XLOOKUP(A723, 'Medical Examinations'!A:A, 'Medical Examinations'!G:G, "not found")</f>
        <v>No</v>
      </c>
      <c r="G723" s="2" t="str">
        <f>_xlfn.XLOOKUP(A723, 'Medical Examinations'!A:A, 'Medical Examinations'!H:H, "not found")</f>
        <v>Yes</v>
      </c>
      <c r="H723" s="2">
        <f>_xlfn.XLOOKUP(A723, 'Medical Examinations'!A:A, 'Medical Examinations'!J:J, "not found")</f>
        <v>1</v>
      </c>
      <c r="I723" s="2" t="str">
        <f>_xlfn.XLOOKUP(A723, 'Medical Examinations'!A:A, 'Medical Examinations'!L:L, "not found")</f>
        <v>No</v>
      </c>
      <c r="J723" s="2" t="str">
        <f>_xlfn.XLOOKUP(A723, 'Medical Examinations'!A:A, 'Medical Examinations'!C:C, "not found")</f>
        <v>Obesity</v>
      </c>
      <c r="K723" s="2" t="str">
        <f>_xlfn.XLOOKUP(A723, 'Medical Examinations'!A:A, 'Medical Examinations'!E:E, "not  found")</f>
        <v>Diabetes</v>
      </c>
      <c r="L723" s="16">
        <f>_xlfn.XLOOKUP(A723, 'Hospitalisation Details'!A:A, 'Hospitalisation Details'!G:G, "not found")</f>
        <v>23200</v>
      </c>
      <c r="M723" s="17">
        <f>_xlfn.XLOOKUP(A723, 'Hospitalisation Details'!A:A, 'Hospitalisation Details'!J:J, "not found")</f>
        <v>14007.22</v>
      </c>
      <c r="N723" s="2" t="str">
        <f>_xlfn.XLOOKUP(A723, 'Hospitalisation Details'!A:A, 'Hospitalisation Details'!L:L, "not found")</f>
        <v>tier - 2</v>
      </c>
      <c r="O723" s="2" t="str">
        <f>_xlfn.XLOOKUP(A723, 'Hospitalisation Details'!A:A, 'Hospitalisation Details'!N:N, "not found")</f>
        <v>tier - 3</v>
      </c>
      <c r="P723" s="2" t="str">
        <f>_xlfn.XLOOKUP(A723, 'Hospitalisation Details'!A:A, 'Hospitalisation Details'!P:P, "not found")</f>
        <v>R1011</v>
      </c>
      <c r="Q723" s="2">
        <f>_xlfn.XLOOKUP(A723, 'Hospitalisation Details'!A:A, 'Hospitalisation Details'!H:H, "not found")</f>
        <v>59</v>
      </c>
    </row>
    <row r="724" spans="1:17" ht="15.75" x14ac:dyDescent="0.25">
      <c r="A724" s="15" t="s">
        <v>1648</v>
      </c>
      <c r="B724" s="2" t="str">
        <f>VLOOKUP(A724, 'Customer Names'!A:E, 4, FALSE)</f>
        <v>Laura P.</v>
      </c>
      <c r="C724" s="2">
        <f>_xlfn.XLOOKUP(A724, 'Medical Examinations'!A:A, 'Medical Examinations'!B:B, "not found")</f>
        <v>27.83</v>
      </c>
      <c r="D724" s="2">
        <f>_xlfn.XLOOKUP(A724, 'Medical Examinations'!A:A, 'Medical Examinations'!D:D, "not found")</f>
        <v>11.61</v>
      </c>
      <c r="E724" s="2" t="str">
        <f>_xlfn.XLOOKUP(A724, 'Medical Examinations'!A:A, 'Medical Examinations'!F:F, "not found")</f>
        <v>yes</v>
      </c>
      <c r="F724" s="2" t="str">
        <f>_xlfn.XLOOKUP(A724, 'Medical Examinations'!A:A, 'Medical Examinations'!G:G, "not found")</f>
        <v>No</v>
      </c>
      <c r="G724" s="2" t="str">
        <f>_xlfn.XLOOKUP(A724, 'Medical Examinations'!A:A, 'Medical Examinations'!H:H, "not found")</f>
        <v>Yes</v>
      </c>
      <c r="H724" s="2">
        <f>_xlfn.XLOOKUP(A724, 'Medical Examinations'!A:A, 'Medical Examinations'!J:J, "not found")</f>
        <v>1</v>
      </c>
      <c r="I724" s="2" t="str">
        <f>_xlfn.XLOOKUP(A724, 'Medical Examinations'!A:A, 'Medical Examinations'!L:L, "not found")</f>
        <v>No</v>
      </c>
      <c r="J724" s="2" t="str">
        <f>_xlfn.XLOOKUP(A724, 'Medical Examinations'!A:A, 'Medical Examinations'!C:C, "not found")</f>
        <v>Overweight</v>
      </c>
      <c r="K724" s="2" t="str">
        <f>_xlfn.XLOOKUP(A724, 'Medical Examinations'!A:A, 'Medical Examinations'!E:E, "not  found")</f>
        <v>Diabetes</v>
      </c>
      <c r="L724" s="16">
        <f>_xlfn.XLOOKUP(A724, 'Hospitalisation Details'!A:A, 'Hospitalisation Details'!G:G, "not found")</f>
        <v>23198</v>
      </c>
      <c r="M724" s="17">
        <f>_xlfn.XLOOKUP(A724, 'Hospitalisation Details'!A:A, 'Hospitalisation Details'!J:J, "not found")</f>
        <v>14001.29</v>
      </c>
      <c r="N724" s="2" t="str">
        <f>_xlfn.XLOOKUP(A724, 'Hospitalisation Details'!A:A, 'Hospitalisation Details'!L:L, "not found")</f>
        <v>tier - 2</v>
      </c>
      <c r="O724" s="2" t="str">
        <f>_xlfn.XLOOKUP(A724, 'Hospitalisation Details'!A:A, 'Hospitalisation Details'!N:N, "not found")</f>
        <v>tier - 2</v>
      </c>
      <c r="P724" s="2" t="str">
        <f>_xlfn.XLOOKUP(A724, 'Hospitalisation Details'!A:A, 'Hospitalisation Details'!P:P, "not found")</f>
        <v>R1013</v>
      </c>
      <c r="Q724" s="2">
        <f>_xlfn.XLOOKUP(A724, 'Hospitalisation Details'!A:A, 'Hospitalisation Details'!H:H, "not found")</f>
        <v>59</v>
      </c>
    </row>
    <row r="725" spans="1:17" ht="15.75" x14ac:dyDescent="0.25">
      <c r="A725" s="15" t="s">
        <v>1647</v>
      </c>
      <c r="B725" s="2" t="str">
        <f>VLOOKUP(A725, 'Customer Names'!A:E, 4, FALSE)</f>
        <v>Lisa</v>
      </c>
      <c r="C725" s="2">
        <f>_xlfn.XLOOKUP(A725, 'Medical Examinations'!A:A, 'Medical Examinations'!B:B, "not found")</f>
        <v>27.72</v>
      </c>
      <c r="D725" s="2">
        <f>_xlfn.XLOOKUP(A725, 'Medical Examinations'!A:A, 'Medical Examinations'!D:D, "not found")</f>
        <v>8.16</v>
      </c>
      <c r="E725" s="2" t="str">
        <f>_xlfn.XLOOKUP(A725, 'Medical Examinations'!A:A, 'Medical Examinations'!F:F, "not found")</f>
        <v>yes</v>
      </c>
      <c r="F725" s="2" t="str">
        <f>_xlfn.XLOOKUP(A725, 'Medical Examinations'!A:A, 'Medical Examinations'!G:G, "not found")</f>
        <v>No</v>
      </c>
      <c r="G725" s="2" t="str">
        <f>_xlfn.XLOOKUP(A725, 'Medical Examinations'!A:A, 'Medical Examinations'!H:H, "not found")</f>
        <v>Yes</v>
      </c>
      <c r="H725" s="2">
        <f>_xlfn.XLOOKUP(A725, 'Medical Examinations'!A:A, 'Medical Examinations'!J:J, "not found")</f>
        <v>1</v>
      </c>
      <c r="I725" s="2" t="str">
        <f>_xlfn.XLOOKUP(A725, 'Medical Examinations'!A:A, 'Medical Examinations'!L:L, "not found")</f>
        <v>No</v>
      </c>
      <c r="J725" s="2" t="str">
        <f>_xlfn.XLOOKUP(A725, 'Medical Examinations'!A:A, 'Medical Examinations'!C:C, "not found")</f>
        <v>Overweight</v>
      </c>
      <c r="K725" s="2" t="str">
        <f>_xlfn.XLOOKUP(A725, 'Medical Examinations'!A:A, 'Medical Examinations'!E:E, "not  found")</f>
        <v>Diabetes</v>
      </c>
      <c r="L725" s="16">
        <f>_xlfn.XLOOKUP(A725, 'Hospitalisation Details'!A:A, 'Hospitalisation Details'!G:G, "not found")</f>
        <v>23368</v>
      </c>
      <c r="M725" s="17">
        <f>_xlfn.XLOOKUP(A725, 'Hospitalisation Details'!A:A, 'Hospitalisation Details'!J:J, "not found")</f>
        <v>14001.13</v>
      </c>
      <c r="N725" s="2" t="str">
        <f>_xlfn.XLOOKUP(A725, 'Hospitalisation Details'!A:A, 'Hospitalisation Details'!L:L, "not found")</f>
        <v>tier - 2</v>
      </c>
      <c r="O725" s="2" t="str">
        <f>_xlfn.XLOOKUP(A725, 'Hospitalisation Details'!A:A, 'Hospitalisation Details'!N:N, "not found")</f>
        <v>tier - 1</v>
      </c>
      <c r="P725" s="2" t="str">
        <f>_xlfn.XLOOKUP(A725, 'Hospitalisation Details'!A:A, 'Hospitalisation Details'!P:P, "not found")</f>
        <v>R1013</v>
      </c>
      <c r="Q725" s="2">
        <f>_xlfn.XLOOKUP(A725, 'Hospitalisation Details'!A:A, 'Hospitalisation Details'!H:H, "not found")</f>
        <v>59</v>
      </c>
    </row>
    <row r="726" spans="1:17" ht="15.75" x14ac:dyDescent="0.25">
      <c r="A726" s="15" t="s">
        <v>1646</v>
      </c>
      <c r="B726" s="2" t="str">
        <f>VLOOKUP(A726, 'Customer Names'!A:E, 4, FALSE)</f>
        <v>William D. Jr.</v>
      </c>
      <c r="C726" s="2">
        <f>_xlfn.XLOOKUP(A726, 'Medical Examinations'!A:A, 'Medical Examinations'!B:B, "not found")</f>
        <v>36.765000000000001</v>
      </c>
      <c r="D726" s="2">
        <f>_xlfn.XLOOKUP(A726, 'Medical Examinations'!A:A, 'Medical Examinations'!D:D, "not found")</f>
        <v>4.4800000000000004</v>
      </c>
      <c r="E726" s="2" t="str">
        <f>_xlfn.XLOOKUP(A726, 'Medical Examinations'!A:A, 'Medical Examinations'!F:F, "not found")</f>
        <v>yes</v>
      </c>
      <c r="F726" s="2" t="str">
        <f>_xlfn.XLOOKUP(A726, 'Medical Examinations'!A:A, 'Medical Examinations'!G:G, "not found")</f>
        <v>No</v>
      </c>
      <c r="G726" s="2" t="str">
        <f>_xlfn.XLOOKUP(A726, 'Medical Examinations'!A:A, 'Medical Examinations'!H:H, "not found")</f>
        <v>No</v>
      </c>
      <c r="H726" s="2">
        <f>_xlfn.XLOOKUP(A726, 'Medical Examinations'!A:A, 'Medical Examinations'!J:J, "not found")</f>
        <v>2</v>
      </c>
      <c r="I726" s="2" t="str">
        <f>_xlfn.XLOOKUP(A726, 'Medical Examinations'!A:A, 'Medical Examinations'!L:L, "not found")</f>
        <v>No</v>
      </c>
      <c r="J726" s="2" t="str">
        <f>_xlfn.XLOOKUP(A726, 'Medical Examinations'!A:A, 'Medical Examinations'!C:C, "not found")</f>
        <v>Obesity</v>
      </c>
      <c r="K726" s="2" t="str">
        <f>_xlfn.XLOOKUP(A726, 'Medical Examinations'!A:A, 'Medical Examinations'!E:E, "not  found")</f>
        <v>Normal</v>
      </c>
      <c r="L726" s="16">
        <f>_xlfn.XLOOKUP(A726, 'Hospitalisation Details'!A:A, 'Hospitalisation Details'!G:G, "not found")</f>
        <v>21799</v>
      </c>
      <c r="M726" s="17">
        <f>_xlfn.XLOOKUP(A726, 'Hospitalisation Details'!A:A, 'Hospitalisation Details'!J:J, "not found")</f>
        <v>13981.85</v>
      </c>
      <c r="N726" s="2" t="str">
        <f>_xlfn.XLOOKUP(A726, 'Hospitalisation Details'!A:A, 'Hospitalisation Details'!L:L, "not found")</f>
        <v>tier - 2</v>
      </c>
      <c r="O726" s="2" t="str">
        <f>_xlfn.XLOOKUP(A726, 'Hospitalisation Details'!A:A, 'Hospitalisation Details'!N:N, "not found")</f>
        <v>tier - 1</v>
      </c>
      <c r="P726" s="2" t="str">
        <f>_xlfn.XLOOKUP(A726, 'Hospitalisation Details'!A:A, 'Hospitalisation Details'!P:P, "not found")</f>
        <v>R1016</v>
      </c>
      <c r="Q726" s="2">
        <f>_xlfn.XLOOKUP(A726, 'Hospitalisation Details'!A:A, 'Hospitalisation Details'!H:H, "not found")</f>
        <v>63</v>
      </c>
    </row>
    <row r="727" spans="1:17" ht="15.75" x14ac:dyDescent="0.25">
      <c r="A727" s="15" t="s">
        <v>1645</v>
      </c>
      <c r="B727" s="2" t="str">
        <f>VLOOKUP(A727, 'Customer Names'!A:E, 4, FALSE)</f>
        <v>James</v>
      </c>
      <c r="C727" s="2">
        <f>_xlfn.XLOOKUP(A727, 'Medical Examinations'!A:A, 'Medical Examinations'!B:B, "not found")</f>
        <v>48.36</v>
      </c>
      <c r="D727" s="2">
        <f>_xlfn.XLOOKUP(A727, 'Medical Examinations'!A:A, 'Medical Examinations'!D:D, "not found")</f>
        <v>4.08</v>
      </c>
      <c r="E727" s="2" t="str">
        <f>_xlfn.XLOOKUP(A727, 'Medical Examinations'!A:A, 'Medical Examinations'!F:F, "not found")</f>
        <v>No</v>
      </c>
      <c r="F727" s="2" t="str">
        <f>_xlfn.XLOOKUP(A727, 'Medical Examinations'!A:A, 'Medical Examinations'!G:G, "not found")</f>
        <v>No</v>
      </c>
      <c r="G727" s="2" t="str">
        <f>_xlfn.XLOOKUP(A727, 'Medical Examinations'!A:A, 'Medical Examinations'!H:H, "not found")</f>
        <v>No</v>
      </c>
      <c r="H727" s="2">
        <f>_xlfn.XLOOKUP(A727, 'Medical Examinations'!A:A, 'Medical Examinations'!J:J, "not found")</f>
        <v>0</v>
      </c>
      <c r="I727" s="2" t="str">
        <f>_xlfn.XLOOKUP(A727, 'Medical Examinations'!A:A, 'Medical Examinations'!L:L, "not found")</f>
        <v>No</v>
      </c>
      <c r="J727" s="2" t="str">
        <f>_xlfn.XLOOKUP(A727, 'Medical Examinations'!A:A, 'Medical Examinations'!C:C, "not found")</f>
        <v>Obesity</v>
      </c>
      <c r="K727" s="2" t="str">
        <f>_xlfn.XLOOKUP(A727, 'Medical Examinations'!A:A, 'Medical Examinations'!E:E, "not  found")</f>
        <v>Normal</v>
      </c>
      <c r="L727" s="16">
        <f>_xlfn.XLOOKUP(A727, 'Hospitalisation Details'!A:A, 'Hospitalisation Details'!G:G, "not found")</f>
        <v>33067</v>
      </c>
      <c r="M727" s="17">
        <f>_xlfn.XLOOKUP(A727, 'Hospitalisation Details'!A:A, 'Hospitalisation Details'!J:J, "not found")</f>
        <v>13979.45</v>
      </c>
      <c r="N727" s="2" t="str">
        <f>_xlfn.XLOOKUP(A727, 'Hospitalisation Details'!A:A, 'Hospitalisation Details'!L:L, "not found")</f>
        <v>tier - 2</v>
      </c>
      <c r="O727" s="2" t="str">
        <f>_xlfn.XLOOKUP(A727, 'Hospitalisation Details'!A:A, 'Hospitalisation Details'!N:N, "not found")</f>
        <v>tier - 1</v>
      </c>
      <c r="P727" s="2" t="str">
        <f>_xlfn.XLOOKUP(A727, 'Hospitalisation Details'!A:A, 'Hospitalisation Details'!P:P, "not found")</f>
        <v>R1023</v>
      </c>
      <c r="Q727" s="2">
        <f>_xlfn.XLOOKUP(A727, 'Hospitalisation Details'!A:A, 'Hospitalisation Details'!H:H, "not found")</f>
        <v>32</v>
      </c>
    </row>
    <row r="728" spans="1:17" ht="15.75" x14ac:dyDescent="0.25">
      <c r="A728" s="15" t="s">
        <v>1644</v>
      </c>
      <c r="B728" s="2" t="str">
        <f>VLOOKUP(A728, 'Customer Names'!A:E, 4, FALSE)</f>
        <v>John</v>
      </c>
      <c r="C728" s="2">
        <f>_xlfn.XLOOKUP(A728, 'Medical Examinations'!A:A, 'Medical Examinations'!B:B, "not found")</f>
        <v>31.445</v>
      </c>
      <c r="D728" s="2">
        <f>_xlfn.XLOOKUP(A728, 'Medical Examinations'!A:A, 'Medical Examinations'!D:D, "not found")</f>
        <v>4.4000000000000004</v>
      </c>
      <c r="E728" s="2" t="str">
        <f>_xlfn.XLOOKUP(A728, 'Medical Examinations'!A:A, 'Medical Examinations'!F:F, "not found")</f>
        <v>yes</v>
      </c>
      <c r="F728" s="2" t="str">
        <f>_xlfn.XLOOKUP(A728, 'Medical Examinations'!A:A, 'Medical Examinations'!G:G, "not found")</f>
        <v>No</v>
      </c>
      <c r="G728" s="2" t="str">
        <f>_xlfn.XLOOKUP(A728, 'Medical Examinations'!A:A, 'Medical Examinations'!H:H, "not found")</f>
        <v>No</v>
      </c>
      <c r="H728" s="2">
        <f>_xlfn.XLOOKUP(A728, 'Medical Examinations'!A:A, 'Medical Examinations'!J:J, "not found")</f>
        <v>2</v>
      </c>
      <c r="I728" s="2" t="str">
        <f>_xlfn.XLOOKUP(A728, 'Medical Examinations'!A:A, 'Medical Examinations'!L:L, "not found")</f>
        <v>No</v>
      </c>
      <c r="J728" s="2" t="str">
        <f>_xlfn.XLOOKUP(A728, 'Medical Examinations'!A:A, 'Medical Examinations'!C:C, "not found")</f>
        <v>Obesity</v>
      </c>
      <c r="K728" s="2" t="str">
        <f>_xlfn.XLOOKUP(A728, 'Medical Examinations'!A:A, 'Medical Examinations'!E:E, "not  found")</f>
        <v>Normal</v>
      </c>
      <c r="L728" s="16">
        <f>_xlfn.XLOOKUP(A728, 'Hospitalisation Details'!A:A, 'Hospitalisation Details'!G:G, "not found")</f>
        <v>21791</v>
      </c>
      <c r="M728" s="17">
        <f>_xlfn.XLOOKUP(A728, 'Hospitalisation Details'!A:A, 'Hospitalisation Details'!J:J, "not found")</f>
        <v>13974.46</v>
      </c>
      <c r="N728" s="2" t="str">
        <f>_xlfn.XLOOKUP(A728, 'Hospitalisation Details'!A:A, 'Hospitalisation Details'!L:L, "not found")</f>
        <v>tier - 2</v>
      </c>
      <c r="O728" s="2" t="str">
        <f>_xlfn.XLOOKUP(A728, 'Hospitalisation Details'!A:A, 'Hospitalisation Details'!N:N, "not found")</f>
        <v>tier - 2</v>
      </c>
      <c r="P728" s="2" t="str">
        <f>_xlfn.XLOOKUP(A728, 'Hospitalisation Details'!A:A, 'Hospitalisation Details'!P:P, "not found")</f>
        <v>R1019</v>
      </c>
      <c r="Q728" s="2">
        <f>_xlfn.XLOOKUP(A728, 'Hospitalisation Details'!A:A, 'Hospitalisation Details'!H:H, "not found")</f>
        <v>63</v>
      </c>
    </row>
    <row r="729" spans="1:17" ht="15.75" x14ac:dyDescent="0.25">
      <c r="A729" s="15" t="s">
        <v>1643</v>
      </c>
      <c r="B729" s="2" t="str">
        <f>VLOOKUP(A729, 'Customer Names'!A:E, 4, FALSE)</f>
        <v>Adam S</v>
      </c>
      <c r="C729" s="2">
        <f>_xlfn.XLOOKUP(A729, 'Medical Examinations'!A:A, 'Medical Examinations'!B:B, "not found")</f>
        <v>27.55</v>
      </c>
      <c r="D729" s="2">
        <f>_xlfn.XLOOKUP(A729, 'Medical Examinations'!A:A, 'Medical Examinations'!D:D, "not found")</f>
        <v>9.02</v>
      </c>
      <c r="E729" s="2" t="str">
        <f>_xlfn.XLOOKUP(A729, 'Medical Examinations'!A:A, 'Medical Examinations'!F:F, "not found")</f>
        <v>No</v>
      </c>
      <c r="F729" s="2" t="str">
        <f>_xlfn.XLOOKUP(A729, 'Medical Examinations'!A:A, 'Medical Examinations'!G:G, "not found")</f>
        <v>No</v>
      </c>
      <c r="G729" s="2" t="str">
        <f>_xlfn.XLOOKUP(A729, 'Medical Examinations'!A:A, 'Medical Examinations'!H:H, "not found")</f>
        <v>No</v>
      </c>
      <c r="H729" s="2">
        <f>_xlfn.XLOOKUP(A729, 'Medical Examinations'!A:A, 'Medical Examinations'!J:J, "not found")</f>
        <v>0</v>
      </c>
      <c r="I729" s="2" t="str">
        <f>_xlfn.XLOOKUP(A729, 'Medical Examinations'!A:A, 'Medical Examinations'!L:L, "not found")</f>
        <v>No</v>
      </c>
      <c r="J729" s="2" t="str">
        <f>_xlfn.XLOOKUP(A729, 'Medical Examinations'!A:A, 'Medical Examinations'!C:C, "not found")</f>
        <v>Overweight</v>
      </c>
      <c r="K729" s="2" t="str">
        <f>_xlfn.XLOOKUP(A729, 'Medical Examinations'!A:A, 'Medical Examinations'!E:E, "not  found")</f>
        <v>Diabetes</v>
      </c>
      <c r="L729" s="16">
        <f>_xlfn.XLOOKUP(A729, 'Hospitalisation Details'!A:A, 'Hospitalisation Details'!G:G, "not found")</f>
        <v>22085</v>
      </c>
      <c r="M729" s="17">
        <f>_xlfn.XLOOKUP(A729, 'Hospitalisation Details'!A:A, 'Hospitalisation Details'!J:J, "not found")</f>
        <v>13937.67</v>
      </c>
      <c r="N729" s="2" t="str">
        <f>_xlfn.XLOOKUP(A729, 'Hospitalisation Details'!A:A, 'Hospitalisation Details'!L:L, "not found")</f>
        <v>tier - 2</v>
      </c>
      <c r="O729" s="2" t="str">
        <f>_xlfn.XLOOKUP(A729, 'Hospitalisation Details'!A:A, 'Hospitalisation Details'!N:N, "not found")</f>
        <v>tier - 1</v>
      </c>
      <c r="P729" s="2" t="str">
        <f>_xlfn.XLOOKUP(A729, 'Hospitalisation Details'!A:A, 'Hospitalisation Details'!P:P, "not found")</f>
        <v>R1012</v>
      </c>
      <c r="Q729" s="2">
        <f>_xlfn.XLOOKUP(A729, 'Hospitalisation Details'!A:A, 'Hospitalisation Details'!H:H, "not found")</f>
        <v>62</v>
      </c>
    </row>
    <row r="730" spans="1:17" ht="15.75" x14ac:dyDescent="0.25">
      <c r="A730" s="15" t="s">
        <v>1642</v>
      </c>
      <c r="B730" s="2" t="str">
        <f>VLOOKUP(A730, 'Customer Names'!A:E, 4, FALSE)</f>
        <v>Armando</v>
      </c>
      <c r="C730" s="2">
        <f>_xlfn.XLOOKUP(A730, 'Medical Examinations'!A:A, 'Medical Examinations'!B:B, "not found")</f>
        <v>33.11</v>
      </c>
      <c r="D730" s="2">
        <f>_xlfn.XLOOKUP(A730, 'Medical Examinations'!A:A, 'Medical Examinations'!D:D, "not found")</f>
        <v>8.06</v>
      </c>
      <c r="E730" s="2" t="str">
        <f>_xlfn.XLOOKUP(A730, 'Medical Examinations'!A:A, 'Medical Examinations'!F:F, "not found")</f>
        <v>No</v>
      </c>
      <c r="F730" s="2" t="str">
        <f>_xlfn.XLOOKUP(A730, 'Medical Examinations'!A:A, 'Medical Examinations'!G:G, "not found")</f>
        <v>No</v>
      </c>
      <c r="G730" s="2" t="str">
        <f>_xlfn.XLOOKUP(A730, 'Medical Examinations'!A:A, 'Medical Examinations'!H:H, "not found")</f>
        <v>No</v>
      </c>
      <c r="H730" s="2">
        <f>_xlfn.XLOOKUP(A730, 'Medical Examinations'!A:A, 'Medical Examinations'!J:J, "not found")</f>
        <v>0</v>
      </c>
      <c r="I730" s="2" t="str">
        <f>_xlfn.XLOOKUP(A730, 'Medical Examinations'!A:A, 'Medical Examinations'!L:L, "not found")</f>
        <v>No</v>
      </c>
      <c r="J730" s="2" t="str">
        <f>_xlfn.XLOOKUP(A730, 'Medical Examinations'!A:A, 'Medical Examinations'!C:C, "not found")</f>
        <v>Obesity</v>
      </c>
      <c r="K730" s="2" t="str">
        <f>_xlfn.XLOOKUP(A730, 'Medical Examinations'!A:A, 'Medical Examinations'!E:E, "not  found")</f>
        <v>Diabetes</v>
      </c>
      <c r="L730" s="16">
        <f>_xlfn.XLOOKUP(A730, 'Hospitalisation Details'!A:A, 'Hospitalisation Details'!G:G, "not found")</f>
        <v>22854</v>
      </c>
      <c r="M730" s="17">
        <f>_xlfn.XLOOKUP(A730, 'Hospitalisation Details'!A:A, 'Hospitalisation Details'!J:J, "not found")</f>
        <v>13919.82</v>
      </c>
      <c r="N730" s="2" t="str">
        <f>_xlfn.XLOOKUP(A730, 'Hospitalisation Details'!A:A, 'Hospitalisation Details'!L:L, "not found")</f>
        <v>tier - 2</v>
      </c>
      <c r="O730" s="2" t="str">
        <f>_xlfn.XLOOKUP(A730, 'Hospitalisation Details'!A:A, 'Hospitalisation Details'!N:N, "not found")</f>
        <v>tier - 2</v>
      </c>
      <c r="P730" s="2" t="str">
        <f>_xlfn.XLOOKUP(A730, 'Hospitalisation Details'!A:A, 'Hospitalisation Details'!P:P, "not found")</f>
        <v>R1013</v>
      </c>
      <c r="Q730" s="2">
        <f>_xlfn.XLOOKUP(A730, 'Hospitalisation Details'!A:A, 'Hospitalisation Details'!H:H, "not found")</f>
        <v>60</v>
      </c>
    </row>
    <row r="731" spans="1:17" ht="15.75" x14ac:dyDescent="0.25">
      <c r="A731" s="15" t="s">
        <v>1641</v>
      </c>
      <c r="B731" s="2" t="str">
        <f>VLOOKUP(A731, 'Customer Names'!A:E, 4, FALSE)</f>
        <v>Dana</v>
      </c>
      <c r="C731" s="2">
        <f>_xlfn.XLOOKUP(A731, 'Medical Examinations'!A:A, 'Medical Examinations'!B:B, "not found")</f>
        <v>36.85</v>
      </c>
      <c r="D731" s="2">
        <f>_xlfn.XLOOKUP(A731, 'Medical Examinations'!A:A, 'Medical Examinations'!D:D, "not found")</f>
        <v>6.21</v>
      </c>
      <c r="E731" s="2" t="str">
        <f>_xlfn.XLOOKUP(A731, 'Medical Examinations'!A:A, 'Medical Examinations'!F:F, "not found")</f>
        <v>yes</v>
      </c>
      <c r="F731" s="2" t="str">
        <f>_xlfn.XLOOKUP(A731, 'Medical Examinations'!A:A, 'Medical Examinations'!G:G, "not found")</f>
        <v>No</v>
      </c>
      <c r="G731" s="2" t="str">
        <f>_xlfn.XLOOKUP(A731, 'Medical Examinations'!A:A, 'Medical Examinations'!H:H, "not found")</f>
        <v>No</v>
      </c>
      <c r="H731" s="2">
        <f>_xlfn.XLOOKUP(A731, 'Medical Examinations'!A:A, 'Medical Examinations'!J:J, "not found")</f>
        <v>2</v>
      </c>
      <c r="I731" s="2" t="str">
        <f>_xlfn.XLOOKUP(A731, 'Medical Examinations'!A:A, 'Medical Examinations'!L:L, "not found")</f>
        <v>No</v>
      </c>
      <c r="J731" s="2" t="str">
        <f>_xlfn.XLOOKUP(A731, 'Medical Examinations'!A:A, 'Medical Examinations'!C:C, "not found")</f>
        <v>Obesity</v>
      </c>
      <c r="K731" s="2" t="str">
        <f>_xlfn.XLOOKUP(A731, 'Medical Examinations'!A:A, 'Medical Examinations'!E:E, "not  found")</f>
        <v>Prediabeties</v>
      </c>
      <c r="L731" s="16">
        <f>_xlfn.XLOOKUP(A731, 'Hospitalisation Details'!A:A, 'Hospitalisation Details'!G:G, "not found")</f>
        <v>21738</v>
      </c>
      <c r="M731" s="17">
        <f>_xlfn.XLOOKUP(A731, 'Hospitalisation Details'!A:A, 'Hospitalisation Details'!J:J, "not found")</f>
        <v>13887.97</v>
      </c>
      <c r="N731" s="2" t="str">
        <f>_xlfn.XLOOKUP(A731, 'Hospitalisation Details'!A:A, 'Hospitalisation Details'!L:L, "not found")</f>
        <v>tier - 2</v>
      </c>
      <c r="O731" s="2" t="str">
        <f>_xlfn.XLOOKUP(A731, 'Hospitalisation Details'!A:A, 'Hospitalisation Details'!N:N, "not found")</f>
        <v>tier - 2</v>
      </c>
      <c r="P731" s="2" t="str">
        <f>_xlfn.XLOOKUP(A731, 'Hospitalisation Details'!A:A, 'Hospitalisation Details'!P:P, "not found")</f>
        <v>R1013</v>
      </c>
      <c r="Q731" s="2">
        <f>_xlfn.XLOOKUP(A731, 'Hospitalisation Details'!A:A, 'Hospitalisation Details'!H:H, "not found")</f>
        <v>63</v>
      </c>
    </row>
    <row r="732" spans="1:17" ht="15.75" x14ac:dyDescent="0.25">
      <c r="A732" s="15" t="s">
        <v>1640</v>
      </c>
      <c r="B732" s="2" t="str">
        <f>VLOOKUP(A732, 'Customer Names'!A:E, 4, FALSE)</f>
        <v>Jennifer L</v>
      </c>
      <c r="C732" s="2">
        <f>_xlfn.XLOOKUP(A732, 'Medical Examinations'!A:A, 'Medical Examinations'!B:B, "not found")</f>
        <v>36.299999999999997</v>
      </c>
      <c r="D732" s="2">
        <f>_xlfn.XLOOKUP(A732, 'Medical Examinations'!A:A, 'Medical Examinations'!D:D, "not found")</f>
        <v>5.79</v>
      </c>
      <c r="E732" s="2" t="str">
        <f>_xlfn.XLOOKUP(A732, 'Medical Examinations'!A:A, 'Medical Examinations'!F:F, "not found")</f>
        <v>yes</v>
      </c>
      <c r="F732" s="2" t="str">
        <f>_xlfn.XLOOKUP(A732, 'Medical Examinations'!A:A, 'Medical Examinations'!G:G, "not found")</f>
        <v>No</v>
      </c>
      <c r="G732" s="2" t="str">
        <f>_xlfn.XLOOKUP(A732, 'Medical Examinations'!A:A, 'Medical Examinations'!H:H, "not found")</f>
        <v>No</v>
      </c>
      <c r="H732" s="2">
        <f>_xlfn.XLOOKUP(A732, 'Medical Examinations'!A:A, 'Medical Examinations'!J:J, "not found")</f>
        <v>2</v>
      </c>
      <c r="I732" s="2" t="str">
        <f>_xlfn.XLOOKUP(A732, 'Medical Examinations'!A:A, 'Medical Examinations'!L:L, "not found")</f>
        <v>No</v>
      </c>
      <c r="J732" s="2" t="str">
        <f>_xlfn.XLOOKUP(A732, 'Medical Examinations'!A:A, 'Medical Examinations'!C:C, "not found")</f>
        <v>Obesity</v>
      </c>
      <c r="K732" s="2" t="str">
        <f>_xlfn.XLOOKUP(A732, 'Medical Examinations'!A:A, 'Medical Examinations'!E:E, "not  found")</f>
        <v>Prediabeties</v>
      </c>
      <c r="L732" s="16">
        <f>_xlfn.XLOOKUP(A732, 'Hospitalisation Details'!A:A, 'Hospitalisation Details'!G:G, "not found")</f>
        <v>21913</v>
      </c>
      <c r="M732" s="17">
        <f>_xlfn.XLOOKUP(A732, 'Hospitalisation Details'!A:A, 'Hospitalisation Details'!J:J, "not found")</f>
        <v>13887.2</v>
      </c>
      <c r="N732" s="2" t="str">
        <f>_xlfn.XLOOKUP(A732, 'Hospitalisation Details'!A:A, 'Hospitalisation Details'!L:L, "not found")</f>
        <v>tier - 2</v>
      </c>
      <c r="O732" s="2" t="str">
        <f>_xlfn.XLOOKUP(A732, 'Hospitalisation Details'!A:A, 'Hospitalisation Details'!N:N, "not found")</f>
        <v>tier - 3</v>
      </c>
      <c r="P732" s="2" t="str">
        <f>_xlfn.XLOOKUP(A732, 'Hospitalisation Details'!A:A, 'Hospitalisation Details'!P:P, "not found")</f>
        <v>R1013</v>
      </c>
      <c r="Q732" s="2">
        <f>_xlfn.XLOOKUP(A732, 'Hospitalisation Details'!A:A, 'Hospitalisation Details'!H:H, "not found")</f>
        <v>63</v>
      </c>
    </row>
    <row r="733" spans="1:17" ht="15.75" x14ac:dyDescent="0.25">
      <c r="A733" s="15" t="s">
        <v>1639</v>
      </c>
      <c r="B733" s="2" t="str">
        <f>VLOOKUP(A733, 'Customer Names'!A:E, 4, FALSE)</f>
        <v>Benjamin</v>
      </c>
      <c r="C733" s="2">
        <f>_xlfn.XLOOKUP(A733, 'Medical Examinations'!A:A, 'Medical Examinations'!B:B, "not found")</f>
        <v>45.34</v>
      </c>
      <c r="D733" s="2">
        <f>_xlfn.XLOOKUP(A733, 'Medical Examinations'!A:A, 'Medical Examinations'!D:D, "not found")</f>
        <v>5.69</v>
      </c>
      <c r="E733" s="2" t="str">
        <f>_xlfn.XLOOKUP(A733, 'Medical Examinations'!A:A, 'Medical Examinations'!F:F, "not found")</f>
        <v>yes</v>
      </c>
      <c r="F733" s="2" t="str">
        <f>_xlfn.XLOOKUP(A733, 'Medical Examinations'!A:A, 'Medical Examinations'!G:G, "not found")</f>
        <v>No</v>
      </c>
      <c r="G733" s="2" t="str">
        <f>_xlfn.XLOOKUP(A733, 'Medical Examinations'!A:A, 'Medical Examinations'!H:H, "not found")</f>
        <v>No</v>
      </c>
      <c r="H733" s="2">
        <f>_xlfn.XLOOKUP(A733, 'Medical Examinations'!A:A, 'Medical Examinations'!J:J, "not found")</f>
        <v>0</v>
      </c>
      <c r="I733" s="2" t="str">
        <f>_xlfn.XLOOKUP(A733, 'Medical Examinations'!A:A, 'Medical Examinations'!L:L, "not found")</f>
        <v>No</v>
      </c>
      <c r="J733" s="2" t="str">
        <f>_xlfn.XLOOKUP(A733, 'Medical Examinations'!A:A, 'Medical Examinations'!C:C, "not found")</f>
        <v>Obesity</v>
      </c>
      <c r="K733" s="2" t="str">
        <f>_xlfn.XLOOKUP(A733, 'Medical Examinations'!A:A, 'Medical Examinations'!E:E, "not  found")</f>
        <v>Normal</v>
      </c>
      <c r="L733" s="16">
        <f>_xlfn.XLOOKUP(A733, 'Hospitalisation Details'!A:A, 'Hospitalisation Details'!G:G, "not found")</f>
        <v>31315</v>
      </c>
      <c r="M733" s="17">
        <f>_xlfn.XLOOKUP(A733, 'Hospitalisation Details'!A:A, 'Hospitalisation Details'!J:J, "not found")</f>
        <v>13886.4</v>
      </c>
      <c r="N733" s="2" t="str">
        <f>_xlfn.XLOOKUP(A733, 'Hospitalisation Details'!A:A, 'Hospitalisation Details'!L:L, "not found")</f>
        <v>tier - 2</v>
      </c>
      <c r="O733" s="2" t="str">
        <f>_xlfn.XLOOKUP(A733, 'Hospitalisation Details'!A:A, 'Hospitalisation Details'!N:N, "not found")</f>
        <v>tier - 2</v>
      </c>
      <c r="P733" s="2" t="str">
        <f>_xlfn.XLOOKUP(A733, 'Hospitalisation Details'!A:A, 'Hospitalisation Details'!P:P, "not found")</f>
        <v>R1012</v>
      </c>
      <c r="Q733" s="2">
        <f>_xlfn.XLOOKUP(A733, 'Hospitalisation Details'!A:A, 'Hospitalisation Details'!H:H, "not found")</f>
        <v>37</v>
      </c>
    </row>
    <row r="734" spans="1:17" ht="15.75" x14ac:dyDescent="0.25">
      <c r="A734" s="15" t="s">
        <v>1638</v>
      </c>
      <c r="B734" s="2" t="str">
        <f>VLOOKUP(A734, 'Customer Names'!A:E, 4, FALSE)</f>
        <v>Tanya</v>
      </c>
      <c r="C734" s="2">
        <f>_xlfn.XLOOKUP(A734, 'Medical Examinations'!A:A, 'Medical Examinations'!B:B, "not found")</f>
        <v>31.8</v>
      </c>
      <c r="D734" s="2">
        <f>_xlfn.XLOOKUP(A734, 'Medical Examinations'!A:A, 'Medical Examinations'!D:D, "not found")</f>
        <v>5.36</v>
      </c>
      <c r="E734" s="2" t="str">
        <f>_xlfn.XLOOKUP(A734, 'Medical Examinations'!A:A, 'Medical Examinations'!F:F, "not found")</f>
        <v>yes</v>
      </c>
      <c r="F734" s="2" t="str">
        <f>_xlfn.XLOOKUP(A734, 'Medical Examinations'!A:A, 'Medical Examinations'!G:G, "not found")</f>
        <v>No</v>
      </c>
      <c r="G734" s="2" t="str">
        <f>_xlfn.XLOOKUP(A734, 'Medical Examinations'!A:A, 'Medical Examinations'!H:H, "not found")</f>
        <v>No</v>
      </c>
      <c r="H734" s="2">
        <f>_xlfn.XLOOKUP(A734, 'Medical Examinations'!A:A, 'Medical Examinations'!J:J, "not found")</f>
        <v>2</v>
      </c>
      <c r="I734" s="2" t="str">
        <f>_xlfn.XLOOKUP(A734, 'Medical Examinations'!A:A, 'Medical Examinations'!L:L, "not found")</f>
        <v>No</v>
      </c>
      <c r="J734" s="2" t="str">
        <f>_xlfn.XLOOKUP(A734, 'Medical Examinations'!A:A, 'Medical Examinations'!C:C, "not found")</f>
        <v>Obesity</v>
      </c>
      <c r="K734" s="2" t="str">
        <f>_xlfn.XLOOKUP(A734, 'Medical Examinations'!A:A, 'Medical Examinations'!E:E, "not  found")</f>
        <v>Normal</v>
      </c>
      <c r="L734" s="16">
        <f>_xlfn.XLOOKUP(A734, 'Hospitalisation Details'!A:A, 'Hospitalisation Details'!G:G, "not found")</f>
        <v>21828</v>
      </c>
      <c r="M734" s="17">
        <f>_xlfn.XLOOKUP(A734, 'Hospitalisation Details'!A:A, 'Hospitalisation Details'!J:J, "not found")</f>
        <v>13880.95</v>
      </c>
      <c r="N734" s="2" t="str">
        <f>_xlfn.XLOOKUP(A734, 'Hospitalisation Details'!A:A, 'Hospitalisation Details'!L:L, "not found")</f>
        <v>tier - 2</v>
      </c>
      <c r="O734" s="2" t="str">
        <f>_xlfn.XLOOKUP(A734, 'Hospitalisation Details'!A:A, 'Hospitalisation Details'!N:N, "not found")</f>
        <v>tier - 2</v>
      </c>
      <c r="P734" s="2" t="str">
        <f>_xlfn.XLOOKUP(A734, 'Hospitalisation Details'!A:A, 'Hospitalisation Details'!P:P, "not found")</f>
        <v>R1011</v>
      </c>
      <c r="Q734" s="2">
        <f>_xlfn.XLOOKUP(A734, 'Hospitalisation Details'!A:A, 'Hospitalisation Details'!H:H, "not found")</f>
        <v>63</v>
      </c>
    </row>
    <row r="735" spans="1:17" ht="15.75" x14ac:dyDescent="0.25">
      <c r="A735" s="15" t="s">
        <v>1637</v>
      </c>
      <c r="B735" s="2" t="str">
        <f>VLOOKUP(A735, 'Customer Names'!A:E, 4, FALSE)</f>
        <v>Tracy</v>
      </c>
      <c r="C735" s="2">
        <f>_xlfn.XLOOKUP(A735, 'Medical Examinations'!A:A, 'Medical Examinations'!B:B, "not found")</f>
        <v>41.02</v>
      </c>
      <c r="D735" s="2">
        <f>_xlfn.XLOOKUP(A735, 'Medical Examinations'!A:A, 'Medical Examinations'!D:D, "not found")</f>
        <v>11.37</v>
      </c>
      <c r="E735" s="2" t="str">
        <f>_xlfn.XLOOKUP(A735, 'Medical Examinations'!A:A, 'Medical Examinations'!F:F, "not found")</f>
        <v>No</v>
      </c>
      <c r="F735" s="2" t="str">
        <f>_xlfn.XLOOKUP(A735, 'Medical Examinations'!A:A, 'Medical Examinations'!G:G, "not found")</f>
        <v>No</v>
      </c>
      <c r="G735" s="2" t="str">
        <f>_xlfn.XLOOKUP(A735, 'Medical Examinations'!A:A, 'Medical Examinations'!H:H, "not found")</f>
        <v>No</v>
      </c>
      <c r="H735" s="2">
        <f>_xlfn.XLOOKUP(A735, 'Medical Examinations'!A:A, 'Medical Examinations'!J:J, "not found")</f>
        <v>0</v>
      </c>
      <c r="I735" s="2" t="str">
        <f>_xlfn.XLOOKUP(A735, 'Medical Examinations'!A:A, 'Medical Examinations'!L:L, "not found")</f>
        <v>No</v>
      </c>
      <c r="J735" s="2" t="str">
        <f>_xlfn.XLOOKUP(A735, 'Medical Examinations'!A:A, 'Medical Examinations'!C:C, "not found")</f>
        <v>Obesity</v>
      </c>
      <c r="K735" s="2" t="str">
        <f>_xlfn.XLOOKUP(A735, 'Medical Examinations'!A:A, 'Medical Examinations'!E:E, "not  found")</f>
        <v>Diabetes</v>
      </c>
      <c r="L735" s="16">
        <f>_xlfn.XLOOKUP(A735, 'Hospitalisation Details'!A:A, 'Hospitalisation Details'!G:G, "not found")</f>
        <v>28843</v>
      </c>
      <c r="M735" s="17">
        <f>_xlfn.XLOOKUP(A735, 'Hospitalisation Details'!A:A, 'Hospitalisation Details'!J:J, "not found")</f>
        <v>13874.89</v>
      </c>
      <c r="N735" s="2" t="str">
        <f>_xlfn.XLOOKUP(A735, 'Hospitalisation Details'!A:A, 'Hospitalisation Details'!L:L, "not found")</f>
        <v>tier - 2</v>
      </c>
      <c r="O735" s="2" t="str">
        <f>_xlfn.XLOOKUP(A735, 'Hospitalisation Details'!A:A, 'Hospitalisation Details'!N:N, "not found")</f>
        <v>tier - 1</v>
      </c>
      <c r="P735" s="2" t="str">
        <f>_xlfn.XLOOKUP(A735, 'Hospitalisation Details'!A:A, 'Hospitalisation Details'!P:P, "not found")</f>
        <v>R1012</v>
      </c>
      <c r="Q735" s="2">
        <f>_xlfn.XLOOKUP(A735, 'Hospitalisation Details'!A:A, 'Hospitalisation Details'!H:H, "not found")</f>
        <v>44</v>
      </c>
    </row>
    <row r="736" spans="1:17" ht="15.75" x14ac:dyDescent="0.25">
      <c r="A736" s="15" t="s">
        <v>1636</v>
      </c>
      <c r="B736" s="2" t="str">
        <f>VLOOKUP(A736, 'Customer Names'!A:E, 4, FALSE)</f>
        <v>Emily S</v>
      </c>
      <c r="C736" s="2">
        <f>_xlfn.XLOOKUP(A736, 'Medical Examinations'!A:A, 'Medical Examinations'!B:B, "not found")</f>
        <v>32.68</v>
      </c>
      <c r="D736" s="2">
        <f>_xlfn.XLOOKUP(A736, 'Medical Examinations'!A:A, 'Medical Examinations'!D:D, "not found")</f>
        <v>11.87</v>
      </c>
      <c r="E736" s="2" t="str">
        <f>_xlfn.XLOOKUP(A736, 'Medical Examinations'!A:A, 'Medical Examinations'!F:F, "not found")</f>
        <v>No</v>
      </c>
      <c r="F736" s="2" t="str">
        <f>_xlfn.XLOOKUP(A736, 'Medical Examinations'!A:A, 'Medical Examinations'!G:G, "not found")</f>
        <v>No</v>
      </c>
      <c r="G736" s="2" t="str">
        <f>_xlfn.XLOOKUP(A736, 'Medical Examinations'!A:A, 'Medical Examinations'!H:H, "not found")</f>
        <v>No</v>
      </c>
      <c r="H736" s="2">
        <f>_xlfn.XLOOKUP(A736, 'Medical Examinations'!A:A, 'Medical Examinations'!J:J, "not found")</f>
        <v>0</v>
      </c>
      <c r="I736" s="2" t="str">
        <f>_xlfn.XLOOKUP(A736, 'Medical Examinations'!A:A, 'Medical Examinations'!L:L, "not found")</f>
        <v>No</v>
      </c>
      <c r="J736" s="2" t="str">
        <f>_xlfn.XLOOKUP(A736, 'Medical Examinations'!A:A, 'Medical Examinations'!C:C, "not found")</f>
        <v>Obesity</v>
      </c>
      <c r="K736" s="2" t="str">
        <f>_xlfn.XLOOKUP(A736, 'Medical Examinations'!A:A, 'Medical Examinations'!E:E, "not  found")</f>
        <v>Diabetes</v>
      </c>
      <c r="L736" s="16">
        <f>_xlfn.XLOOKUP(A736, 'Hospitalisation Details'!A:A, 'Hospitalisation Details'!G:G, "not found")</f>
        <v>22118</v>
      </c>
      <c r="M736" s="17">
        <f>_xlfn.XLOOKUP(A736, 'Hospitalisation Details'!A:A, 'Hospitalisation Details'!J:J, "not found")</f>
        <v>13844.8</v>
      </c>
      <c r="N736" s="2" t="str">
        <f>_xlfn.XLOOKUP(A736, 'Hospitalisation Details'!A:A, 'Hospitalisation Details'!L:L, "not found")</f>
        <v>tier - 2</v>
      </c>
      <c r="O736" s="2" t="str">
        <f>_xlfn.XLOOKUP(A736, 'Hospitalisation Details'!A:A, 'Hospitalisation Details'!N:N, "not found")</f>
        <v>tier - 2</v>
      </c>
      <c r="P736" s="2" t="str">
        <f>_xlfn.XLOOKUP(A736, 'Hospitalisation Details'!A:A, 'Hospitalisation Details'!P:P, "not found")</f>
        <v>R1012</v>
      </c>
      <c r="Q736" s="2">
        <f>_xlfn.XLOOKUP(A736, 'Hospitalisation Details'!A:A, 'Hospitalisation Details'!H:H, "not found")</f>
        <v>62</v>
      </c>
    </row>
    <row r="737" spans="1:17" ht="15.75" x14ac:dyDescent="0.25">
      <c r="A737" s="15" t="s">
        <v>1635</v>
      </c>
      <c r="B737" s="2" t="str">
        <f>VLOOKUP(A737, 'Customer Names'!A:E, 4, FALSE)</f>
        <v>Kelly R</v>
      </c>
      <c r="C737" s="2">
        <f>_xlfn.XLOOKUP(A737, 'Medical Examinations'!A:A, 'Medical Examinations'!B:B, "not found")</f>
        <v>21.7</v>
      </c>
      <c r="D737" s="2">
        <f>_xlfn.XLOOKUP(A737, 'Medical Examinations'!A:A, 'Medical Examinations'!D:D, "not found")</f>
        <v>4.9000000000000004</v>
      </c>
      <c r="E737" s="2" t="str">
        <f>_xlfn.XLOOKUP(A737, 'Medical Examinations'!A:A, 'Medical Examinations'!F:F, "not found")</f>
        <v>No</v>
      </c>
      <c r="F737" s="2" t="str">
        <f>_xlfn.XLOOKUP(A737, 'Medical Examinations'!A:A, 'Medical Examinations'!G:G, "not found")</f>
        <v>No</v>
      </c>
      <c r="G737" s="2" t="str">
        <f>_xlfn.XLOOKUP(A737, 'Medical Examinations'!A:A, 'Medical Examinations'!H:H, "not found")</f>
        <v>Yes</v>
      </c>
      <c r="H737" s="2">
        <f>_xlfn.XLOOKUP(A737, 'Medical Examinations'!A:A, 'Medical Examinations'!J:J, "not found")</f>
        <v>1</v>
      </c>
      <c r="I737" s="2" t="str">
        <f>_xlfn.XLOOKUP(A737, 'Medical Examinations'!A:A, 'Medical Examinations'!L:L, "not found")</f>
        <v>yes</v>
      </c>
      <c r="J737" s="2" t="str">
        <f>_xlfn.XLOOKUP(A737, 'Medical Examinations'!A:A, 'Medical Examinations'!C:C, "not found")</f>
        <v>Normal Weight</v>
      </c>
      <c r="K737" s="2" t="str">
        <f>_xlfn.XLOOKUP(A737, 'Medical Examinations'!A:A, 'Medical Examinations'!E:E, "not  found")</f>
        <v>Normal</v>
      </c>
      <c r="L737" s="16">
        <f>_xlfn.XLOOKUP(A737, 'Hospitalisation Details'!A:A, 'Hospitalisation Details'!G:G, "not found")</f>
        <v>37779</v>
      </c>
      <c r="M737" s="17">
        <f>_xlfn.XLOOKUP(A737, 'Hospitalisation Details'!A:A, 'Hospitalisation Details'!J:J, "not found")</f>
        <v>13844.51</v>
      </c>
      <c r="N737" s="2" t="str">
        <f>_xlfn.XLOOKUP(A737, 'Hospitalisation Details'!A:A, 'Hospitalisation Details'!L:L, "not found")</f>
        <v>tier - 2</v>
      </c>
      <c r="O737" s="2" t="str">
        <f>_xlfn.XLOOKUP(A737, 'Hospitalisation Details'!A:A, 'Hospitalisation Details'!N:N, "not found")</f>
        <v>tier - 1</v>
      </c>
      <c r="P737" s="2" t="str">
        <f>_xlfn.XLOOKUP(A737, 'Hospitalisation Details'!A:A, 'Hospitalisation Details'!P:P, "not found")</f>
        <v>R1011</v>
      </c>
      <c r="Q737" s="2">
        <f>_xlfn.XLOOKUP(A737, 'Hospitalisation Details'!A:A, 'Hospitalisation Details'!H:H, "not found")</f>
        <v>20</v>
      </c>
    </row>
    <row r="738" spans="1:17" ht="15.75" x14ac:dyDescent="0.25">
      <c r="A738" s="15" t="s">
        <v>1634</v>
      </c>
      <c r="B738" s="2" t="str">
        <f>VLOOKUP(A738, 'Customer Names'!A:E, 4, FALSE)</f>
        <v>Kyle</v>
      </c>
      <c r="C738" s="2">
        <f>_xlfn.XLOOKUP(A738, 'Medical Examinations'!A:A, 'Medical Examinations'!B:B, "not found")</f>
        <v>40.479999999999997</v>
      </c>
      <c r="D738" s="2">
        <f>_xlfn.XLOOKUP(A738, 'Medical Examinations'!A:A, 'Medical Examinations'!D:D, "not found")</f>
        <v>6.7</v>
      </c>
      <c r="E738" s="2" t="str">
        <f>_xlfn.XLOOKUP(A738, 'Medical Examinations'!A:A, 'Medical Examinations'!F:F, "not found")</f>
        <v>No</v>
      </c>
      <c r="F738" s="2" t="str">
        <f>_xlfn.XLOOKUP(A738, 'Medical Examinations'!A:A, 'Medical Examinations'!G:G, "not found")</f>
        <v>No</v>
      </c>
      <c r="G738" s="2" t="str">
        <f>_xlfn.XLOOKUP(A738, 'Medical Examinations'!A:A, 'Medical Examinations'!H:H, "not found")</f>
        <v>No</v>
      </c>
      <c r="H738" s="2">
        <f>_xlfn.XLOOKUP(A738, 'Medical Examinations'!A:A, 'Medical Examinations'!J:J, "not found")</f>
        <v>3</v>
      </c>
      <c r="I738" s="2" t="str">
        <f>_xlfn.XLOOKUP(A738, 'Medical Examinations'!A:A, 'Medical Examinations'!L:L, "not found")</f>
        <v>No</v>
      </c>
      <c r="J738" s="2" t="str">
        <f>_xlfn.XLOOKUP(A738, 'Medical Examinations'!A:A, 'Medical Examinations'!C:C, "not found")</f>
        <v>Obesity</v>
      </c>
      <c r="K738" s="2" t="str">
        <f>_xlfn.XLOOKUP(A738, 'Medical Examinations'!A:A, 'Medical Examinations'!E:E, "not  found")</f>
        <v>Diabetes</v>
      </c>
      <c r="L738" s="16">
        <f>_xlfn.XLOOKUP(A738, 'Hospitalisation Details'!A:A, 'Hospitalisation Details'!G:G, "not found")</f>
        <v>21529</v>
      </c>
      <c r="M738" s="17">
        <f>_xlfn.XLOOKUP(A738, 'Hospitalisation Details'!A:A, 'Hospitalisation Details'!J:J, "not found")</f>
        <v>13831.12</v>
      </c>
      <c r="N738" s="2" t="str">
        <f>_xlfn.XLOOKUP(A738, 'Hospitalisation Details'!A:A, 'Hospitalisation Details'!L:L, "not found")</f>
        <v>tier - 3</v>
      </c>
      <c r="O738" s="2" t="str">
        <f>_xlfn.XLOOKUP(A738, 'Hospitalisation Details'!A:A, 'Hospitalisation Details'!N:N, "not found")</f>
        <v>tier - 1</v>
      </c>
      <c r="P738" s="2" t="str">
        <f>_xlfn.XLOOKUP(A738, 'Hospitalisation Details'!A:A, 'Hospitalisation Details'!P:P, "not found")</f>
        <v>R1013</v>
      </c>
      <c r="Q738" s="2">
        <f>_xlfn.XLOOKUP(A738, 'Hospitalisation Details'!A:A, 'Hospitalisation Details'!H:H, "not found")</f>
        <v>64</v>
      </c>
    </row>
    <row r="739" spans="1:17" ht="15.75" x14ac:dyDescent="0.25">
      <c r="A739" s="15" t="s">
        <v>1633</v>
      </c>
      <c r="B739" s="2" t="str">
        <f>VLOOKUP(A739, 'Customer Names'!A:E, 4, FALSE)</f>
        <v>Bruce A Jr.</v>
      </c>
      <c r="C739" s="2">
        <f>_xlfn.XLOOKUP(A739, 'Medical Examinations'!A:A, 'Medical Examinations'!B:B, "not found")</f>
        <v>34.5</v>
      </c>
      <c r="D739" s="2">
        <f>_xlfn.XLOOKUP(A739, 'Medical Examinations'!A:A, 'Medical Examinations'!D:D, "not found")</f>
        <v>10.3</v>
      </c>
      <c r="E739" s="2" t="str">
        <f>_xlfn.XLOOKUP(A739, 'Medical Examinations'!A:A, 'Medical Examinations'!F:F, "not found")</f>
        <v>No</v>
      </c>
      <c r="F739" s="2" t="str">
        <f>_xlfn.XLOOKUP(A739, 'Medical Examinations'!A:A, 'Medical Examinations'!G:G, "not found")</f>
        <v>No</v>
      </c>
      <c r="G739" s="2" t="str">
        <f>_xlfn.XLOOKUP(A739, 'Medical Examinations'!A:A, 'Medical Examinations'!H:H, "not found")</f>
        <v>No</v>
      </c>
      <c r="H739" s="2">
        <f>_xlfn.XLOOKUP(A739, 'Medical Examinations'!A:A, 'Medical Examinations'!J:J, "not found")</f>
        <v>3</v>
      </c>
      <c r="I739" s="2" t="str">
        <f>_xlfn.XLOOKUP(A739, 'Medical Examinations'!A:A, 'Medical Examinations'!L:L, "not found")</f>
        <v>No</v>
      </c>
      <c r="J739" s="2" t="str">
        <f>_xlfn.XLOOKUP(A739, 'Medical Examinations'!A:A, 'Medical Examinations'!C:C, "not found")</f>
        <v>Obesity</v>
      </c>
      <c r="K739" s="2" t="str">
        <f>_xlfn.XLOOKUP(A739, 'Medical Examinations'!A:A, 'Medical Examinations'!E:E, "not  found")</f>
        <v>Diabetes</v>
      </c>
      <c r="L739" s="16">
        <f>_xlfn.XLOOKUP(A739, 'Hospitalisation Details'!A:A, 'Hospitalisation Details'!G:G, "not found")</f>
        <v>21514</v>
      </c>
      <c r="M739" s="17">
        <f>_xlfn.XLOOKUP(A739, 'Hospitalisation Details'!A:A, 'Hospitalisation Details'!J:J, "not found")</f>
        <v>13822.8</v>
      </c>
      <c r="N739" s="2" t="str">
        <f>_xlfn.XLOOKUP(A739, 'Hospitalisation Details'!A:A, 'Hospitalisation Details'!L:L, "not found")</f>
        <v>tier - 3</v>
      </c>
      <c r="O739" s="2" t="str">
        <f>_xlfn.XLOOKUP(A739, 'Hospitalisation Details'!A:A, 'Hospitalisation Details'!N:N, "not found")</f>
        <v>tier - 3</v>
      </c>
      <c r="P739" s="2" t="str">
        <f>_xlfn.XLOOKUP(A739, 'Hospitalisation Details'!A:A, 'Hospitalisation Details'!P:P, "not found")</f>
        <v>R1011</v>
      </c>
      <c r="Q739" s="2">
        <f>_xlfn.XLOOKUP(A739, 'Hospitalisation Details'!A:A, 'Hospitalisation Details'!H:H, "not found")</f>
        <v>64</v>
      </c>
    </row>
    <row r="740" spans="1:17" ht="15.75" x14ac:dyDescent="0.25">
      <c r="A740" s="15" t="s">
        <v>1632</v>
      </c>
      <c r="B740" s="2" t="str">
        <f>VLOOKUP(A740, 'Customer Names'!A:E, 4, FALSE)</f>
        <v>Cary J</v>
      </c>
      <c r="C740" s="2">
        <f>_xlfn.XLOOKUP(A740, 'Medical Examinations'!A:A, 'Medical Examinations'!B:B, "not found")</f>
        <v>45.9</v>
      </c>
      <c r="D740" s="2">
        <f>_xlfn.XLOOKUP(A740, 'Medical Examinations'!A:A, 'Medical Examinations'!D:D, "not found")</f>
        <v>11.14</v>
      </c>
      <c r="E740" s="2" t="str">
        <f>_xlfn.XLOOKUP(A740, 'Medical Examinations'!A:A, 'Medical Examinations'!F:F, "not found")</f>
        <v>yes</v>
      </c>
      <c r="F740" s="2" t="str">
        <f>_xlfn.XLOOKUP(A740, 'Medical Examinations'!A:A, 'Medical Examinations'!G:G, "not found")</f>
        <v>No</v>
      </c>
      <c r="G740" s="2" t="str">
        <f>_xlfn.XLOOKUP(A740, 'Medical Examinations'!A:A, 'Medical Examinations'!H:H, "not found")</f>
        <v>No</v>
      </c>
      <c r="H740" s="2">
        <f>_xlfn.XLOOKUP(A740, 'Medical Examinations'!A:A, 'Medical Examinations'!J:J, "not found")</f>
        <v>1</v>
      </c>
      <c r="I740" s="2" t="str">
        <f>_xlfn.XLOOKUP(A740, 'Medical Examinations'!A:A, 'Medical Examinations'!L:L, "not found")</f>
        <v>No</v>
      </c>
      <c r="J740" s="2" t="str">
        <f>_xlfn.XLOOKUP(A740, 'Medical Examinations'!A:A, 'Medical Examinations'!C:C, "not found")</f>
        <v>Obesity</v>
      </c>
      <c r="K740" s="2" t="str">
        <f>_xlfn.XLOOKUP(A740, 'Medical Examinations'!A:A, 'Medical Examinations'!E:E, "not  found")</f>
        <v>Diabetes</v>
      </c>
      <c r="L740" s="16">
        <f>_xlfn.XLOOKUP(A740, 'Hospitalisation Details'!A:A, 'Hospitalisation Details'!G:G, "not found")</f>
        <v>31754</v>
      </c>
      <c r="M740" s="17">
        <f>_xlfn.XLOOKUP(A740, 'Hospitalisation Details'!A:A, 'Hospitalisation Details'!J:J, "not found")</f>
        <v>13819.49</v>
      </c>
      <c r="N740" s="2" t="str">
        <f>_xlfn.XLOOKUP(A740, 'Hospitalisation Details'!A:A, 'Hospitalisation Details'!L:L, "not found")</f>
        <v>tier - 3</v>
      </c>
      <c r="O740" s="2" t="str">
        <f>_xlfn.XLOOKUP(A740, 'Hospitalisation Details'!A:A, 'Hospitalisation Details'!N:N, "not found")</f>
        <v>tier - 2</v>
      </c>
      <c r="P740" s="2" t="str">
        <f>_xlfn.XLOOKUP(A740, 'Hospitalisation Details'!A:A, 'Hospitalisation Details'!P:P, "not found")</f>
        <v>R1012</v>
      </c>
      <c r="Q740" s="2">
        <f>_xlfn.XLOOKUP(A740, 'Hospitalisation Details'!A:A, 'Hospitalisation Details'!H:H, "not found")</f>
        <v>36</v>
      </c>
    </row>
    <row r="741" spans="1:17" ht="15.75" x14ac:dyDescent="0.25">
      <c r="A741" s="15" t="s">
        <v>1631</v>
      </c>
      <c r="B741" s="2" t="str">
        <f>VLOOKUP(A741, 'Customer Names'!A:E, 4, FALSE)</f>
        <v>Jill M</v>
      </c>
      <c r="C741" s="2">
        <f>_xlfn.XLOOKUP(A741, 'Medical Examinations'!A:A, 'Medical Examinations'!B:B, "not found")</f>
        <v>33.479999999999997</v>
      </c>
      <c r="D741" s="2">
        <f>_xlfn.XLOOKUP(A741, 'Medical Examinations'!A:A, 'Medical Examinations'!D:D, "not found")</f>
        <v>4.74</v>
      </c>
      <c r="E741" s="2" t="str">
        <f>_xlfn.XLOOKUP(A741, 'Medical Examinations'!A:A, 'Medical Examinations'!F:F, "not found")</f>
        <v>yes</v>
      </c>
      <c r="F741" s="2" t="str">
        <f>_xlfn.XLOOKUP(A741, 'Medical Examinations'!A:A, 'Medical Examinations'!G:G, "not found")</f>
        <v>No</v>
      </c>
      <c r="G741" s="2" t="str">
        <f>_xlfn.XLOOKUP(A741, 'Medical Examinations'!A:A, 'Medical Examinations'!H:H, "not found")</f>
        <v>No</v>
      </c>
      <c r="H741" s="2">
        <f>_xlfn.XLOOKUP(A741, 'Medical Examinations'!A:A, 'Medical Examinations'!J:J, "not found")</f>
        <v>2</v>
      </c>
      <c r="I741" s="2" t="str">
        <f>_xlfn.XLOOKUP(A741, 'Medical Examinations'!A:A, 'Medical Examinations'!L:L, "not found")</f>
        <v>No</v>
      </c>
      <c r="J741" s="2" t="str">
        <f>_xlfn.XLOOKUP(A741, 'Medical Examinations'!A:A, 'Medical Examinations'!C:C, "not found")</f>
        <v>Obesity</v>
      </c>
      <c r="K741" s="2" t="str">
        <f>_xlfn.XLOOKUP(A741, 'Medical Examinations'!A:A, 'Medical Examinations'!E:E, "not  found")</f>
        <v>Normal</v>
      </c>
      <c r="L741" s="16">
        <f>_xlfn.XLOOKUP(A741, 'Hospitalisation Details'!A:A, 'Hospitalisation Details'!G:G, "not found")</f>
        <v>24421</v>
      </c>
      <c r="M741" s="17">
        <f>_xlfn.XLOOKUP(A741, 'Hospitalisation Details'!A:A, 'Hospitalisation Details'!J:J, "not found")</f>
        <v>13801.61</v>
      </c>
      <c r="N741" s="2" t="str">
        <f>_xlfn.XLOOKUP(A741, 'Hospitalisation Details'!A:A, 'Hospitalisation Details'!L:L, "not found")</f>
        <v>tier - 3</v>
      </c>
      <c r="O741" s="2" t="str">
        <f>_xlfn.XLOOKUP(A741, 'Hospitalisation Details'!A:A, 'Hospitalisation Details'!N:N, "not found")</f>
        <v>tier - 3</v>
      </c>
      <c r="P741" s="2" t="str">
        <f>_xlfn.XLOOKUP(A741, 'Hospitalisation Details'!A:A, 'Hospitalisation Details'!P:P, "not found")</f>
        <v>R1026</v>
      </c>
      <c r="Q741" s="2">
        <f>_xlfn.XLOOKUP(A741, 'Hospitalisation Details'!A:A, 'Hospitalisation Details'!H:H, "not found")</f>
        <v>56</v>
      </c>
    </row>
    <row r="742" spans="1:17" ht="15.75" x14ac:dyDescent="0.25">
      <c r="A742" s="15" t="s">
        <v>1630</v>
      </c>
      <c r="B742" s="2" t="str">
        <f>VLOOKUP(A742, 'Customer Names'!A:E, 4, FALSE)</f>
        <v>Chris</v>
      </c>
      <c r="C742" s="2">
        <f>_xlfn.XLOOKUP(A742, 'Medical Examinations'!A:A, 'Medical Examinations'!B:B, "not found")</f>
        <v>28.31</v>
      </c>
      <c r="D742" s="2">
        <f>_xlfn.XLOOKUP(A742, 'Medical Examinations'!A:A, 'Medical Examinations'!D:D, "not found")</f>
        <v>5.96</v>
      </c>
      <c r="E742" s="2" t="str">
        <f>_xlfn.XLOOKUP(A742, 'Medical Examinations'!A:A, 'Medical Examinations'!F:F, "not found")</f>
        <v>yes</v>
      </c>
      <c r="F742" s="2" t="str">
        <f>_xlfn.XLOOKUP(A742, 'Medical Examinations'!A:A, 'Medical Examinations'!G:G, "not found")</f>
        <v>No</v>
      </c>
      <c r="G742" s="2" t="str">
        <f>_xlfn.XLOOKUP(A742, 'Medical Examinations'!A:A, 'Medical Examinations'!H:H, "not found")</f>
        <v>No</v>
      </c>
      <c r="H742" s="2">
        <f>_xlfn.XLOOKUP(A742, 'Medical Examinations'!A:A, 'Medical Examinations'!J:J, "not found")</f>
        <v>2</v>
      </c>
      <c r="I742" s="2" t="str">
        <f>_xlfn.XLOOKUP(A742, 'Medical Examinations'!A:A, 'Medical Examinations'!L:L, "not found")</f>
        <v>No</v>
      </c>
      <c r="J742" s="2" t="str">
        <f>_xlfn.XLOOKUP(A742, 'Medical Examinations'!A:A, 'Medical Examinations'!C:C, "not found")</f>
        <v>Overweight</v>
      </c>
      <c r="K742" s="2" t="str">
        <f>_xlfn.XLOOKUP(A742, 'Medical Examinations'!A:A, 'Medical Examinations'!E:E, "not  found")</f>
        <v>Prediabeties</v>
      </c>
      <c r="L742" s="16">
        <f>_xlfn.XLOOKUP(A742, 'Hospitalisation Details'!A:A, 'Hospitalisation Details'!G:G, "not found")</f>
        <v>21768</v>
      </c>
      <c r="M742" s="17">
        <f>_xlfn.XLOOKUP(A742, 'Hospitalisation Details'!A:A, 'Hospitalisation Details'!J:J, "not found")</f>
        <v>13770.1</v>
      </c>
      <c r="N742" s="2" t="str">
        <f>_xlfn.XLOOKUP(A742, 'Hospitalisation Details'!A:A, 'Hospitalisation Details'!L:L, "not found")</f>
        <v>tier - 3</v>
      </c>
      <c r="O742" s="2" t="str">
        <f>_xlfn.XLOOKUP(A742, 'Hospitalisation Details'!A:A, 'Hospitalisation Details'!N:N, "not found")</f>
        <v>tier - 1</v>
      </c>
      <c r="P742" s="2" t="str">
        <f>_xlfn.XLOOKUP(A742, 'Hospitalisation Details'!A:A, 'Hospitalisation Details'!P:P, "not found")</f>
        <v>R1012</v>
      </c>
      <c r="Q742" s="2">
        <f>_xlfn.XLOOKUP(A742, 'Hospitalisation Details'!A:A, 'Hospitalisation Details'!H:H, "not found")</f>
        <v>63</v>
      </c>
    </row>
    <row r="743" spans="1:17" ht="15.75" x14ac:dyDescent="0.25">
      <c r="A743" s="15" t="s">
        <v>1629</v>
      </c>
      <c r="B743" s="2" t="str">
        <f>VLOOKUP(A743, 'Customer Names'!A:E, 4, FALSE)</f>
        <v>Michael E.</v>
      </c>
      <c r="C743" s="2">
        <f>_xlfn.XLOOKUP(A743, 'Medical Examinations'!A:A, 'Medical Examinations'!B:B, "not found")</f>
        <v>21.565000000000001</v>
      </c>
      <c r="D743" s="2">
        <f>_xlfn.XLOOKUP(A743, 'Medical Examinations'!A:A, 'Medical Examinations'!D:D, "not found")</f>
        <v>4.95</v>
      </c>
      <c r="E743" s="2" t="str">
        <f>_xlfn.XLOOKUP(A743, 'Medical Examinations'!A:A, 'Medical Examinations'!F:F, "not found")</f>
        <v>No</v>
      </c>
      <c r="F743" s="2" t="str">
        <f>_xlfn.XLOOKUP(A743, 'Medical Examinations'!A:A, 'Medical Examinations'!G:G, "not found")</f>
        <v>yes</v>
      </c>
      <c r="G743" s="2" t="str">
        <f>_xlfn.XLOOKUP(A743, 'Medical Examinations'!A:A, 'Medical Examinations'!H:H, "not found")</f>
        <v>No</v>
      </c>
      <c r="H743" s="2">
        <f>_xlfn.XLOOKUP(A743, 'Medical Examinations'!A:A, 'Medical Examinations'!J:J, "not found")</f>
        <v>1</v>
      </c>
      <c r="I743" s="2" t="str">
        <f>_xlfn.XLOOKUP(A743, 'Medical Examinations'!A:A, 'Medical Examinations'!L:L, "not found")</f>
        <v>yes</v>
      </c>
      <c r="J743" s="2" t="str">
        <f>_xlfn.XLOOKUP(A743, 'Medical Examinations'!A:A, 'Medical Examinations'!C:C, "not found")</f>
        <v>Normal Weight</v>
      </c>
      <c r="K743" s="2" t="str">
        <f>_xlfn.XLOOKUP(A743, 'Medical Examinations'!A:A, 'Medical Examinations'!E:E, "not  found")</f>
        <v>Normal</v>
      </c>
      <c r="L743" s="16">
        <f>_xlfn.XLOOKUP(A743, 'Hospitalisation Details'!A:A, 'Hospitalisation Details'!G:G, "not found")</f>
        <v>38184</v>
      </c>
      <c r="M743" s="17">
        <f>_xlfn.XLOOKUP(A743, 'Hospitalisation Details'!A:A, 'Hospitalisation Details'!J:J, "not found")</f>
        <v>13747.87</v>
      </c>
      <c r="N743" s="2" t="str">
        <f>_xlfn.XLOOKUP(A743, 'Hospitalisation Details'!A:A, 'Hospitalisation Details'!L:L, "not found")</f>
        <v>tier - 3</v>
      </c>
      <c r="O743" s="2" t="str">
        <f>_xlfn.XLOOKUP(A743, 'Hospitalisation Details'!A:A, 'Hospitalisation Details'!N:N, "not found")</f>
        <v>tier - 2</v>
      </c>
      <c r="P743" s="2" t="str">
        <f>_xlfn.XLOOKUP(A743, 'Hospitalisation Details'!A:A, 'Hospitalisation Details'!P:P, "not found")</f>
        <v>R1018</v>
      </c>
      <c r="Q743" s="2">
        <f>_xlfn.XLOOKUP(A743, 'Hospitalisation Details'!A:A, 'Hospitalisation Details'!H:H, "not found")</f>
        <v>18</v>
      </c>
    </row>
    <row r="744" spans="1:17" ht="15.75" x14ac:dyDescent="0.25">
      <c r="A744" s="15" t="s">
        <v>1628</v>
      </c>
      <c r="B744" s="2" t="str">
        <f>VLOOKUP(A744, 'Customer Names'!A:E, 4, FALSE)</f>
        <v>Lauren</v>
      </c>
      <c r="C744" s="2">
        <f>_xlfn.XLOOKUP(A744, 'Medical Examinations'!A:A, 'Medical Examinations'!B:B, "not found")</f>
        <v>35.590000000000003</v>
      </c>
      <c r="D744" s="2">
        <f>_xlfn.XLOOKUP(A744, 'Medical Examinations'!A:A, 'Medical Examinations'!D:D, "not found")</f>
        <v>5.21</v>
      </c>
      <c r="E744" s="2" t="str">
        <f>_xlfn.XLOOKUP(A744, 'Medical Examinations'!A:A, 'Medical Examinations'!F:F, "not found")</f>
        <v>yes</v>
      </c>
      <c r="F744" s="2" t="str">
        <f>_xlfn.XLOOKUP(A744, 'Medical Examinations'!A:A, 'Medical Examinations'!G:G, "not found")</f>
        <v>No</v>
      </c>
      <c r="G744" s="2" t="str">
        <f>_xlfn.XLOOKUP(A744, 'Medical Examinations'!A:A, 'Medical Examinations'!H:H, "not found")</f>
        <v>Yes</v>
      </c>
      <c r="H744" s="2">
        <f>_xlfn.XLOOKUP(A744, 'Medical Examinations'!A:A, 'Medical Examinations'!J:J, "not found")</f>
        <v>1</v>
      </c>
      <c r="I744" s="2" t="str">
        <f>_xlfn.XLOOKUP(A744, 'Medical Examinations'!A:A, 'Medical Examinations'!L:L, "not found")</f>
        <v>No</v>
      </c>
      <c r="J744" s="2" t="str">
        <f>_xlfn.XLOOKUP(A744, 'Medical Examinations'!A:A, 'Medical Examinations'!C:C, "not found")</f>
        <v>Obesity</v>
      </c>
      <c r="K744" s="2" t="str">
        <f>_xlfn.XLOOKUP(A744, 'Medical Examinations'!A:A, 'Medical Examinations'!E:E, "not  found")</f>
        <v>Normal</v>
      </c>
      <c r="L744" s="16">
        <f>_xlfn.XLOOKUP(A744, 'Hospitalisation Details'!A:A, 'Hospitalisation Details'!G:G, "not found")</f>
        <v>25499</v>
      </c>
      <c r="M744" s="17">
        <f>_xlfn.XLOOKUP(A744, 'Hospitalisation Details'!A:A, 'Hospitalisation Details'!J:J, "not found")</f>
        <v>13746.74</v>
      </c>
      <c r="N744" s="2" t="str">
        <f>_xlfn.XLOOKUP(A744, 'Hospitalisation Details'!A:A, 'Hospitalisation Details'!L:L, "not found")</f>
        <v>tier - 3</v>
      </c>
      <c r="O744" s="2" t="str">
        <f>_xlfn.XLOOKUP(A744, 'Hospitalisation Details'!A:A, 'Hospitalisation Details'!N:N, "not found")</f>
        <v>tier - 2</v>
      </c>
      <c r="P744" s="2" t="str">
        <f>_xlfn.XLOOKUP(A744, 'Hospitalisation Details'!A:A, 'Hospitalisation Details'!P:P, "not found")</f>
        <v>R1026</v>
      </c>
      <c r="Q744" s="2">
        <f>_xlfn.XLOOKUP(A744, 'Hospitalisation Details'!A:A, 'Hospitalisation Details'!H:H, "not found")</f>
        <v>53</v>
      </c>
    </row>
    <row r="745" spans="1:17" ht="15.75" x14ac:dyDescent="0.25">
      <c r="A745" s="15" t="s">
        <v>1627</v>
      </c>
      <c r="B745" s="2" t="str">
        <f>VLOOKUP(A745, 'Customer Names'!A:E, 4, FALSE)</f>
        <v>Kathryn E</v>
      </c>
      <c r="C745" s="2">
        <f>_xlfn.XLOOKUP(A745, 'Medical Examinations'!A:A, 'Medical Examinations'!B:B, "not found")</f>
        <v>43.44</v>
      </c>
      <c r="D745" s="2">
        <f>_xlfn.XLOOKUP(A745, 'Medical Examinations'!A:A, 'Medical Examinations'!D:D, "not found")</f>
        <v>4.8600000000000003</v>
      </c>
      <c r="E745" s="2" t="str">
        <f>_xlfn.XLOOKUP(A745, 'Medical Examinations'!A:A, 'Medical Examinations'!F:F, "not found")</f>
        <v>yes</v>
      </c>
      <c r="F745" s="2" t="str">
        <f>_xlfn.XLOOKUP(A745, 'Medical Examinations'!A:A, 'Medical Examinations'!G:G, "not found")</f>
        <v>No</v>
      </c>
      <c r="G745" s="2" t="str">
        <f>_xlfn.XLOOKUP(A745, 'Medical Examinations'!A:A, 'Medical Examinations'!H:H, "not found")</f>
        <v>No</v>
      </c>
      <c r="H745" s="2">
        <f>_xlfn.XLOOKUP(A745, 'Medical Examinations'!A:A, 'Medical Examinations'!J:J, "not found")</f>
        <v>0</v>
      </c>
      <c r="I745" s="2" t="str">
        <f>_xlfn.XLOOKUP(A745, 'Medical Examinations'!A:A, 'Medical Examinations'!L:L, "not found")</f>
        <v>No</v>
      </c>
      <c r="J745" s="2" t="str">
        <f>_xlfn.XLOOKUP(A745, 'Medical Examinations'!A:A, 'Medical Examinations'!C:C, "not found")</f>
        <v>Obesity</v>
      </c>
      <c r="K745" s="2" t="str">
        <f>_xlfn.XLOOKUP(A745, 'Medical Examinations'!A:A, 'Medical Examinations'!E:E, "not  found")</f>
        <v>Normal</v>
      </c>
      <c r="L745" s="16">
        <f>_xlfn.XLOOKUP(A745, 'Hospitalisation Details'!A:A, 'Hospitalisation Details'!G:G, "not found")</f>
        <v>31288</v>
      </c>
      <c r="M745" s="17">
        <f>_xlfn.XLOOKUP(A745, 'Hospitalisation Details'!A:A, 'Hospitalisation Details'!J:J, "not found")</f>
        <v>13726.21</v>
      </c>
      <c r="N745" s="2" t="str">
        <f>_xlfn.XLOOKUP(A745, 'Hospitalisation Details'!A:A, 'Hospitalisation Details'!L:L, "not found")</f>
        <v>tier - 3</v>
      </c>
      <c r="O745" s="2" t="str">
        <f>_xlfn.XLOOKUP(A745, 'Hospitalisation Details'!A:A, 'Hospitalisation Details'!N:N, "not found")</f>
        <v>tier - 3</v>
      </c>
      <c r="P745" s="2" t="str">
        <f>_xlfn.XLOOKUP(A745, 'Hospitalisation Details'!A:A, 'Hospitalisation Details'!P:P, "not found")</f>
        <v>R1026</v>
      </c>
      <c r="Q745" s="2">
        <f>_xlfn.XLOOKUP(A745, 'Hospitalisation Details'!A:A, 'Hospitalisation Details'!H:H, "not found")</f>
        <v>37</v>
      </c>
    </row>
    <row r="746" spans="1:17" ht="15.75" x14ac:dyDescent="0.25">
      <c r="A746" s="15" t="s">
        <v>1626</v>
      </c>
      <c r="B746" s="2" t="str">
        <f>VLOOKUP(A746, 'Customer Names'!A:E, 4, FALSE)</f>
        <v>Polly</v>
      </c>
      <c r="C746" s="2">
        <f>_xlfn.XLOOKUP(A746, 'Medical Examinations'!A:A, 'Medical Examinations'!B:B, "not found")</f>
        <v>21.754999999999999</v>
      </c>
      <c r="D746" s="2">
        <f>_xlfn.XLOOKUP(A746, 'Medical Examinations'!A:A, 'Medical Examinations'!D:D, "not found")</f>
        <v>7.79</v>
      </c>
      <c r="E746" s="2" t="str">
        <f>_xlfn.XLOOKUP(A746, 'Medical Examinations'!A:A, 'Medical Examinations'!F:F, "not found")</f>
        <v>yes</v>
      </c>
      <c r="F746" s="2" t="str">
        <f>_xlfn.XLOOKUP(A746, 'Medical Examinations'!A:A, 'Medical Examinations'!G:G, "not found")</f>
        <v>No</v>
      </c>
      <c r="G746" s="2" t="str">
        <f>_xlfn.XLOOKUP(A746, 'Medical Examinations'!A:A, 'Medical Examinations'!H:H, "not found")</f>
        <v>No</v>
      </c>
      <c r="H746" s="2">
        <f>_xlfn.XLOOKUP(A746, 'Medical Examinations'!A:A, 'Medical Examinations'!J:J, "not found")</f>
        <v>0</v>
      </c>
      <c r="I746" s="2" t="str">
        <f>_xlfn.XLOOKUP(A746, 'Medical Examinations'!A:A, 'Medical Examinations'!L:L, "not found")</f>
        <v>No</v>
      </c>
      <c r="J746" s="2" t="str">
        <f>_xlfn.XLOOKUP(A746, 'Medical Examinations'!A:A, 'Medical Examinations'!C:C, "not found")</f>
        <v>Normal Weight</v>
      </c>
      <c r="K746" s="2" t="str">
        <f>_xlfn.XLOOKUP(A746, 'Medical Examinations'!A:A, 'Medical Examinations'!E:E, "not  found")</f>
        <v>Diabetes</v>
      </c>
      <c r="L746" s="16">
        <f>_xlfn.XLOOKUP(A746, 'Hospitalisation Details'!A:A, 'Hospitalisation Details'!G:G, "not found")</f>
        <v>29800</v>
      </c>
      <c r="M746" s="17">
        <f>_xlfn.XLOOKUP(A746, 'Hospitalisation Details'!A:A, 'Hospitalisation Details'!J:J, "not found")</f>
        <v>13725.47</v>
      </c>
      <c r="N746" s="2" t="str">
        <f>_xlfn.XLOOKUP(A746, 'Hospitalisation Details'!A:A, 'Hospitalisation Details'!L:L, "not found")</f>
        <v>tier - 3</v>
      </c>
      <c r="O746" s="2" t="str">
        <f>_xlfn.XLOOKUP(A746, 'Hospitalisation Details'!A:A, 'Hospitalisation Details'!N:N, "not found")</f>
        <v>tier - 2</v>
      </c>
      <c r="P746" s="2" t="str">
        <f>_xlfn.XLOOKUP(A746, 'Hospitalisation Details'!A:A, 'Hospitalisation Details'!P:P, "not found")</f>
        <v>R1024</v>
      </c>
      <c r="Q746" s="2">
        <f>_xlfn.XLOOKUP(A746, 'Hospitalisation Details'!A:A, 'Hospitalisation Details'!H:H, "not found")</f>
        <v>41</v>
      </c>
    </row>
    <row r="747" spans="1:17" ht="15.75" x14ac:dyDescent="0.25">
      <c r="A747" s="15" t="s">
        <v>1625</v>
      </c>
      <c r="B747" s="2" t="str">
        <f>VLOOKUP(A747, 'Customer Names'!A:E, 4, FALSE)</f>
        <v>Mark H.</v>
      </c>
      <c r="C747" s="2">
        <f>_xlfn.XLOOKUP(A747, 'Medical Examinations'!A:A, 'Medical Examinations'!B:B, "not found")</f>
        <v>44.55</v>
      </c>
      <c r="D747" s="2">
        <f>_xlfn.XLOOKUP(A747, 'Medical Examinations'!A:A, 'Medical Examinations'!D:D, "not found")</f>
        <v>7.12</v>
      </c>
      <c r="E747" s="2" t="str">
        <f>_xlfn.XLOOKUP(A747, 'Medical Examinations'!A:A, 'Medical Examinations'!F:F, "not found")</f>
        <v>yes</v>
      </c>
      <c r="F747" s="2" t="str">
        <f>_xlfn.XLOOKUP(A747, 'Medical Examinations'!A:A, 'Medical Examinations'!G:G, "not found")</f>
        <v>No</v>
      </c>
      <c r="G747" s="2" t="str">
        <f>_xlfn.XLOOKUP(A747, 'Medical Examinations'!A:A, 'Medical Examinations'!H:H, "not found")</f>
        <v>No</v>
      </c>
      <c r="H747" s="2">
        <f>_xlfn.XLOOKUP(A747, 'Medical Examinations'!A:A, 'Medical Examinations'!J:J, "not found")</f>
        <v>1</v>
      </c>
      <c r="I747" s="2" t="str">
        <f>_xlfn.XLOOKUP(A747, 'Medical Examinations'!A:A, 'Medical Examinations'!L:L, "not found")</f>
        <v>No</v>
      </c>
      <c r="J747" s="2" t="str">
        <f>_xlfn.XLOOKUP(A747, 'Medical Examinations'!A:A, 'Medical Examinations'!C:C, "not found")</f>
        <v>Obesity</v>
      </c>
      <c r="K747" s="2" t="str">
        <f>_xlfn.XLOOKUP(A747, 'Medical Examinations'!A:A, 'Medical Examinations'!E:E, "not  found")</f>
        <v>Diabetes</v>
      </c>
      <c r="L747" s="16">
        <f>_xlfn.XLOOKUP(A747, 'Hospitalisation Details'!A:A, 'Hospitalisation Details'!G:G, "not found")</f>
        <v>31740</v>
      </c>
      <c r="M747" s="17">
        <f>_xlfn.XLOOKUP(A747, 'Hospitalisation Details'!A:A, 'Hospitalisation Details'!J:J, "not found")</f>
        <v>13714.55</v>
      </c>
      <c r="N747" s="2" t="str">
        <f>_xlfn.XLOOKUP(A747, 'Hospitalisation Details'!A:A, 'Hospitalisation Details'!L:L, "not found")</f>
        <v>tier - 3</v>
      </c>
      <c r="O747" s="2" t="str">
        <f>_xlfn.XLOOKUP(A747, 'Hospitalisation Details'!A:A, 'Hospitalisation Details'!N:N, "not found")</f>
        <v>tier - 2</v>
      </c>
      <c r="P747" s="2" t="str">
        <f>_xlfn.XLOOKUP(A747, 'Hospitalisation Details'!A:A, 'Hospitalisation Details'!P:P, "not found")</f>
        <v>R1023</v>
      </c>
      <c r="Q747" s="2">
        <f>_xlfn.XLOOKUP(A747, 'Hospitalisation Details'!A:A, 'Hospitalisation Details'!H:H, "not found")</f>
        <v>36</v>
      </c>
    </row>
    <row r="748" spans="1:17" ht="15.75" x14ac:dyDescent="0.25">
      <c r="A748" s="15" t="s">
        <v>1624</v>
      </c>
      <c r="B748" s="2" t="str">
        <f>VLOOKUP(A748, 'Customer Names'!A:E, 4, FALSE)</f>
        <v>Jessie M.</v>
      </c>
      <c r="C748" s="2">
        <f>_xlfn.XLOOKUP(A748, 'Medical Examinations'!A:A, 'Medical Examinations'!B:B, "not found")</f>
        <v>43.32</v>
      </c>
      <c r="D748" s="2">
        <f>_xlfn.XLOOKUP(A748, 'Medical Examinations'!A:A, 'Medical Examinations'!D:D, "not found")</f>
        <v>4.67</v>
      </c>
      <c r="E748" s="2" t="str">
        <f>_xlfn.XLOOKUP(A748, 'Medical Examinations'!A:A, 'Medical Examinations'!F:F, "not found")</f>
        <v>yes</v>
      </c>
      <c r="F748" s="2" t="str">
        <f>_xlfn.XLOOKUP(A748, 'Medical Examinations'!A:A, 'Medical Examinations'!G:G, "not found")</f>
        <v>No</v>
      </c>
      <c r="G748" s="2" t="str">
        <f>_xlfn.XLOOKUP(A748, 'Medical Examinations'!A:A, 'Medical Examinations'!H:H, "not found")</f>
        <v>No</v>
      </c>
      <c r="H748" s="2">
        <f>_xlfn.XLOOKUP(A748, 'Medical Examinations'!A:A, 'Medical Examinations'!J:J, "not found")</f>
        <v>0</v>
      </c>
      <c r="I748" s="2" t="str">
        <f>_xlfn.XLOOKUP(A748, 'Medical Examinations'!A:A, 'Medical Examinations'!L:L, "not found")</f>
        <v>No</v>
      </c>
      <c r="J748" s="2" t="str">
        <f>_xlfn.XLOOKUP(A748, 'Medical Examinations'!A:A, 'Medical Examinations'!C:C, "not found")</f>
        <v>Obesity</v>
      </c>
      <c r="K748" s="2" t="str">
        <f>_xlfn.XLOOKUP(A748, 'Medical Examinations'!A:A, 'Medical Examinations'!E:E, "not  found")</f>
        <v>Normal</v>
      </c>
      <c r="L748" s="16">
        <f>_xlfn.XLOOKUP(A748, 'Hospitalisation Details'!A:A, 'Hospitalisation Details'!G:G, "not found")</f>
        <v>31304</v>
      </c>
      <c r="M748" s="17">
        <f>_xlfn.XLOOKUP(A748, 'Hospitalisation Details'!A:A, 'Hospitalisation Details'!J:J, "not found")</f>
        <v>13685.51</v>
      </c>
      <c r="N748" s="2" t="str">
        <f>_xlfn.XLOOKUP(A748, 'Hospitalisation Details'!A:A, 'Hospitalisation Details'!L:L, "not found")</f>
        <v>tier - 3</v>
      </c>
      <c r="O748" s="2" t="str">
        <f>_xlfn.XLOOKUP(A748, 'Hospitalisation Details'!A:A, 'Hospitalisation Details'!N:N, "not found")</f>
        <v>tier - 1</v>
      </c>
      <c r="P748" s="2" t="str">
        <f>_xlfn.XLOOKUP(A748, 'Hospitalisation Details'!A:A, 'Hospitalisation Details'!P:P, "not found")</f>
        <v>R1026</v>
      </c>
      <c r="Q748" s="2">
        <f>_xlfn.XLOOKUP(A748, 'Hospitalisation Details'!A:A, 'Hospitalisation Details'!H:H, "not found")</f>
        <v>37</v>
      </c>
    </row>
    <row r="749" spans="1:17" ht="15.75" x14ac:dyDescent="0.25">
      <c r="A749" s="15" t="s">
        <v>1623</v>
      </c>
      <c r="B749" s="2" t="str">
        <f>VLOOKUP(A749, 'Customer Names'!A:E, 4, FALSE)</f>
        <v>Chris</v>
      </c>
      <c r="C749" s="2">
        <f>_xlfn.XLOOKUP(A749, 'Medical Examinations'!A:A, 'Medical Examinations'!B:B, "not found")</f>
        <v>31.23</v>
      </c>
      <c r="D749" s="2">
        <f>_xlfn.XLOOKUP(A749, 'Medical Examinations'!A:A, 'Medical Examinations'!D:D, "not found")</f>
        <v>9.1199999999999992</v>
      </c>
      <c r="E749" s="2" t="str">
        <f>_xlfn.XLOOKUP(A749, 'Medical Examinations'!A:A, 'Medical Examinations'!F:F, "not found")</f>
        <v>yes</v>
      </c>
      <c r="F749" s="2" t="str">
        <f>_xlfn.XLOOKUP(A749, 'Medical Examinations'!A:A, 'Medical Examinations'!G:G, "not found")</f>
        <v>No</v>
      </c>
      <c r="G749" s="2" t="str">
        <f>_xlfn.XLOOKUP(A749, 'Medical Examinations'!A:A, 'Medical Examinations'!H:H, "not found")</f>
        <v>Yes</v>
      </c>
      <c r="H749" s="2">
        <f>_xlfn.XLOOKUP(A749, 'Medical Examinations'!A:A, 'Medical Examinations'!J:J, "not found")</f>
        <v>1</v>
      </c>
      <c r="I749" s="2" t="str">
        <f>_xlfn.XLOOKUP(A749, 'Medical Examinations'!A:A, 'Medical Examinations'!L:L, "not found")</f>
        <v>No</v>
      </c>
      <c r="J749" s="2" t="str">
        <f>_xlfn.XLOOKUP(A749, 'Medical Examinations'!A:A, 'Medical Examinations'!C:C, "not found")</f>
        <v>Obesity</v>
      </c>
      <c r="K749" s="2" t="str">
        <f>_xlfn.XLOOKUP(A749, 'Medical Examinations'!A:A, 'Medical Examinations'!E:E, "not  found")</f>
        <v>Diabetes</v>
      </c>
      <c r="L749" s="16">
        <f>_xlfn.XLOOKUP(A749, 'Hospitalisation Details'!A:A, 'Hospitalisation Details'!G:G, "not found")</f>
        <v>23227</v>
      </c>
      <c r="M749" s="17">
        <f>_xlfn.XLOOKUP(A749, 'Hospitalisation Details'!A:A, 'Hospitalisation Details'!J:J, "not found")</f>
        <v>13677.68</v>
      </c>
      <c r="N749" s="2" t="str">
        <f>_xlfn.XLOOKUP(A749, 'Hospitalisation Details'!A:A, 'Hospitalisation Details'!L:L, "not found")</f>
        <v>tier - 3</v>
      </c>
      <c r="O749" s="2" t="str">
        <f>_xlfn.XLOOKUP(A749, 'Hospitalisation Details'!A:A, 'Hospitalisation Details'!N:N, "not found")</f>
        <v>tier - 2</v>
      </c>
      <c r="P749" s="2" t="str">
        <f>_xlfn.XLOOKUP(A749, 'Hospitalisation Details'!A:A, 'Hospitalisation Details'!P:P, "not found")</f>
        <v>R1021</v>
      </c>
      <c r="Q749" s="2">
        <f>_xlfn.XLOOKUP(A749, 'Hospitalisation Details'!A:A, 'Hospitalisation Details'!H:H, "not found")</f>
        <v>59</v>
      </c>
    </row>
    <row r="750" spans="1:17" ht="15.75" x14ac:dyDescent="0.25">
      <c r="A750" s="15" t="s">
        <v>1622</v>
      </c>
      <c r="B750" s="2" t="str">
        <f>VLOOKUP(A750, 'Customer Names'!A:E, 4, FALSE)</f>
        <v>Daniel</v>
      </c>
      <c r="C750" s="2">
        <f>_xlfn.XLOOKUP(A750, 'Medical Examinations'!A:A, 'Medical Examinations'!B:B, "not found")</f>
        <v>42.81</v>
      </c>
      <c r="D750" s="2">
        <f>_xlfn.XLOOKUP(A750, 'Medical Examinations'!A:A, 'Medical Examinations'!D:D, "not found")</f>
        <v>4.1500000000000004</v>
      </c>
      <c r="E750" s="2" t="str">
        <f>_xlfn.XLOOKUP(A750, 'Medical Examinations'!A:A, 'Medical Examinations'!F:F, "not found")</f>
        <v>No</v>
      </c>
      <c r="F750" s="2" t="str">
        <f>_xlfn.XLOOKUP(A750, 'Medical Examinations'!A:A, 'Medical Examinations'!G:G, "not found")</f>
        <v>No</v>
      </c>
      <c r="G750" s="2" t="str">
        <f>_xlfn.XLOOKUP(A750, 'Medical Examinations'!A:A, 'Medical Examinations'!H:H, "not found")</f>
        <v>No</v>
      </c>
      <c r="H750" s="2">
        <f>_xlfn.XLOOKUP(A750, 'Medical Examinations'!A:A, 'Medical Examinations'!J:J, "not found")</f>
        <v>1</v>
      </c>
      <c r="I750" s="2" t="str">
        <f>_xlfn.XLOOKUP(A750, 'Medical Examinations'!A:A, 'Medical Examinations'!L:L, "not found")</f>
        <v>No</v>
      </c>
      <c r="J750" s="2" t="str">
        <f>_xlfn.XLOOKUP(A750, 'Medical Examinations'!A:A, 'Medical Examinations'!C:C, "not found")</f>
        <v>Obesity</v>
      </c>
      <c r="K750" s="2" t="str">
        <f>_xlfn.XLOOKUP(A750, 'Medical Examinations'!A:A, 'Medical Examinations'!E:E, "not  found")</f>
        <v>Normal</v>
      </c>
      <c r="L750" s="16">
        <f>_xlfn.XLOOKUP(A750, 'Hospitalisation Details'!A:A, 'Hospitalisation Details'!G:G, "not found")</f>
        <v>30883</v>
      </c>
      <c r="M750" s="17">
        <f>_xlfn.XLOOKUP(A750, 'Hospitalisation Details'!A:A, 'Hospitalisation Details'!J:J, "not found")</f>
        <v>13638.06</v>
      </c>
      <c r="N750" s="2" t="str">
        <f>_xlfn.XLOOKUP(A750, 'Hospitalisation Details'!A:A, 'Hospitalisation Details'!L:L, "not found")</f>
        <v>tier - 3</v>
      </c>
      <c r="O750" s="2" t="str">
        <f>_xlfn.XLOOKUP(A750, 'Hospitalisation Details'!A:A, 'Hospitalisation Details'!N:N, "not found")</f>
        <v>tier - 3</v>
      </c>
      <c r="P750" s="2" t="str">
        <f>_xlfn.XLOOKUP(A750, 'Hospitalisation Details'!A:A, 'Hospitalisation Details'!P:P, "not found")</f>
        <v>R1023</v>
      </c>
      <c r="Q750" s="2">
        <f>_xlfn.XLOOKUP(A750, 'Hospitalisation Details'!A:A, 'Hospitalisation Details'!H:H, "not found")</f>
        <v>38</v>
      </c>
    </row>
    <row r="751" spans="1:17" ht="15.75" x14ac:dyDescent="0.25">
      <c r="A751" s="15" t="s">
        <v>1621</v>
      </c>
      <c r="B751" s="2" t="str">
        <f>VLOOKUP(A751, 'Customer Names'!A:E, 4, FALSE)</f>
        <v>Megan</v>
      </c>
      <c r="C751" s="2">
        <f>_xlfn.XLOOKUP(A751, 'Medical Examinations'!A:A, 'Medical Examinations'!B:B, "not found")</f>
        <v>35.909999999999997</v>
      </c>
      <c r="D751" s="2">
        <f>_xlfn.XLOOKUP(A751, 'Medical Examinations'!A:A, 'Medical Examinations'!D:D, "not found")</f>
        <v>6.72</v>
      </c>
      <c r="E751" s="2" t="str">
        <f>_xlfn.XLOOKUP(A751, 'Medical Examinations'!A:A, 'Medical Examinations'!F:F, "not found")</f>
        <v>yes</v>
      </c>
      <c r="F751" s="2" t="str">
        <f>_xlfn.XLOOKUP(A751, 'Medical Examinations'!A:A, 'Medical Examinations'!G:G, "not found")</f>
        <v>No</v>
      </c>
      <c r="G751" s="2" t="str">
        <f>_xlfn.XLOOKUP(A751, 'Medical Examinations'!A:A, 'Medical Examinations'!H:H, "not found")</f>
        <v>No</v>
      </c>
      <c r="H751" s="2">
        <f>_xlfn.XLOOKUP(A751, 'Medical Examinations'!A:A, 'Medical Examinations'!J:J, "not found")</f>
        <v>2</v>
      </c>
      <c r="I751" s="2" t="str">
        <f>_xlfn.XLOOKUP(A751, 'Medical Examinations'!A:A, 'Medical Examinations'!L:L, "not found")</f>
        <v>No</v>
      </c>
      <c r="J751" s="2" t="str">
        <f>_xlfn.XLOOKUP(A751, 'Medical Examinations'!A:A, 'Medical Examinations'!C:C, "not found")</f>
        <v>Obesity</v>
      </c>
      <c r="K751" s="2" t="str">
        <f>_xlfn.XLOOKUP(A751, 'Medical Examinations'!A:A, 'Medical Examinations'!E:E, "not  found")</f>
        <v>Diabetes</v>
      </c>
      <c r="L751" s="16">
        <f>_xlfn.XLOOKUP(A751, 'Hospitalisation Details'!A:A, 'Hospitalisation Details'!G:G, "not found")</f>
        <v>22639</v>
      </c>
      <c r="M751" s="17">
        <f>_xlfn.XLOOKUP(A751, 'Hospitalisation Details'!A:A, 'Hospitalisation Details'!J:J, "not found")</f>
        <v>13635.64</v>
      </c>
      <c r="N751" s="2" t="str">
        <f>_xlfn.XLOOKUP(A751, 'Hospitalisation Details'!A:A, 'Hospitalisation Details'!L:L, "not found")</f>
        <v>tier - 3</v>
      </c>
      <c r="O751" s="2" t="str">
        <f>_xlfn.XLOOKUP(A751, 'Hospitalisation Details'!A:A, 'Hospitalisation Details'!N:N, "not found")</f>
        <v>tier - 3</v>
      </c>
      <c r="P751" s="2" t="str">
        <f>_xlfn.XLOOKUP(A751, 'Hospitalisation Details'!A:A, 'Hospitalisation Details'!P:P, "not found")</f>
        <v>R1024</v>
      </c>
      <c r="Q751" s="2">
        <f>_xlfn.XLOOKUP(A751, 'Hospitalisation Details'!A:A, 'Hospitalisation Details'!H:H, "not found")</f>
        <v>61</v>
      </c>
    </row>
    <row r="752" spans="1:17" ht="15.75" x14ac:dyDescent="0.25">
      <c r="A752" s="15" t="s">
        <v>1620</v>
      </c>
      <c r="B752" s="2" t="str">
        <f>VLOOKUP(A752, 'Customer Names'!A:E, 4, FALSE)</f>
        <v>Kevin</v>
      </c>
      <c r="C752" s="2">
        <f>_xlfn.XLOOKUP(A752, 'Medical Examinations'!A:A, 'Medical Examinations'!B:B, "not found")</f>
        <v>36.65</v>
      </c>
      <c r="D752" s="2">
        <f>_xlfn.XLOOKUP(A752, 'Medical Examinations'!A:A, 'Medical Examinations'!D:D, "not found")</f>
        <v>5.01</v>
      </c>
      <c r="E752" s="2" t="str">
        <f>_xlfn.XLOOKUP(A752, 'Medical Examinations'!A:A, 'Medical Examinations'!F:F, "not found")</f>
        <v>yes</v>
      </c>
      <c r="F752" s="2" t="str">
        <f>_xlfn.XLOOKUP(A752, 'Medical Examinations'!A:A, 'Medical Examinations'!G:G, "not found")</f>
        <v>No</v>
      </c>
      <c r="G752" s="2" t="str">
        <f>_xlfn.XLOOKUP(A752, 'Medical Examinations'!A:A, 'Medical Examinations'!H:H, "not found")</f>
        <v>Yes</v>
      </c>
      <c r="H752" s="2">
        <f>_xlfn.XLOOKUP(A752, 'Medical Examinations'!A:A, 'Medical Examinations'!J:J, "not found")</f>
        <v>1</v>
      </c>
      <c r="I752" s="2" t="str">
        <f>_xlfn.XLOOKUP(A752, 'Medical Examinations'!A:A, 'Medical Examinations'!L:L, "not found")</f>
        <v>No</v>
      </c>
      <c r="J752" s="2" t="str">
        <f>_xlfn.XLOOKUP(A752, 'Medical Examinations'!A:A, 'Medical Examinations'!C:C, "not found")</f>
        <v>Obesity</v>
      </c>
      <c r="K752" s="2" t="str">
        <f>_xlfn.XLOOKUP(A752, 'Medical Examinations'!A:A, 'Medical Examinations'!E:E, "not  found")</f>
        <v>Normal</v>
      </c>
      <c r="L752" s="16">
        <f>_xlfn.XLOOKUP(A752, 'Hospitalisation Details'!A:A, 'Hospitalisation Details'!G:G, "not found")</f>
        <v>25410</v>
      </c>
      <c r="M752" s="17">
        <f>_xlfn.XLOOKUP(A752, 'Hospitalisation Details'!A:A, 'Hospitalisation Details'!J:J, "not found")</f>
        <v>13622.01</v>
      </c>
      <c r="N752" s="2" t="str">
        <f>_xlfn.XLOOKUP(A752, 'Hospitalisation Details'!A:A, 'Hospitalisation Details'!L:L, "not found")</f>
        <v>tier - 3</v>
      </c>
      <c r="O752" s="2" t="str">
        <f>_xlfn.XLOOKUP(A752, 'Hospitalisation Details'!A:A, 'Hospitalisation Details'!N:N, "not found")</f>
        <v>tier - 3</v>
      </c>
      <c r="P752" s="2" t="str">
        <f>_xlfn.XLOOKUP(A752, 'Hospitalisation Details'!A:A, 'Hospitalisation Details'!P:P, "not found")</f>
        <v>R1012</v>
      </c>
      <c r="Q752" s="2">
        <f>_xlfn.XLOOKUP(A752, 'Hospitalisation Details'!A:A, 'Hospitalisation Details'!H:H, "not found")</f>
        <v>53</v>
      </c>
    </row>
    <row r="753" spans="1:17" ht="15.75" x14ac:dyDescent="0.25">
      <c r="A753" s="15" t="s">
        <v>1619</v>
      </c>
      <c r="B753" s="2" t="str">
        <f>VLOOKUP(A753, 'Customer Names'!A:E, 4, FALSE)</f>
        <v>Caroline S.</v>
      </c>
      <c r="C753" s="2">
        <f>_xlfn.XLOOKUP(A753, 'Medical Examinations'!A:A, 'Medical Examinations'!B:B, "not found")</f>
        <v>22.04</v>
      </c>
      <c r="D753" s="2">
        <f>_xlfn.XLOOKUP(A753, 'Medical Examinations'!A:A, 'Medical Examinations'!D:D, "not found")</f>
        <v>10.9</v>
      </c>
      <c r="E753" s="2" t="str">
        <f>_xlfn.XLOOKUP(A753, 'Medical Examinations'!A:A, 'Medical Examinations'!F:F, "not found")</f>
        <v>yes</v>
      </c>
      <c r="F753" s="2" t="str">
        <f>_xlfn.XLOOKUP(A753, 'Medical Examinations'!A:A, 'Medical Examinations'!G:G, "not found")</f>
        <v>No</v>
      </c>
      <c r="G753" s="2" t="str">
        <f>_xlfn.XLOOKUP(A753, 'Medical Examinations'!A:A, 'Medical Examinations'!H:H, "not found")</f>
        <v>No</v>
      </c>
      <c r="H753" s="2">
        <f>_xlfn.XLOOKUP(A753, 'Medical Examinations'!A:A, 'Medical Examinations'!J:J, "not found")</f>
        <v>2</v>
      </c>
      <c r="I753" s="2" t="str">
        <f>_xlfn.XLOOKUP(A753, 'Medical Examinations'!A:A, 'Medical Examinations'!L:L, "not found")</f>
        <v>No</v>
      </c>
      <c r="J753" s="2" t="str">
        <f>_xlfn.XLOOKUP(A753, 'Medical Examinations'!A:A, 'Medical Examinations'!C:C, "not found")</f>
        <v>Normal Weight</v>
      </c>
      <c r="K753" s="2" t="str">
        <f>_xlfn.XLOOKUP(A753, 'Medical Examinations'!A:A, 'Medical Examinations'!E:E, "not  found")</f>
        <v>Diabetes</v>
      </c>
      <c r="L753" s="16">
        <f>_xlfn.XLOOKUP(A753, 'Hospitalisation Details'!A:A, 'Hospitalisation Details'!G:G, "not found")</f>
        <v>22603</v>
      </c>
      <c r="M753" s="17">
        <f>_xlfn.XLOOKUP(A753, 'Hospitalisation Details'!A:A, 'Hospitalisation Details'!J:J, "not found")</f>
        <v>13616.36</v>
      </c>
      <c r="N753" s="2" t="str">
        <f>_xlfn.XLOOKUP(A753, 'Hospitalisation Details'!A:A, 'Hospitalisation Details'!L:L, "not found")</f>
        <v>tier - 3</v>
      </c>
      <c r="O753" s="2" t="str">
        <f>_xlfn.XLOOKUP(A753, 'Hospitalisation Details'!A:A, 'Hospitalisation Details'!N:N, "not found")</f>
        <v>tier - 3</v>
      </c>
      <c r="P753" s="2" t="str">
        <f>_xlfn.XLOOKUP(A753, 'Hospitalisation Details'!A:A, 'Hospitalisation Details'!P:P, "not found")</f>
        <v>R1024</v>
      </c>
      <c r="Q753" s="2">
        <f>_xlfn.XLOOKUP(A753, 'Hospitalisation Details'!A:A, 'Hospitalisation Details'!H:H, "not found")</f>
        <v>61</v>
      </c>
    </row>
    <row r="754" spans="1:17" ht="15.75" x14ac:dyDescent="0.25">
      <c r="A754" s="15" t="s">
        <v>1618</v>
      </c>
      <c r="B754" s="2" t="str">
        <f>VLOOKUP(A754, 'Customer Names'!A:E, 4, FALSE)</f>
        <v>Nuta</v>
      </c>
      <c r="C754" s="2">
        <f>_xlfn.XLOOKUP(A754, 'Medical Examinations'!A:A, 'Medical Examinations'!B:B, "not found")</f>
        <v>31.824999999999999</v>
      </c>
      <c r="D754" s="2">
        <f>_xlfn.XLOOKUP(A754, 'Medical Examinations'!A:A, 'Medical Examinations'!D:D, "not found")</f>
        <v>5.52</v>
      </c>
      <c r="E754" s="2" t="str">
        <f>_xlfn.XLOOKUP(A754, 'Medical Examinations'!A:A, 'Medical Examinations'!F:F, "not found")</f>
        <v>yes</v>
      </c>
      <c r="F754" s="2" t="str">
        <f>_xlfn.XLOOKUP(A754, 'Medical Examinations'!A:A, 'Medical Examinations'!G:G, "not found")</f>
        <v>No</v>
      </c>
      <c r="G754" s="2" t="str">
        <f>_xlfn.XLOOKUP(A754, 'Medical Examinations'!A:A, 'Medical Examinations'!H:H, "not found")</f>
        <v>No</v>
      </c>
      <c r="H754" s="2">
        <f>_xlfn.XLOOKUP(A754, 'Medical Examinations'!A:A, 'Medical Examinations'!J:J, "not found")</f>
        <v>1</v>
      </c>
      <c r="I754" s="2" t="str">
        <f>_xlfn.XLOOKUP(A754, 'Medical Examinations'!A:A, 'Medical Examinations'!L:L, "not found")</f>
        <v>No</v>
      </c>
      <c r="J754" s="2" t="str">
        <f>_xlfn.XLOOKUP(A754, 'Medical Examinations'!A:A, 'Medical Examinations'!C:C, "not found")</f>
        <v>Obesity</v>
      </c>
      <c r="K754" s="2" t="str">
        <f>_xlfn.XLOOKUP(A754, 'Medical Examinations'!A:A, 'Medical Examinations'!E:E, "not  found")</f>
        <v>Normal</v>
      </c>
      <c r="L754" s="16">
        <f>_xlfn.XLOOKUP(A754, 'Hospitalisation Details'!A:A, 'Hospitalisation Details'!G:G, "not found")</f>
        <v>23630</v>
      </c>
      <c r="M754" s="17">
        <f>_xlfn.XLOOKUP(A754, 'Hospitalisation Details'!A:A, 'Hospitalisation Details'!J:J, "not found")</f>
        <v>13607.37</v>
      </c>
      <c r="N754" s="2" t="str">
        <f>_xlfn.XLOOKUP(A754, 'Hospitalisation Details'!A:A, 'Hospitalisation Details'!L:L, "not found")</f>
        <v>tier - 3</v>
      </c>
      <c r="O754" s="2" t="str">
        <f>_xlfn.XLOOKUP(A754, 'Hospitalisation Details'!A:A, 'Hospitalisation Details'!N:N, "not found")</f>
        <v>tier - 1</v>
      </c>
      <c r="P754" s="2" t="str">
        <f>_xlfn.XLOOKUP(A754, 'Hospitalisation Details'!A:A, 'Hospitalisation Details'!P:P, "not found")</f>
        <v>R1024</v>
      </c>
      <c r="Q754" s="2">
        <f>_xlfn.XLOOKUP(A754, 'Hospitalisation Details'!A:A, 'Hospitalisation Details'!H:H, "not found")</f>
        <v>58</v>
      </c>
    </row>
    <row r="755" spans="1:17" ht="15.75" x14ac:dyDescent="0.25">
      <c r="A755" s="15" t="s">
        <v>1617</v>
      </c>
      <c r="B755" s="2" t="str">
        <f>VLOOKUP(A755, 'Customer Names'!A:E, 4, FALSE)</f>
        <v>Margie</v>
      </c>
      <c r="C755" s="2">
        <f>_xlfn.XLOOKUP(A755, 'Medical Examinations'!A:A, 'Medical Examinations'!B:B, "not found")</f>
        <v>53.58</v>
      </c>
      <c r="D755" s="2">
        <f>_xlfn.XLOOKUP(A755, 'Medical Examinations'!A:A, 'Medical Examinations'!D:D, "not found")</f>
        <v>4.55</v>
      </c>
      <c r="E755" s="2" t="str">
        <f>_xlfn.XLOOKUP(A755, 'Medical Examinations'!A:A, 'Medical Examinations'!F:F, "not found")</f>
        <v>No</v>
      </c>
      <c r="F755" s="2" t="str">
        <f>_xlfn.XLOOKUP(A755, 'Medical Examinations'!A:A, 'Medical Examinations'!G:G, "not found")</f>
        <v>No</v>
      </c>
      <c r="G755" s="2" t="str">
        <f>_xlfn.XLOOKUP(A755, 'Medical Examinations'!A:A, 'Medical Examinations'!H:H, "not found")</f>
        <v>No</v>
      </c>
      <c r="H755" s="2">
        <f>_xlfn.XLOOKUP(A755, 'Medical Examinations'!A:A, 'Medical Examinations'!J:J, "not found")</f>
        <v>1</v>
      </c>
      <c r="I755" s="2" t="str">
        <f>_xlfn.XLOOKUP(A755, 'Medical Examinations'!A:A, 'Medical Examinations'!L:L, "not found")</f>
        <v>No</v>
      </c>
      <c r="J755" s="2" t="str">
        <f>_xlfn.XLOOKUP(A755, 'Medical Examinations'!A:A, 'Medical Examinations'!C:C, "not found")</f>
        <v>Obesity</v>
      </c>
      <c r="K755" s="2" t="str">
        <f>_xlfn.XLOOKUP(A755, 'Medical Examinations'!A:A, 'Medical Examinations'!E:E, "not  found")</f>
        <v>Normal</v>
      </c>
      <c r="L755" s="16">
        <f>_xlfn.XLOOKUP(A755, 'Hospitalisation Details'!A:A, 'Hospitalisation Details'!G:G, "not found")</f>
        <v>33830</v>
      </c>
      <c r="M755" s="17">
        <f>_xlfn.XLOOKUP(A755, 'Hospitalisation Details'!A:A, 'Hospitalisation Details'!J:J, "not found")</f>
        <v>13588.17</v>
      </c>
      <c r="N755" s="2" t="str">
        <f>_xlfn.XLOOKUP(A755, 'Hospitalisation Details'!A:A, 'Hospitalisation Details'!L:L, "not found")</f>
        <v>tier - 3</v>
      </c>
      <c r="O755" s="2" t="str">
        <f>_xlfn.XLOOKUP(A755, 'Hospitalisation Details'!A:A, 'Hospitalisation Details'!N:N, "not found")</f>
        <v>tier - 1</v>
      </c>
      <c r="P755" s="2" t="str">
        <f>_xlfn.XLOOKUP(A755, 'Hospitalisation Details'!A:A, 'Hospitalisation Details'!P:P, "not found")</f>
        <v>R1012</v>
      </c>
      <c r="Q755" s="2">
        <f>_xlfn.XLOOKUP(A755, 'Hospitalisation Details'!A:A, 'Hospitalisation Details'!H:H, "not found")</f>
        <v>30</v>
      </c>
    </row>
    <row r="756" spans="1:17" ht="15.75" x14ac:dyDescent="0.25">
      <c r="A756" s="15" t="s">
        <v>1616</v>
      </c>
      <c r="B756" s="2" t="str">
        <f>VLOOKUP(A756, 'Customer Names'!A:E, 4, FALSE)</f>
        <v>Heidi</v>
      </c>
      <c r="C756" s="2">
        <f>_xlfn.XLOOKUP(A756, 'Medical Examinations'!A:A, 'Medical Examinations'!B:B, "not found")</f>
        <v>34.299999999999997</v>
      </c>
      <c r="D756" s="2">
        <f>_xlfn.XLOOKUP(A756, 'Medical Examinations'!A:A, 'Medical Examinations'!D:D, "not found")</f>
        <v>11.76</v>
      </c>
      <c r="E756" s="2" t="str">
        <f>_xlfn.XLOOKUP(A756, 'Medical Examinations'!A:A, 'Medical Examinations'!F:F, "not found")</f>
        <v>No</v>
      </c>
      <c r="F756" s="2" t="str">
        <f>_xlfn.XLOOKUP(A756, 'Medical Examinations'!A:A, 'Medical Examinations'!G:G, "not found")</f>
        <v>No</v>
      </c>
      <c r="G756" s="2" t="str">
        <f>_xlfn.XLOOKUP(A756, 'Medical Examinations'!A:A, 'Medical Examinations'!H:H, "not found")</f>
        <v>No</v>
      </c>
      <c r="H756" s="2">
        <f>_xlfn.XLOOKUP(A756, 'Medical Examinations'!A:A, 'Medical Examinations'!J:J, "not found")</f>
        <v>0</v>
      </c>
      <c r="I756" s="2" t="str">
        <f>_xlfn.XLOOKUP(A756, 'Medical Examinations'!A:A, 'Medical Examinations'!L:L, "not found")</f>
        <v>No</v>
      </c>
      <c r="J756" s="2" t="str">
        <f>_xlfn.XLOOKUP(A756, 'Medical Examinations'!A:A, 'Medical Examinations'!C:C, "not found")</f>
        <v>Obesity</v>
      </c>
      <c r="K756" s="2" t="str">
        <f>_xlfn.XLOOKUP(A756, 'Medical Examinations'!A:A, 'Medical Examinations'!E:E, "not  found")</f>
        <v>Diabetes</v>
      </c>
      <c r="L756" s="16">
        <f>_xlfn.XLOOKUP(A756, 'Hospitalisation Details'!A:A, 'Hospitalisation Details'!G:G, "not found")</f>
        <v>25034</v>
      </c>
      <c r="M756" s="17">
        <f>_xlfn.XLOOKUP(A756, 'Hospitalisation Details'!A:A, 'Hospitalisation Details'!J:J, "not found")</f>
        <v>13566.04</v>
      </c>
      <c r="N756" s="2" t="str">
        <f>_xlfn.XLOOKUP(A756, 'Hospitalisation Details'!A:A, 'Hospitalisation Details'!L:L, "not found")</f>
        <v>tier - 3</v>
      </c>
      <c r="O756" s="2" t="str">
        <f>_xlfn.XLOOKUP(A756, 'Hospitalisation Details'!A:A, 'Hospitalisation Details'!N:N, "not found")</f>
        <v>tier - 3</v>
      </c>
      <c r="P756" s="2" t="str">
        <f>_xlfn.XLOOKUP(A756, 'Hospitalisation Details'!A:A, 'Hospitalisation Details'!P:P, "not found")</f>
        <v>R1026</v>
      </c>
      <c r="Q756" s="2">
        <f>_xlfn.XLOOKUP(A756, 'Hospitalisation Details'!A:A, 'Hospitalisation Details'!H:H, "not found")</f>
        <v>54</v>
      </c>
    </row>
    <row r="757" spans="1:17" ht="15.75" x14ac:dyDescent="0.25">
      <c r="A757" s="15" t="s">
        <v>1615</v>
      </c>
      <c r="B757" s="2" t="str">
        <f>VLOOKUP(A757, 'Customer Names'!A:E, 4, FALSE)</f>
        <v>Diego J</v>
      </c>
      <c r="C757" s="2">
        <f>_xlfn.XLOOKUP(A757, 'Medical Examinations'!A:A, 'Medical Examinations'!B:B, "not found")</f>
        <v>32.11</v>
      </c>
      <c r="D757" s="2">
        <f>_xlfn.XLOOKUP(A757, 'Medical Examinations'!A:A, 'Medical Examinations'!D:D, "not found")</f>
        <v>7.06</v>
      </c>
      <c r="E757" s="2" t="str">
        <f>_xlfn.XLOOKUP(A757, 'Medical Examinations'!A:A, 'Medical Examinations'!F:F, "not found")</f>
        <v>No</v>
      </c>
      <c r="F757" s="2" t="str">
        <f>_xlfn.XLOOKUP(A757, 'Medical Examinations'!A:A, 'Medical Examinations'!G:G, "not found")</f>
        <v>No</v>
      </c>
      <c r="G757" s="2" t="str">
        <f>_xlfn.XLOOKUP(A757, 'Medical Examinations'!A:A, 'Medical Examinations'!H:H, "not found")</f>
        <v>No</v>
      </c>
      <c r="H757" s="2">
        <f>_xlfn.XLOOKUP(A757, 'Medical Examinations'!A:A, 'Medical Examinations'!J:J, "not found")</f>
        <v>0</v>
      </c>
      <c r="I757" s="2" t="str">
        <f>_xlfn.XLOOKUP(A757, 'Medical Examinations'!A:A, 'Medical Examinations'!L:L, "not found")</f>
        <v>No</v>
      </c>
      <c r="J757" s="2" t="str">
        <f>_xlfn.XLOOKUP(A757, 'Medical Examinations'!A:A, 'Medical Examinations'!C:C, "not found")</f>
        <v>Obesity</v>
      </c>
      <c r="K757" s="2" t="str">
        <f>_xlfn.XLOOKUP(A757, 'Medical Examinations'!A:A, 'Medical Examinations'!E:E, "not  found")</f>
        <v>Diabetes</v>
      </c>
      <c r="L757" s="16">
        <f>_xlfn.XLOOKUP(A757, 'Hospitalisation Details'!A:A, 'Hospitalisation Details'!G:G, "not found")</f>
        <v>22108</v>
      </c>
      <c r="M757" s="17">
        <f>_xlfn.XLOOKUP(A757, 'Hospitalisation Details'!A:A, 'Hospitalisation Details'!J:J, "not found")</f>
        <v>13555</v>
      </c>
      <c r="N757" s="2" t="str">
        <f>_xlfn.XLOOKUP(A757, 'Hospitalisation Details'!A:A, 'Hospitalisation Details'!L:L, "not found")</f>
        <v>tier - 3</v>
      </c>
      <c r="O757" s="2" t="str">
        <f>_xlfn.XLOOKUP(A757, 'Hospitalisation Details'!A:A, 'Hospitalisation Details'!N:N, "not found")</f>
        <v>tier - 3</v>
      </c>
      <c r="P757" s="2" t="str">
        <f>_xlfn.XLOOKUP(A757, 'Hospitalisation Details'!A:A, 'Hospitalisation Details'!P:P, "not found")</f>
        <v>R1017</v>
      </c>
      <c r="Q757" s="2">
        <f>_xlfn.XLOOKUP(A757, 'Hospitalisation Details'!A:A, 'Hospitalisation Details'!H:H, "not found")</f>
        <v>62</v>
      </c>
    </row>
    <row r="758" spans="1:17" ht="15.75" x14ac:dyDescent="0.25">
      <c r="A758" s="15" t="s">
        <v>1614</v>
      </c>
      <c r="B758" s="2" t="str">
        <f>VLOOKUP(A758, 'Customer Names'!A:E, 4, FALSE)</f>
        <v>Enrique M Sr.</v>
      </c>
      <c r="C758" s="2">
        <f>_xlfn.XLOOKUP(A758, 'Medical Examinations'!A:A, 'Medical Examinations'!B:B, "not found")</f>
        <v>31.78</v>
      </c>
      <c r="D758" s="2">
        <f>_xlfn.XLOOKUP(A758, 'Medical Examinations'!A:A, 'Medical Examinations'!D:D, "not found")</f>
        <v>11.35</v>
      </c>
      <c r="E758" s="2" t="str">
        <f>_xlfn.XLOOKUP(A758, 'Medical Examinations'!A:A, 'Medical Examinations'!F:F, "not found")</f>
        <v>yes</v>
      </c>
      <c r="F758" s="2" t="str">
        <f>_xlfn.XLOOKUP(A758, 'Medical Examinations'!A:A, 'Medical Examinations'!G:G, "not found")</f>
        <v>No</v>
      </c>
      <c r="G758" s="2" t="str">
        <f>_xlfn.XLOOKUP(A758, 'Medical Examinations'!A:A, 'Medical Examinations'!H:H, "not found")</f>
        <v>Yes</v>
      </c>
      <c r="H758" s="2">
        <f>_xlfn.XLOOKUP(A758, 'Medical Examinations'!A:A, 'Medical Examinations'!J:J, "not found")</f>
        <v>1</v>
      </c>
      <c r="I758" s="2" t="str">
        <f>_xlfn.XLOOKUP(A758, 'Medical Examinations'!A:A, 'Medical Examinations'!L:L, "not found")</f>
        <v>No</v>
      </c>
      <c r="J758" s="2" t="str">
        <f>_xlfn.XLOOKUP(A758, 'Medical Examinations'!A:A, 'Medical Examinations'!C:C, "not found")</f>
        <v>Obesity</v>
      </c>
      <c r="K758" s="2" t="str">
        <f>_xlfn.XLOOKUP(A758, 'Medical Examinations'!A:A, 'Medical Examinations'!E:E, "not  found")</f>
        <v>Diabetes</v>
      </c>
      <c r="L758" s="16">
        <f>_xlfn.XLOOKUP(A758, 'Hospitalisation Details'!A:A, 'Hospitalisation Details'!G:G, "not found")</f>
        <v>23298</v>
      </c>
      <c r="M758" s="17">
        <f>_xlfn.XLOOKUP(A758, 'Hospitalisation Details'!A:A, 'Hospitalisation Details'!J:J, "not found")</f>
        <v>13511.28</v>
      </c>
      <c r="N758" s="2" t="str">
        <f>_xlfn.XLOOKUP(A758, 'Hospitalisation Details'!A:A, 'Hospitalisation Details'!L:L, "not found")</f>
        <v>tier - 3</v>
      </c>
      <c r="O758" s="2" t="str">
        <f>_xlfn.XLOOKUP(A758, 'Hospitalisation Details'!A:A, 'Hospitalisation Details'!N:N, "not found")</f>
        <v>tier - 1</v>
      </c>
      <c r="P758" s="2" t="str">
        <f>_xlfn.XLOOKUP(A758, 'Hospitalisation Details'!A:A, 'Hospitalisation Details'!P:P, "not found")</f>
        <v>R1012</v>
      </c>
      <c r="Q758" s="2">
        <f>_xlfn.XLOOKUP(A758, 'Hospitalisation Details'!A:A, 'Hospitalisation Details'!H:H, "not found")</f>
        <v>59</v>
      </c>
    </row>
    <row r="759" spans="1:17" ht="15.75" x14ac:dyDescent="0.25">
      <c r="A759" s="15" t="s">
        <v>1613</v>
      </c>
      <c r="B759" s="2" t="str">
        <f>VLOOKUP(A759, 'Customer Names'!A:E, 4, FALSE)</f>
        <v>Greg</v>
      </c>
      <c r="C759" s="2">
        <f>_xlfn.XLOOKUP(A759, 'Medical Examinations'!A:A, 'Medical Examinations'!B:B, "not found")</f>
        <v>46.89</v>
      </c>
      <c r="D759" s="2">
        <f>_xlfn.XLOOKUP(A759, 'Medical Examinations'!A:A, 'Medical Examinations'!D:D, "not found")</f>
        <v>5.52</v>
      </c>
      <c r="E759" s="2" t="str">
        <f>_xlfn.XLOOKUP(A759, 'Medical Examinations'!A:A, 'Medical Examinations'!F:F, "not found")</f>
        <v>No</v>
      </c>
      <c r="F759" s="2" t="str">
        <f>_xlfn.XLOOKUP(A759, 'Medical Examinations'!A:A, 'Medical Examinations'!G:G, "not found")</f>
        <v>No</v>
      </c>
      <c r="G759" s="2" t="str">
        <f>_xlfn.XLOOKUP(A759, 'Medical Examinations'!A:A, 'Medical Examinations'!H:H, "not found")</f>
        <v>No</v>
      </c>
      <c r="H759" s="2">
        <f>_xlfn.XLOOKUP(A759, 'Medical Examinations'!A:A, 'Medical Examinations'!J:J, "not found")</f>
        <v>0</v>
      </c>
      <c r="I759" s="2" t="str">
        <f>_xlfn.XLOOKUP(A759, 'Medical Examinations'!A:A, 'Medical Examinations'!L:L, "not found")</f>
        <v>No</v>
      </c>
      <c r="J759" s="2" t="str">
        <f>_xlfn.XLOOKUP(A759, 'Medical Examinations'!A:A, 'Medical Examinations'!C:C, "not found")</f>
        <v>Obesity</v>
      </c>
      <c r="K759" s="2" t="str">
        <f>_xlfn.XLOOKUP(A759, 'Medical Examinations'!A:A, 'Medical Examinations'!E:E, "not  found")</f>
        <v>Normal</v>
      </c>
      <c r="L759" s="16">
        <f>_xlfn.XLOOKUP(A759, 'Hospitalisation Details'!A:A, 'Hospitalisation Details'!G:G, "not found")</f>
        <v>33115</v>
      </c>
      <c r="M759" s="17">
        <f>_xlfn.XLOOKUP(A759, 'Hospitalisation Details'!A:A, 'Hospitalisation Details'!J:J, "not found")</f>
        <v>13480.83</v>
      </c>
      <c r="N759" s="2" t="str">
        <f>_xlfn.XLOOKUP(A759, 'Hospitalisation Details'!A:A, 'Hospitalisation Details'!L:L, "not found")</f>
        <v>tier - 3</v>
      </c>
      <c r="O759" s="2" t="str">
        <f>_xlfn.XLOOKUP(A759, 'Hospitalisation Details'!A:A, 'Hospitalisation Details'!N:N, "not found")</f>
        <v>tier - 2</v>
      </c>
      <c r="P759" s="2" t="str">
        <f>_xlfn.XLOOKUP(A759, 'Hospitalisation Details'!A:A, 'Hospitalisation Details'!P:P, "not found")</f>
        <v>R1023</v>
      </c>
      <c r="Q759" s="2">
        <f>_xlfn.XLOOKUP(A759, 'Hospitalisation Details'!A:A, 'Hospitalisation Details'!H:H, "not found")</f>
        <v>32</v>
      </c>
    </row>
    <row r="760" spans="1:17" ht="15.75" x14ac:dyDescent="0.25">
      <c r="A760" s="15" t="s">
        <v>1612</v>
      </c>
      <c r="B760" s="2" t="str">
        <f>VLOOKUP(A760, 'Customer Names'!A:E, 4, FALSE)</f>
        <v>Filip</v>
      </c>
      <c r="C760" s="2">
        <f>_xlfn.XLOOKUP(A760, 'Medical Examinations'!A:A, 'Medical Examinations'!B:B, "not found")</f>
        <v>39.35</v>
      </c>
      <c r="D760" s="2">
        <f>_xlfn.XLOOKUP(A760, 'Medical Examinations'!A:A, 'Medical Examinations'!D:D, "not found")</f>
        <v>7.86</v>
      </c>
      <c r="E760" s="2" t="str">
        <f>_xlfn.XLOOKUP(A760, 'Medical Examinations'!A:A, 'Medical Examinations'!F:F, "not found")</f>
        <v>yes</v>
      </c>
      <c r="F760" s="2" t="str">
        <f>_xlfn.XLOOKUP(A760, 'Medical Examinations'!A:A, 'Medical Examinations'!G:G, "not found")</f>
        <v>No</v>
      </c>
      <c r="G760" s="2" t="str">
        <f>_xlfn.XLOOKUP(A760, 'Medical Examinations'!A:A, 'Medical Examinations'!H:H, "not found")</f>
        <v>No</v>
      </c>
      <c r="H760" s="2">
        <f>_xlfn.XLOOKUP(A760, 'Medical Examinations'!A:A, 'Medical Examinations'!J:J, "not found")</f>
        <v>1</v>
      </c>
      <c r="I760" s="2" t="str">
        <f>_xlfn.XLOOKUP(A760, 'Medical Examinations'!A:A, 'Medical Examinations'!L:L, "not found")</f>
        <v>No</v>
      </c>
      <c r="J760" s="2" t="str">
        <f>_xlfn.XLOOKUP(A760, 'Medical Examinations'!A:A, 'Medical Examinations'!C:C, "not found")</f>
        <v>Obesity</v>
      </c>
      <c r="K760" s="2" t="str">
        <f>_xlfn.XLOOKUP(A760, 'Medical Examinations'!A:A, 'Medical Examinations'!E:E, "not  found")</f>
        <v>Diabetes</v>
      </c>
      <c r="L760" s="16">
        <f>_xlfn.XLOOKUP(A760, 'Hospitalisation Details'!A:A, 'Hospitalisation Details'!G:G, "not found")</f>
        <v>27613</v>
      </c>
      <c r="M760" s="17">
        <f>_xlfn.XLOOKUP(A760, 'Hospitalisation Details'!A:A, 'Hospitalisation Details'!J:J, "not found")</f>
        <v>13472.19</v>
      </c>
      <c r="N760" s="2" t="str">
        <f>_xlfn.XLOOKUP(A760, 'Hospitalisation Details'!A:A, 'Hospitalisation Details'!L:L, "not found")</f>
        <v>tier - 3</v>
      </c>
      <c r="O760" s="2" t="str">
        <f>_xlfn.XLOOKUP(A760, 'Hospitalisation Details'!A:A, 'Hospitalisation Details'!N:N, "not found")</f>
        <v>tier - 2</v>
      </c>
      <c r="P760" s="2" t="str">
        <f>_xlfn.XLOOKUP(A760, 'Hospitalisation Details'!A:A, 'Hospitalisation Details'!P:P, "not found")</f>
        <v>R1012</v>
      </c>
      <c r="Q760" s="2">
        <f>_xlfn.XLOOKUP(A760, 'Hospitalisation Details'!A:A, 'Hospitalisation Details'!H:H, "not found")</f>
        <v>47</v>
      </c>
    </row>
    <row r="761" spans="1:17" ht="15.75" x14ac:dyDescent="0.25">
      <c r="A761" s="15" t="s">
        <v>1611</v>
      </c>
      <c r="B761" s="2" t="str">
        <f>VLOOKUP(A761, 'Customer Names'!A:E, 4, FALSE)</f>
        <v>Rosemary E.</v>
      </c>
      <c r="C761" s="2">
        <f>_xlfn.XLOOKUP(A761, 'Medical Examinations'!A:A, 'Medical Examinations'!B:B, "not found")</f>
        <v>39.200000000000003</v>
      </c>
      <c r="D761" s="2">
        <f>_xlfn.XLOOKUP(A761, 'Medical Examinations'!A:A, 'Medical Examinations'!D:D, "not found")</f>
        <v>11.38</v>
      </c>
      <c r="E761" s="2" t="str">
        <f>_xlfn.XLOOKUP(A761, 'Medical Examinations'!A:A, 'Medical Examinations'!F:F, "not found")</f>
        <v>No</v>
      </c>
      <c r="F761" s="2" t="str">
        <f>_xlfn.XLOOKUP(A761, 'Medical Examinations'!A:A, 'Medical Examinations'!G:G, "not found")</f>
        <v>No</v>
      </c>
      <c r="G761" s="2" t="str">
        <f>_xlfn.XLOOKUP(A761, 'Medical Examinations'!A:A, 'Medical Examinations'!H:H, "not found")</f>
        <v>No</v>
      </c>
      <c r="H761" s="2">
        <f>_xlfn.XLOOKUP(A761, 'Medical Examinations'!A:A, 'Medical Examinations'!J:J, "not found")</f>
        <v>0</v>
      </c>
      <c r="I761" s="2" t="str">
        <f>_xlfn.XLOOKUP(A761, 'Medical Examinations'!A:A, 'Medical Examinations'!L:L, "not found")</f>
        <v>No</v>
      </c>
      <c r="J761" s="2" t="str">
        <f>_xlfn.XLOOKUP(A761, 'Medical Examinations'!A:A, 'Medical Examinations'!C:C, "not found")</f>
        <v>Obesity</v>
      </c>
      <c r="K761" s="2" t="str">
        <f>_xlfn.XLOOKUP(A761, 'Medical Examinations'!A:A, 'Medical Examinations'!E:E, "not  found")</f>
        <v>Diabetes</v>
      </c>
      <c r="L761" s="16">
        <f>_xlfn.XLOOKUP(A761, 'Hospitalisation Details'!A:A, 'Hospitalisation Details'!G:G, "not found")</f>
        <v>22121</v>
      </c>
      <c r="M761" s="17">
        <f>_xlfn.XLOOKUP(A761, 'Hospitalisation Details'!A:A, 'Hospitalisation Details'!J:J, "not found")</f>
        <v>13470.86</v>
      </c>
      <c r="N761" s="2" t="str">
        <f>_xlfn.XLOOKUP(A761, 'Hospitalisation Details'!A:A, 'Hospitalisation Details'!L:L, "not found")</f>
        <v>tier - 3</v>
      </c>
      <c r="O761" s="2" t="str">
        <f>_xlfn.XLOOKUP(A761, 'Hospitalisation Details'!A:A, 'Hospitalisation Details'!N:N, "not found")</f>
        <v>tier - 3</v>
      </c>
      <c r="P761" s="2" t="str">
        <f>_xlfn.XLOOKUP(A761, 'Hospitalisation Details'!A:A, 'Hospitalisation Details'!P:P, "not found")</f>
        <v>R1011</v>
      </c>
      <c r="Q761" s="2">
        <f>_xlfn.XLOOKUP(A761, 'Hospitalisation Details'!A:A, 'Hospitalisation Details'!H:H, "not found")</f>
        <v>62</v>
      </c>
    </row>
    <row r="762" spans="1:17" ht="15.75" x14ac:dyDescent="0.25">
      <c r="A762" s="15" t="s">
        <v>1610</v>
      </c>
      <c r="B762" s="2" t="str">
        <f>VLOOKUP(A762, 'Customer Names'!A:E, 4, FALSE)</f>
        <v>Lisa</v>
      </c>
      <c r="C762" s="2">
        <f>_xlfn.XLOOKUP(A762, 'Medical Examinations'!A:A, 'Medical Examinations'!B:B, "not found")</f>
        <v>39.159999999999997</v>
      </c>
      <c r="D762" s="2">
        <f>_xlfn.XLOOKUP(A762, 'Medical Examinations'!A:A, 'Medical Examinations'!D:D, "not found")</f>
        <v>10.48</v>
      </c>
      <c r="E762" s="2" t="str">
        <f>_xlfn.XLOOKUP(A762, 'Medical Examinations'!A:A, 'Medical Examinations'!F:F, "not found")</f>
        <v>No</v>
      </c>
      <c r="F762" s="2" t="str">
        <f>_xlfn.XLOOKUP(A762, 'Medical Examinations'!A:A, 'Medical Examinations'!G:G, "not found")</f>
        <v>No</v>
      </c>
      <c r="G762" s="2" t="str">
        <f>_xlfn.XLOOKUP(A762, 'Medical Examinations'!A:A, 'Medical Examinations'!H:H, "not found")</f>
        <v>No</v>
      </c>
      <c r="H762" s="2">
        <f>_xlfn.XLOOKUP(A762, 'Medical Examinations'!A:A, 'Medical Examinations'!J:J, "not found")</f>
        <v>0</v>
      </c>
      <c r="I762" s="2" t="str">
        <f>_xlfn.XLOOKUP(A762, 'Medical Examinations'!A:A, 'Medical Examinations'!L:L, "not found")</f>
        <v>No</v>
      </c>
      <c r="J762" s="2" t="str">
        <f>_xlfn.XLOOKUP(A762, 'Medical Examinations'!A:A, 'Medical Examinations'!C:C, "not found")</f>
        <v>Obesity</v>
      </c>
      <c r="K762" s="2" t="str">
        <f>_xlfn.XLOOKUP(A762, 'Medical Examinations'!A:A, 'Medical Examinations'!E:E, "not  found")</f>
        <v>Diabetes</v>
      </c>
      <c r="L762" s="16">
        <f>_xlfn.XLOOKUP(A762, 'Hospitalisation Details'!A:A, 'Hospitalisation Details'!G:G, "not found")</f>
        <v>22125</v>
      </c>
      <c r="M762" s="17">
        <f>_xlfn.XLOOKUP(A762, 'Hospitalisation Details'!A:A, 'Hospitalisation Details'!J:J, "not found")</f>
        <v>13470.8</v>
      </c>
      <c r="N762" s="2" t="str">
        <f>_xlfn.XLOOKUP(A762, 'Hospitalisation Details'!A:A, 'Hospitalisation Details'!L:L, "not found")</f>
        <v>tier - 3</v>
      </c>
      <c r="O762" s="2" t="str">
        <f>_xlfn.XLOOKUP(A762, 'Hospitalisation Details'!A:A, 'Hospitalisation Details'!N:N, "not found")</f>
        <v>tier - 2</v>
      </c>
      <c r="P762" s="2" t="str">
        <f>_xlfn.XLOOKUP(A762, 'Hospitalisation Details'!A:A, 'Hospitalisation Details'!P:P, "not found")</f>
        <v>R1013</v>
      </c>
      <c r="Q762" s="2">
        <f>_xlfn.XLOOKUP(A762, 'Hospitalisation Details'!A:A, 'Hospitalisation Details'!H:H, "not found")</f>
        <v>62</v>
      </c>
    </row>
    <row r="763" spans="1:17" ht="15.75" x14ac:dyDescent="0.25">
      <c r="A763" s="15" t="s">
        <v>1609</v>
      </c>
      <c r="B763" s="2" t="str">
        <f>VLOOKUP(A763, 'Customer Names'!A:E, 4, FALSE)</f>
        <v>Jason</v>
      </c>
      <c r="C763" s="2">
        <f>_xlfn.XLOOKUP(A763, 'Medical Examinations'!A:A, 'Medical Examinations'!B:B, "not found")</f>
        <v>44.1</v>
      </c>
      <c r="D763" s="2">
        <f>_xlfn.XLOOKUP(A763, 'Medical Examinations'!A:A, 'Medical Examinations'!D:D, "not found")</f>
        <v>5.04</v>
      </c>
      <c r="E763" s="2" t="str">
        <f>_xlfn.XLOOKUP(A763, 'Medical Examinations'!A:A, 'Medical Examinations'!F:F, "not found")</f>
        <v>yes</v>
      </c>
      <c r="F763" s="2" t="str">
        <f>_xlfn.XLOOKUP(A763, 'Medical Examinations'!A:A, 'Medical Examinations'!G:G, "not found")</f>
        <v>No</v>
      </c>
      <c r="G763" s="2" t="str">
        <f>_xlfn.XLOOKUP(A763, 'Medical Examinations'!A:A, 'Medical Examinations'!H:H, "not found")</f>
        <v>No</v>
      </c>
      <c r="H763" s="2">
        <f>_xlfn.XLOOKUP(A763, 'Medical Examinations'!A:A, 'Medical Examinations'!J:J, "not found")</f>
        <v>0</v>
      </c>
      <c r="I763" s="2" t="str">
        <f>_xlfn.XLOOKUP(A763, 'Medical Examinations'!A:A, 'Medical Examinations'!L:L, "not found")</f>
        <v>No</v>
      </c>
      <c r="J763" s="2" t="str">
        <f>_xlfn.XLOOKUP(A763, 'Medical Examinations'!A:A, 'Medical Examinations'!C:C, "not found")</f>
        <v>Obesity</v>
      </c>
      <c r="K763" s="2" t="str">
        <f>_xlfn.XLOOKUP(A763, 'Medical Examinations'!A:A, 'Medical Examinations'!E:E, "not  found")</f>
        <v>Normal</v>
      </c>
      <c r="L763" s="16">
        <f>_xlfn.XLOOKUP(A763, 'Hospitalisation Details'!A:A, 'Hospitalisation Details'!G:G, "not found")</f>
        <v>31278</v>
      </c>
      <c r="M763" s="17">
        <f>_xlfn.XLOOKUP(A763, 'Hospitalisation Details'!A:A, 'Hospitalisation Details'!J:J, "not found")</f>
        <v>13465.8</v>
      </c>
      <c r="N763" s="2" t="str">
        <f>_xlfn.XLOOKUP(A763, 'Hospitalisation Details'!A:A, 'Hospitalisation Details'!L:L, "not found")</f>
        <v>tier - 3</v>
      </c>
      <c r="O763" s="2" t="str">
        <f>_xlfn.XLOOKUP(A763, 'Hospitalisation Details'!A:A, 'Hospitalisation Details'!N:N, "not found")</f>
        <v>tier - 1</v>
      </c>
      <c r="P763" s="2" t="str">
        <f>_xlfn.XLOOKUP(A763, 'Hospitalisation Details'!A:A, 'Hospitalisation Details'!P:P, "not found")</f>
        <v>R1012</v>
      </c>
      <c r="Q763" s="2">
        <f>_xlfn.XLOOKUP(A763, 'Hospitalisation Details'!A:A, 'Hospitalisation Details'!H:H, "not found")</f>
        <v>37</v>
      </c>
    </row>
    <row r="764" spans="1:17" ht="15.75" x14ac:dyDescent="0.25">
      <c r="A764" s="15" t="s">
        <v>1608</v>
      </c>
      <c r="B764" s="2" t="str">
        <f>VLOOKUP(A764, 'Customer Names'!A:E, 4, FALSE)</f>
        <v>Courtney</v>
      </c>
      <c r="C764" s="2">
        <f>_xlfn.XLOOKUP(A764, 'Medical Examinations'!A:A, 'Medical Examinations'!B:B, "not found")</f>
        <v>33.200000000000003</v>
      </c>
      <c r="D764" s="2">
        <f>_xlfn.XLOOKUP(A764, 'Medical Examinations'!A:A, 'Medical Examinations'!D:D, "not found")</f>
        <v>9.06</v>
      </c>
      <c r="E764" s="2" t="str">
        <f>_xlfn.XLOOKUP(A764, 'Medical Examinations'!A:A, 'Medical Examinations'!F:F, "not found")</f>
        <v>No</v>
      </c>
      <c r="F764" s="2" t="str">
        <f>_xlfn.XLOOKUP(A764, 'Medical Examinations'!A:A, 'Medical Examinations'!G:G, "not found")</f>
        <v>No</v>
      </c>
      <c r="G764" s="2" t="str">
        <f>_xlfn.XLOOKUP(A764, 'Medical Examinations'!A:A, 'Medical Examinations'!H:H, "not found")</f>
        <v>No</v>
      </c>
      <c r="H764" s="2">
        <f>_xlfn.XLOOKUP(A764, 'Medical Examinations'!A:A, 'Medical Examinations'!J:J, "not found")</f>
        <v>0</v>
      </c>
      <c r="I764" s="2" t="str">
        <f>_xlfn.XLOOKUP(A764, 'Medical Examinations'!A:A, 'Medical Examinations'!L:L, "not found")</f>
        <v>No</v>
      </c>
      <c r="J764" s="2" t="str">
        <f>_xlfn.XLOOKUP(A764, 'Medical Examinations'!A:A, 'Medical Examinations'!C:C, "not found")</f>
        <v>Obesity</v>
      </c>
      <c r="K764" s="2" t="str">
        <f>_xlfn.XLOOKUP(A764, 'Medical Examinations'!A:A, 'Medical Examinations'!E:E, "not  found")</f>
        <v>Diabetes</v>
      </c>
      <c r="L764" s="16">
        <f>_xlfn.XLOOKUP(A764, 'Hospitalisation Details'!A:A, 'Hospitalisation Details'!G:G, "not found")</f>
        <v>22266</v>
      </c>
      <c r="M764" s="17">
        <f>_xlfn.XLOOKUP(A764, 'Hospitalisation Details'!A:A, 'Hospitalisation Details'!J:J, "not found")</f>
        <v>13462.52</v>
      </c>
      <c r="N764" s="2" t="str">
        <f>_xlfn.XLOOKUP(A764, 'Hospitalisation Details'!A:A, 'Hospitalisation Details'!L:L, "not found")</f>
        <v>tier - 3</v>
      </c>
      <c r="O764" s="2" t="str">
        <f>_xlfn.XLOOKUP(A764, 'Hospitalisation Details'!A:A, 'Hospitalisation Details'!N:N, "not found")</f>
        <v>tier - 2</v>
      </c>
      <c r="P764" s="2" t="str">
        <f>_xlfn.XLOOKUP(A764, 'Hospitalisation Details'!A:A, 'Hospitalisation Details'!P:P, "not found")</f>
        <v>R1011</v>
      </c>
      <c r="Q764" s="2">
        <f>_xlfn.XLOOKUP(A764, 'Hospitalisation Details'!A:A, 'Hospitalisation Details'!H:H, "not found")</f>
        <v>62</v>
      </c>
    </row>
    <row r="765" spans="1:17" ht="15.75" x14ac:dyDescent="0.25">
      <c r="A765" s="15" t="s">
        <v>1607</v>
      </c>
      <c r="B765" s="2" t="str">
        <f>VLOOKUP(A765, 'Customer Names'!A:E, 4, FALSE)</f>
        <v>Jennifer R.</v>
      </c>
      <c r="C765" s="2">
        <f>_xlfn.XLOOKUP(A765, 'Medical Examinations'!A:A, 'Medical Examinations'!B:B, "not found")</f>
        <v>29.92</v>
      </c>
      <c r="D765" s="2">
        <f>_xlfn.XLOOKUP(A765, 'Medical Examinations'!A:A, 'Medical Examinations'!D:D, "not found")</f>
        <v>11.07</v>
      </c>
      <c r="E765" s="2" t="str">
        <f>_xlfn.XLOOKUP(A765, 'Medical Examinations'!A:A, 'Medical Examinations'!F:F, "not found")</f>
        <v>No</v>
      </c>
      <c r="F765" s="2" t="str">
        <f>_xlfn.XLOOKUP(A765, 'Medical Examinations'!A:A, 'Medical Examinations'!G:G, "not found")</f>
        <v>No</v>
      </c>
      <c r="G765" s="2" t="str">
        <f>_xlfn.XLOOKUP(A765, 'Medical Examinations'!A:A, 'Medical Examinations'!H:H, "not found")</f>
        <v>No</v>
      </c>
      <c r="H765" s="2">
        <f>_xlfn.XLOOKUP(A765, 'Medical Examinations'!A:A, 'Medical Examinations'!J:J, "not found")</f>
        <v>0</v>
      </c>
      <c r="I765" s="2" t="str">
        <f>_xlfn.XLOOKUP(A765, 'Medical Examinations'!A:A, 'Medical Examinations'!L:L, "not found")</f>
        <v>No</v>
      </c>
      <c r="J765" s="2" t="str">
        <f>_xlfn.XLOOKUP(A765, 'Medical Examinations'!A:A, 'Medical Examinations'!C:C, "not found")</f>
        <v>Overweight</v>
      </c>
      <c r="K765" s="2" t="str">
        <f>_xlfn.XLOOKUP(A765, 'Medical Examinations'!A:A, 'Medical Examinations'!E:E, "not  found")</f>
        <v>Diabetes</v>
      </c>
      <c r="L765" s="16">
        <f>_xlfn.XLOOKUP(A765, 'Hospitalisation Details'!A:A, 'Hospitalisation Details'!G:G, "not found")</f>
        <v>22108</v>
      </c>
      <c r="M765" s="17">
        <f>_xlfn.XLOOKUP(A765, 'Hospitalisation Details'!A:A, 'Hospitalisation Details'!J:J, "not found")</f>
        <v>13457.96</v>
      </c>
      <c r="N765" s="2" t="str">
        <f>_xlfn.XLOOKUP(A765, 'Hospitalisation Details'!A:A, 'Hospitalisation Details'!L:L, "not found")</f>
        <v>tier - 3</v>
      </c>
      <c r="O765" s="2" t="str">
        <f>_xlfn.XLOOKUP(A765, 'Hospitalisation Details'!A:A, 'Hospitalisation Details'!N:N, "not found")</f>
        <v>tier - 1</v>
      </c>
      <c r="P765" s="2" t="str">
        <f>_xlfn.XLOOKUP(A765, 'Hospitalisation Details'!A:A, 'Hospitalisation Details'!P:P, "not found")</f>
        <v>R1013</v>
      </c>
      <c r="Q765" s="2">
        <f>_xlfn.XLOOKUP(A765, 'Hospitalisation Details'!A:A, 'Hospitalisation Details'!H:H, "not found")</f>
        <v>62</v>
      </c>
    </row>
    <row r="766" spans="1:17" ht="15.75" x14ac:dyDescent="0.25">
      <c r="A766" s="15" t="s">
        <v>1606</v>
      </c>
      <c r="B766" s="2" t="str">
        <f>VLOOKUP(A766, 'Customer Names'!A:E, 4, FALSE)</f>
        <v>Lauren E</v>
      </c>
      <c r="C766" s="2">
        <f>_xlfn.XLOOKUP(A766, 'Medical Examinations'!A:A, 'Medical Examinations'!B:B, "not found")</f>
        <v>25</v>
      </c>
      <c r="D766" s="2">
        <f>_xlfn.XLOOKUP(A766, 'Medical Examinations'!A:A, 'Medical Examinations'!D:D, "not found")</f>
        <v>10.45</v>
      </c>
      <c r="E766" s="2" t="str">
        <f>_xlfn.XLOOKUP(A766, 'Medical Examinations'!A:A, 'Medical Examinations'!F:F, "not found")</f>
        <v>No</v>
      </c>
      <c r="F766" s="2" t="str">
        <f>_xlfn.XLOOKUP(A766, 'Medical Examinations'!A:A, 'Medical Examinations'!G:G, "not found")</f>
        <v>No</v>
      </c>
      <c r="G766" s="2" t="str">
        <f>_xlfn.XLOOKUP(A766, 'Medical Examinations'!A:A, 'Medical Examinations'!H:H, "not found")</f>
        <v>No</v>
      </c>
      <c r="H766" s="2">
        <f>_xlfn.XLOOKUP(A766, 'Medical Examinations'!A:A, 'Medical Examinations'!J:J, "not found")</f>
        <v>0</v>
      </c>
      <c r="I766" s="2" t="str">
        <f>_xlfn.XLOOKUP(A766, 'Medical Examinations'!A:A, 'Medical Examinations'!L:L, "not found")</f>
        <v>No</v>
      </c>
      <c r="J766" s="2" t="str">
        <f>_xlfn.XLOOKUP(A766, 'Medical Examinations'!A:A, 'Medical Examinations'!C:C, "not found")</f>
        <v>Overweight</v>
      </c>
      <c r="K766" s="2" t="str">
        <f>_xlfn.XLOOKUP(A766, 'Medical Examinations'!A:A, 'Medical Examinations'!E:E, "not  found")</f>
        <v>Diabetes</v>
      </c>
      <c r="L766" s="16">
        <f>_xlfn.XLOOKUP(A766, 'Hospitalisation Details'!A:A, 'Hospitalisation Details'!G:G, "not found")</f>
        <v>22141</v>
      </c>
      <c r="M766" s="17">
        <f>_xlfn.XLOOKUP(A766, 'Hospitalisation Details'!A:A, 'Hospitalisation Details'!J:J, "not found")</f>
        <v>13451.12</v>
      </c>
      <c r="N766" s="2" t="str">
        <f>_xlfn.XLOOKUP(A766, 'Hospitalisation Details'!A:A, 'Hospitalisation Details'!L:L, "not found")</f>
        <v>tier - 3</v>
      </c>
      <c r="O766" s="2" t="str">
        <f>_xlfn.XLOOKUP(A766, 'Hospitalisation Details'!A:A, 'Hospitalisation Details'!N:N, "not found")</f>
        <v>tier - 1</v>
      </c>
      <c r="P766" s="2" t="str">
        <f>_xlfn.XLOOKUP(A766, 'Hospitalisation Details'!A:A, 'Hospitalisation Details'!P:P, "not found")</f>
        <v>R1011</v>
      </c>
      <c r="Q766" s="2">
        <f>_xlfn.XLOOKUP(A766, 'Hospitalisation Details'!A:A, 'Hospitalisation Details'!H:H, "not found")</f>
        <v>62</v>
      </c>
    </row>
    <row r="767" spans="1:17" ht="15.75" x14ac:dyDescent="0.25">
      <c r="A767" s="15" t="s">
        <v>1605</v>
      </c>
      <c r="B767" s="2" t="str">
        <f>VLOOKUP(A767, 'Customer Names'!A:E, 4, FALSE)</f>
        <v>Ashley M.</v>
      </c>
      <c r="C767" s="2">
        <f>_xlfn.XLOOKUP(A767, 'Medical Examinations'!A:A, 'Medical Examinations'!B:B, "not found")</f>
        <v>38.869999999999997</v>
      </c>
      <c r="D767" s="2">
        <f>_xlfn.XLOOKUP(A767, 'Medical Examinations'!A:A, 'Medical Examinations'!D:D, "not found")</f>
        <v>8.6300000000000008</v>
      </c>
      <c r="E767" s="2" t="str">
        <f>_xlfn.XLOOKUP(A767, 'Medical Examinations'!A:A, 'Medical Examinations'!F:F, "not found")</f>
        <v>yes</v>
      </c>
      <c r="F767" s="2" t="str">
        <f>_xlfn.XLOOKUP(A767, 'Medical Examinations'!A:A, 'Medical Examinations'!G:G, "not found")</f>
        <v>No</v>
      </c>
      <c r="G767" s="2" t="str">
        <f>_xlfn.XLOOKUP(A767, 'Medical Examinations'!A:A, 'Medical Examinations'!H:H, "not found")</f>
        <v>No</v>
      </c>
      <c r="H767" s="2">
        <f>_xlfn.XLOOKUP(A767, 'Medical Examinations'!A:A, 'Medical Examinations'!J:J, "not found")</f>
        <v>1</v>
      </c>
      <c r="I767" s="2" t="str">
        <f>_xlfn.XLOOKUP(A767, 'Medical Examinations'!A:A, 'Medical Examinations'!L:L, "not found")</f>
        <v>No</v>
      </c>
      <c r="J767" s="2" t="str">
        <f>_xlfn.XLOOKUP(A767, 'Medical Examinations'!A:A, 'Medical Examinations'!C:C, "not found")</f>
        <v>Obesity</v>
      </c>
      <c r="K767" s="2" t="str">
        <f>_xlfn.XLOOKUP(A767, 'Medical Examinations'!A:A, 'Medical Examinations'!E:E, "not  found")</f>
        <v>Diabetes</v>
      </c>
      <c r="L767" s="16">
        <f>_xlfn.XLOOKUP(A767, 'Hospitalisation Details'!A:A, 'Hospitalisation Details'!G:G, "not found")</f>
        <v>27574</v>
      </c>
      <c r="M767" s="17">
        <f>_xlfn.XLOOKUP(A767, 'Hospitalisation Details'!A:A, 'Hospitalisation Details'!J:J, "not found")</f>
        <v>13440.7</v>
      </c>
      <c r="N767" s="2" t="str">
        <f>_xlfn.XLOOKUP(A767, 'Hospitalisation Details'!A:A, 'Hospitalisation Details'!L:L, "not found")</f>
        <v>tier - 3</v>
      </c>
      <c r="O767" s="2" t="str">
        <f>_xlfn.XLOOKUP(A767, 'Hospitalisation Details'!A:A, 'Hospitalisation Details'!N:N, "not found")</f>
        <v>tier - 2</v>
      </c>
      <c r="P767" s="2" t="str">
        <f>_xlfn.XLOOKUP(A767, 'Hospitalisation Details'!A:A, 'Hospitalisation Details'!P:P, "not found")</f>
        <v>R1012</v>
      </c>
      <c r="Q767" s="2">
        <f>_xlfn.XLOOKUP(A767, 'Hospitalisation Details'!A:A, 'Hospitalisation Details'!H:H, "not found")</f>
        <v>47</v>
      </c>
    </row>
    <row r="768" spans="1:17" ht="15.75" x14ac:dyDescent="0.25">
      <c r="A768" s="15" t="s">
        <v>1604</v>
      </c>
      <c r="B768" s="2" t="str">
        <f>VLOOKUP(A768, 'Customer Names'!A:E, 4, FALSE)</f>
        <v>Alison R.</v>
      </c>
      <c r="C768" s="2">
        <f>_xlfn.XLOOKUP(A768, 'Medical Examinations'!A:A, 'Medical Examinations'!B:B, "not found")</f>
        <v>32.299999999999997</v>
      </c>
      <c r="D768" s="2">
        <f>_xlfn.XLOOKUP(A768, 'Medical Examinations'!A:A, 'Medical Examinations'!D:D, "not found")</f>
        <v>5.28</v>
      </c>
      <c r="E768" s="2" t="str">
        <f>_xlfn.XLOOKUP(A768, 'Medical Examinations'!A:A, 'Medical Examinations'!F:F, "not found")</f>
        <v>yes</v>
      </c>
      <c r="F768" s="2" t="str">
        <f>_xlfn.XLOOKUP(A768, 'Medical Examinations'!A:A, 'Medical Examinations'!G:G, "not found")</f>
        <v>No</v>
      </c>
      <c r="G768" s="2" t="str">
        <f>_xlfn.XLOOKUP(A768, 'Medical Examinations'!A:A, 'Medical Examinations'!H:H, "not found")</f>
        <v>No</v>
      </c>
      <c r="H768" s="2">
        <f>_xlfn.XLOOKUP(A768, 'Medical Examinations'!A:A, 'Medical Examinations'!J:J, "not found")</f>
        <v>2</v>
      </c>
      <c r="I768" s="2" t="str">
        <f>_xlfn.XLOOKUP(A768, 'Medical Examinations'!A:A, 'Medical Examinations'!L:L, "not found")</f>
        <v>No</v>
      </c>
      <c r="J768" s="2" t="str">
        <f>_xlfn.XLOOKUP(A768, 'Medical Examinations'!A:A, 'Medical Examinations'!C:C, "not found")</f>
        <v>Obesity</v>
      </c>
      <c r="K768" s="2" t="str">
        <f>_xlfn.XLOOKUP(A768, 'Medical Examinations'!A:A, 'Medical Examinations'!E:E, "not  found")</f>
        <v>Normal</v>
      </c>
      <c r="L768" s="16">
        <f>_xlfn.XLOOKUP(A768, 'Hospitalisation Details'!A:A, 'Hospitalisation Details'!G:G, "not found")</f>
        <v>24425</v>
      </c>
      <c r="M768" s="17">
        <f>_xlfn.XLOOKUP(A768, 'Hospitalisation Details'!A:A, 'Hospitalisation Details'!J:J, "not found")</f>
        <v>13430.27</v>
      </c>
      <c r="N768" s="2" t="str">
        <f>_xlfn.XLOOKUP(A768, 'Hospitalisation Details'!A:A, 'Hospitalisation Details'!L:L, "not found")</f>
        <v>tier - 3</v>
      </c>
      <c r="O768" s="2" t="str">
        <f>_xlfn.XLOOKUP(A768, 'Hospitalisation Details'!A:A, 'Hospitalisation Details'!N:N, "not found")</f>
        <v>tier - 3</v>
      </c>
      <c r="P768" s="2" t="str">
        <f>_xlfn.XLOOKUP(A768, 'Hospitalisation Details'!A:A, 'Hospitalisation Details'!P:P, "not found")</f>
        <v>R1024</v>
      </c>
      <c r="Q768" s="2">
        <f>_xlfn.XLOOKUP(A768, 'Hospitalisation Details'!A:A, 'Hospitalisation Details'!H:H, "not found")</f>
        <v>56</v>
      </c>
    </row>
    <row r="769" spans="1:17" ht="15.75" x14ac:dyDescent="0.25">
      <c r="A769" s="15" t="s">
        <v>1603</v>
      </c>
      <c r="B769" s="2" t="str">
        <f>VLOOKUP(A769, 'Customer Names'!A:E, 4, FALSE)</f>
        <v>Madeleine</v>
      </c>
      <c r="C769" s="2">
        <f>_xlfn.XLOOKUP(A769, 'Medical Examinations'!A:A, 'Medical Examinations'!B:B, "not found")</f>
        <v>31.16</v>
      </c>
      <c r="D769" s="2">
        <f>_xlfn.XLOOKUP(A769, 'Medical Examinations'!A:A, 'Medical Examinations'!D:D, "not found")</f>
        <v>7.49</v>
      </c>
      <c r="E769" s="2" t="str">
        <f>_xlfn.XLOOKUP(A769, 'Medical Examinations'!A:A, 'Medical Examinations'!F:F, "not found")</f>
        <v>yes</v>
      </c>
      <c r="F769" s="2" t="str">
        <f>_xlfn.XLOOKUP(A769, 'Medical Examinations'!A:A, 'Medical Examinations'!G:G, "not found")</f>
        <v>No</v>
      </c>
      <c r="G769" s="2" t="str">
        <f>_xlfn.XLOOKUP(A769, 'Medical Examinations'!A:A, 'Medical Examinations'!H:H, "not found")</f>
        <v>No</v>
      </c>
      <c r="H769" s="2">
        <f>_xlfn.XLOOKUP(A769, 'Medical Examinations'!A:A, 'Medical Examinations'!J:J, "not found")</f>
        <v>2</v>
      </c>
      <c r="I769" s="2" t="str">
        <f>_xlfn.XLOOKUP(A769, 'Medical Examinations'!A:A, 'Medical Examinations'!L:L, "not found")</f>
        <v>No</v>
      </c>
      <c r="J769" s="2" t="str">
        <f>_xlfn.XLOOKUP(A769, 'Medical Examinations'!A:A, 'Medical Examinations'!C:C, "not found")</f>
        <v>Obesity</v>
      </c>
      <c r="K769" s="2" t="str">
        <f>_xlfn.XLOOKUP(A769, 'Medical Examinations'!A:A, 'Medical Examinations'!E:E, "not  found")</f>
        <v>Diabetes</v>
      </c>
      <c r="L769" s="16">
        <f>_xlfn.XLOOKUP(A769, 'Hospitalisation Details'!A:A, 'Hospitalisation Details'!G:G, "not found")</f>
        <v>22588</v>
      </c>
      <c r="M769" s="17">
        <f>_xlfn.XLOOKUP(A769, 'Hospitalisation Details'!A:A, 'Hospitalisation Details'!J:J, "not found")</f>
        <v>13429.04</v>
      </c>
      <c r="N769" s="2" t="str">
        <f>_xlfn.XLOOKUP(A769, 'Hospitalisation Details'!A:A, 'Hospitalisation Details'!L:L, "not found")</f>
        <v>tier - 3</v>
      </c>
      <c r="O769" s="2" t="str">
        <f>_xlfn.XLOOKUP(A769, 'Hospitalisation Details'!A:A, 'Hospitalisation Details'!N:N, "not found")</f>
        <v>tier - 3</v>
      </c>
      <c r="P769" s="2" t="str">
        <f>_xlfn.XLOOKUP(A769, 'Hospitalisation Details'!A:A, 'Hospitalisation Details'!P:P, "not found")</f>
        <v>R1012</v>
      </c>
      <c r="Q769" s="2">
        <f>_xlfn.XLOOKUP(A769, 'Hospitalisation Details'!A:A, 'Hospitalisation Details'!H:H, "not found")</f>
        <v>61</v>
      </c>
    </row>
    <row r="770" spans="1:17" ht="15.75" x14ac:dyDescent="0.25">
      <c r="A770" s="15" t="s">
        <v>1602</v>
      </c>
      <c r="B770" s="2" t="str">
        <f>VLOOKUP(A770, 'Customer Names'!A:E, 4, FALSE)</f>
        <v>Stacey</v>
      </c>
      <c r="C770" s="2">
        <f>_xlfn.XLOOKUP(A770, 'Medical Examinations'!A:A, 'Medical Examinations'!B:B, "not found")</f>
        <v>54.59</v>
      </c>
      <c r="D770" s="2">
        <f>_xlfn.XLOOKUP(A770, 'Medical Examinations'!A:A, 'Medical Examinations'!D:D, "not found")</f>
        <v>4.2699999999999996</v>
      </c>
      <c r="E770" s="2" t="str">
        <f>_xlfn.XLOOKUP(A770, 'Medical Examinations'!A:A, 'Medical Examinations'!F:F, "not found")</f>
        <v>No</v>
      </c>
      <c r="F770" s="2" t="str">
        <f>_xlfn.XLOOKUP(A770, 'Medical Examinations'!A:A, 'Medical Examinations'!G:G, "not found")</f>
        <v>No</v>
      </c>
      <c r="G770" s="2" t="str">
        <f>_xlfn.XLOOKUP(A770, 'Medical Examinations'!A:A, 'Medical Examinations'!H:H, "not found")</f>
        <v>No</v>
      </c>
      <c r="H770" s="2">
        <f>_xlfn.XLOOKUP(A770, 'Medical Examinations'!A:A, 'Medical Examinations'!J:J, "not found")</f>
        <v>0</v>
      </c>
      <c r="I770" s="2" t="str">
        <f>_xlfn.XLOOKUP(A770, 'Medical Examinations'!A:A, 'Medical Examinations'!L:L, "not found")</f>
        <v>No</v>
      </c>
      <c r="J770" s="2" t="str">
        <f>_xlfn.XLOOKUP(A770, 'Medical Examinations'!A:A, 'Medical Examinations'!C:C, "not found")</f>
        <v>Obesity</v>
      </c>
      <c r="K770" s="2" t="str">
        <f>_xlfn.XLOOKUP(A770, 'Medical Examinations'!A:A, 'Medical Examinations'!E:E, "not  found")</f>
        <v>Normal</v>
      </c>
      <c r="L770" s="16">
        <f>_xlfn.XLOOKUP(A770, 'Hospitalisation Details'!A:A, 'Hospitalisation Details'!G:G, "not found")</f>
        <v>34502</v>
      </c>
      <c r="M770" s="17">
        <f>_xlfn.XLOOKUP(A770, 'Hospitalisation Details'!A:A, 'Hospitalisation Details'!J:J, "not found")</f>
        <v>13417.05</v>
      </c>
      <c r="N770" s="2" t="str">
        <f>_xlfn.XLOOKUP(A770, 'Hospitalisation Details'!A:A, 'Hospitalisation Details'!L:L, "not found")</f>
        <v>tier - 3</v>
      </c>
      <c r="O770" s="2" t="str">
        <f>_xlfn.XLOOKUP(A770, 'Hospitalisation Details'!A:A, 'Hospitalisation Details'!N:N, "not found")</f>
        <v>tier - 3</v>
      </c>
      <c r="P770" s="2" t="str">
        <f>_xlfn.XLOOKUP(A770, 'Hospitalisation Details'!A:A, 'Hospitalisation Details'!P:P, "not found")</f>
        <v>R1012</v>
      </c>
      <c r="Q770" s="2">
        <f>_xlfn.XLOOKUP(A770, 'Hospitalisation Details'!A:A, 'Hospitalisation Details'!H:H, "not found")</f>
        <v>28</v>
      </c>
    </row>
    <row r="771" spans="1:17" ht="15.75" x14ac:dyDescent="0.25">
      <c r="A771" s="15" t="s">
        <v>1601</v>
      </c>
      <c r="B771" s="2" t="str">
        <f>VLOOKUP(A771, 'Customer Names'!A:E, 4, FALSE)</f>
        <v>Kimberly</v>
      </c>
      <c r="C771" s="2">
        <f>_xlfn.XLOOKUP(A771, 'Medical Examinations'!A:A, 'Medical Examinations'!B:B, "not found")</f>
        <v>21.09</v>
      </c>
      <c r="D771" s="2">
        <f>_xlfn.XLOOKUP(A771, 'Medical Examinations'!A:A, 'Medical Examinations'!D:D, "not found")</f>
        <v>9.2200000000000006</v>
      </c>
      <c r="E771" s="2" t="str">
        <f>_xlfn.XLOOKUP(A771, 'Medical Examinations'!A:A, 'Medical Examinations'!F:F, "not found")</f>
        <v>yes</v>
      </c>
      <c r="F771" s="2" t="str">
        <f>_xlfn.XLOOKUP(A771, 'Medical Examinations'!A:A, 'Medical Examinations'!G:G, "not found")</f>
        <v>No</v>
      </c>
      <c r="G771" s="2" t="str">
        <f>_xlfn.XLOOKUP(A771, 'Medical Examinations'!A:A, 'Medical Examinations'!H:H, "not found")</f>
        <v>No</v>
      </c>
      <c r="H771" s="2">
        <f>_xlfn.XLOOKUP(A771, 'Medical Examinations'!A:A, 'Medical Examinations'!J:J, "not found")</f>
        <v>2</v>
      </c>
      <c r="I771" s="2" t="str">
        <f>_xlfn.XLOOKUP(A771, 'Medical Examinations'!A:A, 'Medical Examinations'!L:L, "not found")</f>
        <v>No</v>
      </c>
      <c r="J771" s="2" t="str">
        <f>_xlfn.XLOOKUP(A771, 'Medical Examinations'!A:A, 'Medical Examinations'!C:C, "not found")</f>
        <v>Normal Weight</v>
      </c>
      <c r="K771" s="2" t="str">
        <f>_xlfn.XLOOKUP(A771, 'Medical Examinations'!A:A, 'Medical Examinations'!E:E, "not  found")</f>
        <v>Diabetes</v>
      </c>
      <c r="L771" s="16">
        <f>_xlfn.XLOOKUP(A771, 'Hospitalisation Details'!A:A, 'Hospitalisation Details'!G:G, "not found")</f>
        <v>22484</v>
      </c>
      <c r="M771" s="17">
        <f>_xlfn.XLOOKUP(A771, 'Hospitalisation Details'!A:A, 'Hospitalisation Details'!J:J, "not found")</f>
        <v>13415.04</v>
      </c>
      <c r="N771" s="2" t="str">
        <f>_xlfn.XLOOKUP(A771, 'Hospitalisation Details'!A:A, 'Hospitalisation Details'!L:L, "not found")</f>
        <v>tier - 3</v>
      </c>
      <c r="O771" s="2" t="str">
        <f>_xlfn.XLOOKUP(A771, 'Hospitalisation Details'!A:A, 'Hospitalisation Details'!N:N, "not found")</f>
        <v>tier - 2</v>
      </c>
      <c r="P771" s="2" t="str">
        <f>_xlfn.XLOOKUP(A771, 'Hospitalisation Details'!A:A, 'Hospitalisation Details'!P:P, "not found")</f>
        <v>R1012</v>
      </c>
      <c r="Q771" s="2">
        <f>_xlfn.XLOOKUP(A771, 'Hospitalisation Details'!A:A, 'Hospitalisation Details'!H:H, "not found")</f>
        <v>61</v>
      </c>
    </row>
    <row r="772" spans="1:17" ht="15.75" x14ac:dyDescent="0.25">
      <c r="A772" s="15" t="s">
        <v>1600</v>
      </c>
      <c r="B772" s="2" t="str">
        <f>VLOOKUP(A772, 'Customer Names'!A:E, 4, FALSE)</f>
        <v>Matthew D</v>
      </c>
      <c r="C772" s="2">
        <f>_xlfn.XLOOKUP(A772, 'Medical Examinations'!A:A, 'Medical Examinations'!B:B, "not found")</f>
        <v>52.41</v>
      </c>
      <c r="D772" s="2">
        <f>_xlfn.XLOOKUP(A772, 'Medical Examinations'!A:A, 'Medical Examinations'!D:D, "not found")</f>
        <v>5.99</v>
      </c>
      <c r="E772" s="2" t="str">
        <f>_xlfn.XLOOKUP(A772, 'Medical Examinations'!A:A, 'Medical Examinations'!F:F, "not found")</f>
        <v>No</v>
      </c>
      <c r="F772" s="2" t="str">
        <f>_xlfn.XLOOKUP(A772, 'Medical Examinations'!A:A, 'Medical Examinations'!G:G, "not found")</f>
        <v>No</v>
      </c>
      <c r="G772" s="2" t="str">
        <f>_xlfn.XLOOKUP(A772, 'Medical Examinations'!A:A, 'Medical Examinations'!H:H, "not found")</f>
        <v>No</v>
      </c>
      <c r="H772" s="2">
        <f>_xlfn.XLOOKUP(A772, 'Medical Examinations'!A:A, 'Medical Examinations'!J:J, "not found")</f>
        <v>1</v>
      </c>
      <c r="I772" s="2" t="str">
        <f>_xlfn.XLOOKUP(A772, 'Medical Examinations'!A:A, 'Medical Examinations'!L:L, "not found")</f>
        <v>No</v>
      </c>
      <c r="J772" s="2" t="str">
        <f>_xlfn.XLOOKUP(A772, 'Medical Examinations'!A:A, 'Medical Examinations'!C:C, "not found")</f>
        <v>Obesity</v>
      </c>
      <c r="K772" s="2" t="str">
        <f>_xlfn.XLOOKUP(A772, 'Medical Examinations'!A:A, 'Medical Examinations'!E:E, "not  found")</f>
        <v>Prediabeties</v>
      </c>
      <c r="L772" s="16">
        <f>_xlfn.XLOOKUP(A772, 'Hospitalisation Details'!A:A, 'Hospitalisation Details'!G:G, "not found")</f>
        <v>33957</v>
      </c>
      <c r="M772" s="17">
        <f>_xlfn.XLOOKUP(A772, 'Hospitalisation Details'!A:A, 'Hospitalisation Details'!J:J, "not found")</f>
        <v>13412.97</v>
      </c>
      <c r="N772" s="2" t="str">
        <f>_xlfn.XLOOKUP(A772, 'Hospitalisation Details'!A:A, 'Hospitalisation Details'!L:L, "not found")</f>
        <v>tier - 3</v>
      </c>
      <c r="O772" s="2" t="str">
        <f>_xlfn.XLOOKUP(A772, 'Hospitalisation Details'!A:A, 'Hospitalisation Details'!N:N, "not found")</f>
        <v>tier - 3</v>
      </c>
      <c r="P772" s="2" t="str">
        <f>_xlfn.XLOOKUP(A772, 'Hospitalisation Details'!A:A, 'Hospitalisation Details'!P:P, "not found")</f>
        <v>R1023</v>
      </c>
      <c r="Q772" s="2">
        <f>_xlfn.XLOOKUP(A772, 'Hospitalisation Details'!A:A, 'Hospitalisation Details'!H:H, "not found")</f>
        <v>30</v>
      </c>
    </row>
    <row r="773" spans="1:17" ht="15.75" x14ac:dyDescent="0.25">
      <c r="A773" s="15" t="s">
        <v>1599</v>
      </c>
      <c r="B773" s="2" t="str">
        <f>VLOOKUP(A773, 'Customer Names'!A:E, 4, FALSE)</f>
        <v>Michael</v>
      </c>
      <c r="C773" s="2">
        <f>_xlfn.XLOOKUP(A773, 'Medical Examinations'!A:A, 'Medical Examinations'!B:B, "not found")</f>
        <v>41.47</v>
      </c>
      <c r="D773" s="2">
        <f>_xlfn.XLOOKUP(A773, 'Medical Examinations'!A:A, 'Medical Examinations'!D:D, "not found")</f>
        <v>5.86</v>
      </c>
      <c r="E773" s="2" t="str">
        <f>_xlfn.XLOOKUP(A773, 'Medical Examinations'!A:A, 'Medical Examinations'!F:F, "not found")</f>
        <v>yes</v>
      </c>
      <c r="F773" s="2" t="str">
        <f>_xlfn.XLOOKUP(A773, 'Medical Examinations'!A:A, 'Medical Examinations'!G:G, "not found")</f>
        <v>No</v>
      </c>
      <c r="G773" s="2" t="str">
        <f>_xlfn.XLOOKUP(A773, 'Medical Examinations'!A:A, 'Medical Examinations'!H:H, "not found")</f>
        <v>No</v>
      </c>
      <c r="H773" s="2">
        <f>_xlfn.XLOOKUP(A773, 'Medical Examinations'!A:A, 'Medical Examinations'!J:J, "not found")</f>
        <v>2</v>
      </c>
      <c r="I773" s="2" t="str">
        <f>_xlfn.XLOOKUP(A773, 'Medical Examinations'!A:A, 'Medical Examinations'!L:L, "not found")</f>
        <v>No</v>
      </c>
      <c r="J773" s="2" t="str">
        <f>_xlfn.XLOOKUP(A773, 'Medical Examinations'!A:A, 'Medical Examinations'!C:C, "not found")</f>
        <v>Obesity</v>
      </c>
      <c r="K773" s="2" t="str">
        <f>_xlfn.XLOOKUP(A773, 'Medical Examinations'!A:A, 'Medical Examinations'!E:E, "not  found")</f>
        <v>Prediabeties</v>
      </c>
      <c r="L773" s="16">
        <f>_xlfn.XLOOKUP(A773, 'Hospitalisation Details'!A:A, 'Hospitalisation Details'!G:G, "not found")</f>
        <v>21904</v>
      </c>
      <c r="M773" s="17">
        <f>_xlfn.XLOOKUP(A773, 'Hospitalisation Details'!A:A, 'Hospitalisation Details'!J:J, "not found")</f>
        <v>13405.39</v>
      </c>
      <c r="N773" s="2" t="str">
        <f>_xlfn.XLOOKUP(A773, 'Hospitalisation Details'!A:A, 'Hospitalisation Details'!L:L, "not found")</f>
        <v>tier - 3</v>
      </c>
      <c r="O773" s="2" t="str">
        <f>_xlfn.XLOOKUP(A773, 'Hospitalisation Details'!A:A, 'Hospitalisation Details'!N:N, "not found")</f>
        <v>tier - 3</v>
      </c>
      <c r="P773" s="2" t="str">
        <f>_xlfn.XLOOKUP(A773, 'Hospitalisation Details'!A:A, 'Hospitalisation Details'!P:P, "not found")</f>
        <v>R1013</v>
      </c>
      <c r="Q773" s="2">
        <f>_xlfn.XLOOKUP(A773, 'Hospitalisation Details'!A:A, 'Hospitalisation Details'!H:H, "not found")</f>
        <v>63</v>
      </c>
    </row>
    <row r="774" spans="1:17" ht="15.75" x14ac:dyDescent="0.25">
      <c r="A774" s="15" t="s">
        <v>1598</v>
      </c>
      <c r="B774" s="2" t="str">
        <f>VLOOKUP(A774, 'Customer Names'!A:E, 4, FALSE)</f>
        <v>Ben</v>
      </c>
      <c r="C774" s="2">
        <f>_xlfn.XLOOKUP(A774, 'Medical Examinations'!A:A, 'Medical Examinations'!B:B, "not found")</f>
        <v>33.1</v>
      </c>
      <c r="D774" s="2">
        <f>_xlfn.XLOOKUP(A774, 'Medical Examinations'!A:A, 'Medical Examinations'!D:D, "not found")</f>
        <v>5.19</v>
      </c>
      <c r="E774" s="2" t="str">
        <f>_xlfn.XLOOKUP(A774, 'Medical Examinations'!A:A, 'Medical Examinations'!F:F, "not found")</f>
        <v>yes</v>
      </c>
      <c r="F774" s="2" t="str">
        <f>_xlfn.XLOOKUP(A774, 'Medical Examinations'!A:A, 'Medical Examinations'!G:G, "not found")</f>
        <v>No</v>
      </c>
      <c r="G774" s="2" t="str">
        <f>_xlfn.XLOOKUP(A774, 'Medical Examinations'!A:A, 'Medical Examinations'!H:H, "not found")</f>
        <v>No</v>
      </c>
      <c r="H774" s="2">
        <f>_xlfn.XLOOKUP(A774, 'Medical Examinations'!A:A, 'Medical Examinations'!J:J, "not found")</f>
        <v>2</v>
      </c>
      <c r="I774" s="2" t="str">
        <f>_xlfn.XLOOKUP(A774, 'Medical Examinations'!A:A, 'Medical Examinations'!L:L, "not found")</f>
        <v>No</v>
      </c>
      <c r="J774" s="2" t="str">
        <f>_xlfn.XLOOKUP(A774, 'Medical Examinations'!A:A, 'Medical Examinations'!C:C, "not found")</f>
        <v>Obesity</v>
      </c>
      <c r="K774" s="2" t="str">
        <f>_xlfn.XLOOKUP(A774, 'Medical Examinations'!A:A, 'Medical Examinations'!E:E, "not  found")</f>
        <v>Normal</v>
      </c>
      <c r="L774" s="16">
        <f>_xlfn.XLOOKUP(A774, 'Hospitalisation Details'!A:A, 'Hospitalisation Details'!G:G, "not found")</f>
        <v>21879</v>
      </c>
      <c r="M774" s="17">
        <f>_xlfn.XLOOKUP(A774, 'Hospitalisation Details'!A:A, 'Hospitalisation Details'!J:J, "not found")</f>
        <v>13393.76</v>
      </c>
      <c r="N774" s="2" t="str">
        <f>_xlfn.XLOOKUP(A774, 'Hospitalisation Details'!A:A, 'Hospitalisation Details'!L:L, "not found")</f>
        <v>tier - 3</v>
      </c>
      <c r="O774" s="2" t="str">
        <f>_xlfn.XLOOKUP(A774, 'Hospitalisation Details'!A:A, 'Hospitalisation Details'!N:N, "not found")</f>
        <v>tier - 1</v>
      </c>
      <c r="P774" s="2" t="str">
        <f>_xlfn.XLOOKUP(A774, 'Hospitalisation Details'!A:A, 'Hospitalisation Details'!P:P, "not found")</f>
        <v>R1011</v>
      </c>
      <c r="Q774" s="2">
        <f>_xlfn.XLOOKUP(A774, 'Hospitalisation Details'!A:A, 'Hospitalisation Details'!H:H, "not found")</f>
        <v>63</v>
      </c>
    </row>
    <row r="775" spans="1:17" ht="15.75" x14ac:dyDescent="0.25">
      <c r="A775" s="15" t="s">
        <v>1597</v>
      </c>
      <c r="B775" s="2" t="str">
        <f>VLOOKUP(A775, 'Customer Names'!A:E, 4, FALSE)</f>
        <v>Chris</v>
      </c>
      <c r="C775" s="2">
        <f>_xlfn.XLOOKUP(A775, 'Medical Examinations'!A:A, 'Medical Examinations'!B:B, "not found")</f>
        <v>30.8</v>
      </c>
      <c r="D775" s="2">
        <f>_xlfn.XLOOKUP(A775, 'Medical Examinations'!A:A, 'Medical Examinations'!D:D, "not found")</f>
        <v>4.37</v>
      </c>
      <c r="E775" s="2" t="str">
        <f>_xlfn.XLOOKUP(A775, 'Medical Examinations'!A:A, 'Medical Examinations'!F:F, "not found")</f>
        <v>yes</v>
      </c>
      <c r="F775" s="2" t="str">
        <f>_xlfn.XLOOKUP(A775, 'Medical Examinations'!A:A, 'Medical Examinations'!G:G, "not found")</f>
        <v>No</v>
      </c>
      <c r="G775" s="2" t="str">
        <f>_xlfn.XLOOKUP(A775, 'Medical Examinations'!A:A, 'Medical Examinations'!H:H, "not found")</f>
        <v>No</v>
      </c>
      <c r="H775" s="2">
        <f>_xlfn.XLOOKUP(A775, 'Medical Examinations'!A:A, 'Medical Examinations'!J:J, "not found")</f>
        <v>2</v>
      </c>
      <c r="I775" s="2" t="str">
        <f>_xlfn.XLOOKUP(A775, 'Medical Examinations'!A:A, 'Medical Examinations'!L:L, "not found")</f>
        <v>No</v>
      </c>
      <c r="J775" s="2" t="str">
        <f>_xlfn.XLOOKUP(A775, 'Medical Examinations'!A:A, 'Medical Examinations'!C:C, "not found")</f>
        <v>Obesity</v>
      </c>
      <c r="K775" s="2" t="str">
        <f>_xlfn.XLOOKUP(A775, 'Medical Examinations'!A:A, 'Medical Examinations'!E:E, "not  found")</f>
        <v>Normal</v>
      </c>
      <c r="L775" s="16">
        <f>_xlfn.XLOOKUP(A775, 'Hospitalisation Details'!A:A, 'Hospitalisation Details'!G:G, "not found")</f>
        <v>21893</v>
      </c>
      <c r="M775" s="17">
        <f>_xlfn.XLOOKUP(A775, 'Hospitalisation Details'!A:A, 'Hospitalisation Details'!J:J, "not found")</f>
        <v>13390.56</v>
      </c>
      <c r="N775" s="2" t="str">
        <f>_xlfn.XLOOKUP(A775, 'Hospitalisation Details'!A:A, 'Hospitalisation Details'!L:L, "not found")</f>
        <v>tier - 3</v>
      </c>
      <c r="O775" s="2" t="str">
        <f>_xlfn.XLOOKUP(A775, 'Hospitalisation Details'!A:A, 'Hospitalisation Details'!N:N, "not found")</f>
        <v>tier - 3</v>
      </c>
      <c r="P775" s="2" t="str">
        <f>_xlfn.XLOOKUP(A775, 'Hospitalisation Details'!A:A, 'Hospitalisation Details'!P:P, "not found")</f>
        <v>R1011</v>
      </c>
      <c r="Q775" s="2">
        <f>_xlfn.XLOOKUP(A775, 'Hospitalisation Details'!A:A, 'Hospitalisation Details'!H:H, "not found")</f>
        <v>63</v>
      </c>
    </row>
    <row r="776" spans="1:17" ht="15.75" x14ac:dyDescent="0.25">
      <c r="A776" s="15" t="s">
        <v>1596</v>
      </c>
      <c r="B776" s="2" t="str">
        <f>VLOOKUP(A776, 'Customer Names'!A:E, 4, FALSE)</f>
        <v>Jeremy J</v>
      </c>
      <c r="C776" s="2">
        <f>_xlfn.XLOOKUP(A776, 'Medical Examinations'!A:A, 'Medical Examinations'!B:B, "not found")</f>
        <v>42.06</v>
      </c>
      <c r="D776" s="2">
        <f>_xlfn.XLOOKUP(A776, 'Medical Examinations'!A:A, 'Medical Examinations'!D:D, "not found")</f>
        <v>5.32</v>
      </c>
      <c r="E776" s="2" t="str">
        <f>_xlfn.XLOOKUP(A776, 'Medical Examinations'!A:A, 'Medical Examinations'!F:F, "not found")</f>
        <v>No</v>
      </c>
      <c r="F776" s="2" t="str">
        <f>_xlfn.XLOOKUP(A776, 'Medical Examinations'!A:A, 'Medical Examinations'!G:G, "not found")</f>
        <v>No</v>
      </c>
      <c r="G776" s="2" t="str">
        <f>_xlfn.XLOOKUP(A776, 'Medical Examinations'!A:A, 'Medical Examinations'!H:H, "not found")</f>
        <v>No</v>
      </c>
      <c r="H776" s="2">
        <f>_xlfn.XLOOKUP(A776, 'Medical Examinations'!A:A, 'Medical Examinations'!J:J, "not found")</f>
        <v>1</v>
      </c>
      <c r="I776" s="2" t="str">
        <f>_xlfn.XLOOKUP(A776, 'Medical Examinations'!A:A, 'Medical Examinations'!L:L, "not found")</f>
        <v>No</v>
      </c>
      <c r="J776" s="2" t="str">
        <f>_xlfn.XLOOKUP(A776, 'Medical Examinations'!A:A, 'Medical Examinations'!C:C, "not found")</f>
        <v>Obesity</v>
      </c>
      <c r="K776" s="2" t="str">
        <f>_xlfn.XLOOKUP(A776, 'Medical Examinations'!A:A, 'Medical Examinations'!E:E, "not  found")</f>
        <v>Normal</v>
      </c>
      <c r="L776" s="16">
        <f>_xlfn.XLOOKUP(A776, 'Hospitalisation Details'!A:A, 'Hospitalisation Details'!G:G, "not found")</f>
        <v>30839</v>
      </c>
      <c r="M776" s="17">
        <f>_xlfn.XLOOKUP(A776, 'Hospitalisation Details'!A:A, 'Hospitalisation Details'!J:J, "not found")</f>
        <v>13383.67</v>
      </c>
      <c r="N776" s="2" t="str">
        <f>_xlfn.XLOOKUP(A776, 'Hospitalisation Details'!A:A, 'Hospitalisation Details'!L:L, "not found")</f>
        <v>tier - 3</v>
      </c>
      <c r="O776" s="2" t="str">
        <f>_xlfn.XLOOKUP(A776, 'Hospitalisation Details'!A:A, 'Hospitalisation Details'!N:N, "not found")</f>
        <v>tier - 2</v>
      </c>
      <c r="P776" s="2" t="str">
        <f>_xlfn.XLOOKUP(A776, 'Hospitalisation Details'!A:A, 'Hospitalisation Details'!P:P, "not found")</f>
        <v>R1023</v>
      </c>
      <c r="Q776" s="2">
        <f>_xlfn.XLOOKUP(A776, 'Hospitalisation Details'!A:A, 'Hospitalisation Details'!H:H, "not found")</f>
        <v>39</v>
      </c>
    </row>
    <row r="777" spans="1:17" ht="15.75" x14ac:dyDescent="0.25">
      <c r="A777" s="15" t="s">
        <v>1595</v>
      </c>
      <c r="B777" s="2" t="str">
        <f>VLOOKUP(A777, 'Customer Names'!A:E, 4, FALSE)</f>
        <v>Amy L.</v>
      </c>
      <c r="C777" s="2">
        <f>_xlfn.XLOOKUP(A777, 'Medical Examinations'!A:A, 'Medical Examinations'!B:B, "not found")</f>
        <v>39.270000000000003</v>
      </c>
      <c r="D777" s="2">
        <f>_xlfn.XLOOKUP(A777, 'Medical Examinations'!A:A, 'Medical Examinations'!D:D, "not found")</f>
        <v>5.64</v>
      </c>
      <c r="E777" s="2" t="str">
        <f>_xlfn.XLOOKUP(A777, 'Medical Examinations'!A:A, 'Medical Examinations'!F:F, "not found")</f>
        <v>No</v>
      </c>
      <c r="F777" s="2" t="str">
        <f>_xlfn.XLOOKUP(A777, 'Medical Examinations'!A:A, 'Medical Examinations'!G:G, "not found")</f>
        <v>No</v>
      </c>
      <c r="G777" s="2" t="str">
        <f>_xlfn.XLOOKUP(A777, 'Medical Examinations'!A:A, 'Medical Examinations'!H:H, "not found")</f>
        <v>Yes</v>
      </c>
      <c r="H777" s="2">
        <f>_xlfn.XLOOKUP(A777, 'Medical Examinations'!A:A, 'Medical Examinations'!J:J, "not found")</f>
        <v>1</v>
      </c>
      <c r="I777" s="2" t="str">
        <f>_xlfn.XLOOKUP(A777, 'Medical Examinations'!A:A, 'Medical Examinations'!L:L, "not found")</f>
        <v>No</v>
      </c>
      <c r="J777" s="2" t="str">
        <f>_xlfn.XLOOKUP(A777, 'Medical Examinations'!A:A, 'Medical Examinations'!C:C, "not found")</f>
        <v>Obesity</v>
      </c>
      <c r="K777" s="2" t="str">
        <f>_xlfn.XLOOKUP(A777, 'Medical Examinations'!A:A, 'Medical Examinations'!E:E, "not  found")</f>
        <v>Normal</v>
      </c>
      <c r="L777" s="16">
        <f>_xlfn.XLOOKUP(A777, 'Hospitalisation Details'!A:A, 'Hospitalisation Details'!G:G, "not found")</f>
        <v>29128</v>
      </c>
      <c r="M777" s="17">
        <f>_xlfn.XLOOKUP(A777, 'Hospitalisation Details'!A:A, 'Hospitalisation Details'!J:J, "not found")</f>
        <v>13377.41</v>
      </c>
      <c r="N777" s="2" t="str">
        <f>_xlfn.XLOOKUP(A777, 'Hospitalisation Details'!A:A, 'Hospitalisation Details'!L:L, "not found")</f>
        <v>tier - 3</v>
      </c>
      <c r="O777" s="2" t="str">
        <f>_xlfn.XLOOKUP(A777, 'Hospitalisation Details'!A:A, 'Hospitalisation Details'!N:N, "not found")</f>
        <v>tier - 3</v>
      </c>
      <c r="P777" s="2" t="str">
        <f>_xlfn.XLOOKUP(A777, 'Hospitalisation Details'!A:A, 'Hospitalisation Details'!P:P, "not found")</f>
        <v>R1026</v>
      </c>
      <c r="Q777" s="2">
        <f>_xlfn.XLOOKUP(A777, 'Hospitalisation Details'!A:A, 'Hospitalisation Details'!H:H, "not found")</f>
        <v>43</v>
      </c>
    </row>
    <row r="778" spans="1:17" ht="15.75" x14ac:dyDescent="0.25">
      <c r="A778" s="15" t="s">
        <v>1594</v>
      </c>
      <c r="B778" s="2" t="str">
        <f>VLOOKUP(A778, 'Customer Names'!A:E, 4, FALSE)</f>
        <v>Karen L.</v>
      </c>
      <c r="C778" s="2">
        <f>_xlfn.XLOOKUP(A778, 'Medical Examinations'!A:A, 'Medical Examinations'!B:B, "not found")</f>
        <v>30.71</v>
      </c>
      <c r="D778" s="2">
        <f>_xlfn.XLOOKUP(A778, 'Medical Examinations'!A:A, 'Medical Examinations'!D:D, "not found")</f>
        <v>5.59</v>
      </c>
      <c r="E778" s="2" t="str">
        <f>_xlfn.XLOOKUP(A778, 'Medical Examinations'!A:A, 'Medical Examinations'!F:F, "not found")</f>
        <v>yes</v>
      </c>
      <c r="F778" s="2" t="str">
        <f>_xlfn.XLOOKUP(A778, 'Medical Examinations'!A:A, 'Medical Examinations'!G:G, "not found")</f>
        <v>No</v>
      </c>
      <c r="G778" s="2" t="str">
        <f>_xlfn.XLOOKUP(A778, 'Medical Examinations'!A:A, 'Medical Examinations'!H:H, "not found")</f>
        <v>No</v>
      </c>
      <c r="H778" s="2">
        <f>_xlfn.XLOOKUP(A778, 'Medical Examinations'!A:A, 'Medical Examinations'!J:J, "not found")</f>
        <v>1</v>
      </c>
      <c r="I778" s="2" t="str">
        <f>_xlfn.XLOOKUP(A778, 'Medical Examinations'!A:A, 'Medical Examinations'!L:L, "not found")</f>
        <v>No</v>
      </c>
      <c r="J778" s="2" t="str">
        <f>_xlfn.XLOOKUP(A778, 'Medical Examinations'!A:A, 'Medical Examinations'!C:C, "not found")</f>
        <v>Obesity</v>
      </c>
      <c r="K778" s="2" t="str">
        <f>_xlfn.XLOOKUP(A778, 'Medical Examinations'!A:A, 'Medical Examinations'!E:E, "not  found")</f>
        <v>Normal</v>
      </c>
      <c r="L778" s="16">
        <f>_xlfn.XLOOKUP(A778, 'Hospitalisation Details'!A:A, 'Hospitalisation Details'!G:G, "not found")</f>
        <v>23644</v>
      </c>
      <c r="M778" s="17">
        <f>_xlfn.XLOOKUP(A778, 'Hospitalisation Details'!A:A, 'Hospitalisation Details'!J:J, "not found")</f>
        <v>13375.76</v>
      </c>
      <c r="N778" s="2" t="str">
        <f>_xlfn.XLOOKUP(A778, 'Hospitalisation Details'!A:A, 'Hospitalisation Details'!L:L, "not found")</f>
        <v>tier - 3</v>
      </c>
      <c r="O778" s="2" t="str">
        <f>_xlfn.XLOOKUP(A778, 'Hospitalisation Details'!A:A, 'Hospitalisation Details'!N:N, "not found")</f>
        <v>tier - 2</v>
      </c>
      <c r="P778" s="2" t="str">
        <f>_xlfn.XLOOKUP(A778, 'Hospitalisation Details'!A:A, 'Hospitalisation Details'!P:P, "not found")</f>
        <v>R1025</v>
      </c>
      <c r="Q778" s="2">
        <f>_xlfn.XLOOKUP(A778, 'Hospitalisation Details'!A:A, 'Hospitalisation Details'!H:H, "not found")</f>
        <v>58</v>
      </c>
    </row>
    <row r="779" spans="1:17" ht="15.75" x14ac:dyDescent="0.25">
      <c r="A779" s="15" t="s">
        <v>1593</v>
      </c>
      <c r="B779" s="2" t="str">
        <f>VLOOKUP(A779, 'Customer Names'!A:E, 4, FALSE)</f>
        <v>Tennille</v>
      </c>
      <c r="C779" s="2">
        <f>_xlfn.XLOOKUP(A779, 'Medical Examinations'!A:A, 'Medical Examinations'!B:B, "not found")</f>
        <v>47.19</v>
      </c>
      <c r="D779" s="2">
        <f>_xlfn.XLOOKUP(A779, 'Medical Examinations'!A:A, 'Medical Examinations'!D:D, "not found")</f>
        <v>5.29</v>
      </c>
      <c r="E779" s="2" t="str">
        <f>_xlfn.XLOOKUP(A779, 'Medical Examinations'!A:A, 'Medical Examinations'!F:F, "not found")</f>
        <v>No</v>
      </c>
      <c r="F779" s="2" t="str">
        <f>_xlfn.XLOOKUP(A779, 'Medical Examinations'!A:A, 'Medical Examinations'!G:G, "not found")</f>
        <v>No</v>
      </c>
      <c r="G779" s="2" t="str">
        <f>_xlfn.XLOOKUP(A779, 'Medical Examinations'!A:A, 'Medical Examinations'!H:H, "not found")</f>
        <v>No</v>
      </c>
      <c r="H779" s="2">
        <f>_xlfn.XLOOKUP(A779, 'Medical Examinations'!A:A, 'Medical Examinations'!J:J, "not found")</f>
        <v>0</v>
      </c>
      <c r="I779" s="2" t="str">
        <f>_xlfn.XLOOKUP(A779, 'Medical Examinations'!A:A, 'Medical Examinations'!L:L, "not found")</f>
        <v>No</v>
      </c>
      <c r="J779" s="2" t="str">
        <f>_xlfn.XLOOKUP(A779, 'Medical Examinations'!A:A, 'Medical Examinations'!C:C, "not found")</f>
        <v>Obesity</v>
      </c>
      <c r="K779" s="2" t="str">
        <f>_xlfn.XLOOKUP(A779, 'Medical Examinations'!A:A, 'Medical Examinations'!E:E, "not  found")</f>
        <v>Normal</v>
      </c>
      <c r="L779" s="16">
        <f>_xlfn.XLOOKUP(A779, 'Hospitalisation Details'!A:A, 'Hospitalisation Details'!G:G, "not found")</f>
        <v>33148</v>
      </c>
      <c r="M779" s="17">
        <f>_xlfn.XLOOKUP(A779, 'Hospitalisation Details'!A:A, 'Hospitalisation Details'!J:J, "not found")</f>
        <v>13360.94</v>
      </c>
      <c r="N779" s="2" t="str">
        <f>_xlfn.XLOOKUP(A779, 'Hospitalisation Details'!A:A, 'Hospitalisation Details'!L:L, "not found")</f>
        <v>tier - 3</v>
      </c>
      <c r="O779" s="2" t="str">
        <f>_xlfn.XLOOKUP(A779, 'Hospitalisation Details'!A:A, 'Hospitalisation Details'!N:N, "not found")</f>
        <v>tier - 1</v>
      </c>
      <c r="P779" s="2" t="str">
        <f>_xlfn.XLOOKUP(A779, 'Hospitalisation Details'!A:A, 'Hospitalisation Details'!P:P, "not found")</f>
        <v>R1012</v>
      </c>
      <c r="Q779" s="2">
        <f>_xlfn.XLOOKUP(A779, 'Hospitalisation Details'!A:A, 'Hospitalisation Details'!H:H, "not found")</f>
        <v>32</v>
      </c>
    </row>
    <row r="780" spans="1:17" ht="15.75" x14ac:dyDescent="0.25">
      <c r="A780" s="15" t="s">
        <v>1592</v>
      </c>
      <c r="B780" s="2" t="str">
        <f>VLOOKUP(A780, 'Customer Names'!A:E, 4, FALSE)</f>
        <v>Matt</v>
      </c>
      <c r="C780" s="2">
        <f>_xlfn.XLOOKUP(A780, 'Medical Examinations'!A:A, 'Medical Examinations'!B:B, "not found")</f>
        <v>30.02</v>
      </c>
      <c r="D780" s="2">
        <f>_xlfn.XLOOKUP(A780, 'Medical Examinations'!A:A, 'Medical Examinations'!D:D, "not found")</f>
        <v>6.65</v>
      </c>
      <c r="E780" s="2" t="str">
        <f>_xlfn.XLOOKUP(A780, 'Medical Examinations'!A:A, 'Medical Examinations'!F:F, "not found")</f>
        <v>No</v>
      </c>
      <c r="F780" s="2" t="str">
        <f>_xlfn.XLOOKUP(A780, 'Medical Examinations'!A:A, 'Medical Examinations'!G:G, "not found")</f>
        <v>No</v>
      </c>
      <c r="G780" s="2" t="str">
        <f>_xlfn.XLOOKUP(A780, 'Medical Examinations'!A:A, 'Medical Examinations'!H:H, "not found")</f>
        <v>No</v>
      </c>
      <c r="H780" s="2">
        <f>_xlfn.XLOOKUP(A780, 'Medical Examinations'!A:A, 'Medical Examinations'!J:J, "not found")</f>
        <v>0</v>
      </c>
      <c r="I780" s="2" t="str">
        <f>_xlfn.XLOOKUP(A780, 'Medical Examinations'!A:A, 'Medical Examinations'!L:L, "not found")</f>
        <v>No</v>
      </c>
      <c r="J780" s="2" t="str">
        <f>_xlfn.XLOOKUP(A780, 'Medical Examinations'!A:A, 'Medical Examinations'!C:C, "not found")</f>
        <v>Obesity</v>
      </c>
      <c r="K780" s="2" t="str">
        <f>_xlfn.XLOOKUP(A780, 'Medical Examinations'!A:A, 'Medical Examinations'!E:E, "not  found")</f>
        <v>Diabetes</v>
      </c>
      <c r="L780" s="16">
        <f>_xlfn.XLOOKUP(A780, 'Hospitalisation Details'!A:A, 'Hospitalisation Details'!G:G, "not found")</f>
        <v>22231</v>
      </c>
      <c r="M780" s="17">
        <f>_xlfn.XLOOKUP(A780, 'Hospitalisation Details'!A:A, 'Hospitalisation Details'!J:J, "not found")</f>
        <v>13352.1</v>
      </c>
      <c r="N780" s="2" t="str">
        <f>_xlfn.XLOOKUP(A780, 'Hospitalisation Details'!A:A, 'Hospitalisation Details'!L:L, "not found")</f>
        <v>tier - 3</v>
      </c>
      <c r="O780" s="2" t="str">
        <f>_xlfn.XLOOKUP(A780, 'Hospitalisation Details'!A:A, 'Hospitalisation Details'!N:N, "not found")</f>
        <v>tier - 1</v>
      </c>
      <c r="P780" s="2" t="str">
        <f>_xlfn.XLOOKUP(A780, 'Hospitalisation Details'!A:A, 'Hospitalisation Details'!P:P, "not found")</f>
        <v>R1012</v>
      </c>
      <c r="Q780" s="2">
        <f>_xlfn.XLOOKUP(A780, 'Hospitalisation Details'!A:A, 'Hospitalisation Details'!H:H, "not found")</f>
        <v>62</v>
      </c>
    </row>
    <row r="781" spans="1:17" ht="15.75" x14ac:dyDescent="0.25">
      <c r="A781" s="15" t="s">
        <v>1591</v>
      </c>
      <c r="B781" s="2" t="str">
        <f>VLOOKUP(A781, 'Customer Names'!A:E, 4, FALSE)</f>
        <v>Emily</v>
      </c>
      <c r="C781" s="2">
        <f>_xlfn.XLOOKUP(A781, 'Medical Examinations'!A:A, 'Medical Examinations'!B:B, "not found")</f>
        <v>37.909999999999997</v>
      </c>
      <c r="D781" s="2">
        <f>_xlfn.XLOOKUP(A781, 'Medical Examinations'!A:A, 'Medical Examinations'!D:D, "not found")</f>
        <v>5.68</v>
      </c>
      <c r="E781" s="2" t="str">
        <f>_xlfn.XLOOKUP(A781, 'Medical Examinations'!A:A, 'Medical Examinations'!F:F, "not found")</f>
        <v>yes</v>
      </c>
      <c r="F781" s="2" t="str">
        <f>_xlfn.XLOOKUP(A781, 'Medical Examinations'!A:A, 'Medical Examinations'!G:G, "not found")</f>
        <v>No</v>
      </c>
      <c r="G781" s="2" t="str">
        <f>_xlfn.XLOOKUP(A781, 'Medical Examinations'!A:A, 'Medical Examinations'!H:H, "not found")</f>
        <v>No</v>
      </c>
      <c r="H781" s="2">
        <f>_xlfn.XLOOKUP(A781, 'Medical Examinations'!A:A, 'Medical Examinations'!J:J, "not found")</f>
        <v>0</v>
      </c>
      <c r="I781" s="2" t="str">
        <f>_xlfn.XLOOKUP(A781, 'Medical Examinations'!A:A, 'Medical Examinations'!L:L, "not found")</f>
        <v>No</v>
      </c>
      <c r="J781" s="2" t="str">
        <f>_xlfn.XLOOKUP(A781, 'Medical Examinations'!A:A, 'Medical Examinations'!C:C, "not found")</f>
        <v>Obesity</v>
      </c>
      <c r="K781" s="2" t="str">
        <f>_xlfn.XLOOKUP(A781, 'Medical Examinations'!A:A, 'Medical Examinations'!E:E, "not  found")</f>
        <v>Normal</v>
      </c>
      <c r="L781" s="16">
        <f>_xlfn.XLOOKUP(A781, 'Hospitalisation Details'!A:A, 'Hospitalisation Details'!G:G, "not found")</f>
        <v>27995</v>
      </c>
      <c r="M781" s="17">
        <f>_xlfn.XLOOKUP(A781, 'Hospitalisation Details'!A:A, 'Hospitalisation Details'!J:J, "not found")</f>
        <v>13333.71</v>
      </c>
      <c r="N781" s="2" t="str">
        <f>_xlfn.XLOOKUP(A781, 'Hospitalisation Details'!A:A, 'Hospitalisation Details'!L:L, "not found")</f>
        <v>tier - 3</v>
      </c>
      <c r="O781" s="2" t="str">
        <f>_xlfn.XLOOKUP(A781, 'Hospitalisation Details'!A:A, 'Hospitalisation Details'!N:N, "not found")</f>
        <v>tier - 2</v>
      </c>
      <c r="P781" s="2" t="str">
        <f>_xlfn.XLOOKUP(A781, 'Hospitalisation Details'!A:A, 'Hospitalisation Details'!P:P, "not found")</f>
        <v>R1012</v>
      </c>
      <c r="Q781" s="2">
        <f>_xlfn.XLOOKUP(A781, 'Hospitalisation Details'!A:A, 'Hospitalisation Details'!H:H, "not found")</f>
        <v>46</v>
      </c>
    </row>
    <row r="782" spans="1:17" ht="15.75" x14ac:dyDescent="0.25">
      <c r="A782" s="15" t="s">
        <v>1590</v>
      </c>
      <c r="B782" s="2" t="str">
        <f>VLOOKUP(A782, 'Customer Names'!A:E, 4, FALSE)</f>
        <v>Justin E</v>
      </c>
      <c r="C782" s="2">
        <f>_xlfn.XLOOKUP(A782, 'Medical Examinations'!A:A, 'Medical Examinations'!B:B, "not found")</f>
        <v>54.61</v>
      </c>
      <c r="D782" s="2">
        <f>_xlfn.XLOOKUP(A782, 'Medical Examinations'!A:A, 'Medical Examinations'!D:D, "not found")</f>
        <v>4.49</v>
      </c>
      <c r="E782" s="2" t="str">
        <f>_xlfn.XLOOKUP(A782, 'Medical Examinations'!A:A, 'Medical Examinations'!F:F, "not found")</f>
        <v>No</v>
      </c>
      <c r="F782" s="2" t="str">
        <f>_xlfn.XLOOKUP(A782, 'Medical Examinations'!A:A, 'Medical Examinations'!G:G, "not found")</f>
        <v>No</v>
      </c>
      <c r="G782" s="2" t="str">
        <f>_xlfn.XLOOKUP(A782, 'Medical Examinations'!A:A, 'Medical Examinations'!H:H, "not found")</f>
        <v>No</v>
      </c>
      <c r="H782" s="2">
        <f>_xlfn.XLOOKUP(A782, 'Medical Examinations'!A:A, 'Medical Examinations'!J:J, "not found")</f>
        <v>0</v>
      </c>
      <c r="I782" s="2" t="str">
        <f>_xlfn.XLOOKUP(A782, 'Medical Examinations'!A:A, 'Medical Examinations'!L:L, "not found")</f>
        <v>No</v>
      </c>
      <c r="J782" s="2" t="str">
        <f>_xlfn.XLOOKUP(A782, 'Medical Examinations'!A:A, 'Medical Examinations'!C:C, "not found")</f>
        <v>Obesity</v>
      </c>
      <c r="K782" s="2" t="str">
        <f>_xlfn.XLOOKUP(A782, 'Medical Examinations'!A:A, 'Medical Examinations'!E:E, "not  found")</f>
        <v>Normal</v>
      </c>
      <c r="L782" s="16">
        <f>_xlfn.XLOOKUP(A782, 'Hospitalisation Details'!A:A, 'Hospitalisation Details'!G:G, "not found")</f>
        <v>34516</v>
      </c>
      <c r="M782" s="17">
        <f>_xlfn.XLOOKUP(A782, 'Hospitalisation Details'!A:A, 'Hospitalisation Details'!J:J, "not found")</f>
        <v>13292.52</v>
      </c>
      <c r="N782" s="2" t="str">
        <f>_xlfn.XLOOKUP(A782, 'Hospitalisation Details'!A:A, 'Hospitalisation Details'!L:L, "not found")</f>
        <v>tier - 3</v>
      </c>
      <c r="O782" s="2" t="str">
        <f>_xlfn.XLOOKUP(A782, 'Hospitalisation Details'!A:A, 'Hospitalisation Details'!N:N, "not found")</f>
        <v>tier - 3</v>
      </c>
      <c r="P782" s="2" t="str">
        <f>_xlfn.XLOOKUP(A782, 'Hospitalisation Details'!A:A, 'Hospitalisation Details'!P:P, "not found")</f>
        <v>R1012</v>
      </c>
      <c r="Q782" s="2">
        <f>_xlfn.XLOOKUP(A782, 'Hospitalisation Details'!A:A, 'Hospitalisation Details'!H:H, "not found")</f>
        <v>28</v>
      </c>
    </row>
    <row r="783" spans="1:17" ht="15.75" x14ac:dyDescent="0.25">
      <c r="A783" s="15" t="s">
        <v>1589</v>
      </c>
      <c r="B783" s="2" t="str">
        <f>VLOOKUP(A783, 'Customer Names'!A:E, 4, FALSE)</f>
        <v>Shalane</v>
      </c>
      <c r="C783" s="2">
        <f>_xlfn.XLOOKUP(A783, 'Medical Examinations'!A:A, 'Medical Examinations'!B:B, "not found")</f>
        <v>36.005000000000003</v>
      </c>
      <c r="D783" s="2">
        <f>_xlfn.XLOOKUP(A783, 'Medical Examinations'!A:A, 'Medical Examinations'!D:D, "not found")</f>
        <v>6.9</v>
      </c>
      <c r="E783" s="2" t="str">
        <f>_xlfn.XLOOKUP(A783, 'Medical Examinations'!A:A, 'Medical Examinations'!F:F, "not found")</f>
        <v>No</v>
      </c>
      <c r="F783" s="2" t="str">
        <f>_xlfn.XLOOKUP(A783, 'Medical Examinations'!A:A, 'Medical Examinations'!G:G, "not found")</f>
        <v>No</v>
      </c>
      <c r="G783" s="2" t="str">
        <f>_xlfn.XLOOKUP(A783, 'Medical Examinations'!A:A, 'Medical Examinations'!H:H, "not found")</f>
        <v>No</v>
      </c>
      <c r="H783" s="2">
        <f>_xlfn.XLOOKUP(A783, 'Medical Examinations'!A:A, 'Medical Examinations'!J:J, "not found")</f>
        <v>0</v>
      </c>
      <c r="I783" s="2" t="str">
        <f>_xlfn.XLOOKUP(A783, 'Medical Examinations'!A:A, 'Medical Examinations'!L:L, "not found")</f>
        <v>No</v>
      </c>
      <c r="J783" s="2" t="str">
        <f>_xlfn.XLOOKUP(A783, 'Medical Examinations'!A:A, 'Medical Examinations'!C:C, "not found")</f>
        <v>Obesity</v>
      </c>
      <c r="K783" s="2" t="str">
        <f>_xlfn.XLOOKUP(A783, 'Medical Examinations'!A:A, 'Medical Examinations'!E:E, "not  found")</f>
        <v>Diabetes</v>
      </c>
      <c r="L783" s="16">
        <f>_xlfn.XLOOKUP(A783, 'Hospitalisation Details'!A:A, 'Hospitalisation Details'!G:G, "not found")</f>
        <v>22930</v>
      </c>
      <c r="M783" s="17">
        <f>_xlfn.XLOOKUP(A783, 'Hospitalisation Details'!A:A, 'Hospitalisation Details'!J:J, "not found")</f>
        <v>13228.85</v>
      </c>
      <c r="N783" s="2" t="str">
        <f>_xlfn.XLOOKUP(A783, 'Hospitalisation Details'!A:A, 'Hospitalisation Details'!L:L, "not found")</f>
        <v>tier - 3</v>
      </c>
      <c r="O783" s="2" t="str">
        <f>_xlfn.XLOOKUP(A783, 'Hospitalisation Details'!A:A, 'Hospitalisation Details'!N:N, "not found")</f>
        <v>tier - 3</v>
      </c>
      <c r="P783" s="2" t="str">
        <f>_xlfn.XLOOKUP(A783, 'Hospitalisation Details'!A:A, 'Hospitalisation Details'!P:P, "not found")</f>
        <v>R1023</v>
      </c>
      <c r="Q783" s="2">
        <f>_xlfn.XLOOKUP(A783, 'Hospitalisation Details'!A:A, 'Hospitalisation Details'!H:H, "not found")</f>
        <v>60</v>
      </c>
    </row>
    <row r="784" spans="1:17" ht="15.75" x14ac:dyDescent="0.25">
      <c r="A784" s="15" t="s">
        <v>1588</v>
      </c>
      <c r="B784" s="2" t="str">
        <f>VLOOKUP(A784, 'Customer Names'!A:E, 4, FALSE)</f>
        <v>Jessica N.</v>
      </c>
      <c r="C784" s="2">
        <f>_xlfn.XLOOKUP(A784, 'Medical Examinations'!A:A, 'Medical Examinations'!B:B, "not found")</f>
        <v>28.7</v>
      </c>
      <c r="D784" s="2">
        <f>_xlfn.XLOOKUP(A784, 'Medical Examinations'!A:A, 'Medical Examinations'!D:D, "not found")</f>
        <v>11.52</v>
      </c>
      <c r="E784" s="2" t="str">
        <f>_xlfn.XLOOKUP(A784, 'Medical Examinations'!A:A, 'Medical Examinations'!F:F, "not found")</f>
        <v>No</v>
      </c>
      <c r="F784" s="2" t="str">
        <f>_xlfn.XLOOKUP(A784, 'Medical Examinations'!A:A, 'Medical Examinations'!G:G, "not found")</f>
        <v>No</v>
      </c>
      <c r="G784" s="2" t="str">
        <f>_xlfn.XLOOKUP(A784, 'Medical Examinations'!A:A, 'Medical Examinations'!H:H, "not found")</f>
        <v>No</v>
      </c>
      <c r="H784" s="2">
        <f>_xlfn.XLOOKUP(A784, 'Medical Examinations'!A:A, 'Medical Examinations'!J:J, "not found")</f>
        <v>0</v>
      </c>
      <c r="I784" s="2" t="str">
        <f>_xlfn.XLOOKUP(A784, 'Medical Examinations'!A:A, 'Medical Examinations'!L:L, "not found")</f>
        <v>No</v>
      </c>
      <c r="J784" s="2" t="str">
        <f>_xlfn.XLOOKUP(A784, 'Medical Examinations'!A:A, 'Medical Examinations'!C:C, "not found")</f>
        <v>Overweight</v>
      </c>
      <c r="K784" s="2" t="str">
        <f>_xlfn.XLOOKUP(A784, 'Medical Examinations'!A:A, 'Medical Examinations'!E:E, "not  found")</f>
        <v>Diabetes</v>
      </c>
      <c r="L784" s="16">
        <f>_xlfn.XLOOKUP(A784, 'Hospitalisation Details'!A:A, 'Hospitalisation Details'!G:G, "not found")</f>
        <v>22974</v>
      </c>
      <c r="M784" s="17">
        <f>_xlfn.XLOOKUP(A784, 'Hospitalisation Details'!A:A, 'Hospitalisation Details'!J:J, "not found")</f>
        <v>13224.69</v>
      </c>
      <c r="N784" s="2" t="str">
        <f>_xlfn.XLOOKUP(A784, 'Hospitalisation Details'!A:A, 'Hospitalisation Details'!L:L, "not found")</f>
        <v>tier - 3</v>
      </c>
      <c r="O784" s="2" t="str">
        <f>_xlfn.XLOOKUP(A784, 'Hospitalisation Details'!A:A, 'Hospitalisation Details'!N:N, "not found")</f>
        <v>tier - 2</v>
      </c>
      <c r="P784" s="2" t="str">
        <f>_xlfn.XLOOKUP(A784, 'Hospitalisation Details'!A:A, 'Hospitalisation Details'!P:P, "not found")</f>
        <v>R1011</v>
      </c>
      <c r="Q784" s="2">
        <f>_xlfn.XLOOKUP(A784, 'Hospitalisation Details'!A:A, 'Hospitalisation Details'!H:H, "not found")</f>
        <v>60</v>
      </c>
    </row>
    <row r="785" spans="1:17" ht="15.75" x14ac:dyDescent="0.25">
      <c r="A785" s="15" t="s">
        <v>1587</v>
      </c>
      <c r="B785" s="2" t="str">
        <f>VLOOKUP(A785, 'Customer Names'!A:E, 4, FALSE)</f>
        <v>Melanie</v>
      </c>
      <c r="C785" s="2">
        <f>_xlfn.XLOOKUP(A785, 'Medical Examinations'!A:A, 'Medical Examinations'!B:B, "not found")</f>
        <v>34.295000000000002</v>
      </c>
      <c r="D785" s="2">
        <f>_xlfn.XLOOKUP(A785, 'Medical Examinations'!A:A, 'Medical Examinations'!D:D, "not found")</f>
        <v>11.24</v>
      </c>
      <c r="E785" s="2" t="str">
        <f>_xlfn.XLOOKUP(A785, 'Medical Examinations'!A:A, 'Medical Examinations'!F:F, "not found")</f>
        <v>No</v>
      </c>
      <c r="F785" s="2" t="str">
        <f>_xlfn.XLOOKUP(A785, 'Medical Examinations'!A:A, 'Medical Examinations'!G:G, "not found")</f>
        <v>No</v>
      </c>
      <c r="G785" s="2" t="str">
        <f>_xlfn.XLOOKUP(A785, 'Medical Examinations'!A:A, 'Medical Examinations'!H:H, "not found")</f>
        <v>No</v>
      </c>
      <c r="H785" s="2">
        <f>_xlfn.XLOOKUP(A785, 'Medical Examinations'!A:A, 'Medical Examinations'!J:J, "not found")</f>
        <v>0</v>
      </c>
      <c r="I785" s="2" t="str">
        <f>_xlfn.XLOOKUP(A785, 'Medical Examinations'!A:A, 'Medical Examinations'!L:L, "not found")</f>
        <v>No</v>
      </c>
      <c r="J785" s="2" t="str">
        <f>_xlfn.XLOOKUP(A785, 'Medical Examinations'!A:A, 'Medical Examinations'!C:C, "not found")</f>
        <v>Obesity</v>
      </c>
      <c r="K785" s="2" t="str">
        <f>_xlfn.XLOOKUP(A785, 'Medical Examinations'!A:A, 'Medical Examinations'!E:E, "not  found")</f>
        <v>Diabetes</v>
      </c>
      <c r="L785" s="16">
        <f>_xlfn.XLOOKUP(A785, 'Hospitalisation Details'!A:A, 'Hospitalisation Details'!G:G, "not found")</f>
        <v>24059</v>
      </c>
      <c r="M785" s="17">
        <f>_xlfn.XLOOKUP(A785, 'Hospitalisation Details'!A:A, 'Hospitalisation Details'!J:J, "not found")</f>
        <v>13224.06</v>
      </c>
      <c r="N785" s="2" t="str">
        <f>_xlfn.XLOOKUP(A785, 'Hospitalisation Details'!A:A, 'Hospitalisation Details'!L:L, "not found")</f>
        <v>tier - 3</v>
      </c>
      <c r="O785" s="2" t="str">
        <f>_xlfn.XLOOKUP(A785, 'Hospitalisation Details'!A:A, 'Hospitalisation Details'!N:N, "not found")</f>
        <v>tier - 3</v>
      </c>
      <c r="P785" s="2" t="str">
        <f>_xlfn.XLOOKUP(A785, 'Hospitalisation Details'!A:A, 'Hospitalisation Details'!P:P, "not found")</f>
        <v>R1024</v>
      </c>
      <c r="Q785" s="2">
        <f>_xlfn.XLOOKUP(A785, 'Hospitalisation Details'!A:A, 'Hospitalisation Details'!H:H, "not found")</f>
        <v>57</v>
      </c>
    </row>
    <row r="786" spans="1:17" ht="15.75" x14ac:dyDescent="0.25">
      <c r="A786" s="15" t="s">
        <v>1586</v>
      </c>
      <c r="B786" s="2" t="str">
        <f>VLOOKUP(A786, 'Customer Names'!A:E, 4, FALSE)</f>
        <v>Ruth Angelica</v>
      </c>
      <c r="C786" s="2">
        <f>_xlfn.XLOOKUP(A786, 'Medical Examinations'!A:A, 'Medical Examinations'!B:B, "not found")</f>
        <v>27.55</v>
      </c>
      <c r="D786" s="2">
        <f>_xlfn.XLOOKUP(A786, 'Medical Examinations'!A:A, 'Medical Examinations'!D:D, "not found")</f>
        <v>10.98</v>
      </c>
      <c r="E786" s="2" t="str">
        <f>_xlfn.XLOOKUP(A786, 'Medical Examinations'!A:A, 'Medical Examinations'!F:F, "not found")</f>
        <v>No</v>
      </c>
      <c r="F786" s="2" t="str">
        <f>_xlfn.XLOOKUP(A786, 'Medical Examinations'!A:A, 'Medical Examinations'!G:G, "not found")</f>
        <v>No</v>
      </c>
      <c r="G786" s="2" t="str">
        <f>_xlfn.XLOOKUP(A786, 'Medical Examinations'!A:A, 'Medical Examinations'!H:H, "not found")</f>
        <v>No</v>
      </c>
      <c r="H786" s="2">
        <f>_xlfn.XLOOKUP(A786, 'Medical Examinations'!A:A, 'Medical Examinations'!J:J, "not found")</f>
        <v>0</v>
      </c>
      <c r="I786" s="2" t="str">
        <f>_xlfn.XLOOKUP(A786, 'Medical Examinations'!A:A, 'Medical Examinations'!L:L, "not found")</f>
        <v>No</v>
      </c>
      <c r="J786" s="2" t="str">
        <f>_xlfn.XLOOKUP(A786, 'Medical Examinations'!A:A, 'Medical Examinations'!C:C, "not found")</f>
        <v>Overweight</v>
      </c>
      <c r="K786" s="2" t="str">
        <f>_xlfn.XLOOKUP(A786, 'Medical Examinations'!A:A, 'Medical Examinations'!E:E, "not  found")</f>
        <v>Diabetes</v>
      </c>
      <c r="L786" s="16">
        <f>_xlfn.XLOOKUP(A786, 'Hospitalisation Details'!A:A, 'Hospitalisation Details'!G:G, "not found")</f>
        <v>22987</v>
      </c>
      <c r="M786" s="17">
        <f>_xlfn.XLOOKUP(A786, 'Hospitalisation Details'!A:A, 'Hospitalisation Details'!J:J, "not found")</f>
        <v>13217.09</v>
      </c>
      <c r="N786" s="2" t="str">
        <f>_xlfn.XLOOKUP(A786, 'Hospitalisation Details'!A:A, 'Hospitalisation Details'!L:L, "not found")</f>
        <v>tier - 3</v>
      </c>
      <c r="O786" s="2" t="str">
        <f>_xlfn.XLOOKUP(A786, 'Hospitalisation Details'!A:A, 'Hospitalisation Details'!N:N, "not found")</f>
        <v>tier - 1</v>
      </c>
      <c r="P786" s="2" t="str">
        <f>_xlfn.XLOOKUP(A786, 'Hospitalisation Details'!A:A, 'Hospitalisation Details'!P:P, "not found")</f>
        <v>R1024</v>
      </c>
      <c r="Q786" s="2">
        <f>_xlfn.XLOOKUP(A786, 'Hospitalisation Details'!A:A, 'Hospitalisation Details'!H:H, "not found")</f>
        <v>60</v>
      </c>
    </row>
    <row r="787" spans="1:17" ht="15.75" x14ac:dyDescent="0.25">
      <c r="A787" s="15" t="s">
        <v>1585</v>
      </c>
      <c r="B787" s="2" t="str">
        <f>VLOOKUP(A787, 'Customer Names'!A:E, 4, FALSE)</f>
        <v>Una M</v>
      </c>
      <c r="C787" s="2">
        <f>_xlfn.XLOOKUP(A787, 'Medical Examinations'!A:A, 'Medical Examinations'!B:B, "not found")</f>
        <v>40.700000000000003</v>
      </c>
      <c r="D787" s="2">
        <f>_xlfn.XLOOKUP(A787, 'Medical Examinations'!A:A, 'Medical Examinations'!D:D, "not found")</f>
        <v>5.42</v>
      </c>
      <c r="E787" s="2" t="str">
        <f>_xlfn.XLOOKUP(A787, 'Medical Examinations'!A:A, 'Medical Examinations'!F:F, "not found")</f>
        <v>No</v>
      </c>
      <c r="F787" s="2" t="str">
        <f>_xlfn.XLOOKUP(A787, 'Medical Examinations'!A:A, 'Medical Examinations'!G:G, "not found")</f>
        <v>No</v>
      </c>
      <c r="G787" s="2" t="str">
        <f>_xlfn.XLOOKUP(A787, 'Medical Examinations'!A:A, 'Medical Examinations'!H:H, "not found")</f>
        <v>No</v>
      </c>
      <c r="H787" s="2">
        <f>_xlfn.XLOOKUP(A787, 'Medical Examinations'!A:A, 'Medical Examinations'!J:J, "not found")</f>
        <v>0</v>
      </c>
      <c r="I787" s="2" t="str">
        <f>_xlfn.XLOOKUP(A787, 'Medical Examinations'!A:A, 'Medical Examinations'!L:L, "not found")</f>
        <v>No</v>
      </c>
      <c r="J787" s="2" t="str">
        <f>_xlfn.XLOOKUP(A787, 'Medical Examinations'!A:A, 'Medical Examinations'!C:C, "not found")</f>
        <v>Obesity</v>
      </c>
      <c r="K787" s="2" t="str">
        <f>_xlfn.XLOOKUP(A787, 'Medical Examinations'!A:A, 'Medical Examinations'!E:E, "not  found")</f>
        <v>Normal</v>
      </c>
      <c r="L787" s="16">
        <f>_xlfn.XLOOKUP(A787, 'Hospitalisation Details'!A:A, 'Hospitalisation Details'!G:G, "not found")</f>
        <v>30239</v>
      </c>
      <c r="M787" s="17">
        <f>_xlfn.XLOOKUP(A787, 'Hospitalisation Details'!A:A, 'Hospitalisation Details'!J:J, "not found")</f>
        <v>13214.43</v>
      </c>
      <c r="N787" s="2" t="str">
        <f>_xlfn.XLOOKUP(A787, 'Hospitalisation Details'!A:A, 'Hospitalisation Details'!L:L, "not found")</f>
        <v>tier - 3</v>
      </c>
      <c r="O787" s="2" t="str">
        <f>_xlfn.XLOOKUP(A787, 'Hospitalisation Details'!A:A, 'Hospitalisation Details'!N:N, "not found")</f>
        <v>tier - 2</v>
      </c>
      <c r="P787" s="2" t="str">
        <f>_xlfn.XLOOKUP(A787, 'Hospitalisation Details'!A:A, 'Hospitalisation Details'!P:P, "not found")</f>
        <v>R1012</v>
      </c>
      <c r="Q787" s="2">
        <f>_xlfn.XLOOKUP(A787, 'Hospitalisation Details'!A:A, 'Hospitalisation Details'!H:H, "not found")</f>
        <v>40</v>
      </c>
    </row>
    <row r="788" spans="1:17" ht="15.75" x14ac:dyDescent="0.25">
      <c r="A788" s="15" t="s">
        <v>1584</v>
      </c>
      <c r="B788" s="2" t="str">
        <f>VLOOKUP(A788, 'Customer Names'!A:E, 4, FALSE)</f>
        <v>Taralyn</v>
      </c>
      <c r="C788" s="2">
        <f>_xlfn.XLOOKUP(A788, 'Medical Examinations'!A:A, 'Medical Examinations'!B:B, "not found")</f>
        <v>18.335000000000001</v>
      </c>
      <c r="D788" s="2">
        <f>_xlfn.XLOOKUP(A788, 'Medical Examinations'!A:A, 'Medical Examinations'!D:D, "not found")</f>
        <v>10.97</v>
      </c>
      <c r="E788" s="2" t="str">
        <f>_xlfn.XLOOKUP(A788, 'Medical Examinations'!A:A, 'Medical Examinations'!F:F, "not found")</f>
        <v>No</v>
      </c>
      <c r="F788" s="2" t="str">
        <f>_xlfn.XLOOKUP(A788, 'Medical Examinations'!A:A, 'Medical Examinations'!G:G, "not found")</f>
        <v>No</v>
      </c>
      <c r="G788" s="2" t="str">
        <f>_xlfn.XLOOKUP(A788, 'Medical Examinations'!A:A, 'Medical Examinations'!H:H, "not found")</f>
        <v>No</v>
      </c>
      <c r="H788" s="2">
        <f>_xlfn.XLOOKUP(A788, 'Medical Examinations'!A:A, 'Medical Examinations'!J:J, "not found")</f>
        <v>0</v>
      </c>
      <c r="I788" s="2" t="str">
        <f>_xlfn.XLOOKUP(A788, 'Medical Examinations'!A:A, 'Medical Examinations'!L:L, "not found")</f>
        <v>No</v>
      </c>
      <c r="J788" s="2" t="str">
        <f>_xlfn.XLOOKUP(A788, 'Medical Examinations'!A:A, 'Medical Examinations'!C:C, "not found")</f>
        <v>Underweight</v>
      </c>
      <c r="K788" s="2" t="str">
        <f>_xlfn.XLOOKUP(A788, 'Medical Examinations'!A:A, 'Medical Examinations'!E:E, "not  found")</f>
        <v>Diabetes</v>
      </c>
      <c r="L788" s="16">
        <f>_xlfn.XLOOKUP(A788, 'Hospitalisation Details'!A:A, 'Hospitalisation Details'!G:G, "not found")</f>
        <v>22863</v>
      </c>
      <c r="M788" s="17">
        <f>_xlfn.XLOOKUP(A788, 'Hospitalisation Details'!A:A, 'Hospitalisation Details'!J:J, "not found")</f>
        <v>13204.29</v>
      </c>
      <c r="N788" s="2" t="str">
        <f>_xlfn.XLOOKUP(A788, 'Hospitalisation Details'!A:A, 'Hospitalisation Details'!L:L, "not found")</f>
        <v>tier - 3</v>
      </c>
      <c r="O788" s="2" t="str">
        <f>_xlfn.XLOOKUP(A788, 'Hospitalisation Details'!A:A, 'Hospitalisation Details'!N:N, "not found")</f>
        <v>tier - 1</v>
      </c>
      <c r="P788" s="2" t="str">
        <f>_xlfn.XLOOKUP(A788, 'Hospitalisation Details'!A:A, 'Hospitalisation Details'!P:P, "not found")</f>
        <v>R1024</v>
      </c>
      <c r="Q788" s="2">
        <f>_xlfn.XLOOKUP(A788, 'Hospitalisation Details'!A:A, 'Hospitalisation Details'!H:H, "not found")</f>
        <v>60</v>
      </c>
    </row>
    <row r="789" spans="1:17" ht="15.75" x14ac:dyDescent="0.25">
      <c r="A789" s="15" t="s">
        <v>1583</v>
      </c>
      <c r="B789" s="2" t="str">
        <f>VLOOKUP(A789, 'Customer Names'!A:E, 4, FALSE)</f>
        <v>James A</v>
      </c>
      <c r="C789" s="2">
        <f>_xlfn.XLOOKUP(A789, 'Medical Examinations'!A:A, 'Medical Examinations'!B:B, "not found")</f>
        <v>33.914999999999999</v>
      </c>
      <c r="D789" s="2">
        <f>_xlfn.XLOOKUP(A789, 'Medical Examinations'!A:A, 'Medical Examinations'!D:D, "not found")</f>
        <v>9.56</v>
      </c>
      <c r="E789" s="2" t="str">
        <f>_xlfn.XLOOKUP(A789, 'Medical Examinations'!A:A, 'Medical Examinations'!F:F, "not found")</f>
        <v>yes</v>
      </c>
      <c r="F789" s="2" t="str">
        <f>_xlfn.XLOOKUP(A789, 'Medical Examinations'!A:A, 'Medical Examinations'!G:G, "not found")</f>
        <v>No</v>
      </c>
      <c r="G789" s="2" t="str">
        <f>_xlfn.XLOOKUP(A789, 'Medical Examinations'!A:A, 'Medical Examinations'!H:H, "not found")</f>
        <v>No</v>
      </c>
      <c r="H789" s="2">
        <f>_xlfn.XLOOKUP(A789, 'Medical Examinations'!A:A, 'Medical Examinations'!J:J, "not found")</f>
        <v>2</v>
      </c>
      <c r="I789" s="2" t="str">
        <f>_xlfn.XLOOKUP(A789, 'Medical Examinations'!A:A, 'Medical Examinations'!L:L, "not found")</f>
        <v>No</v>
      </c>
      <c r="J789" s="2" t="str">
        <f>_xlfn.XLOOKUP(A789, 'Medical Examinations'!A:A, 'Medical Examinations'!C:C, "not found")</f>
        <v>Obesity</v>
      </c>
      <c r="K789" s="2" t="str">
        <f>_xlfn.XLOOKUP(A789, 'Medical Examinations'!A:A, 'Medical Examinations'!E:E, "not  found")</f>
        <v>Diabetes</v>
      </c>
      <c r="L789" s="16">
        <f>_xlfn.XLOOKUP(A789, 'Hospitalisation Details'!A:A, 'Hospitalisation Details'!G:G, "not found")</f>
        <v>22621</v>
      </c>
      <c r="M789" s="17">
        <f>_xlfn.XLOOKUP(A789, 'Hospitalisation Details'!A:A, 'Hospitalisation Details'!J:J, "not found")</f>
        <v>13143.86</v>
      </c>
      <c r="N789" s="2" t="str">
        <f>_xlfn.XLOOKUP(A789, 'Hospitalisation Details'!A:A, 'Hospitalisation Details'!L:L, "not found")</f>
        <v>tier - 3</v>
      </c>
      <c r="O789" s="2" t="str">
        <f>_xlfn.XLOOKUP(A789, 'Hospitalisation Details'!A:A, 'Hospitalisation Details'!N:N, "not found")</f>
        <v>tier - 2</v>
      </c>
      <c r="P789" s="2" t="str">
        <f>_xlfn.XLOOKUP(A789, 'Hospitalisation Details'!A:A, 'Hospitalisation Details'!P:P, "not found")</f>
        <v>R1016</v>
      </c>
      <c r="Q789" s="2">
        <f>_xlfn.XLOOKUP(A789, 'Hospitalisation Details'!A:A, 'Hospitalisation Details'!H:H, "not found")</f>
        <v>61</v>
      </c>
    </row>
    <row r="790" spans="1:17" ht="15.75" x14ac:dyDescent="0.25">
      <c r="A790" s="15" t="s">
        <v>1582</v>
      </c>
      <c r="B790" s="2" t="str">
        <f>VLOOKUP(A790, 'Customer Names'!A:E, 4, FALSE)</f>
        <v>Ning</v>
      </c>
      <c r="C790" s="2">
        <f>_xlfn.XLOOKUP(A790, 'Medical Examinations'!A:A, 'Medical Examinations'!B:B, "not found")</f>
        <v>33.534999999999997</v>
      </c>
      <c r="D790" s="2">
        <f>_xlfn.XLOOKUP(A790, 'Medical Examinations'!A:A, 'Medical Examinations'!D:D, "not found")</f>
        <v>9.4</v>
      </c>
      <c r="E790" s="2" t="str">
        <f>_xlfn.XLOOKUP(A790, 'Medical Examinations'!A:A, 'Medical Examinations'!F:F, "not found")</f>
        <v>yes</v>
      </c>
      <c r="F790" s="2" t="str">
        <f>_xlfn.XLOOKUP(A790, 'Medical Examinations'!A:A, 'Medical Examinations'!G:G, "not found")</f>
        <v>No</v>
      </c>
      <c r="G790" s="2" t="str">
        <f>_xlfn.XLOOKUP(A790, 'Medical Examinations'!A:A, 'Medical Examinations'!H:H, "not found")</f>
        <v>No</v>
      </c>
      <c r="H790" s="2">
        <f>_xlfn.XLOOKUP(A790, 'Medical Examinations'!A:A, 'Medical Examinations'!J:J, "not found")</f>
        <v>2</v>
      </c>
      <c r="I790" s="2" t="str">
        <f>_xlfn.XLOOKUP(A790, 'Medical Examinations'!A:A, 'Medical Examinations'!L:L, "not found")</f>
        <v>No</v>
      </c>
      <c r="J790" s="2" t="str">
        <f>_xlfn.XLOOKUP(A790, 'Medical Examinations'!A:A, 'Medical Examinations'!C:C, "not found")</f>
        <v>Obesity</v>
      </c>
      <c r="K790" s="2" t="str">
        <f>_xlfn.XLOOKUP(A790, 'Medical Examinations'!A:A, 'Medical Examinations'!E:E, "not  found")</f>
        <v>Diabetes</v>
      </c>
      <c r="L790" s="16">
        <f>_xlfn.XLOOKUP(A790, 'Hospitalisation Details'!A:A, 'Hospitalisation Details'!G:G, "not found")</f>
        <v>22621</v>
      </c>
      <c r="M790" s="17">
        <f>_xlfn.XLOOKUP(A790, 'Hospitalisation Details'!A:A, 'Hospitalisation Details'!J:J, "not found")</f>
        <v>13143.34</v>
      </c>
      <c r="N790" s="2" t="str">
        <f>_xlfn.XLOOKUP(A790, 'Hospitalisation Details'!A:A, 'Hospitalisation Details'!L:L, "not found")</f>
        <v>tier - 3</v>
      </c>
      <c r="O790" s="2" t="str">
        <f>_xlfn.XLOOKUP(A790, 'Hospitalisation Details'!A:A, 'Hospitalisation Details'!N:N, "not found")</f>
        <v>tier - 2</v>
      </c>
      <c r="P790" s="2" t="str">
        <f>_xlfn.XLOOKUP(A790, 'Hospitalisation Details'!A:A, 'Hospitalisation Details'!P:P, "not found")</f>
        <v>R1020</v>
      </c>
      <c r="Q790" s="2">
        <f>_xlfn.XLOOKUP(A790, 'Hospitalisation Details'!A:A, 'Hospitalisation Details'!H:H, "not found")</f>
        <v>61</v>
      </c>
    </row>
    <row r="791" spans="1:17" ht="15.75" x14ac:dyDescent="0.25">
      <c r="A791" s="15" t="s">
        <v>1581</v>
      </c>
      <c r="B791" s="2" t="str">
        <f>VLOOKUP(A791, 'Customer Names'!A:E, 4, FALSE)</f>
        <v>Joel</v>
      </c>
      <c r="C791" s="2">
        <f>_xlfn.XLOOKUP(A791, 'Medical Examinations'!A:A, 'Medical Examinations'!B:B, "not found")</f>
        <v>23.655000000000001</v>
      </c>
      <c r="D791" s="2">
        <f>_xlfn.XLOOKUP(A791, 'Medical Examinations'!A:A, 'Medical Examinations'!D:D, "not found")</f>
        <v>8.48</v>
      </c>
      <c r="E791" s="2" t="str">
        <f>_xlfn.XLOOKUP(A791, 'Medical Examinations'!A:A, 'Medical Examinations'!F:F, "not found")</f>
        <v>yes</v>
      </c>
      <c r="F791" s="2" t="str">
        <f>_xlfn.XLOOKUP(A791, 'Medical Examinations'!A:A, 'Medical Examinations'!G:G, "not found")</f>
        <v>No</v>
      </c>
      <c r="G791" s="2" t="str">
        <f>_xlfn.XLOOKUP(A791, 'Medical Examinations'!A:A, 'Medical Examinations'!H:H, "not found")</f>
        <v>No</v>
      </c>
      <c r="H791" s="2">
        <f>_xlfn.XLOOKUP(A791, 'Medical Examinations'!A:A, 'Medical Examinations'!J:J, "not found")</f>
        <v>2</v>
      </c>
      <c r="I791" s="2" t="str">
        <f>_xlfn.XLOOKUP(A791, 'Medical Examinations'!A:A, 'Medical Examinations'!L:L, "not found")</f>
        <v>No</v>
      </c>
      <c r="J791" s="2" t="str">
        <f>_xlfn.XLOOKUP(A791, 'Medical Examinations'!A:A, 'Medical Examinations'!C:C, "not found")</f>
        <v>Normal Weight</v>
      </c>
      <c r="K791" s="2" t="str">
        <f>_xlfn.XLOOKUP(A791, 'Medical Examinations'!A:A, 'Medical Examinations'!E:E, "not  found")</f>
        <v>Diabetes</v>
      </c>
      <c r="L791" s="16">
        <f>_xlfn.XLOOKUP(A791, 'Hospitalisation Details'!A:A, 'Hospitalisation Details'!G:G, "not found")</f>
        <v>22531</v>
      </c>
      <c r="M791" s="17">
        <f>_xlfn.XLOOKUP(A791, 'Hospitalisation Details'!A:A, 'Hospitalisation Details'!J:J, "not found")</f>
        <v>13129.6</v>
      </c>
      <c r="N791" s="2" t="str">
        <f>_xlfn.XLOOKUP(A791, 'Hospitalisation Details'!A:A, 'Hospitalisation Details'!L:L, "not found")</f>
        <v>tier - 3</v>
      </c>
      <c r="O791" s="2" t="str">
        <f>_xlfn.XLOOKUP(A791, 'Hospitalisation Details'!A:A, 'Hospitalisation Details'!N:N, "not found")</f>
        <v>tier - 2</v>
      </c>
      <c r="P791" s="2" t="str">
        <f>_xlfn.XLOOKUP(A791, 'Hospitalisation Details'!A:A, 'Hospitalisation Details'!P:P, "not found")</f>
        <v>R1017</v>
      </c>
      <c r="Q791" s="2">
        <f>_xlfn.XLOOKUP(A791, 'Hospitalisation Details'!A:A, 'Hospitalisation Details'!H:H, "not found")</f>
        <v>61</v>
      </c>
    </row>
    <row r="792" spans="1:17" ht="15.75" x14ac:dyDescent="0.25">
      <c r="A792" s="15" t="s">
        <v>1580</v>
      </c>
      <c r="B792" s="2" t="str">
        <f>VLOOKUP(A792, 'Customer Names'!A:E, 4, FALSE)</f>
        <v>Pamela J.</v>
      </c>
      <c r="C792" s="2">
        <f>_xlfn.XLOOKUP(A792, 'Medical Examinations'!A:A, 'Medical Examinations'!B:B, "not found")</f>
        <v>28</v>
      </c>
      <c r="D792" s="2">
        <f>_xlfn.XLOOKUP(A792, 'Medical Examinations'!A:A, 'Medical Examinations'!D:D, "not found")</f>
        <v>5.57</v>
      </c>
      <c r="E792" s="2" t="str">
        <f>_xlfn.XLOOKUP(A792, 'Medical Examinations'!A:A, 'Medical Examinations'!F:F, "not found")</f>
        <v>No</v>
      </c>
      <c r="F792" s="2" t="str">
        <f>_xlfn.XLOOKUP(A792, 'Medical Examinations'!A:A, 'Medical Examinations'!G:G, "not found")</f>
        <v>No</v>
      </c>
      <c r="G792" s="2" t="str">
        <f>_xlfn.XLOOKUP(A792, 'Medical Examinations'!A:A, 'Medical Examinations'!H:H, "not found")</f>
        <v>No</v>
      </c>
      <c r="H792" s="2">
        <f>_xlfn.XLOOKUP(A792, 'Medical Examinations'!A:A, 'Medical Examinations'!J:J, "not found")</f>
        <v>0</v>
      </c>
      <c r="I792" s="2" t="str">
        <f>_xlfn.XLOOKUP(A792, 'Medical Examinations'!A:A, 'Medical Examinations'!L:L, "not found")</f>
        <v>No</v>
      </c>
      <c r="J792" s="2" t="str">
        <f>_xlfn.XLOOKUP(A792, 'Medical Examinations'!A:A, 'Medical Examinations'!C:C, "not found")</f>
        <v>Overweight</v>
      </c>
      <c r="K792" s="2" t="str">
        <f>_xlfn.XLOOKUP(A792, 'Medical Examinations'!A:A, 'Medical Examinations'!E:E, "not  found")</f>
        <v>Normal</v>
      </c>
      <c r="L792" s="16">
        <f>_xlfn.XLOOKUP(A792, 'Hospitalisation Details'!A:A, 'Hospitalisation Details'!G:G, "not found")</f>
        <v>36388</v>
      </c>
      <c r="M792" s="17">
        <f>_xlfn.XLOOKUP(A792, 'Hospitalisation Details'!A:A, 'Hospitalisation Details'!J:J, "not found")</f>
        <v>13126.68</v>
      </c>
      <c r="N792" s="2" t="str">
        <f>_xlfn.XLOOKUP(A792, 'Hospitalisation Details'!A:A, 'Hospitalisation Details'!L:L, "not found")</f>
        <v>tier - 3</v>
      </c>
      <c r="O792" s="2" t="str">
        <f>_xlfn.XLOOKUP(A792, 'Hospitalisation Details'!A:A, 'Hospitalisation Details'!N:N, "not found")</f>
        <v>tier - 3</v>
      </c>
      <c r="P792" s="2" t="str">
        <f>_xlfn.XLOOKUP(A792, 'Hospitalisation Details'!A:A, 'Hospitalisation Details'!P:P, "not found")</f>
        <v>R1011</v>
      </c>
      <c r="Q792" s="2">
        <f>_xlfn.XLOOKUP(A792, 'Hospitalisation Details'!A:A, 'Hospitalisation Details'!H:H, "not found")</f>
        <v>23</v>
      </c>
    </row>
    <row r="793" spans="1:17" ht="15.75" x14ac:dyDescent="0.25">
      <c r="A793" s="15" t="s">
        <v>1579</v>
      </c>
      <c r="B793" s="2" t="str">
        <f>VLOOKUP(A793, 'Customer Names'!A:E, 4, FALSE)</f>
        <v>Brittney</v>
      </c>
      <c r="C793" s="2">
        <f>_xlfn.XLOOKUP(A793, 'Medical Examinations'!A:A, 'Medical Examinations'!B:B, "not found")</f>
        <v>30.23</v>
      </c>
      <c r="D793" s="2">
        <f>_xlfn.XLOOKUP(A793, 'Medical Examinations'!A:A, 'Medical Examinations'!D:D, "not found")</f>
        <v>6.94</v>
      </c>
      <c r="E793" s="2" t="str">
        <f>_xlfn.XLOOKUP(A793, 'Medical Examinations'!A:A, 'Medical Examinations'!F:F, "not found")</f>
        <v>yes</v>
      </c>
      <c r="F793" s="2" t="str">
        <f>_xlfn.XLOOKUP(A793, 'Medical Examinations'!A:A, 'Medical Examinations'!G:G, "not found")</f>
        <v>No</v>
      </c>
      <c r="G793" s="2" t="str">
        <f>_xlfn.XLOOKUP(A793, 'Medical Examinations'!A:A, 'Medical Examinations'!H:H, "not found")</f>
        <v>Yes</v>
      </c>
      <c r="H793" s="2">
        <f>_xlfn.XLOOKUP(A793, 'Medical Examinations'!A:A, 'Medical Examinations'!J:J, "not found")</f>
        <v>1</v>
      </c>
      <c r="I793" s="2" t="str">
        <f>_xlfn.XLOOKUP(A793, 'Medical Examinations'!A:A, 'Medical Examinations'!L:L, "not found")</f>
        <v>No</v>
      </c>
      <c r="J793" s="2" t="str">
        <f>_xlfn.XLOOKUP(A793, 'Medical Examinations'!A:A, 'Medical Examinations'!C:C, "not found")</f>
        <v>Obesity</v>
      </c>
      <c r="K793" s="2" t="str">
        <f>_xlfn.XLOOKUP(A793, 'Medical Examinations'!A:A, 'Medical Examinations'!E:E, "not  found")</f>
        <v>Diabetes</v>
      </c>
      <c r="L793" s="16">
        <f>_xlfn.XLOOKUP(A793, 'Hospitalisation Details'!A:A, 'Hospitalisation Details'!G:G, "not found")</f>
        <v>23268</v>
      </c>
      <c r="M793" s="17">
        <f>_xlfn.XLOOKUP(A793, 'Hospitalisation Details'!A:A, 'Hospitalisation Details'!J:J, "not found")</f>
        <v>13116.84</v>
      </c>
      <c r="N793" s="2" t="str">
        <f>_xlfn.XLOOKUP(A793, 'Hospitalisation Details'!A:A, 'Hospitalisation Details'!L:L, "not found")</f>
        <v>tier - 3</v>
      </c>
      <c r="O793" s="2" t="str">
        <f>_xlfn.XLOOKUP(A793, 'Hospitalisation Details'!A:A, 'Hospitalisation Details'!N:N, "not found")</f>
        <v>tier - 1</v>
      </c>
      <c r="P793" s="2" t="str">
        <f>_xlfn.XLOOKUP(A793, 'Hospitalisation Details'!A:A, 'Hospitalisation Details'!P:P, "not found")</f>
        <v>R1012</v>
      </c>
      <c r="Q793" s="2">
        <f>_xlfn.XLOOKUP(A793, 'Hospitalisation Details'!A:A, 'Hospitalisation Details'!H:H, "not found")</f>
        <v>59</v>
      </c>
    </row>
    <row r="794" spans="1:17" ht="15.75" x14ac:dyDescent="0.25">
      <c r="A794" s="15" t="s">
        <v>1578</v>
      </c>
      <c r="B794" s="2" t="str">
        <f>VLOOKUP(A794, 'Customer Names'!A:E, 4, FALSE)</f>
        <v>Sheila</v>
      </c>
      <c r="C794" s="2">
        <f>_xlfn.XLOOKUP(A794, 'Medical Examinations'!A:A, 'Medical Examinations'!B:B, "not found")</f>
        <v>51.14</v>
      </c>
      <c r="D794" s="2">
        <f>_xlfn.XLOOKUP(A794, 'Medical Examinations'!A:A, 'Medical Examinations'!D:D, "not found")</f>
        <v>4.05</v>
      </c>
      <c r="E794" s="2" t="str">
        <f>_xlfn.XLOOKUP(A794, 'Medical Examinations'!A:A, 'Medical Examinations'!F:F, "not found")</f>
        <v>No</v>
      </c>
      <c r="F794" s="2" t="str">
        <f>_xlfn.XLOOKUP(A794, 'Medical Examinations'!A:A, 'Medical Examinations'!G:G, "not found")</f>
        <v>No</v>
      </c>
      <c r="G794" s="2" t="str">
        <f>_xlfn.XLOOKUP(A794, 'Medical Examinations'!A:A, 'Medical Examinations'!H:H, "not found")</f>
        <v>No</v>
      </c>
      <c r="H794" s="2">
        <f>_xlfn.XLOOKUP(A794, 'Medical Examinations'!A:A, 'Medical Examinations'!J:J, "not found")</f>
        <v>1</v>
      </c>
      <c r="I794" s="2" t="str">
        <f>_xlfn.XLOOKUP(A794, 'Medical Examinations'!A:A, 'Medical Examinations'!L:L, "not found")</f>
        <v>No</v>
      </c>
      <c r="J794" s="2" t="str">
        <f>_xlfn.XLOOKUP(A794, 'Medical Examinations'!A:A, 'Medical Examinations'!C:C, "not found")</f>
        <v>Obesity</v>
      </c>
      <c r="K794" s="2" t="str">
        <f>_xlfn.XLOOKUP(A794, 'Medical Examinations'!A:A, 'Medical Examinations'!E:E, "not  found")</f>
        <v>Normal</v>
      </c>
      <c r="L794" s="16">
        <f>_xlfn.XLOOKUP(A794, 'Hospitalisation Details'!A:A, 'Hospitalisation Details'!G:G, "not found")</f>
        <v>33828</v>
      </c>
      <c r="M794" s="17">
        <f>_xlfn.XLOOKUP(A794, 'Hospitalisation Details'!A:A, 'Hospitalisation Details'!J:J, "not found")</f>
        <v>13113.51</v>
      </c>
      <c r="N794" s="2" t="str">
        <f>_xlfn.XLOOKUP(A794, 'Hospitalisation Details'!A:A, 'Hospitalisation Details'!L:L, "not found")</f>
        <v>tier - 3</v>
      </c>
      <c r="O794" s="2" t="str">
        <f>_xlfn.XLOOKUP(A794, 'Hospitalisation Details'!A:A, 'Hospitalisation Details'!N:N, "not found")</f>
        <v>tier - 2</v>
      </c>
      <c r="P794" s="2" t="str">
        <f>_xlfn.XLOOKUP(A794, 'Hospitalisation Details'!A:A, 'Hospitalisation Details'!P:P, "not found")</f>
        <v>R1026</v>
      </c>
      <c r="Q794" s="2">
        <f>_xlfn.XLOOKUP(A794, 'Hospitalisation Details'!A:A, 'Hospitalisation Details'!H:H, "not found")</f>
        <v>30</v>
      </c>
    </row>
    <row r="795" spans="1:17" ht="15.75" x14ac:dyDescent="0.25">
      <c r="A795" s="15" t="s">
        <v>1577</v>
      </c>
      <c r="B795" s="2" t="str">
        <f>VLOOKUP(A795, 'Customer Names'!A:E, 4, FALSE)</f>
        <v>Koji</v>
      </c>
      <c r="C795" s="2">
        <f>_xlfn.XLOOKUP(A795, 'Medical Examinations'!A:A, 'Medical Examinations'!B:B, "not found")</f>
        <v>24.32</v>
      </c>
      <c r="D795" s="2">
        <f>_xlfn.XLOOKUP(A795, 'Medical Examinations'!A:A, 'Medical Examinations'!D:D, "not found")</f>
        <v>10.220000000000001</v>
      </c>
      <c r="E795" s="2" t="str">
        <f>_xlfn.XLOOKUP(A795, 'Medical Examinations'!A:A, 'Medical Examinations'!F:F, "not found")</f>
        <v>No</v>
      </c>
      <c r="F795" s="2" t="str">
        <f>_xlfn.XLOOKUP(A795, 'Medical Examinations'!A:A, 'Medical Examinations'!G:G, "not found")</f>
        <v>No</v>
      </c>
      <c r="G795" s="2" t="str">
        <f>_xlfn.XLOOKUP(A795, 'Medical Examinations'!A:A, 'Medical Examinations'!H:H, "not found")</f>
        <v>No</v>
      </c>
      <c r="H795" s="2">
        <f>_xlfn.XLOOKUP(A795, 'Medical Examinations'!A:A, 'Medical Examinations'!J:J, "not found")</f>
        <v>0</v>
      </c>
      <c r="I795" s="2" t="str">
        <f>_xlfn.XLOOKUP(A795, 'Medical Examinations'!A:A, 'Medical Examinations'!L:L, "not found")</f>
        <v>No</v>
      </c>
      <c r="J795" s="2" t="str">
        <f>_xlfn.XLOOKUP(A795, 'Medical Examinations'!A:A, 'Medical Examinations'!C:C, "not found")</f>
        <v>Normal Weight</v>
      </c>
      <c r="K795" s="2" t="str">
        <f>_xlfn.XLOOKUP(A795, 'Medical Examinations'!A:A, 'Medical Examinations'!E:E, "not  found")</f>
        <v>Diabetes</v>
      </c>
      <c r="L795" s="16">
        <f>_xlfn.XLOOKUP(A795, 'Hospitalisation Details'!A:A, 'Hospitalisation Details'!G:G, "not found")</f>
        <v>22860</v>
      </c>
      <c r="M795" s="17">
        <f>_xlfn.XLOOKUP(A795, 'Hospitalisation Details'!A:A, 'Hospitalisation Details'!J:J, "not found")</f>
        <v>13112.6</v>
      </c>
      <c r="N795" s="2" t="str">
        <f>_xlfn.XLOOKUP(A795, 'Hospitalisation Details'!A:A, 'Hospitalisation Details'!L:L, "not found")</f>
        <v>tier - 3</v>
      </c>
      <c r="O795" s="2" t="str">
        <f>_xlfn.XLOOKUP(A795, 'Hospitalisation Details'!A:A, 'Hospitalisation Details'!N:N, "not found")</f>
        <v>tier - 3</v>
      </c>
      <c r="P795" s="2" t="str">
        <f>_xlfn.XLOOKUP(A795, 'Hospitalisation Details'!A:A, 'Hospitalisation Details'!P:P, "not found")</f>
        <v>R1012</v>
      </c>
      <c r="Q795" s="2">
        <f>_xlfn.XLOOKUP(A795, 'Hospitalisation Details'!A:A, 'Hospitalisation Details'!H:H, "not found")</f>
        <v>60</v>
      </c>
    </row>
    <row r="796" spans="1:17" ht="15.75" x14ac:dyDescent="0.25">
      <c r="A796" s="15" t="s">
        <v>1576</v>
      </c>
      <c r="B796" s="2" t="str">
        <f>VLOOKUP(A796, 'Customer Names'!A:E, 4, FALSE)</f>
        <v>Sarah</v>
      </c>
      <c r="C796" s="2">
        <f>_xlfn.XLOOKUP(A796, 'Medical Examinations'!A:A, 'Medical Examinations'!B:B, "not found")</f>
        <v>38.06</v>
      </c>
      <c r="D796" s="2">
        <f>_xlfn.XLOOKUP(A796, 'Medical Examinations'!A:A, 'Medical Examinations'!D:D, "not found")</f>
        <v>9.24</v>
      </c>
      <c r="E796" s="2" t="str">
        <f>_xlfn.XLOOKUP(A796, 'Medical Examinations'!A:A, 'Medical Examinations'!F:F, "not found")</f>
        <v>No</v>
      </c>
      <c r="F796" s="2" t="str">
        <f>_xlfn.XLOOKUP(A796, 'Medical Examinations'!A:A, 'Medical Examinations'!G:G, "not found")</f>
        <v>No</v>
      </c>
      <c r="G796" s="2" t="str">
        <f>_xlfn.XLOOKUP(A796, 'Medical Examinations'!A:A, 'Medical Examinations'!H:H, "not found")</f>
        <v>No</v>
      </c>
      <c r="H796" s="2">
        <f>_xlfn.XLOOKUP(A796, 'Medical Examinations'!A:A, 'Medical Examinations'!J:J, "not found")</f>
        <v>0</v>
      </c>
      <c r="I796" s="2" t="str">
        <f>_xlfn.XLOOKUP(A796, 'Medical Examinations'!A:A, 'Medical Examinations'!L:L, "not found")</f>
        <v>No</v>
      </c>
      <c r="J796" s="2" t="str">
        <f>_xlfn.XLOOKUP(A796, 'Medical Examinations'!A:A, 'Medical Examinations'!C:C, "not found")</f>
        <v>Obesity</v>
      </c>
      <c r="K796" s="2" t="str">
        <f>_xlfn.XLOOKUP(A796, 'Medical Examinations'!A:A, 'Medical Examinations'!E:E, "not  found")</f>
        <v>Diabetes</v>
      </c>
      <c r="L796" s="16">
        <f>_xlfn.XLOOKUP(A796, 'Hospitalisation Details'!A:A, 'Hospitalisation Details'!G:G, "not found")</f>
        <v>26236</v>
      </c>
      <c r="M796" s="17">
        <f>_xlfn.XLOOKUP(A796, 'Hospitalisation Details'!A:A, 'Hospitalisation Details'!J:J, "not found")</f>
        <v>13110.79</v>
      </c>
      <c r="N796" s="2" t="str">
        <f>_xlfn.XLOOKUP(A796, 'Hospitalisation Details'!A:A, 'Hospitalisation Details'!L:L, "not found")</f>
        <v>tier - 3</v>
      </c>
      <c r="O796" s="2" t="str">
        <f>_xlfn.XLOOKUP(A796, 'Hospitalisation Details'!A:A, 'Hospitalisation Details'!N:N, "not found")</f>
        <v>tier - 2</v>
      </c>
      <c r="P796" s="2" t="str">
        <f>_xlfn.XLOOKUP(A796, 'Hospitalisation Details'!A:A, 'Hospitalisation Details'!P:P, "not found")</f>
        <v>R1011</v>
      </c>
      <c r="Q796" s="2">
        <f>_xlfn.XLOOKUP(A796, 'Hospitalisation Details'!A:A, 'Hospitalisation Details'!H:H, "not found")</f>
        <v>51</v>
      </c>
    </row>
    <row r="797" spans="1:17" ht="15.75" x14ac:dyDescent="0.25">
      <c r="A797" s="15" t="s">
        <v>1575</v>
      </c>
      <c r="B797" s="2" t="str">
        <f>VLOOKUP(A797, 'Customer Names'!A:E, 4, FALSE)</f>
        <v>Colleen M</v>
      </c>
      <c r="C797" s="2">
        <f>_xlfn.XLOOKUP(A797, 'Medical Examinations'!A:A, 'Medical Examinations'!B:B, "not found")</f>
        <v>37.700000000000003</v>
      </c>
      <c r="D797" s="2">
        <f>_xlfn.XLOOKUP(A797, 'Medical Examinations'!A:A, 'Medical Examinations'!D:D, "not found")</f>
        <v>8.6</v>
      </c>
      <c r="E797" s="2" t="str">
        <f>_xlfn.XLOOKUP(A797, 'Medical Examinations'!A:A, 'Medical Examinations'!F:F, "not found")</f>
        <v>No</v>
      </c>
      <c r="F797" s="2" t="str">
        <f>_xlfn.XLOOKUP(A797, 'Medical Examinations'!A:A, 'Medical Examinations'!G:G, "not found")</f>
        <v>No</v>
      </c>
      <c r="G797" s="2" t="str">
        <f>_xlfn.XLOOKUP(A797, 'Medical Examinations'!A:A, 'Medical Examinations'!H:H, "not found")</f>
        <v>No</v>
      </c>
      <c r="H797" s="2">
        <f>_xlfn.XLOOKUP(A797, 'Medical Examinations'!A:A, 'Medical Examinations'!J:J, "not found")</f>
        <v>0</v>
      </c>
      <c r="I797" s="2" t="str">
        <f>_xlfn.XLOOKUP(A797, 'Medical Examinations'!A:A, 'Medical Examinations'!L:L, "not found")</f>
        <v>No</v>
      </c>
      <c r="J797" s="2" t="str">
        <f>_xlfn.XLOOKUP(A797, 'Medical Examinations'!A:A, 'Medical Examinations'!C:C, "not found")</f>
        <v>Obesity</v>
      </c>
      <c r="K797" s="2" t="str">
        <f>_xlfn.XLOOKUP(A797, 'Medical Examinations'!A:A, 'Medical Examinations'!E:E, "not  found")</f>
        <v>Diabetes</v>
      </c>
      <c r="L797" s="16">
        <f>_xlfn.XLOOKUP(A797, 'Hospitalisation Details'!A:A, 'Hospitalisation Details'!G:G, "not found")</f>
        <v>28688</v>
      </c>
      <c r="M797" s="17">
        <f>_xlfn.XLOOKUP(A797, 'Hospitalisation Details'!A:A, 'Hospitalisation Details'!J:J, "not found")</f>
        <v>13101.74</v>
      </c>
      <c r="N797" s="2" t="str">
        <f>_xlfn.XLOOKUP(A797, 'Hospitalisation Details'!A:A, 'Hospitalisation Details'!L:L, "not found")</f>
        <v>tier - 3</v>
      </c>
      <c r="O797" s="2" t="str">
        <f>_xlfn.XLOOKUP(A797, 'Hospitalisation Details'!A:A, 'Hospitalisation Details'!N:N, "not found")</f>
        <v>tier - 2</v>
      </c>
      <c r="P797" s="2" t="str">
        <f>_xlfn.XLOOKUP(A797, 'Hospitalisation Details'!A:A, 'Hospitalisation Details'!P:P, "not found")</f>
        <v>R1026</v>
      </c>
      <c r="Q797" s="2">
        <f>_xlfn.XLOOKUP(A797, 'Hospitalisation Details'!A:A, 'Hospitalisation Details'!H:H, "not found")</f>
        <v>44</v>
      </c>
    </row>
    <row r="798" spans="1:17" ht="15.75" x14ac:dyDescent="0.25">
      <c r="A798" s="15" t="s">
        <v>1574</v>
      </c>
      <c r="B798" s="2" t="str">
        <f>VLOOKUP(A798, 'Customer Names'!A:E, 4, FALSE)</f>
        <v>Deedra G.</v>
      </c>
      <c r="C798" s="2">
        <f>_xlfn.XLOOKUP(A798, 'Medical Examinations'!A:A, 'Medical Examinations'!B:B, "not found")</f>
        <v>44</v>
      </c>
      <c r="D798" s="2">
        <f>_xlfn.XLOOKUP(A798, 'Medical Examinations'!A:A, 'Medical Examinations'!D:D, "not found")</f>
        <v>9.32</v>
      </c>
      <c r="E798" s="2" t="str">
        <f>_xlfn.XLOOKUP(A798, 'Medical Examinations'!A:A, 'Medical Examinations'!F:F, "not found")</f>
        <v>yes</v>
      </c>
      <c r="F798" s="2" t="str">
        <f>_xlfn.XLOOKUP(A798, 'Medical Examinations'!A:A, 'Medical Examinations'!G:G, "not found")</f>
        <v>No</v>
      </c>
      <c r="G798" s="2" t="str">
        <f>_xlfn.XLOOKUP(A798, 'Medical Examinations'!A:A, 'Medical Examinations'!H:H, "not found")</f>
        <v>No</v>
      </c>
      <c r="H798" s="2">
        <f>_xlfn.XLOOKUP(A798, 'Medical Examinations'!A:A, 'Medical Examinations'!J:J, "not found")</f>
        <v>2</v>
      </c>
      <c r="I798" s="2" t="str">
        <f>_xlfn.XLOOKUP(A798, 'Medical Examinations'!A:A, 'Medical Examinations'!L:L, "not found")</f>
        <v>No</v>
      </c>
      <c r="J798" s="2" t="str">
        <f>_xlfn.XLOOKUP(A798, 'Medical Examinations'!A:A, 'Medical Examinations'!C:C, "not found")</f>
        <v>Obesity</v>
      </c>
      <c r="K798" s="2" t="str">
        <f>_xlfn.XLOOKUP(A798, 'Medical Examinations'!A:A, 'Medical Examinations'!E:E, "not  found")</f>
        <v>Diabetes</v>
      </c>
      <c r="L798" s="16">
        <f>_xlfn.XLOOKUP(A798, 'Hospitalisation Details'!A:A, 'Hospitalisation Details'!G:G, "not found")</f>
        <v>22591</v>
      </c>
      <c r="M798" s="17">
        <f>_xlfn.XLOOKUP(A798, 'Hospitalisation Details'!A:A, 'Hospitalisation Details'!J:J, "not found")</f>
        <v>13063.88</v>
      </c>
      <c r="N798" s="2" t="str">
        <f>_xlfn.XLOOKUP(A798, 'Hospitalisation Details'!A:A, 'Hospitalisation Details'!L:L, "not found")</f>
        <v>tier - 3</v>
      </c>
      <c r="O798" s="2" t="str">
        <f>_xlfn.XLOOKUP(A798, 'Hospitalisation Details'!A:A, 'Hospitalisation Details'!N:N, "not found")</f>
        <v>tier - 2</v>
      </c>
      <c r="P798" s="2" t="str">
        <f>_xlfn.XLOOKUP(A798, 'Hospitalisation Details'!A:A, 'Hospitalisation Details'!P:P, "not found")</f>
        <v>R1011</v>
      </c>
      <c r="Q798" s="2">
        <f>_xlfn.XLOOKUP(A798, 'Hospitalisation Details'!A:A, 'Hospitalisation Details'!H:H, "not found")</f>
        <v>61</v>
      </c>
    </row>
    <row r="799" spans="1:17" ht="15.75" x14ac:dyDescent="0.25">
      <c r="A799" s="15" t="s">
        <v>1573</v>
      </c>
      <c r="B799" s="2" t="str">
        <f>VLOOKUP(A799, 'Customer Names'!A:E, 4, FALSE)</f>
        <v>Kulwinder</v>
      </c>
      <c r="C799" s="2">
        <f>_xlfn.XLOOKUP(A799, 'Medical Examinations'!A:A, 'Medical Examinations'!B:B, "not found")</f>
        <v>41.45</v>
      </c>
      <c r="D799" s="2">
        <f>_xlfn.XLOOKUP(A799, 'Medical Examinations'!A:A, 'Medical Examinations'!D:D, "not found")</f>
        <v>6.12</v>
      </c>
      <c r="E799" s="2" t="str">
        <f>_xlfn.XLOOKUP(A799, 'Medical Examinations'!A:A, 'Medical Examinations'!F:F, "not found")</f>
        <v>yes</v>
      </c>
      <c r="F799" s="2" t="str">
        <f>_xlfn.XLOOKUP(A799, 'Medical Examinations'!A:A, 'Medical Examinations'!G:G, "not found")</f>
        <v>No</v>
      </c>
      <c r="G799" s="2" t="str">
        <f>_xlfn.XLOOKUP(A799, 'Medical Examinations'!A:A, 'Medical Examinations'!H:H, "not found")</f>
        <v>No</v>
      </c>
      <c r="H799" s="2">
        <f>_xlfn.XLOOKUP(A799, 'Medical Examinations'!A:A, 'Medical Examinations'!J:J, "not found")</f>
        <v>0</v>
      </c>
      <c r="I799" s="2" t="str">
        <f>_xlfn.XLOOKUP(A799, 'Medical Examinations'!A:A, 'Medical Examinations'!L:L, "not found")</f>
        <v>No</v>
      </c>
      <c r="J799" s="2" t="str">
        <f>_xlfn.XLOOKUP(A799, 'Medical Examinations'!A:A, 'Medical Examinations'!C:C, "not found")</f>
        <v>Obesity</v>
      </c>
      <c r="K799" s="2" t="str">
        <f>_xlfn.XLOOKUP(A799, 'Medical Examinations'!A:A, 'Medical Examinations'!E:E, "not  found")</f>
        <v>Prediabeties</v>
      </c>
      <c r="L799" s="16">
        <f>_xlfn.XLOOKUP(A799, 'Hospitalisation Details'!A:A, 'Hospitalisation Details'!G:G, "not found")</f>
        <v>31346</v>
      </c>
      <c r="M799" s="17">
        <f>_xlfn.XLOOKUP(A799, 'Hospitalisation Details'!A:A, 'Hospitalisation Details'!J:J, "not found")</f>
        <v>13051.22</v>
      </c>
      <c r="N799" s="2" t="str">
        <f>_xlfn.XLOOKUP(A799, 'Hospitalisation Details'!A:A, 'Hospitalisation Details'!L:L, "not found")</f>
        <v>tier - 3</v>
      </c>
      <c r="O799" s="2" t="str">
        <f>_xlfn.XLOOKUP(A799, 'Hospitalisation Details'!A:A, 'Hospitalisation Details'!N:N, "not found")</f>
        <v>tier - 1</v>
      </c>
      <c r="P799" s="2" t="str">
        <f>_xlfn.XLOOKUP(A799, 'Hospitalisation Details'!A:A, 'Hospitalisation Details'!P:P, "not found")</f>
        <v>R1026</v>
      </c>
      <c r="Q799" s="2">
        <f>_xlfn.XLOOKUP(A799, 'Hospitalisation Details'!A:A, 'Hospitalisation Details'!H:H, "not found")</f>
        <v>37</v>
      </c>
    </row>
    <row r="800" spans="1:17" ht="15.75" x14ac:dyDescent="0.25">
      <c r="A800" s="15" t="s">
        <v>1572</v>
      </c>
      <c r="B800" s="2" t="str">
        <f>VLOOKUP(A800, 'Customer Names'!A:E, 4, FALSE)</f>
        <v>Ann M.</v>
      </c>
      <c r="C800" s="2">
        <f>_xlfn.XLOOKUP(A800, 'Medical Examinations'!A:A, 'Medical Examinations'!B:B, "not found")</f>
        <v>25.364999999999998</v>
      </c>
      <c r="D800" s="2">
        <f>_xlfn.XLOOKUP(A800, 'Medical Examinations'!A:A, 'Medical Examinations'!D:D, "not found")</f>
        <v>9.19</v>
      </c>
      <c r="E800" s="2" t="str">
        <f>_xlfn.XLOOKUP(A800, 'Medical Examinations'!A:A, 'Medical Examinations'!F:F, "not found")</f>
        <v>yes</v>
      </c>
      <c r="F800" s="2" t="str">
        <f>_xlfn.XLOOKUP(A800, 'Medical Examinations'!A:A, 'Medical Examinations'!G:G, "not found")</f>
        <v>No</v>
      </c>
      <c r="G800" s="2" t="str">
        <f>_xlfn.XLOOKUP(A800, 'Medical Examinations'!A:A, 'Medical Examinations'!H:H, "not found")</f>
        <v>No</v>
      </c>
      <c r="H800" s="2">
        <f>_xlfn.XLOOKUP(A800, 'Medical Examinations'!A:A, 'Medical Examinations'!J:J, "not found")</f>
        <v>0</v>
      </c>
      <c r="I800" s="2" t="str">
        <f>_xlfn.XLOOKUP(A800, 'Medical Examinations'!A:A, 'Medical Examinations'!L:L, "not found")</f>
        <v>No</v>
      </c>
      <c r="J800" s="2" t="str">
        <f>_xlfn.XLOOKUP(A800, 'Medical Examinations'!A:A, 'Medical Examinations'!C:C, "not found")</f>
        <v>Overweight</v>
      </c>
      <c r="K800" s="2" t="str">
        <f>_xlfn.XLOOKUP(A800, 'Medical Examinations'!A:A, 'Medical Examinations'!E:E, "not  found")</f>
        <v>Diabetes</v>
      </c>
      <c r="L800" s="16">
        <f>_xlfn.XLOOKUP(A800, 'Hospitalisation Details'!A:A, 'Hospitalisation Details'!G:G, "not found")</f>
        <v>24690</v>
      </c>
      <c r="M800" s="17">
        <f>_xlfn.XLOOKUP(A800, 'Hospitalisation Details'!A:A, 'Hospitalisation Details'!J:J, "not found")</f>
        <v>13047.33</v>
      </c>
      <c r="N800" s="2" t="str">
        <f>_xlfn.XLOOKUP(A800, 'Hospitalisation Details'!A:A, 'Hospitalisation Details'!L:L, "not found")</f>
        <v>tier - 3</v>
      </c>
      <c r="O800" s="2" t="str">
        <f>_xlfn.XLOOKUP(A800, 'Hospitalisation Details'!A:A, 'Hospitalisation Details'!N:N, "not found")</f>
        <v>tier - 3</v>
      </c>
      <c r="P800" s="2" t="str">
        <f>_xlfn.XLOOKUP(A800, 'Hospitalisation Details'!A:A, 'Hospitalisation Details'!P:P, "not found")</f>
        <v>R1024</v>
      </c>
      <c r="Q800" s="2">
        <f>_xlfn.XLOOKUP(A800, 'Hospitalisation Details'!A:A, 'Hospitalisation Details'!H:H, "not found")</f>
        <v>55</v>
      </c>
    </row>
    <row r="801" spans="1:17" ht="15.75" x14ac:dyDescent="0.25">
      <c r="A801" s="15" t="s">
        <v>1571</v>
      </c>
      <c r="B801" s="2" t="str">
        <f>VLOOKUP(A801, 'Customer Names'!A:E, 4, FALSE)</f>
        <v>Sarah E</v>
      </c>
      <c r="C801" s="2">
        <f>_xlfn.XLOOKUP(A801, 'Medical Examinations'!A:A, 'Medical Examinations'!B:B, "not found")</f>
        <v>34.56</v>
      </c>
      <c r="D801" s="2">
        <f>_xlfn.XLOOKUP(A801, 'Medical Examinations'!A:A, 'Medical Examinations'!D:D, "not found")</f>
        <v>5.84</v>
      </c>
      <c r="E801" s="2" t="str">
        <f>_xlfn.XLOOKUP(A801, 'Medical Examinations'!A:A, 'Medical Examinations'!F:F, "not found")</f>
        <v>yes</v>
      </c>
      <c r="F801" s="2" t="str">
        <f>_xlfn.XLOOKUP(A801, 'Medical Examinations'!A:A, 'Medical Examinations'!G:G, "not found")</f>
        <v>No</v>
      </c>
      <c r="G801" s="2" t="str">
        <f>_xlfn.XLOOKUP(A801, 'Medical Examinations'!A:A, 'Medical Examinations'!H:H, "not found")</f>
        <v>Yes</v>
      </c>
      <c r="H801" s="2">
        <f>_xlfn.XLOOKUP(A801, 'Medical Examinations'!A:A, 'Medical Examinations'!J:J, "not found")</f>
        <v>1</v>
      </c>
      <c r="I801" s="2" t="str">
        <f>_xlfn.XLOOKUP(A801, 'Medical Examinations'!A:A, 'Medical Examinations'!L:L, "not found")</f>
        <v>No</v>
      </c>
      <c r="J801" s="2" t="str">
        <f>_xlfn.XLOOKUP(A801, 'Medical Examinations'!A:A, 'Medical Examinations'!C:C, "not found")</f>
        <v>Obesity</v>
      </c>
      <c r="K801" s="2" t="str">
        <f>_xlfn.XLOOKUP(A801, 'Medical Examinations'!A:A, 'Medical Examinations'!E:E, "not  found")</f>
        <v>Prediabeties</v>
      </c>
      <c r="L801" s="16">
        <f>_xlfn.XLOOKUP(A801, 'Hospitalisation Details'!A:A, 'Hospitalisation Details'!G:G, "not found")</f>
        <v>25469</v>
      </c>
      <c r="M801" s="17">
        <f>_xlfn.XLOOKUP(A801, 'Hospitalisation Details'!A:A, 'Hospitalisation Details'!J:J, "not found")</f>
        <v>13044.41</v>
      </c>
      <c r="N801" s="2" t="str">
        <f>_xlfn.XLOOKUP(A801, 'Hospitalisation Details'!A:A, 'Hospitalisation Details'!L:L, "not found")</f>
        <v>tier - 3</v>
      </c>
      <c r="O801" s="2" t="str">
        <f>_xlfn.XLOOKUP(A801, 'Hospitalisation Details'!A:A, 'Hospitalisation Details'!N:N, "not found")</f>
        <v>tier - 1</v>
      </c>
      <c r="P801" s="2" t="str">
        <f>_xlfn.XLOOKUP(A801, 'Hospitalisation Details'!A:A, 'Hospitalisation Details'!P:P, "not found")</f>
        <v>R1012</v>
      </c>
      <c r="Q801" s="2">
        <f>_xlfn.XLOOKUP(A801, 'Hospitalisation Details'!A:A, 'Hospitalisation Details'!H:H, "not found")</f>
        <v>53</v>
      </c>
    </row>
    <row r="802" spans="1:17" ht="15.75" x14ac:dyDescent="0.25">
      <c r="A802" s="15" t="s">
        <v>1570</v>
      </c>
      <c r="B802" s="2" t="str">
        <f>VLOOKUP(A802, 'Customer Names'!A:E, 4, FALSE)</f>
        <v>Apryl J.</v>
      </c>
      <c r="C802" s="2">
        <f>_xlfn.XLOOKUP(A802, 'Medical Examinations'!A:A, 'Medical Examinations'!B:B, "not found")</f>
        <v>28.2</v>
      </c>
      <c r="D802" s="2">
        <f>_xlfn.XLOOKUP(A802, 'Medical Examinations'!A:A, 'Medical Examinations'!D:D, "not found")</f>
        <v>7.19</v>
      </c>
      <c r="E802" s="2" t="str">
        <f>_xlfn.XLOOKUP(A802, 'Medical Examinations'!A:A, 'Medical Examinations'!F:F, "not found")</f>
        <v>yes</v>
      </c>
      <c r="F802" s="2" t="str">
        <f>_xlfn.XLOOKUP(A802, 'Medical Examinations'!A:A, 'Medical Examinations'!G:G, "not found")</f>
        <v>No</v>
      </c>
      <c r="G802" s="2" t="str">
        <f>_xlfn.XLOOKUP(A802, 'Medical Examinations'!A:A, 'Medical Examinations'!H:H, "not found")</f>
        <v>No</v>
      </c>
      <c r="H802" s="2">
        <f>_xlfn.XLOOKUP(A802, 'Medical Examinations'!A:A, 'Medical Examinations'!J:J, "not found")</f>
        <v>2</v>
      </c>
      <c r="I802" s="2" t="str">
        <f>_xlfn.XLOOKUP(A802, 'Medical Examinations'!A:A, 'Medical Examinations'!L:L, "not found")</f>
        <v>No</v>
      </c>
      <c r="J802" s="2" t="str">
        <f>_xlfn.XLOOKUP(A802, 'Medical Examinations'!A:A, 'Medical Examinations'!C:C, "not found")</f>
        <v>Overweight</v>
      </c>
      <c r="K802" s="2" t="str">
        <f>_xlfn.XLOOKUP(A802, 'Medical Examinations'!A:A, 'Medical Examinations'!E:E, "not  found")</f>
        <v>Diabetes</v>
      </c>
      <c r="L802" s="16">
        <f>_xlfn.XLOOKUP(A802, 'Hospitalisation Details'!A:A, 'Hospitalisation Details'!G:G, "not found")</f>
        <v>22594</v>
      </c>
      <c r="M802" s="17">
        <f>_xlfn.XLOOKUP(A802, 'Hospitalisation Details'!A:A, 'Hospitalisation Details'!J:J, "not found")</f>
        <v>13041.92</v>
      </c>
      <c r="N802" s="2" t="str">
        <f>_xlfn.XLOOKUP(A802, 'Hospitalisation Details'!A:A, 'Hospitalisation Details'!L:L, "not found")</f>
        <v>tier - 3</v>
      </c>
      <c r="O802" s="2" t="str">
        <f>_xlfn.XLOOKUP(A802, 'Hospitalisation Details'!A:A, 'Hospitalisation Details'!N:N, "not found")</f>
        <v>tier - 1</v>
      </c>
      <c r="P802" s="2" t="str">
        <f>_xlfn.XLOOKUP(A802, 'Hospitalisation Details'!A:A, 'Hospitalisation Details'!P:P, "not found")</f>
        <v>R1011</v>
      </c>
      <c r="Q802" s="2">
        <f>_xlfn.XLOOKUP(A802, 'Hospitalisation Details'!A:A, 'Hospitalisation Details'!H:H, "not found")</f>
        <v>61</v>
      </c>
    </row>
    <row r="803" spans="1:17" ht="15.75" x14ac:dyDescent="0.25">
      <c r="A803" s="15" t="s">
        <v>1569</v>
      </c>
      <c r="B803" s="2" t="str">
        <f>VLOOKUP(A803, 'Customer Names'!A:E, 4, FALSE)</f>
        <v>Ilana</v>
      </c>
      <c r="C803" s="2">
        <f>_xlfn.XLOOKUP(A803, 'Medical Examinations'!A:A, 'Medical Examinations'!B:B, "not found")</f>
        <v>30.43</v>
      </c>
      <c r="D803" s="2">
        <f>_xlfn.XLOOKUP(A803, 'Medical Examinations'!A:A, 'Medical Examinations'!D:D, "not found")</f>
        <v>9.39</v>
      </c>
      <c r="E803" s="2" t="str">
        <f>_xlfn.XLOOKUP(A803, 'Medical Examinations'!A:A, 'Medical Examinations'!F:F, "not found")</f>
        <v>No</v>
      </c>
      <c r="F803" s="2" t="str">
        <f>_xlfn.XLOOKUP(A803, 'Medical Examinations'!A:A, 'Medical Examinations'!G:G, "not found")</f>
        <v>No</v>
      </c>
      <c r="G803" s="2" t="str">
        <f>_xlfn.XLOOKUP(A803, 'Medical Examinations'!A:A, 'Medical Examinations'!H:H, "not found")</f>
        <v>No</v>
      </c>
      <c r="H803" s="2">
        <f>_xlfn.XLOOKUP(A803, 'Medical Examinations'!A:A, 'Medical Examinations'!J:J, "not found")</f>
        <v>0</v>
      </c>
      <c r="I803" s="2" t="str">
        <f>_xlfn.XLOOKUP(A803, 'Medical Examinations'!A:A, 'Medical Examinations'!L:L, "not found")</f>
        <v>No</v>
      </c>
      <c r="J803" s="2" t="str">
        <f>_xlfn.XLOOKUP(A803, 'Medical Examinations'!A:A, 'Medical Examinations'!C:C, "not found")</f>
        <v>Obesity</v>
      </c>
      <c r="K803" s="2" t="str">
        <f>_xlfn.XLOOKUP(A803, 'Medical Examinations'!A:A, 'Medical Examinations'!E:E, "not  found")</f>
        <v>Diabetes</v>
      </c>
      <c r="L803" s="16">
        <f>_xlfn.XLOOKUP(A803, 'Hospitalisation Details'!A:A, 'Hospitalisation Details'!G:G, "not found")</f>
        <v>24050</v>
      </c>
      <c r="M803" s="17">
        <f>_xlfn.XLOOKUP(A803, 'Hospitalisation Details'!A:A, 'Hospitalisation Details'!J:J, "not found")</f>
        <v>13023.93</v>
      </c>
      <c r="N803" s="2" t="str">
        <f>_xlfn.XLOOKUP(A803, 'Hospitalisation Details'!A:A, 'Hospitalisation Details'!L:L, "not found")</f>
        <v>tier - 3</v>
      </c>
      <c r="O803" s="2" t="str">
        <f>_xlfn.XLOOKUP(A803, 'Hospitalisation Details'!A:A, 'Hospitalisation Details'!N:N, "not found")</f>
        <v>tier - 2</v>
      </c>
      <c r="P803" s="2" t="str">
        <f>_xlfn.XLOOKUP(A803, 'Hospitalisation Details'!A:A, 'Hospitalisation Details'!P:P, "not found")</f>
        <v>R1025</v>
      </c>
      <c r="Q803" s="2">
        <f>_xlfn.XLOOKUP(A803, 'Hospitalisation Details'!A:A, 'Hospitalisation Details'!H:H, "not found")</f>
        <v>57</v>
      </c>
    </row>
    <row r="804" spans="1:17" ht="15.75" x14ac:dyDescent="0.25">
      <c r="A804" s="15" t="s">
        <v>1568</v>
      </c>
      <c r="B804" s="2" t="str">
        <f>VLOOKUP(A804, 'Customer Names'!A:E, 4, FALSE)</f>
        <v>Katherine</v>
      </c>
      <c r="C804" s="2">
        <f>_xlfn.XLOOKUP(A804, 'Medical Examinations'!A:A, 'Medical Examinations'!B:B, "not found")</f>
        <v>32.395000000000003</v>
      </c>
      <c r="D804" s="2">
        <f>_xlfn.XLOOKUP(A804, 'Medical Examinations'!A:A, 'Medical Examinations'!D:D, "not found")</f>
        <v>4.2699999999999996</v>
      </c>
      <c r="E804" s="2" t="str">
        <f>_xlfn.XLOOKUP(A804, 'Medical Examinations'!A:A, 'Medical Examinations'!F:F, "not found")</f>
        <v>yes</v>
      </c>
      <c r="F804" s="2" t="str">
        <f>_xlfn.XLOOKUP(A804, 'Medical Examinations'!A:A, 'Medical Examinations'!G:G, "not found")</f>
        <v>No</v>
      </c>
      <c r="G804" s="2" t="str">
        <f>_xlfn.XLOOKUP(A804, 'Medical Examinations'!A:A, 'Medical Examinations'!H:H, "not found")</f>
        <v>No</v>
      </c>
      <c r="H804" s="2">
        <f>_xlfn.XLOOKUP(A804, 'Medical Examinations'!A:A, 'Medical Examinations'!J:J, "not found")</f>
        <v>1</v>
      </c>
      <c r="I804" s="2" t="str">
        <f>_xlfn.XLOOKUP(A804, 'Medical Examinations'!A:A, 'Medical Examinations'!L:L, "not found")</f>
        <v>No</v>
      </c>
      <c r="J804" s="2" t="str">
        <f>_xlfn.XLOOKUP(A804, 'Medical Examinations'!A:A, 'Medical Examinations'!C:C, "not found")</f>
        <v>Obesity</v>
      </c>
      <c r="K804" s="2" t="str">
        <f>_xlfn.XLOOKUP(A804, 'Medical Examinations'!A:A, 'Medical Examinations'!E:E, "not  found")</f>
        <v>Normal</v>
      </c>
      <c r="L804" s="16">
        <f>_xlfn.XLOOKUP(A804, 'Hospitalisation Details'!A:A, 'Hospitalisation Details'!G:G, "not found")</f>
        <v>23643</v>
      </c>
      <c r="M804" s="17">
        <f>_xlfn.XLOOKUP(A804, 'Hospitalisation Details'!A:A, 'Hospitalisation Details'!J:J, "not found")</f>
        <v>13019.16</v>
      </c>
      <c r="N804" s="2" t="str">
        <f>_xlfn.XLOOKUP(A804, 'Hospitalisation Details'!A:A, 'Hospitalisation Details'!L:L, "not found")</f>
        <v>tier - 3</v>
      </c>
      <c r="O804" s="2" t="str">
        <f>_xlfn.XLOOKUP(A804, 'Hospitalisation Details'!A:A, 'Hospitalisation Details'!N:N, "not found")</f>
        <v>tier - 1</v>
      </c>
      <c r="P804" s="2" t="str">
        <f>_xlfn.XLOOKUP(A804, 'Hospitalisation Details'!A:A, 'Hospitalisation Details'!P:P, "not found")</f>
        <v>R1024</v>
      </c>
      <c r="Q804" s="2">
        <f>_xlfn.XLOOKUP(A804, 'Hospitalisation Details'!A:A, 'Hospitalisation Details'!H:H, "not found")</f>
        <v>58</v>
      </c>
    </row>
    <row r="805" spans="1:17" ht="15.75" x14ac:dyDescent="0.25">
      <c r="A805" s="15" t="s">
        <v>1567</v>
      </c>
      <c r="B805" s="2" t="str">
        <f>VLOOKUP(A805, 'Customer Names'!A:E, 4, FALSE)</f>
        <v>Katherine</v>
      </c>
      <c r="C805" s="2">
        <f>_xlfn.XLOOKUP(A805, 'Medical Examinations'!A:A, 'Medical Examinations'!B:B, "not found")</f>
        <v>24.035</v>
      </c>
      <c r="D805" s="2">
        <f>_xlfn.XLOOKUP(A805, 'Medical Examinations'!A:A, 'Medical Examinations'!D:D, "not found")</f>
        <v>11.71</v>
      </c>
      <c r="E805" s="2" t="str">
        <f>_xlfn.XLOOKUP(A805, 'Medical Examinations'!A:A, 'Medical Examinations'!F:F, "not found")</f>
        <v>No</v>
      </c>
      <c r="F805" s="2" t="str">
        <f>_xlfn.XLOOKUP(A805, 'Medical Examinations'!A:A, 'Medical Examinations'!G:G, "not found")</f>
        <v>No</v>
      </c>
      <c r="G805" s="2" t="str">
        <f>_xlfn.XLOOKUP(A805, 'Medical Examinations'!A:A, 'Medical Examinations'!H:H, "not found")</f>
        <v>No</v>
      </c>
      <c r="H805" s="2">
        <f>_xlfn.XLOOKUP(A805, 'Medical Examinations'!A:A, 'Medical Examinations'!J:J, "not found")</f>
        <v>0</v>
      </c>
      <c r="I805" s="2" t="str">
        <f>_xlfn.XLOOKUP(A805, 'Medical Examinations'!A:A, 'Medical Examinations'!L:L, "not found")</f>
        <v>No</v>
      </c>
      <c r="J805" s="2" t="str">
        <f>_xlfn.XLOOKUP(A805, 'Medical Examinations'!A:A, 'Medical Examinations'!C:C, "not found")</f>
        <v>Normal Weight</v>
      </c>
      <c r="K805" s="2" t="str">
        <f>_xlfn.XLOOKUP(A805, 'Medical Examinations'!A:A, 'Medical Examinations'!E:E, "not  found")</f>
        <v>Diabetes</v>
      </c>
      <c r="L805" s="16">
        <f>_xlfn.XLOOKUP(A805, 'Hospitalisation Details'!A:A, 'Hospitalisation Details'!G:G, "not found")</f>
        <v>22847</v>
      </c>
      <c r="M805" s="17">
        <f>_xlfn.XLOOKUP(A805, 'Hospitalisation Details'!A:A, 'Hospitalisation Details'!J:J, "not found")</f>
        <v>13012.21</v>
      </c>
      <c r="N805" s="2" t="str">
        <f>_xlfn.XLOOKUP(A805, 'Hospitalisation Details'!A:A, 'Hospitalisation Details'!L:L, "not found")</f>
        <v>tier - 3</v>
      </c>
      <c r="O805" s="2" t="str">
        <f>_xlfn.XLOOKUP(A805, 'Hospitalisation Details'!A:A, 'Hospitalisation Details'!N:N, "not found")</f>
        <v>tier - 1</v>
      </c>
      <c r="P805" s="2" t="str">
        <f>_xlfn.XLOOKUP(A805, 'Hospitalisation Details'!A:A, 'Hospitalisation Details'!P:P, "not found")</f>
        <v>R1012</v>
      </c>
      <c r="Q805" s="2">
        <f>_xlfn.XLOOKUP(A805, 'Hospitalisation Details'!A:A, 'Hospitalisation Details'!H:H, "not found")</f>
        <v>60</v>
      </c>
    </row>
    <row r="806" spans="1:17" ht="15.75" x14ac:dyDescent="0.25">
      <c r="A806" s="15" t="s">
        <v>1566</v>
      </c>
      <c r="B806" s="2" t="str">
        <f>VLOOKUP(A806, 'Customer Names'!A:E, 4, FALSE)</f>
        <v>Karl</v>
      </c>
      <c r="C806" s="2">
        <f>_xlfn.XLOOKUP(A806, 'Medical Examinations'!A:A, 'Medical Examinations'!B:B, "not found")</f>
        <v>37.119999999999997</v>
      </c>
      <c r="D806" s="2">
        <f>_xlfn.XLOOKUP(A806, 'Medical Examinations'!A:A, 'Medical Examinations'!D:D, "not found")</f>
        <v>5.29</v>
      </c>
      <c r="E806" s="2" t="str">
        <f>_xlfn.XLOOKUP(A806, 'Medical Examinations'!A:A, 'Medical Examinations'!F:F, "not found")</f>
        <v>No</v>
      </c>
      <c r="F806" s="2" t="str">
        <f>_xlfn.XLOOKUP(A806, 'Medical Examinations'!A:A, 'Medical Examinations'!G:G, "not found")</f>
        <v>No</v>
      </c>
      <c r="G806" s="2" t="str">
        <f>_xlfn.XLOOKUP(A806, 'Medical Examinations'!A:A, 'Medical Examinations'!H:H, "not found")</f>
        <v>No</v>
      </c>
      <c r="H806" s="2">
        <f>_xlfn.XLOOKUP(A806, 'Medical Examinations'!A:A, 'Medical Examinations'!J:J, "not found")</f>
        <v>2</v>
      </c>
      <c r="I806" s="2" t="str">
        <f>_xlfn.XLOOKUP(A806, 'Medical Examinations'!A:A, 'Medical Examinations'!L:L, "not found")</f>
        <v>No</v>
      </c>
      <c r="J806" s="2" t="str">
        <f>_xlfn.XLOOKUP(A806, 'Medical Examinations'!A:A, 'Medical Examinations'!C:C, "not found")</f>
        <v>Obesity</v>
      </c>
      <c r="K806" s="2" t="str">
        <f>_xlfn.XLOOKUP(A806, 'Medical Examinations'!A:A, 'Medical Examinations'!E:E, "not  found")</f>
        <v>Normal</v>
      </c>
      <c r="L806" s="16">
        <f>_xlfn.XLOOKUP(A806, 'Hospitalisation Details'!A:A, 'Hospitalisation Details'!G:G, "not found")</f>
        <v>26569</v>
      </c>
      <c r="M806" s="17">
        <f>_xlfn.XLOOKUP(A806, 'Hospitalisation Details'!A:A, 'Hospitalisation Details'!J:J, "not found")</f>
        <v>13010.86</v>
      </c>
      <c r="N806" s="2" t="str">
        <f>_xlfn.XLOOKUP(A806, 'Hospitalisation Details'!A:A, 'Hospitalisation Details'!L:L, "not found")</f>
        <v>tier - 3</v>
      </c>
      <c r="O806" s="2" t="str">
        <f>_xlfn.XLOOKUP(A806, 'Hospitalisation Details'!A:A, 'Hospitalisation Details'!N:N, "not found")</f>
        <v>tier - 2</v>
      </c>
      <c r="P806" s="2" t="str">
        <f>_xlfn.XLOOKUP(A806, 'Hospitalisation Details'!A:A, 'Hospitalisation Details'!P:P, "not found")</f>
        <v>R1012</v>
      </c>
      <c r="Q806" s="2">
        <f>_xlfn.XLOOKUP(A806, 'Hospitalisation Details'!A:A, 'Hospitalisation Details'!H:H, "not found")</f>
        <v>50</v>
      </c>
    </row>
    <row r="807" spans="1:17" ht="15.75" x14ac:dyDescent="0.25">
      <c r="A807" s="15" t="s">
        <v>1565</v>
      </c>
      <c r="B807" s="2" t="str">
        <f>VLOOKUP(A807, 'Customer Names'!A:E, 4, FALSE)</f>
        <v>Stephen</v>
      </c>
      <c r="C807" s="2">
        <f>_xlfn.XLOOKUP(A807, 'Medical Examinations'!A:A, 'Medical Examinations'!B:B, "not found")</f>
        <v>34.840000000000003</v>
      </c>
      <c r="D807" s="2">
        <f>_xlfn.XLOOKUP(A807, 'Medical Examinations'!A:A, 'Medical Examinations'!D:D, "not found")</f>
        <v>6</v>
      </c>
      <c r="E807" s="2" t="str">
        <f>_xlfn.XLOOKUP(A807, 'Medical Examinations'!A:A, 'Medical Examinations'!F:F, "not found")</f>
        <v>yes</v>
      </c>
      <c r="F807" s="2" t="str">
        <f>_xlfn.XLOOKUP(A807, 'Medical Examinations'!A:A, 'Medical Examinations'!G:G, "not found")</f>
        <v>No</v>
      </c>
      <c r="G807" s="2" t="str">
        <f>_xlfn.XLOOKUP(A807, 'Medical Examinations'!A:A, 'Medical Examinations'!H:H, "not found")</f>
        <v>Yes</v>
      </c>
      <c r="H807" s="2">
        <f>_xlfn.XLOOKUP(A807, 'Medical Examinations'!A:A, 'Medical Examinations'!J:J, "not found")</f>
        <v>1</v>
      </c>
      <c r="I807" s="2" t="str">
        <f>_xlfn.XLOOKUP(A807, 'Medical Examinations'!A:A, 'Medical Examinations'!L:L, "not found")</f>
        <v>No</v>
      </c>
      <c r="J807" s="2" t="str">
        <f>_xlfn.XLOOKUP(A807, 'Medical Examinations'!A:A, 'Medical Examinations'!C:C, "not found")</f>
        <v>Obesity</v>
      </c>
      <c r="K807" s="2" t="str">
        <f>_xlfn.XLOOKUP(A807, 'Medical Examinations'!A:A, 'Medical Examinations'!E:E, "not  found")</f>
        <v>Prediabeties</v>
      </c>
      <c r="L807" s="16">
        <f>_xlfn.XLOOKUP(A807, 'Hospitalisation Details'!A:A, 'Hospitalisation Details'!G:G, "not found")</f>
        <v>25550</v>
      </c>
      <c r="M807" s="17">
        <f>_xlfn.XLOOKUP(A807, 'Hospitalisation Details'!A:A, 'Hospitalisation Details'!J:J, "not found")</f>
        <v>13008.07</v>
      </c>
      <c r="N807" s="2" t="str">
        <f>_xlfn.XLOOKUP(A807, 'Hospitalisation Details'!A:A, 'Hospitalisation Details'!L:L, "not found")</f>
        <v>tier - 3</v>
      </c>
      <c r="O807" s="2" t="str">
        <f>_xlfn.XLOOKUP(A807, 'Hospitalisation Details'!A:A, 'Hospitalisation Details'!N:N, "not found")</f>
        <v>tier - 3</v>
      </c>
      <c r="P807" s="2" t="str">
        <f>_xlfn.XLOOKUP(A807, 'Hospitalisation Details'!A:A, 'Hospitalisation Details'!P:P, "not found")</f>
        <v>R1012</v>
      </c>
      <c r="Q807" s="2">
        <f>_xlfn.XLOOKUP(A807, 'Hospitalisation Details'!A:A, 'Hospitalisation Details'!H:H, "not found")</f>
        <v>53</v>
      </c>
    </row>
    <row r="808" spans="1:17" ht="15.75" x14ac:dyDescent="0.25">
      <c r="A808" s="15" t="s">
        <v>1564</v>
      </c>
      <c r="B808" s="2" t="str">
        <f>VLOOKUP(A808, 'Customer Names'!A:E, 4, FALSE)</f>
        <v>Will</v>
      </c>
      <c r="C808" s="2">
        <f>_xlfn.XLOOKUP(A808, 'Medical Examinations'!A:A, 'Medical Examinations'!B:B, "not found")</f>
        <v>29.53</v>
      </c>
      <c r="D808" s="2">
        <f>_xlfn.XLOOKUP(A808, 'Medical Examinations'!A:A, 'Medical Examinations'!D:D, "not found")</f>
        <v>10.64</v>
      </c>
      <c r="E808" s="2" t="str">
        <f>_xlfn.XLOOKUP(A808, 'Medical Examinations'!A:A, 'Medical Examinations'!F:F, "not found")</f>
        <v>No</v>
      </c>
      <c r="F808" s="2" t="str">
        <f>_xlfn.XLOOKUP(A808, 'Medical Examinations'!A:A, 'Medical Examinations'!G:G, "not found")</f>
        <v>No</v>
      </c>
      <c r="G808" s="2" t="str">
        <f>_xlfn.XLOOKUP(A808, 'Medical Examinations'!A:A, 'Medical Examinations'!H:H, "not found")</f>
        <v>No</v>
      </c>
      <c r="H808" s="2">
        <f>_xlfn.XLOOKUP(A808, 'Medical Examinations'!A:A, 'Medical Examinations'!J:J, "not found")</f>
        <v>0</v>
      </c>
      <c r="I808" s="2" t="str">
        <f>_xlfn.XLOOKUP(A808, 'Medical Examinations'!A:A, 'Medical Examinations'!L:L, "not found")</f>
        <v>No</v>
      </c>
      <c r="J808" s="2" t="str">
        <f>_xlfn.XLOOKUP(A808, 'Medical Examinations'!A:A, 'Medical Examinations'!C:C, "not found")</f>
        <v>Overweight</v>
      </c>
      <c r="K808" s="2" t="str">
        <f>_xlfn.XLOOKUP(A808, 'Medical Examinations'!A:A, 'Medical Examinations'!E:E, "not  found")</f>
        <v>Diabetes</v>
      </c>
      <c r="L808" s="16">
        <f>_xlfn.XLOOKUP(A808, 'Hospitalisation Details'!A:A, 'Hospitalisation Details'!G:G, "not found")</f>
        <v>22821</v>
      </c>
      <c r="M808" s="17">
        <f>_xlfn.XLOOKUP(A808, 'Hospitalisation Details'!A:A, 'Hospitalisation Details'!J:J, "not found")</f>
        <v>13004.95</v>
      </c>
      <c r="N808" s="2" t="str">
        <f>_xlfn.XLOOKUP(A808, 'Hospitalisation Details'!A:A, 'Hospitalisation Details'!L:L, "not found")</f>
        <v>tier - 3</v>
      </c>
      <c r="O808" s="2" t="str">
        <f>_xlfn.XLOOKUP(A808, 'Hospitalisation Details'!A:A, 'Hospitalisation Details'!N:N, "not found")</f>
        <v>tier - 1</v>
      </c>
      <c r="P808" s="2" t="str">
        <f>_xlfn.XLOOKUP(A808, 'Hospitalisation Details'!A:A, 'Hospitalisation Details'!P:P, "not found")</f>
        <v>R1012</v>
      </c>
      <c r="Q808" s="2">
        <f>_xlfn.XLOOKUP(A808, 'Hospitalisation Details'!A:A, 'Hospitalisation Details'!H:H, "not found")</f>
        <v>60</v>
      </c>
    </row>
    <row r="809" spans="1:17" ht="15.75" x14ac:dyDescent="0.25">
      <c r="A809" s="15" t="s">
        <v>1563</v>
      </c>
      <c r="B809" s="2" t="str">
        <f>VLOOKUP(A809, 'Customer Names'!A:E, 4, FALSE)</f>
        <v>Bradley D</v>
      </c>
      <c r="C809" s="2">
        <f>_xlfn.XLOOKUP(A809, 'Medical Examinations'!A:A, 'Medical Examinations'!B:B, "not found")</f>
        <v>42.51</v>
      </c>
      <c r="D809" s="2">
        <f>_xlfn.XLOOKUP(A809, 'Medical Examinations'!A:A, 'Medical Examinations'!D:D, "not found")</f>
        <v>8.2100000000000009</v>
      </c>
      <c r="E809" s="2" t="str">
        <f>_xlfn.XLOOKUP(A809, 'Medical Examinations'!A:A, 'Medical Examinations'!F:F, "not found")</f>
        <v>yes</v>
      </c>
      <c r="F809" s="2" t="str">
        <f>_xlfn.XLOOKUP(A809, 'Medical Examinations'!A:A, 'Medical Examinations'!G:G, "not found")</f>
        <v>No</v>
      </c>
      <c r="G809" s="2" t="str">
        <f>_xlfn.XLOOKUP(A809, 'Medical Examinations'!A:A, 'Medical Examinations'!H:H, "not found")</f>
        <v>No</v>
      </c>
      <c r="H809" s="2">
        <f>_xlfn.XLOOKUP(A809, 'Medical Examinations'!A:A, 'Medical Examinations'!J:J, "not found")</f>
        <v>0</v>
      </c>
      <c r="I809" s="2" t="str">
        <f>_xlfn.XLOOKUP(A809, 'Medical Examinations'!A:A, 'Medical Examinations'!L:L, "not found")</f>
        <v>No</v>
      </c>
      <c r="J809" s="2" t="str">
        <f>_xlfn.XLOOKUP(A809, 'Medical Examinations'!A:A, 'Medical Examinations'!C:C, "not found")</f>
        <v>Obesity</v>
      </c>
      <c r="K809" s="2" t="str">
        <f>_xlfn.XLOOKUP(A809, 'Medical Examinations'!A:A, 'Medical Examinations'!E:E, "not  found")</f>
        <v>Diabetes</v>
      </c>
      <c r="L809" s="16">
        <f>_xlfn.XLOOKUP(A809, 'Hospitalisation Details'!A:A, 'Hospitalisation Details'!G:G, "not found")</f>
        <v>29889</v>
      </c>
      <c r="M809" s="17">
        <f>_xlfn.XLOOKUP(A809, 'Hospitalisation Details'!A:A, 'Hospitalisation Details'!J:J, "not found")</f>
        <v>13002.91</v>
      </c>
      <c r="N809" s="2" t="str">
        <f>_xlfn.XLOOKUP(A809, 'Hospitalisation Details'!A:A, 'Hospitalisation Details'!L:L, "not found")</f>
        <v>tier - 3</v>
      </c>
      <c r="O809" s="2" t="str">
        <f>_xlfn.XLOOKUP(A809, 'Hospitalisation Details'!A:A, 'Hospitalisation Details'!N:N, "not found")</f>
        <v>tier - 1</v>
      </c>
      <c r="P809" s="2" t="str">
        <f>_xlfn.XLOOKUP(A809, 'Hospitalisation Details'!A:A, 'Hospitalisation Details'!P:P, "not found")</f>
        <v>R1012</v>
      </c>
      <c r="Q809" s="2">
        <f>_xlfn.XLOOKUP(A809, 'Hospitalisation Details'!A:A, 'Hospitalisation Details'!H:H, "not found")</f>
        <v>41</v>
      </c>
    </row>
    <row r="810" spans="1:17" ht="15.75" x14ac:dyDescent="0.25">
      <c r="A810" s="15" t="s">
        <v>1562</v>
      </c>
      <c r="B810" s="2" t="str">
        <f>VLOOKUP(A810, 'Customer Names'!A:E, 4, FALSE)</f>
        <v>Amy M</v>
      </c>
      <c r="C810" s="2">
        <f>_xlfn.XLOOKUP(A810, 'Medical Examinations'!A:A, 'Medical Examinations'!B:B, "not found")</f>
        <v>38.14</v>
      </c>
      <c r="D810" s="2">
        <f>_xlfn.XLOOKUP(A810, 'Medical Examinations'!A:A, 'Medical Examinations'!D:D, "not found")</f>
        <v>5.58</v>
      </c>
      <c r="E810" s="2" t="str">
        <f>_xlfn.XLOOKUP(A810, 'Medical Examinations'!A:A, 'Medical Examinations'!F:F, "not found")</f>
        <v>No</v>
      </c>
      <c r="F810" s="2" t="str">
        <f>_xlfn.XLOOKUP(A810, 'Medical Examinations'!A:A, 'Medical Examinations'!G:G, "not found")</f>
        <v>No</v>
      </c>
      <c r="G810" s="2" t="str">
        <f>_xlfn.XLOOKUP(A810, 'Medical Examinations'!A:A, 'Medical Examinations'!H:H, "not found")</f>
        <v>Yes</v>
      </c>
      <c r="H810" s="2">
        <f>_xlfn.XLOOKUP(A810, 'Medical Examinations'!A:A, 'Medical Examinations'!J:J, "not found")</f>
        <v>1</v>
      </c>
      <c r="I810" s="2" t="str">
        <f>_xlfn.XLOOKUP(A810, 'Medical Examinations'!A:A, 'Medical Examinations'!L:L, "not found")</f>
        <v>No</v>
      </c>
      <c r="J810" s="2" t="str">
        <f>_xlfn.XLOOKUP(A810, 'Medical Examinations'!A:A, 'Medical Examinations'!C:C, "not found")</f>
        <v>Obesity</v>
      </c>
      <c r="K810" s="2" t="str">
        <f>_xlfn.XLOOKUP(A810, 'Medical Examinations'!A:A, 'Medical Examinations'!E:E, "not  found")</f>
        <v>Normal</v>
      </c>
      <c r="L810" s="16">
        <f>_xlfn.XLOOKUP(A810, 'Hospitalisation Details'!A:A, 'Hospitalisation Details'!G:G, "not found")</f>
        <v>29186</v>
      </c>
      <c r="M810" s="17">
        <f>_xlfn.XLOOKUP(A810, 'Hospitalisation Details'!A:A, 'Hospitalisation Details'!J:J, "not found")</f>
        <v>12994.12</v>
      </c>
      <c r="N810" s="2" t="str">
        <f>_xlfn.XLOOKUP(A810, 'Hospitalisation Details'!A:A, 'Hospitalisation Details'!L:L, "not found")</f>
        <v>tier - 3</v>
      </c>
      <c r="O810" s="2" t="str">
        <f>_xlfn.XLOOKUP(A810, 'Hospitalisation Details'!A:A, 'Hospitalisation Details'!N:N, "not found")</f>
        <v>tier - 2</v>
      </c>
      <c r="P810" s="2" t="str">
        <f>_xlfn.XLOOKUP(A810, 'Hospitalisation Details'!A:A, 'Hospitalisation Details'!P:P, "not found")</f>
        <v>R1026</v>
      </c>
      <c r="Q810" s="2">
        <f>_xlfn.XLOOKUP(A810, 'Hospitalisation Details'!A:A, 'Hospitalisation Details'!H:H, "not found")</f>
        <v>43</v>
      </c>
    </row>
    <row r="811" spans="1:17" ht="15.75" x14ac:dyDescent="0.25">
      <c r="A811" s="15" t="s">
        <v>1561</v>
      </c>
      <c r="B811" s="2" t="str">
        <f>VLOOKUP(A811, 'Customer Names'!A:E, 4, FALSE)</f>
        <v>Matthew W.</v>
      </c>
      <c r="C811" s="2">
        <f>_xlfn.XLOOKUP(A811, 'Medical Examinations'!A:A, 'Medical Examinations'!B:B, "not found")</f>
        <v>39.93</v>
      </c>
      <c r="D811" s="2">
        <f>_xlfn.XLOOKUP(A811, 'Medical Examinations'!A:A, 'Medical Examinations'!D:D, "not found")</f>
        <v>8.75</v>
      </c>
      <c r="E811" s="2" t="str">
        <f>_xlfn.XLOOKUP(A811, 'Medical Examinations'!A:A, 'Medical Examinations'!F:F, "not found")</f>
        <v>No</v>
      </c>
      <c r="F811" s="2" t="str">
        <f>_xlfn.XLOOKUP(A811, 'Medical Examinations'!A:A, 'Medical Examinations'!G:G, "not found")</f>
        <v>No</v>
      </c>
      <c r="G811" s="2" t="str">
        <f>_xlfn.XLOOKUP(A811, 'Medical Examinations'!A:A, 'Medical Examinations'!H:H, "not found")</f>
        <v>No</v>
      </c>
      <c r="H811" s="2">
        <f>_xlfn.XLOOKUP(A811, 'Medical Examinations'!A:A, 'Medical Examinations'!J:J, "not found")</f>
        <v>0</v>
      </c>
      <c r="I811" s="2" t="str">
        <f>_xlfn.XLOOKUP(A811, 'Medical Examinations'!A:A, 'Medical Examinations'!L:L, "not found")</f>
        <v>No</v>
      </c>
      <c r="J811" s="2" t="str">
        <f>_xlfn.XLOOKUP(A811, 'Medical Examinations'!A:A, 'Medical Examinations'!C:C, "not found")</f>
        <v>Obesity</v>
      </c>
      <c r="K811" s="2" t="str">
        <f>_xlfn.XLOOKUP(A811, 'Medical Examinations'!A:A, 'Medical Examinations'!E:E, "not  found")</f>
        <v>Diabetes</v>
      </c>
      <c r="L811" s="16">
        <f>_xlfn.XLOOKUP(A811, 'Hospitalisation Details'!A:A, 'Hospitalisation Details'!G:G, "not found")</f>
        <v>22248</v>
      </c>
      <c r="M811" s="17">
        <f>_xlfn.XLOOKUP(A811, 'Hospitalisation Details'!A:A, 'Hospitalisation Details'!J:J, "not found")</f>
        <v>12982.87</v>
      </c>
      <c r="N811" s="2" t="str">
        <f>_xlfn.XLOOKUP(A811, 'Hospitalisation Details'!A:A, 'Hospitalisation Details'!L:L, "not found")</f>
        <v>tier - 3</v>
      </c>
      <c r="O811" s="2" t="str">
        <f>_xlfn.XLOOKUP(A811, 'Hospitalisation Details'!A:A, 'Hospitalisation Details'!N:N, "not found")</f>
        <v>tier - 1</v>
      </c>
      <c r="P811" s="2" t="str">
        <f>_xlfn.XLOOKUP(A811, 'Hospitalisation Details'!A:A, 'Hospitalisation Details'!P:P, "not found")</f>
        <v>R1013</v>
      </c>
      <c r="Q811" s="2">
        <f>_xlfn.XLOOKUP(A811, 'Hospitalisation Details'!A:A, 'Hospitalisation Details'!H:H, "not found")</f>
        <v>62</v>
      </c>
    </row>
    <row r="812" spans="1:17" ht="15.75" x14ac:dyDescent="0.25">
      <c r="A812" s="15" t="s">
        <v>1560</v>
      </c>
      <c r="B812" s="2" t="str">
        <f>VLOOKUP(A812, 'Customer Names'!A:E, 4, FALSE)</f>
        <v>Doug</v>
      </c>
      <c r="C812" s="2">
        <f>_xlfn.XLOOKUP(A812, 'Medical Examinations'!A:A, 'Medical Examinations'!B:B, "not found")</f>
        <v>38.83</v>
      </c>
      <c r="D812" s="2">
        <f>_xlfn.XLOOKUP(A812, 'Medical Examinations'!A:A, 'Medical Examinations'!D:D, "not found")</f>
        <v>11.86</v>
      </c>
      <c r="E812" s="2" t="str">
        <f>_xlfn.XLOOKUP(A812, 'Medical Examinations'!A:A, 'Medical Examinations'!F:F, "not found")</f>
        <v>No</v>
      </c>
      <c r="F812" s="2" t="str">
        <f>_xlfn.XLOOKUP(A812, 'Medical Examinations'!A:A, 'Medical Examinations'!G:G, "not found")</f>
        <v>No</v>
      </c>
      <c r="G812" s="2" t="str">
        <f>_xlfn.XLOOKUP(A812, 'Medical Examinations'!A:A, 'Medical Examinations'!H:H, "not found")</f>
        <v>No</v>
      </c>
      <c r="H812" s="2">
        <f>_xlfn.XLOOKUP(A812, 'Medical Examinations'!A:A, 'Medical Examinations'!J:J, "not found")</f>
        <v>0</v>
      </c>
      <c r="I812" s="2" t="str">
        <f>_xlfn.XLOOKUP(A812, 'Medical Examinations'!A:A, 'Medical Examinations'!L:L, "not found")</f>
        <v>No</v>
      </c>
      <c r="J812" s="2" t="str">
        <f>_xlfn.XLOOKUP(A812, 'Medical Examinations'!A:A, 'Medical Examinations'!C:C, "not found")</f>
        <v>Obesity</v>
      </c>
      <c r="K812" s="2" t="str">
        <f>_xlfn.XLOOKUP(A812, 'Medical Examinations'!A:A, 'Medical Examinations'!E:E, "not  found")</f>
        <v>Diabetes</v>
      </c>
      <c r="L812" s="16">
        <f>_xlfn.XLOOKUP(A812, 'Hospitalisation Details'!A:A, 'Hospitalisation Details'!G:G, "not found")</f>
        <v>22182</v>
      </c>
      <c r="M812" s="17">
        <f>_xlfn.XLOOKUP(A812, 'Hospitalisation Details'!A:A, 'Hospitalisation Details'!J:J, "not found")</f>
        <v>12981.35</v>
      </c>
      <c r="N812" s="2" t="str">
        <f>_xlfn.XLOOKUP(A812, 'Hospitalisation Details'!A:A, 'Hospitalisation Details'!L:L, "not found")</f>
        <v>tier - 3</v>
      </c>
      <c r="O812" s="2" t="str">
        <f>_xlfn.XLOOKUP(A812, 'Hospitalisation Details'!A:A, 'Hospitalisation Details'!N:N, "not found")</f>
        <v>tier - 3</v>
      </c>
      <c r="P812" s="2" t="str">
        <f>_xlfn.XLOOKUP(A812, 'Hospitalisation Details'!A:A, 'Hospitalisation Details'!P:P, "not found")</f>
        <v>R1013</v>
      </c>
      <c r="Q812" s="2">
        <f>_xlfn.XLOOKUP(A812, 'Hospitalisation Details'!A:A, 'Hospitalisation Details'!H:H, "not found")</f>
        <v>62</v>
      </c>
    </row>
    <row r="813" spans="1:17" ht="15.75" x14ac:dyDescent="0.25">
      <c r="A813" s="15" t="s">
        <v>1559</v>
      </c>
      <c r="B813" s="2" t="str">
        <f>VLOOKUP(A813, 'Customer Names'!A:E, 4, FALSE)</f>
        <v>Tom</v>
      </c>
      <c r="C813" s="2">
        <f>_xlfn.XLOOKUP(A813, 'Medical Examinations'!A:A, 'Medical Examinations'!B:B, "not found")</f>
        <v>37.4</v>
      </c>
      <c r="D813" s="2">
        <f>_xlfn.XLOOKUP(A813, 'Medical Examinations'!A:A, 'Medical Examinations'!D:D, "not found")</f>
        <v>11.46</v>
      </c>
      <c r="E813" s="2" t="str">
        <f>_xlfn.XLOOKUP(A813, 'Medical Examinations'!A:A, 'Medical Examinations'!F:F, "not found")</f>
        <v>No</v>
      </c>
      <c r="F813" s="2" t="str">
        <f>_xlfn.XLOOKUP(A813, 'Medical Examinations'!A:A, 'Medical Examinations'!G:G, "not found")</f>
        <v>No</v>
      </c>
      <c r="G813" s="2" t="str">
        <f>_xlfn.XLOOKUP(A813, 'Medical Examinations'!A:A, 'Medical Examinations'!H:H, "not found")</f>
        <v>No</v>
      </c>
      <c r="H813" s="2">
        <f>_xlfn.XLOOKUP(A813, 'Medical Examinations'!A:A, 'Medical Examinations'!J:J, "not found")</f>
        <v>0</v>
      </c>
      <c r="I813" s="2" t="str">
        <f>_xlfn.XLOOKUP(A813, 'Medical Examinations'!A:A, 'Medical Examinations'!L:L, "not found")</f>
        <v>No</v>
      </c>
      <c r="J813" s="2" t="str">
        <f>_xlfn.XLOOKUP(A813, 'Medical Examinations'!A:A, 'Medical Examinations'!C:C, "not found")</f>
        <v>Obesity</v>
      </c>
      <c r="K813" s="2" t="str">
        <f>_xlfn.XLOOKUP(A813, 'Medical Examinations'!A:A, 'Medical Examinations'!E:E, "not  found")</f>
        <v>Diabetes</v>
      </c>
      <c r="L813" s="16">
        <f>_xlfn.XLOOKUP(A813, 'Hospitalisation Details'!A:A, 'Hospitalisation Details'!G:G, "not found")</f>
        <v>22089</v>
      </c>
      <c r="M813" s="17">
        <f>_xlfn.XLOOKUP(A813, 'Hospitalisation Details'!A:A, 'Hospitalisation Details'!J:J, "not found")</f>
        <v>12979.36</v>
      </c>
      <c r="N813" s="2" t="str">
        <f>_xlfn.XLOOKUP(A813, 'Hospitalisation Details'!A:A, 'Hospitalisation Details'!L:L, "not found")</f>
        <v>tier - 3</v>
      </c>
      <c r="O813" s="2" t="str">
        <f>_xlfn.XLOOKUP(A813, 'Hospitalisation Details'!A:A, 'Hospitalisation Details'!N:N, "not found")</f>
        <v>tier - 1</v>
      </c>
      <c r="P813" s="2" t="str">
        <f>_xlfn.XLOOKUP(A813, 'Hospitalisation Details'!A:A, 'Hospitalisation Details'!P:P, "not found")</f>
        <v>R1011</v>
      </c>
      <c r="Q813" s="2">
        <f>_xlfn.XLOOKUP(A813, 'Hospitalisation Details'!A:A, 'Hospitalisation Details'!H:H, "not found")</f>
        <v>62</v>
      </c>
    </row>
    <row r="814" spans="1:17" ht="15.75" x14ac:dyDescent="0.25">
      <c r="A814" s="15" t="s">
        <v>1558</v>
      </c>
      <c r="B814" s="2" t="str">
        <f>VLOOKUP(A814, 'Customer Names'!A:E, 4, FALSE)</f>
        <v>Jonathan</v>
      </c>
      <c r="C814" s="2">
        <f>_xlfn.XLOOKUP(A814, 'Medical Examinations'!A:A, 'Medical Examinations'!B:B, "not found")</f>
        <v>21.4</v>
      </c>
      <c r="D814" s="2">
        <f>_xlfn.XLOOKUP(A814, 'Medical Examinations'!A:A, 'Medical Examinations'!D:D, "not found")</f>
        <v>9.0299999999999994</v>
      </c>
      <c r="E814" s="2" t="str">
        <f>_xlfn.XLOOKUP(A814, 'Medical Examinations'!A:A, 'Medical Examinations'!F:F, "not found")</f>
        <v>No</v>
      </c>
      <c r="F814" s="2" t="str">
        <f>_xlfn.XLOOKUP(A814, 'Medical Examinations'!A:A, 'Medical Examinations'!G:G, "not found")</f>
        <v>No</v>
      </c>
      <c r="G814" s="2" t="str">
        <f>_xlfn.XLOOKUP(A814, 'Medical Examinations'!A:A, 'Medical Examinations'!H:H, "not found")</f>
        <v>No</v>
      </c>
      <c r="H814" s="2">
        <f>_xlfn.XLOOKUP(A814, 'Medical Examinations'!A:A, 'Medical Examinations'!J:J, "not found")</f>
        <v>0</v>
      </c>
      <c r="I814" s="2" t="str">
        <f>_xlfn.XLOOKUP(A814, 'Medical Examinations'!A:A, 'Medical Examinations'!L:L, "not found")</f>
        <v>No</v>
      </c>
      <c r="J814" s="2" t="str">
        <f>_xlfn.XLOOKUP(A814, 'Medical Examinations'!A:A, 'Medical Examinations'!C:C, "not found")</f>
        <v>Normal Weight</v>
      </c>
      <c r="K814" s="2" t="str">
        <f>_xlfn.XLOOKUP(A814, 'Medical Examinations'!A:A, 'Medical Examinations'!E:E, "not  found")</f>
        <v>Diabetes</v>
      </c>
      <c r="L814" s="16">
        <f>_xlfn.XLOOKUP(A814, 'Hospitalisation Details'!A:A, 'Hospitalisation Details'!G:G, "not found")</f>
        <v>22224</v>
      </c>
      <c r="M814" s="17">
        <f>_xlfn.XLOOKUP(A814, 'Hospitalisation Details'!A:A, 'Hospitalisation Details'!J:J, "not found")</f>
        <v>12957.12</v>
      </c>
      <c r="N814" s="2" t="str">
        <f>_xlfn.XLOOKUP(A814, 'Hospitalisation Details'!A:A, 'Hospitalisation Details'!L:L, "not found")</f>
        <v>tier - 3</v>
      </c>
      <c r="O814" s="2" t="str">
        <f>_xlfn.XLOOKUP(A814, 'Hospitalisation Details'!A:A, 'Hospitalisation Details'!N:N, "not found")</f>
        <v>tier - 1</v>
      </c>
      <c r="P814" s="2" t="str">
        <f>_xlfn.XLOOKUP(A814, 'Hospitalisation Details'!A:A, 'Hospitalisation Details'!P:P, "not found")</f>
        <v>R1011</v>
      </c>
      <c r="Q814" s="2">
        <f>_xlfn.XLOOKUP(A814, 'Hospitalisation Details'!A:A, 'Hospitalisation Details'!H:H, "not found")</f>
        <v>62</v>
      </c>
    </row>
    <row r="815" spans="1:17" ht="15.75" x14ac:dyDescent="0.25">
      <c r="A815" s="15" t="s">
        <v>1557</v>
      </c>
      <c r="B815" s="2" t="str">
        <f>VLOOKUP(A815, 'Customer Names'!A:E, 4, FALSE)</f>
        <v>Wayne A.</v>
      </c>
      <c r="C815" s="2">
        <f>_xlfn.XLOOKUP(A815, 'Medical Examinations'!A:A, 'Medical Examinations'!B:B, "not found")</f>
        <v>38.380000000000003</v>
      </c>
      <c r="D815" s="2">
        <f>_xlfn.XLOOKUP(A815, 'Medical Examinations'!A:A, 'Medical Examinations'!D:D, "not found")</f>
        <v>8.26</v>
      </c>
      <c r="E815" s="2" t="str">
        <f>_xlfn.XLOOKUP(A815, 'Medical Examinations'!A:A, 'Medical Examinations'!F:F, "not found")</f>
        <v>yes</v>
      </c>
      <c r="F815" s="2" t="str">
        <f>_xlfn.XLOOKUP(A815, 'Medical Examinations'!A:A, 'Medical Examinations'!G:G, "not found")</f>
        <v>No</v>
      </c>
      <c r="G815" s="2" t="str">
        <f>_xlfn.XLOOKUP(A815, 'Medical Examinations'!A:A, 'Medical Examinations'!H:H, "not found")</f>
        <v>No</v>
      </c>
      <c r="H815" s="2">
        <f>_xlfn.XLOOKUP(A815, 'Medical Examinations'!A:A, 'Medical Examinations'!J:J, "not found")</f>
        <v>2</v>
      </c>
      <c r="I815" s="2" t="str">
        <f>_xlfn.XLOOKUP(A815, 'Medical Examinations'!A:A, 'Medical Examinations'!L:L, "not found")</f>
        <v>No</v>
      </c>
      <c r="J815" s="2" t="str">
        <f>_xlfn.XLOOKUP(A815, 'Medical Examinations'!A:A, 'Medical Examinations'!C:C, "not found")</f>
        <v>Obesity</v>
      </c>
      <c r="K815" s="2" t="str">
        <f>_xlfn.XLOOKUP(A815, 'Medical Examinations'!A:A, 'Medical Examinations'!E:E, "not  found")</f>
        <v>Diabetes</v>
      </c>
      <c r="L815" s="16">
        <f>_xlfn.XLOOKUP(A815, 'Hospitalisation Details'!A:A, 'Hospitalisation Details'!G:G, "not found")</f>
        <v>22513</v>
      </c>
      <c r="M815" s="17">
        <f>_xlfn.XLOOKUP(A815, 'Hospitalisation Details'!A:A, 'Hospitalisation Details'!J:J, "not found")</f>
        <v>12950.07</v>
      </c>
      <c r="N815" s="2" t="str">
        <f>_xlfn.XLOOKUP(A815, 'Hospitalisation Details'!A:A, 'Hospitalisation Details'!L:L, "not found")</f>
        <v>tier - 3</v>
      </c>
      <c r="O815" s="2" t="str">
        <f>_xlfn.XLOOKUP(A815, 'Hospitalisation Details'!A:A, 'Hospitalisation Details'!N:N, "not found")</f>
        <v>tier - 1</v>
      </c>
      <c r="P815" s="2" t="str">
        <f>_xlfn.XLOOKUP(A815, 'Hospitalisation Details'!A:A, 'Hospitalisation Details'!P:P, "not found")</f>
        <v>R1012</v>
      </c>
      <c r="Q815" s="2">
        <f>_xlfn.XLOOKUP(A815, 'Hospitalisation Details'!A:A, 'Hospitalisation Details'!H:H, "not found")</f>
        <v>61</v>
      </c>
    </row>
    <row r="816" spans="1:17" ht="15.75" x14ac:dyDescent="0.25">
      <c r="A816" s="15" t="s">
        <v>1556</v>
      </c>
      <c r="B816" s="2" t="str">
        <f>VLOOKUP(A816, 'Customer Names'!A:E, 4, FALSE)</f>
        <v>Nobuyori</v>
      </c>
      <c r="C816" s="2">
        <f>_xlfn.XLOOKUP(A816, 'Medical Examinations'!A:A, 'Medical Examinations'!B:B, "not found")</f>
        <v>33.659999999999997</v>
      </c>
      <c r="D816" s="2">
        <f>_xlfn.XLOOKUP(A816, 'Medical Examinations'!A:A, 'Medical Examinations'!D:D, "not found")</f>
        <v>5.42</v>
      </c>
      <c r="E816" s="2" t="str">
        <f>_xlfn.XLOOKUP(A816, 'Medical Examinations'!A:A, 'Medical Examinations'!F:F, "not found")</f>
        <v>yes</v>
      </c>
      <c r="F816" s="2" t="str">
        <f>_xlfn.XLOOKUP(A816, 'Medical Examinations'!A:A, 'Medical Examinations'!G:G, "not found")</f>
        <v>No</v>
      </c>
      <c r="G816" s="2" t="str">
        <f>_xlfn.XLOOKUP(A816, 'Medical Examinations'!A:A, 'Medical Examinations'!H:H, "not found")</f>
        <v>No</v>
      </c>
      <c r="H816" s="2">
        <f>_xlfn.XLOOKUP(A816, 'Medical Examinations'!A:A, 'Medical Examinations'!J:J, "not found")</f>
        <v>2</v>
      </c>
      <c r="I816" s="2" t="str">
        <f>_xlfn.XLOOKUP(A816, 'Medical Examinations'!A:A, 'Medical Examinations'!L:L, "not found")</f>
        <v>No</v>
      </c>
      <c r="J816" s="2" t="str">
        <f>_xlfn.XLOOKUP(A816, 'Medical Examinations'!A:A, 'Medical Examinations'!C:C, "not found")</f>
        <v>Obesity</v>
      </c>
      <c r="K816" s="2" t="str">
        <f>_xlfn.XLOOKUP(A816, 'Medical Examinations'!A:A, 'Medical Examinations'!E:E, "not  found")</f>
        <v>Normal</v>
      </c>
      <c r="L816" s="16">
        <f>_xlfn.XLOOKUP(A816, 'Hospitalisation Details'!A:A, 'Hospitalisation Details'!G:G, "not found")</f>
        <v>24463</v>
      </c>
      <c r="M816" s="17">
        <f>_xlfn.XLOOKUP(A816, 'Hospitalisation Details'!A:A, 'Hospitalisation Details'!J:J, "not found")</f>
        <v>12949.16</v>
      </c>
      <c r="N816" s="2" t="str">
        <f>_xlfn.XLOOKUP(A816, 'Hospitalisation Details'!A:A, 'Hospitalisation Details'!L:L, "not found")</f>
        <v>tier - 3</v>
      </c>
      <c r="O816" s="2" t="str">
        <f>_xlfn.XLOOKUP(A816, 'Hospitalisation Details'!A:A, 'Hospitalisation Details'!N:N, "not found")</f>
        <v>tier - 3</v>
      </c>
      <c r="P816" s="2" t="str">
        <f>_xlfn.XLOOKUP(A816, 'Hospitalisation Details'!A:A, 'Hospitalisation Details'!P:P, "not found")</f>
        <v>R1013</v>
      </c>
      <c r="Q816" s="2">
        <f>_xlfn.XLOOKUP(A816, 'Hospitalisation Details'!A:A, 'Hospitalisation Details'!H:H, "not found")</f>
        <v>56</v>
      </c>
    </row>
    <row r="817" spans="1:17" ht="15.75" x14ac:dyDescent="0.25">
      <c r="A817" s="15" t="s">
        <v>1555</v>
      </c>
      <c r="B817" s="2" t="str">
        <f>VLOOKUP(A817, 'Customer Names'!A:E, 4, FALSE)</f>
        <v>Rich</v>
      </c>
      <c r="C817" s="2">
        <f>_xlfn.XLOOKUP(A817, 'Medical Examinations'!A:A, 'Medical Examinations'!B:B, "not found")</f>
        <v>31.79</v>
      </c>
      <c r="D817" s="2">
        <f>_xlfn.XLOOKUP(A817, 'Medical Examinations'!A:A, 'Medical Examinations'!D:D, "not found")</f>
        <v>11.33</v>
      </c>
      <c r="E817" s="2" t="str">
        <f>_xlfn.XLOOKUP(A817, 'Medical Examinations'!A:A, 'Medical Examinations'!F:F, "not found")</f>
        <v>yes</v>
      </c>
      <c r="F817" s="2" t="str">
        <f>_xlfn.XLOOKUP(A817, 'Medical Examinations'!A:A, 'Medical Examinations'!G:G, "not found")</f>
        <v>No</v>
      </c>
      <c r="G817" s="2" t="str">
        <f>_xlfn.XLOOKUP(A817, 'Medical Examinations'!A:A, 'Medical Examinations'!H:H, "not found")</f>
        <v>Yes</v>
      </c>
      <c r="H817" s="2">
        <f>_xlfn.XLOOKUP(A817, 'Medical Examinations'!A:A, 'Medical Examinations'!J:J, "not found")</f>
        <v>1</v>
      </c>
      <c r="I817" s="2" t="str">
        <f>_xlfn.XLOOKUP(A817, 'Medical Examinations'!A:A, 'Medical Examinations'!L:L, "not found")</f>
        <v>No</v>
      </c>
      <c r="J817" s="2" t="str">
        <f>_xlfn.XLOOKUP(A817, 'Medical Examinations'!A:A, 'Medical Examinations'!C:C, "not found")</f>
        <v>Obesity</v>
      </c>
      <c r="K817" s="2" t="str">
        <f>_xlfn.XLOOKUP(A817, 'Medical Examinations'!A:A, 'Medical Examinations'!E:E, "not  found")</f>
        <v>Diabetes</v>
      </c>
      <c r="L817" s="16">
        <f>_xlfn.XLOOKUP(A817, 'Hospitalisation Details'!A:A, 'Hospitalisation Details'!G:G, "not found")</f>
        <v>23237</v>
      </c>
      <c r="M817" s="17">
        <f>_xlfn.XLOOKUP(A817, 'Hospitalisation Details'!A:A, 'Hospitalisation Details'!J:J, "not found")</f>
        <v>12928.79</v>
      </c>
      <c r="N817" s="2" t="str">
        <f>_xlfn.XLOOKUP(A817, 'Hospitalisation Details'!A:A, 'Hospitalisation Details'!L:L, "not found")</f>
        <v>tier - 3</v>
      </c>
      <c r="O817" s="2" t="str">
        <f>_xlfn.XLOOKUP(A817, 'Hospitalisation Details'!A:A, 'Hospitalisation Details'!N:N, "not found")</f>
        <v>tier - 2</v>
      </c>
      <c r="P817" s="2" t="str">
        <f>_xlfn.XLOOKUP(A817, 'Hospitalisation Details'!A:A, 'Hospitalisation Details'!P:P, "not found")</f>
        <v>R1013</v>
      </c>
      <c r="Q817" s="2">
        <f>_xlfn.XLOOKUP(A817, 'Hospitalisation Details'!A:A, 'Hospitalisation Details'!H:H, "not found")</f>
        <v>59</v>
      </c>
    </row>
    <row r="818" spans="1:17" ht="15.75" x14ac:dyDescent="0.25">
      <c r="A818" s="15" t="s">
        <v>1554</v>
      </c>
      <c r="B818" s="2" t="str">
        <f>VLOOKUP(A818, 'Customer Names'!A:E, 4, FALSE)</f>
        <v>Marcos S</v>
      </c>
      <c r="C818" s="2">
        <f>_xlfn.XLOOKUP(A818, 'Medical Examinations'!A:A, 'Medical Examinations'!B:B, "not found")</f>
        <v>29.7</v>
      </c>
      <c r="D818" s="2">
        <f>_xlfn.XLOOKUP(A818, 'Medical Examinations'!A:A, 'Medical Examinations'!D:D, "not found")</f>
        <v>7.69</v>
      </c>
      <c r="E818" s="2" t="str">
        <f>_xlfn.XLOOKUP(A818, 'Medical Examinations'!A:A, 'Medical Examinations'!F:F, "not found")</f>
        <v>yes</v>
      </c>
      <c r="F818" s="2" t="str">
        <f>_xlfn.XLOOKUP(A818, 'Medical Examinations'!A:A, 'Medical Examinations'!G:G, "not found")</f>
        <v>No</v>
      </c>
      <c r="G818" s="2" t="str">
        <f>_xlfn.XLOOKUP(A818, 'Medical Examinations'!A:A, 'Medical Examinations'!H:H, "not found")</f>
        <v>Yes</v>
      </c>
      <c r="H818" s="2">
        <f>_xlfn.XLOOKUP(A818, 'Medical Examinations'!A:A, 'Medical Examinations'!J:J, "not found")</f>
        <v>1</v>
      </c>
      <c r="I818" s="2" t="str">
        <f>_xlfn.XLOOKUP(A818, 'Medical Examinations'!A:A, 'Medical Examinations'!L:L, "not found")</f>
        <v>No</v>
      </c>
      <c r="J818" s="2" t="str">
        <f>_xlfn.XLOOKUP(A818, 'Medical Examinations'!A:A, 'Medical Examinations'!C:C, "not found")</f>
        <v>Overweight</v>
      </c>
      <c r="K818" s="2" t="str">
        <f>_xlfn.XLOOKUP(A818, 'Medical Examinations'!A:A, 'Medical Examinations'!E:E, "not  found")</f>
        <v>Diabetes</v>
      </c>
      <c r="L818" s="16">
        <f>_xlfn.XLOOKUP(A818, 'Hospitalisation Details'!A:A, 'Hospitalisation Details'!G:G, "not found")</f>
        <v>23255</v>
      </c>
      <c r="M818" s="17">
        <f>_xlfn.XLOOKUP(A818, 'Hospitalisation Details'!A:A, 'Hospitalisation Details'!J:J, "not found")</f>
        <v>12925.89</v>
      </c>
      <c r="N818" s="2" t="str">
        <f>_xlfn.XLOOKUP(A818, 'Hospitalisation Details'!A:A, 'Hospitalisation Details'!L:L, "not found")</f>
        <v>tier - 3</v>
      </c>
      <c r="O818" s="2" t="str">
        <f>_xlfn.XLOOKUP(A818, 'Hospitalisation Details'!A:A, 'Hospitalisation Details'!N:N, "not found")</f>
        <v>tier - 2</v>
      </c>
      <c r="P818" s="2" t="str">
        <f>_xlfn.XLOOKUP(A818, 'Hospitalisation Details'!A:A, 'Hospitalisation Details'!P:P, "not found")</f>
        <v>R1013</v>
      </c>
      <c r="Q818" s="2">
        <f>_xlfn.XLOOKUP(A818, 'Hospitalisation Details'!A:A, 'Hospitalisation Details'!H:H, "not found")</f>
        <v>59</v>
      </c>
    </row>
    <row r="819" spans="1:17" ht="15.75" x14ac:dyDescent="0.25">
      <c r="A819" s="15" t="s">
        <v>1553</v>
      </c>
      <c r="B819" s="2" t="str">
        <f>VLOOKUP(A819, 'Customer Names'!A:E, 4, FALSE)</f>
        <v>Dave</v>
      </c>
      <c r="C819" s="2">
        <f>_xlfn.XLOOKUP(A819, 'Medical Examinations'!A:A, 'Medical Examinations'!B:B, "not found")</f>
        <v>25.46</v>
      </c>
      <c r="D819" s="2">
        <f>_xlfn.XLOOKUP(A819, 'Medical Examinations'!A:A, 'Medical Examinations'!D:D, "not found")</f>
        <v>8.77</v>
      </c>
      <c r="E819" s="2" t="str">
        <f>_xlfn.XLOOKUP(A819, 'Medical Examinations'!A:A, 'Medical Examinations'!F:F, "not found")</f>
        <v>yes</v>
      </c>
      <c r="F819" s="2" t="str">
        <f>_xlfn.XLOOKUP(A819, 'Medical Examinations'!A:A, 'Medical Examinations'!G:G, "not found")</f>
        <v>No</v>
      </c>
      <c r="G819" s="2" t="str">
        <f>_xlfn.XLOOKUP(A819, 'Medical Examinations'!A:A, 'Medical Examinations'!H:H, "not found")</f>
        <v>Yes</v>
      </c>
      <c r="H819" s="2">
        <f>_xlfn.XLOOKUP(A819, 'Medical Examinations'!A:A, 'Medical Examinations'!J:J, "not found")</f>
        <v>1</v>
      </c>
      <c r="I819" s="2" t="str">
        <f>_xlfn.XLOOKUP(A819, 'Medical Examinations'!A:A, 'Medical Examinations'!L:L, "not found")</f>
        <v>No</v>
      </c>
      <c r="J819" s="2" t="str">
        <f>_xlfn.XLOOKUP(A819, 'Medical Examinations'!A:A, 'Medical Examinations'!C:C, "not found")</f>
        <v>Overweight</v>
      </c>
      <c r="K819" s="2" t="str">
        <f>_xlfn.XLOOKUP(A819, 'Medical Examinations'!A:A, 'Medical Examinations'!E:E, "not  found")</f>
        <v>Diabetes</v>
      </c>
      <c r="L819" s="16">
        <f>_xlfn.XLOOKUP(A819, 'Hospitalisation Details'!A:A, 'Hospitalisation Details'!G:G, "not found")</f>
        <v>23239</v>
      </c>
      <c r="M819" s="17">
        <f>_xlfn.XLOOKUP(A819, 'Hospitalisation Details'!A:A, 'Hospitalisation Details'!J:J, "not found")</f>
        <v>12913.99</v>
      </c>
      <c r="N819" s="2" t="str">
        <f>_xlfn.XLOOKUP(A819, 'Hospitalisation Details'!A:A, 'Hospitalisation Details'!L:L, "not found")</f>
        <v>tier - 3</v>
      </c>
      <c r="O819" s="2" t="str">
        <f>_xlfn.XLOOKUP(A819, 'Hospitalisation Details'!A:A, 'Hospitalisation Details'!N:N, "not found")</f>
        <v>tier - 2</v>
      </c>
      <c r="P819" s="2" t="str">
        <f>_xlfn.XLOOKUP(A819, 'Hospitalisation Details'!A:A, 'Hospitalisation Details'!P:P, "not found")</f>
        <v>R1016</v>
      </c>
      <c r="Q819" s="2">
        <f>_xlfn.XLOOKUP(A819, 'Hospitalisation Details'!A:A, 'Hospitalisation Details'!H:H, "not found")</f>
        <v>59</v>
      </c>
    </row>
    <row r="820" spans="1:17" ht="15.75" x14ac:dyDescent="0.25">
      <c r="A820" s="15" t="s">
        <v>1552</v>
      </c>
      <c r="B820" s="2" t="str">
        <f>VLOOKUP(A820, 'Customer Names'!A:E, 4, FALSE)</f>
        <v>Andy</v>
      </c>
      <c r="C820" s="2">
        <f>_xlfn.XLOOKUP(A820, 'Medical Examinations'!A:A, 'Medical Examinations'!B:B, "not found")</f>
        <v>39.14</v>
      </c>
      <c r="D820" s="2">
        <f>_xlfn.XLOOKUP(A820, 'Medical Examinations'!A:A, 'Medical Examinations'!D:D, "not found")</f>
        <v>4.91</v>
      </c>
      <c r="E820" s="2" t="str">
        <f>_xlfn.XLOOKUP(A820, 'Medical Examinations'!A:A, 'Medical Examinations'!F:F, "not found")</f>
        <v>No</v>
      </c>
      <c r="F820" s="2" t="str">
        <f>_xlfn.XLOOKUP(A820, 'Medical Examinations'!A:A, 'Medical Examinations'!G:G, "not found")</f>
        <v>yes</v>
      </c>
      <c r="G820" s="2" t="str">
        <f>_xlfn.XLOOKUP(A820, 'Medical Examinations'!A:A, 'Medical Examinations'!H:H, "not found")</f>
        <v>No</v>
      </c>
      <c r="H820" s="2">
        <f>_xlfn.XLOOKUP(A820, 'Medical Examinations'!A:A, 'Medical Examinations'!J:J, "not found")</f>
        <v>1</v>
      </c>
      <c r="I820" s="2" t="str">
        <f>_xlfn.XLOOKUP(A820, 'Medical Examinations'!A:A, 'Medical Examinations'!L:L, "not found")</f>
        <v>No</v>
      </c>
      <c r="J820" s="2" t="str">
        <f>_xlfn.XLOOKUP(A820, 'Medical Examinations'!A:A, 'Medical Examinations'!C:C, "not found")</f>
        <v>Obesity</v>
      </c>
      <c r="K820" s="2" t="str">
        <f>_xlfn.XLOOKUP(A820, 'Medical Examinations'!A:A, 'Medical Examinations'!E:E, "not  found")</f>
        <v>Normal</v>
      </c>
      <c r="L820" s="16">
        <f>_xlfn.XLOOKUP(A820, 'Hospitalisation Details'!A:A, 'Hospitalisation Details'!G:G, "not found")</f>
        <v>38177</v>
      </c>
      <c r="M820" s="17">
        <f>_xlfn.XLOOKUP(A820, 'Hospitalisation Details'!A:A, 'Hospitalisation Details'!J:J, "not found")</f>
        <v>12890.06</v>
      </c>
      <c r="N820" s="2" t="str">
        <f>_xlfn.XLOOKUP(A820, 'Hospitalisation Details'!A:A, 'Hospitalisation Details'!L:L, "not found")</f>
        <v>tier - 3</v>
      </c>
      <c r="O820" s="2" t="str">
        <f>_xlfn.XLOOKUP(A820, 'Hospitalisation Details'!A:A, 'Hospitalisation Details'!N:N, "not found")</f>
        <v>tier - 1</v>
      </c>
      <c r="P820" s="2" t="str">
        <f>_xlfn.XLOOKUP(A820, 'Hospitalisation Details'!A:A, 'Hospitalisation Details'!P:P, "not found")</f>
        <v>R1019</v>
      </c>
      <c r="Q820" s="2">
        <f>_xlfn.XLOOKUP(A820, 'Hospitalisation Details'!A:A, 'Hospitalisation Details'!H:H, "not found")</f>
        <v>18</v>
      </c>
    </row>
    <row r="821" spans="1:17" ht="15.75" x14ac:dyDescent="0.25">
      <c r="A821" s="15" t="s">
        <v>1551</v>
      </c>
      <c r="B821" s="2" t="str">
        <f>VLOOKUP(A821, 'Customer Names'!A:E, 4, FALSE)</f>
        <v>Mary</v>
      </c>
      <c r="C821" s="2">
        <f>_xlfn.XLOOKUP(A821, 'Medical Examinations'!A:A, 'Medical Examinations'!B:B, "not found")</f>
        <v>41.2</v>
      </c>
      <c r="D821" s="2">
        <f>_xlfn.XLOOKUP(A821, 'Medical Examinations'!A:A, 'Medical Examinations'!D:D, "not found")</f>
        <v>4.95</v>
      </c>
      <c r="E821" s="2" t="str">
        <f>_xlfn.XLOOKUP(A821, 'Medical Examinations'!A:A, 'Medical Examinations'!F:F, "not found")</f>
        <v>No</v>
      </c>
      <c r="F821" s="2" t="str">
        <f>_xlfn.XLOOKUP(A821, 'Medical Examinations'!A:A, 'Medical Examinations'!G:G, "not found")</f>
        <v>No</v>
      </c>
      <c r="G821" s="2" t="str">
        <f>_xlfn.XLOOKUP(A821, 'Medical Examinations'!A:A, 'Medical Examinations'!H:H, "not found")</f>
        <v>No</v>
      </c>
      <c r="H821" s="2">
        <f>_xlfn.XLOOKUP(A821, 'Medical Examinations'!A:A, 'Medical Examinations'!J:J, "not found")</f>
        <v>1</v>
      </c>
      <c r="I821" s="2" t="str">
        <f>_xlfn.XLOOKUP(A821, 'Medical Examinations'!A:A, 'Medical Examinations'!L:L, "not found")</f>
        <v>No</v>
      </c>
      <c r="J821" s="2" t="str">
        <f>_xlfn.XLOOKUP(A821, 'Medical Examinations'!A:A, 'Medical Examinations'!C:C, "not found")</f>
        <v>Obesity</v>
      </c>
      <c r="K821" s="2" t="str">
        <f>_xlfn.XLOOKUP(A821, 'Medical Examinations'!A:A, 'Medical Examinations'!E:E, "not  found")</f>
        <v>Normal</v>
      </c>
      <c r="L821" s="16">
        <f>_xlfn.XLOOKUP(A821, 'Hospitalisation Details'!A:A, 'Hospitalisation Details'!G:G, "not found")</f>
        <v>30900</v>
      </c>
      <c r="M821" s="17">
        <f>_xlfn.XLOOKUP(A821, 'Hospitalisation Details'!A:A, 'Hospitalisation Details'!J:J, "not found")</f>
        <v>12870.31</v>
      </c>
      <c r="N821" s="2" t="str">
        <f>_xlfn.XLOOKUP(A821, 'Hospitalisation Details'!A:A, 'Hospitalisation Details'!L:L, "not found")</f>
        <v>tier - 3</v>
      </c>
      <c r="O821" s="2" t="str">
        <f>_xlfn.XLOOKUP(A821, 'Hospitalisation Details'!A:A, 'Hospitalisation Details'!N:N, "not found")</f>
        <v>tier - 3</v>
      </c>
      <c r="P821" s="2" t="str">
        <f>_xlfn.XLOOKUP(A821, 'Hospitalisation Details'!A:A, 'Hospitalisation Details'!P:P, "not found")</f>
        <v>R1012</v>
      </c>
      <c r="Q821" s="2">
        <f>_xlfn.XLOOKUP(A821, 'Hospitalisation Details'!A:A, 'Hospitalisation Details'!H:H, "not found")</f>
        <v>38</v>
      </c>
    </row>
    <row r="822" spans="1:17" ht="15.75" x14ac:dyDescent="0.25">
      <c r="A822" s="15" t="s">
        <v>1550</v>
      </c>
      <c r="B822" s="2" t="str">
        <f>VLOOKUP(A822, 'Customer Names'!A:E, 4, FALSE)</f>
        <v>Marcus B</v>
      </c>
      <c r="C822" s="2">
        <f>_xlfn.XLOOKUP(A822, 'Medical Examinations'!A:A, 'Medical Examinations'!B:B, "not found")</f>
        <v>28.81</v>
      </c>
      <c r="D822" s="2">
        <f>_xlfn.XLOOKUP(A822, 'Medical Examinations'!A:A, 'Medical Examinations'!D:D, "not found")</f>
        <v>10.8</v>
      </c>
      <c r="E822" s="2" t="str">
        <f>_xlfn.XLOOKUP(A822, 'Medical Examinations'!A:A, 'Medical Examinations'!F:F, "not found")</f>
        <v>yes</v>
      </c>
      <c r="F822" s="2" t="str">
        <f>_xlfn.XLOOKUP(A822, 'Medical Examinations'!A:A, 'Medical Examinations'!G:G, "not found")</f>
        <v>No</v>
      </c>
      <c r="G822" s="2" t="str">
        <f>_xlfn.XLOOKUP(A822, 'Medical Examinations'!A:A, 'Medical Examinations'!H:H, "not found")</f>
        <v>Yes</v>
      </c>
      <c r="H822" s="2">
        <f>_xlfn.XLOOKUP(A822, 'Medical Examinations'!A:A, 'Medical Examinations'!J:J, "not found")</f>
        <v>1</v>
      </c>
      <c r="I822" s="2" t="str">
        <f>_xlfn.XLOOKUP(A822, 'Medical Examinations'!A:A, 'Medical Examinations'!L:L, "not found")</f>
        <v>No</v>
      </c>
      <c r="J822" s="2" t="str">
        <f>_xlfn.XLOOKUP(A822, 'Medical Examinations'!A:A, 'Medical Examinations'!C:C, "not found")</f>
        <v>Overweight</v>
      </c>
      <c r="K822" s="2" t="str">
        <f>_xlfn.XLOOKUP(A822, 'Medical Examinations'!A:A, 'Medical Examinations'!E:E, "not  found")</f>
        <v>Diabetes</v>
      </c>
      <c r="L822" s="16">
        <f>_xlfn.XLOOKUP(A822, 'Hospitalisation Details'!A:A, 'Hospitalisation Details'!G:G, "not found")</f>
        <v>23281</v>
      </c>
      <c r="M822" s="17">
        <f>_xlfn.XLOOKUP(A822, 'Hospitalisation Details'!A:A, 'Hospitalisation Details'!J:J, "not found")</f>
        <v>12856.84</v>
      </c>
      <c r="N822" s="2" t="str">
        <f>_xlfn.XLOOKUP(A822, 'Hospitalisation Details'!A:A, 'Hospitalisation Details'!L:L, "not found")</f>
        <v>tier - 3</v>
      </c>
      <c r="O822" s="2" t="str">
        <f>_xlfn.XLOOKUP(A822, 'Hospitalisation Details'!A:A, 'Hospitalisation Details'!N:N, "not found")</f>
        <v>tier - 3</v>
      </c>
      <c r="P822" s="2" t="str">
        <f>_xlfn.XLOOKUP(A822, 'Hospitalisation Details'!A:A, 'Hospitalisation Details'!P:P, "not found")</f>
        <v>R1021</v>
      </c>
      <c r="Q822" s="2">
        <f>_xlfn.XLOOKUP(A822, 'Hospitalisation Details'!A:A, 'Hospitalisation Details'!H:H, "not found")</f>
        <v>59</v>
      </c>
    </row>
    <row r="823" spans="1:17" ht="15.75" x14ac:dyDescent="0.25">
      <c r="A823" s="15" t="s">
        <v>1549</v>
      </c>
      <c r="B823" s="2" t="str">
        <f>VLOOKUP(A823, 'Customer Names'!A:E, 4, FALSE)</f>
        <v>Thomas K.</v>
      </c>
      <c r="C823" s="2">
        <f>_xlfn.XLOOKUP(A823, 'Medical Examinations'!A:A, 'Medical Examinations'!B:B, "not found")</f>
        <v>37.409999999999997</v>
      </c>
      <c r="D823" s="2">
        <f>_xlfn.XLOOKUP(A823, 'Medical Examinations'!A:A, 'Medical Examinations'!D:D, "not found")</f>
        <v>7.21</v>
      </c>
      <c r="E823" s="2" t="str">
        <f>_xlfn.XLOOKUP(A823, 'Medical Examinations'!A:A, 'Medical Examinations'!F:F, "not found")</f>
        <v>No</v>
      </c>
      <c r="F823" s="2" t="str">
        <f>_xlfn.XLOOKUP(A823, 'Medical Examinations'!A:A, 'Medical Examinations'!G:G, "not found")</f>
        <v>No</v>
      </c>
      <c r="G823" s="2" t="str">
        <f>_xlfn.XLOOKUP(A823, 'Medical Examinations'!A:A, 'Medical Examinations'!H:H, "not found")</f>
        <v>No</v>
      </c>
      <c r="H823" s="2">
        <f>_xlfn.XLOOKUP(A823, 'Medical Examinations'!A:A, 'Medical Examinations'!J:J, "not found")</f>
        <v>2</v>
      </c>
      <c r="I823" s="2" t="str">
        <f>_xlfn.XLOOKUP(A823, 'Medical Examinations'!A:A, 'Medical Examinations'!L:L, "not found")</f>
        <v>No</v>
      </c>
      <c r="J823" s="2" t="str">
        <f>_xlfn.XLOOKUP(A823, 'Medical Examinations'!A:A, 'Medical Examinations'!C:C, "not found")</f>
        <v>Obesity</v>
      </c>
      <c r="K823" s="2" t="str">
        <f>_xlfn.XLOOKUP(A823, 'Medical Examinations'!A:A, 'Medical Examinations'!E:E, "not  found")</f>
        <v>Diabetes</v>
      </c>
      <c r="L823" s="16">
        <f>_xlfn.XLOOKUP(A823, 'Hospitalisation Details'!A:A, 'Hospitalisation Details'!G:G, "not found")</f>
        <v>26929</v>
      </c>
      <c r="M823" s="17">
        <f>_xlfn.XLOOKUP(A823, 'Hospitalisation Details'!A:A, 'Hospitalisation Details'!J:J, "not found")</f>
        <v>12852.37</v>
      </c>
      <c r="N823" s="2" t="str">
        <f>_xlfn.XLOOKUP(A823, 'Hospitalisation Details'!A:A, 'Hospitalisation Details'!L:L, "not found")</f>
        <v>tier - 3</v>
      </c>
      <c r="O823" s="2" t="str">
        <f>_xlfn.XLOOKUP(A823, 'Hospitalisation Details'!A:A, 'Hospitalisation Details'!N:N, "not found")</f>
        <v>tier - 1</v>
      </c>
      <c r="P823" s="2" t="str">
        <f>_xlfn.XLOOKUP(A823, 'Hospitalisation Details'!A:A, 'Hospitalisation Details'!P:P, "not found")</f>
        <v>R1012</v>
      </c>
      <c r="Q823" s="2">
        <f>_xlfn.XLOOKUP(A823, 'Hospitalisation Details'!A:A, 'Hospitalisation Details'!H:H, "not found")</f>
        <v>49</v>
      </c>
    </row>
    <row r="824" spans="1:17" ht="15.75" x14ac:dyDescent="0.25">
      <c r="A824" s="15" t="s">
        <v>1548</v>
      </c>
      <c r="B824" s="2" t="str">
        <f>VLOOKUP(A824, 'Customer Names'!A:E, 4, FALSE)</f>
        <v>Robert</v>
      </c>
      <c r="C824" s="2">
        <f>_xlfn.XLOOKUP(A824, 'Medical Examinations'!A:A, 'Medical Examinations'!B:B, "not found")</f>
        <v>52.54</v>
      </c>
      <c r="D824" s="2">
        <f>_xlfn.XLOOKUP(A824, 'Medical Examinations'!A:A, 'Medical Examinations'!D:D, "not found")</f>
        <v>5.12</v>
      </c>
      <c r="E824" s="2" t="str">
        <f>_xlfn.XLOOKUP(A824, 'Medical Examinations'!A:A, 'Medical Examinations'!F:F, "not found")</f>
        <v>No</v>
      </c>
      <c r="F824" s="2" t="str">
        <f>_xlfn.XLOOKUP(A824, 'Medical Examinations'!A:A, 'Medical Examinations'!G:G, "not found")</f>
        <v>No</v>
      </c>
      <c r="G824" s="2" t="str">
        <f>_xlfn.XLOOKUP(A824, 'Medical Examinations'!A:A, 'Medical Examinations'!H:H, "not found")</f>
        <v>Yes</v>
      </c>
      <c r="H824" s="2">
        <f>_xlfn.XLOOKUP(A824, 'Medical Examinations'!A:A, 'Medical Examinations'!J:J, "not found")</f>
        <v>1</v>
      </c>
      <c r="I824" s="2" t="str">
        <f>_xlfn.XLOOKUP(A824, 'Medical Examinations'!A:A, 'Medical Examinations'!L:L, "not found")</f>
        <v>No</v>
      </c>
      <c r="J824" s="2" t="str">
        <f>_xlfn.XLOOKUP(A824, 'Medical Examinations'!A:A, 'Medical Examinations'!C:C, "not found")</f>
        <v>Obesity</v>
      </c>
      <c r="K824" s="2" t="str">
        <f>_xlfn.XLOOKUP(A824, 'Medical Examinations'!A:A, 'Medical Examinations'!E:E, "not  found")</f>
        <v>Normal</v>
      </c>
      <c r="L824" s="16">
        <f>_xlfn.XLOOKUP(A824, 'Hospitalisation Details'!A:A, 'Hospitalisation Details'!G:G, "not found")</f>
        <v>34239</v>
      </c>
      <c r="M824" s="17">
        <f>_xlfn.XLOOKUP(A824, 'Hospitalisation Details'!A:A, 'Hospitalisation Details'!J:J, "not found")</f>
        <v>12847.24</v>
      </c>
      <c r="N824" s="2" t="str">
        <f>_xlfn.XLOOKUP(A824, 'Hospitalisation Details'!A:A, 'Hospitalisation Details'!L:L, "not found")</f>
        <v>tier - 3</v>
      </c>
      <c r="O824" s="2" t="str">
        <f>_xlfn.XLOOKUP(A824, 'Hospitalisation Details'!A:A, 'Hospitalisation Details'!N:N, "not found")</f>
        <v>tier - 2</v>
      </c>
      <c r="P824" s="2" t="str">
        <f>_xlfn.XLOOKUP(A824, 'Hospitalisation Details'!A:A, 'Hospitalisation Details'!P:P, "not found")</f>
        <v>R1012</v>
      </c>
      <c r="Q824" s="2">
        <f>_xlfn.XLOOKUP(A824, 'Hospitalisation Details'!A:A, 'Hospitalisation Details'!H:H, "not found")</f>
        <v>29</v>
      </c>
    </row>
    <row r="825" spans="1:17" ht="15.75" x14ac:dyDescent="0.25">
      <c r="A825" s="15" t="s">
        <v>1547</v>
      </c>
      <c r="B825" s="2" t="str">
        <f>VLOOKUP(A825, 'Customer Names'!A:E, 4, FALSE)</f>
        <v>Geoff</v>
      </c>
      <c r="C825" s="2">
        <f>_xlfn.XLOOKUP(A825, 'Medical Examinations'!A:A, 'Medical Examinations'!B:B, "not found")</f>
        <v>17.29</v>
      </c>
      <c r="D825" s="2">
        <f>_xlfn.XLOOKUP(A825, 'Medical Examinations'!A:A, 'Medical Examinations'!D:D, "not found")</f>
        <v>4.62</v>
      </c>
      <c r="E825" s="2" t="str">
        <f>_xlfn.XLOOKUP(A825, 'Medical Examinations'!A:A, 'Medical Examinations'!F:F, "not found")</f>
        <v>No</v>
      </c>
      <c r="F825" s="2" t="str">
        <f>_xlfn.XLOOKUP(A825, 'Medical Examinations'!A:A, 'Medical Examinations'!G:G, "not found")</f>
        <v>yes</v>
      </c>
      <c r="G825" s="2" t="str">
        <f>_xlfn.XLOOKUP(A825, 'Medical Examinations'!A:A, 'Medical Examinations'!H:H, "not found")</f>
        <v>No</v>
      </c>
      <c r="H825" s="2">
        <f>_xlfn.XLOOKUP(A825, 'Medical Examinations'!A:A, 'Medical Examinations'!J:J, "not found")</f>
        <v>1</v>
      </c>
      <c r="I825" s="2" t="str">
        <f>_xlfn.XLOOKUP(A825, 'Medical Examinations'!A:A, 'Medical Examinations'!L:L, "not found")</f>
        <v>yes</v>
      </c>
      <c r="J825" s="2" t="str">
        <f>_xlfn.XLOOKUP(A825, 'Medical Examinations'!A:A, 'Medical Examinations'!C:C, "not found")</f>
        <v>Underweight</v>
      </c>
      <c r="K825" s="2" t="str">
        <f>_xlfn.XLOOKUP(A825, 'Medical Examinations'!A:A, 'Medical Examinations'!E:E, "not  found")</f>
        <v>Normal</v>
      </c>
      <c r="L825" s="16">
        <f>_xlfn.XLOOKUP(A825, 'Hospitalisation Details'!A:A, 'Hospitalisation Details'!G:G, "not found")</f>
        <v>38300</v>
      </c>
      <c r="M825" s="17">
        <f>_xlfn.XLOOKUP(A825, 'Hospitalisation Details'!A:A, 'Hospitalisation Details'!J:J, "not found")</f>
        <v>12829.46</v>
      </c>
      <c r="N825" s="2" t="str">
        <f>_xlfn.XLOOKUP(A825, 'Hospitalisation Details'!A:A, 'Hospitalisation Details'!L:L, "not found")</f>
        <v>tier - 3</v>
      </c>
      <c r="O825" s="2" t="str">
        <f>_xlfn.XLOOKUP(A825, 'Hospitalisation Details'!A:A, 'Hospitalisation Details'!N:N, "not found")</f>
        <v>tier - 3</v>
      </c>
      <c r="P825" s="2" t="str">
        <f>_xlfn.XLOOKUP(A825, 'Hospitalisation Details'!A:A, 'Hospitalisation Details'!P:P, "not found")</f>
        <v>R1016</v>
      </c>
      <c r="Q825" s="2">
        <f>_xlfn.XLOOKUP(A825, 'Hospitalisation Details'!A:A, 'Hospitalisation Details'!H:H, "not found")</f>
        <v>18</v>
      </c>
    </row>
    <row r="826" spans="1:17" ht="15.75" x14ac:dyDescent="0.25">
      <c r="A826" s="15" t="s">
        <v>1546</v>
      </c>
      <c r="B826" s="2" t="str">
        <f>VLOOKUP(A826, 'Customer Names'!A:E, 4, FALSE)</f>
        <v>Chris J.</v>
      </c>
      <c r="C826" s="2">
        <f>_xlfn.XLOOKUP(A826, 'Medical Examinations'!A:A, 'Medical Examinations'!B:B, "not found")</f>
        <v>31.74</v>
      </c>
      <c r="D826" s="2">
        <f>_xlfn.XLOOKUP(A826, 'Medical Examinations'!A:A, 'Medical Examinations'!D:D, "not found")</f>
        <v>7.68</v>
      </c>
      <c r="E826" s="2" t="str">
        <f>_xlfn.XLOOKUP(A826, 'Medical Examinations'!A:A, 'Medical Examinations'!F:F, "not found")</f>
        <v>yes</v>
      </c>
      <c r="F826" s="2" t="str">
        <f>_xlfn.XLOOKUP(A826, 'Medical Examinations'!A:A, 'Medical Examinations'!G:G, "not found")</f>
        <v>No</v>
      </c>
      <c r="G826" s="2" t="str">
        <f>_xlfn.XLOOKUP(A826, 'Medical Examinations'!A:A, 'Medical Examinations'!H:H, "not found")</f>
        <v>No</v>
      </c>
      <c r="H826" s="2">
        <f>_xlfn.XLOOKUP(A826, 'Medical Examinations'!A:A, 'Medical Examinations'!J:J, "not found")</f>
        <v>0</v>
      </c>
      <c r="I826" s="2" t="str">
        <f>_xlfn.XLOOKUP(A826, 'Medical Examinations'!A:A, 'Medical Examinations'!L:L, "not found")</f>
        <v>No</v>
      </c>
      <c r="J826" s="2" t="str">
        <f>_xlfn.XLOOKUP(A826, 'Medical Examinations'!A:A, 'Medical Examinations'!C:C, "not found")</f>
        <v>Obesity</v>
      </c>
      <c r="K826" s="2" t="str">
        <f>_xlfn.XLOOKUP(A826, 'Medical Examinations'!A:A, 'Medical Examinations'!E:E, "not  found")</f>
        <v>Diabetes</v>
      </c>
      <c r="L826" s="16">
        <f>_xlfn.XLOOKUP(A826, 'Hospitalisation Details'!A:A, 'Hospitalisation Details'!G:G, "not found")</f>
        <v>24740</v>
      </c>
      <c r="M826" s="17">
        <f>_xlfn.XLOOKUP(A826, 'Hospitalisation Details'!A:A, 'Hospitalisation Details'!J:J, "not found")</f>
        <v>12823.25</v>
      </c>
      <c r="N826" s="2" t="str">
        <f>_xlfn.XLOOKUP(A826, 'Hospitalisation Details'!A:A, 'Hospitalisation Details'!L:L, "not found")</f>
        <v>tier - 3</v>
      </c>
      <c r="O826" s="2" t="str">
        <f>_xlfn.XLOOKUP(A826, 'Hospitalisation Details'!A:A, 'Hospitalisation Details'!N:N, "not found")</f>
        <v>tier - 3</v>
      </c>
      <c r="P826" s="2" t="str">
        <f>_xlfn.XLOOKUP(A826, 'Hospitalisation Details'!A:A, 'Hospitalisation Details'!P:P, "not found")</f>
        <v>R1021</v>
      </c>
      <c r="Q826" s="2">
        <f>_xlfn.XLOOKUP(A826, 'Hospitalisation Details'!A:A, 'Hospitalisation Details'!H:H, "not found")</f>
        <v>55</v>
      </c>
    </row>
    <row r="827" spans="1:17" ht="15.75" x14ac:dyDescent="0.25">
      <c r="A827" s="15" t="s">
        <v>1545</v>
      </c>
      <c r="B827" s="2" t="str">
        <f>VLOOKUP(A827, 'Customer Names'!A:E, 4, FALSE)</f>
        <v>Kate A.</v>
      </c>
      <c r="C827" s="2">
        <f>_xlfn.XLOOKUP(A827, 'Medical Examinations'!A:A, 'Medical Examinations'!B:B, "not found")</f>
        <v>26.504999999999999</v>
      </c>
      <c r="D827" s="2">
        <f>_xlfn.XLOOKUP(A827, 'Medical Examinations'!A:A, 'Medical Examinations'!D:D, "not found")</f>
        <v>6.79</v>
      </c>
      <c r="E827" s="2" t="str">
        <f>_xlfn.XLOOKUP(A827, 'Medical Examinations'!A:A, 'Medical Examinations'!F:F, "not found")</f>
        <v>yes</v>
      </c>
      <c r="F827" s="2" t="str">
        <f>_xlfn.XLOOKUP(A827, 'Medical Examinations'!A:A, 'Medical Examinations'!G:G, "not found")</f>
        <v>No</v>
      </c>
      <c r="G827" s="2" t="str">
        <f>_xlfn.XLOOKUP(A827, 'Medical Examinations'!A:A, 'Medical Examinations'!H:H, "not found")</f>
        <v>Yes</v>
      </c>
      <c r="H827" s="2">
        <f>_xlfn.XLOOKUP(A827, 'Medical Examinations'!A:A, 'Medical Examinations'!J:J, "not found")</f>
        <v>1</v>
      </c>
      <c r="I827" s="2" t="str">
        <f>_xlfn.XLOOKUP(A827, 'Medical Examinations'!A:A, 'Medical Examinations'!L:L, "not found")</f>
        <v>No</v>
      </c>
      <c r="J827" s="2" t="str">
        <f>_xlfn.XLOOKUP(A827, 'Medical Examinations'!A:A, 'Medical Examinations'!C:C, "not found")</f>
        <v>Overweight</v>
      </c>
      <c r="K827" s="2" t="str">
        <f>_xlfn.XLOOKUP(A827, 'Medical Examinations'!A:A, 'Medical Examinations'!E:E, "not  found")</f>
        <v>Diabetes</v>
      </c>
      <c r="L827" s="16">
        <f>_xlfn.XLOOKUP(A827, 'Hospitalisation Details'!A:A, 'Hospitalisation Details'!G:G, "not found")</f>
        <v>23212</v>
      </c>
      <c r="M827" s="17">
        <f>_xlfn.XLOOKUP(A827, 'Hospitalisation Details'!A:A, 'Hospitalisation Details'!J:J, "not found")</f>
        <v>12815.44</v>
      </c>
      <c r="N827" s="2" t="str">
        <f>_xlfn.XLOOKUP(A827, 'Hospitalisation Details'!A:A, 'Hospitalisation Details'!L:L, "not found")</f>
        <v>tier - 3</v>
      </c>
      <c r="O827" s="2" t="str">
        <f>_xlfn.XLOOKUP(A827, 'Hospitalisation Details'!A:A, 'Hospitalisation Details'!N:N, "not found")</f>
        <v>tier - 3</v>
      </c>
      <c r="P827" s="2" t="str">
        <f>_xlfn.XLOOKUP(A827, 'Hospitalisation Details'!A:A, 'Hospitalisation Details'!P:P, "not found")</f>
        <v>R1024</v>
      </c>
      <c r="Q827" s="2">
        <f>_xlfn.XLOOKUP(A827, 'Hospitalisation Details'!A:A, 'Hospitalisation Details'!H:H, "not found")</f>
        <v>59</v>
      </c>
    </row>
    <row r="828" spans="1:17" ht="15.75" x14ac:dyDescent="0.25">
      <c r="A828" s="15" t="s">
        <v>1544</v>
      </c>
      <c r="B828" s="2" t="str">
        <f>VLOOKUP(A828, 'Customer Names'!A:E, 4, FALSE)</f>
        <v>Kelli</v>
      </c>
      <c r="C828" s="2">
        <f>_xlfn.XLOOKUP(A828, 'Medical Examinations'!A:A, 'Medical Examinations'!B:B, "not found")</f>
        <v>36.479999999999997</v>
      </c>
      <c r="D828" s="2">
        <f>_xlfn.XLOOKUP(A828, 'Medical Examinations'!A:A, 'Medical Examinations'!D:D, "not found")</f>
        <v>11.09</v>
      </c>
      <c r="E828" s="2" t="str">
        <f>_xlfn.XLOOKUP(A828, 'Medical Examinations'!A:A, 'Medical Examinations'!F:F, "not found")</f>
        <v>No</v>
      </c>
      <c r="F828" s="2" t="str">
        <f>_xlfn.XLOOKUP(A828, 'Medical Examinations'!A:A, 'Medical Examinations'!G:G, "not found")</f>
        <v>No</v>
      </c>
      <c r="G828" s="2" t="str">
        <f>_xlfn.XLOOKUP(A828, 'Medical Examinations'!A:A, 'Medical Examinations'!H:H, "not found")</f>
        <v>No</v>
      </c>
      <c r="H828" s="2">
        <f>_xlfn.XLOOKUP(A828, 'Medical Examinations'!A:A, 'Medical Examinations'!J:J, "not found")</f>
        <v>0</v>
      </c>
      <c r="I828" s="2" t="str">
        <f>_xlfn.XLOOKUP(A828, 'Medical Examinations'!A:A, 'Medical Examinations'!L:L, "not found")</f>
        <v>No</v>
      </c>
      <c r="J828" s="2" t="str">
        <f>_xlfn.XLOOKUP(A828, 'Medical Examinations'!A:A, 'Medical Examinations'!C:C, "not found")</f>
        <v>Obesity</v>
      </c>
      <c r="K828" s="2" t="str">
        <f>_xlfn.XLOOKUP(A828, 'Medical Examinations'!A:A, 'Medical Examinations'!E:E, "not  found")</f>
        <v>Diabetes</v>
      </c>
      <c r="L828" s="16">
        <f>_xlfn.XLOOKUP(A828, 'Hospitalisation Details'!A:A, 'Hospitalisation Details'!G:G, "not found")</f>
        <v>28695</v>
      </c>
      <c r="M828" s="17">
        <f>_xlfn.XLOOKUP(A828, 'Hospitalisation Details'!A:A, 'Hospitalisation Details'!J:J, "not found")</f>
        <v>12797.21</v>
      </c>
      <c r="N828" s="2" t="str">
        <f>_xlfn.XLOOKUP(A828, 'Hospitalisation Details'!A:A, 'Hospitalisation Details'!L:L, "not found")</f>
        <v>tier - 3</v>
      </c>
      <c r="O828" s="2" t="str">
        <f>_xlfn.XLOOKUP(A828, 'Hospitalisation Details'!A:A, 'Hospitalisation Details'!N:N, "not found")</f>
        <v>tier - 1</v>
      </c>
      <c r="P828" s="2" t="str">
        <f>_xlfn.XLOOKUP(A828, 'Hospitalisation Details'!A:A, 'Hospitalisation Details'!P:P, "not found")</f>
        <v>R1024</v>
      </c>
      <c r="Q828" s="2">
        <f>_xlfn.XLOOKUP(A828, 'Hospitalisation Details'!A:A, 'Hospitalisation Details'!H:H, "not found")</f>
        <v>44</v>
      </c>
    </row>
    <row r="829" spans="1:17" ht="15.75" x14ac:dyDescent="0.25">
      <c r="A829" s="15" t="s">
        <v>1543</v>
      </c>
      <c r="B829" s="2" t="str">
        <f>VLOOKUP(A829, 'Customer Names'!A:E, 4, FALSE)</f>
        <v>Maggie M</v>
      </c>
      <c r="C829" s="2">
        <f>_xlfn.XLOOKUP(A829, 'Medical Examinations'!A:A, 'Medical Examinations'!B:B, "not found")</f>
        <v>39.159999999999997</v>
      </c>
      <c r="D829" s="2">
        <f>_xlfn.XLOOKUP(A829, 'Medical Examinations'!A:A, 'Medical Examinations'!D:D, "not found")</f>
        <v>5.24</v>
      </c>
      <c r="E829" s="2" t="str">
        <f>_xlfn.XLOOKUP(A829, 'Medical Examinations'!A:A, 'Medical Examinations'!F:F, "not found")</f>
        <v>yes</v>
      </c>
      <c r="F829" s="2" t="str">
        <f>_xlfn.XLOOKUP(A829, 'Medical Examinations'!A:A, 'Medical Examinations'!G:G, "not found")</f>
        <v>No</v>
      </c>
      <c r="G829" s="2" t="str">
        <f>_xlfn.XLOOKUP(A829, 'Medical Examinations'!A:A, 'Medical Examinations'!H:H, "not found")</f>
        <v>Yes</v>
      </c>
      <c r="H829" s="2">
        <f>_xlfn.XLOOKUP(A829, 'Medical Examinations'!A:A, 'Medical Examinations'!J:J, "not found")</f>
        <v>1</v>
      </c>
      <c r="I829" s="2" t="str">
        <f>_xlfn.XLOOKUP(A829, 'Medical Examinations'!A:A, 'Medical Examinations'!L:L, "not found")</f>
        <v>No</v>
      </c>
      <c r="J829" s="2" t="str">
        <f>_xlfn.XLOOKUP(A829, 'Medical Examinations'!A:A, 'Medical Examinations'!C:C, "not found")</f>
        <v>Obesity</v>
      </c>
      <c r="K829" s="2" t="str">
        <f>_xlfn.XLOOKUP(A829, 'Medical Examinations'!A:A, 'Medical Examinations'!E:E, "not  found")</f>
        <v>Normal</v>
      </c>
      <c r="L829" s="16">
        <f>_xlfn.XLOOKUP(A829, 'Hospitalisation Details'!A:A, 'Hospitalisation Details'!G:G, "not found")</f>
        <v>30618</v>
      </c>
      <c r="M829" s="17">
        <f>_xlfn.XLOOKUP(A829, 'Hospitalisation Details'!A:A, 'Hospitalisation Details'!J:J, "not found")</f>
        <v>12788.18</v>
      </c>
      <c r="N829" s="2" t="str">
        <f>_xlfn.XLOOKUP(A829, 'Hospitalisation Details'!A:A, 'Hospitalisation Details'!L:L, "not found")</f>
        <v>tier - 3</v>
      </c>
      <c r="O829" s="2" t="str">
        <f>_xlfn.XLOOKUP(A829, 'Hospitalisation Details'!A:A, 'Hospitalisation Details'!N:N, "not found")</f>
        <v>tier - 1</v>
      </c>
      <c r="P829" s="2" t="str">
        <f>_xlfn.XLOOKUP(A829, 'Hospitalisation Details'!A:A, 'Hospitalisation Details'!P:P, "not found")</f>
        <v>R1026</v>
      </c>
      <c r="Q829" s="2">
        <f>_xlfn.XLOOKUP(A829, 'Hospitalisation Details'!A:A, 'Hospitalisation Details'!H:H, "not found")</f>
        <v>39</v>
      </c>
    </row>
    <row r="830" spans="1:17" ht="15.75" x14ac:dyDescent="0.25">
      <c r="A830" s="15" t="s">
        <v>1542</v>
      </c>
      <c r="B830" s="2" t="str">
        <f>VLOOKUP(A830, 'Customer Names'!A:E, 4, FALSE)</f>
        <v>Michelle L.</v>
      </c>
      <c r="C830" s="2">
        <f>_xlfn.XLOOKUP(A830, 'Medical Examinations'!A:A, 'Medical Examinations'!B:B, "not found")</f>
        <v>28.22</v>
      </c>
      <c r="D830" s="2">
        <f>_xlfn.XLOOKUP(A830, 'Medical Examinations'!A:A, 'Medical Examinations'!D:D, "not found")</f>
        <v>7.51</v>
      </c>
      <c r="E830" s="2" t="str">
        <f>_xlfn.XLOOKUP(A830, 'Medical Examinations'!A:A, 'Medical Examinations'!F:F, "not found")</f>
        <v>yes</v>
      </c>
      <c r="F830" s="2" t="str">
        <f>_xlfn.XLOOKUP(A830, 'Medical Examinations'!A:A, 'Medical Examinations'!G:G, "not found")</f>
        <v>No</v>
      </c>
      <c r="G830" s="2" t="str">
        <f>_xlfn.XLOOKUP(A830, 'Medical Examinations'!A:A, 'Medical Examinations'!H:H, "not found")</f>
        <v>Yes</v>
      </c>
      <c r="H830" s="2">
        <f>_xlfn.XLOOKUP(A830, 'Medical Examinations'!A:A, 'Medical Examinations'!J:J, "not found")</f>
        <v>1</v>
      </c>
      <c r="I830" s="2" t="str">
        <f>_xlfn.XLOOKUP(A830, 'Medical Examinations'!A:A, 'Medical Examinations'!L:L, "not found")</f>
        <v>No</v>
      </c>
      <c r="J830" s="2" t="str">
        <f>_xlfn.XLOOKUP(A830, 'Medical Examinations'!A:A, 'Medical Examinations'!C:C, "not found")</f>
        <v>Overweight</v>
      </c>
      <c r="K830" s="2" t="str">
        <f>_xlfn.XLOOKUP(A830, 'Medical Examinations'!A:A, 'Medical Examinations'!E:E, "not  found")</f>
        <v>Diabetes</v>
      </c>
      <c r="L830" s="16">
        <f>_xlfn.XLOOKUP(A830, 'Hospitalisation Details'!A:A, 'Hospitalisation Details'!G:G, "not found")</f>
        <v>23350</v>
      </c>
      <c r="M830" s="17">
        <f>_xlfn.XLOOKUP(A830, 'Hospitalisation Details'!A:A, 'Hospitalisation Details'!J:J, "not found")</f>
        <v>12788.03</v>
      </c>
      <c r="N830" s="2" t="str">
        <f>_xlfn.XLOOKUP(A830, 'Hospitalisation Details'!A:A, 'Hospitalisation Details'!L:L, "not found")</f>
        <v>tier - 3</v>
      </c>
      <c r="O830" s="2" t="str">
        <f>_xlfn.XLOOKUP(A830, 'Hospitalisation Details'!A:A, 'Hospitalisation Details'!N:N, "not found")</f>
        <v>tier - 3</v>
      </c>
      <c r="P830" s="2" t="str">
        <f>_xlfn.XLOOKUP(A830, 'Hospitalisation Details'!A:A, 'Hospitalisation Details'!P:P, "not found")</f>
        <v>R1025</v>
      </c>
      <c r="Q830" s="2">
        <f>_xlfn.XLOOKUP(A830, 'Hospitalisation Details'!A:A, 'Hospitalisation Details'!H:H, "not found")</f>
        <v>59</v>
      </c>
    </row>
    <row r="831" spans="1:17" ht="15.75" x14ac:dyDescent="0.25">
      <c r="A831" s="15" t="s">
        <v>1541</v>
      </c>
      <c r="B831" s="2" t="str">
        <f>VLOOKUP(A831, 'Customer Names'!A:E, 4, FALSE)</f>
        <v>Ashley K</v>
      </c>
      <c r="C831" s="2">
        <f>_xlfn.XLOOKUP(A831, 'Medical Examinations'!A:A, 'Medical Examinations'!B:B, "not found")</f>
        <v>35</v>
      </c>
      <c r="D831" s="2">
        <f>_xlfn.XLOOKUP(A831, 'Medical Examinations'!A:A, 'Medical Examinations'!D:D, "not found")</f>
        <v>4.13</v>
      </c>
      <c r="E831" s="2" t="str">
        <f>_xlfn.XLOOKUP(A831, 'Medical Examinations'!A:A, 'Medical Examinations'!F:F, "not found")</f>
        <v>No</v>
      </c>
      <c r="F831" s="2" t="str">
        <f>_xlfn.XLOOKUP(A831, 'Medical Examinations'!A:A, 'Medical Examinations'!G:G, "not found")</f>
        <v>No</v>
      </c>
      <c r="G831" s="2" t="str">
        <f>_xlfn.XLOOKUP(A831, 'Medical Examinations'!A:A, 'Medical Examinations'!H:H, "not found")</f>
        <v>No</v>
      </c>
      <c r="H831" s="2">
        <f>_xlfn.XLOOKUP(A831, 'Medical Examinations'!A:A, 'Medical Examinations'!J:J, "not found")</f>
        <v>2</v>
      </c>
      <c r="I831" s="2" t="str">
        <f>_xlfn.XLOOKUP(A831, 'Medical Examinations'!A:A, 'Medical Examinations'!L:L, "not found")</f>
        <v>No</v>
      </c>
      <c r="J831" s="2" t="str">
        <f>_xlfn.XLOOKUP(A831, 'Medical Examinations'!A:A, 'Medical Examinations'!C:C, "not found")</f>
        <v>Obesity</v>
      </c>
      <c r="K831" s="2" t="str">
        <f>_xlfn.XLOOKUP(A831, 'Medical Examinations'!A:A, 'Medical Examinations'!E:E, "not  found")</f>
        <v>Normal</v>
      </c>
      <c r="L831" s="16">
        <f>_xlfn.XLOOKUP(A831, 'Hospitalisation Details'!A:A, 'Hospitalisation Details'!G:G, "not found")</f>
        <v>26579</v>
      </c>
      <c r="M831" s="17">
        <f>_xlfn.XLOOKUP(A831, 'Hospitalisation Details'!A:A, 'Hospitalisation Details'!J:J, "not found")</f>
        <v>12776.05</v>
      </c>
      <c r="N831" s="2" t="str">
        <f>_xlfn.XLOOKUP(A831, 'Hospitalisation Details'!A:A, 'Hospitalisation Details'!L:L, "not found")</f>
        <v>tier - 3</v>
      </c>
      <c r="O831" s="2" t="str">
        <f>_xlfn.XLOOKUP(A831, 'Hospitalisation Details'!A:A, 'Hospitalisation Details'!N:N, "not found")</f>
        <v>tier - 3</v>
      </c>
      <c r="P831" s="2" t="str">
        <f>_xlfn.XLOOKUP(A831, 'Hospitalisation Details'!A:A, 'Hospitalisation Details'!P:P, "not found")</f>
        <v>R1026</v>
      </c>
      <c r="Q831" s="2">
        <f>_xlfn.XLOOKUP(A831, 'Hospitalisation Details'!A:A, 'Hospitalisation Details'!H:H, "not found")</f>
        <v>50</v>
      </c>
    </row>
    <row r="832" spans="1:17" ht="15.75" x14ac:dyDescent="0.25">
      <c r="A832" s="15" t="s">
        <v>1540</v>
      </c>
      <c r="B832" s="2" t="str">
        <f>VLOOKUP(A832, 'Customer Names'!A:E, 4, FALSE)</f>
        <v>Michael</v>
      </c>
      <c r="C832" s="2">
        <f>_xlfn.XLOOKUP(A832, 'Medical Examinations'!A:A, 'Medical Examinations'!B:B, "not found")</f>
        <v>36.24</v>
      </c>
      <c r="D832" s="2">
        <f>_xlfn.XLOOKUP(A832, 'Medical Examinations'!A:A, 'Medical Examinations'!D:D, "not found")</f>
        <v>8.3800000000000008</v>
      </c>
      <c r="E832" s="2" t="str">
        <f>_xlfn.XLOOKUP(A832, 'Medical Examinations'!A:A, 'Medical Examinations'!F:F, "not found")</f>
        <v>yes</v>
      </c>
      <c r="F832" s="2" t="str">
        <f>_xlfn.XLOOKUP(A832, 'Medical Examinations'!A:A, 'Medical Examinations'!G:G, "not found")</f>
        <v>No</v>
      </c>
      <c r="G832" s="2" t="str">
        <f>_xlfn.XLOOKUP(A832, 'Medical Examinations'!A:A, 'Medical Examinations'!H:H, "not found")</f>
        <v>No</v>
      </c>
      <c r="H832" s="2">
        <f>_xlfn.XLOOKUP(A832, 'Medical Examinations'!A:A, 'Medical Examinations'!J:J, "not found")</f>
        <v>1</v>
      </c>
      <c r="I832" s="2" t="str">
        <f>_xlfn.XLOOKUP(A832, 'Medical Examinations'!A:A, 'Medical Examinations'!L:L, "not found")</f>
        <v>No</v>
      </c>
      <c r="J832" s="2" t="str">
        <f>_xlfn.XLOOKUP(A832, 'Medical Examinations'!A:A, 'Medical Examinations'!C:C, "not found")</f>
        <v>Obesity</v>
      </c>
      <c r="K832" s="2" t="str">
        <f>_xlfn.XLOOKUP(A832, 'Medical Examinations'!A:A, 'Medical Examinations'!E:E, "not  found")</f>
        <v>Diabetes</v>
      </c>
      <c r="L832" s="16">
        <f>_xlfn.XLOOKUP(A832, 'Hospitalisation Details'!A:A, 'Hospitalisation Details'!G:G, "not found")</f>
        <v>27662</v>
      </c>
      <c r="M832" s="17">
        <f>_xlfn.XLOOKUP(A832, 'Hospitalisation Details'!A:A, 'Hospitalisation Details'!J:J, "not found")</f>
        <v>12770.27</v>
      </c>
      <c r="N832" s="2" t="str">
        <f>_xlfn.XLOOKUP(A832, 'Hospitalisation Details'!A:A, 'Hospitalisation Details'!L:L, "not found")</f>
        <v>tier - 3</v>
      </c>
      <c r="O832" s="2" t="str">
        <f>_xlfn.XLOOKUP(A832, 'Hospitalisation Details'!A:A, 'Hospitalisation Details'!N:N, "not found")</f>
        <v>tier - 3</v>
      </c>
      <c r="P832" s="2" t="str">
        <f>_xlfn.XLOOKUP(A832, 'Hospitalisation Details'!A:A, 'Hospitalisation Details'!P:P, "not found")</f>
        <v>R1021</v>
      </c>
      <c r="Q832" s="2">
        <f>_xlfn.XLOOKUP(A832, 'Hospitalisation Details'!A:A, 'Hospitalisation Details'!H:H, "not found")</f>
        <v>47</v>
      </c>
    </row>
    <row r="833" spans="1:17" ht="15.75" x14ac:dyDescent="0.25">
      <c r="A833" s="15" t="s">
        <v>1539</v>
      </c>
      <c r="B833" s="2" t="str">
        <f>VLOOKUP(A833, 'Customer Names'!A:E, 4, FALSE)</f>
        <v>Ryan K.</v>
      </c>
      <c r="C833" s="2">
        <f>_xlfn.XLOOKUP(A833, 'Medical Examinations'!A:A, 'Medical Examinations'!B:B, "not found")</f>
        <v>36.954999999999998</v>
      </c>
      <c r="D833" s="2">
        <f>_xlfn.XLOOKUP(A833, 'Medical Examinations'!A:A, 'Medical Examinations'!D:D, "not found")</f>
        <v>8.07</v>
      </c>
      <c r="E833" s="2" t="str">
        <f>_xlfn.XLOOKUP(A833, 'Medical Examinations'!A:A, 'Medical Examinations'!F:F, "not found")</f>
        <v>No</v>
      </c>
      <c r="F833" s="2" t="str">
        <f>_xlfn.XLOOKUP(A833, 'Medical Examinations'!A:A, 'Medical Examinations'!G:G, "not found")</f>
        <v>No</v>
      </c>
      <c r="G833" s="2" t="str">
        <f>_xlfn.XLOOKUP(A833, 'Medical Examinations'!A:A, 'Medical Examinations'!H:H, "not found")</f>
        <v>No</v>
      </c>
      <c r="H833" s="2">
        <f>_xlfn.XLOOKUP(A833, 'Medical Examinations'!A:A, 'Medical Examinations'!J:J, "not found")</f>
        <v>0</v>
      </c>
      <c r="I833" s="2" t="str">
        <f>_xlfn.XLOOKUP(A833, 'Medical Examinations'!A:A, 'Medical Examinations'!L:L, "not found")</f>
        <v>No</v>
      </c>
      <c r="J833" s="2" t="str">
        <f>_xlfn.XLOOKUP(A833, 'Medical Examinations'!A:A, 'Medical Examinations'!C:C, "not found")</f>
        <v>Obesity</v>
      </c>
      <c r="K833" s="2" t="str">
        <f>_xlfn.XLOOKUP(A833, 'Medical Examinations'!A:A, 'Medical Examinations'!E:E, "not  found")</f>
        <v>Diabetes</v>
      </c>
      <c r="L833" s="16">
        <f>_xlfn.XLOOKUP(A833, 'Hospitalisation Details'!A:A, 'Hospitalisation Details'!G:G, "not found")</f>
        <v>22920</v>
      </c>
      <c r="M833" s="17">
        <f>_xlfn.XLOOKUP(A833, 'Hospitalisation Details'!A:A, 'Hospitalisation Details'!J:J, "not found")</f>
        <v>12741.17</v>
      </c>
      <c r="N833" s="2" t="str">
        <f>_xlfn.XLOOKUP(A833, 'Hospitalisation Details'!A:A, 'Hospitalisation Details'!L:L, "not found")</f>
        <v>tier - 3</v>
      </c>
      <c r="O833" s="2" t="str">
        <f>_xlfn.XLOOKUP(A833, 'Hospitalisation Details'!A:A, 'Hospitalisation Details'!N:N, "not found")</f>
        <v>tier - 1</v>
      </c>
      <c r="P833" s="2" t="str">
        <f>_xlfn.XLOOKUP(A833, 'Hospitalisation Details'!A:A, 'Hospitalisation Details'!P:P, "not found")</f>
        <v>R1017</v>
      </c>
      <c r="Q833" s="2">
        <f>_xlfn.XLOOKUP(A833, 'Hospitalisation Details'!A:A, 'Hospitalisation Details'!H:H, "not found")</f>
        <v>60</v>
      </c>
    </row>
    <row r="834" spans="1:17" ht="15.75" x14ac:dyDescent="0.25">
      <c r="A834" s="15" t="s">
        <v>1538</v>
      </c>
      <c r="B834" s="2" t="str">
        <f>VLOOKUP(A834, 'Customer Names'!A:E, 4, FALSE)</f>
        <v>Matthew J</v>
      </c>
      <c r="C834" s="2">
        <f>_xlfn.XLOOKUP(A834, 'Medical Examinations'!A:A, 'Medical Examinations'!B:B, "not found")</f>
        <v>29.64</v>
      </c>
      <c r="D834" s="2">
        <f>_xlfn.XLOOKUP(A834, 'Medical Examinations'!A:A, 'Medical Examinations'!D:D, "not found")</f>
        <v>8.9499999999999993</v>
      </c>
      <c r="E834" s="2" t="str">
        <f>_xlfn.XLOOKUP(A834, 'Medical Examinations'!A:A, 'Medical Examinations'!F:F, "not found")</f>
        <v>No</v>
      </c>
      <c r="F834" s="2" t="str">
        <f>_xlfn.XLOOKUP(A834, 'Medical Examinations'!A:A, 'Medical Examinations'!G:G, "not found")</f>
        <v>No</v>
      </c>
      <c r="G834" s="2" t="str">
        <f>_xlfn.XLOOKUP(A834, 'Medical Examinations'!A:A, 'Medical Examinations'!H:H, "not found")</f>
        <v>No</v>
      </c>
      <c r="H834" s="2">
        <f>_xlfn.XLOOKUP(A834, 'Medical Examinations'!A:A, 'Medical Examinations'!J:J, "not found")</f>
        <v>0</v>
      </c>
      <c r="I834" s="2" t="str">
        <f>_xlfn.XLOOKUP(A834, 'Medical Examinations'!A:A, 'Medical Examinations'!L:L, "not found")</f>
        <v>No</v>
      </c>
      <c r="J834" s="2" t="str">
        <f>_xlfn.XLOOKUP(A834, 'Medical Examinations'!A:A, 'Medical Examinations'!C:C, "not found")</f>
        <v>Overweight</v>
      </c>
      <c r="K834" s="2" t="str">
        <f>_xlfn.XLOOKUP(A834, 'Medical Examinations'!A:A, 'Medical Examinations'!E:E, "not  found")</f>
        <v>Diabetes</v>
      </c>
      <c r="L834" s="16">
        <f>_xlfn.XLOOKUP(A834, 'Hospitalisation Details'!A:A, 'Hospitalisation Details'!G:G, "not found")</f>
        <v>22891</v>
      </c>
      <c r="M834" s="17">
        <f>_xlfn.XLOOKUP(A834, 'Hospitalisation Details'!A:A, 'Hospitalisation Details'!J:J, "not found")</f>
        <v>12731</v>
      </c>
      <c r="N834" s="2" t="str">
        <f>_xlfn.XLOOKUP(A834, 'Hospitalisation Details'!A:A, 'Hospitalisation Details'!L:L, "not found")</f>
        <v>tier - 3</v>
      </c>
      <c r="O834" s="2" t="str">
        <f>_xlfn.XLOOKUP(A834, 'Hospitalisation Details'!A:A, 'Hospitalisation Details'!N:N, "not found")</f>
        <v>tier - 3</v>
      </c>
      <c r="P834" s="2" t="str">
        <f>_xlfn.XLOOKUP(A834, 'Hospitalisation Details'!A:A, 'Hospitalisation Details'!P:P, "not found")</f>
        <v>R1016</v>
      </c>
      <c r="Q834" s="2">
        <f>_xlfn.XLOOKUP(A834, 'Hospitalisation Details'!A:A, 'Hospitalisation Details'!H:H, "not found")</f>
        <v>60</v>
      </c>
    </row>
    <row r="835" spans="1:17" ht="15.75" x14ac:dyDescent="0.25">
      <c r="A835" s="15" t="s">
        <v>1537</v>
      </c>
      <c r="B835" s="2" t="str">
        <f>VLOOKUP(A835, 'Customer Names'!A:E, 4, FALSE)</f>
        <v>Karine</v>
      </c>
      <c r="C835" s="2">
        <f>_xlfn.XLOOKUP(A835, 'Medical Examinations'!A:A, 'Medical Examinations'!B:B, "not found")</f>
        <v>42.74</v>
      </c>
      <c r="D835" s="2">
        <f>_xlfn.XLOOKUP(A835, 'Medical Examinations'!A:A, 'Medical Examinations'!D:D, "not found")</f>
        <v>6.31</v>
      </c>
      <c r="E835" s="2" t="str">
        <f>_xlfn.XLOOKUP(A835, 'Medical Examinations'!A:A, 'Medical Examinations'!F:F, "not found")</f>
        <v>yes</v>
      </c>
      <c r="F835" s="2" t="str">
        <f>_xlfn.XLOOKUP(A835, 'Medical Examinations'!A:A, 'Medical Examinations'!G:G, "not found")</f>
        <v>No</v>
      </c>
      <c r="G835" s="2" t="str">
        <f>_xlfn.XLOOKUP(A835, 'Medical Examinations'!A:A, 'Medical Examinations'!H:H, "not found")</f>
        <v>No</v>
      </c>
      <c r="H835" s="2">
        <f>_xlfn.XLOOKUP(A835, 'Medical Examinations'!A:A, 'Medical Examinations'!J:J, "not found")</f>
        <v>1</v>
      </c>
      <c r="I835" s="2" t="str">
        <f>_xlfn.XLOOKUP(A835, 'Medical Examinations'!A:A, 'Medical Examinations'!L:L, "not found")</f>
        <v>No</v>
      </c>
      <c r="J835" s="2" t="str">
        <f>_xlfn.XLOOKUP(A835, 'Medical Examinations'!A:A, 'Medical Examinations'!C:C, "not found")</f>
        <v>Obesity</v>
      </c>
      <c r="K835" s="2" t="str">
        <f>_xlfn.XLOOKUP(A835, 'Medical Examinations'!A:A, 'Medical Examinations'!E:E, "not  found")</f>
        <v>Prediabeties</v>
      </c>
      <c r="L835" s="16">
        <f>_xlfn.XLOOKUP(A835, 'Hospitalisation Details'!A:A, 'Hospitalisation Details'!G:G, "not found")</f>
        <v>32341</v>
      </c>
      <c r="M835" s="17">
        <f>_xlfn.XLOOKUP(A835, 'Hospitalisation Details'!A:A, 'Hospitalisation Details'!J:J, "not found")</f>
        <v>12718.21</v>
      </c>
      <c r="N835" s="2" t="str">
        <f>_xlfn.XLOOKUP(A835, 'Hospitalisation Details'!A:A, 'Hospitalisation Details'!L:L, "not found")</f>
        <v>tier - 3</v>
      </c>
      <c r="O835" s="2" t="str">
        <f>_xlfn.XLOOKUP(A835, 'Hospitalisation Details'!A:A, 'Hospitalisation Details'!N:N, "not found")</f>
        <v>tier - 1</v>
      </c>
      <c r="P835" s="2" t="str">
        <f>_xlfn.XLOOKUP(A835, 'Hospitalisation Details'!A:A, 'Hospitalisation Details'!P:P, "not found")</f>
        <v>R1026</v>
      </c>
      <c r="Q835" s="2">
        <f>_xlfn.XLOOKUP(A835, 'Hospitalisation Details'!A:A, 'Hospitalisation Details'!H:H, "not found")</f>
        <v>34</v>
      </c>
    </row>
    <row r="836" spans="1:17" ht="15.75" x14ac:dyDescent="0.25">
      <c r="A836" s="15" t="s">
        <v>1536</v>
      </c>
      <c r="B836" s="2" t="str">
        <f>VLOOKUP(A836, 'Customer Names'!A:E, 4, FALSE)</f>
        <v>Antonia G</v>
      </c>
      <c r="C836" s="2">
        <f>_xlfn.XLOOKUP(A836, 'Medical Examinations'!A:A, 'Medical Examinations'!B:B, "not found")</f>
        <v>36.130000000000003</v>
      </c>
      <c r="D836" s="2">
        <f>_xlfn.XLOOKUP(A836, 'Medical Examinations'!A:A, 'Medical Examinations'!D:D, "not found")</f>
        <v>7.19</v>
      </c>
      <c r="E836" s="2" t="str">
        <f>_xlfn.XLOOKUP(A836, 'Medical Examinations'!A:A, 'Medical Examinations'!F:F, "not found")</f>
        <v>yes</v>
      </c>
      <c r="F836" s="2" t="str">
        <f>_xlfn.XLOOKUP(A836, 'Medical Examinations'!A:A, 'Medical Examinations'!G:G, "not found")</f>
        <v>No</v>
      </c>
      <c r="G836" s="2" t="str">
        <f>_xlfn.XLOOKUP(A836, 'Medical Examinations'!A:A, 'Medical Examinations'!H:H, "not found")</f>
        <v>No</v>
      </c>
      <c r="H836" s="2">
        <f>_xlfn.XLOOKUP(A836, 'Medical Examinations'!A:A, 'Medical Examinations'!J:J, "not found")</f>
        <v>2</v>
      </c>
      <c r="I836" s="2" t="str">
        <f>_xlfn.XLOOKUP(A836, 'Medical Examinations'!A:A, 'Medical Examinations'!L:L, "not found")</f>
        <v>No</v>
      </c>
      <c r="J836" s="2" t="str">
        <f>_xlfn.XLOOKUP(A836, 'Medical Examinations'!A:A, 'Medical Examinations'!C:C, "not found")</f>
        <v>Obesity</v>
      </c>
      <c r="K836" s="2" t="str">
        <f>_xlfn.XLOOKUP(A836, 'Medical Examinations'!A:A, 'Medical Examinations'!E:E, "not  found")</f>
        <v>Diabetes</v>
      </c>
      <c r="L836" s="16">
        <f>_xlfn.XLOOKUP(A836, 'Hospitalisation Details'!A:A, 'Hospitalisation Details'!G:G, "not found")</f>
        <v>25757</v>
      </c>
      <c r="M836" s="17">
        <f>_xlfn.XLOOKUP(A836, 'Hospitalisation Details'!A:A, 'Hospitalisation Details'!J:J, "not found")</f>
        <v>12713</v>
      </c>
      <c r="N836" s="2" t="str">
        <f>_xlfn.XLOOKUP(A836, 'Hospitalisation Details'!A:A, 'Hospitalisation Details'!L:L, "not found")</f>
        <v>tier - 3</v>
      </c>
      <c r="O836" s="2" t="str">
        <f>_xlfn.XLOOKUP(A836, 'Hospitalisation Details'!A:A, 'Hospitalisation Details'!N:N, "not found")</f>
        <v>tier - 1</v>
      </c>
      <c r="P836" s="2" t="str">
        <f>_xlfn.XLOOKUP(A836, 'Hospitalisation Details'!A:A, 'Hospitalisation Details'!P:P, "not found")</f>
        <v>R1011</v>
      </c>
      <c r="Q836" s="2">
        <f>_xlfn.XLOOKUP(A836, 'Hospitalisation Details'!A:A, 'Hospitalisation Details'!H:H, "not found")</f>
        <v>52</v>
      </c>
    </row>
    <row r="837" spans="1:17" ht="15.75" x14ac:dyDescent="0.25">
      <c r="A837" s="15" t="s">
        <v>1535</v>
      </c>
      <c r="B837" s="2" t="str">
        <f>VLOOKUP(A837, 'Customer Names'!A:E, 4, FALSE)</f>
        <v>Casondra L</v>
      </c>
      <c r="C837" s="2">
        <f>_xlfn.XLOOKUP(A837, 'Medical Examinations'!A:A, 'Medical Examinations'!B:B, "not found")</f>
        <v>31.55</v>
      </c>
      <c r="D837" s="2">
        <f>_xlfn.XLOOKUP(A837, 'Medical Examinations'!A:A, 'Medical Examinations'!D:D, "not found")</f>
        <v>6.11</v>
      </c>
      <c r="E837" s="2" t="str">
        <f>_xlfn.XLOOKUP(A837, 'Medical Examinations'!A:A, 'Medical Examinations'!F:F, "not found")</f>
        <v>yes</v>
      </c>
      <c r="F837" s="2" t="str">
        <f>_xlfn.XLOOKUP(A837, 'Medical Examinations'!A:A, 'Medical Examinations'!G:G, "not found")</f>
        <v>No</v>
      </c>
      <c r="G837" s="2" t="str">
        <f>_xlfn.XLOOKUP(A837, 'Medical Examinations'!A:A, 'Medical Examinations'!H:H, "not found")</f>
        <v>No</v>
      </c>
      <c r="H837" s="2">
        <f>_xlfn.XLOOKUP(A837, 'Medical Examinations'!A:A, 'Medical Examinations'!J:J, "not found")</f>
        <v>1</v>
      </c>
      <c r="I837" s="2" t="str">
        <f>_xlfn.XLOOKUP(A837, 'Medical Examinations'!A:A, 'Medical Examinations'!L:L, "not found")</f>
        <v>No</v>
      </c>
      <c r="J837" s="2" t="str">
        <f>_xlfn.XLOOKUP(A837, 'Medical Examinations'!A:A, 'Medical Examinations'!C:C, "not found")</f>
        <v>Obesity</v>
      </c>
      <c r="K837" s="2" t="str">
        <f>_xlfn.XLOOKUP(A837, 'Medical Examinations'!A:A, 'Medical Examinations'!E:E, "not  found")</f>
        <v>Prediabeties</v>
      </c>
      <c r="L837" s="16">
        <f>_xlfn.XLOOKUP(A837, 'Hospitalisation Details'!A:A, 'Hospitalisation Details'!G:G, "not found")</f>
        <v>23709</v>
      </c>
      <c r="M837" s="17">
        <f>_xlfn.XLOOKUP(A837, 'Hospitalisation Details'!A:A, 'Hospitalisation Details'!J:J, "not found")</f>
        <v>12700.63</v>
      </c>
      <c r="N837" s="2" t="str">
        <f>_xlfn.XLOOKUP(A837, 'Hospitalisation Details'!A:A, 'Hospitalisation Details'!L:L, "not found")</f>
        <v>tier - 3</v>
      </c>
      <c r="O837" s="2" t="str">
        <f>_xlfn.XLOOKUP(A837, 'Hospitalisation Details'!A:A, 'Hospitalisation Details'!N:N, "not found")</f>
        <v>tier - 3</v>
      </c>
      <c r="P837" s="2" t="str">
        <f>_xlfn.XLOOKUP(A837, 'Hospitalisation Details'!A:A, 'Hospitalisation Details'!P:P, "not found")</f>
        <v>R1011</v>
      </c>
      <c r="Q837" s="2">
        <f>_xlfn.XLOOKUP(A837, 'Hospitalisation Details'!A:A, 'Hospitalisation Details'!H:H, "not found")</f>
        <v>58</v>
      </c>
    </row>
    <row r="838" spans="1:17" ht="15.75" x14ac:dyDescent="0.25">
      <c r="A838" s="15" t="s">
        <v>1534</v>
      </c>
      <c r="B838" s="2" t="str">
        <f>VLOOKUP(A838, 'Customer Names'!A:E, 4, FALSE)</f>
        <v>Wendy</v>
      </c>
      <c r="C838" s="2">
        <f>_xlfn.XLOOKUP(A838, 'Medical Examinations'!A:A, 'Medical Examinations'!B:B, "not found")</f>
        <v>52.75</v>
      </c>
      <c r="D838" s="2">
        <f>_xlfn.XLOOKUP(A838, 'Medical Examinations'!A:A, 'Medical Examinations'!D:D, "not found")</f>
        <v>6.02</v>
      </c>
      <c r="E838" s="2" t="str">
        <f>_xlfn.XLOOKUP(A838, 'Medical Examinations'!A:A, 'Medical Examinations'!F:F, "not found")</f>
        <v>No</v>
      </c>
      <c r="F838" s="2" t="str">
        <f>_xlfn.XLOOKUP(A838, 'Medical Examinations'!A:A, 'Medical Examinations'!G:G, "not found")</f>
        <v>No</v>
      </c>
      <c r="G838" s="2" t="str">
        <f>_xlfn.XLOOKUP(A838, 'Medical Examinations'!A:A, 'Medical Examinations'!H:H, "not found")</f>
        <v>No</v>
      </c>
      <c r="H838" s="2">
        <f>_xlfn.XLOOKUP(A838, 'Medical Examinations'!A:A, 'Medical Examinations'!J:J, "not found")</f>
        <v>1</v>
      </c>
      <c r="I838" s="2" t="str">
        <f>_xlfn.XLOOKUP(A838, 'Medical Examinations'!A:A, 'Medical Examinations'!L:L, "not found")</f>
        <v>No</v>
      </c>
      <c r="J838" s="2" t="str">
        <f>_xlfn.XLOOKUP(A838, 'Medical Examinations'!A:A, 'Medical Examinations'!C:C, "not found")</f>
        <v>Obesity</v>
      </c>
      <c r="K838" s="2" t="str">
        <f>_xlfn.XLOOKUP(A838, 'Medical Examinations'!A:A, 'Medical Examinations'!E:E, "not  found")</f>
        <v>Prediabeties</v>
      </c>
      <c r="L838" s="16">
        <f>_xlfn.XLOOKUP(A838, 'Hospitalisation Details'!A:A, 'Hospitalisation Details'!G:G, "not found")</f>
        <v>33792</v>
      </c>
      <c r="M838" s="17">
        <f>_xlfn.XLOOKUP(A838, 'Hospitalisation Details'!A:A, 'Hospitalisation Details'!J:J, "not found")</f>
        <v>12699.56</v>
      </c>
      <c r="N838" s="2" t="str">
        <f>_xlfn.XLOOKUP(A838, 'Hospitalisation Details'!A:A, 'Hospitalisation Details'!L:L, "not found")</f>
        <v>tier - 3</v>
      </c>
      <c r="O838" s="2" t="str">
        <f>_xlfn.XLOOKUP(A838, 'Hospitalisation Details'!A:A, 'Hospitalisation Details'!N:N, "not found")</f>
        <v>tier - 2</v>
      </c>
      <c r="P838" s="2" t="str">
        <f>_xlfn.XLOOKUP(A838, 'Hospitalisation Details'!A:A, 'Hospitalisation Details'!P:P, "not found")</f>
        <v>R1011</v>
      </c>
      <c r="Q838" s="2">
        <f>_xlfn.XLOOKUP(A838, 'Hospitalisation Details'!A:A, 'Hospitalisation Details'!H:H, "not found")</f>
        <v>30</v>
      </c>
    </row>
    <row r="839" spans="1:17" ht="15.75" x14ac:dyDescent="0.25">
      <c r="A839" s="15" t="s">
        <v>1533</v>
      </c>
      <c r="B839" s="2" t="str">
        <f>VLOOKUP(A839, 'Customer Names'!A:E, 4, FALSE)</f>
        <v>Eric D</v>
      </c>
      <c r="C839" s="2">
        <f>_xlfn.XLOOKUP(A839, 'Medical Examinations'!A:A, 'Medical Examinations'!B:B, "not found")</f>
        <v>36.67</v>
      </c>
      <c r="D839" s="2">
        <f>_xlfn.XLOOKUP(A839, 'Medical Examinations'!A:A, 'Medical Examinations'!D:D, "not found")</f>
        <v>11.86</v>
      </c>
      <c r="E839" s="2" t="str">
        <f>_xlfn.XLOOKUP(A839, 'Medical Examinations'!A:A, 'Medical Examinations'!F:F, "not found")</f>
        <v>No</v>
      </c>
      <c r="F839" s="2" t="str">
        <f>_xlfn.XLOOKUP(A839, 'Medical Examinations'!A:A, 'Medical Examinations'!G:G, "not found")</f>
        <v>No</v>
      </c>
      <c r="G839" s="2" t="str">
        <f>_xlfn.XLOOKUP(A839, 'Medical Examinations'!A:A, 'Medical Examinations'!H:H, "not found")</f>
        <v>No</v>
      </c>
      <c r="H839" s="2">
        <f>_xlfn.XLOOKUP(A839, 'Medical Examinations'!A:A, 'Medical Examinations'!J:J, "not found")</f>
        <v>0</v>
      </c>
      <c r="I839" s="2" t="str">
        <f>_xlfn.XLOOKUP(A839, 'Medical Examinations'!A:A, 'Medical Examinations'!L:L, "not found")</f>
        <v>No</v>
      </c>
      <c r="J839" s="2" t="str">
        <f>_xlfn.XLOOKUP(A839, 'Medical Examinations'!A:A, 'Medical Examinations'!C:C, "not found")</f>
        <v>Obesity</v>
      </c>
      <c r="K839" s="2" t="str">
        <f>_xlfn.XLOOKUP(A839, 'Medical Examinations'!A:A, 'Medical Examinations'!E:E, "not  found")</f>
        <v>Diabetes</v>
      </c>
      <c r="L839" s="16">
        <f>_xlfn.XLOOKUP(A839, 'Hospitalisation Details'!A:A, 'Hospitalisation Details'!G:G, "not found")</f>
        <v>27296</v>
      </c>
      <c r="M839" s="17">
        <f>_xlfn.XLOOKUP(A839, 'Hospitalisation Details'!A:A, 'Hospitalisation Details'!J:J, "not found")</f>
        <v>12697.48</v>
      </c>
      <c r="N839" s="2" t="str">
        <f>_xlfn.XLOOKUP(A839, 'Hospitalisation Details'!A:A, 'Hospitalisation Details'!L:L, "not found")</f>
        <v>tier - 3</v>
      </c>
      <c r="O839" s="2" t="str">
        <f>_xlfn.XLOOKUP(A839, 'Hospitalisation Details'!A:A, 'Hospitalisation Details'!N:N, "not found")</f>
        <v>tier - 3</v>
      </c>
      <c r="P839" s="2" t="str">
        <f>_xlfn.XLOOKUP(A839, 'Hospitalisation Details'!A:A, 'Hospitalisation Details'!P:P, "not found")</f>
        <v>R1021</v>
      </c>
      <c r="Q839" s="2">
        <f>_xlfn.XLOOKUP(A839, 'Hospitalisation Details'!A:A, 'Hospitalisation Details'!H:H, "not found")</f>
        <v>48</v>
      </c>
    </row>
    <row r="840" spans="1:17" ht="15.75" x14ac:dyDescent="0.25">
      <c r="A840" s="15" t="s">
        <v>1532</v>
      </c>
      <c r="B840" s="2" t="str">
        <f>VLOOKUP(A840, 'Customer Names'!A:E, 4, FALSE)</f>
        <v>Elizabeth</v>
      </c>
      <c r="C840" s="2">
        <f>_xlfn.XLOOKUP(A840, 'Medical Examinations'!A:A, 'Medical Examinations'!B:B, "not found")</f>
        <v>38.06</v>
      </c>
      <c r="D840" s="2">
        <f>_xlfn.XLOOKUP(A840, 'Medical Examinations'!A:A, 'Medical Examinations'!D:D, "not found")</f>
        <v>8.25</v>
      </c>
      <c r="E840" s="2" t="str">
        <f>_xlfn.XLOOKUP(A840, 'Medical Examinations'!A:A, 'Medical Examinations'!F:F, "not found")</f>
        <v>No</v>
      </c>
      <c r="F840" s="2" t="str">
        <f>_xlfn.XLOOKUP(A840, 'Medical Examinations'!A:A, 'Medical Examinations'!G:G, "not found")</f>
        <v>No</v>
      </c>
      <c r="G840" s="2" t="str">
        <f>_xlfn.XLOOKUP(A840, 'Medical Examinations'!A:A, 'Medical Examinations'!H:H, "not found")</f>
        <v>No</v>
      </c>
      <c r="H840" s="2">
        <f>_xlfn.XLOOKUP(A840, 'Medical Examinations'!A:A, 'Medical Examinations'!J:J, "not found")</f>
        <v>0</v>
      </c>
      <c r="I840" s="2" t="str">
        <f>_xlfn.XLOOKUP(A840, 'Medical Examinations'!A:A, 'Medical Examinations'!L:L, "not found")</f>
        <v>No</v>
      </c>
      <c r="J840" s="2" t="str">
        <f>_xlfn.XLOOKUP(A840, 'Medical Examinations'!A:A, 'Medical Examinations'!C:C, "not found")</f>
        <v>Obesity</v>
      </c>
      <c r="K840" s="2" t="str">
        <f>_xlfn.XLOOKUP(A840, 'Medical Examinations'!A:A, 'Medical Examinations'!E:E, "not  found")</f>
        <v>Diabetes</v>
      </c>
      <c r="L840" s="16">
        <f>_xlfn.XLOOKUP(A840, 'Hospitalisation Details'!A:A, 'Hospitalisation Details'!G:G, "not found")</f>
        <v>22885</v>
      </c>
      <c r="M840" s="17">
        <f>_xlfn.XLOOKUP(A840, 'Hospitalisation Details'!A:A, 'Hospitalisation Details'!J:J, "not found")</f>
        <v>12648.7</v>
      </c>
      <c r="N840" s="2" t="str">
        <f>_xlfn.XLOOKUP(A840, 'Hospitalisation Details'!A:A, 'Hospitalisation Details'!L:L, "not found")</f>
        <v>tier - 3</v>
      </c>
      <c r="O840" s="2" t="str">
        <f>_xlfn.XLOOKUP(A840, 'Hospitalisation Details'!A:A, 'Hospitalisation Details'!N:N, "not found")</f>
        <v>tier - 2</v>
      </c>
      <c r="P840" s="2" t="str">
        <f>_xlfn.XLOOKUP(A840, 'Hospitalisation Details'!A:A, 'Hospitalisation Details'!P:P, "not found")</f>
        <v>R1013</v>
      </c>
      <c r="Q840" s="2">
        <f>_xlfn.XLOOKUP(A840, 'Hospitalisation Details'!A:A, 'Hospitalisation Details'!H:H, "not found")</f>
        <v>60</v>
      </c>
    </row>
    <row r="841" spans="1:17" ht="15.75" x14ac:dyDescent="0.25">
      <c r="A841" s="15" t="s">
        <v>1531</v>
      </c>
      <c r="B841" s="2" t="str">
        <f>VLOOKUP(A841, 'Customer Names'!A:E, 4, FALSE)</f>
        <v>Laura F</v>
      </c>
      <c r="C841" s="2">
        <f>_xlfn.XLOOKUP(A841, 'Medical Examinations'!A:A, 'Medical Examinations'!B:B, "not found")</f>
        <v>38</v>
      </c>
      <c r="D841" s="2">
        <f>_xlfn.XLOOKUP(A841, 'Medical Examinations'!A:A, 'Medical Examinations'!D:D, "not found")</f>
        <v>8.1300000000000008</v>
      </c>
      <c r="E841" s="2" t="str">
        <f>_xlfn.XLOOKUP(A841, 'Medical Examinations'!A:A, 'Medical Examinations'!F:F, "not found")</f>
        <v>No</v>
      </c>
      <c r="F841" s="2" t="str">
        <f>_xlfn.XLOOKUP(A841, 'Medical Examinations'!A:A, 'Medical Examinations'!G:G, "not found")</f>
        <v>No</v>
      </c>
      <c r="G841" s="2" t="str">
        <f>_xlfn.XLOOKUP(A841, 'Medical Examinations'!A:A, 'Medical Examinations'!H:H, "not found")</f>
        <v>No</v>
      </c>
      <c r="H841" s="2">
        <f>_xlfn.XLOOKUP(A841, 'Medical Examinations'!A:A, 'Medical Examinations'!J:J, "not found")</f>
        <v>0</v>
      </c>
      <c r="I841" s="2" t="str">
        <f>_xlfn.XLOOKUP(A841, 'Medical Examinations'!A:A, 'Medical Examinations'!L:L, "not found")</f>
        <v>No</v>
      </c>
      <c r="J841" s="2" t="str">
        <f>_xlfn.XLOOKUP(A841, 'Medical Examinations'!A:A, 'Medical Examinations'!C:C, "not found")</f>
        <v>Obesity</v>
      </c>
      <c r="K841" s="2" t="str">
        <f>_xlfn.XLOOKUP(A841, 'Medical Examinations'!A:A, 'Medical Examinations'!E:E, "not  found")</f>
        <v>Diabetes</v>
      </c>
      <c r="L841" s="16">
        <f>_xlfn.XLOOKUP(A841, 'Hospitalisation Details'!A:A, 'Hospitalisation Details'!G:G, "not found")</f>
        <v>23999</v>
      </c>
      <c r="M841" s="17">
        <f>_xlfn.XLOOKUP(A841, 'Hospitalisation Details'!A:A, 'Hospitalisation Details'!J:J, "not found")</f>
        <v>12646.21</v>
      </c>
      <c r="N841" s="2" t="str">
        <f>_xlfn.XLOOKUP(A841, 'Hospitalisation Details'!A:A, 'Hospitalisation Details'!L:L, "not found")</f>
        <v>tier - 3</v>
      </c>
      <c r="O841" s="2" t="str">
        <f>_xlfn.XLOOKUP(A841, 'Hospitalisation Details'!A:A, 'Hospitalisation Details'!N:N, "not found")</f>
        <v>tier - 2</v>
      </c>
      <c r="P841" s="2" t="str">
        <f>_xlfn.XLOOKUP(A841, 'Hospitalisation Details'!A:A, 'Hospitalisation Details'!P:P, "not found")</f>
        <v>R1011</v>
      </c>
      <c r="Q841" s="2">
        <f>_xlfn.XLOOKUP(A841, 'Hospitalisation Details'!A:A, 'Hospitalisation Details'!H:H, "not found")</f>
        <v>57</v>
      </c>
    </row>
    <row r="842" spans="1:17" ht="15.75" x14ac:dyDescent="0.25">
      <c r="A842" s="15" t="s">
        <v>1530</v>
      </c>
      <c r="B842" s="2" t="str">
        <f>VLOOKUP(A842, 'Customer Names'!A:E, 4, FALSE)</f>
        <v>Amelia F.</v>
      </c>
      <c r="C842" s="2">
        <f>_xlfn.XLOOKUP(A842, 'Medical Examinations'!A:A, 'Medical Examinations'!B:B, "not found")</f>
        <v>35.1</v>
      </c>
      <c r="D842" s="2">
        <f>_xlfn.XLOOKUP(A842, 'Medical Examinations'!A:A, 'Medical Examinations'!D:D, "not found")</f>
        <v>10.1</v>
      </c>
      <c r="E842" s="2" t="str">
        <f>_xlfn.XLOOKUP(A842, 'Medical Examinations'!A:A, 'Medical Examinations'!F:F, "not found")</f>
        <v>No</v>
      </c>
      <c r="F842" s="2" t="str">
        <f>_xlfn.XLOOKUP(A842, 'Medical Examinations'!A:A, 'Medical Examinations'!G:G, "not found")</f>
        <v>No</v>
      </c>
      <c r="G842" s="2" t="str">
        <f>_xlfn.XLOOKUP(A842, 'Medical Examinations'!A:A, 'Medical Examinations'!H:H, "not found")</f>
        <v>No</v>
      </c>
      <c r="H842" s="2">
        <f>_xlfn.XLOOKUP(A842, 'Medical Examinations'!A:A, 'Medical Examinations'!J:J, "not found")</f>
        <v>0</v>
      </c>
      <c r="I842" s="2" t="str">
        <f>_xlfn.XLOOKUP(A842, 'Medical Examinations'!A:A, 'Medical Examinations'!L:L, "not found")</f>
        <v>No</v>
      </c>
      <c r="J842" s="2" t="str">
        <f>_xlfn.XLOOKUP(A842, 'Medical Examinations'!A:A, 'Medical Examinations'!C:C, "not found")</f>
        <v>Obesity</v>
      </c>
      <c r="K842" s="2" t="str">
        <f>_xlfn.XLOOKUP(A842, 'Medical Examinations'!A:A, 'Medical Examinations'!E:E, "not  found")</f>
        <v>Diabetes</v>
      </c>
      <c r="L842" s="16">
        <f>_xlfn.XLOOKUP(A842, 'Hospitalisation Details'!A:A, 'Hospitalisation Details'!G:G, "not found")</f>
        <v>22838</v>
      </c>
      <c r="M842" s="17">
        <f>_xlfn.XLOOKUP(A842, 'Hospitalisation Details'!A:A, 'Hospitalisation Details'!J:J, "not found")</f>
        <v>12644.59</v>
      </c>
      <c r="N842" s="2" t="str">
        <f>_xlfn.XLOOKUP(A842, 'Hospitalisation Details'!A:A, 'Hospitalisation Details'!L:L, "not found")</f>
        <v>tier - 3</v>
      </c>
      <c r="O842" s="2" t="str">
        <f>_xlfn.XLOOKUP(A842, 'Hospitalisation Details'!A:A, 'Hospitalisation Details'!N:N, "not found")</f>
        <v>tier - 2</v>
      </c>
      <c r="P842" s="2" t="str">
        <f>_xlfn.XLOOKUP(A842, 'Hospitalisation Details'!A:A, 'Hospitalisation Details'!P:P, "not found")</f>
        <v>R1011</v>
      </c>
      <c r="Q842" s="2">
        <f>_xlfn.XLOOKUP(A842, 'Hospitalisation Details'!A:A, 'Hospitalisation Details'!H:H, "not found")</f>
        <v>60</v>
      </c>
    </row>
    <row r="843" spans="1:17" ht="15.75" x14ac:dyDescent="0.25">
      <c r="A843" s="15" t="s">
        <v>1529</v>
      </c>
      <c r="B843" s="2" t="str">
        <f>VLOOKUP(A843, 'Customer Names'!A:E, 4, FALSE)</f>
        <v>Amy L.</v>
      </c>
      <c r="C843" s="2">
        <f>_xlfn.XLOOKUP(A843, 'Medical Examinations'!A:A, 'Medical Examinations'!B:B, "not found")</f>
        <v>33.82</v>
      </c>
      <c r="D843" s="2">
        <f>_xlfn.XLOOKUP(A843, 'Medical Examinations'!A:A, 'Medical Examinations'!D:D, "not found")</f>
        <v>5.89</v>
      </c>
      <c r="E843" s="2" t="str">
        <f>_xlfn.XLOOKUP(A843, 'Medical Examinations'!A:A, 'Medical Examinations'!F:F, "not found")</f>
        <v>yes</v>
      </c>
      <c r="F843" s="2" t="str">
        <f>_xlfn.XLOOKUP(A843, 'Medical Examinations'!A:A, 'Medical Examinations'!G:G, "not found")</f>
        <v>No</v>
      </c>
      <c r="G843" s="2" t="str">
        <f>_xlfn.XLOOKUP(A843, 'Medical Examinations'!A:A, 'Medical Examinations'!H:H, "not found")</f>
        <v>No</v>
      </c>
      <c r="H843" s="2">
        <f>_xlfn.XLOOKUP(A843, 'Medical Examinations'!A:A, 'Medical Examinations'!J:J, "not found")</f>
        <v>2</v>
      </c>
      <c r="I843" s="2" t="str">
        <f>_xlfn.XLOOKUP(A843, 'Medical Examinations'!A:A, 'Medical Examinations'!L:L, "not found")</f>
        <v>No</v>
      </c>
      <c r="J843" s="2" t="str">
        <f>_xlfn.XLOOKUP(A843, 'Medical Examinations'!A:A, 'Medical Examinations'!C:C, "not found")</f>
        <v>Obesity</v>
      </c>
      <c r="K843" s="2" t="str">
        <f>_xlfn.XLOOKUP(A843, 'Medical Examinations'!A:A, 'Medical Examinations'!E:E, "not  found")</f>
        <v>Prediabeties</v>
      </c>
      <c r="L843" s="16">
        <f>_xlfn.XLOOKUP(A843, 'Hospitalisation Details'!A:A, 'Hospitalisation Details'!G:G, "not found")</f>
        <v>24458</v>
      </c>
      <c r="M843" s="17">
        <f>_xlfn.XLOOKUP(A843, 'Hospitalisation Details'!A:A, 'Hospitalisation Details'!J:J, "not found")</f>
        <v>12643.38</v>
      </c>
      <c r="N843" s="2" t="str">
        <f>_xlfn.XLOOKUP(A843, 'Hospitalisation Details'!A:A, 'Hospitalisation Details'!L:L, "not found")</f>
        <v>tier - 3</v>
      </c>
      <c r="O843" s="2" t="str">
        <f>_xlfn.XLOOKUP(A843, 'Hospitalisation Details'!A:A, 'Hospitalisation Details'!N:N, "not found")</f>
        <v>tier - 1</v>
      </c>
      <c r="P843" s="2" t="str">
        <f>_xlfn.XLOOKUP(A843, 'Hospitalisation Details'!A:A, 'Hospitalisation Details'!P:P, "not found")</f>
        <v>R1012</v>
      </c>
      <c r="Q843" s="2">
        <f>_xlfn.XLOOKUP(A843, 'Hospitalisation Details'!A:A, 'Hospitalisation Details'!H:H, "not found")</f>
        <v>56</v>
      </c>
    </row>
    <row r="844" spans="1:17" ht="15.75" x14ac:dyDescent="0.25">
      <c r="A844" s="15" t="s">
        <v>1528</v>
      </c>
      <c r="B844" s="2" t="str">
        <f>VLOOKUP(A844, 'Customer Names'!A:E, 4, FALSE)</f>
        <v>Katie J</v>
      </c>
      <c r="C844" s="2">
        <f>_xlfn.XLOOKUP(A844, 'Medical Examinations'!A:A, 'Medical Examinations'!B:B, "not found")</f>
        <v>37.43</v>
      </c>
      <c r="D844" s="2">
        <f>_xlfn.XLOOKUP(A844, 'Medical Examinations'!A:A, 'Medical Examinations'!D:D, "not found")</f>
        <v>4.97</v>
      </c>
      <c r="E844" s="2" t="str">
        <f>_xlfn.XLOOKUP(A844, 'Medical Examinations'!A:A, 'Medical Examinations'!F:F, "not found")</f>
        <v>No</v>
      </c>
      <c r="F844" s="2" t="str">
        <f>_xlfn.XLOOKUP(A844, 'Medical Examinations'!A:A, 'Medical Examinations'!G:G, "not found")</f>
        <v>No</v>
      </c>
      <c r="G844" s="2" t="str">
        <f>_xlfn.XLOOKUP(A844, 'Medical Examinations'!A:A, 'Medical Examinations'!H:H, "not found")</f>
        <v>No</v>
      </c>
      <c r="H844" s="2">
        <f>_xlfn.XLOOKUP(A844, 'Medical Examinations'!A:A, 'Medical Examinations'!J:J, "not found")</f>
        <v>2</v>
      </c>
      <c r="I844" s="2" t="str">
        <f>_xlfn.XLOOKUP(A844, 'Medical Examinations'!A:A, 'Medical Examinations'!L:L, "not found")</f>
        <v>No</v>
      </c>
      <c r="J844" s="2" t="str">
        <f>_xlfn.XLOOKUP(A844, 'Medical Examinations'!A:A, 'Medical Examinations'!C:C, "not found")</f>
        <v>Obesity</v>
      </c>
      <c r="K844" s="2" t="str">
        <f>_xlfn.XLOOKUP(A844, 'Medical Examinations'!A:A, 'Medical Examinations'!E:E, "not  found")</f>
        <v>Normal</v>
      </c>
      <c r="L844" s="16">
        <f>_xlfn.XLOOKUP(A844, 'Hospitalisation Details'!A:A, 'Hospitalisation Details'!G:G, "not found")</f>
        <v>26547</v>
      </c>
      <c r="M844" s="17">
        <f>_xlfn.XLOOKUP(A844, 'Hospitalisation Details'!A:A, 'Hospitalisation Details'!J:J, "not found")</f>
        <v>12640.24</v>
      </c>
      <c r="N844" s="2" t="str">
        <f>_xlfn.XLOOKUP(A844, 'Hospitalisation Details'!A:A, 'Hospitalisation Details'!L:L, "not found")</f>
        <v>tier - 3</v>
      </c>
      <c r="O844" s="2" t="str">
        <f>_xlfn.XLOOKUP(A844, 'Hospitalisation Details'!A:A, 'Hospitalisation Details'!N:N, "not found")</f>
        <v>tier - 1</v>
      </c>
      <c r="P844" s="2" t="str">
        <f>_xlfn.XLOOKUP(A844, 'Hospitalisation Details'!A:A, 'Hospitalisation Details'!P:P, "not found")</f>
        <v>R1011</v>
      </c>
      <c r="Q844" s="2">
        <f>_xlfn.XLOOKUP(A844, 'Hospitalisation Details'!A:A, 'Hospitalisation Details'!H:H, "not found")</f>
        <v>50</v>
      </c>
    </row>
    <row r="845" spans="1:17" ht="15.75" x14ac:dyDescent="0.25">
      <c r="A845" s="15" t="s">
        <v>1527</v>
      </c>
      <c r="B845" s="2" t="str">
        <f>VLOOKUP(A845, 'Customer Names'!A:E, 4, FALSE)</f>
        <v>Laura E.</v>
      </c>
      <c r="C845" s="2">
        <f>_xlfn.XLOOKUP(A845, 'Medical Examinations'!A:A, 'Medical Examinations'!B:B, "not found")</f>
        <v>30.5</v>
      </c>
      <c r="D845" s="2">
        <f>_xlfn.XLOOKUP(A845, 'Medical Examinations'!A:A, 'Medical Examinations'!D:D, "not found")</f>
        <v>9.9</v>
      </c>
      <c r="E845" s="2" t="str">
        <f>_xlfn.XLOOKUP(A845, 'Medical Examinations'!A:A, 'Medical Examinations'!F:F, "not found")</f>
        <v>No</v>
      </c>
      <c r="F845" s="2" t="str">
        <f>_xlfn.XLOOKUP(A845, 'Medical Examinations'!A:A, 'Medical Examinations'!G:G, "not found")</f>
        <v>No</v>
      </c>
      <c r="G845" s="2" t="str">
        <f>_xlfn.XLOOKUP(A845, 'Medical Examinations'!A:A, 'Medical Examinations'!H:H, "not found")</f>
        <v>No</v>
      </c>
      <c r="H845" s="2">
        <f>_xlfn.XLOOKUP(A845, 'Medical Examinations'!A:A, 'Medical Examinations'!J:J, "not found")</f>
        <v>0</v>
      </c>
      <c r="I845" s="2" t="str">
        <f>_xlfn.XLOOKUP(A845, 'Medical Examinations'!A:A, 'Medical Examinations'!L:L, "not found")</f>
        <v>No</v>
      </c>
      <c r="J845" s="2" t="str">
        <f>_xlfn.XLOOKUP(A845, 'Medical Examinations'!A:A, 'Medical Examinations'!C:C, "not found")</f>
        <v>Obesity</v>
      </c>
      <c r="K845" s="2" t="str">
        <f>_xlfn.XLOOKUP(A845, 'Medical Examinations'!A:A, 'Medical Examinations'!E:E, "not  found")</f>
        <v>Diabetes</v>
      </c>
      <c r="L845" s="16">
        <f>_xlfn.XLOOKUP(A845, 'Hospitalisation Details'!A:A, 'Hospitalisation Details'!G:G, "not found")</f>
        <v>22849</v>
      </c>
      <c r="M845" s="17">
        <f>_xlfn.XLOOKUP(A845, 'Hospitalisation Details'!A:A, 'Hospitalisation Details'!J:J, "not found")</f>
        <v>12638.2</v>
      </c>
      <c r="N845" s="2" t="str">
        <f>_xlfn.XLOOKUP(A845, 'Hospitalisation Details'!A:A, 'Hospitalisation Details'!L:L, "not found")</f>
        <v>tier - 3</v>
      </c>
      <c r="O845" s="2" t="str">
        <f>_xlfn.XLOOKUP(A845, 'Hospitalisation Details'!A:A, 'Hospitalisation Details'!N:N, "not found")</f>
        <v>tier - 1</v>
      </c>
      <c r="P845" s="2" t="str">
        <f>_xlfn.XLOOKUP(A845, 'Hospitalisation Details'!A:A, 'Hospitalisation Details'!P:P, "not found")</f>
        <v>R1011</v>
      </c>
      <c r="Q845" s="2">
        <f>_xlfn.XLOOKUP(A845, 'Hospitalisation Details'!A:A, 'Hospitalisation Details'!H:H, "not found")</f>
        <v>60</v>
      </c>
    </row>
    <row r="846" spans="1:17" ht="15.75" x14ac:dyDescent="0.25">
      <c r="A846" s="15" t="s">
        <v>1526</v>
      </c>
      <c r="B846" s="2" t="str">
        <f>VLOOKUP(A846, 'Customer Names'!A:E, 4, FALSE)</f>
        <v>Mayumi</v>
      </c>
      <c r="C846" s="2">
        <f>_xlfn.XLOOKUP(A846, 'Medical Examinations'!A:A, 'Medical Examinations'!B:B, "not found")</f>
        <v>24.53</v>
      </c>
      <c r="D846" s="2">
        <f>_xlfn.XLOOKUP(A846, 'Medical Examinations'!A:A, 'Medical Examinations'!D:D, "not found")</f>
        <v>9.0500000000000007</v>
      </c>
      <c r="E846" s="2" t="str">
        <f>_xlfn.XLOOKUP(A846, 'Medical Examinations'!A:A, 'Medical Examinations'!F:F, "not found")</f>
        <v>No</v>
      </c>
      <c r="F846" s="2" t="str">
        <f>_xlfn.XLOOKUP(A846, 'Medical Examinations'!A:A, 'Medical Examinations'!G:G, "not found")</f>
        <v>No</v>
      </c>
      <c r="G846" s="2" t="str">
        <f>_xlfn.XLOOKUP(A846, 'Medical Examinations'!A:A, 'Medical Examinations'!H:H, "not found")</f>
        <v>No</v>
      </c>
      <c r="H846" s="2">
        <f>_xlfn.XLOOKUP(A846, 'Medical Examinations'!A:A, 'Medical Examinations'!J:J, "not found")</f>
        <v>0</v>
      </c>
      <c r="I846" s="2" t="str">
        <f>_xlfn.XLOOKUP(A846, 'Medical Examinations'!A:A, 'Medical Examinations'!L:L, "not found")</f>
        <v>No</v>
      </c>
      <c r="J846" s="2" t="str">
        <f>_xlfn.XLOOKUP(A846, 'Medical Examinations'!A:A, 'Medical Examinations'!C:C, "not found")</f>
        <v>Normal Weight</v>
      </c>
      <c r="K846" s="2" t="str">
        <f>_xlfn.XLOOKUP(A846, 'Medical Examinations'!A:A, 'Medical Examinations'!E:E, "not  found")</f>
        <v>Diabetes</v>
      </c>
      <c r="L846" s="16">
        <f>_xlfn.XLOOKUP(A846, 'Hospitalisation Details'!A:A, 'Hospitalisation Details'!G:G, "not found")</f>
        <v>22972</v>
      </c>
      <c r="M846" s="17">
        <f>_xlfn.XLOOKUP(A846, 'Hospitalisation Details'!A:A, 'Hospitalisation Details'!J:J, "not found")</f>
        <v>12629.9</v>
      </c>
      <c r="N846" s="2" t="str">
        <f>_xlfn.XLOOKUP(A846, 'Hospitalisation Details'!A:A, 'Hospitalisation Details'!L:L, "not found")</f>
        <v>tier - 3</v>
      </c>
      <c r="O846" s="2" t="str">
        <f>_xlfn.XLOOKUP(A846, 'Hospitalisation Details'!A:A, 'Hospitalisation Details'!N:N, "not found")</f>
        <v>tier - 3</v>
      </c>
      <c r="P846" s="2" t="str">
        <f>_xlfn.XLOOKUP(A846, 'Hospitalisation Details'!A:A, 'Hospitalisation Details'!P:P, "not found")</f>
        <v>R1013</v>
      </c>
      <c r="Q846" s="2">
        <f>_xlfn.XLOOKUP(A846, 'Hospitalisation Details'!A:A, 'Hospitalisation Details'!H:H, "not found")</f>
        <v>60</v>
      </c>
    </row>
    <row r="847" spans="1:17" ht="15.75" x14ac:dyDescent="0.25">
      <c r="A847" s="15" t="s">
        <v>1525</v>
      </c>
      <c r="B847" s="2" t="str">
        <f>VLOOKUP(A847, 'Customer Names'!A:E, 4, FALSE)</f>
        <v>Vanessa</v>
      </c>
      <c r="C847" s="2">
        <f>_xlfn.XLOOKUP(A847, 'Medical Examinations'!A:A, 'Medical Examinations'!B:B, "not found")</f>
        <v>25.74</v>
      </c>
      <c r="D847" s="2">
        <f>_xlfn.XLOOKUP(A847, 'Medical Examinations'!A:A, 'Medical Examinations'!D:D, "not found")</f>
        <v>10.93</v>
      </c>
      <c r="E847" s="2" t="str">
        <f>_xlfn.XLOOKUP(A847, 'Medical Examinations'!A:A, 'Medical Examinations'!F:F, "not found")</f>
        <v>No</v>
      </c>
      <c r="F847" s="2" t="str">
        <f>_xlfn.XLOOKUP(A847, 'Medical Examinations'!A:A, 'Medical Examinations'!G:G, "not found")</f>
        <v>No</v>
      </c>
      <c r="G847" s="2" t="str">
        <f>_xlfn.XLOOKUP(A847, 'Medical Examinations'!A:A, 'Medical Examinations'!H:H, "not found")</f>
        <v>No</v>
      </c>
      <c r="H847" s="2">
        <f>_xlfn.XLOOKUP(A847, 'Medical Examinations'!A:A, 'Medical Examinations'!J:J, "not found")</f>
        <v>0</v>
      </c>
      <c r="I847" s="2" t="str">
        <f>_xlfn.XLOOKUP(A847, 'Medical Examinations'!A:A, 'Medical Examinations'!L:L, "not found")</f>
        <v>No</v>
      </c>
      <c r="J847" s="2" t="str">
        <f>_xlfn.XLOOKUP(A847, 'Medical Examinations'!A:A, 'Medical Examinations'!C:C, "not found")</f>
        <v>Overweight</v>
      </c>
      <c r="K847" s="2" t="str">
        <f>_xlfn.XLOOKUP(A847, 'Medical Examinations'!A:A, 'Medical Examinations'!E:E, "not  found")</f>
        <v>Diabetes</v>
      </c>
      <c r="L847" s="16">
        <f>_xlfn.XLOOKUP(A847, 'Hospitalisation Details'!A:A, 'Hospitalisation Details'!G:G, "not found")</f>
        <v>24019</v>
      </c>
      <c r="M847" s="17">
        <f>_xlfn.XLOOKUP(A847, 'Hospitalisation Details'!A:A, 'Hospitalisation Details'!J:J, "not found")</f>
        <v>12629.17</v>
      </c>
      <c r="N847" s="2" t="str">
        <f>_xlfn.XLOOKUP(A847, 'Hospitalisation Details'!A:A, 'Hospitalisation Details'!L:L, "not found")</f>
        <v>tier - 3</v>
      </c>
      <c r="O847" s="2" t="str">
        <f>_xlfn.XLOOKUP(A847, 'Hospitalisation Details'!A:A, 'Hospitalisation Details'!N:N, "not found")</f>
        <v>tier - 1</v>
      </c>
      <c r="P847" s="2" t="str">
        <f>_xlfn.XLOOKUP(A847, 'Hospitalisation Details'!A:A, 'Hospitalisation Details'!P:P, "not found")</f>
        <v>R1013</v>
      </c>
      <c r="Q847" s="2">
        <f>_xlfn.XLOOKUP(A847, 'Hospitalisation Details'!A:A, 'Hospitalisation Details'!H:H, "not found")</f>
        <v>57</v>
      </c>
    </row>
    <row r="848" spans="1:17" ht="15.75" x14ac:dyDescent="0.25">
      <c r="A848" s="15" t="s">
        <v>1524</v>
      </c>
      <c r="B848" s="2" t="str">
        <f>VLOOKUP(A848, 'Customer Names'!A:E, 4, FALSE)</f>
        <v>Natali N</v>
      </c>
      <c r="C848" s="2">
        <f>_xlfn.XLOOKUP(A848, 'Medical Examinations'!A:A, 'Medical Examinations'!B:B, "not found")</f>
        <v>34.08</v>
      </c>
      <c r="D848" s="2">
        <f>_xlfn.XLOOKUP(A848, 'Medical Examinations'!A:A, 'Medical Examinations'!D:D, "not found")</f>
        <v>7.58</v>
      </c>
      <c r="E848" s="2" t="str">
        <f>_xlfn.XLOOKUP(A848, 'Medical Examinations'!A:A, 'Medical Examinations'!F:F, "not found")</f>
        <v>yes</v>
      </c>
      <c r="F848" s="2" t="str">
        <f>_xlfn.XLOOKUP(A848, 'Medical Examinations'!A:A, 'Medical Examinations'!G:G, "not found")</f>
        <v>No</v>
      </c>
      <c r="G848" s="2" t="str">
        <f>_xlfn.XLOOKUP(A848, 'Medical Examinations'!A:A, 'Medical Examinations'!H:H, "not found")</f>
        <v>No</v>
      </c>
      <c r="H848" s="2">
        <f>_xlfn.XLOOKUP(A848, 'Medical Examinations'!A:A, 'Medical Examinations'!J:J, "not found")</f>
        <v>2</v>
      </c>
      <c r="I848" s="2" t="str">
        <f>_xlfn.XLOOKUP(A848, 'Medical Examinations'!A:A, 'Medical Examinations'!L:L, "not found")</f>
        <v>No</v>
      </c>
      <c r="J848" s="2" t="str">
        <f>_xlfn.XLOOKUP(A848, 'Medical Examinations'!A:A, 'Medical Examinations'!C:C, "not found")</f>
        <v>Obesity</v>
      </c>
      <c r="K848" s="2" t="str">
        <f>_xlfn.XLOOKUP(A848, 'Medical Examinations'!A:A, 'Medical Examinations'!E:E, "not  found")</f>
        <v>Diabetes</v>
      </c>
      <c r="L848" s="16">
        <f>_xlfn.XLOOKUP(A848, 'Hospitalisation Details'!A:A, 'Hospitalisation Details'!G:G, "not found")</f>
        <v>25930</v>
      </c>
      <c r="M848" s="17">
        <f>_xlfn.XLOOKUP(A848, 'Hospitalisation Details'!A:A, 'Hospitalisation Details'!J:J, "not found")</f>
        <v>12624.74</v>
      </c>
      <c r="N848" s="2" t="str">
        <f>_xlfn.XLOOKUP(A848, 'Hospitalisation Details'!A:A, 'Hospitalisation Details'!L:L, "not found")</f>
        <v>tier - 3</v>
      </c>
      <c r="O848" s="2" t="str">
        <f>_xlfn.XLOOKUP(A848, 'Hospitalisation Details'!A:A, 'Hospitalisation Details'!N:N, "not found")</f>
        <v>tier - 1</v>
      </c>
      <c r="P848" s="2" t="str">
        <f>_xlfn.XLOOKUP(A848, 'Hospitalisation Details'!A:A, 'Hospitalisation Details'!P:P, "not found")</f>
        <v>R1012</v>
      </c>
      <c r="Q848" s="2">
        <f>_xlfn.XLOOKUP(A848, 'Hospitalisation Details'!A:A, 'Hospitalisation Details'!H:H, "not found")</f>
        <v>52</v>
      </c>
    </row>
    <row r="849" spans="1:17" ht="15.75" x14ac:dyDescent="0.25">
      <c r="A849" s="15" t="s">
        <v>1523</v>
      </c>
      <c r="B849" s="2" t="str">
        <f>VLOOKUP(A849, 'Customer Names'!A:E, 4, FALSE)</f>
        <v>Beth</v>
      </c>
      <c r="C849" s="2">
        <f>_xlfn.XLOOKUP(A849, 'Medical Examinations'!A:A, 'Medical Examinations'!B:B, "not found")</f>
        <v>31.35</v>
      </c>
      <c r="D849" s="2">
        <f>_xlfn.XLOOKUP(A849, 'Medical Examinations'!A:A, 'Medical Examinations'!D:D, "not found")</f>
        <v>11</v>
      </c>
      <c r="E849" s="2" t="str">
        <f>_xlfn.XLOOKUP(A849, 'Medical Examinations'!A:A, 'Medical Examinations'!F:F, "not found")</f>
        <v>yes</v>
      </c>
      <c r="F849" s="2" t="str">
        <f>_xlfn.XLOOKUP(A849, 'Medical Examinations'!A:A, 'Medical Examinations'!G:G, "not found")</f>
        <v>No</v>
      </c>
      <c r="G849" s="2" t="str">
        <f>_xlfn.XLOOKUP(A849, 'Medical Examinations'!A:A, 'Medical Examinations'!H:H, "not found")</f>
        <v>Yes</v>
      </c>
      <c r="H849" s="2">
        <f>_xlfn.XLOOKUP(A849, 'Medical Examinations'!A:A, 'Medical Examinations'!J:J, "not found")</f>
        <v>1</v>
      </c>
      <c r="I849" s="2" t="str">
        <f>_xlfn.XLOOKUP(A849, 'Medical Examinations'!A:A, 'Medical Examinations'!L:L, "not found")</f>
        <v>No</v>
      </c>
      <c r="J849" s="2" t="str">
        <f>_xlfn.XLOOKUP(A849, 'Medical Examinations'!A:A, 'Medical Examinations'!C:C, "not found")</f>
        <v>Obesity</v>
      </c>
      <c r="K849" s="2" t="str">
        <f>_xlfn.XLOOKUP(A849, 'Medical Examinations'!A:A, 'Medical Examinations'!E:E, "not  found")</f>
        <v>Diabetes</v>
      </c>
      <c r="L849" s="16">
        <f>_xlfn.XLOOKUP(A849, 'Hospitalisation Details'!A:A, 'Hospitalisation Details'!G:G, "not found")</f>
        <v>23242</v>
      </c>
      <c r="M849" s="17">
        <f>_xlfn.XLOOKUP(A849, 'Hospitalisation Details'!A:A, 'Hospitalisation Details'!J:J, "not found")</f>
        <v>12622.18</v>
      </c>
      <c r="N849" s="2" t="str">
        <f>_xlfn.XLOOKUP(A849, 'Hospitalisation Details'!A:A, 'Hospitalisation Details'!L:L, "not found")</f>
        <v>tier - 3</v>
      </c>
      <c r="O849" s="2" t="str">
        <f>_xlfn.XLOOKUP(A849, 'Hospitalisation Details'!A:A, 'Hospitalisation Details'!N:N, "not found")</f>
        <v>tier - 1</v>
      </c>
      <c r="P849" s="2" t="str">
        <f>_xlfn.XLOOKUP(A849, 'Hospitalisation Details'!A:A, 'Hospitalisation Details'!P:P, "not found")</f>
        <v>R1012</v>
      </c>
      <c r="Q849" s="2">
        <f>_xlfn.XLOOKUP(A849, 'Hospitalisation Details'!A:A, 'Hospitalisation Details'!H:H, "not found")</f>
        <v>59</v>
      </c>
    </row>
    <row r="850" spans="1:17" ht="15.75" x14ac:dyDescent="0.25">
      <c r="A850" s="15" t="s">
        <v>1522</v>
      </c>
      <c r="B850" s="2" t="str">
        <f>VLOOKUP(A850, 'Customer Names'!A:E, 4, FALSE)</f>
        <v>Alex</v>
      </c>
      <c r="C850" s="2">
        <f>_xlfn.XLOOKUP(A850, 'Medical Examinations'!A:A, 'Medical Examinations'!B:B, "not found")</f>
        <v>26.79</v>
      </c>
      <c r="D850" s="2">
        <f>_xlfn.XLOOKUP(A850, 'Medical Examinations'!A:A, 'Medical Examinations'!D:D, "not found")</f>
        <v>5.0599999999999996</v>
      </c>
      <c r="E850" s="2" t="str">
        <f>_xlfn.XLOOKUP(A850, 'Medical Examinations'!A:A, 'Medical Examinations'!F:F, "not found")</f>
        <v>No</v>
      </c>
      <c r="F850" s="2" t="str">
        <f>_xlfn.XLOOKUP(A850, 'Medical Examinations'!A:A, 'Medical Examinations'!G:G, "not found")</f>
        <v>No</v>
      </c>
      <c r="G850" s="2" t="str">
        <f>_xlfn.XLOOKUP(A850, 'Medical Examinations'!A:A, 'Medical Examinations'!H:H, "not found")</f>
        <v>No</v>
      </c>
      <c r="H850" s="2">
        <f>_xlfn.XLOOKUP(A850, 'Medical Examinations'!A:A, 'Medical Examinations'!J:J, "not found")</f>
        <v>1</v>
      </c>
      <c r="I850" s="2" t="str">
        <f>_xlfn.XLOOKUP(A850, 'Medical Examinations'!A:A, 'Medical Examinations'!L:L, "not found")</f>
        <v>No</v>
      </c>
      <c r="J850" s="2" t="str">
        <f>_xlfn.XLOOKUP(A850, 'Medical Examinations'!A:A, 'Medical Examinations'!C:C, "not found")</f>
        <v>Overweight</v>
      </c>
      <c r="K850" s="2" t="str">
        <f>_xlfn.XLOOKUP(A850, 'Medical Examinations'!A:A, 'Medical Examinations'!E:E, "not  found")</f>
        <v>Normal</v>
      </c>
      <c r="L850" s="16">
        <f>_xlfn.XLOOKUP(A850, 'Hospitalisation Details'!A:A, 'Hospitalisation Details'!G:G, "not found")</f>
        <v>36117</v>
      </c>
      <c r="M850" s="17">
        <f>_xlfn.XLOOKUP(A850, 'Hospitalisation Details'!A:A, 'Hospitalisation Details'!J:J, "not found")</f>
        <v>12609.89</v>
      </c>
      <c r="N850" s="2" t="str">
        <f>_xlfn.XLOOKUP(A850, 'Hospitalisation Details'!A:A, 'Hospitalisation Details'!L:L, "not found")</f>
        <v>tier - 3</v>
      </c>
      <c r="O850" s="2" t="str">
        <f>_xlfn.XLOOKUP(A850, 'Hospitalisation Details'!A:A, 'Hospitalisation Details'!N:N, "not found")</f>
        <v>tier - 3</v>
      </c>
      <c r="P850" s="2" t="str">
        <f>_xlfn.XLOOKUP(A850, 'Hospitalisation Details'!A:A, 'Hospitalisation Details'!P:P, "not found")</f>
        <v>R1012</v>
      </c>
      <c r="Q850" s="2">
        <f>_xlfn.XLOOKUP(A850, 'Hospitalisation Details'!A:A, 'Hospitalisation Details'!H:H, "not found")</f>
        <v>24</v>
      </c>
    </row>
    <row r="851" spans="1:17" ht="15.75" x14ac:dyDescent="0.25">
      <c r="A851" s="15" t="s">
        <v>1521</v>
      </c>
      <c r="B851" s="2" t="str">
        <f>VLOOKUP(A851, 'Customer Names'!A:E, 4, FALSE)</f>
        <v>Spencer</v>
      </c>
      <c r="C851" s="2">
        <f>_xlfn.XLOOKUP(A851, 'Medical Examinations'!A:A, 'Medical Examinations'!B:B, "not found")</f>
        <v>42.78</v>
      </c>
      <c r="D851" s="2">
        <f>_xlfn.XLOOKUP(A851, 'Medical Examinations'!A:A, 'Medical Examinations'!D:D, "not found")</f>
        <v>6.11</v>
      </c>
      <c r="E851" s="2" t="str">
        <f>_xlfn.XLOOKUP(A851, 'Medical Examinations'!A:A, 'Medical Examinations'!F:F, "not found")</f>
        <v>yes</v>
      </c>
      <c r="F851" s="2" t="str">
        <f>_xlfn.XLOOKUP(A851, 'Medical Examinations'!A:A, 'Medical Examinations'!G:G, "not found")</f>
        <v>No</v>
      </c>
      <c r="G851" s="2" t="str">
        <f>_xlfn.XLOOKUP(A851, 'Medical Examinations'!A:A, 'Medical Examinations'!H:H, "not found")</f>
        <v>No</v>
      </c>
      <c r="H851" s="2">
        <f>_xlfn.XLOOKUP(A851, 'Medical Examinations'!A:A, 'Medical Examinations'!J:J, "not found")</f>
        <v>1</v>
      </c>
      <c r="I851" s="2" t="str">
        <f>_xlfn.XLOOKUP(A851, 'Medical Examinations'!A:A, 'Medical Examinations'!L:L, "not found")</f>
        <v>No</v>
      </c>
      <c r="J851" s="2" t="str">
        <f>_xlfn.XLOOKUP(A851, 'Medical Examinations'!A:A, 'Medical Examinations'!C:C, "not found")</f>
        <v>Obesity</v>
      </c>
      <c r="K851" s="2" t="str">
        <f>_xlfn.XLOOKUP(A851, 'Medical Examinations'!A:A, 'Medical Examinations'!E:E, "not  found")</f>
        <v>Prediabeties</v>
      </c>
      <c r="L851" s="16">
        <f>_xlfn.XLOOKUP(A851, 'Hospitalisation Details'!A:A, 'Hospitalisation Details'!G:G, "not found")</f>
        <v>32366</v>
      </c>
      <c r="M851" s="17">
        <f>_xlfn.XLOOKUP(A851, 'Hospitalisation Details'!A:A, 'Hospitalisation Details'!J:J, "not found")</f>
        <v>12600.46</v>
      </c>
      <c r="N851" s="2" t="str">
        <f>_xlfn.XLOOKUP(A851, 'Hospitalisation Details'!A:A, 'Hospitalisation Details'!L:L, "not found")</f>
        <v>tier - 3</v>
      </c>
      <c r="O851" s="2" t="str">
        <f>_xlfn.XLOOKUP(A851, 'Hospitalisation Details'!A:A, 'Hospitalisation Details'!N:N, "not found")</f>
        <v>tier - 1</v>
      </c>
      <c r="P851" s="2" t="str">
        <f>_xlfn.XLOOKUP(A851, 'Hospitalisation Details'!A:A, 'Hospitalisation Details'!P:P, "not found")</f>
        <v>R1023</v>
      </c>
      <c r="Q851" s="2">
        <f>_xlfn.XLOOKUP(A851, 'Hospitalisation Details'!A:A, 'Hospitalisation Details'!H:H, "not found")</f>
        <v>34</v>
      </c>
    </row>
    <row r="852" spans="1:17" ht="15.75" x14ac:dyDescent="0.25">
      <c r="A852" s="15" t="s">
        <v>1520</v>
      </c>
      <c r="B852" s="2" t="str">
        <f>VLOOKUP(A852, 'Customer Names'!A:E, 4, FALSE)</f>
        <v>Andee W.</v>
      </c>
      <c r="C852" s="2">
        <f>_xlfn.XLOOKUP(A852, 'Medical Examinations'!A:A, 'Medical Examinations'!B:B, "not found")</f>
        <v>46.75</v>
      </c>
      <c r="D852" s="2">
        <f>_xlfn.XLOOKUP(A852, 'Medical Examinations'!A:A, 'Medical Examinations'!D:D, "not found")</f>
        <v>6.66</v>
      </c>
      <c r="E852" s="2" t="str">
        <f>_xlfn.XLOOKUP(A852, 'Medical Examinations'!A:A, 'Medical Examinations'!F:F, "not found")</f>
        <v>yes</v>
      </c>
      <c r="F852" s="2" t="str">
        <f>_xlfn.XLOOKUP(A852, 'Medical Examinations'!A:A, 'Medical Examinations'!G:G, "not found")</f>
        <v>No</v>
      </c>
      <c r="G852" s="2" t="str">
        <f>_xlfn.XLOOKUP(A852, 'Medical Examinations'!A:A, 'Medical Examinations'!H:H, "not found")</f>
        <v>No</v>
      </c>
      <c r="H852" s="2">
        <f>_xlfn.XLOOKUP(A852, 'Medical Examinations'!A:A, 'Medical Examinations'!J:J, "not found")</f>
        <v>2</v>
      </c>
      <c r="I852" s="2" t="str">
        <f>_xlfn.XLOOKUP(A852, 'Medical Examinations'!A:A, 'Medical Examinations'!L:L, "not found")</f>
        <v>No</v>
      </c>
      <c r="J852" s="2" t="str">
        <f>_xlfn.XLOOKUP(A852, 'Medical Examinations'!A:A, 'Medical Examinations'!C:C, "not found")</f>
        <v>Obesity</v>
      </c>
      <c r="K852" s="2" t="str">
        <f>_xlfn.XLOOKUP(A852, 'Medical Examinations'!A:A, 'Medical Examinations'!E:E, "not  found")</f>
        <v>Diabetes</v>
      </c>
      <c r="L852" s="16">
        <f>_xlfn.XLOOKUP(A852, 'Hospitalisation Details'!A:A, 'Hospitalisation Details'!G:G, "not found")</f>
        <v>25737</v>
      </c>
      <c r="M852" s="17">
        <f>_xlfn.XLOOKUP(A852, 'Hospitalisation Details'!A:A, 'Hospitalisation Details'!J:J, "not found")</f>
        <v>12592.53</v>
      </c>
      <c r="N852" s="2" t="str">
        <f>_xlfn.XLOOKUP(A852, 'Hospitalisation Details'!A:A, 'Hospitalisation Details'!L:L, "not found")</f>
        <v>tier - 3</v>
      </c>
      <c r="O852" s="2" t="str">
        <f>_xlfn.XLOOKUP(A852, 'Hospitalisation Details'!A:A, 'Hospitalisation Details'!N:N, "not found")</f>
        <v>tier - 2</v>
      </c>
      <c r="P852" s="2" t="str">
        <f>_xlfn.XLOOKUP(A852, 'Hospitalisation Details'!A:A, 'Hospitalisation Details'!P:P, "not found")</f>
        <v>R1013</v>
      </c>
      <c r="Q852" s="2">
        <f>_xlfn.XLOOKUP(A852, 'Hospitalisation Details'!A:A, 'Hospitalisation Details'!H:H, "not found")</f>
        <v>52</v>
      </c>
    </row>
    <row r="853" spans="1:17" ht="15.75" x14ac:dyDescent="0.25">
      <c r="A853" s="15" t="s">
        <v>1519</v>
      </c>
      <c r="B853" s="2" t="str">
        <f>VLOOKUP(A853, 'Customer Names'!A:E, 4, FALSE)</f>
        <v>Amy</v>
      </c>
      <c r="C853" s="2">
        <f>_xlfn.XLOOKUP(A853, 'Medical Examinations'!A:A, 'Medical Examinations'!B:B, "not found")</f>
        <v>32.15</v>
      </c>
      <c r="D853" s="2">
        <f>_xlfn.XLOOKUP(A853, 'Medical Examinations'!A:A, 'Medical Examinations'!D:D, "not found")</f>
        <v>4.0199999999999996</v>
      </c>
      <c r="E853" s="2" t="str">
        <f>_xlfn.XLOOKUP(A853, 'Medical Examinations'!A:A, 'Medical Examinations'!F:F, "not found")</f>
        <v>yes</v>
      </c>
      <c r="F853" s="2" t="str">
        <f>_xlfn.XLOOKUP(A853, 'Medical Examinations'!A:A, 'Medical Examinations'!G:G, "not found")</f>
        <v>No</v>
      </c>
      <c r="G853" s="2" t="str">
        <f>_xlfn.XLOOKUP(A853, 'Medical Examinations'!A:A, 'Medical Examinations'!H:H, "not found")</f>
        <v>Yes</v>
      </c>
      <c r="H853" s="2">
        <f>_xlfn.XLOOKUP(A853, 'Medical Examinations'!A:A, 'Medical Examinations'!J:J, "not found")</f>
        <v>1</v>
      </c>
      <c r="I853" s="2" t="str">
        <f>_xlfn.XLOOKUP(A853, 'Medical Examinations'!A:A, 'Medical Examinations'!L:L, "not found")</f>
        <v>No</v>
      </c>
      <c r="J853" s="2" t="str">
        <f>_xlfn.XLOOKUP(A853, 'Medical Examinations'!A:A, 'Medical Examinations'!C:C, "not found")</f>
        <v>Obesity</v>
      </c>
      <c r="K853" s="2" t="str">
        <f>_xlfn.XLOOKUP(A853, 'Medical Examinations'!A:A, 'Medical Examinations'!E:E, "not  found")</f>
        <v>Normal</v>
      </c>
      <c r="L853" s="16">
        <f>_xlfn.XLOOKUP(A853, 'Hospitalisation Details'!A:A, 'Hospitalisation Details'!G:G, "not found")</f>
        <v>25533</v>
      </c>
      <c r="M853" s="17">
        <f>_xlfn.XLOOKUP(A853, 'Hospitalisation Details'!A:A, 'Hospitalisation Details'!J:J, "not found")</f>
        <v>12579.92</v>
      </c>
      <c r="N853" s="2" t="str">
        <f>_xlfn.XLOOKUP(A853, 'Hospitalisation Details'!A:A, 'Hospitalisation Details'!L:L, "not found")</f>
        <v>tier - 3</v>
      </c>
      <c r="O853" s="2" t="str">
        <f>_xlfn.XLOOKUP(A853, 'Hospitalisation Details'!A:A, 'Hospitalisation Details'!N:N, "not found")</f>
        <v>tier - 1</v>
      </c>
      <c r="P853" s="2" t="str">
        <f>_xlfn.XLOOKUP(A853, 'Hospitalisation Details'!A:A, 'Hospitalisation Details'!P:P, "not found")</f>
        <v>R1025</v>
      </c>
      <c r="Q853" s="2">
        <f>_xlfn.XLOOKUP(A853, 'Hospitalisation Details'!A:A, 'Hospitalisation Details'!H:H, "not found")</f>
        <v>53</v>
      </c>
    </row>
    <row r="854" spans="1:17" ht="15.75" x14ac:dyDescent="0.25">
      <c r="A854" s="15" t="s">
        <v>1518</v>
      </c>
      <c r="B854" s="2" t="str">
        <f>VLOOKUP(A854, 'Customer Names'!A:E, 4, FALSE)</f>
        <v>Joshua</v>
      </c>
      <c r="C854" s="2">
        <f>_xlfn.XLOOKUP(A854, 'Medical Examinations'!A:A, 'Medical Examinations'!B:B, "not found")</f>
        <v>43.4</v>
      </c>
      <c r="D854" s="2">
        <f>_xlfn.XLOOKUP(A854, 'Medical Examinations'!A:A, 'Medical Examinations'!D:D, "not found")</f>
        <v>8.81</v>
      </c>
      <c r="E854" s="2" t="str">
        <f>_xlfn.XLOOKUP(A854, 'Medical Examinations'!A:A, 'Medical Examinations'!F:F, "not found")</f>
        <v>yes</v>
      </c>
      <c r="F854" s="2" t="str">
        <f>_xlfn.XLOOKUP(A854, 'Medical Examinations'!A:A, 'Medical Examinations'!G:G, "not found")</f>
        <v>No</v>
      </c>
      <c r="G854" s="2" t="str">
        <f>_xlfn.XLOOKUP(A854, 'Medical Examinations'!A:A, 'Medical Examinations'!H:H, "not found")</f>
        <v>No</v>
      </c>
      <c r="H854" s="2">
        <f>_xlfn.XLOOKUP(A854, 'Medical Examinations'!A:A, 'Medical Examinations'!J:J, "not found")</f>
        <v>2</v>
      </c>
      <c r="I854" s="2" t="str">
        <f>_xlfn.XLOOKUP(A854, 'Medical Examinations'!A:A, 'Medical Examinations'!L:L, "not found")</f>
        <v>No</v>
      </c>
      <c r="J854" s="2" t="str">
        <f>_xlfn.XLOOKUP(A854, 'Medical Examinations'!A:A, 'Medical Examinations'!C:C, "not found")</f>
        <v>Obesity</v>
      </c>
      <c r="K854" s="2" t="str">
        <f>_xlfn.XLOOKUP(A854, 'Medical Examinations'!A:A, 'Medical Examinations'!E:E, "not  found")</f>
        <v>Diabetes</v>
      </c>
      <c r="L854" s="16">
        <f>_xlfn.XLOOKUP(A854, 'Hospitalisation Details'!A:A, 'Hospitalisation Details'!G:G, "not found")</f>
        <v>22613</v>
      </c>
      <c r="M854" s="17">
        <f>_xlfn.XLOOKUP(A854, 'Hospitalisation Details'!A:A, 'Hospitalisation Details'!J:J, "not found")</f>
        <v>12574.05</v>
      </c>
      <c r="N854" s="2" t="str">
        <f>_xlfn.XLOOKUP(A854, 'Hospitalisation Details'!A:A, 'Hospitalisation Details'!L:L, "not found")</f>
        <v>tier - 3</v>
      </c>
      <c r="O854" s="2" t="str">
        <f>_xlfn.XLOOKUP(A854, 'Hospitalisation Details'!A:A, 'Hospitalisation Details'!N:N, "not found")</f>
        <v>tier - 1</v>
      </c>
      <c r="P854" s="2" t="str">
        <f>_xlfn.XLOOKUP(A854, 'Hospitalisation Details'!A:A, 'Hospitalisation Details'!P:P, "not found")</f>
        <v>R1011</v>
      </c>
      <c r="Q854" s="2">
        <f>_xlfn.XLOOKUP(A854, 'Hospitalisation Details'!A:A, 'Hospitalisation Details'!H:H, "not found")</f>
        <v>61</v>
      </c>
    </row>
    <row r="855" spans="1:17" ht="15.75" x14ac:dyDescent="0.25">
      <c r="A855" s="15" t="s">
        <v>1517</v>
      </c>
      <c r="B855" s="2" t="str">
        <f>VLOOKUP(A855, 'Customer Names'!A:E, 4, FALSE)</f>
        <v>C Fred</v>
      </c>
      <c r="C855" s="2">
        <f>_xlfn.XLOOKUP(A855, 'Medical Examinations'!A:A, 'Medical Examinations'!B:B, "not found")</f>
        <v>31.57</v>
      </c>
      <c r="D855" s="2">
        <f>_xlfn.XLOOKUP(A855, 'Medical Examinations'!A:A, 'Medical Examinations'!D:D, "not found")</f>
        <v>7.92</v>
      </c>
      <c r="E855" s="2" t="str">
        <f>_xlfn.XLOOKUP(A855, 'Medical Examinations'!A:A, 'Medical Examinations'!F:F, "not found")</f>
        <v>yes</v>
      </c>
      <c r="F855" s="2" t="str">
        <f>_xlfn.XLOOKUP(A855, 'Medical Examinations'!A:A, 'Medical Examinations'!G:G, "not found")</f>
        <v>No</v>
      </c>
      <c r="G855" s="2" t="str">
        <f>_xlfn.XLOOKUP(A855, 'Medical Examinations'!A:A, 'Medical Examinations'!H:H, "not found")</f>
        <v>No</v>
      </c>
      <c r="H855" s="2">
        <f>_xlfn.XLOOKUP(A855, 'Medical Examinations'!A:A, 'Medical Examinations'!J:J, "not found")</f>
        <v>2</v>
      </c>
      <c r="I855" s="2" t="str">
        <f>_xlfn.XLOOKUP(A855, 'Medical Examinations'!A:A, 'Medical Examinations'!L:L, "not found")</f>
        <v>No</v>
      </c>
      <c r="J855" s="2" t="str">
        <f>_xlfn.XLOOKUP(A855, 'Medical Examinations'!A:A, 'Medical Examinations'!C:C, "not found")</f>
        <v>Obesity</v>
      </c>
      <c r="K855" s="2" t="str">
        <f>_xlfn.XLOOKUP(A855, 'Medical Examinations'!A:A, 'Medical Examinations'!E:E, "not  found")</f>
        <v>Diabetes</v>
      </c>
      <c r="L855" s="16">
        <f>_xlfn.XLOOKUP(A855, 'Hospitalisation Details'!A:A, 'Hospitalisation Details'!G:G, "not found")</f>
        <v>22613</v>
      </c>
      <c r="M855" s="17">
        <f>_xlfn.XLOOKUP(A855, 'Hospitalisation Details'!A:A, 'Hospitalisation Details'!J:J, "not found")</f>
        <v>12557.61</v>
      </c>
      <c r="N855" s="2" t="str">
        <f>_xlfn.XLOOKUP(A855, 'Hospitalisation Details'!A:A, 'Hospitalisation Details'!L:L, "not found")</f>
        <v>tier - 3</v>
      </c>
      <c r="O855" s="2" t="str">
        <f>_xlfn.XLOOKUP(A855, 'Hospitalisation Details'!A:A, 'Hospitalisation Details'!N:N, "not found")</f>
        <v>tier - 3</v>
      </c>
      <c r="P855" s="2" t="str">
        <f>_xlfn.XLOOKUP(A855, 'Hospitalisation Details'!A:A, 'Hospitalisation Details'!P:P, "not found")</f>
        <v>R1013</v>
      </c>
      <c r="Q855" s="2">
        <f>_xlfn.XLOOKUP(A855, 'Hospitalisation Details'!A:A, 'Hospitalisation Details'!H:H, "not found")</f>
        <v>61</v>
      </c>
    </row>
    <row r="856" spans="1:17" ht="15.75" x14ac:dyDescent="0.25">
      <c r="A856" s="15" t="s">
        <v>1516</v>
      </c>
      <c r="B856" s="2" t="str">
        <f>VLOOKUP(A856, 'Customer Names'!A:E, 4, FALSE)</f>
        <v>Jeremy</v>
      </c>
      <c r="C856" s="2">
        <f>_xlfn.XLOOKUP(A856, 'Medical Examinations'!A:A, 'Medical Examinations'!B:B, "not found")</f>
        <v>24.32</v>
      </c>
      <c r="D856" s="2">
        <f>_xlfn.XLOOKUP(A856, 'Medical Examinations'!A:A, 'Medical Examinations'!D:D, "not found")</f>
        <v>7.48</v>
      </c>
      <c r="E856" s="2" t="str">
        <f>_xlfn.XLOOKUP(A856, 'Medical Examinations'!A:A, 'Medical Examinations'!F:F, "not found")</f>
        <v>No</v>
      </c>
      <c r="F856" s="2" t="str">
        <f>_xlfn.XLOOKUP(A856, 'Medical Examinations'!A:A, 'Medical Examinations'!G:G, "not found")</f>
        <v>No</v>
      </c>
      <c r="G856" s="2" t="str">
        <f>_xlfn.XLOOKUP(A856, 'Medical Examinations'!A:A, 'Medical Examinations'!H:H, "not found")</f>
        <v>No</v>
      </c>
      <c r="H856" s="2">
        <f>_xlfn.XLOOKUP(A856, 'Medical Examinations'!A:A, 'Medical Examinations'!J:J, "not found")</f>
        <v>0</v>
      </c>
      <c r="I856" s="2" t="str">
        <f>_xlfn.XLOOKUP(A856, 'Medical Examinations'!A:A, 'Medical Examinations'!L:L, "not found")</f>
        <v>No</v>
      </c>
      <c r="J856" s="2" t="str">
        <f>_xlfn.XLOOKUP(A856, 'Medical Examinations'!A:A, 'Medical Examinations'!C:C, "not found")</f>
        <v>Normal Weight</v>
      </c>
      <c r="K856" s="2" t="str">
        <f>_xlfn.XLOOKUP(A856, 'Medical Examinations'!A:A, 'Medical Examinations'!E:E, "not  found")</f>
        <v>Diabetes</v>
      </c>
      <c r="L856" s="16">
        <f>_xlfn.XLOOKUP(A856, 'Hospitalisation Details'!A:A, 'Hospitalisation Details'!G:G, "not found")</f>
        <v>22935</v>
      </c>
      <c r="M856" s="17">
        <f>_xlfn.XLOOKUP(A856, 'Hospitalisation Details'!A:A, 'Hospitalisation Details'!J:J, "not found")</f>
        <v>12523.6</v>
      </c>
      <c r="N856" s="2" t="str">
        <f>_xlfn.XLOOKUP(A856, 'Hospitalisation Details'!A:A, 'Hospitalisation Details'!L:L, "not found")</f>
        <v>tier - 3</v>
      </c>
      <c r="O856" s="2" t="str">
        <f>_xlfn.XLOOKUP(A856, 'Hospitalisation Details'!A:A, 'Hospitalisation Details'!N:N, "not found")</f>
        <v>tier - 3</v>
      </c>
      <c r="P856" s="2" t="str">
        <f>_xlfn.XLOOKUP(A856, 'Hospitalisation Details'!A:A, 'Hospitalisation Details'!P:P, "not found")</f>
        <v>R1012</v>
      </c>
      <c r="Q856" s="2">
        <f>_xlfn.XLOOKUP(A856, 'Hospitalisation Details'!A:A, 'Hospitalisation Details'!H:H, "not found")</f>
        <v>60</v>
      </c>
    </row>
    <row r="857" spans="1:17" ht="15.75" x14ac:dyDescent="0.25">
      <c r="A857" s="15" t="s">
        <v>1515</v>
      </c>
      <c r="B857" s="2" t="str">
        <f>VLOOKUP(A857, 'Customer Names'!A:E, 4, FALSE)</f>
        <v>Patrick Sr.</v>
      </c>
      <c r="C857" s="2">
        <f>_xlfn.XLOOKUP(A857, 'Medical Examinations'!A:A, 'Medical Examinations'!B:B, "not found")</f>
        <v>31.07</v>
      </c>
      <c r="D857" s="2">
        <f>_xlfn.XLOOKUP(A857, 'Medical Examinations'!A:A, 'Medical Examinations'!D:D, "not found")</f>
        <v>4.62</v>
      </c>
      <c r="E857" s="2" t="str">
        <f>_xlfn.XLOOKUP(A857, 'Medical Examinations'!A:A, 'Medical Examinations'!F:F, "not found")</f>
        <v>yes</v>
      </c>
      <c r="F857" s="2" t="str">
        <f>_xlfn.XLOOKUP(A857, 'Medical Examinations'!A:A, 'Medical Examinations'!G:G, "not found")</f>
        <v>No</v>
      </c>
      <c r="G857" s="2" t="str">
        <f>_xlfn.XLOOKUP(A857, 'Medical Examinations'!A:A, 'Medical Examinations'!H:H, "not found")</f>
        <v>No</v>
      </c>
      <c r="H857" s="2">
        <f>_xlfn.XLOOKUP(A857, 'Medical Examinations'!A:A, 'Medical Examinations'!J:J, "not found")</f>
        <v>2</v>
      </c>
      <c r="I857" s="2" t="str">
        <f>_xlfn.XLOOKUP(A857, 'Medical Examinations'!A:A, 'Medical Examinations'!L:L, "not found")</f>
        <v>No</v>
      </c>
      <c r="J857" s="2" t="str">
        <f>_xlfn.XLOOKUP(A857, 'Medical Examinations'!A:A, 'Medical Examinations'!C:C, "not found")</f>
        <v>Obesity</v>
      </c>
      <c r="K857" s="2" t="str">
        <f>_xlfn.XLOOKUP(A857, 'Medical Examinations'!A:A, 'Medical Examinations'!E:E, "not  found")</f>
        <v>Normal</v>
      </c>
      <c r="L857" s="16">
        <f>_xlfn.XLOOKUP(A857, 'Hospitalisation Details'!A:A, 'Hospitalisation Details'!G:G, "not found")</f>
        <v>24300</v>
      </c>
      <c r="M857" s="17">
        <f>_xlfn.XLOOKUP(A857, 'Hospitalisation Details'!A:A, 'Hospitalisation Details'!J:J, "not found")</f>
        <v>12499.88</v>
      </c>
      <c r="N857" s="2" t="str">
        <f>_xlfn.XLOOKUP(A857, 'Hospitalisation Details'!A:A, 'Hospitalisation Details'!L:L, "not found")</f>
        <v>tier - 3</v>
      </c>
      <c r="O857" s="2" t="str">
        <f>_xlfn.XLOOKUP(A857, 'Hospitalisation Details'!A:A, 'Hospitalisation Details'!N:N, "not found")</f>
        <v>tier - 2</v>
      </c>
      <c r="P857" s="2" t="str">
        <f>_xlfn.XLOOKUP(A857, 'Hospitalisation Details'!A:A, 'Hospitalisation Details'!P:P, "not found")</f>
        <v>R1012</v>
      </c>
      <c r="Q857" s="2">
        <f>_xlfn.XLOOKUP(A857, 'Hospitalisation Details'!A:A, 'Hospitalisation Details'!H:H, "not found")</f>
        <v>56</v>
      </c>
    </row>
    <row r="858" spans="1:17" ht="15.75" x14ac:dyDescent="0.25">
      <c r="A858" s="15" t="s">
        <v>1514</v>
      </c>
      <c r="B858" s="2" t="str">
        <f>VLOOKUP(A858, 'Customer Names'!A:E, 4, FALSE)</f>
        <v>Kelly M.</v>
      </c>
      <c r="C858" s="2">
        <f>_xlfn.XLOOKUP(A858, 'Medical Examinations'!A:A, 'Medical Examinations'!B:B, "not found")</f>
        <v>35.814999999999998</v>
      </c>
      <c r="D858" s="2">
        <f>_xlfn.XLOOKUP(A858, 'Medical Examinations'!A:A, 'Medical Examinations'!D:D, "not found")</f>
        <v>8.4700000000000006</v>
      </c>
      <c r="E858" s="2" t="str">
        <f>_xlfn.XLOOKUP(A858, 'Medical Examinations'!A:A, 'Medical Examinations'!F:F, "not found")</f>
        <v>No</v>
      </c>
      <c r="F858" s="2" t="str">
        <f>_xlfn.XLOOKUP(A858, 'Medical Examinations'!A:A, 'Medical Examinations'!G:G, "not found")</f>
        <v>No</v>
      </c>
      <c r="G858" s="2" t="str">
        <f>_xlfn.XLOOKUP(A858, 'Medical Examinations'!A:A, 'Medical Examinations'!H:H, "not found")</f>
        <v>No</v>
      </c>
      <c r="H858" s="2">
        <f>_xlfn.XLOOKUP(A858, 'Medical Examinations'!A:A, 'Medical Examinations'!J:J, "not found")</f>
        <v>0</v>
      </c>
      <c r="I858" s="2" t="str">
        <f>_xlfn.XLOOKUP(A858, 'Medical Examinations'!A:A, 'Medical Examinations'!L:L, "not found")</f>
        <v>No</v>
      </c>
      <c r="J858" s="2" t="str">
        <f>_xlfn.XLOOKUP(A858, 'Medical Examinations'!A:A, 'Medical Examinations'!C:C, "not found")</f>
        <v>Obesity</v>
      </c>
      <c r="K858" s="2" t="str">
        <f>_xlfn.XLOOKUP(A858, 'Medical Examinations'!A:A, 'Medical Examinations'!E:E, "not  found")</f>
        <v>Diabetes</v>
      </c>
      <c r="L858" s="16">
        <f>_xlfn.XLOOKUP(A858, 'Hospitalisation Details'!A:A, 'Hospitalisation Details'!G:G, "not found")</f>
        <v>25175</v>
      </c>
      <c r="M858" s="17">
        <f>_xlfn.XLOOKUP(A858, 'Hospitalisation Details'!A:A, 'Hospitalisation Details'!J:J, "not found")</f>
        <v>12495.29</v>
      </c>
      <c r="N858" s="2" t="str">
        <f>_xlfn.XLOOKUP(A858, 'Hospitalisation Details'!A:A, 'Hospitalisation Details'!L:L, "not found")</f>
        <v>tier - 3</v>
      </c>
      <c r="O858" s="2" t="str">
        <f>_xlfn.XLOOKUP(A858, 'Hospitalisation Details'!A:A, 'Hospitalisation Details'!N:N, "not found")</f>
        <v>tier - 3</v>
      </c>
      <c r="P858" s="2" t="str">
        <f>_xlfn.XLOOKUP(A858, 'Hospitalisation Details'!A:A, 'Hospitalisation Details'!P:P, "not found")</f>
        <v>R1012</v>
      </c>
      <c r="Q858" s="2">
        <f>_xlfn.XLOOKUP(A858, 'Hospitalisation Details'!A:A, 'Hospitalisation Details'!H:H, "not found")</f>
        <v>54</v>
      </c>
    </row>
    <row r="859" spans="1:17" ht="15.75" x14ac:dyDescent="0.25">
      <c r="A859" s="15" t="s">
        <v>1513</v>
      </c>
      <c r="B859" s="2" t="str">
        <f>VLOOKUP(A859, 'Customer Names'!A:E, 4, FALSE)</f>
        <v>Katherine</v>
      </c>
      <c r="C859" s="2">
        <f>_xlfn.XLOOKUP(A859, 'Medical Examinations'!A:A, 'Medical Examinations'!B:B, "not found")</f>
        <v>40.81</v>
      </c>
      <c r="D859" s="2">
        <f>_xlfn.XLOOKUP(A859, 'Medical Examinations'!A:A, 'Medical Examinations'!D:D, "not found")</f>
        <v>10.58</v>
      </c>
      <c r="E859" s="2" t="str">
        <f>_xlfn.XLOOKUP(A859, 'Medical Examinations'!A:A, 'Medical Examinations'!F:F, "not found")</f>
        <v>yes</v>
      </c>
      <c r="F859" s="2" t="str">
        <f>_xlfn.XLOOKUP(A859, 'Medical Examinations'!A:A, 'Medical Examinations'!G:G, "not found")</f>
        <v>No</v>
      </c>
      <c r="G859" s="2" t="str">
        <f>_xlfn.XLOOKUP(A859, 'Medical Examinations'!A:A, 'Medical Examinations'!H:H, "not found")</f>
        <v>No</v>
      </c>
      <c r="H859" s="2">
        <f>_xlfn.XLOOKUP(A859, 'Medical Examinations'!A:A, 'Medical Examinations'!J:J, "not found")</f>
        <v>0</v>
      </c>
      <c r="I859" s="2" t="str">
        <f>_xlfn.XLOOKUP(A859, 'Medical Examinations'!A:A, 'Medical Examinations'!L:L, "not found")</f>
        <v>No</v>
      </c>
      <c r="J859" s="2" t="str">
        <f>_xlfn.XLOOKUP(A859, 'Medical Examinations'!A:A, 'Medical Examinations'!C:C, "not found")</f>
        <v>Obesity</v>
      </c>
      <c r="K859" s="2" t="str">
        <f>_xlfn.XLOOKUP(A859, 'Medical Examinations'!A:A, 'Medical Examinations'!E:E, "not  found")</f>
        <v>Diabetes</v>
      </c>
      <c r="L859" s="16">
        <f>_xlfn.XLOOKUP(A859, 'Hospitalisation Details'!A:A, 'Hospitalisation Details'!G:G, "not found")</f>
        <v>24716</v>
      </c>
      <c r="M859" s="17">
        <f>_xlfn.XLOOKUP(A859, 'Hospitalisation Details'!A:A, 'Hospitalisation Details'!J:J, "not found")</f>
        <v>12485.8</v>
      </c>
      <c r="N859" s="2" t="str">
        <f>_xlfn.XLOOKUP(A859, 'Hospitalisation Details'!A:A, 'Hospitalisation Details'!L:L, "not found")</f>
        <v>tier - 3</v>
      </c>
      <c r="O859" s="2" t="str">
        <f>_xlfn.XLOOKUP(A859, 'Hospitalisation Details'!A:A, 'Hospitalisation Details'!N:N, "not found")</f>
        <v>tier - 3</v>
      </c>
      <c r="P859" s="2" t="str">
        <f>_xlfn.XLOOKUP(A859, 'Hospitalisation Details'!A:A, 'Hospitalisation Details'!P:P, "not found")</f>
        <v>R1013</v>
      </c>
      <c r="Q859" s="2">
        <f>_xlfn.XLOOKUP(A859, 'Hospitalisation Details'!A:A, 'Hospitalisation Details'!H:H, "not found")</f>
        <v>55</v>
      </c>
    </row>
    <row r="860" spans="1:17" ht="15.75" x14ac:dyDescent="0.25">
      <c r="A860" s="15" t="s">
        <v>1512</v>
      </c>
      <c r="B860" s="2" t="str">
        <f>VLOOKUP(A860, 'Customer Names'!A:E, 4, FALSE)</f>
        <v>Keila L</v>
      </c>
      <c r="C860" s="2">
        <f>_xlfn.XLOOKUP(A860, 'Medical Examinations'!A:A, 'Medical Examinations'!B:B, "not found")</f>
        <v>24.605</v>
      </c>
      <c r="D860" s="2">
        <f>_xlfn.XLOOKUP(A860, 'Medical Examinations'!A:A, 'Medical Examinations'!D:D, "not found")</f>
        <v>7.48</v>
      </c>
      <c r="E860" s="2" t="str">
        <f>_xlfn.XLOOKUP(A860, 'Medical Examinations'!A:A, 'Medical Examinations'!F:F, "not found")</f>
        <v>No</v>
      </c>
      <c r="F860" s="2" t="str">
        <f>_xlfn.XLOOKUP(A860, 'Medical Examinations'!A:A, 'Medical Examinations'!G:G, "not found")</f>
        <v>No</v>
      </c>
      <c r="G860" s="2" t="str">
        <f>_xlfn.XLOOKUP(A860, 'Medical Examinations'!A:A, 'Medical Examinations'!H:H, "not found")</f>
        <v>No</v>
      </c>
      <c r="H860" s="2">
        <f>_xlfn.XLOOKUP(A860, 'Medical Examinations'!A:A, 'Medical Examinations'!J:J, "not found")</f>
        <v>0</v>
      </c>
      <c r="I860" s="2" t="str">
        <f>_xlfn.XLOOKUP(A860, 'Medical Examinations'!A:A, 'Medical Examinations'!L:L, "not found")</f>
        <v>No</v>
      </c>
      <c r="J860" s="2" t="str">
        <f>_xlfn.XLOOKUP(A860, 'Medical Examinations'!A:A, 'Medical Examinations'!C:C, "not found")</f>
        <v>Normal Weight</v>
      </c>
      <c r="K860" s="2" t="str">
        <f>_xlfn.XLOOKUP(A860, 'Medical Examinations'!A:A, 'Medical Examinations'!E:E, "not  found")</f>
        <v>Diabetes</v>
      </c>
      <c r="L860" s="16">
        <f>_xlfn.XLOOKUP(A860, 'Hospitalisation Details'!A:A, 'Hospitalisation Details'!G:G, "not found")</f>
        <v>25154</v>
      </c>
      <c r="M860" s="17">
        <f>_xlfn.XLOOKUP(A860, 'Hospitalisation Details'!A:A, 'Hospitalisation Details'!J:J, "not found")</f>
        <v>12479.71</v>
      </c>
      <c r="N860" s="2" t="str">
        <f>_xlfn.XLOOKUP(A860, 'Hospitalisation Details'!A:A, 'Hospitalisation Details'!L:L, "not found")</f>
        <v>tier - 3</v>
      </c>
      <c r="O860" s="2" t="str">
        <f>_xlfn.XLOOKUP(A860, 'Hospitalisation Details'!A:A, 'Hospitalisation Details'!N:N, "not found")</f>
        <v>tier - 3</v>
      </c>
      <c r="P860" s="2" t="str">
        <f>_xlfn.XLOOKUP(A860, 'Hospitalisation Details'!A:A, 'Hospitalisation Details'!P:P, "not found")</f>
        <v>R1012</v>
      </c>
      <c r="Q860" s="2">
        <f>_xlfn.XLOOKUP(A860, 'Hospitalisation Details'!A:A, 'Hospitalisation Details'!H:H, "not found")</f>
        <v>54</v>
      </c>
    </row>
    <row r="861" spans="1:17" ht="15.75" x14ac:dyDescent="0.25">
      <c r="A861" s="15" t="s">
        <v>1511</v>
      </c>
      <c r="B861" s="2" t="str">
        <f>VLOOKUP(A861, 'Customer Names'!A:E, 4, FALSE)</f>
        <v>Zanae E</v>
      </c>
      <c r="C861" s="2">
        <f>_xlfn.XLOOKUP(A861, 'Medical Examinations'!A:A, 'Medical Examinations'!B:B, "not found")</f>
        <v>21.47</v>
      </c>
      <c r="D861" s="2">
        <f>_xlfn.XLOOKUP(A861, 'Medical Examinations'!A:A, 'Medical Examinations'!D:D, "not found")</f>
        <v>7.82</v>
      </c>
      <c r="E861" s="2" t="str">
        <f>_xlfn.XLOOKUP(A861, 'Medical Examinations'!A:A, 'Medical Examinations'!F:F, "not found")</f>
        <v>No</v>
      </c>
      <c r="F861" s="2" t="str">
        <f>_xlfn.XLOOKUP(A861, 'Medical Examinations'!A:A, 'Medical Examinations'!G:G, "not found")</f>
        <v>No</v>
      </c>
      <c r="G861" s="2" t="str">
        <f>_xlfn.XLOOKUP(A861, 'Medical Examinations'!A:A, 'Medical Examinations'!H:H, "not found")</f>
        <v>No</v>
      </c>
      <c r="H861" s="2">
        <f>_xlfn.XLOOKUP(A861, 'Medical Examinations'!A:A, 'Medical Examinations'!J:J, "not found")</f>
        <v>0</v>
      </c>
      <c r="I861" s="2" t="str">
        <f>_xlfn.XLOOKUP(A861, 'Medical Examinations'!A:A, 'Medical Examinations'!L:L, "not found")</f>
        <v>No</v>
      </c>
      <c r="J861" s="2" t="str">
        <f>_xlfn.XLOOKUP(A861, 'Medical Examinations'!A:A, 'Medical Examinations'!C:C, "not found")</f>
        <v>Normal Weight</v>
      </c>
      <c r="K861" s="2" t="str">
        <f>_xlfn.XLOOKUP(A861, 'Medical Examinations'!A:A, 'Medical Examinations'!E:E, "not  found")</f>
        <v>Diabetes</v>
      </c>
      <c r="L861" s="16">
        <f>_xlfn.XLOOKUP(A861, 'Hospitalisation Details'!A:A, 'Hospitalisation Details'!G:G, "not found")</f>
        <v>25168</v>
      </c>
      <c r="M861" s="17">
        <f>_xlfn.XLOOKUP(A861, 'Hospitalisation Details'!A:A, 'Hospitalisation Details'!J:J, "not found")</f>
        <v>12475.35</v>
      </c>
      <c r="N861" s="2" t="str">
        <f>_xlfn.XLOOKUP(A861, 'Hospitalisation Details'!A:A, 'Hospitalisation Details'!L:L, "not found")</f>
        <v>tier - 3</v>
      </c>
      <c r="O861" s="2" t="str">
        <f>_xlfn.XLOOKUP(A861, 'Hospitalisation Details'!A:A, 'Hospitalisation Details'!N:N, "not found")</f>
        <v>tier - 1</v>
      </c>
      <c r="P861" s="2" t="str">
        <f>_xlfn.XLOOKUP(A861, 'Hospitalisation Details'!A:A, 'Hospitalisation Details'!P:P, "not found")</f>
        <v>R1012</v>
      </c>
      <c r="Q861" s="2">
        <f>_xlfn.XLOOKUP(A861, 'Hospitalisation Details'!A:A, 'Hospitalisation Details'!H:H, "not found")</f>
        <v>54</v>
      </c>
    </row>
    <row r="862" spans="1:17" ht="15.75" x14ac:dyDescent="0.25">
      <c r="A862" s="15" t="s">
        <v>1510</v>
      </c>
      <c r="B862" s="2" t="str">
        <f>VLOOKUP(A862, 'Customer Names'!A:E, 4, FALSE)</f>
        <v>Alex</v>
      </c>
      <c r="C862" s="2">
        <f>_xlfn.XLOOKUP(A862, 'Medical Examinations'!A:A, 'Medical Examinations'!B:B, "not found")</f>
        <v>52.89</v>
      </c>
      <c r="D862" s="2">
        <f>_xlfn.XLOOKUP(A862, 'Medical Examinations'!A:A, 'Medical Examinations'!D:D, "not found")</f>
        <v>4.96</v>
      </c>
      <c r="E862" s="2" t="str">
        <f>_xlfn.XLOOKUP(A862, 'Medical Examinations'!A:A, 'Medical Examinations'!F:F, "not found")</f>
        <v>yes</v>
      </c>
      <c r="F862" s="2" t="str">
        <f>_xlfn.XLOOKUP(A862, 'Medical Examinations'!A:A, 'Medical Examinations'!G:G, "not found")</f>
        <v>No</v>
      </c>
      <c r="G862" s="2" t="str">
        <f>_xlfn.XLOOKUP(A862, 'Medical Examinations'!A:A, 'Medical Examinations'!H:H, "not found")</f>
        <v>No</v>
      </c>
      <c r="H862" s="2">
        <f>_xlfn.XLOOKUP(A862, 'Medical Examinations'!A:A, 'Medical Examinations'!J:J, "not found")</f>
        <v>1</v>
      </c>
      <c r="I862" s="2" t="str">
        <f>_xlfn.XLOOKUP(A862, 'Medical Examinations'!A:A, 'Medical Examinations'!L:L, "not found")</f>
        <v>No</v>
      </c>
      <c r="J862" s="2" t="str">
        <f>_xlfn.XLOOKUP(A862, 'Medical Examinations'!A:A, 'Medical Examinations'!C:C, "not found")</f>
        <v>Obesity</v>
      </c>
      <c r="K862" s="2" t="str">
        <f>_xlfn.XLOOKUP(A862, 'Medical Examinations'!A:A, 'Medical Examinations'!E:E, "not  found")</f>
        <v>Normal</v>
      </c>
      <c r="L862" s="16">
        <f>_xlfn.XLOOKUP(A862, 'Hospitalisation Details'!A:A, 'Hospitalisation Details'!G:G, "not found")</f>
        <v>34920</v>
      </c>
      <c r="M862" s="17">
        <f>_xlfn.XLOOKUP(A862, 'Hospitalisation Details'!A:A, 'Hospitalisation Details'!J:J, "not found")</f>
        <v>12452.25</v>
      </c>
      <c r="N862" s="2" t="str">
        <f>_xlfn.XLOOKUP(A862, 'Hospitalisation Details'!A:A, 'Hospitalisation Details'!L:L, "not found")</f>
        <v>tier - 3</v>
      </c>
      <c r="O862" s="2" t="str">
        <f>_xlfn.XLOOKUP(A862, 'Hospitalisation Details'!A:A, 'Hospitalisation Details'!N:N, "not found")</f>
        <v>tier - 3</v>
      </c>
      <c r="P862" s="2" t="str">
        <f>_xlfn.XLOOKUP(A862, 'Hospitalisation Details'!A:A, 'Hospitalisation Details'!P:P, "not found")</f>
        <v>R1012</v>
      </c>
      <c r="Q862" s="2">
        <f>_xlfn.XLOOKUP(A862, 'Hospitalisation Details'!A:A, 'Hospitalisation Details'!H:H, "not found")</f>
        <v>27</v>
      </c>
    </row>
    <row r="863" spans="1:17" ht="15.75" x14ac:dyDescent="0.25">
      <c r="A863" s="15" t="s">
        <v>1509</v>
      </c>
      <c r="B863" s="2" t="str">
        <f>VLOOKUP(A863, 'Customer Names'!A:E, 4, FALSE)</f>
        <v>Kathryn</v>
      </c>
      <c r="C863" s="2">
        <f>_xlfn.XLOOKUP(A863, 'Medical Examinations'!A:A, 'Medical Examinations'!B:B, "not found")</f>
        <v>32.965000000000003</v>
      </c>
      <c r="D863" s="2">
        <f>_xlfn.XLOOKUP(A863, 'Medical Examinations'!A:A, 'Medical Examinations'!D:D, "not found")</f>
        <v>6.15</v>
      </c>
      <c r="E863" s="2" t="str">
        <f>_xlfn.XLOOKUP(A863, 'Medical Examinations'!A:A, 'Medical Examinations'!F:F, "not found")</f>
        <v>yes</v>
      </c>
      <c r="F863" s="2" t="str">
        <f>_xlfn.XLOOKUP(A863, 'Medical Examinations'!A:A, 'Medical Examinations'!G:G, "not found")</f>
        <v>No</v>
      </c>
      <c r="G863" s="2" t="str">
        <f>_xlfn.XLOOKUP(A863, 'Medical Examinations'!A:A, 'Medical Examinations'!H:H, "not found")</f>
        <v>No</v>
      </c>
      <c r="H863" s="2">
        <f>_xlfn.XLOOKUP(A863, 'Medical Examinations'!A:A, 'Medical Examinations'!J:J, "not found")</f>
        <v>1</v>
      </c>
      <c r="I863" s="2" t="str">
        <f>_xlfn.XLOOKUP(A863, 'Medical Examinations'!A:A, 'Medical Examinations'!L:L, "not found")</f>
        <v>No</v>
      </c>
      <c r="J863" s="2" t="str">
        <f>_xlfn.XLOOKUP(A863, 'Medical Examinations'!A:A, 'Medical Examinations'!C:C, "not found")</f>
        <v>Obesity</v>
      </c>
      <c r="K863" s="2" t="str">
        <f>_xlfn.XLOOKUP(A863, 'Medical Examinations'!A:A, 'Medical Examinations'!E:E, "not  found")</f>
        <v>Prediabeties</v>
      </c>
      <c r="L863" s="16">
        <f>_xlfn.XLOOKUP(A863, 'Hospitalisation Details'!A:A, 'Hospitalisation Details'!G:G, "not found")</f>
        <v>23593</v>
      </c>
      <c r="M863" s="17">
        <f>_xlfn.XLOOKUP(A863, 'Hospitalisation Details'!A:A, 'Hospitalisation Details'!J:J, "not found")</f>
        <v>12430.95</v>
      </c>
      <c r="N863" s="2" t="str">
        <f>_xlfn.XLOOKUP(A863, 'Hospitalisation Details'!A:A, 'Hospitalisation Details'!L:L, "not found")</f>
        <v>tier - 3</v>
      </c>
      <c r="O863" s="2" t="str">
        <f>_xlfn.XLOOKUP(A863, 'Hospitalisation Details'!A:A, 'Hospitalisation Details'!N:N, "not found")</f>
        <v>tier - 3</v>
      </c>
      <c r="P863" s="2" t="str">
        <f>_xlfn.XLOOKUP(A863, 'Hospitalisation Details'!A:A, 'Hospitalisation Details'!P:P, "not found")</f>
        <v>R1024</v>
      </c>
      <c r="Q863" s="2">
        <f>_xlfn.XLOOKUP(A863, 'Hospitalisation Details'!A:A, 'Hospitalisation Details'!H:H, "not found")</f>
        <v>58</v>
      </c>
    </row>
    <row r="864" spans="1:17" ht="15.75" x14ac:dyDescent="0.25">
      <c r="A864" s="15" t="s">
        <v>1508</v>
      </c>
      <c r="B864" s="2" t="str">
        <f>VLOOKUP(A864, 'Customer Names'!A:E, 4, FALSE)</f>
        <v>Jason L.</v>
      </c>
      <c r="C864" s="2">
        <f>_xlfn.XLOOKUP(A864, 'Medical Examinations'!A:A, 'Medical Examinations'!B:B, "not found")</f>
        <v>36.799999999999997</v>
      </c>
      <c r="D864" s="2">
        <f>_xlfn.XLOOKUP(A864, 'Medical Examinations'!A:A, 'Medical Examinations'!D:D, "not found")</f>
        <v>4.62</v>
      </c>
      <c r="E864" s="2" t="str">
        <f>_xlfn.XLOOKUP(A864, 'Medical Examinations'!A:A, 'Medical Examinations'!F:F, "not found")</f>
        <v>No</v>
      </c>
      <c r="F864" s="2" t="str">
        <f>_xlfn.XLOOKUP(A864, 'Medical Examinations'!A:A, 'Medical Examinations'!G:G, "not found")</f>
        <v>No</v>
      </c>
      <c r="G864" s="2" t="str">
        <f>_xlfn.XLOOKUP(A864, 'Medical Examinations'!A:A, 'Medical Examinations'!H:H, "not found")</f>
        <v>Yes</v>
      </c>
      <c r="H864" s="2">
        <f>_xlfn.XLOOKUP(A864, 'Medical Examinations'!A:A, 'Medical Examinations'!J:J, "not found")</f>
        <v>1</v>
      </c>
      <c r="I864" s="2" t="str">
        <f>_xlfn.XLOOKUP(A864, 'Medical Examinations'!A:A, 'Medical Examinations'!L:L, "not found")</f>
        <v>No</v>
      </c>
      <c r="J864" s="2" t="str">
        <f>_xlfn.XLOOKUP(A864, 'Medical Examinations'!A:A, 'Medical Examinations'!C:C, "not found")</f>
        <v>Obesity</v>
      </c>
      <c r="K864" s="2" t="str">
        <f>_xlfn.XLOOKUP(A864, 'Medical Examinations'!A:A, 'Medical Examinations'!E:E, "not  found")</f>
        <v>Normal</v>
      </c>
      <c r="L864" s="16">
        <f>_xlfn.XLOOKUP(A864, 'Hospitalisation Details'!A:A, 'Hospitalisation Details'!G:G, "not found")</f>
        <v>29050</v>
      </c>
      <c r="M864" s="17">
        <f>_xlfn.XLOOKUP(A864, 'Hospitalisation Details'!A:A, 'Hospitalisation Details'!J:J, "not found")</f>
        <v>12408.29</v>
      </c>
      <c r="N864" s="2" t="str">
        <f>_xlfn.XLOOKUP(A864, 'Hospitalisation Details'!A:A, 'Hospitalisation Details'!L:L, "not found")</f>
        <v>tier - 3</v>
      </c>
      <c r="O864" s="2" t="str">
        <f>_xlfn.XLOOKUP(A864, 'Hospitalisation Details'!A:A, 'Hospitalisation Details'!N:N, "not found")</f>
        <v>tier - 1</v>
      </c>
      <c r="P864" s="2" t="str">
        <f>_xlfn.XLOOKUP(A864, 'Hospitalisation Details'!A:A, 'Hospitalisation Details'!P:P, "not found")</f>
        <v>R1022</v>
      </c>
      <c r="Q864" s="2">
        <f>_xlfn.XLOOKUP(A864, 'Hospitalisation Details'!A:A, 'Hospitalisation Details'!H:H, "not found")</f>
        <v>43</v>
      </c>
    </row>
    <row r="865" spans="1:17" ht="15.75" x14ac:dyDescent="0.25">
      <c r="A865" s="15" t="s">
        <v>1507</v>
      </c>
      <c r="B865" s="2" t="str">
        <f>VLOOKUP(A865, 'Customer Names'!A:E, 4, FALSE)</f>
        <v>Benjamin J.</v>
      </c>
      <c r="C865" s="2">
        <f>_xlfn.XLOOKUP(A865, 'Medical Examinations'!A:A, 'Medical Examinations'!B:B, "not found")</f>
        <v>34.299999999999997</v>
      </c>
      <c r="D865" s="2">
        <f>_xlfn.XLOOKUP(A865, 'Medical Examinations'!A:A, 'Medical Examinations'!D:D, "not found")</f>
        <v>4.87</v>
      </c>
      <c r="E865" s="2" t="str">
        <f>_xlfn.XLOOKUP(A865, 'Medical Examinations'!A:A, 'Medical Examinations'!F:F, "not found")</f>
        <v>No</v>
      </c>
      <c r="F865" s="2" t="str">
        <f>_xlfn.XLOOKUP(A865, 'Medical Examinations'!A:A, 'Medical Examinations'!G:G, "not found")</f>
        <v>No</v>
      </c>
      <c r="G865" s="2" t="str">
        <f>_xlfn.XLOOKUP(A865, 'Medical Examinations'!A:A, 'Medical Examinations'!H:H, "not found")</f>
        <v>No</v>
      </c>
      <c r="H865" s="2">
        <f>_xlfn.XLOOKUP(A865, 'Medical Examinations'!A:A, 'Medical Examinations'!J:J, "not found")</f>
        <v>2</v>
      </c>
      <c r="I865" s="2" t="str">
        <f>_xlfn.XLOOKUP(A865, 'Medical Examinations'!A:A, 'Medical Examinations'!L:L, "not found")</f>
        <v>No</v>
      </c>
      <c r="J865" s="2" t="str">
        <f>_xlfn.XLOOKUP(A865, 'Medical Examinations'!A:A, 'Medical Examinations'!C:C, "not found")</f>
        <v>Obesity</v>
      </c>
      <c r="K865" s="2" t="str">
        <f>_xlfn.XLOOKUP(A865, 'Medical Examinations'!A:A, 'Medical Examinations'!E:E, "not  found")</f>
        <v>Normal</v>
      </c>
      <c r="L865" s="16">
        <f>_xlfn.XLOOKUP(A865, 'Hospitalisation Details'!A:A, 'Hospitalisation Details'!G:G, "not found")</f>
        <v>26532</v>
      </c>
      <c r="M865" s="17">
        <f>_xlfn.XLOOKUP(A865, 'Hospitalisation Details'!A:A, 'Hospitalisation Details'!J:J, "not found")</f>
        <v>12407.3</v>
      </c>
      <c r="N865" s="2" t="str">
        <f>_xlfn.XLOOKUP(A865, 'Hospitalisation Details'!A:A, 'Hospitalisation Details'!L:L, "not found")</f>
        <v>tier - 3</v>
      </c>
      <c r="O865" s="2" t="str">
        <f>_xlfn.XLOOKUP(A865, 'Hospitalisation Details'!A:A, 'Hospitalisation Details'!N:N, "not found")</f>
        <v>tier - 2</v>
      </c>
      <c r="P865" s="2" t="str">
        <f>_xlfn.XLOOKUP(A865, 'Hospitalisation Details'!A:A, 'Hospitalisation Details'!P:P, "not found")</f>
        <v>R1021</v>
      </c>
      <c r="Q865" s="2">
        <f>_xlfn.XLOOKUP(A865, 'Hospitalisation Details'!A:A, 'Hospitalisation Details'!H:H, "not found")</f>
        <v>50</v>
      </c>
    </row>
    <row r="866" spans="1:17" ht="15.75" x14ac:dyDescent="0.25">
      <c r="A866" s="15" t="s">
        <v>1506</v>
      </c>
      <c r="B866" s="2" t="str">
        <f>VLOOKUP(A866, 'Customer Names'!A:E, 4, FALSE)</f>
        <v>Steven M.</v>
      </c>
      <c r="C866" s="2">
        <f>_xlfn.XLOOKUP(A866, 'Medical Examinations'!A:A, 'Medical Examinations'!B:B, "not found")</f>
        <v>35.244999999999997</v>
      </c>
      <c r="D866" s="2">
        <f>_xlfn.XLOOKUP(A866, 'Medical Examinations'!A:A, 'Medical Examinations'!D:D, "not found")</f>
        <v>4.63</v>
      </c>
      <c r="E866" s="2" t="str">
        <f>_xlfn.XLOOKUP(A866, 'Medical Examinations'!A:A, 'Medical Examinations'!F:F, "not found")</f>
        <v>No</v>
      </c>
      <c r="F866" s="2" t="str">
        <f>_xlfn.XLOOKUP(A866, 'Medical Examinations'!A:A, 'Medical Examinations'!G:G, "not found")</f>
        <v>No</v>
      </c>
      <c r="G866" s="2" t="str">
        <f>_xlfn.XLOOKUP(A866, 'Medical Examinations'!A:A, 'Medical Examinations'!H:H, "not found")</f>
        <v>No</v>
      </c>
      <c r="H866" s="2">
        <f>_xlfn.XLOOKUP(A866, 'Medical Examinations'!A:A, 'Medical Examinations'!J:J, "not found")</f>
        <v>0</v>
      </c>
      <c r="I866" s="2" t="str">
        <f>_xlfn.XLOOKUP(A866, 'Medical Examinations'!A:A, 'Medical Examinations'!L:L, "not found")</f>
        <v>No</v>
      </c>
      <c r="J866" s="2" t="str">
        <f>_xlfn.XLOOKUP(A866, 'Medical Examinations'!A:A, 'Medical Examinations'!C:C, "not found")</f>
        <v>Obesity</v>
      </c>
      <c r="K866" s="2" t="str">
        <f>_xlfn.XLOOKUP(A866, 'Medical Examinations'!A:A, 'Medical Examinations'!E:E, "not  found")</f>
        <v>Normal</v>
      </c>
      <c r="L866" s="16">
        <f>_xlfn.XLOOKUP(A866, 'Hospitalisation Details'!A:A, 'Hospitalisation Details'!G:G, "not found")</f>
        <v>32871</v>
      </c>
      <c r="M866" s="17">
        <f>_xlfn.XLOOKUP(A866, 'Hospitalisation Details'!A:A, 'Hospitalisation Details'!J:J, "not found")</f>
        <v>12404.88</v>
      </c>
      <c r="N866" s="2" t="str">
        <f>_xlfn.XLOOKUP(A866, 'Hospitalisation Details'!A:A, 'Hospitalisation Details'!L:L, "not found")</f>
        <v>tier - 3</v>
      </c>
      <c r="O866" s="2" t="str">
        <f>_xlfn.XLOOKUP(A866, 'Hospitalisation Details'!A:A, 'Hospitalisation Details'!N:N, "not found")</f>
        <v>tier - 3</v>
      </c>
      <c r="P866" s="2" t="str">
        <f>_xlfn.XLOOKUP(A866, 'Hospitalisation Details'!A:A, 'Hospitalisation Details'!P:P, "not found")</f>
        <v>R1016</v>
      </c>
      <c r="Q866" s="2">
        <f>_xlfn.XLOOKUP(A866, 'Hospitalisation Details'!A:A, 'Hospitalisation Details'!H:H, "not found")</f>
        <v>33</v>
      </c>
    </row>
    <row r="867" spans="1:17" ht="15.75" x14ac:dyDescent="0.25">
      <c r="A867" s="15" t="s">
        <v>1505</v>
      </c>
      <c r="B867" s="2" t="str">
        <f>VLOOKUP(A867, 'Customer Names'!A:E, 4, FALSE)</f>
        <v>Erika</v>
      </c>
      <c r="C867" s="2">
        <f>_xlfn.XLOOKUP(A867, 'Medical Examinations'!A:A, 'Medical Examinations'!B:B, "not found")</f>
        <v>26.23</v>
      </c>
      <c r="D867" s="2">
        <f>_xlfn.XLOOKUP(A867, 'Medical Examinations'!A:A, 'Medical Examinations'!D:D, "not found")</f>
        <v>11.93</v>
      </c>
      <c r="E867" s="2" t="str">
        <f>_xlfn.XLOOKUP(A867, 'Medical Examinations'!A:A, 'Medical Examinations'!F:F, "not found")</f>
        <v>No</v>
      </c>
      <c r="F867" s="2" t="str">
        <f>_xlfn.XLOOKUP(A867, 'Medical Examinations'!A:A, 'Medical Examinations'!G:G, "not found")</f>
        <v>No</v>
      </c>
      <c r="G867" s="2" t="str">
        <f>_xlfn.XLOOKUP(A867, 'Medical Examinations'!A:A, 'Medical Examinations'!H:H, "not found")</f>
        <v>No</v>
      </c>
      <c r="H867" s="2">
        <f>_xlfn.XLOOKUP(A867, 'Medical Examinations'!A:A, 'Medical Examinations'!J:J, "not found")</f>
        <v>0</v>
      </c>
      <c r="I867" s="2" t="str">
        <f>_xlfn.XLOOKUP(A867, 'Medical Examinations'!A:A, 'Medical Examinations'!L:L, "not found")</f>
        <v>No</v>
      </c>
      <c r="J867" s="2" t="str">
        <f>_xlfn.XLOOKUP(A867, 'Medical Examinations'!A:A, 'Medical Examinations'!C:C, "not found")</f>
        <v>Overweight</v>
      </c>
      <c r="K867" s="2" t="str">
        <f>_xlfn.XLOOKUP(A867, 'Medical Examinations'!A:A, 'Medical Examinations'!E:E, "not  found")</f>
        <v>Diabetes</v>
      </c>
      <c r="L867" s="16">
        <f>_xlfn.XLOOKUP(A867, 'Hospitalisation Details'!A:A, 'Hospitalisation Details'!G:G, "not found")</f>
        <v>22915</v>
      </c>
      <c r="M867" s="17">
        <f>_xlfn.XLOOKUP(A867, 'Hospitalisation Details'!A:A, 'Hospitalisation Details'!J:J, "not found")</f>
        <v>12369.89</v>
      </c>
      <c r="N867" s="2" t="str">
        <f>_xlfn.XLOOKUP(A867, 'Hospitalisation Details'!A:A, 'Hospitalisation Details'!L:L, "not found")</f>
        <v>tier - 3</v>
      </c>
      <c r="O867" s="2" t="str">
        <f>_xlfn.XLOOKUP(A867, 'Hospitalisation Details'!A:A, 'Hospitalisation Details'!N:N, "not found")</f>
        <v>tier - 2</v>
      </c>
      <c r="P867" s="2" t="str">
        <f>_xlfn.XLOOKUP(A867, 'Hospitalisation Details'!A:A, 'Hospitalisation Details'!P:P, "not found")</f>
        <v>R1024</v>
      </c>
      <c r="Q867" s="2">
        <f>_xlfn.XLOOKUP(A867, 'Hospitalisation Details'!A:A, 'Hospitalisation Details'!H:H, "not found")</f>
        <v>60</v>
      </c>
    </row>
    <row r="868" spans="1:17" ht="15.75" x14ac:dyDescent="0.25">
      <c r="A868" s="15" t="s">
        <v>1504</v>
      </c>
      <c r="B868" s="2" t="str">
        <f>VLOOKUP(A868, 'Customer Names'!A:E, 4, FALSE)</f>
        <v>Chad</v>
      </c>
      <c r="C868" s="2">
        <f>_xlfn.XLOOKUP(A868, 'Medical Examinations'!A:A, 'Medical Examinations'!B:B, "not found")</f>
        <v>36.1</v>
      </c>
      <c r="D868" s="2">
        <f>_xlfn.XLOOKUP(A868, 'Medical Examinations'!A:A, 'Medical Examinations'!D:D, "not found")</f>
        <v>5.65</v>
      </c>
      <c r="E868" s="2" t="str">
        <f>_xlfn.XLOOKUP(A868, 'Medical Examinations'!A:A, 'Medical Examinations'!F:F, "not found")</f>
        <v>yes</v>
      </c>
      <c r="F868" s="2" t="str">
        <f>_xlfn.XLOOKUP(A868, 'Medical Examinations'!A:A, 'Medical Examinations'!G:G, "not found")</f>
        <v>No</v>
      </c>
      <c r="G868" s="2" t="str">
        <f>_xlfn.XLOOKUP(A868, 'Medical Examinations'!A:A, 'Medical Examinations'!H:H, "not found")</f>
        <v>No</v>
      </c>
      <c r="H868" s="2">
        <f>_xlfn.XLOOKUP(A868, 'Medical Examinations'!A:A, 'Medical Examinations'!J:J, "not found")</f>
        <v>2</v>
      </c>
      <c r="I868" s="2" t="str">
        <f>_xlfn.XLOOKUP(A868, 'Medical Examinations'!A:A, 'Medical Examinations'!L:L, "not found")</f>
        <v>No</v>
      </c>
      <c r="J868" s="2" t="str">
        <f>_xlfn.XLOOKUP(A868, 'Medical Examinations'!A:A, 'Medical Examinations'!C:C, "not found")</f>
        <v>Obesity</v>
      </c>
      <c r="K868" s="2" t="str">
        <f>_xlfn.XLOOKUP(A868, 'Medical Examinations'!A:A, 'Medical Examinations'!E:E, "not  found")</f>
        <v>Normal</v>
      </c>
      <c r="L868" s="16">
        <f>_xlfn.XLOOKUP(A868, 'Hospitalisation Details'!A:A, 'Hospitalisation Details'!G:G, "not found")</f>
        <v>24470</v>
      </c>
      <c r="M868" s="17">
        <f>_xlfn.XLOOKUP(A868, 'Hospitalisation Details'!A:A, 'Hospitalisation Details'!J:J, "not found")</f>
        <v>12363.55</v>
      </c>
      <c r="N868" s="2" t="str">
        <f>_xlfn.XLOOKUP(A868, 'Hospitalisation Details'!A:A, 'Hospitalisation Details'!L:L, "not found")</f>
        <v>tier - 3</v>
      </c>
      <c r="O868" s="2" t="str">
        <f>_xlfn.XLOOKUP(A868, 'Hospitalisation Details'!A:A, 'Hospitalisation Details'!N:N, "not found")</f>
        <v>tier - 3</v>
      </c>
      <c r="P868" s="2" t="str">
        <f>_xlfn.XLOOKUP(A868, 'Hospitalisation Details'!A:A, 'Hospitalisation Details'!P:P, "not found")</f>
        <v>R1011</v>
      </c>
      <c r="Q868" s="2">
        <f>_xlfn.XLOOKUP(A868, 'Hospitalisation Details'!A:A, 'Hospitalisation Details'!H:H, "not found")</f>
        <v>56</v>
      </c>
    </row>
    <row r="869" spans="1:17" ht="15.75" x14ac:dyDescent="0.25">
      <c r="A869" s="15" t="s">
        <v>1503</v>
      </c>
      <c r="B869" s="2" t="str">
        <f>VLOOKUP(A869, 'Customer Names'!A:E, 4, FALSE)</f>
        <v>Mark</v>
      </c>
      <c r="C869" s="2">
        <f>_xlfn.XLOOKUP(A869, 'Medical Examinations'!A:A, 'Medical Examinations'!B:B, "not found")</f>
        <v>37.1</v>
      </c>
      <c r="D869" s="2">
        <f>_xlfn.XLOOKUP(A869, 'Medical Examinations'!A:A, 'Medical Examinations'!D:D, "not found")</f>
        <v>11.21</v>
      </c>
      <c r="E869" s="2" t="str">
        <f>_xlfn.XLOOKUP(A869, 'Medical Examinations'!A:A, 'Medical Examinations'!F:F, "not found")</f>
        <v>yes</v>
      </c>
      <c r="F869" s="2" t="str">
        <f>_xlfn.XLOOKUP(A869, 'Medical Examinations'!A:A, 'Medical Examinations'!G:G, "not found")</f>
        <v>No</v>
      </c>
      <c r="G869" s="2" t="str">
        <f>_xlfn.XLOOKUP(A869, 'Medical Examinations'!A:A, 'Medical Examinations'!H:H, "not found")</f>
        <v>Yes</v>
      </c>
      <c r="H869" s="2">
        <f>_xlfn.XLOOKUP(A869, 'Medical Examinations'!A:A, 'Medical Examinations'!J:J, "not found")</f>
        <v>1</v>
      </c>
      <c r="I869" s="2" t="str">
        <f>_xlfn.XLOOKUP(A869, 'Medical Examinations'!A:A, 'Medical Examinations'!L:L, "not found")</f>
        <v>No</v>
      </c>
      <c r="J869" s="2" t="str">
        <f>_xlfn.XLOOKUP(A869, 'Medical Examinations'!A:A, 'Medical Examinations'!C:C, "not found")</f>
        <v>Obesity</v>
      </c>
      <c r="K869" s="2" t="str">
        <f>_xlfn.XLOOKUP(A869, 'Medical Examinations'!A:A, 'Medical Examinations'!E:E, "not  found")</f>
        <v>Diabetes</v>
      </c>
      <c r="L869" s="16">
        <f>_xlfn.XLOOKUP(A869, 'Hospitalisation Details'!A:A, 'Hospitalisation Details'!G:G, "not found")</f>
        <v>23276</v>
      </c>
      <c r="M869" s="17">
        <f>_xlfn.XLOOKUP(A869, 'Hospitalisation Details'!A:A, 'Hospitalisation Details'!J:J, "not found")</f>
        <v>12347.17</v>
      </c>
      <c r="N869" s="2" t="str">
        <f>_xlfn.XLOOKUP(A869, 'Hospitalisation Details'!A:A, 'Hospitalisation Details'!L:L, "not found")</f>
        <v>tier - 3</v>
      </c>
      <c r="O869" s="2" t="str">
        <f>_xlfn.XLOOKUP(A869, 'Hospitalisation Details'!A:A, 'Hospitalisation Details'!N:N, "not found")</f>
        <v>tier - 3</v>
      </c>
      <c r="P869" s="2" t="str">
        <f>_xlfn.XLOOKUP(A869, 'Hospitalisation Details'!A:A, 'Hospitalisation Details'!P:P, "not found")</f>
        <v>R1011</v>
      </c>
      <c r="Q869" s="2">
        <f>_xlfn.XLOOKUP(A869, 'Hospitalisation Details'!A:A, 'Hospitalisation Details'!H:H, "not found")</f>
        <v>59</v>
      </c>
    </row>
    <row r="870" spans="1:17" ht="15.75" x14ac:dyDescent="0.25">
      <c r="A870" s="15" t="s">
        <v>1502</v>
      </c>
      <c r="B870" s="2" t="str">
        <f>VLOOKUP(A870, 'Customer Names'!A:E, 4, FALSE)</f>
        <v>David</v>
      </c>
      <c r="C870" s="2">
        <f>_xlfn.XLOOKUP(A870, 'Medical Examinations'!A:A, 'Medical Examinations'!B:B, "not found")</f>
        <v>27.5</v>
      </c>
      <c r="D870" s="2">
        <f>_xlfn.XLOOKUP(A870, 'Medical Examinations'!A:A, 'Medical Examinations'!D:D, "not found")</f>
        <v>10.62</v>
      </c>
      <c r="E870" s="2" t="str">
        <f>_xlfn.XLOOKUP(A870, 'Medical Examinations'!A:A, 'Medical Examinations'!F:F, "not found")</f>
        <v>yes</v>
      </c>
      <c r="F870" s="2" t="str">
        <f>_xlfn.XLOOKUP(A870, 'Medical Examinations'!A:A, 'Medical Examinations'!G:G, "not found")</f>
        <v>No</v>
      </c>
      <c r="G870" s="2" t="str">
        <f>_xlfn.XLOOKUP(A870, 'Medical Examinations'!A:A, 'Medical Examinations'!H:H, "not found")</f>
        <v>Yes</v>
      </c>
      <c r="H870" s="2">
        <f>_xlfn.XLOOKUP(A870, 'Medical Examinations'!A:A, 'Medical Examinations'!J:J, "not found")</f>
        <v>1</v>
      </c>
      <c r="I870" s="2" t="str">
        <f>_xlfn.XLOOKUP(A870, 'Medical Examinations'!A:A, 'Medical Examinations'!L:L, "not found")</f>
        <v>No</v>
      </c>
      <c r="J870" s="2" t="str">
        <f>_xlfn.XLOOKUP(A870, 'Medical Examinations'!A:A, 'Medical Examinations'!C:C, "not found")</f>
        <v>Overweight</v>
      </c>
      <c r="K870" s="2" t="str">
        <f>_xlfn.XLOOKUP(A870, 'Medical Examinations'!A:A, 'Medical Examinations'!E:E, "not  found")</f>
        <v>Diabetes</v>
      </c>
      <c r="L870" s="16">
        <f>_xlfn.XLOOKUP(A870, 'Hospitalisation Details'!A:A, 'Hospitalisation Details'!G:G, "not found")</f>
        <v>23225</v>
      </c>
      <c r="M870" s="17">
        <f>_xlfn.XLOOKUP(A870, 'Hospitalisation Details'!A:A, 'Hospitalisation Details'!J:J, "not found")</f>
        <v>12333.83</v>
      </c>
      <c r="N870" s="2" t="str">
        <f>_xlfn.XLOOKUP(A870, 'Hospitalisation Details'!A:A, 'Hospitalisation Details'!L:L, "not found")</f>
        <v>tier - 3</v>
      </c>
      <c r="O870" s="2" t="str">
        <f>_xlfn.XLOOKUP(A870, 'Hospitalisation Details'!A:A, 'Hospitalisation Details'!N:N, "not found")</f>
        <v>tier - 2</v>
      </c>
      <c r="P870" s="2" t="str">
        <f>_xlfn.XLOOKUP(A870, 'Hospitalisation Details'!A:A, 'Hospitalisation Details'!P:P, "not found")</f>
        <v>R1011</v>
      </c>
      <c r="Q870" s="2">
        <f>_xlfn.XLOOKUP(A870, 'Hospitalisation Details'!A:A, 'Hospitalisation Details'!H:H, "not found")</f>
        <v>59</v>
      </c>
    </row>
    <row r="871" spans="1:17" ht="15.75" x14ac:dyDescent="0.25">
      <c r="A871" s="15" t="s">
        <v>1501</v>
      </c>
      <c r="B871" s="2" t="str">
        <f>VLOOKUP(A871, 'Customer Names'!A:E, 4, FALSE)</f>
        <v>Matthew R</v>
      </c>
      <c r="C871" s="2">
        <f>_xlfn.XLOOKUP(A871, 'Medical Examinations'!A:A, 'Medical Examinations'!B:B, "not found")</f>
        <v>24.7</v>
      </c>
      <c r="D871" s="2">
        <f>_xlfn.XLOOKUP(A871, 'Medical Examinations'!A:A, 'Medical Examinations'!D:D, "not found")</f>
        <v>10.7</v>
      </c>
      <c r="E871" s="2" t="str">
        <f>_xlfn.XLOOKUP(A871, 'Medical Examinations'!A:A, 'Medical Examinations'!F:F, "not found")</f>
        <v>yes</v>
      </c>
      <c r="F871" s="2" t="str">
        <f>_xlfn.XLOOKUP(A871, 'Medical Examinations'!A:A, 'Medical Examinations'!G:G, "not found")</f>
        <v>No</v>
      </c>
      <c r="G871" s="2" t="str">
        <f>_xlfn.XLOOKUP(A871, 'Medical Examinations'!A:A, 'Medical Examinations'!H:H, "not found")</f>
        <v>Yes</v>
      </c>
      <c r="H871" s="2">
        <f>_xlfn.XLOOKUP(A871, 'Medical Examinations'!A:A, 'Medical Examinations'!J:J, "not found")</f>
        <v>1</v>
      </c>
      <c r="I871" s="2" t="str">
        <f>_xlfn.XLOOKUP(A871, 'Medical Examinations'!A:A, 'Medical Examinations'!L:L, "not found")</f>
        <v>No</v>
      </c>
      <c r="J871" s="2" t="str">
        <f>_xlfn.XLOOKUP(A871, 'Medical Examinations'!A:A, 'Medical Examinations'!C:C, "not found")</f>
        <v>Normal Weight</v>
      </c>
      <c r="K871" s="2" t="str">
        <f>_xlfn.XLOOKUP(A871, 'Medical Examinations'!A:A, 'Medical Examinations'!E:E, "not  found")</f>
        <v>Diabetes</v>
      </c>
      <c r="L871" s="16">
        <f>_xlfn.XLOOKUP(A871, 'Hospitalisation Details'!A:A, 'Hospitalisation Details'!G:G, "not found")</f>
        <v>23252</v>
      </c>
      <c r="M871" s="17">
        <f>_xlfn.XLOOKUP(A871, 'Hospitalisation Details'!A:A, 'Hospitalisation Details'!J:J, "not found")</f>
        <v>12323.94</v>
      </c>
      <c r="N871" s="2" t="str">
        <f>_xlfn.XLOOKUP(A871, 'Hospitalisation Details'!A:A, 'Hospitalisation Details'!L:L, "not found")</f>
        <v>tier - 3</v>
      </c>
      <c r="O871" s="2" t="str">
        <f>_xlfn.XLOOKUP(A871, 'Hospitalisation Details'!A:A, 'Hospitalisation Details'!N:N, "not found")</f>
        <v>tier - 3</v>
      </c>
      <c r="P871" s="2" t="str">
        <f>_xlfn.XLOOKUP(A871, 'Hospitalisation Details'!A:A, 'Hospitalisation Details'!P:P, "not found")</f>
        <v>R1017</v>
      </c>
      <c r="Q871" s="2">
        <f>_xlfn.XLOOKUP(A871, 'Hospitalisation Details'!A:A, 'Hospitalisation Details'!H:H, "not found")</f>
        <v>59</v>
      </c>
    </row>
    <row r="872" spans="1:17" ht="15.75" x14ac:dyDescent="0.25">
      <c r="A872" s="15" t="s">
        <v>1500</v>
      </c>
      <c r="B872" s="2" t="str">
        <f>VLOOKUP(A872, 'Customer Names'!A:E, 4, FALSE)</f>
        <v>Orla</v>
      </c>
      <c r="C872" s="2">
        <f>_xlfn.XLOOKUP(A872, 'Medical Examinations'!A:A, 'Medical Examinations'!B:B, "not found")</f>
        <v>26.78</v>
      </c>
      <c r="D872" s="2">
        <f>_xlfn.XLOOKUP(A872, 'Medical Examinations'!A:A, 'Medical Examinations'!D:D, "not found")</f>
        <v>10.02</v>
      </c>
      <c r="E872" s="2" t="str">
        <f>_xlfn.XLOOKUP(A872, 'Medical Examinations'!A:A, 'Medical Examinations'!F:F, "not found")</f>
        <v>yes</v>
      </c>
      <c r="F872" s="2" t="str">
        <f>_xlfn.XLOOKUP(A872, 'Medical Examinations'!A:A, 'Medical Examinations'!G:G, "not found")</f>
        <v>No</v>
      </c>
      <c r="G872" s="2" t="str">
        <f>_xlfn.XLOOKUP(A872, 'Medical Examinations'!A:A, 'Medical Examinations'!H:H, "not found")</f>
        <v>Yes</v>
      </c>
      <c r="H872" s="2">
        <f>_xlfn.XLOOKUP(A872, 'Medical Examinations'!A:A, 'Medical Examinations'!J:J, "not found")</f>
        <v>1</v>
      </c>
      <c r="I872" s="2" t="str">
        <f>_xlfn.XLOOKUP(A872, 'Medical Examinations'!A:A, 'Medical Examinations'!L:L, "not found")</f>
        <v>No</v>
      </c>
      <c r="J872" s="2" t="str">
        <f>_xlfn.XLOOKUP(A872, 'Medical Examinations'!A:A, 'Medical Examinations'!C:C, "not found")</f>
        <v>Overweight</v>
      </c>
      <c r="K872" s="2" t="str">
        <f>_xlfn.XLOOKUP(A872, 'Medical Examinations'!A:A, 'Medical Examinations'!E:E, "not  found")</f>
        <v>Diabetes</v>
      </c>
      <c r="L872" s="16">
        <f>_xlfn.XLOOKUP(A872, 'Hospitalisation Details'!A:A, 'Hospitalisation Details'!G:G, "not found")</f>
        <v>23312</v>
      </c>
      <c r="M872" s="17">
        <f>_xlfn.XLOOKUP(A872, 'Hospitalisation Details'!A:A, 'Hospitalisation Details'!J:J, "not found")</f>
        <v>12299.59</v>
      </c>
      <c r="N872" s="2" t="str">
        <f>_xlfn.XLOOKUP(A872, 'Hospitalisation Details'!A:A, 'Hospitalisation Details'!L:L, "not found")</f>
        <v>tier - 3</v>
      </c>
      <c r="O872" s="2" t="str">
        <f>_xlfn.XLOOKUP(A872, 'Hospitalisation Details'!A:A, 'Hospitalisation Details'!N:N, "not found")</f>
        <v>tier - 1</v>
      </c>
      <c r="P872" s="2" t="str">
        <f>_xlfn.XLOOKUP(A872, 'Hospitalisation Details'!A:A, 'Hospitalisation Details'!P:P, "not found")</f>
        <v>R1025</v>
      </c>
      <c r="Q872" s="2">
        <f>_xlfn.XLOOKUP(A872, 'Hospitalisation Details'!A:A, 'Hospitalisation Details'!H:H, "not found")</f>
        <v>59</v>
      </c>
    </row>
    <row r="873" spans="1:17" ht="15.75" x14ac:dyDescent="0.25">
      <c r="A873" s="15" t="s">
        <v>1499</v>
      </c>
      <c r="B873" s="2" t="str">
        <f>VLOOKUP(A873, 'Customer Names'!A:E, 4, FALSE)</f>
        <v>Shaista S</v>
      </c>
      <c r="C873" s="2">
        <f>_xlfn.XLOOKUP(A873, 'Medical Examinations'!A:A, 'Medical Examinations'!B:B, "not found")</f>
        <v>45.8</v>
      </c>
      <c r="D873" s="2">
        <f>_xlfn.XLOOKUP(A873, 'Medical Examinations'!A:A, 'Medical Examinations'!D:D, "not found")</f>
        <v>4.8499999999999996</v>
      </c>
      <c r="E873" s="2" t="str">
        <f>_xlfn.XLOOKUP(A873, 'Medical Examinations'!A:A, 'Medical Examinations'!F:F, "not found")</f>
        <v>No</v>
      </c>
      <c r="F873" s="2" t="str">
        <f>_xlfn.XLOOKUP(A873, 'Medical Examinations'!A:A, 'Medical Examinations'!G:G, "not found")</f>
        <v>No</v>
      </c>
      <c r="G873" s="2" t="str">
        <f>_xlfn.XLOOKUP(A873, 'Medical Examinations'!A:A, 'Medical Examinations'!H:H, "not found")</f>
        <v>No</v>
      </c>
      <c r="H873" s="2">
        <f>_xlfn.XLOOKUP(A873, 'Medical Examinations'!A:A, 'Medical Examinations'!J:J, "not found")</f>
        <v>0</v>
      </c>
      <c r="I873" s="2" t="str">
        <f>_xlfn.XLOOKUP(A873, 'Medical Examinations'!A:A, 'Medical Examinations'!L:L, "not found")</f>
        <v>No</v>
      </c>
      <c r="J873" s="2" t="str">
        <f>_xlfn.XLOOKUP(A873, 'Medical Examinations'!A:A, 'Medical Examinations'!C:C, "not found")</f>
        <v>Obesity</v>
      </c>
      <c r="K873" s="2" t="str">
        <f>_xlfn.XLOOKUP(A873, 'Medical Examinations'!A:A, 'Medical Examinations'!E:E, "not  found")</f>
        <v>Normal</v>
      </c>
      <c r="L873" s="16">
        <f>_xlfn.XLOOKUP(A873, 'Hospitalisation Details'!A:A, 'Hospitalisation Details'!G:G, "not found")</f>
        <v>33175</v>
      </c>
      <c r="M873" s="17">
        <f>_xlfn.XLOOKUP(A873, 'Hospitalisation Details'!A:A, 'Hospitalisation Details'!J:J, "not found")</f>
        <v>12282.38</v>
      </c>
      <c r="N873" s="2" t="str">
        <f>_xlfn.XLOOKUP(A873, 'Hospitalisation Details'!A:A, 'Hospitalisation Details'!L:L, "not found")</f>
        <v>tier - 3</v>
      </c>
      <c r="O873" s="2" t="str">
        <f>_xlfn.XLOOKUP(A873, 'Hospitalisation Details'!A:A, 'Hospitalisation Details'!N:N, "not found")</f>
        <v>tier - 1</v>
      </c>
      <c r="P873" s="2" t="str">
        <f>_xlfn.XLOOKUP(A873, 'Hospitalisation Details'!A:A, 'Hospitalisation Details'!P:P, "not found")</f>
        <v>R1011</v>
      </c>
      <c r="Q873" s="2">
        <f>_xlfn.XLOOKUP(A873, 'Hospitalisation Details'!A:A, 'Hospitalisation Details'!H:H, "not found")</f>
        <v>32</v>
      </c>
    </row>
    <row r="874" spans="1:17" ht="15.75" x14ac:dyDescent="0.25">
      <c r="A874" s="15" t="s">
        <v>1498</v>
      </c>
      <c r="B874" s="2" t="str">
        <f>VLOOKUP(A874, 'Customer Names'!A:E, 4, FALSE)</f>
        <v>Emily</v>
      </c>
      <c r="C874" s="2">
        <f>_xlfn.XLOOKUP(A874, 'Medical Examinations'!A:A, 'Medical Examinations'!B:B, "not found")</f>
        <v>29</v>
      </c>
      <c r="D874" s="2">
        <f>_xlfn.XLOOKUP(A874, 'Medical Examinations'!A:A, 'Medical Examinations'!D:D, "not found")</f>
        <v>4.3899999999999997</v>
      </c>
      <c r="E874" s="2" t="str">
        <f>_xlfn.XLOOKUP(A874, 'Medical Examinations'!A:A, 'Medical Examinations'!F:F, "not found")</f>
        <v>yes</v>
      </c>
      <c r="F874" s="2" t="str">
        <f>_xlfn.XLOOKUP(A874, 'Medical Examinations'!A:A, 'Medical Examinations'!G:G, "not found")</f>
        <v>No</v>
      </c>
      <c r="G874" s="2" t="str">
        <f>_xlfn.XLOOKUP(A874, 'Medical Examinations'!A:A, 'Medical Examinations'!H:H, "not found")</f>
        <v>No</v>
      </c>
      <c r="H874" s="2">
        <f>_xlfn.XLOOKUP(A874, 'Medical Examinations'!A:A, 'Medical Examinations'!J:J, "not found")</f>
        <v>2</v>
      </c>
      <c r="I874" s="2" t="str">
        <f>_xlfn.XLOOKUP(A874, 'Medical Examinations'!A:A, 'Medical Examinations'!L:L, "not found")</f>
        <v>No</v>
      </c>
      <c r="J874" s="2" t="str">
        <f>_xlfn.XLOOKUP(A874, 'Medical Examinations'!A:A, 'Medical Examinations'!C:C, "not found")</f>
        <v>Overweight</v>
      </c>
      <c r="K874" s="2" t="str">
        <f>_xlfn.XLOOKUP(A874, 'Medical Examinations'!A:A, 'Medical Examinations'!E:E, "not  found")</f>
        <v>Normal</v>
      </c>
      <c r="L874" s="16">
        <f>_xlfn.XLOOKUP(A874, 'Hospitalisation Details'!A:A, 'Hospitalisation Details'!G:G, "not found")</f>
        <v>24427</v>
      </c>
      <c r="M874" s="17">
        <f>_xlfn.XLOOKUP(A874, 'Hospitalisation Details'!A:A, 'Hospitalisation Details'!J:J, "not found")</f>
        <v>12282.03</v>
      </c>
      <c r="N874" s="2" t="str">
        <f>_xlfn.XLOOKUP(A874, 'Hospitalisation Details'!A:A, 'Hospitalisation Details'!L:L, "not found")</f>
        <v>tier - 3</v>
      </c>
      <c r="O874" s="2" t="str">
        <f>_xlfn.XLOOKUP(A874, 'Hospitalisation Details'!A:A, 'Hospitalisation Details'!N:N, "not found")</f>
        <v>tier - 1</v>
      </c>
      <c r="P874" s="2" t="str">
        <f>_xlfn.XLOOKUP(A874, 'Hospitalisation Details'!A:A, 'Hospitalisation Details'!P:P, "not found")</f>
        <v>R1025</v>
      </c>
      <c r="Q874" s="2">
        <f>_xlfn.XLOOKUP(A874, 'Hospitalisation Details'!A:A, 'Hospitalisation Details'!H:H, "not found")</f>
        <v>56</v>
      </c>
    </row>
    <row r="875" spans="1:17" ht="15.75" x14ac:dyDescent="0.25">
      <c r="A875" s="15" t="s">
        <v>1497</v>
      </c>
      <c r="B875" s="2" t="str">
        <f>VLOOKUP(A875, 'Customer Names'!A:E, 4, FALSE)</f>
        <v>Julie A.</v>
      </c>
      <c r="C875" s="2">
        <f>_xlfn.XLOOKUP(A875, 'Medical Examinations'!A:A, 'Medical Examinations'!B:B, "not found")</f>
        <v>33.534999999999997</v>
      </c>
      <c r="D875" s="2">
        <f>_xlfn.XLOOKUP(A875, 'Medical Examinations'!A:A, 'Medical Examinations'!D:D, "not found")</f>
        <v>8.24</v>
      </c>
      <c r="E875" s="2" t="str">
        <f>_xlfn.XLOOKUP(A875, 'Medical Examinations'!A:A, 'Medical Examinations'!F:F, "not found")</f>
        <v>yes</v>
      </c>
      <c r="F875" s="2" t="str">
        <f>_xlfn.XLOOKUP(A875, 'Medical Examinations'!A:A, 'Medical Examinations'!G:G, "not found")</f>
        <v>No</v>
      </c>
      <c r="G875" s="2" t="str">
        <f>_xlfn.XLOOKUP(A875, 'Medical Examinations'!A:A, 'Medical Examinations'!H:H, "not found")</f>
        <v>No</v>
      </c>
      <c r="H875" s="2">
        <f>_xlfn.XLOOKUP(A875, 'Medical Examinations'!A:A, 'Medical Examinations'!J:J, "not found")</f>
        <v>0</v>
      </c>
      <c r="I875" s="2" t="str">
        <f>_xlfn.XLOOKUP(A875, 'Medical Examinations'!A:A, 'Medical Examinations'!L:L, "not found")</f>
        <v>No</v>
      </c>
      <c r="J875" s="2" t="str">
        <f>_xlfn.XLOOKUP(A875, 'Medical Examinations'!A:A, 'Medical Examinations'!C:C, "not found")</f>
        <v>Obesity</v>
      </c>
      <c r="K875" s="2" t="str">
        <f>_xlfn.XLOOKUP(A875, 'Medical Examinations'!A:A, 'Medical Examinations'!E:E, "not  found")</f>
        <v>Diabetes</v>
      </c>
      <c r="L875" s="16">
        <f>_xlfn.XLOOKUP(A875, 'Hospitalisation Details'!A:A, 'Hospitalisation Details'!G:G, "not found")</f>
        <v>24712</v>
      </c>
      <c r="M875" s="17">
        <f>_xlfn.XLOOKUP(A875, 'Hospitalisation Details'!A:A, 'Hospitalisation Details'!J:J, "not found")</f>
        <v>12269.69</v>
      </c>
      <c r="N875" s="2" t="str">
        <f>_xlfn.XLOOKUP(A875, 'Hospitalisation Details'!A:A, 'Hospitalisation Details'!L:L, "not found")</f>
        <v>tier - 3</v>
      </c>
      <c r="O875" s="2" t="str">
        <f>_xlfn.XLOOKUP(A875, 'Hospitalisation Details'!A:A, 'Hospitalisation Details'!N:N, "not found")</f>
        <v>tier - 2</v>
      </c>
      <c r="P875" s="2" t="str">
        <f>_xlfn.XLOOKUP(A875, 'Hospitalisation Details'!A:A, 'Hospitalisation Details'!P:P, "not found")</f>
        <v>R1012</v>
      </c>
      <c r="Q875" s="2">
        <f>_xlfn.XLOOKUP(A875, 'Hospitalisation Details'!A:A, 'Hospitalisation Details'!H:H, "not found")</f>
        <v>55</v>
      </c>
    </row>
    <row r="876" spans="1:17" ht="15.75" x14ac:dyDescent="0.25">
      <c r="A876" s="15" t="s">
        <v>1496</v>
      </c>
      <c r="B876" s="2" t="str">
        <f>VLOOKUP(A876, 'Customer Names'!A:E, 4, FALSE)</f>
        <v>Megumi</v>
      </c>
      <c r="C876" s="2">
        <f>_xlfn.XLOOKUP(A876, 'Medical Examinations'!A:A, 'Medical Examinations'!B:B, "not found")</f>
        <v>32.774999999999999</v>
      </c>
      <c r="D876" s="2">
        <f>_xlfn.XLOOKUP(A876, 'Medical Examinations'!A:A, 'Medical Examinations'!D:D, "not found")</f>
        <v>9.77</v>
      </c>
      <c r="E876" s="2" t="str">
        <f>_xlfn.XLOOKUP(A876, 'Medical Examinations'!A:A, 'Medical Examinations'!F:F, "not found")</f>
        <v>yes</v>
      </c>
      <c r="F876" s="2" t="str">
        <f>_xlfn.XLOOKUP(A876, 'Medical Examinations'!A:A, 'Medical Examinations'!G:G, "not found")</f>
        <v>No</v>
      </c>
      <c r="G876" s="2" t="str">
        <f>_xlfn.XLOOKUP(A876, 'Medical Examinations'!A:A, 'Medical Examinations'!H:H, "not found")</f>
        <v>No</v>
      </c>
      <c r="H876" s="2">
        <f>_xlfn.XLOOKUP(A876, 'Medical Examinations'!A:A, 'Medical Examinations'!J:J, "not found")</f>
        <v>0</v>
      </c>
      <c r="I876" s="2" t="str">
        <f>_xlfn.XLOOKUP(A876, 'Medical Examinations'!A:A, 'Medical Examinations'!L:L, "not found")</f>
        <v>No</v>
      </c>
      <c r="J876" s="2" t="str">
        <f>_xlfn.XLOOKUP(A876, 'Medical Examinations'!A:A, 'Medical Examinations'!C:C, "not found")</f>
        <v>Obesity</v>
      </c>
      <c r="K876" s="2" t="str">
        <f>_xlfn.XLOOKUP(A876, 'Medical Examinations'!A:A, 'Medical Examinations'!E:E, "not  found")</f>
        <v>Diabetes</v>
      </c>
      <c r="L876" s="16">
        <f>_xlfn.XLOOKUP(A876, 'Hospitalisation Details'!A:A, 'Hospitalisation Details'!G:G, "not found")</f>
        <v>24836</v>
      </c>
      <c r="M876" s="17">
        <f>_xlfn.XLOOKUP(A876, 'Hospitalisation Details'!A:A, 'Hospitalisation Details'!J:J, "not found")</f>
        <v>12268.63</v>
      </c>
      <c r="N876" s="2" t="str">
        <f>_xlfn.XLOOKUP(A876, 'Hospitalisation Details'!A:A, 'Hospitalisation Details'!L:L, "not found")</f>
        <v>tier - 3</v>
      </c>
      <c r="O876" s="2" t="str">
        <f>_xlfn.XLOOKUP(A876, 'Hospitalisation Details'!A:A, 'Hospitalisation Details'!N:N, "not found")</f>
        <v>tier - 1</v>
      </c>
      <c r="P876" s="2" t="str">
        <f>_xlfn.XLOOKUP(A876, 'Hospitalisation Details'!A:A, 'Hospitalisation Details'!P:P, "not found")</f>
        <v>R1012</v>
      </c>
      <c r="Q876" s="2">
        <f>_xlfn.XLOOKUP(A876, 'Hospitalisation Details'!A:A, 'Hospitalisation Details'!H:H, "not found")</f>
        <v>55</v>
      </c>
    </row>
    <row r="877" spans="1:17" ht="15.75" x14ac:dyDescent="0.25">
      <c r="A877" s="15" t="s">
        <v>1495</v>
      </c>
      <c r="B877" s="2" t="str">
        <f>VLOOKUP(A877, 'Customer Names'!A:E, 4, FALSE)</f>
        <v>Skylar</v>
      </c>
      <c r="C877" s="2">
        <f>_xlfn.XLOOKUP(A877, 'Medical Examinations'!A:A, 'Medical Examinations'!B:B, "not found")</f>
        <v>37.51</v>
      </c>
      <c r="D877" s="2">
        <f>_xlfn.XLOOKUP(A877, 'Medical Examinations'!A:A, 'Medical Examinations'!D:D, "not found")</f>
        <v>5.5</v>
      </c>
      <c r="E877" s="2" t="str">
        <f>_xlfn.XLOOKUP(A877, 'Medical Examinations'!A:A, 'Medical Examinations'!F:F, "not found")</f>
        <v>yes</v>
      </c>
      <c r="F877" s="2" t="str">
        <f>_xlfn.XLOOKUP(A877, 'Medical Examinations'!A:A, 'Medical Examinations'!G:G, "not found")</f>
        <v>No</v>
      </c>
      <c r="G877" s="2" t="str">
        <f>_xlfn.XLOOKUP(A877, 'Medical Examinations'!A:A, 'Medical Examinations'!H:H, "not found")</f>
        <v>No</v>
      </c>
      <c r="H877" s="2">
        <f>_xlfn.XLOOKUP(A877, 'Medical Examinations'!A:A, 'Medical Examinations'!J:J, "not found")</f>
        <v>2</v>
      </c>
      <c r="I877" s="2" t="str">
        <f>_xlfn.XLOOKUP(A877, 'Medical Examinations'!A:A, 'Medical Examinations'!L:L, "not found")</f>
        <v>No</v>
      </c>
      <c r="J877" s="2" t="str">
        <f>_xlfn.XLOOKUP(A877, 'Medical Examinations'!A:A, 'Medical Examinations'!C:C, "not found")</f>
        <v>Obesity</v>
      </c>
      <c r="K877" s="2" t="str">
        <f>_xlfn.XLOOKUP(A877, 'Medical Examinations'!A:A, 'Medical Examinations'!E:E, "not  found")</f>
        <v>Normal</v>
      </c>
      <c r="L877" s="16">
        <f>_xlfn.XLOOKUP(A877, 'Hospitalisation Details'!A:A, 'Hospitalisation Details'!G:G, "not found")</f>
        <v>24447</v>
      </c>
      <c r="M877" s="17">
        <f>_xlfn.XLOOKUP(A877, 'Hospitalisation Details'!A:A, 'Hospitalisation Details'!J:J, "not found")</f>
        <v>12265.51</v>
      </c>
      <c r="N877" s="2" t="str">
        <f>_xlfn.XLOOKUP(A877, 'Hospitalisation Details'!A:A, 'Hospitalisation Details'!L:L, "not found")</f>
        <v>tier - 3</v>
      </c>
      <c r="O877" s="2" t="str">
        <f>_xlfn.XLOOKUP(A877, 'Hospitalisation Details'!A:A, 'Hospitalisation Details'!N:N, "not found")</f>
        <v>tier - 3</v>
      </c>
      <c r="P877" s="2" t="str">
        <f>_xlfn.XLOOKUP(A877, 'Hospitalisation Details'!A:A, 'Hospitalisation Details'!P:P, "not found")</f>
        <v>R1013</v>
      </c>
      <c r="Q877" s="2">
        <f>_xlfn.XLOOKUP(A877, 'Hospitalisation Details'!A:A, 'Hospitalisation Details'!H:H, "not found")</f>
        <v>56</v>
      </c>
    </row>
    <row r="878" spans="1:17" ht="15.75" x14ac:dyDescent="0.25">
      <c r="A878" s="15" t="s">
        <v>1494</v>
      </c>
      <c r="B878" s="2" t="str">
        <f>VLOOKUP(A878, 'Customer Names'!A:E, 4, FALSE)</f>
        <v>Victoria</v>
      </c>
      <c r="C878" s="2">
        <f>_xlfn.XLOOKUP(A878, 'Medical Examinations'!A:A, 'Medical Examinations'!B:B, "not found")</f>
        <v>39.86</v>
      </c>
      <c r="D878" s="2">
        <f>_xlfn.XLOOKUP(A878, 'Medical Examinations'!A:A, 'Medical Examinations'!D:D, "not found")</f>
        <v>11.84</v>
      </c>
      <c r="E878" s="2" t="str">
        <f>_xlfn.XLOOKUP(A878, 'Medical Examinations'!A:A, 'Medical Examinations'!F:F, "not found")</f>
        <v>yes</v>
      </c>
      <c r="F878" s="2" t="str">
        <f>_xlfn.XLOOKUP(A878, 'Medical Examinations'!A:A, 'Medical Examinations'!G:G, "not found")</f>
        <v>No</v>
      </c>
      <c r="G878" s="2" t="str">
        <f>_xlfn.XLOOKUP(A878, 'Medical Examinations'!A:A, 'Medical Examinations'!H:H, "not found")</f>
        <v>No</v>
      </c>
      <c r="H878" s="2">
        <f>_xlfn.XLOOKUP(A878, 'Medical Examinations'!A:A, 'Medical Examinations'!J:J, "not found")</f>
        <v>1</v>
      </c>
      <c r="I878" s="2" t="str">
        <f>_xlfn.XLOOKUP(A878, 'Medical Examinations'!A:A, 'Medical Examinations'!L:L, "not found")</f>
        <v>No</v>
      </c>
      <c r="J878" s="2" t="str">
        <f>_xlfn.XLOOKUP(A878, 'Medical Examinations'!A:A, 'Medical Examinations'!C:C, "not found")</f>
        <v>Obesity</v>
      </c>
      <c r="K878" s="2" t="str">
        <f>_xlfn.XLOOKUP(A878, 'Medical Examinations'!A:A, 'Medical Examinations'!E:E, "not  found")</f>
        <v>Diabetes</v>
      </c>
      <c r="L878" s="16">
        <f>_xlfn.XLOOKUP(A878, 'Hospitalisation Details'!A:A, 'Hospitalisation Details'!G:G, "not found")</f>
        <v>31637</v>
      </c>
      <c r="M878" s="17">
        <f>_xlfn.XLOOKUP(A878, 'Hospitalisation Details'!A:A, 'Hospitalisation Details'!J:J, "not found")</f>
        <v>12255.04</v>
      </c>
      <c r="N878" s="2" t="str">
        <f>_xlfn.XLOOKUP(A878, 'Hospitalisation Details'!A:A, 'Hospitalisation Details'!L:L, "not found")</f>
        <v>tier - 3</v>
      </c>
      <c r="O878" s="2" t="str">
        <f>_xlfn.XLOOKUP(A878, 'Hospitalisation Details'!A:A, 'Hospitalisation Details'!N:N, "not found")</f>
        <v>tier - 2</v>
      </c>
      <c r="P878" s="2" t="str">
        <f>_xlfn.XLOOKUP(A878, 'Hospitalisation Details'!A:A, 'Hospitalisation Details'!P:P, "not found")</f>
        <v>R1026</v>
      </c>
      <c r="Q878" s="2">
        <f>_xlfn.XLOOKUP(A878, 'Hospitalisation Details'!A:A, 'Hospitalisation Details'!H:H, "not found")</f>
        <v>36</v>
      </c>
    </row>
    <row r="879" spans="1:17" ht="15.75" x14ac:dyDescent="0.25">
      <c r="A879" s="15" t="s">
        <v>1493</v>
      </c>
      <c r="B879" s="2" t="str">
        <f>VLOOKUP(A879, 'Customer Names'!A:E, 4, FALSE)</f>
        <v>Amanda L</v>
      </c>
      <c r="C879" s="2">
        <f>_xlfn.XLOOKUP(A879, 'Medical Examinations'!A:A, 'Medical Examinations'!B:B, "not found")</f>
        <v>42.13</v>
      </c>
      <c r="D879" s="2">
        <f>_xlfn.XLOOKUP(A879, 'Medical Examinations'!A:A, 'Medical Examinations'!D:D, "not found")</f>
        <v>4.66</v>
      </c>
      <c r="E879" s="2" t="str">
        <f>_xlfn.XLOOKUP(A879, 'Medical Examinations'!A:A, 'Medical Examinations'!F:F, "not found")</f>
        <v>No</v>
      </c>
      <c r="F879" s="2" t="str">
        <f>_xlfn.XLOOKUP(A879, 'Medical Examinations'!A:A, 'Medical Examinations'!G:G, "not found")</f>
        <v>No</v>
      </c>
      <c r="G879" s="2" t="str">
        <f>_xlfn.XLOOKUP(A879, 'Medical Examinations'!A:A, 'Medical Examinations'!H:H, "not found")</f>
        <v>No</v>
      </c>
      <c r="H879" s="2">
        <f>_xlfn.XLOOKUP(A879, 'Medical Examinations'!A:A, 'Medical Examinations'!J:J, "not found")</f>
        <v>0</v>
      </c>
      <c r="I879" s="2" t="str">
        <f>_xlfn.XLOOKUP(A879, 'Medical Examinations'!A:A, 'Medical Examinations'!L:L, "not found")</f>
        <v>No</v>
      </c>
      <c r="J879" s="2" t="str">
        <f>_xlfn.XLOOKUP(A879, 'Medical Examinations'!A:A, 'Medical Examinations'!C:C, "not found")</f>
        <v>Obesity</v>
      </c>
      <c r="K879" s="2" t="str">
        <f>_xlfn.XLOOKUP(A879, 'Medical Examinations'!A:A, 'Medical Examinations'!E:E, "not  found")</f>
        <v>Normal</v>
      </c>
      <c r="L879" s="16">
        <f>_xlfn.XLOOKUP(A879, 'Hospitalisation Details'!A:A, 'Hospitalisation Details'!G:G, "not found")</f>
        <v>32835</v>
      </c>
      <c r="M879" s="17">
        <f>_xlfn.XLOOKUP(A879, 'Hospitalisation Details'!A:A, 'Hospitalisation Details'!J:J, "not found")</f>
        <v>12254.44</v>
      </c>
      <c r="N879" s="2" t="str">
        <f>_xlfn.XLOOKUP(A879, 'Hospitalisation Details'!A:A, 'Hospitalisation Details'!L:L, "not found")</f>
        <v>tier - 3</v>
      </c>
      <c r="O879" s="2" t="str">
        <f>_xlfn.XLOOKUP(A879, 'Hospitalisation Details'!A:A, 'Hospitalisation Details'!N:N, "not found")</f>
        <v>tier - 3</v>
      </c>
      <c r="P879" s="2" t="str">
        <f>_xlfn.XLOOKUP(A879, 'Hospitalisation Details'!A:A, 'Hospitalisation Details'!P:P, "not found")</f>
        <v>R1026</v>
      </c>
      <c r="Q879" s="2">
        <f>_xlfn.XLOOKUP(A879, 'Hospitalisation Details'!A:A, 'Hospitalisation Details'!H:H, "not found")</f>
        <v>33</v>
      </c>
    </row>
    <row r="880" spans="1:17" ht="15.75" x14ac:dyDescent="0.25">
      <c r="A880" s="15" t="s">
        <v>1492</v>
      </c>
      <c r="B880" s="2" t="str">
        <f>VLOOKUP(A880, 'Customer Names'!A:E, 4, FALSE)</f>
        <v>Renee</v>
      </c>
      <c r="C880" s="2">
        <f>_xlfn.XLOOKUP(A880, 'Medical Examinations'!A:A, 'Medical Examinations'!B:B, "not found")</f>
        <v>35.99</v>
      </c>
      <c r="D880" s="2">
        <f>_xlfn.XLOOKUP(A880, 'Medical Examinations'!A:A, 'Medical Examinations'!D:D, "not found")</f>
        <v>11.11</v>
      </c>
      <c r="E880" s="2" t="str">
        <f>_xlfn.XLOOKUP(A880, 'Medical Examinations'!A:A, 'Medical Examinations'!F:F, "not found")</f>
        <v>No</v>
      </c>
      <c r="F880" s="2" t="str">
        <f>_xlfn.XLOOKUP(A880, 'Medical Examinations'!A:A, 'Medical Examinations'!G:G, "not found")</f>
        <v>No</v>
      </c>
      <c r="G880" s="2" t="str">
        <f>_xlfn.XLOOKUP(A880, 'Medical Examinations'!A:A, 'Medical Examinations'!H:H, "not found")</f>
        <v>No</v>
      </c>
      <c r="H880" s="2">
        <f>_xlfn.XLOOKUP(A880, 'Medical Examinations'!A:A, 'Medical Examinations'!J:J, "not found")</f>
        <v>0</v>
      </c>
      <c r="I880" s="2" t="str">
        <f>_xlfn.XLOOKUP(A880, 'Medical Examinations'!A:A, 'Medical Examinations'!L:L, "not found")</f>
        <v>No</v>
      </c>
      <c r="J880" s="2" t="str">
        <f>_xlfn.XLOOKUP(A880, 'Medical Examinations'!A:A, 'Medical Examinations'!C:C, "not found")</f>
        <v>Obesity</v>
      </c>
      <c r="K880" s="2" t="str">
        <f>_xlfn.XLOOKUP(A880, 'Medical Examinations'!A:A, 'Medical Examinations'!E:E, "not  found")</f>
        <v>Diabetes</v>
      </c>
      <c r="L880" s="16">
        <f>_xlfn.XLOOKUP(A880, 'Hospitalisation Details'!A:A, 'Hospitalisation Details'!G:G, "not found")</f>
        <v>27203</v>
      </c>
      <c r="M880" s="17">
        <f>_xlfn.XLOOKUP(A880, 'Hospitalisation Details'!A:A, 'Hospitalisation Details'!J:J, "not found")</f>
        <v>12245.17</v>
      </c>
      <c r="N880" s="2" t="str">
        <f>_xlfn.XLOOKUP(A880, 'Hospitalisation Details'!A:A, 'Hospitalisation Details'!L:L, "not found")</f>
        <v>tier - 3</v>
      </c>
      <c r="O880" s="2" t="str">
        <f>_xlfn.XLOOKUP(A880, 'Hospitalisation Details'!A:A, 'Hospitalisation Details'!N:N, "not found")</f>
        <v>tier - 1</v>
      </c>
      <c r="P880" s="2" t="str">
        <f>_xlfn.XLOOKUP(A880, 'Hospitalisation Details'!A:A, 'Hospitalisation Details'!P:P, "not found")</f>
        <v>R1012</v>
      </c>
      <c r="Q880" s="2">
        <f>_xlfn.XLOOKUP(A880, 'Hospitalisation Details'!A:A, 'Hospitalisation Details'!H:H, "not found")</f>
        <v>48</v>
      </c>
    </row>
    <row r="881" spans="1:17" ht="15.75" x14ac:dyDescent="0.25">
      <c r="A881" s="15" t="s">
        <v>1491</v>
      </c>
      <c r="B881" s="2" t="str">
        <f>VLOOKUP(A881, 'Customer Names'!A:E, 4, FALSE)</f>
        <v>Nellie A.</v>
      </c>
      <c r="C881" s="2">
        <f>_xlfn.XLOOKUP(A881, 'Medical Examinations'!A:A, 'Medical Examinations'!B:B, "not found")</f>
        <v>35.200000000000003</v>
      </c>
      <c r="D881" s="2">
        <f>_xlfn.XLOOKUP(A881, 'Medical Examinations'!A:A, 'Medical Examinations'!D:D, "not found")</f>
        <v>7.72</v>
      </c>
      <c r="E881" s="2" t="str">
        <f>_xlfn.XLOOKUP(A881, 'Medical Examinations'!A:A, 'Medical Examinations'!F:F, "not found")</f>
        <v>yes</v>
      </c>
      <c r="F881" s="2" t="str">
        <f>_xlfn.XLOOKUP(A881, 'Medical Examinations'!A:A, 'Medical Examinations'!G:G, "not found")</f>
        <v>No</v>
      </c>
      <c r="G881" s="2" t="str">
        <f>_xlfn.XLOOKUP(A881, 'Medical Examinations'!A:A, 'Medical Examinations'!H:H, "not found")</f>
        <v>Yes</v>
      </c>
      <c r="H881" s="2">
        <f>_xlfn.XLOOKUP(A881, 'Medical Examinations'!A:A, 'Medical Examinations'!J:J, "not found")</f>
        <v>1</v>
      </c>
      <c r="I881" s="2" t="str">
        <f>_xlfn.XLOOKUP(A881, 'Medical Examinations'!A:A, 'Medical Examinations'!L:L, "not found")</f>
        <v>No</v>
      </c>
      <c r="J881" s="2" t="str">
        <f>_xlfn.XLOOKUP(A881, 'Medical Examinations'!A:A, 'Medical Examinations'!C:C, "not found")</f>
        <v>Obesity</v>
      </c>
      <c r="K881" s="2" t="str">
        <f>_xlfn.XLOOKUP(A881, 'Medical Examinations'!A:A, 'Medical Examinations'!E:E, "not  found")</f>
        <v>Diabetes</v>
      </c>
      <c r="L881" s="16">
        <f>_xlfn.XLOOKUP(A881, 'Hospitalisation Details'!A:A, 'Hospitalisation Details'!G:G, "not found")</f>
        <v>23209</v>
      </c>
      <c r="M881" s="17">
        <f>_xlfn.XLOOKUP(A881, 'Hospitalisation Details'!A:A, 'Hospitalisation Details'!J:J, "not found")</f>
        <v>12244.53</v>
      </c>
      <c r="N881" s="2" t="str">
        <f>_xlfn.XLOOKUP(A881, 'Hospitalisation Details'!A:A, 'Hospitalisation Details'!L:L, "not found")</f>
        <v>tier - 3</v>
      </c>
      <c r="O881" s="2" t="str">
        <f>_xlfn.XLOOKUP(A881, 'Hospitalisation Details'!A:A, 'Hospitalisation Details'!N:N, "not found")</f>
        <v>tier - 1</v>
      </c>
      <c r="P881" s="2" t="str">
        <f>_xlfn.XLOOKUP(A881, 'Hospitalisation Details'!A:A, 'Hospitalisation Details'!P:P, "not found")</f>
        <v>R1013</v>
      </c>
      <c r="Q881" s="2">
        <f>_xlfn.XLOOKUP(A881, 'Hospitalisation Details'!A:A, 'Hospitalisation Details'!H:H, "not found")</f>
        <v>59</v>
      </c>
    </row>
    <row r="882" spans="1:17" ht="15.75" x14ac:dyDescent="0.25">
      <c r="A882" s="15" t="s">
        <v>1490</v>
      </c>
      <c r="B882" s="2" t="str">
        <f>VLOOKUP(A882, 'Customer Names'!A:E, 4, FALSE)</f>
        <v>Tamara</v>
      </c>
      <c r="C882" s="2">
        <f>_xlfn.XLOOKUP(A882, 'Medical Examinations'!A:A, 'Medical Examinations'!B:B, "not found")</f>
        <v>29.91</v>
      </c>
      <c r="D882" s="2">
        <f>_xlfn.XLOOKUP(A882, 'Medical Examinations'!A:A, 'Medical Examinations'!D:D, "not found")</f>
        <v>5.55</v>
      </c>
      <c r="E882" s="2" t="str">
        <f>_xlfn.XLOOKUP(A882, 'Medical Examinations'!A:A, 'Medical Examinations'!F:F, "not found")</f>
        <v>yes</v>
      </c>
      <c r="F882" s="2" t="str">
        <f>_xlfn.XLOOKUP(A882, 'Medical Examinations'!A:A, 'Medical Examinations'!G:G, "not found")</f>
        <v>No</v>
      </c>
      <c r="G882" s="2" t="str">
        <f>_xlfn.XLOOKUP(A882, 'Medical Examinations'!A:A, 'Medical Examinations'!H:H, "not found")</f>
        <v>No</v>
      </c>
      <c r="H882" s="2">
        <f>_xlfn.XLOOKUP(A882, 'Medical Examinations'!A:A, 'Medical Examinations'!J:J, "not found")</f>
        <v>2</v>
      </c>
      <c r="I882" s="2" t="str">
        <f>_xlfn.XLOOKUP(A882, 'Medical Examinations'!A:A, 'Medical Examinations'!L:L, "not found")</f>
        <v>No</v>
      </c>
      <c r="J882" s="2" t="str">
        <f>_xlfn.XLOOKUP(A882, 'Medical Examinations'!A:A, 'Medical Examinations'!C:C, "not found")</f>
        <v>Overweight</v>
      </c>
      <c r="K882" s="2" t="str">
        <f>_xlfn.XLOOKUP(A882, 'Medical Examinations'!A:A, 'Medical Examinations'!E:E, "not  found")</f>
        <v>Normal</v>
      </c>
      <c r="L882" s="16">
        <f>_xlfn.XLOOKUP(A882, 'Hospitalisation Details'!A:A, 'Hospitalisation Details'!G:G, "not found")</f>
        <v>24317</v>
      </c>
      <c r="M882" s="17">
        <f>_xlfn.XLOOKUP(A882, 'Hospitalisation Details'!A:A, 'Hospitalisation Details'!J:J, "not found")</f>
        <v>12237.73</v>
      </c>
      <c r="N882" s="2" t="str">
        <f>_xlfn.XLOOKUP(A882, 'Hospitalisation Details'!A:A, 'Hospitalisation Details'!L:L, "not found")</f>
        <v>tier - 3</v>
      </c>
      <c r="O882" s="2" t="str">
        <f>_xlfn.XLOOKUP(A882, 'Hospitalisation Details'!A:A, 'Hospitalisation Details'!N:N, "not found")</f>
        <v>tier - 3</v>
      </c>
      <c r="P882" s="2" t="str">
        <f>_xlfn.XLOOKUP(A882, 'Hospitalisation Details'!A:A, 'Hospitalisation Details'!P:P, "not found")</f>
        <v>R1012</v>
      </c>
      <c r="Q882" s="2">
        <f>_xlfn.XLOOKUP(A882, 'Hospitalisation Details'!A:A, 'Hospitalisation Details'!H:H, "not found")</f>
        <v>56</v>
      </c>
    </row>
    <row r="883" spans="1:17" ht="15.75" x14ac:dyDescent="0.25">
      <c r="A883" s="15" t="s">
        <v>1489</v>
      </c>
      <c r="B883" s="2" t="str">
        <f>VLOOKUP(A883, 'Customer Names'!A:E, 4, FALSE)</f>
        <v>Joan</v>
      </c>
      <c r="C883" s="2">
        <f>_xlfn.XLOOKUP(A883, 'Medical Examinations'!A:A, 'Medical Examinations'!B:B, "not found")</f>
        <v>36.479999999999997</v>
      </c>
      <c r="D883" s="2">
        <f>_xlfn.XLOOKUP(A883, 'Medical Examinations'!A:A, 'Medical Examinations'!D:D, "not found")</f>
        <v>5.05</v>
      </c>
      <c r="E883" s="2" t="str">
        <f>_xlfn.XLOOKUP(A883, 'Medical Examinations'!A:A, 'Medical Examinations'!F:F, "not found")</f>
        <v>yes</v>
      </c>
      <c r="F883" s="2" t="str">
        <f>_xlfn.XLOOKUP(A883, 'Medical Examinations'!A:A, 'Medical Examinations'!G:G, "not found")</f>
        <v>No</v>
      </c>
      <c r="G883" s="2" t="str">
        <f>_xlfn.XLOOKUP(A883, 'Medical Examinations'!A:A, 'Medical Examinations'!H:H, "not found")</f>
        <v>No</v>
      </c>
      <c r="H883" s="2">
        <f>_xlfn.XLOOKUP(A883, 'Medical Examinations'!A:A, 'Medical Examinations'!J:J, "not found")</f>
        <v>1</v>
      </c>
      <c r="I883" s="2" t="str">
        <f>_xlfn.XLOOKUP(A883, 'Medical Examinations'!A:A, 'Medical Examinations'!L:L, "not found")</f>
        <v>No</v>
      </c>
      <c r="J883" s="2" t="str">
        <f>_xlfn.XLOOKUP(A883, 'Medical Examinations'!A:A, 'Medical Examinations'!C:C, "not found")</f>
        <v>Obesity</v>
      </c>
      <c r="K883" s="2" t="str">
        <f>_xlfn.XLOOKUP(A883, 'Medical Examinations'!A:A, 'Medical Examinations'!E:E, "not  found")</f>
        <v>Normal</v>
      </c>
      <c r="L883" s="16">
        <f>_xlfn.XLOOKUP(A883, 'Hospitalisation Details'!A:A, 'Hospitalisation Details'!G:G, "not found")</f>
        <v>23665</v>
      </c>
      <c r="M883" s="17">
        <f>_xlfn.XLOOKUP(A883, 'Hospitalisation Details'!A:A, 'Hospitalisation Details'!J:J, "not found")</f>
        <v>12235.84</v>
      </c>
      <c r="N883" s="2" t="str">
        <f>_xlfn.XLOOKUP(A883, 'Hospitalisation Details'!A:A, 'Hospitalisation Details'!L:L, "not found")</f>
        <v>tier - 3</v>
      </c>
      <c r="O883" s="2" t="str">
        <f>_xlfn.XLOOKUP(A883, 'Hospitalisation Details'!A:A, 'Hospitalisation Details'!N:N, "not found")</f>
        <v>tier - 3</v>
      </c>
      <c r="P883" s="2" t="str">
        <f>_xlfn.XLOOKUP(A883, 'Hospitalisation Details'!A:A, 'Hospitalisation Details'!P:P, "not found")</f>
        <v>R1012</v>
      </c>
      <c r="Q883" s="2">
        <f>_xlfn.XLOOKUP(A883, 'Hospitalisation Details'!A:A, 'Hospitalisation Details'!H:H, "not found")</f>
        <v>58</v>
      </c>
    </row>
    <row r="884" spans="1:17" ht="15.75" x14ac:dyDescent="0.25">
      <c r="A884" s="15" t="s">
        <v>1488</v>
      </c>
      <c r="B884" s="2" t="str">
        <f>VLOOKUP(A884, 'Customer Names'!A:E, 4, FALSE)</f>
        <v>Aimee J.</v>
      </c>
      <c r="C884" s="2">
        <f>_xlfn.XLOOKUP(A884, 'Medical Examinations'!A:A, 'Medical Examinations'!B:B, "not found")</f>
        <v>27.5</v>
      </c>
      <c r="D884" s="2">
        <f>_xlfn.XLOOKUP(A884, 'Medical Examinations'!A:A, 'Medical Examinations'!D:D, "not found")</f>
        <v>8.69</v>
      </c>
      <c r="E884" s="2" t="str">
        <f>_xlfn.XLOOKUP(A884, 'Medical Examinations'!A:A, 'Medical Examinations'!F:F, "not found")</f>
        <v>yes</v>
      </c>
      <c r="F884" s="2" t="str">
        <f>_xlfn.XLOOKUP(A884, 'Medical Examinations'!A:A, 'Medical Examinations'!G:G, "not found")</f>
        <v>No</v>
      </c>
      <c r="G884" s="2" t="str">
        <f>_xlfn.XLOOKUP(A884, 'Medical Examinations'!A:A, 'Medical Examinations'!H:H, "not found")</f>
        <v>Yes</v>
      </c>
      <c r="H884" s="2">
        <f>_xlfn.XLOOKUP(A884, 'Medical Examinations'!A:A, 'Medical Examinations'!J:J, "not found")</f>
        <v>1</v>
      </c>
      <c r="I884" s="2" t="str">
        <f>_xlfn.XLOOKUP(A884, 'Medical Examinations'!A:A, 'Medical Examinations'!L:L, "not found")</f>
        <v>No</v>
      </c>
      <c r="J884" s="2" t="str">
        <f>_xlfn.XLOOKUP(A884, 'Medical Examinations'!A:A, 'Medical Examinations'!C:C, "not found")</f>
        <v>Overweight</v>
      </c>
      <c r="K884" s="2" t="str">
        <f>_xlfn.XLOOKUP(A884, 'Medical Examinations'!A:A, 'Medical Examinations'!E:E, "not  found")</f>
        <v>Diabetes</v>
      </c>
      <c r="L884" s="16">
        <f>_xlfn.XLOOKUP(A884, 'Hospitalisation Details'!A:A, 'Hospitalisation Details'!G:G, "not found")</f>
        <v>23211</v>
      </c>
      <c r="M884" s="17">
        <f>_xlfn.XLOOKUP(A884, 'Hospitalisation Details'!A:A, 'Hospitalisation Details'!J:J, "not found")</f>
        <v>12233.83</v>
      </c>
      <c r="N884" s="2" t="str">
        <f>_xlfn.XLOOKUP(A884, 'Hospitalisation Details'!A:A, 'Hospitalisation Details'!L:L, "not found")</f>
        <v>tier - 3</v>
      </c>
      <c r="O884" s="2" t="str">
        <f>_xlfn.XLOOKUP(A884, 'Hospitalisation Details'!A:A, 'Hospitalisation Details'!N:N, "not found")</f>
        <v>tier - 1</v>
      </c>
      <c r="P884" s="2" t="str">
        <f>_xlfn.XLOOKUP(A884, 'Hospitalisation Details'!A:A, 'Hospitalisation Details'!P:P, "not found")</f>
        <v>R1011</v>
      </c>
      <c r="Q884" s="2">
        <f>_xlfn.XLOOKUP(A884, 'Hospitalisation Details'!A:A, 'Hospitalisation Details'!H:H, "not found")</f>
        <v>59</v>
      </c>
    </row>
    <row r="885" spans="1:17" ht="15.75" x14ac:dyDescent="0.25">
      <c r="A885" s="15" t="s">
        <v>1487</v>
      </c>
      <c r="B885" s="2" t="str">
        <f>VLOOKUP(A885, 'Customer Names'!A:E, 4, FALSE)</f>
        <v>Suzanne</v>
      </c>
      <c r="C885" s="2">
        <f>_xlfn.XLOOKUP(A885, 'Medical Examinations'!A:A, 'Medical Examinations'!B:B, "not found")</f>
        <v>33.44</v>
      </c>
      <c r="D885" s="2">
        <f>_xlfn.XLOOKUP(A885, 'Medical Examinations'!A:A, 'Medical Examinations'!D:D, "not found")</f>
        <v>5.9</v>
      </c>
      <c r="E885" s="2" t="str">
        <f>_xlfn.XLOOKUP(A885, 'Medical Examinations'!A:A, 'Medical Examinations'!F:F, "not found")</f>
        <v>yes</v>
      </c>
      <c r="F885" s="2" t="str">
        <f>_xlfn.XLOOKUP(A885, 'Medical Examinations'!A:A, 'Medical Examinations'!G:G, "not found")</f>
        <v>No</v>
      </c>
      <c r="G885" s="2" t="str">
        <f>_xlfn.XLOOKUP(A885, 'Medical Examinations'!A:A, 'Medical Examinations'!H:H, "not found")</f>
        <v>No</v>
      </c>
      <c r="H885" s="2">
        <f>_xlfn.XLOOKUP(A885, 'Medical Examinations'!A:A, 'Medical Examinations'!J:J, "not found")</f>
        <v>1</v>
      </c>
      <c r="I885" s="2" t="str">
        <f>_xlfn.XLOOKUP(A885, 'Medical Examinations'!A:A, 'Medical Examinations'!L:L, "not found")</f>
        <v>No</v>
      </c>
      <c r="J885" s="2" t="str">
        <f>_xlfn.XLOOKUP(A885, 'Medical Examinations'!A:A, 'Medical Examinations'!C:C, "not found")</f>
        <v>Obesity</v>
      </c>
      <c r="K885" s="2" t="str">
        <f>_xlfn.XLOOKUP(A885, 'Medical Examinations'!A:A, 'Medical Examinations'!E:E, "not  found")</f>
        <v>Prediabeties</v>
      </c>
      <c r="L885" s="16">
        <f>_xlfn.XLOOKUP(A885, 'Hospitalisation Details'!A:A, 'Hospitalisation Details'!G:G, "not found")</f>
        <v>23552</v>
      </c>
      <c r="M885" s="17">
        <f>_xlfn.XLOOKUP(A885, 'Hospitalisation Details'!A:A, 'Hospitalisation Details'!J:J, "not found")</f>
        <v>12231.61</v>
      </c>
      <c r="N885" s="2" t="str">
        <f>_xlfn.XLOOKUP(A885, 'Hospitalisation Details'!A:A, 'Hospitalisation Details'!L:L, "not found")</f>
        <v>tier - 3</v>
      </c>
      <c r="O885" s="2" t="str">
        <f>_xlfn.XLOOKUP(A885, 'Hospitalisation Details'!A:A, 'Hospitalisation Details'!N:N, "not found")</f>
        <v>tier - 3</v>
      </c>
      <c r="P885" s="2" t="str">
        <f>_xlfn.XLOOKUP(A885, 'Hospitalisation Details'!A:A, 'Hospitalisation Details'!P:P, "not found")</f>
        <v>R1012</v>
      </c>
      <c r="Q885" s="2">
        <f>_xlfn.XLOOKUP(A885, 'Hospitalisation Details'!A:A, 'Hospitalisation Details'!H:H, "not found")</f>
        <v>58</v>
      </c>
    </row>
    <row r="886" spans="1:17" ht="15.75" x14ac:dyDescent="0.25">
      <c r="A886" s="15" t="s">
        <v>1486</v>
      </c>
      <c r="B886" s="2" t="str">
        <f>VLOOKUP(A886, 'Customer Names'!A:E, 4, FALSE)</f>
        <v>Kristin A.</v>
      </c>
      <c r="C886" s="2">
        <f>_xlfn.XLOOKUP(A886, 'Medical Examinations'!A:A, 'Medical Examinations'!B:B, "not found")</f>
        <v>28.215</v>
      </c>
      <c r="D886" s="2">
        <f>_xlfn.XLOOKUP(A886, 'Medical Examinations'!A:A, 'Medical Examinations'!D:D, "not found")</f>
        <v>6.29</v>
      </c>
      <c r="E886" s="2" t="str">
        <f>_xlfn.XLOOKUP(A886, 'Medical Examinations'!A:A, 'Medical Examinations'!F:F, "not found")</f>
        <v>yes</v>
      </c>
      <c r="F886" s="2" t="str">
        <f>_xlfn.XLOOKUP(A886, 'Medical Examinations'!A:A, 'Medical Examinations'!G:G, "not found")</f>
        <v>No</v>
      </c>
      <c r="G886" s="2" t="str">
        <f>_xlfn.XLOOKUP(A886, 'Medical Examinations'!A:A, 'Medical Examinations'!H:H, "not found")</f>
        <v>No</v>
      </c>
      <c r="H886" s="2">
        <f>_xlfn.XLOOKUP(A886, 'Medical Examinations'!A:A, 'Medical Examinations'!J:J, "not found")</f>
        <v>1</v>
      </c>
      <c r="I886" s="2" t="str">
        <f>_xlfn.XLOOKUP(A886, 'Medical Examinations'!A:A, 'Medical Examinations'!L:L, "not found")</f>
        <v>No</v>
      </c>
      <c r="J886" s="2" t="str">
        <f>_xlfn.XLOOKUP(A886, 'Medical Examinations'!A:A, 'Medical Examinations'!C:C, "not found")</f>
        <v>Overweight</v>
      </c>
      <c r="K886" s="2" t="str">
        <f>_xlfn.XLOOKUP(A886, 'Medical Examinations'!A:A, 'Medical Examinations'!E:E, "not  found")</f>
        <v>Prediabeties</v>
      </c>
      <c r="L886" s="16">
        <f>_xlfn.XLOOKUP(A886, 'Hospitalisation Details'!A:A, 'Hospitalisation Details'!G:G, "not found")</f>
        <v>23560</v>
      </c>
      <c r="M886" s="17">
        <f>_xlfn.XLOOKUP(A886, 'Hospitalisation Details'!A:A, 'Hospitalisation Details'!J:J, "not found")</f>
        <v>12224.35</v>
      </c>
      <c r="N886" s="2" t="str">
        <f>_xlfn.XLOOKUP(A886, 'Hospitalisation Details'!A:A, 'Hospitalisation Details'!L:L, "not found")</f>
        <v>tier - 3</v>
      </c>
      <c r="O886" s="2" t="str">
        <f>_xlfn.XLOOKUP(A886, 'Hospitalisation Details'!A:A, 'Hospitalisation Details'!N:N, "not found")</f>
        <v>tier - 1</v>
      </c>
      <c r="P886" s="2" t="str">
        <f>_xlfn.XLOOKUP(A886, 'Hospitalisation Details'!A:A, 'Hospitalisation Details'!P:P, "not found")</f>
        <v>R1012</v>
      </c>
      <c r="Q886" s="2">
        <f>_xlfn.XLOOKUP(A886, 'Hospitalisation Details'!A:A, 'Hospitalisation Details'!H:H, "not found")</f>
        <v>58</v>
      </c>
    </row>
    <row r="887" spans="1:17" ht="15.75" x14ac:dyDescent="0.25">
      <c r="A887" s="15" t="s">
        <v>1485</v>
      </c>
      <c r="B887" s="2" t="str">
        <f>VLOOKUP(A887, 'Customer Names'!A:E, 4, FALSE)</f>
        <v>Bronwyn</v>
      </c>
      <c r="C887" s="2">
        <f>_xlfn.XLOOKUP(A887, 'Medical Examinations'!A:A, 'Medical Examinations'!B:B, "not found")</f>
        <v>27.17</v>
      </c>
      <c r="D887" s="2">
        <f>_xlfn.XLOOKUP(A887, 'Medical Examinations'!A:A, 'Medical Examinations'!D:D, "not found")</f>
        <v>5.84</v>
      </c>
      <c r="E887" s="2" t="str">
        <f>_xlfn.XLOOKUP(A887, 'Medical Examinations'!A:A, 'Medical Examinations'!F:F, "not found")</f>
        <v>yes</v>
      </c>
      <c r="F887" s="2" t="str">
        <f>_xlfn.XLOOKUP(A887, 'Medical Examinations'!A:A, 'Medical Examinations'!G:G, "not found")</f>
        <v>No</v>
      </c>
      <c r="G887" s="2" t="str">
        <f>_xlfn.XLOOKUP(A887, 'Medical Examinations'!A:A, 'Medical Examinations'!H:H, "not found")</f>
        <v>No</v>
      </c>
      <c r="H887" s="2">
        <f>_xlfn.XLOOKUP(A887, 'Medical Examinations'!A:A, 'Medical Examinations'!J:J, "not found")</f>
        <v>1</v>
      </c>
      <c r="I887" s="2" t="str">
        <f>_xlfn.XLOOKUP(A887, 'Medical Examinations'!A:A, 'Medical Examinations'!L:L, "not found")</f>
        <v>No</v>
      </c>
      <c r="J887" s="2" t="str">
        <f>_xlfn.XLOOKUP(A887, 'Medical Examinations'!A:A, 'Medical Examinations'!C:C, "not found")</f>
        <v>Overweight</v>
      </c>
      <c r="K887" s="2" t="str">
        <f>_xlfn.XLOOKUP(A887, 'Medical Examinations'!A:A, 'Medical Examinations'!E:E, "not  found")</f>
        <v>Prediabeties</v>
      </c>
      <c r="L887" s="16">
        <f>_xlfn.XLOOKUP(A887, 'Hospitalisation Details'!A:A, 'Hospitalisation Details'!G:G, "not found")</f>
        <v>23578</v>
      </c>
      <c r="M887" s="17">
        <f>_xlfn.XLOOKUP(A887, 'Hospitalisation Details'!A:A, 'Hospitalisation Details'!J:J, "not found")</f>
        <v>12222.9</v>
      </c>
      <c r="N887" s="2" t="str">
        <f>_xlfn.XLOOKUP(A887, 'Hospitalisation Details'!A:A, 'Hospitalisation Details'!L:L, "not found")</f>
        <v>tier - 3</v>
      </c>
      <c r="O887" s="2" t="str">
        <f>_xlfn.XLOOKUP(A887, 'Hospitalisation Details'!A:A, 'Hospitalisation Details'!N:N, "not found")</f>
        <v>tier - 2</v>
      </c>
      <c r="P887" s="2" t="str">
        <f>_xlfn.XLOOKUP(A887, 'Hospitalisation Details'!A:A, 'Hospitalisation Details'!P:P, "not found")</f>
        <v>R1012</v>
      </c>
      <c r="Q887" s="2">
        <f>_xlfn.XLOOKUP(A887, 'Hospitalisation Details'!A:A, 'Hospitalisation Details'!H:H, "not found")</f>
        <v>58</v>
      </c>
    </row>
    <row r="888" spans="1:17" ht="15.75" x14ac:dyDescent="0.25">
      <c r="A888" s="15" t="s">
        <v>1484</v>
      </c>
      <c r="B888" s="2" t="str">
        <f>VLOOKUP(A888, 'Customer Names'!A:E, 4, FALSE)</f>
        <v>Taylor J</v>
      </c>
      <c r="C888" s="2">
        <f>_xlfn.XLOOKUP(A888, 'Medical Examinations'!A:A, 'Medical Examinations'!B:B, "not found")</f>
        <v>35.380000000000003</v>
      </c>
      <c r="D888" s="2">
        <f>_xlfn.XLOOKUP(A888, 'Medical Examinations'!A:A, 'Medical Examinations'!D:D, "not found")</f>
        <v>6.12</v>
      </c>
      <c r="E888" s="2" t="str">
        <f>_xlfn.XLOOKUP(A888, 'Medical Examinations'!A:A, 'Medical Examinations'!F:F, "not found")</f>
        <v>No</v>
      </c>
      <c r="F888" s="2" t="str">
        <f>_xlfn.XLOOKUP(A888, 'Medical Examinations'!A:A, 'Medical Examinations'!G:G, "not found")</f>
        <v>No</v>
      </c>
      <c r="G888" s="2" t="str">
        <f>_xlfn.XLOOKUP(A888, 'Medical Examinations'!A:A, 'Medical Examinations'!H:H, "not found")</f>
        <v>No</v>
      </c>
      <c r="H888" s="2">
        <f>_xlfn.XLOOKUP(A888, 'Medical Examinations'!A:A, 'Medical Examinations'!J:J, "not found")</f>
        <v>0</v>
      </c>
      <c r="I888" s="2" t="str">
        <f>_xlfn.XLOOKUP(A888, 'Medical Examinations'!A:A, 'Medical Examinations'!L:L, "not found")</f>
        <v>No</v>
      </c>
      <c r="J888" s="2" t="str">
        <f>_xlfn.XLOOKUP(A888, 'Medical Examinations'!A:A, 'Medical Examinations'!C:C, "not found")</f>
        <v>Obesity</v>
      </c>
      <c r="K888" s="2" t="str">
        <f>_xlfn.XLOOKUP(A888, 'Medical Examinations'!A:A, 'Medical Examinations'!E:E, "not  found")</f>
        <v>Prediabeties</v>
      </c>
      <c r="L888" s="16">
        <f>_xlfn.XLOOKUP(A888, 'Hospitalisation Details'!A:A, 'Hospitalisation Details'!G:G, "not found")</f>
        <v>28351</v>
      </c>
      <c r="M888" s="17">
        <f>_xlfn.XLOOKUP(A888, 'Hospitalisation Details'!A:A, 'Hospitalisation Details'!J:J, "not found")</f>
        <v>12218.7</v>
      </c>
      <c r="N888" s="2" t="str">
        <f>_xlfn.XLOOKUP(A888, 'Hospitalisation Details'!A:A, 'Hospitalisation Details'!L:L, "not found")</f>
        <v>tier - 3</v>
      </c>
      <c r="O888" s="2" t="str">
        <f>_xlfn.XLOOKUP(A888, 'Hospitalisation Details'!A:A, 'Hospitalisation Details'!N:N, "not found")</f>
        <v>tier - 1</v>
      </c>
      <c r="P888" s="2" t="str">
        <f>_xlfn.XLOOKUP(A888, 'Hospitalisation Details'!A:A, 'Hospitalisation Details'!P:P, "not found")</f>
        <v>R1012</v>
      </c>
      <c r="Q888" s="2">
        <f>_xlfn.XLOOKUP(A888, 'Hospitalisation Details'!A:A, 'Hospitalisation Details'!H:H, "not found")</f>
        <v>45</v>
      </c>
    </row>
    <row r="889" spans="1:17" ht="15.75" x14ac:dyDescent="0.25">
      <c r="A889" s="15" t="s">
        <v>1483</v>
      </c>
      <c r="B889" s="2" t="str">
        <f>VLOOKUP(A889, 'Customer Names'!A:E, 4, FALSE)</f>
        <v>Kimberly M.</v>
      </c>
      <c r="C889" s="2">
        <f>_xlfn.XLOOKUP(A889, 'Medical Examinations'!A:A, 'Medical Examinations'!B:B, "not found")</f>
        <v>43.48</v>
      </c>
      <c r="D889" s="2">
        <f>_xlfn.XLOOKUP(A889, 'Medical Examinations'!A:A, 'Medical Examinations'!D:D, "not found")</f>
        <v>6.24</v>
      </c>
      <c r="E889" s="2" t="str">
        <f>_xlfn.XLOOKUP(A889, 'Medical Examinations'!A:A, 'Medical Examinations'!F:F, "not found")</f>
        <v>No</v>
      </c>
      <c r="F889" s="2" t="str">
        <f>_xlfn.XLOOKUP(A889, 'Medical Examinations'!A:A, 'Medical Examinations'!G:G, "not found")</f>
        <v>No</v>
      </c>
      <c r="G889" s="2" t="str">
        <f>_xlfn.XLOOKUP(A889, 'Medical Examinations'!A:A, 'Medical Examinations'!H:H, "not found")</f>
        <v>No</v>
      </c>
      <c r="H889" s="2">
        <f>_xlfn.XLOOKUP(A889, 'Medical Examinations'!A:A, 'Medical Examinations'!J:J, "not found")</f>
        <v>0</v>
      </c>
      <c r="I889" s="2" t="str">
        <f>_xlfn.XLOOKUP(A889, 'Medical Examinations'!A:A, 'Medical Examinations'!L:L, "not found")</f>
        <v>No</v>
      </c>
      <c r="J889" s="2" t="str">
        <f>_xlfn.XLOOKUP(A889, 'Medical Examinations'!A:A, 'Medical Examinations'!C:C, "not found")</f>
        <v>Obesity</v>
      </c>
      <c r="K889" s="2" t="str">
        <f>_xlfn.XLOOKUP(A889, 'Medical Examinations'!A:A, 'Medical Examinations'!E:E, "not  found")</f>
        <v>Prediabeties</v>
      </c>
      <c r="L889" s="16">
        <f>_xlfn.XLOOKUP(A889, 'Hospitalisation Details'!A:A, 'Hospitalisation Details'!G:G, "not found")</f>
        <v>33479</v>
      </c>
      <c r="M889" s="17">
        <f>_xlfn.XLOOKUP(A889, 'Hospitalisation Details'!A:A, 'Hospitalisation Details'!J:J, "not found")</f>
        <v>12198.64</v>
      </c>
      <c r="N889" s="2" t="str">
        <f>_xlfn.XLOOKUP(A889, 'Hospitalisation Details'!A:A, 'Hospitalisation Details'!L:L, "not found")</f>
        <v>tier - 3</v>
      </c>
      <c r="O889" s="2" t="str">
        <f>_xlfn.XLOOKUP(A889, 'Hospitalisation Details'!A:A, 'Hospitalisation Details'!N:N, "not found")</f>
        <v>tier - 3</v>
      </c>
      <c r="P889" s="2" t="str">
        <f>_xlfn.XLOOKUP(A889, 'Hospitalisation Details'!A:A, 'Hospitalisation Details'!P:P, "not found")</f>
        <v>R1026</v>
      </c>
      <c r="Q889" s="2">
        <f>_xlfn.XLOOKUP(A889, 'Hospitalisation Details'!A:A, 'Hospitalisation Details'!H:H, "not found")</f>
        <v>31</v>
      </c>
    </row>
    <row r="890" spans="1:17" ht="15.75" x14ac:dyDescent="0.25">
      <c r="A890" s="15" t="s">
        <v>1482</v>
      </c>
      <c r="B890" s="2" t="str">
        <f>VLOOKUP(A890, 'Customer Names'!A:E, 4, FALSE)</f>
        <v>Joshua E.</v>
      </c>
      <c r="C890" s="2">
        <f>_xlfn.XLOOKUP(A890, 'Medical Examinations'!A:A, 'Medical Examinations'!B:B, "not found")</f>
        <v>41.73</v>
      </c>
      <c r="D890" s="2">
        <f>_xlfn.XLOOKUP(A890, 'Medical Examinations'!A:A, 'Medical Examinations'!D:D, "not found")</f>
        <v>6.25</v>
      </c>
      <c r="E890" s="2" t="str">
        <f>_xlfn.XLOOKUP(A890, 'Medical Examinations'!A:A, 'Medical Examinations'!F:F, "not found")</f>
        <v>No</v>
      </c>
      <c r="F890" s="2" t="str">
        <f>_xlfn.XLOOKUP(A890, 'Medical Examinations'!A:A, 'Medical Examinations'!G:G, "not found")</f>
        <v>No</v>
      </c>
      <c r="G890" s="2" t="str">
        <f>_xlfn.XLOOKUP(A890, 'Medical Examinations'!A:A, 'Medical Examinations'!H:H, "not found")</f>
        <v>No</v>
      </c>
      <c r="H890" s="2">
        <f>_xlfn.XLOOKUP(A890, 'Medical Examinations'!A:A, 'Medical Examinations'!J:J, "not found")</f>
        <v>1</v>
      </c>
      <c r="I890" s="2" t="str">
        <f>_xlfn.XLOOKUP(A890, 'Medical Examinations'!A:A, 'Medical Examinations'!L:L, "not found")</f>
        <v>No</v>
      </c>
      <c r="J890" s="2" t="str">
        <f>_xlfn.XLOOKUP(A890, 'Medical Examinations'!A:A, 'Medical Examinations'!C:C, "not found")</f>
        <v>Obesity</v>
      </c>
      <c r="K890" s="2" t="str">
        <f>_xlfn.XLOOKUP(A890, 'Medical Examinations'!A:A, 'Medical Examinations'!E:E, "not  found")</f>
        <v>Prediabeties</v>
      </c>
      <c r="L890" s="16">
        <f>_xlfn.XLOOKUP(A890, 'Hospitalisation Details'!A:A, 'Hospitalisation Details'!G:G, "not found")</f>
        <v>32055</v>
      </c>
      <c r="M890" s="17">
        <f>_xlfn.XLOOKUP(A890, 'Hospitalisation Details'!A:A, 'Hospitalisation Details'!J:J, "not found")</f>
        <v>12148.2</v>
      </c>
      <c r="N890" s="2" t="str">
        <f>_xlfn.XLOOKUP(A890, 'Hospitalisation Details'!A:A, 'Hospitalisation Details'!L:L, "not found")</f>
        <v>tier - 3</v>
      </c>
      <c r="O890" s="2" t="str">
        <f>_xlfn.XLOOKUP(A890, 'Hospitalisation Details'!A:A, 'Hospitalisation Details'!N:N, "not found")</f>
        <v>tier - 3</v>
      </c>
      <c r="P890" s="2" t="str">
        <f>_xlfn.XLOOKUP(A890, 'Hospitalisation Details'!A:A, 'Hospitalisation Details'!P:P, "not found")</f>
        <v>R1012</v>
      </c>
      <c r="Q890" s="2">
        <f>_xlfn.XLOOKUP(A890, 'Hospitalisation Details'!A:A, 'Hospitalisation Details'!H:H, "not found")</f>
        <v>35</v>
      </c>
    </row>
    <row r="891" spans="1:17" ht="15.75" x14ac:dyDescent="0.25">
      <c r="A891" s="15" t="s">
        <v>1481</v>
      </c>
      <c r="B891" s="2" t="str">
        <f>VLOOKUP(A891, 'Customer Names'!A:E, 4, FALSE)</f>
        <v>Jeffrey</v>
      </c>
      <c r="C891" s="2">
        <f>_xlfn.XLOOKUP(A891, 'Medical Examinations'!A:A, 'Medical Examinations'!B:B, "not found")</f>
        <v>28.9</v>
      </c>
      <c r="D891" s="2">
        <f>_xlfn.XLOOKUP(A891, 'Medical Examinations'!A:A, 'Medical Examinations'!D:D, "not found")</f>
        <v>11.96</v>
      </c>
      <c r="E891" s="2" t="str">
        <f>_xlfn.XLOOKUP(A891, 'Medical Examinations'!A:A, 'Medical Examinations'!F:F, "not found")</f>
        <v>No</v>
      </c>
      <c r="F891" s="2" t="str">
        <f>_xlfn.XLOOKUP(A891, 'Medical Examinations'!A:A, 'Medical Examinations'!G:G, "not found")</f>
        <v>No</v>
      </c>
      <c r="G891" s="2" t="str">
        <f>_xlfn.XLOOKUP(A891, 'Medical Examinations'!A:A, 'Medical Examinations'!H:H, "not found")</f>
        <v>No</v>
      </c>
      <c r="H891" s="2">
        <f>_xlfn.XLOOKUP(A891, 'Medical Examinations'!A:A, 'Medical Examinations'!J:J, "not found")</f>
        <v>0</v>
      </c>
      <c r="I891" s="2" t="str">
        <f>_xlfn.XLOOKUP(A891, 'Medical Examinations'!A:A, 'Medical Examinations'!L:L, "not found")</f>
        <v>No</v>
      </c>
      <c r="J891" s="2" t="str">
        <f>_xlfn.XLOOKUP(A891, 'Medical Examinations'!A:A, 'Medical Examinations'!C:C, "not found")</f>
        <v>Overweight</v>
      </c>
      <c r="K891" s="2" t="str">
        <f>_xlfn.XLOOKUP(A891, 'Medical Examinations'!A:A, 'Medical Examinations'!E:E, "not  found")</f>
        <v>Diabetes</v>
      </c>
      <c r="L891" s="16">
        <f>_xlfn.XLOOKUP(A891, 'Hospitalisation Details'!A:A, 'Hospitalisation Details'!G:G, "not found")</f>
        <v>22904</v>
      </c>
      <c r="M891" s="17">
        <f>_xlfn.XLOOKUP(A891, 'Hospitalisation Details'!A:A, 'Hospitalisation Details'!J:J, "not found")</f>
        <v>12146.97</v>
      </c>
      <c r="N891" s="2" t="str">
        <f>_xlfn.XLOOKUP(A891, 'Hospitalisation Details'!A:A, 'Hospitalisation Details'!L:L, "not found")</f>
        <v>tier - 3</v>
      </c>
      <c r="O891" s="2" t="str">
        <f>_xlfn.XLOOKUP(A891, 'Hospitalisation Details'!A:A, 'Hospitalisation Details'!N:N, "not found")</f>
        <v>tier - 3</v>
      </c>
      <c r="P891" s="2" t="str">
        <f>_xlfn.XLOOKUP(A891, 'Hospitalisation Details'!A:A, 'Hospitalisation Details'!P:P, "not found")</f>
        <v>R1011</v>
      </c>
      <c r="Q891" s="2">
        <f>_xlfn.XLOOKUP(A891, 'Hospitalisation Details'!A:A, 'Hospitalisation Details'!H:H, "not found")</f>
        <v>60</v>
      </c>
    </row>
    <row r="892" spans="1:17" ht="15.75" x14ac:dyDescent="0.25">
      <c r="A892" s="15" t="s">
        <v>1480</v>
      </c>
      <c r="B892" s="2" t="str">
        <f>VLOOKUP(A892, 'Customer Names'!A:E, 4, FALSE)</f>
        <v>Andrew R</v>
      </c>
      <c r="C892" s="2">
        <f>_xlfn.XLOOKUP(A892, 'Medical Examinations'!A:A, 'Medical Examinations'!B:B, "not found")</f>
        <v>25.74</v>
      </c>
      <c r="D892" s="2">
        <f>_xlfn.XLOOKUP(A892, 'Medical Examinations'!A:A, 'Medical Examinations'!D:D, "not found")</f>
        <v>7.69</v>
      </c>
      <c r="E892" s="2" t="str">
        <f>_xlfn.XLOOKUP(A892, 'Medical Examinations'!A:A, 'Medical Examinations'!F:F, "not found")</f>
        <v>No</v>
      </c>
      <c r="F892" s="2" t="str">
        <f>_xlfn.XLOOKUP(A892, 'Medical Examinations'!A:A, 'Medical Examinations'!G:G, "not found")</f>
        <v>No</v>
      </c>
      <c r="G892" s="2" t="str">
        <f>_xlfn.XLOOKUP(A892, 'Medical Examinations'!A:A, 'Medical Examinations'!H:H, "not found")</f>
        <v>No</v>
      </c>
      <c r="H892" s="2">
        <f>_xlfn.XLOOKUP(A892, 'Medical Examinations'!A:A, 'Medical Examinations'!J:J, "not found")</f>
        <v>0</v>
      </c>
      <c r="I892" s="2" t="str">
        <f>_xlfn.XLOOKUP(A892, 'Medical Examinations'!A:A, 'Medical Examinations'!L:L, "not found")</f>
        <v>No</v>
      </c>
      <c r="J892" s="2" t="str">
        <f>_xlfn.XLOOKUP(A892, 'Medical Examinations'!A:A, 'Medical Examinations'!C:C, "not found")</f>
        <v>Overweight</v>
      </c>
      <c r="K892" s="2" t="str">
        <f>_xlfn.XLOOKUP(A892, 'Medical Examinations'!A:A, 'Medical Examinations'!E:E, "not  found")</f>
        <v>Diabetes</v>
      </c>
      <c r="L892" s="16">
        <f>_xlfn.XLOOKUP(A892, 'Hospitalisation Details'!A:A, 'Hospitalisation Details'!G:G, "not found")</f>
        <v>22954</v>
      </c>
      <c r="M892" s="17">
        <f>_xlfn.XLOOKUP(A892, 'Hospitalisation Details'!A:A, 'Hospitalisation Details'!J:J, "not found")</f>
        <v>12142.58</v>
      </c>
      <c r="N892" s="2" t="str">
        <f>_xlfn.XLOOKUP(A892, 'Hospitalisation Details'!A:A, 'Hospitalisation Details'!L:L, "not found")</f>
        <v>tier - 3</v>
      </c>
      <c r="O892" s="2" t="str">
        <f>_xlfn.XLOOKUP(A892, 'Hospitalisation Details'!A:A, 'Hospitalisation Details'!N:N, "not found")</f>
        <v>tier - 2</v>
      </c>
      <c r="P892" s="2" t="str">
        <f>_xlfn.XLOOKUP(A892, 'Hospitalisation Details'!A:A, 'Hospitalisation Details'!P:P, "not found")</f>
        <v>R1013</v>
      </c>
      <c r="Q892" s="2">
        <f>_xlfn.XLOOKUP(A892, 'Hospitalisation Details'!A:A, 'Hospitalisation Details'!H:H, "not found")</f>
        <v>60</v>
      </c>
    </row>
    <row r="893" spans="1:17" ht="15.75" x14ac:dyDescent="0.25">
      <c r="A893" s="15" t="s">
        <v>1479</v>
      </c>
      <c r="B893" s="2" t="str">
        <f>VLOOKUP(A893, 'Customer Names'!A:E, 4, FALSE)</f>
        <v>Francisco J. Sr.</v>
      </c>
      <c r="C893" s="2">
        <f>_xlfn.XLOOKUP(A893, 'Medical Examinations'!A:A, 'Medical Examinations'!B:B, "not found")</f>
        <v>36.06</v>
      </c>
      <c r="D893" s="2">
        <f>_xlfn.XLOOKUP(A893, 'Medical Examinations'!A:A, 'Medical Examinations'!D:D, "not found")</f>
        <v>8.83</v>
      </c>
      <c r="E893" s="2" t="str">
        <f>_xlfn.XLOOKUP(A893, 'Medical Examinations'!A:A, 'Medical Examinations'!F:F, "not found")</f>
        <v>No</v>
      </c>
      <c r="F893" s="2" t="str">
        <f>_xlfn.XLOOKUP(A893, 'Medical Examinations'!A:A, 'Medical Examinations'!G:G, "not found")</f>
        <v>No</v>
      </c>
      <c r="G893" s="2" t="str">
        <f>_xlfn.XLOOKUP(A893, 'Medical Examinations'!A:A, 'Medical Examinations'!H:H, "not found")</f>
        <v>No</v>
      </c>
      <c r="H893" s="2">
        <f>_xlfn.XLOOKUP(A893, 'Medical Examinations'!A:A, 'Medical Examinations'!J:J, "not found")</f>
        <v>0</v>
      </c>
      <c r="I893" s="2" t="str">
        <f>_xlfn.XLOOKUP(A893, 'Medical Examinations'!A:A, 'Medical Examinations'!L:L, "not found")</f>
        <v>No</v>
      </c>
      <c r="J893" s="2" t="str">
        <f>_xlfn.XLOOKUP(A893, 'Medical Examinations'!A:A, 'Medical Examinations'!C:C, "not found")</f>
        <v>Obesity</v>
      </c>
      <c r="K893" s="2" t="str">
        <f>_xlfn.XLOOKUP(A893, 'Medical Examinations'!A:A, 'Medical Examinations'!E:E, "not  found")</f>
        <v>Diabetes</v>
      </c>
      <c r="L893" s="16">
        <f>_xlfn.XLOOKUP(A893, 'Hospitalisation Details'!A:A, 'Hospitalisation Details'!G:G, "not found")</f>
        <v>27288</v>
      </c>
      <c r="M893" s="17">
        <f>_xlfn.XLOOKUP(A893, 'Hospitalisation Details'!A:A, 'Hospitalisation Details'!J:J, "not found")</f>
        <v>12137.6</v>
      </c>
      <c r="N893" s="2" t="str">
        <f>_xlfn.XLOOKUP(A893, 'Hospitalisation Details'!A:A, 'Hospitalisation Details'!L:L, "not found")</f>
        <v>tier - 3</v>
      </c>
      <c r="O893" s="2" t="str">
        <f>_xlfn.XLOOKUP(A893, 'Hospitalisation Details'!A:A, 'Hospitalisation Details'!N:N, "not found")</f>
        <v>tier - 3</v>
      </c>
      <c r="P893" s="2" t="str">
        <f>_xlfn.XLOOKUP(A893, 'Hospitalisation Details'!A:A, 'Hospitalisation Details'!P:P, "not found")</f>
        <v>R1012</v>
      </c>
      <c r="Q893" s="2">
        <f>_xlfn.XLOOKUP(A893, 'Hospitalisation Details'!A:A, 'Hospitalisation Details'!H:H, "not found")</f>
        <v>48</v>
      </c>
    </row>
    <row r="894" spans="1:17" ht="15.75" x14ac:dyDescent="0.25">
      <c r="A894" s="15" t="s">
        <v>1478</v>
      </c>
      <c r="B894" s="2" t="str">
        <f>VLOOKUP(A894, 'Customer Names'!A:E, 4, FALSE)</f>
        <v>Rhonda</v>
      </c>
      <c r="C894" s="2">
        <f>_xlfn.XLOOKUP(A894, 'Medical Examinations'!A:A, 'Medical Examinations'!B:B, "not found")</f>
        <v>43.28</v>
      </c>
      <c r="D894" s="2">
        <f>_xlfn.XLOOKUP(A894, 'Medical Examinations'!A:A, 'Medical Examinations'!D:D, "not found")</f>
        <v>4.41</v>
      </c>
      <c r="E894" s="2" t="str">
        <f>_xlfn.XLOOKUP(A894, 'Medical Examinations'!A:A, 'Medical Examinations'!F:F, "not found")</f>
        <v>No</v>
      </c>
      <c r="F894" s="2" t="str">
        <f>_xlfn.XLOOKUP(A894, 'Medical Examinations'!A:A, 'Medical Examinations'!G:G, "not found")</f>
        <v>No</v>
      </c>
      <c r="G894" s="2" t="str">
        <f>_xlfn.XLOOKUP(A894, 'Medical Examinations'!A:A, 'Medical Examinations'!H:H, "not found")</f>
        <v>No</v>
      </c>
      <c r="H894" s="2">
        <f>_xlfn.XLOOKUP(A894, 'Medical Examinations'!A:A, 'Medical Examinations'!J:J, "not found")</f>
        <v>0</v>
      </c>
      <c r="I894" s="2" t="str">
        <f>_xlfn.XLOOKUP(A894, 'Medical Examinations'!A:A, 'Medical Examinations'!L:L, "not found")</f>
        <v>No</v>
      </c>
      <c r="J894" s="2" t="str">
        <f>_xlfn.XLOOKUP(A894, 'Medical Examinations'!A:A, 'Medical Examinations'!C:C, "not found")</f>
        <v>Obesity</v>
      </c>
      <c r="K894" s="2" t="str">
        <f>_xlfn.XLOOKUP(A894, 'Medical Examinations'!A:A, 'Medical Examinations'!E:E, "not  found")</f>
        <v>Normal</v>
      </c>
      <c r="L894" s="16">
        <f>_xlfn.XLOOKUP(A894, 'Hospitalisation Details'!A:A, 'Hospitalisation Details'!G:G, "not found")</f>
        <v>33548</v>
      </c>
      <c r="M894" s="17">
        <f>_xlfn.XLOOKUP(A894, 'Hospitalisation Details'!A:A, 'Hospitalisation Details'!J:J, "not found")</f>
        <v>12130.8</v>
      </c>
      <c r="N894" s="2" t="str">
        <f>_xlfn.XLOOKUP(A894, 'Hospitalisation Details'!A:A, 'Hospitalisation Details'!L:L, "not found")</f>
        <v>tier - 3</v>
      </c>
      <c r="O894" s="2" t="str">
        <f>_xlfn.XLOOKUP(A894, 'Hospitalisation Details'!A:A, 'Hospitalisation Details'!N:N, "not found")</f>
        <v>tier - 3</v>
      </c>
      <c r="P894" s="2" t="str">
        <f>_xlfn.XLOOKUP(A894, 'Hospitalisation Details'!A:A, 'Hospitalisation Details'!P:P, "not found")</f>
        <v>R1026</v>
      </c>
      <c r="Q894" s="2">
        <f>_xlfn.XLOOKUP(A894, 'Hospitalisation Details'!A:A, 'Hospitalisation Details'!H:H, "not found")</f>
        <v>31</v>
      </c>
    </row>
    <row r="895" spans="1:17" ht="15.75" x14ac:dyDescent="0.25">
      <c r="A895" s="15" t="s">
        <v>1477</v>
      </c>
      <c r="B895" s="2" t="str">
        <f>VLOOKUP(A895, 'Customer Names'!A:E, 4, FALSE)</f>
        <v>John</v>
      </c>
      <c r="C895" s="2">
        <f>_xlfn.XLOOKUP(A895, 'Medical Examinations'!A:A, 'Medical Examinations'!B:B, "not found")</f>
        <v>28.785</v>
      </c>
      <c r="D895" s="2">
        <f>_xlfn.XLOOKUP(A895, 'Medical Examinations'!A:A, 'Medical Examinations'!D:D, "not found")</f>
        <v>9.1</v>
      </c>
      <c r="E895" s="2" t="str">
        <f>_xlfn.XLOOKUP(A895, 'Medical Examinations'!A:A, 'Medical Examinations'!F:F, "not found")</f>
        <v>yes</v>
      </c>
      <c r="F895" s="2" t="str">
        <f>_xlfn.XLOOKUP(A895, 'Medical Examinations'!A:A, 'Medical Examinations'!G:G, "not found")</f>
        <v>No</v>
      </c>
      <c r="G895" s="2" t="str">
        <f>_xlfn.XLOOKUP(A895, 'Medical Examinations'!A:A, 'Medical Examinations'!H:H, "not found")</f>
        <v>Yes</v>
      </c>
      <c r="H895" s="2">
        <f>_xlfn.XLOOKUP(A895, 'Medical Examinations'!A:A, 'Medical Examinations'!J:J, "not found")</f>
        <v>1</v>
      </c>
      <c r="I895" s="2" t="str">
        <f>_xlfn.XLOOKUP(A895, 'Medical Examinations'!A:A, 'Medical Examinations'!L:L, "not found")</f>
        <v>No</v>
      </c>
      <c r="J895" s="2" t="str">
        <f>_xlfn.XLOOKUP(A895, 'Medical Examinations'!A:A, 'Medical Examinations'!C:C, "not found")</f>
        <v>Overweight</v>
      </c>
      <c r="K895" s="2" t="str">
        <f>_xlfn.XLOOKUP(A895, 'Medical Examinations'!A:A, 'Medical Examinations'!E:E, "not  found")</f>
        <v>Diabetes</v>
      </c>
      <c r="L895" s="16">
        <f>_xlfn.XLOOKUP(A895, 'Hospitalisation Details'!A:A, 'Hospitalisation Details'!G:G, "not found")</f>
        <v>23166</v>
      </c>
      <c r="M895" s="17">
        <f>_xlfn.XLOOKUP(A895, 'Hospitalisation Details'!A:A, 'Hospitalisation Details'!J:J, "not found")</f>
        <v>12129.61</v>
      </c>
      <c r="N895" s="2" t="str">
        <f>_xlfn.XLOOKUP(A895, 'Hospitalisation Details'!A:A, 'Hospitalisation Details'!L:L, "not found")</f>
        <v>tier - 3</v>
      </c>
      <c r="O895" s="2" t="str">
        <f>_xlfn.XLOOKUP(A895, 'Hospitalisation Details'!A:A, 'Hospitalisation Details'!N:N, "not found")</f>
        <v>tier - 1</v>
      </c>
      <c r="P895" s="2" t="str">
        <f>_xlfn.XLOOKUP(A895, 'Hospitalisation Details'!A:A, 'Hospitalisation Details'!P:P, "not found")</f>
        <v>R1012</v>
      </c>
      <c r="Q895" s="2">
        <f>_xlfn.XLOOKUP(A895, 'Hospitalisation Details'!A:A, 'Hospitalisation Details'!H:H, "not found")</f>
        <v>60</v>
      </c>
    </row>
    <row r="896" spans="1:17" ht="15.75" x14ac:dyDescent="0.25">
      <c r="A896" s="15" t="s">
        <v>1476</v>
      </c>
      <c r="B896" s="2" t="str">
        <f>VLOOKUP(A896, 'Customer Names'!A:E, 4, FALSE)</f>
        <v>Miles J.</v>
      </c>
      <c r="C896" s="2">
        <f>_xlfn.XLOOKUP(A896, 'Medical Examinations'!A:A, 'Medical Examinations'!B:B, "not found")</f>
        <v>25.46</v>
      </c>
      <c r="D896" s="2">
        <f>_xlfn.XLOOKUP(A896, 'Medical Examinations'!A:A, 'Medical Examinations'!D:D, "not found")</f>
        <v>11.52</v>
      </c>
      <c r="E896" s="2" t="str">
        <f>_xlfn.XLOOKUP(A896, 'Medical Examinations'!A:A, 'Medical Examinations'!F:F, "not found")</f>
        <v>yes</v>
      </c>
      <c r="F896" s="2" t="str">
        <f>_xlfn.XLOOKUP(A896, 'Medical Examinations'!A:A, 'Medical Examinations'!G:G, "not found")</f>
        <v>No</v>
      </c>
      <c r="G896" s="2" t="str">
        <f>_xlfn.XLOOKUP(A896, 'Medical Examinations'!A:A, 'Medical Examinations'!H:H, "not found")</f>
        <v>Yes</v>
      </c>
      <c r="H896" s="2">
        <f>_xlfn.XLOOKUP(A896, 'Medical Examinations'!A:A, 'Medical Examinations'!J:J, "not found")</f>
        <v>1</v>
      </c>
      <c r="I896" s="2" t="str">
        <f>_xlfn.XLOOKUP(A896, 'Medical Examinations'!A:A, 'Medical Examinations'!L:L, "not found")</f>
        <v>No</v>
      </c>
      <c r="J896" s="2" t="str">
        <f>_xlfn.XLOOKUP(A896, 'Medical Examinations'!A:A, 'Medical Examinations'!C:C, "not found")</f>
        <v>Overweight</v>
      </c>
      <c r="K896" s="2" t="str">
        <f>_xlfn.XLOOKUP(A896, 'Medical Examinations'!A:A, 'Medical Examinations'!E:E, "not  found")</f>
        <v>Diabetes</v>
      </c>
      <c r="L896" s="16">
        <f>_xlfn.XLOOKUP(A896, 'Hospitalisation Details'!A:A, 'Hospitalisation Details'!G:G, "not found")</f>
        <v>23212</v>
      </c>
      <c r="M896" s="17">
        <f>_xlfn.XLOOKUP(A896, 'Hospitalisation Details'!A:A, 'Hospitalisation Details'!J:J, "not found")</f>
        <v>12124.99</v>
      </c>
      <c r="N896" s="2" t="str">
        <f>_xlfn.XLOOKUP(A896, 'Hospitalisation Details'!A:A, 'Hospitalisation Details'!L:L, "not found")</f>
        <v>tier - 3</v>
      </c>
      <c r="O896" s="2" t="str">
        <f>_xlfn.XLOOKUP(A896, 'Hospitalisation Details'!A:A, 'Hospitalisation Details'!N:N, "not found")</f>
        <v>tier - 1</v>
      </c>
      <c r="P896" s="2" t="str">
        <f>_xlfn.XLOOKUP(A896, 'Hospitalisation Details'!A:A, 'Hospitalisation Details'!P:P, "not found")</f>
        <v>R1012</v>
      </c>
      <c r="Q896" s="2">
        <f>_xlfn.XLOOKUP(A896, 'Hospitalisation Details'!A:A, 'Hospitalisation Details'!H:H, "not found")</f>
        <v>59</v>
      </c>
    </row>
    <row r="897" spans="1:17" ht="15.75" x14ac:dyDescent="0.25">
      <c r="A897" s="15" t="s">
        <v>1475</v>
      </c>
      <c r="B897" s="2" t="str">
        <f>VLOOKUP(A897, 'Customer Names'!A:E, 4, FALSE)</f>
        <v>Justyna I.</v>
      </c>
      <c r="C897" s="2">
        <f>_xlfn.XLOOKUP(A897, 'Medical Examinations'!A:A, 'Medical Examinations'!B:B, "not found")</f>
        <v>30.8</v>
      </c>
      <c r="D897" s="2">
        <f>_xlfn.XLOOKUP(A897, 'Medical Examinations'!A:A, 'Medical Examinations'!D:D, "not found")</f>
        <v>10.95</v>
      </c>
      <c r="E897" s="2" t="str">
        <f>_xlfn.XLOOKUP(A897, 'Medical Examinations'!A:A, 'Medical Examinations'!F:F, "not found")</f>
        <v>No</v>
      </c>
      <c r="F897" s="2" t="str">
        <f>_xlfn.XLOOKUP(A897, 'Medical Examinations'!A:A, 'Medical Examinations'!G:G, "not found")</f>
        <v>No</v>
      </c>
      <c r="G897" s="2" t="str">
        <f>_xlfn.XLOOKUP(A897, 'Medical Examinations'!A:A, 'Medical Examinations'!H:H, "not found")</f>
        <v>No</v>
      </c>
      <c r="H897" s="2">
        <f>_xlfn.XLOOKUP(A897, 'Medical Examinations'!A:A, 'Medical Examinations'!J:J, "not found")</f>
        <v>0</v>
      </c>
      <c r="I897" s="2" t="str">
        <f>_xlfn.XLOOKUP(A897, 'Medical Examinations'!A:A, 'Medical Examinations'!L:L, "not found")</f>
        <v>No</v>
      </c>
      <c r="J897" s="2" t="str">
        <f>_xlfn.XLOOKUP(A897, 'Medical Examinations'!A:A, 'Medical Examinations'!C:C, "not found")</f>
        <v>Obesity</v>
      </c>
      <c r="K897" s="2" t="str">
        <f>_xlfn.XLOOKUP(A897, 'Medical Examinations'!A:A, 'Medical Examinations'!E:E, "not  found")</f>
        <v>Diabetes</v>
      </c>
      <c r="L897" s="16">
        <f>_xlfn.XLOOKUP(A897, 'Hospitalisation Details'!A:A, 'Hospitalisation Details'!G:G, "not found")</f>
        <v>25136</v>
      </c>
      <c r="M897" s="17">
        <f>_xlfn.XLOOKUP(A897, 'Hospitalisation Details'!A:A, 'Hospitalisation Details'!J:J, "not found")</f>
        <v>12105.32</v>
      </c>
      <c r="N897" s="2" t="str">
        <f>_xlfn.XLOOKUP(A897, 'Hospitalisation Details'!A:A, 'Hospitalisation Details'!L:L, "not found")</f>
        <v>tier - 3</v>
      </c>
      <c r="O897" s="2" t="str">
        <f>_xlfn.XLOOKUP(A897, 'Hospitalisation Details'!A:A, 'Hospitalisation Details'!N:N, "not found")</f>
        <v>tier - 3</v>
      </c>
      <c r="P897" s="2" t="str">
        <f>_xlfn.XLOOKUP(A897, 'Hospitalisation Details'!A:A, 'Hospitalisation Details'!P:P, "not found")</f>
        <v>R1011</v>
      </c>
      <c r="Q897" s="2">
        <f>_xlfn.XLOOKUP(A897, 'Hospitalisation Details'!A:A, 'Hospitalisation Details'!H:H, "not found")</f>
        <v>54</v>
      </c>
    </row>
    <row r="898" spans="1:17" ht="15.75" x14ac:dyDescent="0.25">
      <c r="A898" s="15" t="s">
        <v>1474</v>
      </c>
      <c r="B898" s="2" t="str">
        <f>VLOOKUP(A898, 'Customer Names'!A:E, 4, FALSE)</f>
        <v>Lucille</v>
      </c>
      <c r="C898" s="2">
        <f>_xlfn.XLOOKUP(A898, 'Medical Examinations'!A:A, 'Medical Examinations'!B:B, "not found")</f>
        <v>28.88</v>
      </c>
      <c r="D898" s="2">
        <f>_xlfn.XLOOKUP(A898, 'Medical Examinations'!A:A, 'Medical Examinations'!D:D, "not found")</f>
        <v>11.5</v>
      </c>
      <c r="E898" s="2" t="str">
        <f>_xlfn.XLOOKUP(A898, 'Medical Examinations'!A:A, 'Medical Examinations'!F:F, "not found")</f>
        <v>No</v>
      </c>
      <c r="F898" s="2" t="str">
        <f>_xlfn.XLOOKUP(A898, 'Medical Examinations'!A:A, 'Medical Examinations'!G:G, "not found")</f>
        <v>No</v>
      </c>
      <c r="G898" s="2" t="str">
        <f>_xlfn.XLOOKUP(A898, 'Medical Examinations'!A:A, 'Medical Examinations'!H:H, "not found")</f>
        <v>No</v>
      </c>
      <c r="H898" s="2">
        <f>_xlfn.XLOOKUP(A898, 'Medical Examinations'!A:A, 'Medical Examinations'!J:J, "not found")</f>
        <v>0</v>
      </c>
      <c r="I898" s="2" t="str">
        <f>_xlfn.XLOOKUP(A898, 'Medical Examinations'!A:A, 'Medical Examinations'!L:L, "not found")</f>
        <v>No</v>
      </c>
      <c r="J898" s="2" t="str">
        <f>_xlfn.XLOOKUP(A898, 'Medical Examinations'!A:A, 'Medical Examinations'!C:C, "not found")</f>
        <v>Overweight</v>
      </c>
      <c r="K898" s="2" t="str">
        <f>_xlfn.XLOOKUP(A898, 'Medical Examinations'!A:A, 'Medical Examinations'!E:E, "not  found")</f>
        <v>Diabetes</v>
      </c>
      <c r="L898" s="16">
        <f>_xlfn.XLOOKUP(A898, 'Hospitalisation Details'!A:A, 'Hospitalisation Details'!G:G, "not found")</f>
        <v>25181</v>
      </c>
      <c r="M898" s="17">
        <f>_xlfn.XLOOKUP(A898, 'Hospitalisation Details'!A:A, 'Hospitalisation Details'!J:J, "not found")</f>
        <v>12096.65</v>
      </c>
      <c r="N898" s="2" t="str">
        <f>_xlfn.XLOOKUP(A898, 'Hospitalisation Details'!A:A, 'Hospitalisation Details'!L:L, "not found")</f>
        <v>tier - 3</v>
      </c>
      <c r="O898" s="2" t="str">
        <f>_xlfn.XLOOKUP(A898, 'Hospitalisation Details'!A:A, 'Hospitalisation Details'!N:N, "not found")</f>
        <v>tier - 1</v>
      </c>
      <c r="P898" s="2" t="str">
        <f>_xlfn.XLOOKUP(A898, 'Hospitalisation Details'!A:A, 'Hospitalisation Details'!P:P, "not found")</f>
        <v>R1024</v>
      </c>
      <c r="Q898" s="2">
        <f>_xlfn.XLOOKUP(A898, 'Hospitalisation Details'!A:A, 'Hospitalisation Details'!H:H, "not found")</f>
        <v>54</v>
      </c>
    </row>
    <row r="899" spans="1:17" ht="15.75" x14ac:dyDescent="0.25">
      <c r="A899" s="15" t="s">
        <v>1473</v>
      </c>
      <c r="B899" s="2" t="str">
        <f>VLOOKUP(A899, 'Customer Names'!A:E, 4, FALSE)</f>
        <v>April</v>
      </c>
      <c r="C899" s="2">
        <f>_xlfn.XLOOKUP(A899, 'Medical Examinations'!A:A, 'Medical Examinations'!B:B, "not found")</f>
        <v>23</v>
      </c>
      <c r="D899" s="2">
        <f>_xlfn.XLOOKUP(A899, 'Medical Examinations'!A:A, 'Medical Examinations'!D:D, "not found")</f>
        <v>9.8800000000000008</v>
      </c>
      <c r="E899" s="2" t="str">
        <f>_xlfn.XLOOKUP(A899, 'Medical Examinations'!A:A, 'Medical Examinations'!F:F, "not found")</f>
        <v>No</v>
      </c>
      <c r="F899" s="2" t="str">
        <f>_xlfn.XLOOKUP(A899, 'Medical Examinations'!A:A, 'Medical Examinations'!G:G, "not found")</f>
        <v>No</v>
      </c>
      <c r="G899" s="2" t="str">
        <f>_xlfn.XLOOKUP(A899, 'Medical Examinations'!A:A, 'Medical Examinations'!H:H, "not found")</f>
        <v>No</v>
      </c>
      <c r="H899" s="2">
        <f>_xlfn.XLOOKUP(A899, 'Medical Examinations'!A:A, 'Medical Examinations'!J:J, "not found")</f>
        <v>0</v>
      </c>
      <c r="I899" s="2" t="str">
        <f>_xlfn.XLOOKUP(A899, 'Medical Examinations'!A:A, 'Medical Examinations'!L:L, "not found")</f>
        <v>No</v>
      </c>
      <c r="J899" s="2" t="str">
        <f>_xlfn.XLOOKUP(A899, 'Medical Examinations'!A:A, 'Medical Examinations'!C:C, "not found")</f>
        <v>Normal Weight</v>
      </c>
      <c r="K899" s="2" t="str">
        <f>_xlfn.XLOOKUP(A899, 'Medical Examinations'!A:A, 'Medical Examinations'!E:E, "not  found")</f>
        <v>Diabetes</v>
      </c>
      <c r="L899" s="16">
        <f>_xlfn.XLOOKUP(A899, 'Hospitalisation Details'!A:A, 'Hospitalisation Details'!G:G, "not found")</f>
        <v>25010</v>
      </c>
      <c r="M899" s="17">
        <f>_xlfn.XLOOKUP(A899, 'Hospitalisation Details'!A:A, 'Hospitalisation Details'!J:J, "not found")</f>
        <v>12094.48</v>
      </c>
      <c r="N899" s="2" t="str">
        <f>_xlfn.XLOOKUP(A899, 'Hospitalisation Details'!A:A, 'Hospitalisation Details'!L:L, "not found")</f>
        <v>tier - 3</v>
      </c>
      <c r="O899" s="2" t="str">
        <f>_xlfn.XLOOKUP(A899, 'Hospitalisation Details'!A:A, 'Hospitalisation Details'!N:N, "not found")</f>
        <v>tier - 3</v>
      </c>
      <c r="P899" s="2" t="str">
        <f>_xlfn.XLOOKUP(A899, 'Hospitalisation Details'!A:A, 'Hospitalisation Details'!P:P, "not found")</f>
        <v>R1011</v>
      </c>
      <c r="Q899" s="2">
        <f>_xlfn.XLOOKUP(A899, 'Hospitalisation Details'!A:A, 'Hospitalisation Details'!H:H, "not found")</f>
        <v>54</v>
      </c>
    </row>
    <row r="900" spans="1:17" ht="15.75" x14ac:dyDescent="0.25">
      <c r="A900" s="15" t="s">
        <v>1472</v>
      </c>
      <c r="B900" s="2" t="str">
        <f>VLOOKUP(A900, 'Customer Names'!A:E, 4, FALSE)</f>
        <v>Robert</v>
      </c>
      <c r="C900" s="2">
        <f>_xlfn.XLOOKUP(A900, 'Medical Examinations'!A:A, 'Medical Examinations'!B:B, "not found")</f>
        <v>38.25</v>
      </c>
      <c r="D900" s="2">
        <f>_xlfn.XLOOKUP(A900, 'Medical Examinations'!A:A, 'Medical Examinations'!D:D, "not found")</f>
        <v>6.2</v>
      </c>
      <c r="E900" s="2" t="str">
        <f>_xlfn.XLOOKUP(A900, 'Medical Examinations'!A:A, 'Medical Examinations'!F:F, "not found")</f>
        <v>No</v>
      </c>
      <c r="F900" s="2" t="str">
        <f>_xlfn.XLOOKUP(A900, 'Medical Examinations'!A:A, 'Medical Examinations'!G:G, "not found")</f>
        <v>No</v>
      </c>
      <c r="G900" s="2" t="str">
        <f>_xlfn.XLOOKUP(A900, 'Medical Examinations'!A:A, 'Medical Examinations'!H:H, "not found")</f>
        <v>No</v>
      </c>
      <c r="H900" s="2">
        <f>_xlfn.XLOOKUP(A900, 'Medical Examinations'!A:A, 'Medical Examinations'!J:J, "not found")</f>
        <v>1</v>
      </c>
      <c r="I900" s="2" t="str">
        <f>_xlfn.XLOOKUP(A900, 'Medical Examinations'!A:A, 'Medical Examinations'!L:L, "not found")</f>
        <v>No</v>
      </c>
      <c r="J900" s="2" t="str">
        <f>_xlfn.XLOOKUP(A900, 'Medical Examinations'!A:A, 'Medical Examinations'!C:C, "not found")</f>
        <v>Obesity</v>
      </c>
      <c r="K900" s="2" t="str">
        <f>_xlfn.XLOOKUP(A900, 'Medical Examinations'!A:A, 'Medical Examinations'!E:E, "not  found")</f>
        <v>Prediabeties</v>
      </c>
      <c r="L900" s="16">
        <f>_xlfn.XLOOKUP(A900, 'Hospitalisation Details'!A:A, 'Hospitalisation Details'!G:G, "not found")</f>
        <v>30927</v>
      </c>
      <c r="M900" s="17">
        <f>_xlfn.XLOOKUP(A900, 'Hospitalisation Details'!A:A, 'Hospitalisation Details'!J:J, "not found")</f>
        <v>12091.34</v>
      </c>
      <c r="N900" s="2" t="str">
        <f>_xlfn.XLOOKUP(A900, 'Hospitalisation Details'!A:A, 'Hospitalisation Details'!L:L, "not found")</f>
        <v>tier - 3</v>
      </c>
      <c r="O900" s="2" t="str">
        <f>_xlfn.XLOOKUP(A900, 'Hospitalisation Details'!A:A, 'Hospitalisation Details'!N:N, "not found")</f>
        <v>tier - 2</v>
      </c>
      <c r="P900" s="2" t="str">
        <f>_xlfn.XLOOKUP(A900, 'Hospitalisation Details'!A:A, 'Hospitalisation Details'!P:P, "not found")</f>
        <v>R1022</v>
      </c>
      <c r="Q900" s="2">
        <f>_xlfn.XLOOKUP(A900, 'Hospitalisation Details'!A:A, 'Hospitalisation Details'!H:H, "not found")</f>
        <v>38</v>
      </c>
    </row>
    <row r="901" spans="1:17" ht="15.75" x14ac:dyDescent="0.25">
      <c r="A901" s="15" t="s">
        <v>1471</v>
      </c>
      <c r="B901" s="2" t="str">
        <f>VLOOKUP(A901, 'Customer Names'!A:E, 4, FALSE)</f>
        <v>Alyssa</v>
      </c>
      <c r="C901" s="2">
        <f>_xlfn.XLOOKUP(A901, 'Medical Examinations'!A:A, 'Medical Examinations'!B:B, "not found")</f>
        <v>39.25</v>
      </c>
      <c r="D901" s="2">
        <f>_xlfn.XLOOKUP(A901, 'Medical Examinations'!A:A, 'Medical Examinations'!D:D, "not found")</f>
        <v>8.41</v>
      </c>
      <c r="E901" s="2" t="str">
        <f>_xlfn.XLOOKUP(A901, 'Medical Examinations'!A:A, 'Medical Examinations'!F:F, "not found")</f>
        <v>yes</v>
      </c>
      <c r="F901" s="2" t="str">
        <f>_xlfn.XLOOKUP(A901, 'Medical Examinations'!A:A, 'Medical Examinations'!G:G, "not found")</f>
        <v>No</v>
      </c>
      <c r="G901" s="2" t="str">
        <f>_xlfn.XLOOKUP(A901, 'Medical Examinations'!A:A, 'Medical Examinations'!H:H, "not found")</f>
        <v>No</v>
      </c>
      <c r="H901" s="2">
        <f>_xlfn.XLOOKUP(A901, 'Medical Examinations'!A:A, 'Medical Examinations'!J:J, "not found")</f>
        <v>1</v>
      </c>
      <c r="I901" s="2" t="str">
        <f>_xlfn.XLOOKUP(A901, 'Medical Examinations'!A:A, 'Medical Examinations'!L:L, "not found")</f>
        <v>No</v>
      </c>
      <c r="J901" s="2" t="str">
        <f>_xlfn.XLOOKUP(A901, 'Medical Examinations'!A:A, 'Medical Examinations'!C:C, "not found")</f>
        <v>Obesity</v>
      </c>
      <c r="K901" s="2" t="str">
        <f>_xlfn.XLOOKUP(A901, 'Medical Examinations'!A:A, 'Medical Examinations'!E:E, "not  found")</f>
        <v>Diabetes</v>
      </c>
      <c r="L901" s="16">
        <f>_xlfn.XLOOKUP(A901, 'Hospitalisation Details'!A:A, 'Hospitalisation Details'!G:G, "not found")</f>
        <v>31662</v>
      </c>
      <c r="M901" s="17">
        <f>_xlfn.XLOOKUP(A901, 'Hospitalisation Details'!A:A, 'Hospitalisation Details'!J:J, "not found")</f>
        <v>12048.13</v>
      </c>
      <c r="N901" s="2" t="str">
        <f>_xlfn.XLOOKUP(A901, 'Hospitalisation Details'!A:A, 'Hospitalisation Details'!L:L, "not found")</f>
        <v>tier - 3</v>
      </c>
      <c r="O901" s="2" t="str">
        <f>_xlfn.XLOOKUP(A901, 'Hospitalisation Details'!A:A, 'Hospitalisation Details'!N:N, "not found")</f>
        <v>tier - 2</v>
      </c>
      <c r="P901" s="2" t="str">
        <f>_xlfn.XLOOKUP(A901, 'Hospitalisation Details'!A:A, 'Hospitalisation Details'!P:P, "not found")</f>
        <v>R1026</v>
      </c>
      <c r="Q901" s="2">
        <f>_xlfn.XLOOKUP(A901, 'Hospitalisation Details'!A:A, 'Hospitalisation Details'!H:H, "not found")</f>
        <v>36</v>
      </c>
    </row>
    <row r="902" spans="1:17" ht="15.75" x14ac:dyDescent="0.25">
      <c r="A902" s="15" t="s">
        <v>1470</v>
      </c>
      <c r="B902" s="2" t="str">
        <f>VLOOKUP(A902, 'Customer Names'!A:E, 4, FALSE)</f>
        <v>Jessica E.</v>
      </c>
      <c r="C902" s="2">
        <f>_xlfn.XLOOKUP(A902, 'Medical Examinations'!A:A, 'Medical Examinations'!B:B, "not found")</f>
        <v>26.6</v>
      </c>
      <c r="D902" s="2">
        <f>_xlfn.XLOOKUP(A902, 'Medical Examinations'!A:A, 'Medical Examinations'!D:D, "not found")</f>
        <v>5.07</v>
      </c>
      <c r="E902" s="2" t="str">
        <f>_xlfn.XLOOKUP(A902, 'Medical Examinations'!A:A, 'Medical Examinations'!F:F, "not found")</f>
        <v>yes</v>
      </c>
      <c r="F902" s="2" t="str">
        <f>_xlfn.XLOOKUP(A902, 'Medical Examinations'!A:A, 'Medical Examinations'!G:G, "not found")</f>
        <v>No</v>
      </c>
      <c r="G902" s="2" t="str">
        <f>_xlfn.XLOOKUP(A902, 'Medical Examinations'!A:A, 'Medical Examinations'!H:H, "not found")</f>
        <v>No</v>
      </c>
      <c r="H902" s="2">
        <f>_xlfn.XLOOKUP(A902, 'Medical Examinations'!A:A, 'Medical Examinations'!J:J, "not found")</f>
        <v>2</v>
      </c>
      <c r="I902" s="2" t="str">
        <f>_xlfn.XLOOKUP(A902, 'Medical Examinations'!A:A, 'Medical Examinations'!L:L, "not found")</f>
        <v>No</v>
      </c>
      <c r="J902" s="2" t="str">
        <f>_xlfn.XLOOKUP(A902, 'Medical Examinations'!A:A, 'Medical Examinations'!C:C, "not found")</f>
        <v>Overweight</v>
      </c>
      <c r="K902" s="2" t="str">
        <f>_xlfn.XLOOKUP(A902, 'Medical Examinations'!A:A, 'Medical Examinations'!E:E, "not  found")</f>
        <v>Normal</v>
      </c>
      <c r="L902" s="16">
        <f>_xlfn.XLOOKUP(A902, 'Hospitalisation Details'!A:A, 'Hospitalisation Details'!G:G, "not found")</f>
        <v>24435</v>
      </c>
      <c r="M902" s="17">
        <f>_xlfn.XLOOKUP(A902, 'Hospitalisation Details'!A:A, 'Hospitalisation Details'!J:J, "not found")</f>
        <v>12044.34</v>
      </c>
      <c r="N902" s="2" t="str">
        <f>_xlfn.XLOOKUP(A902, 'Hospitalisation Details'!A:A, 'Hospitalisation Details'!L:L, "not found")</f>
        <v>tier - 3</v>
      </c>
      <c r="O902" s="2" t="str">
        <f>_xlfn.XLOOKUP(A902, 'Hospitalisation Details'!A:A, 'Hospitalisation Details'!N:N, "not found")</f>
        <v>tier - 1</v>
      </c>
      <c r="P902" s="2" t="str">
        <f>_xlfn.XLOOKUP(A902, 'Hospitalisation Details'!A:A, 'Hospitalisation Details'!P:P, "not found")</f>
        <v>R1012</v>
      </c>
      <c r="Q902" s="2">
        <f>_xlfn.XLOOKUP(A902, 'Hospitalisation Details'!A:A, 'Hospitalisation Details'!H:H, "not found")</f>
        <v>56</v>
      </c>
    </row>
    <row r="903" spans="1:17" ht="15.75" x14ac:dyDescent="0.25">
      <c r="A903" s="15" t="s">
        <v>1469</v>
      </c>
      <c r="B903" s="2" t="str">
        <f>VLOOKUP(A903, 'Customer Names'!A:E, 4, FALSE)</f>
        <v>Patrick J.</v>
      </c>
      <c r="C903" s="2">
        <f>_xlfn.XLOOKUP(A903, 'Medical Examinations'!A:A, 'Medical Examinations'!B:B, "not found")</f>
        <v>35.700000000000003</v>
      </c>
      <c r="D903" s="2">
        <f>_xlfn.XLOOKUP(A903, 'Medical Examinations'!A:A, 'Medical Examinations'!D:D, "not found")</f>
        <v>4.0599999999999996</v>
      </c>
      <c r="E903" s="2" t="str">
        <f>_xlfn.XLOOKUP(A903, 'Medical Examinations'!A:A, 'Medical Examinations'!F:F, "not found")</f>
        <v>No</v>
      </c>
      <c r="F903" s="2" t="str">
        <f>_xlfn.XLOOKUP(A903, 'Medical Examinations'!A:A, 'Medical Examinations'!G:G, "not found")</f>
        <v>No</v>
      </c>
      <c r="G903" s="2" t="str">
        <f>_xlfn.XLOOKUP(A903, 'Medical Examinations'!A:A, 'Medical Examinations'!H:H, "not found")</f>
        <v>Yes</v>
      </c>
      <c r="H903" s="2">
        <f>_xlfn.XLOOKUP(A903, 'Medical Examinations'!A:A, 'Medical Examinations'!J:J, "not found")</f>
        <v>1</v>
      </c>
      <c r="I903" s="2" t="str">
        <f>_xlfn.XLOOKUP(A903, 'Medical Examinations'!A:A, 'Medical Examinations'!L:L, "not found")</f>
        <v>No</v>
      </c>
      <c r="J903" s="2" t="str">
        <f>_xlfn.XLOOKUP(A903, 'Medical Examinations'!A:A, 'Medical Examinations'!C:C, "not found")</f>
        <v>Obesity</v>
      </c>
      <c r="K903" s="2" t="str">
        <f>_xlfn.XLOOKUP(A903, 'Medical Examinations'!A:A, 'Medical Examinations'!E:E, "not  found")</f>
        <v>Normal</v>
      </c>
      <c r="L903" s="16">
        <f>_xlfn.XLOOKUP(A903, 'Hospitalisation Details'!A:A, 'Hospitalisation Details'!G:G, "not found")</f>
        <v>29144</v>
      </c>
      <c r="M903" s="17">
        <f>_xlfn.XLOOKUP(A903, 'Hospitalisation Details'!A:A, 'Hospitalisation Details'!J:J, "not found")</f>
        <v>12035.18</v>
      </c>
      <c r="N903" s="2" t="str">
        <f>_xlfn.XLOOKUP(A903, 'Hospitalisation Details'!A:A, 'Hospitalisation Details'!L:L, "not found")</f>
        <v>tier - 3</v>
      </c>
      <c r="O903" s="2" t="str">
        <f>_xlfn.XLOOKUP(A903, 'Hospitalisation Details'!A:A, 'Hospitalisation Details'!N:N, "not found")</f>
        <v>tier - 3</v>
      </c>
      <c r="P903" s="2" t="str">
        <f>_xlfn.XLOOKUP(A903, 'Hospitalisation Details'!A:A, 'Hospitalisation Details'!P:P, "not found")</f>
        <v>R1021</v>
      </c>
      <c r="Q903" s="2">
        <f>_xlfn.XLOOKUP(A903, 'Hospitalisation Details'!A:A, 'Hospitalisation Details'!H:H, "not found")</f>
        <v>43</v>
      </c>
    </row>
    <row r="904" spans="1:17" ht="15.75" x14ac:dyDescent="0.25">
      <c r="A904" s="15" t="s">
        <v>1468</v>
      </c>
      <c r="B904" s="2" t="str">
        <f>VLOOKUP(A904, 'Customer Names'!A:E, 4, FALSE)</f>
        <v>Emilie</v>
      </c>
      <c r="C904" s="2">
        <f>_xlfn.XLOOKUP(A904, 'Medical Examinations'!A:A, 'Medical Examinations'!B:B, "not found")</f>
        <v>20.100000000000001</v>
      </c>
      <c r="D904" s="2">
        <f>_xlfn.XLOOKUP(A904, 'Medical Examinations'!A:A, 'Medical Examinations'!D:D, "not found")</f>
        <v>10.52</v>
      </c>
      <c r="E904" s="2" t="str">
        <f>_xlfn.XLOOKUP(A904, 'Medical Examinations'!A:A, 'Medical Examinations'!F:F, "not found")</f>
        <v>No</v>
      </c>
      <c r="F904" s="2" t="str">
        <f>_xlfn.XLOOKUP(A904, 'Medical Examinations'!A:A, 'Medical Examinations'!G:G, "not found")</f>
        <v>No</v>
      </c>
      <c r="G904" s="2" t="str">
        <f>_xlfn.XLOOKUP(A904, 'Medical Examinations'!A:A, 'Medical Examinations'!H:H, "not found")</f>
        <v>No</v>
      </c>
      <c r="H904" s="2">
        <f>_xlfn.XLOOKUP(A904, 'Medical Examinations'!A:A, 'Medical Examinations'!J:J, "not found")</f>
        <v>0</v>
      </c>
      <c r="I904" s="2" t="str">
        <f>_xlfn.XLOOKUP(A904, 'Medical Examinations'!A:A, 'Medical Examinations'!L:L, "not found")</f>
        <v>No</v>
      </c>
      <c r="J904" s="2" t="str">
        <f>_xlfn.XLOOKUP(A904, 'Medical Examinations'!A:A, 'Medical Examinations'!C:C, "not found")</f>
        <v>Normal Weight</v>
      </c>
      <c r="K904" s="2" t="str">
        <f>_xlfn.XLOOKUP(A904, 'Medical Examinations'!A:A, 'Medical Examinations'!E:E, "not  found")</f>
        <v>Diabetes</v>
      </c>
      <c r="L904" s="16">
        <f>_xlfn.XLOOKUP(A904, 'Hospitalisation Details'!A:A, 'Hospitalisation Details'!G:G, "not found")</f>
        <v>24044</v>
      </c>
      <c r="M904" s="17">
        <f>_xlfn.XLOOKUP(A904, 'Hospitalisation Details'!A:A, 'Hospitalisation Details'!J:J, "not found")</f>
        <v>12032.33</v>
      </c>
      <c r="N904" s="2" t="str">
        <f>_xlfn.XLOOKUP(A904, 'Hospitalisation Details'!A:A, 'Hospitalisation Details'!L:L, "not found")</f>
        <v>tier - 3</v>
      </c>
      <c r="O904" s="2" t="str">
        <f>_xlfn.XLOOKUP(A904, 'Hospitalisation Details'!A:A, 'Hospitalisation Details'!N:N, "not found")</f>
        <v>tier - 1</v>
      </c>
      <c r="P904" s="2" t="str">
        <f>_xlfn.XLOOKUP(A904, 'Hospitalisation Details'!A:A, 'Hospitalisation Details'!P:P, "not found")</f>
        <v>R1011</v>
      </c>
      <c r="Q904" s="2">
        <f>_xlfn.XLOOKUP(A904, 'Hospitalisation Details'!A:A, 'Hospitalisation Details'!H:H, "not found")</f>
        <v>57</v>
      </c>
    </row>
    <row r="905" spans="1:17" ht="15.75" x14ac:dyDescent="0.25">
      <c r="A905" s="15" t="s">
        <v>1467</v>
      </c>
      <c r="B905" s="2" t="str">
        <f>VLOOKUP(A905, 'Customer Names'!A:E, 4, FALSE)</f>
        <v>Caitlin B.</v>
      </c>
      <c r="C905" s="2">
        <f>_xlfn.XLOOKUP(A905, 'Medical Examinations'!A:A, 'Medical Examinations'!B:B, "not found")</f>
        <v>22.23</v>
      </c>
      <c r="D905" s="2">
        <f>_xlfn.XLOOKUP(A905, 'Medical Examinations'!A:A, 'Medical Examinations'!D:D, "not found")</f>
        <v>9.65</v>
      </c>
      <c r="E905" s="2" t="str">
        <f>_xlfn.XLOOKUP(A905, 'Medical Examinations'!A:A, 'Medical Examinations'!F:F, "not found")</f>
        <v>No</v>
      </c>
      <c r="F905" s="2" t="str">
        <f>_xlfn.XLOOKUP(A905, 'Medical Examinations'!A:A, 'Medical Examinations'!G:G, "not found")</f>
        <v>No</v>
      </c>
      <c r="G905" s="2" t="str">
        <f>_xlfn.XLOOKUP(A905, 'Medical Examinations'!A:A, 'Medical Examinations'!H:H, "not found")</f>
        <v>No</v>
      </c>
      <c r="H905" s="2">
        <f>_xlfn.XLOOKUP(A905, 'Medical Examinations'!A:A, 'Medical Examinations'!J:J, "not found")</f>
        <v>0</v>
      </c>
      <c r="I905" s="2" t="str">
        <f>_xlfn.XLOOKUP(A905, 'Medical Examinations'!A:A, 'Medical Examinations'!L:L, "not found")</f>
        <v>No</v>
      </c>
      <c r="J905" s="2" t="str">
        <f>_xlfn.XLOOKUP(A905, 'Medical Examinations'!A:A, 'Medical Examinations'!C:C, "not found")</f>
        <v>Normal Weight</v>
      </c>
      <c r="K905" s="2" t="str">
        <f>_xlfn.XLOOKUP(A905, 'Medical Examinations'!A:A, 'Medical Examinations'!E:E, "not  found")</f>
        <v>Diabetes</v>
      </c>
      <c r="L905" s="16">
        <f>_xlfn.XLOOKUP(A905, 'Hospitalisation Details'!A:A, 'Hospitalisation Details'!G:G, "not found")</f>
        <v>23902</v>
      </c>
      <c r="M905" s="17">
        <f>_xlfn.XLOOKUP(A905, 'Hospitalisation Details'!A:A, 'Hospitalisation Details'!J:J, "not found")</f>
        <v>12029.29</v>
      </c>
      <c r="N905" s="2" t="str">
        <f>_xlfn.XLOOKUP(A905, 'Hospitalisation Details'!A:A, 'Hospitalisation Details'!L:L, "not found")</f>
        <v>tier - 3</v>
      </c>
      <c r="O905" s="2" t="str">
        <f>_xlfn.XLOOKUP(A905, 'Hospitalisation Details'!A:A, 'Hospitalisation Details'!N:N, "not found")</f>
        <v>tier - 2</v>
      </c>
      <c r="P905" s="2" t="str">
        <f>_xlfn.XLOOKUP(A905, 'Hospitalisation Details'!A:A, 'Hospitalisation Details'!P:P, "not found")</f>
        <v>R1024</v>
      </c>
      <c r="Q905" s="2">
        <f>_xlfn.XLOOKUP(A905, 'Hospitalisation Details'!A:A, 'Hospitalisation Details'!H:H, "not found")</f>
        <v>57</v>
      </c>
    </row>
    <row r="906" spans="1:17" ht="15.75" x14ac:dyDescent="0.25">
      <c r="A906" s="15" t="s">
        <v>1466</v>
      </c>
      <c r="B906" s="2" t="str">
        <f>VLOOKUP(A906, 'Customer Names'!A:E, 4, FALSE)</f>
        <v>Joseph W</v>
      </c>
      <c r="C906" s="2">
        <f>_xlfn.XLOOKUP(A906, 'Medical Examinations'!A:A, 'Medical Examinations'!B:B, "not found")</f>
        <v>36.47</v>
      </c>
      <c r="D906" s="2">
        <f>_xlfn.XLOOKUP(A906, 'Medical Examinations'!A:A, 'Medical Examinations'!D:D, "not found")</f>
        <v>6.21</v>
      </c>
      <c r="E906" s="2" t="str">
        <f>_xlfn.XLOOKUP(A906, 'Medical Examinations'!A:A, 'Medical Examinations'!F:F, "not found")</f>
        <v>No</v>
      </c>
      <c r="F906" s="2" t="str">
        <f>_xlfn.XLOOKUP(A906, 'Medical Examinations'!A:A, 'Medical Examinations'!G:G, "not found")</f>
        <v>No</v>
      </c>
      <c r="G906" s="2" t="str">
        <f>_xlfn.XLOOKUP(A906, 'Medical Examinations'!A:A, 'Medical Examinations'!H:H, "not found")</f>
        <v>No</v>
      </c>
      <c r="H906" s="2">
        <f>_xlfn.XLOOKUP(A906, 'Medical Examinations'!A:A, 'Medical Examinations'!J:J, "not found")</f>
        <v>0</v>
      </c>
      <c r="I906" s="2" t="str">
        <f>_xlfn.XLOOKUP(A906, 'Medical Examinations'!A:A, 'Medical Examinations'!L:L, "not found")</f>
        <v>No</v>
      </c>
      <c r="J906" s="2" t="str">
        <f>_xlfn.XLOOKUP(A906, 'Medical Examinations'!A:A, 'Medical Examinations'!C:C, "not found")</f>
        <v>Obesity</v>
      </c>
      <c r="K906" s="2" t="str">
        <f>_xlfn.XLOOKUP(A906, 'Medical Examinations'!A:A, 'Medical Examinations'!E:E, "not  found")</f>
        <v>Prediabeties</v>
      </c>
      <c r="L906" s="16">
        <f>_xlfn.XLOOKUP(A906, 'Hospitalisation Details'!A:A, 'Hospitalisation Details'!G:G, "not found")</f>
        <v>30241</v>
      </c>
      <c r="M906" s="17">
        <f>_xlfn.XLOOKUP(A906, 'Hospitalisation Details'!A:A, 'Hospitalisation Details'!J:J, "not found")</f>
        <v>12001.29</v>
      </c>
      <c r="N906" s="2" t="str">
        <f>_xlfn.XLOOKUP(A906, 'Hospitalisation Details'!A:A, 'Hospitalisation Details'!L:L, "not found")</f>
        <v>tier - 3</v>
      </c>
      <c r="O906" s="2" t="str">
        <f>_xlfn.XLOOKUP(A906, 'Hospitalisation Details'!A:A, 'Hospitalisation Details'!N:N, "not found")</f>
        <v>tier - 3</v>
      </c>
      <c r="P906" s="2" t="str">
        <f>_xlfn.XLOOKUP(A906, 'Hospitalisation Details'!A:A, 'Hospitalisation Details'!P:P, "not found")</f>
        <v>R1021</v>
      </c>
      <c r="Q906" s="2">
        <f>_xlfn.XLOOKUP(A906, 'Hospitalisation Details'!A:A, 'Hospitalisation Details'!H:H, "not found")</f>
        <v>40</v>
      </c>
    </row>
    <row r="907" spans="1:17" ht="15.75" x14ac:dyDescent="0.25">
      <c r="A907" s="15" t="s">
        <v>1465</v>
      </c>
      <c r="B907" s="2" t="str">
        <f>VLOOKUP(A907, 'Customer Names'!A:E, 4, FALSE)</f>
        <v>Wendy</v>
      </c>
      <c r="C907" s="2">
        <f>_xlfn.XLOOKUP(A907, 'Medical Examinations'!A:A, 'Medical Examinations'!B:B, "not found")</f>
        <v>49.64</v>
      </c>
      <c r="D907" s="2">
        <f>_xlfn.XLOOKUP(A907, 'Medical Examinations'!A:A, 'Medical Examinations'!D:D, "not found")</f>
        <v>4.76</v>
      </c>
      <c r="E907" s="2" t="str">
        <f>_xlfn.XLOOKUP(A907, 'Medical Examinations'!A:A, 'Medical Examinations'!F:F, "not found")</f>
        <v>No</v>
      </c>
      <c r="F907" s="2" t="str">
        <f>_xlfn.XLOOKUP(A907, 'Medical Examinations'!A:A, 'Medical Examinations'!G:G, "not found")</f>
        <v>No</v>
      </c>
      <c r="G907" s="2" t="str">
        <f>_xlfn.XLOOKUP(A907, 'Medical Examinations'!A:A, 'Medical Examinations'!H:H, "not found")</f>
        <v>Yes</v>
      </c>
      <c r="H907" s="2">
        <f>_xlfn.XLOOKUP(A907, 'Medical Examinations'!A:A, 'Medical Examinations'!J:J, "not found")</f>
        <v>1</v>
      </c>
      <c r="I907" s="2" t="str">
        <f>_xlfn.XLOOKUP(A907, 'Medical Examinations'!A:A, 'Medical Examinations'!L:L, "not found")</f>
        <v>No</v>
      </c>
      <c r="J907" s="2" t="str">
        <f>_xlfn.XLOOKUP(A907, 'Medical Examinations'!A:A, 'Medical Examinations'!C:C, "not found")</f>
        <v>Obesity</v>
      </c>
      <c r="K907" s="2" t="str">
        <f>_xlfn.XLOOKUP(A907, 'Medical Examinations'!A:A, 'Medical Examinations'!E:E, "not  found")</f>
        <v>Normal</v>
      </c>
      <c r="L907" s="16">
        <f>_xlfn.XLOOKUP(A907, 'Hospitalisation Details'!A:A, 'Hospitalisation Details'!G:G, "not found")</f>
        <v>34315</v>
      </c>
      <c r="M907" s="17">
        <f>_xlfn.XLOOKUP(A907, 'Hospitalisation Details'!A:A, 'Hospitalisation Details'!J:J, "not found")</f>
        <v>11994.89</v>
      </c>
      <c r="N907" s="2" t="str">
        <f>_xlfn.XLOOKUP(A907, 'Hospitalisation Details'!A:A, 'Hospitalisation Details'!L:L, "not found")</f>
        <v>tier - 3</v>
      </c>
      <c r="O907" s="2" t="str">
        <f>_xlfn.XLOOKUP(A907, 'Hospitalisation Details'!A:A, 'Hospitalisation Details'!N:N, "not found")</f>
        <v>tier - 2</v>
      </c>
      <c r="P907" s="2" t="str">
        <f>_xlfn.XLOOKUP(A907, 'Hospitalisation Details'!A:A, 'Hospitalisation Details'!P:P, "not found")</f>
        <v>R1012</v>
      </c>
      <c r="Q907" s="2">
        <f>_xlfn.XLOOKUP(A907, 'Hospitalisation Details'!A:A, 'Hospitalisation Details'!H:H, "not found")</f>
        <v>29</v>
      </c>
    </row>
    <row r="908" spans="1:17" ht="15.75" x14ac:dyDescent="0.25">
      <c r="A908" s="15" t="s">
        <v>1464</v>
      </c>
      <c r="B908" s="2" t="str">
        <f>VLOOKUP(A908, 'Customer Names'!A:E, 4, FALSE)</f>
        <v>Leah L.</v>
      </c>
      <c r="C908" s="2">
        <f>_xlfn.XLOOKUP(A908, 'Medical Examinations'!A:A, 'Medical Examinations'!B:B, "not found")</f>
        <v>36.799999999999997</v>
      </c>
      <c r="D908" s="2">
        <f>_xlfn.XLOOKUP(A908, 'Medical Examinations'!A:A, 'Medical Examinations'!D:D, "not found")</f>
        <v>5.73</v>
      </c>
      <c r="E908" s="2" t="str">
        <f>_xlfn.XLOOKUP(A908, 'Medical Examinations'!A:A, 'Medical Examinations'!F:F, "not found")</f>
        <v>yes</v>
      </c>
      <c r="F908" s="2" t="str">
        <f>_xlfn.XLOOKUP(A908, 'Medical Examinations'!A:A, 'Medical Examinations'!G:G, "not found")</f>
        <v>No</v>
      </c>
      <c r="G908" s="2" t="str">
        <f>_xlfn.XLOOKUP(A908, 'Medical Examinations'!A:A, 'Medical Examinations'!H:H, "not found")</f>
        <v>Yes</v>
      </c>
      <c r="H908" s="2">
        <f>_xlfn.XLOOKUP(A908, 'Medical Examinations'!A:A, 'Medical Examinations'!J:J, "not found")</f>
        <v>1</v>
      </c>
      <c r="I908" s="2" t="str">
        <f>_xlfn.XLOOKUP(A908, 'Medical Examinations'!A:A, 'Medical Examinations'!L:L, "not found")</f>
        <v>No</v>
      </c>
      <c r="J908" s="2" t="str">
        <f>_xlfn.XLOOKUP(A908, 'Medical Examinations'!A:A, 'Medical Examinations'!C:C, "not found")</f>
        <v>Obesity</v>
      </c>
      <c r="K908" s="2" t="str">
        <f>_xlfn.XLOOKUP(A908, 'Medical Examinations'!A:A, 'Medical Examinations'!E:E, "not  found")</f>
        <v>Prediabeties</v>
      </c>
      <c r="L908" s="16">
        <f>_xlfn.XLOOKUP(A908, 'Hospitalisation Details'!A:A, 'Hospitalisation Details'!G:G, "not found")</f>
        <v>30501</v>
      </c>
      <c r="M908" s="17">
        <f>_xlfn.XLOOKUP(A908, 'Hospitalisation Details'!A:A, 'Hospitalisation Details'!J:J, "not found")</f>
        <v>11987.68</v>
      </c>
      <c r="N908" s="2" t="str">
        <f>_xlfn.XLOOKUP(A908, 'Hospitalisation Details'!A:A, 'Hospitalisation Details'!L:L, "not found")</f>
        <v>tier - 3</v>
      </c>
      <c r="O908" s="2" t="str">
        <f>_xlfn.XLOOKUP(A908, 'Hospitalisation Details'!A:A, 'Hospitalisation Details'!N:N, "not found")</f>
        <v>tier - 2</v>
      </c>
      <c r="P908" s="2" t="str">
        <f>_xlfn.XLOOKUP(A908, 'Hospitalisation Details'!A:A, 'Hospitalisation Details'!P:P, "not found")</f>
        <v>R1026</v>
      </c>
      <c r="Q908" s="2">
        <f>_xlfn.XLOOKUP(A908, 'Hospitalisation Details'!A:A, 'Hospitalisation Details'!H:H, "not found")</f>
        <v>39</v>
      </c>
    </row>
    <row r="909" spans="1:17" ht="15.75" x14ac:dyDescent="0.25">
      <c r="A909" s="15" t="s">
        <v>1463</v>
      </c>
      <c r="B909" s="2" t="str">
        <f>VLOOKUP(A909, 'Customer Names'!A:E, 4, FALSE)</f>
        <v>Wayne L.</v>
      </c>
      <c r="C909" s="2">
        <f>_xlfn.XLOOKUP(A909, 'Medical Examinations'!A:A, 'Medical Examinations'!B:B, "not found")</f>
        <v>33.880000000000003</v>
      </c>
      <c r="D909" s="2">
        <f>_xlfn.XLOOKUP(A909, 'Medical Examinations'!A:A, 'Medical Examinations'!D:D, "not found")</f>
        <v>10.78</v>
      </c>
      <c r="E909" s="2" t="str">
        <f>_xlfn.XLOOKUP(A909, 'Medical Examinations'!A:A, 'Medical Examinations'!F:F, "not found")</f>
        <v>yes</v>
      </c>
      <c r="F909" s="2" t="str">
        <f>_xlfn.XLOOKUP(A909, 'Medical Examinations'!A:A, 'Medical Examinations'!G:G, "not found")</f>
        <v>No</v>
      </c>
      <c r="G909" s="2" t="str">
        <f>_xlfn.XLOOKUP(A909, 'Medical Examinations'!A:A, 'Medical Examinations'!H:H, "not found")</f>
        <v>No</v>
      </c>
      <c r="H909" s="2">
        <f>_xlfn.XLOOKUP(A909, 'Medical Examinations'!A:A, 'Medical Examinations'!J:J, "not found")</f>
        <v>0</v>
      </c>
      <c r="I909" s="2" t="str">
        <f>_xlfn.XLOOKUP(A909, 'Medical Examinations'!A:A, 'Medical Examinations'!L:L, "not found")</f>
        <v>No</v>
      </c>
      <c r="J909" s="2" t="str">
        <f>_xlfn.XLOOKUP(A909, 'Medical Examinations'!A:A, 'Medical Examinations'!C:C, "not found")</f>
        <v>Obesity</v>
      </c>
      <c r="K909" s="2" t="str">
        <f>_xlfn.XLOOKUP(A909, 'Medical Examinations'!A:A, 'Medical Examinations'!E:E, "not  found")</f>
        <v>Diabetes</v>
      </c>
      <c r="L909" s="16">
        <f>_xlfn.XLOOKUP(A909, 'Hospitalisation Details'!A:A, 'Hospitalisation Details'!G:G, "not found")</f>
        <v>24828</v>
      </c>
      <c r="M909" s="17">
        <f>_xlfn.XLOOKUP(A909, 'Hospitalisation Details'!A:A, 'Hospitalisation Details'!J:J, "not found")</f>
        <v>11987.17</v>
      </c>
      <c r="N909" s="2" t="str">
        <f>_xlfn.XLOOKUP(A909, 'Hospitalisation Details'!A:A, 'Hospitalisation Details'!L:L, "not found")</f>
        <v>tier - 3</v>
      </c>
      <c r="O909" s="2" t="str">
        <f>_xlfn.XLOOKUP(A909, 'Hospitalisation Details'!A:A, 'Hospitalisation Details'!N:N, "not found")</f>
        <v>tier - 3</v>
      </c>
      <c r="P909" s="2" t="str">
        <f>_xlfn.XLOOKUP(A909, 'Hospitalisation Details'!A:A, 'Hospitalisation Details'!P:P, "not found")</f>
        <v>R1013</v>
      </c>
      <c r="Q909" s="2">
        <f>_xlfn.XLOOKUP(A909, 'Hospitalisation Details'!A:A, 'Hospitalisation Details'!H:H, "not found")</f>
        <v>55</v>
      </c>
    </row>
    <row r="910" spans="1:17" ht="15.75" x14ac:dyDescent="0.25">
      <c r="A910" s="15" t="s">
        <v>1462</v>
      </c>
      <c r="B910" s="2" t="str">
        <f>VLOOKUP(A910, 'Customer Names'!A:E, 4, FALSE)</f>
        <v>Jason M.</v>
      </c>
      <c r="C910" s="2">
        <f>_xlfn.XLOOKUP(A910, 'Medical Examinations'!A:A, 'Medical Examinations'!B:B, "not found")</f>
        <v>32.01</v>
      </c>
      <c r="D910" s="2">
        <f>_xlfn.XLOOKUP(A910, 'Medical Examinations'!A:A, 'Medical Examinations'!D:D, "not found")</f>
        <v>5.08</v>
      </c>
      <c r="E910" s="2" t="str">
        <f>_xlfn.XLOOKUP(A910, 'Medical Examinations'!A:A, 'Medical Examinations'!F:F, "not found")</f>
        <v>yes</v>
      </c>
      <c r="F910" s="2" t="str">
        <f>_xlfn.XLOOKUP(A910, 'Medical Examinations'!A:A, 'Medical Examinations'!G:G, "not found")</f>
        <v>No</v>
      </c>
      <c r="G910" s="2" t="str">
        <f>_xlfn.XLOOKUP(A910, 'Medical Examinations'!A:A, 'Medical Examinations'!H:H, "not found")</f>
        <v>No</v>
      </c>
      <c r="H910" s="2">
        <f>_xlfn.XLOOKUP(A910, 'Medical Examinations'!A:A, 'Medical Examinations'!J:J, "not found")</f>
        <v>1</v>
      </c>
      <c r="I910" s="2" t="str">
        <f>_xlfn.XLOOKUP(A910, 'Medical Examinations'!A:A, 'Medical Examinations'!L:L, "not found")</f>
        <v>No</v>
      </c>
      <c r="J910" s="2" t="str">
        <f>_xlfn.XLOOKUP(A910, 'Medical Examinations'!A:A, 'Medical Examinations'!C:C, "not found")</f>
        <v>Obesity</v>
      </c>
      <c r="K910" s="2" t="str">
        <f>_xlfn.XLOOKUP(A910, 'Medical Examinations'!A:A, 'Medical Examinations'!E:E, "not  found")</f>
        <v>Normal</v>
      </c>
      <c r="L910" s="16">
        <f>_xlfn.XLOOKUP(A910, 'Hospitalisation Details'!A:A, 'Hospitalisation Details'!G:G, "not found")</f>
        <v>23649</v>
      </c>
      <c r="M910" s="17">
        <f>_xlfn.XLOOKUP(A910, 'Hospitalisation Details'!A:A, 'Hospitalisation Details'!J:J, "not found")</f>
        <v>11946.63</v>
      </c>
      <c r="N910" s="2" t="str">
        <f>_xlfn.XLOOKUP(A910, 'Hospitalisation Details'!A:A, 'Hospitalisation Details'!L:L, "not found")</f>
        <v>tier - 3</v>
      </c>
      <c r="O910" s="2" t="str">
        <f>_xlfn.XLOOKUP(A910, 'Hospitalisation Details'!A:A, 'Hospitalisation Details'!N:N, "not found")</f>
        <v>tier - 2</v>
      </c>
      <c r="P910" s="2" t="str">
        <f>_xlfn.XLOOKUP(A910, 'Hospitalisation Details'!A:A, 'Hospitalisation Details'!P:P, "not found")</f>
        <v>R1013</v>
      </c>
      <c r="Q910" s="2">
        <f>_xlfn.XLOOKUP(A910, 'Hospitalisation Details'!A:A, 'Hospitalisation Details'!H:H, "not found")</f>
        <v>58</v>
      </c>
    </row>
    <row r="911" spans="1:17" ht="15.75" x14ac:dyDescent="0.25">
      <c r="A911" s="15" t="s">
        <v>1461</v>
      </c>
      <c r="B911" s="2" t="str">
        <f>VLOOKUP(A911, 'Customer Names'!A:E, 4, FALSE)</f>
        <v>Floris</v>
      </c>
      <c r="C911" s="2">
        <f>_xlfn.XLOOKUP(A911, 'Medical Examinations'!A:A, 'Medical Examinations'!B:B, "not found")</f>
        <v>33.630000000000003</v>
      </c>
      <c r="D911" s="2">
        <f>_xlfn.XLOOKUP(A911, 'Medical Examinations'!A:A, 'Medical Examinations'!D:D, "not found")</f>
        <v>11.39</v>
      </c>
      <c r="E911" s="2" t="str">
        <f>_xlfn.XLOOKUP(A911, 'Medical Examinations'!A:A, 'Medical Examinations'!F:F, "not found")</f>
        <v>No</v>
      </c>
      <c r="F911" s="2" t="str">
        <f>_xlfn.XLOOKUP(A911, 'Medical Examinations'!A:A, 'Medical Examinations'!G:G, "not found")</f>
        <v>No</v>
      </c>
      <c r="G911" s="2" t="str">
        <f>_xlfn.XLOOKUP(A911, 'Medical Examinations'!A:A, 'Medical Examinations'!H:H, "not found")</f>
        <v>No</v>
      </c>
      <c r="H911" s="2">
        <f>_xlfn.XLOOKUP(A911, 'Medical Examinations'!A:A, 'Medical Examinations'!J:J, "not found")</f>
        <v>0</v>
      </c>
      <c r="I911" s="2" t="str">
        <f>_xlfn.XLOOKUP(A911, 'Medical Examinations'!A:A, 'Medical Examinations'!L:L, "not found")</f>
        <v>No</v>
      </c>
      <c r="J911" s="2" t="str">
        <f>_xlfn.XLOOKUP(A911, 'Medical Examinations'!A:A, 'Medical Examinations'!C:C, "not found")</f>
        <v>Obesity</v>
      </c>
      <c r="K911" s="2" t="str">
        <f>_xlfn.XLOOKUP(A911, 'Medical Examinations'!A:A, 'Medical Examinations'!E:E, "not  found")</f>
        <v>Diabetes</v>
      </c>
      <c r="L911" s="16">
        <f>_xlfn.XLOOKUP(A911, 'Hospitalisation Details'!A:A, 'Hospitalisation Details'!G:G, "not found")</f>
        <v>24047</v>
      </c>
      <c r="M911" s="17">
        <f>_xlfn.XLOOKUP(A911, 'Hospitalisation Details'!A:A, 'Hospitalisation Details'!J:J, "not found")</f>
        <v>11945.13</v>
      </c>
      <c r="N911" s="2" t="str">
        <f>_xlfn.XLOOKUP(A911, 'Hospitalisation Details'!A:A, 'Hospitalisation Details'!L:L, "not found")</f>
        <v>tier - 3</v>
      </c>
      <c r="O911" s="2" t="str">
        <f>_xlfn.XLOOKUP(A911, 'Hospitalisation Details'!A:A, 'Hospitalisation Details'!N:N, "not found")</f>
        <v>tier - 2</v>
      </c>
      <c r="P911" s="2" t="str">
        <f>_xlfn.XLOOKUP(A911, 'Hospitalisation Details'!A:A, 'Hospitalisation Details'!P:P, "not found")</f>
        <v>R1012</v>
      </c>
      <c r="Q911" s="2">
        <f>_xlfn.XLOOKUP(A911, 'Hospitalisation Details'!A:A, 'Hospitalisation Details'!H:H, "not found")</f>
        <v>57</v>
      </c>
    </row>
    <row r="912" spans="1:17" ht="15.75" x14ac:dyDescent="0.25">
      <c r="A912" s="15" t="s">
        <v>1460</v>
      </c>
      <c r="B912" s="2" t="str">
        <f>VLOOKUP(A912, 'Customer Names'!A:E, 4, FALSE)</f>
        <v>Marc</v>
      </c>
      <c r="C912" s="2">
        <f>_xlfn.XLOOKUP(A912, 'Medical Examinations'!A:A, 'Medical Examinations'!B:B, "not found")</f>
        <v>34.865000000000002</v>
      </c>
      <c r="D912" s="2">
        <f>_xlfn.XLOOKUP(A912, 'Medical Examinations'!A:A, 'Medical Examinations'!D:D, "not found")</f>
        <v>5.35</v>
      </c>
      <c r="E912" s="2" t="str">
        <f>_xlfn.XLOOKUP(A912, 'Medical Examinations'!A:A, 'Medical Examinations'!F:F, "not found")</f>
        <v>yes</v>
      </c>
      <c r="F912" s="2" t="str">
        <f>_xlfn.XLOOKUP(A912, 'Medical Examinations'!A:A, 'Medical Examinations'!G:G, "not found")</f>
        <v>No</v>
      </c>
      <c r="G912" s="2" t="str">
        <f>_xlfn.XLOOKUP(A912, 'Medical Examinations'!A:A, 'Medical Examinations'!H:H, "not found")</f>
        <v>No</v>
      </c>
      <c r="H912" s="2">
        <f>_xlfn.XLOOKUP(A912, 'Medical Examinations'!A:A, 'Medical Examinations'!J:J, "not found")</f>
        <v>1</v>
      </c>
      <c r="I912" s="2" t="str">
        <f>_xlfn.XLOOKUP(A912, 'Medical Examinations'!A:A, 'Medical Examinations'!L:L, "not found")</f>
        <v>No</v>
      </c>
      <c r="J912" s="2" t="str">
        <f>_xlfn.XLOOKUP(A912, 'Medical Examinations'!A:A, 'Medical Examinations'!C:C, "not found")</f>
        <v>Obesity</v>
      </c>
      <c r="K912" s="2" t="str">
        <f>_xlfn.XLOOKUP(A912, 'Medical Examinations'!A:A, 'Medical Examinations'!E:E, "not  found")</f>
        <v>Normal</v>
      </c>
      <c r="L912" s="16">
        <f>_xlfn.XLOOKUP(A912, 'Hospitalisation Details'!A:A, 'Hospitalisation Details'!G:G, "not found")</f>
        <v>23736</v>
      </c>
      <c r="M912" s="17">
        <f>_xlfn.XLOOKUP(A912, 'Hospitalisation Details'!A:A, 'Hospitalisation Details'!J:J, "not found")</f>
        <v>11944.59</v>
      </c>
      <c r="N912" s="2" t="str">
        <f>_xlfn.XLOOKUP(A912, 'Hospitalisation Details'!A:A, 'Hospitalisation Details'!L:L, "not found")</f>
        <v>tier - 3</v>
      </c>
      <c r="O912" s="2" t="str">
        <f>_xlfn.XLOOKUP(A912, 'Hospitalisation Details'!A:A, 'Hospitalisation Details'!N:N, "not found")</f>
        <v>tier - 2</v>
      </c>
      <c r="P912" s="2" t="str">
        <f>_xlfn.XLOOKUP(A912, 'Hospitalisation Details'!A:A, 'Hospitalisation Details'!P:P, "not found")</f>
        <v>R1016</v>
      </c>
      <c r="Q912" s="2">
        <f>_xlfn.XLOOKUP(A912, 'Hospitalisation Details'!A:A, 'Hospitalisation Details'!H:H, "not found")</f>
        <v>58</v>
      </c>
    </row>
    <row r="913" spans="1:17" ht="15.75" x14ac:dyDescent="0.25">
      <c r="A913" s="15" t="s">
        <v>1459</v>
      </c>
      <c r="B913" s="2" t="str">
        <f>VLOOKUP(A913, 'Customer Names'!A:E, 4, FALSE)</f>
        <v>Christopher</v>
      </c>
      <c r="C913" s="2">
        <f>_xlfn.XLOOKUP(A913, 'Medical Examinations'!A:A, 'Medical Examinations'!B:B, "not found")</f>
        <v>43.11</v>
      </c>
      <c r="D913" s="2">
        <f>_xlfn.XLOOKUP(A913, 'Medical Examinations'!A:A, 'Medical Examinations'!D:D, "not found")</f>
        <v>5.6</v>
      </c>
      <c r="E913" s="2" t="str">
        <f>_xlfn.XLOOKUP(A913, 'Medical Examinations'!A:A, 'Medical Examinations'!F:F, "not found")</f>
        <v>No</v>
      </c>
      <c r="F913" s="2" t="str">
        <f>_xlfn.XLOOKUP(A913, 'Medical Examinations'!A:A, 'Medical Examinations'!G:G, "not found")</f>
        <v>No</v>
      </c>
      <c r="G913" s="2" t="str">
        <f>_xlfn.XLOOKUP(A913, 'Medical Examinations'!A:A, 'Medical Examinations'!H:H, "not found")</f>
        <v>No</v>
      </c>
      <c r="H913" s="2">
        <f>_xlfn.XLOOKUP(A913, 'Medical Examinations'!A:A, 'Medical Examinations'!J:J, "not found")</f>
        <v>0</v>
      </c>
      <c r="I913" s="2" t="str">
        <f>_xlfn.XLOOKUP(A913, 'Medical Examinations'!A:A, 'Medical Examinations'!L:L, "not found")</f>
        <v>No</v>
      </c>
      <c r="J913" s="2" t="str">
        <f>_xlfn.XLOOKUP(A913, 'Medical Examinations'!A:A, 'Medical Examinations'!C:C, "not found")</f>
        <v>Obesity</v>
      </c>
      <c r="K913" s="2" t="str">
        <f>_xlfn.XLOOKUP(A913, 'Medical Examinations'!A:A, 'Medical Examinations'!E:E, "not  found")</f>
        <v>Normal</v>
      </c>
      <c r="L913" s="16">
        <f>_xlfn.XLOOKUP(A913, 'Hospitalisation Details'!A:A, 'Hospitalisation Details'!G:G, "not found")</f>
        <v>33530</v>
      </c>
      <c r="M913" s="17">
        <f>_xlfn.XLOOKUP(A913, 'Hospitalisation Details'!A:A, 'Hospitalisation Details'!J:J, "not found")</f>
        <v>11941.83</v>
      </c>
      <c r="N913" s="2" t="str">
        <f>_xlfn.XLOOKUP(A913, 'Hospitalisation Details'!A:A, 'Hospitalisation Details'!L:L, "not found")</f>
        <v>tier - 3</v>
      </c>
      <c r="O913" s="2" t="str">
        <f>_xlfn.XLOOKUP(A913, 'Hospitalisation Details'!A:A, 'Hospitalisation Details'!N:N, "not found")</f>
        <v>tier - 1</v>
      </c>
      <c r="P913" s="2" t="str">
        <f>_xlfn.XLOOKUP(A913, 'Hospitalisation Details'!A:A, 'Hospitalisation Details'!P:P, "not found")</f>
        <v>R1023</v>
      </c>
      <c r="Q913" s="2">
        <f>_xlfn.XLOOKUP(A913, 'Hospitalisation Details'!A:A, 'Hospitalisation Details'!H:H, "not found")</f>
        <v>31</v>
      </c>
    </row>
    <row r="914" spans="1:17" ht="15.75" x14ac:dyDescent="0.25">
      <c r="A914" s="15" t="s">
        <v>1458</v>
      </c>
      <c r="B914" s="2" t="str">
        <f>VLOOKUP(A914, 'Customer Names'!A:E, 4, FALSE)</f>
        <v>Kevin</v>
      </c>
      <c r="C914" s="2">
        <f>_xlfn.XLOOKUP(A914, 'Medical Examinations'!A:A, 'Medical Examinations'!B:B, "not found")</f>
        <v>30.305</v>
      </c>
      <c r="D914" s="2">
        <f>_xlfn.XLOOKUP(A914, 'Medical Examinations'!A:A, 'Medical Examinations'!D:D, "not found")</f>
        <v>4.2699999999999996</v>
      </c>
      <c r="E914" s="2" t="str">
        <f>_xlfn.XLOOKUP(A914, 'Medical Examinations'!A:A, 'Medical Examinations'!F:F, "not found")</f>
        <v>yes</v>
      </c>
      <c r="F914" s="2" t="str">
        <f>_xlfn.XLOOKUP(A914, 'Medical Examinations'!A:A, 'Medical Examinations'!G:G, "not found")</f>
        <v>No</v>
      </c>
      <c r="G914" s="2" t="str">
        <f>_xlfn.XLOOKUP(A914, 'Medical Examinations'!A:A, 'Medical Examinations'!H:H, "not found")</f>
        <v>No</v>
      </c>
      <c r="H914" s="2">
        <f>_xlfn.XLOOKUP(A914, 'Medical Examinations'!A:A, 'Medical Examinations'!J:J, "not found")</f>
        <v>1</v>
      </c>
      <c r="I914" s="2" t="str">
        <f>_xlfn.XLOOKUP(A914, 'Medical Examinations'!A:A, 'Medical Examinations'!L:L, "not found")</f>
        <v>No</v>
      </c>
      <c r="J914" s="2" t="str">
        <f>_xlfn.XLOOKUP(A914, 'Medical Examinations'!A:A, 'Medical Examinations'!C:C, "not found")</f>
        <v>Obesity</v>
      </c>
      <c r="K914" s="2" t="str">
        <f>_xlfn.XLOOKUP(A914, 'Medical Examinations'!A:A, 'Medical Examinations'!E:E, "not  found")</f>
        <v>Normal</v>
      </c>
      <c r="L914" s="16">
        <f>_xlfn.XLOOKUP(A914, 'Hospitalisation Details'!A:A, 'Hospitalisation Details'!G:G, "not found")</f>
        <v>23591</v>
      </c>
      <c r="M914" s="17">
        <f>_xlfn.XLOOKUP(A914, 'Hospitalisation Details'!A:A, 'Hospitalisation Details'!J:J, "not found")</f>
        <v>11938.26</v>
      </c>
      <c r="N914" s="2" t="str">
        <f>_xlfn.XLOOKUP(A914, 'Hospitalisation Details'!A:A, 'Hospitalisation Details'!L:L, "not found")</f>
        <v>tier - 3</v>
      </c>
      <c r="O914" s="2" t="str">
        <f>_xlfn.XLOOKUP(A914, 'Hospitalisation Details'!A:A, 'Hospitalisation Details'!N:N, "not found")</f>
        <v>tier - 3</v>
      </c>
      <c r="P914" s="2" t="str">
        <f>_xlfn.XLOOKUP(A914, 'Hospitalisation Details'!A:A, 'Hospitalisation Details'!P:P, "not found")</f>
        <v>R1019</v>
      </c>
      <c r="Q914" s="2">
        <f>_xlfn.XLOOKUP(A914, 'Hospitalisation Details'!A:A, 'Hospitalisation Details'!H:H, "not found")</f>
        <v>58</v>
      </c>
    </row>
    <row r="915" spans="1:17" ht="15.75" x14ac:dyDescent="0.25">
      <c r="A915" s="15" t="s">
        <v>1457</v>
      </c>
      <c r="B915" s="2" t="str">
        <f>VLOOKUP(A915, 'Customer Names'!A:E, 4, FALSE)</f>
        <v>Aharon N</v>
      </c>
      <c r="C915" s="2">
        <f>_xlfn.XLOOKUP(A915, 'Medical Examinations'!A:A, 'Medical Examinations'!B:B, "not found")</f>
        <v>25.175000000000001</v>
      </c>
      <c r="D915" s="2">
        <f>_xlfn.XLOOKUP(A915, 'Medical Examinations'!A:A, 'Medical Examinations'!D:D, "not found")</f>
        <v>5.57</v>
      </c>
      <c r="E915" s="2" t="str">
        <f>_xlfn.XLOOKUP(A915, 'Medical Examinations'!A:A, 'Medical Examinations'!F:F, "not found")</f>
        <v>yes</v>
      </c>
      <c r="F915" s="2" t="str">
        <f>_xlfn.XLOOKUP(A915, 'Medical Examinations'!A:A, 'Medical Examinations'!G:G, "not found")</f>
        <v>No</v>
      </c>
      <c r="G915" s="2" t="str">
        <f>_xlfn.XLOOKUP(A915, 'Medical Examinations'!A:A, 'Medical Examinations'!H:H, "not found")</f>
        <v>No</v>
      </c>
      <c r="H915" s="2">
        <f>_xlfn.XLOOKUP(A915, 'Medical Examinations'!A:A, 'Medical Examinations'!J:J, "not found")</f>
        <v>1</v>
      </c>
      <c r="I915" s="2" t="str">
        <f>_xlfn.XLOOKUP(A915, 'Medical Examinations'!A:A, 'Medical Examinations'!L:L, "not found")</f>
        <v>No</v>
      </c>
      <c r="J915" s="2" t="str">
        <f>_xlfn.XLOOKUP(A915, 'Medical Examinations'!A:A, 'Medical Examinations'!C:C, "not found")</f>
        <v>Overweight</v>
      </c>
      <c r="K915" s="2" t="str">
        <f>_xlfn.XLOOKUP(A915, 'Medical Examinations'!A:A, 'Medical Examinations'!E:E, "not  found")</f>
        <v>Normal</v>
      </c>
      <c r="L915" s="16">
        <f>_xlfn.XLOOKUP(A915, 'Hospitalisation Details'!A:A, 'Hospitalisation Details'!G:G, "not found")</f>
        <v>23731</v>
      </c>
      <c r="M915" s="17">
        <f>_xlfn.XLOOKUP(A915, 'Hospitalisation Details'!A:A, 'Hospitalisation Details'!J:J, "not found")</f>
        <v>11931.13</v>
      </c>
      <c r="N915" s="2" t="str">
        <f>_xlfn.XLOOKUP(A915, 'Hospitalisation Details'!A:A, 'Hospitalisation Details'!L:L, "not found")</f>
        <v>tier - 3</v>
      </c>
      <c r="O915" s="2" t="str">
        <f>_xlfn.XLOOKUP(A915, 'Hospitalisation Details'!A:A, 'Hospitalisation Details'!N:N, "not found")</f>
        <v>tier - 1</v>
      </c>
      <c r="P915" s="2" t="str">
        <f>_xlfn.XLOOKUP(A915, 'Hospitalisation Details'!A:A, 'Hospitalisation Details'!P:P, "not found")</f>
        <v>R1019</v>
      </c>
      <c r="Q915" s="2">
        <f>_xlfn.XLOOKUP(A915, 'Hospitalisation Details'!A:A, 'Hospitalisation Details'!H:H, "not found")</f>
        <v>58</v>
      </c>
    </row>
    <row r="916" spans="1:17" ht="15.75" x14ac:dyDescent="0.25">
      <c r="A916" s="15" t="s">
        <v>1456</v>
      </c>
      <c r="B916" s="2" t="str">
        <f>VLOOKUP(A916, 'Customer Names'!A:E, 4, FALSE)</f>
        <v>Lawrence D.</v>
      </c>
      <c r="C916" s="2">
        <f>_xlfn.XLOOKUP(A916, 'Medical Examinations'!A:A, 'Medical Examinations'!B:B, "not found")</f>
        <v>26.8</v>
      </c>
      <c r="D916" s="2">
        <f>_xlfn.XLOOKUP(A916, 'Medical Examinations'!A:A, 'Medical Examinations'!D:D, "not found")</f>
        <v>5.68</v>
      </c>
      <c r="E916" s="2" t="str">
        <f>_xlfn.XLOOKUP(A916, 'Medical Examinations'!A:A, 'Medical Examinations'!F:F, "not found")</f>
        <v>yes</v>
      </c>
      <c r="F916" s="2" t="str">
        <f>_xlfn.XLOOKUP(A916, 'Medical Examinations'!A:A, 'Medical Examinations'!G:G, "not found")</f>
        <v>No</v>
      </c>
      <c r="G916" s="2" t="str">
        <f>_xlfn.XLOOKUP(A916, 'Medical Examinations'!A:A, 'Medical Examinations'!H:H, "not found")</f>
        <v>No</v>
      </c>
      <c r="H916" s="2">
        <f>_xlfn.XLOOKUP(A916, 'Medical Examinations'!A:A, 'Medical Examinations'!J:J, "not found")</f>
        <v>1</v>
      </c>
      <c r="I916" s="2" t="str">
        <f>_xlfn.XLOOKUP(A916, 'Medical Examinations'!A:A, 'Medical Examinations'!L:L, "not found")</f>
        <v>No</v>
      </c>
      <c r="J916" s="2" t="str">
        <f>_xlfn.XLOOKUP(A916, 'Medical Examinations'!A:A, 'Medical Examinations'!C:C, "not found")</f>
        <v>Overweight</v>
      </c>
      <c r="K916" s="2" t="str">
        <f>_xlfn.XLOOKUP(A916, 'Medical Examinations'!A:A, 'Medical Examinations'!E:E, "not  found")</f>
        <v>Normal</v>
      </c>
      <c r="L916" s="16">
        <f>_xlfn.XLOOKUP(A916, 'Hospitalisation Details'!A:A, 'Hospitalisation Details'!G:G, "not found")</f>
        <v>23700</v>
      </c>
      <c r="M916" s="17">
        <f>_xlfn.XLOOKUP(A916, 'Hospitalisation Details'!A:A, 'Hospitalisation Details'!J:J, "not found")</f>
        <v>11918.2</v>
      </c>
      <c r="N916" s="2" t="str">
        <f>_xlfn.XLOOKUP(A916, 'Hospitalisation Details'!A:A, 'Hospitalisation Details'!L:L, "not found")</f>
        <v>tier - 3</v>
      </c>
      <c r="O916" s="2" t="str">
        <f>_xlfn.XLOOKUP(A916, 'Hospitalisation Details'!A:A, 'Hospitalisation Details'!N:N, "not found")</f>
        <v>tier - 1</v>
      </c>
      <c r="P916" s="2" t="str">
        <f>_xlfn.XLOOKUP(A916, 'Hospitalisation Details'!A:A, 'Hospitalisation Details'!P:P, "not found")</f>
        <v>R1021</v>
      </c>
      <c r="Q916" s="2">
        <f>_xlfn.XLOOKUP(A916, 'Hospitalisation Details'!A:A, 'Hospitalisation Details'!H:H, "not found")</f>
        <v>58</v>
      </c>
    </row>
    <row r="917" spans="1:17" ht="15.75" x14ac:dyDescent="0.25">
      <c r="A917" s="15" t="s">
        <v>1455</v>
      </c>
      <c r="B917" s="2" t="str">
        <f>VLOOKUP(A917, 'Customer Names'!A:E, 4, FALSE)</f>
        <v>Malcolm</v>
      </c>
      <c r="C917" s="2">
        <f>_xlfn.XLOOKUP(A917, 'Medical Examinations'!A:A, 'Medical Examinations'!B:B, "not found")</f>
        <v>21.78</v>
      </c>
      <c r="D917" s="2">
        <f>_xlfn.XLOOKUP(A917, 'Medical Examinations'!A:A, 'Medical Examinations'!D:D, "not found")</f>
        <v>5.3</v>
      </c>
      <c r="E917" s="2" t="str">
        <f>_xlfn.XLOOKUP(A917, 'Medical Examinations'!A:A, 'Medical Examinations'!F:F, "not found")</f>
        <v>No</v>
      </c>
      <c r="F917" s="2" t="str">
        <f>_xlfn.XLOOKUP(A917, 'Medical Examinations'!A:A, 'Medical Examinations'!G:G, "not found")</f>
        <v>yes</v>
      </c>
      <c r="G917" s="2" t="str">
        <f>_xlfn.XLOOKUP(A917, 'Medical Examinations'!A:A, 'Medical Examinations'!H:H, "not found")</f>
        <v>No</v>
      </c>
      <c r="H917" s="2">
        <f>_xlfn.XLOOKUP(A917, 'Medical Examinations'!A:A, 'Medical Examinations'!J:J, "not found")</f>
        <v>1</v>
      </c>
      <c r="I917" s="2" t="str">
        <f>_xlfn.XLOOKUP(A917, 'Medical Examinations'!A:A, 'Medical Examinations'!L:L, "not found")</f>
        <v>No</v>
      </c>
      <c r="J917" s="2" t="str">
        <f>_xlfn.XLOOKUP(A917, 'Medical Examinations'!A:A, 'Medical Examinations'!C:C, "not found")</f>
        <v>Normal Weight</v>
      </c>
      <c r="K917" s="2" t="str">
        <f>_xlfn.XLOOKUP(A917, 'Medical Examinations'!A:A, 'Medical Examinations'!E:E, "not  found")</f>
        <v>Normal</v>
      </c>
      <c r="L917" s="16">
        <f>_xlfn.XLOOKUP(A917, 'Hospitalisation Details'!A:A, 'Hospitalisation Details'!G:G, "not found")</f>
        <v>38140</v>
      </c>
      <c r="M917" s="17">
        <f>_xlfn.XLOOKUP(A917, 'Hospitalisation Details'!A:A, 'Hospitalisation Details'!J:J, "not found")</f>
        <v>11884.05</v>
      </c>
      <c r="N917" s="2" t="str">
        <f>_xlfn.XLOOKUP(A917, 'Hospitalisation Details'!A:A, 'Hospitalisation Details'!L:L, "not found")</f>
        <v>tier - 3</v>
      </c>
      <c r="O917" s="2" t="str">
        <f>_xlfn.XLOOKUP(A917, 'Hospitalisation Details'!A:A, 'Hospitalisation Details'!N:N, "not found")</f>
        <v>tier - 3</v>
      </c>
      <c r="P917" s="2" t="str">
        <f>_xlfn.XLOOKUP(A917, 'Hospitalisation Details'!A:A, 'Hospitalisation Details'!P:P, "not found")</f>
        <v>R1013</v>
      </c>
      <c r="Q917" s="2">
        <f>_xlfn.XLOOKUP(A917, 'Hospitalisation Details'!A:A, 'Hospitalisation Details'!H:H, "not found")</f>
        <v>19</v>
      </c>
    </row>
    <row r="918" spans="1:17" ht="15.75" x14ac:dyDescent="0.25">
      <c r="A918" s="15" t="s">
        <v>1454</v>
      </c>
      <c r="B918" s="2" t="str">
        <f>VLOOKUP(A918, 'Customer Names'!A:E, 4, FALSE)</f>
        <v>Anna E.</v>
      </c>
      <c r="C918" s="2">
        <f>_xlfn.XLOOKUP(A918, 'Medical Examinations'!A:A, 'Medical Examinations'!B:B, "not found")</f>
        <v>30.14</v>
      </c>
      <c r="D918" s="2">
        <f>_xlfn.XLOOKUP(A918, 'Medical Examinations'!A:A, 'Medical Examinations'!D:D, "not found")</f>
        <v>9.4499999999999993</v>
      </c>
      <c r="E918" s="2" t="str">
        <f>_xlfn.XLOOKUP(A918, 'Medical Examinations'!A:A, 'Medical Examinations'!F:F, "not found")</f>
        <v>yes</v>
      </c>
      <c r="F918" s="2" t="str">
        <f>_xlfn.XLOOKUP(A918, 'Medical Examinations'!A:A, 'Medical Examinations'!G:G, "not found")</f>
        <v>No</v>
      </c>
      <c r="G918" s="2" t="str">
        <f>_xlfn.XLOOKUP(A918, 'Medical Examinations'!A:A, 'Medical Examinations'!H:H, "not found")</f>
        <v>No</v>
      </c>
      <c r="H918" s="2">
        <f>_xlfn.XLOOKUP(A918, 'Medical Examinations'!A:A, 'Medical Examinations'!J:J, "not found")</f>
        <v>0</v>
      </c>
      <c r="I918" s="2" t="str">
        <f>_xlfn.XLOOKUP(A918, 'Medical Examinations'!A:A, 'Medical Examinations'!L:L, "not found")</f>
        <v>No</v>
      </c>
      <c r="J918" s="2" t="str">
        <f>_xlfn.XLOOKUP(A918, 'Medical Examinations'!A:A, 'Medical Examinations'!C:C, "not found")</f>
        <v>Obesity</v>
      </c>
      <c r="K918" s="2" t="str">
        <f>_xlfn.XLOOKUP(A918, 'Medical Examinations'!A:A, 'Medical Examinations'!E:E, "not  found")</f>
        <v>Diabetes</v>
      </c>
      <c r="L918" s="16">
        <f>_xlfn.XLOOKUP(A918, 'Hospitalisation Details'!A:A, 'Hospitalisation Details'!G:G, "not found")</f>
        <v>24774</v>
      </c>
      <c r="M918" s="17">
        <f>_xlfn.XLOOKUP(A918, 'Hospitalisation Details'!A:A, 'Hospitalisation Details'!J:J, "not found")</f>
        <v>11881.97</v>
      </c>
      <c r="N918" s="2" t="str">
        <f>_xlfn.XLOOKUP(A918, 'Hospitalisation Details'!A:A, 'Hospitalisation Details'!L:L, "not found")</f>
        <v>tier - 3</v>
      </c>
      <c r="O918" s="2" t="str">
        <f>_xlfn.XLOOKUP(A918, 'Hospitalisation Details'!A:A, 'Hospitalisation Details'!N:N, "not found")</f>
        <v>tier - 1</v>
      </c>
      <c r="P918" s="2" t="str">
        <f>_xlfn.XLOOKUP(A918, 'Hospitalisation Details'!A:A, 'Hospitalisation Details'!P:P, "not found")</f>
        <v>R1013</v>
      </c>
      <c r="Q918" s="2">
        <f>_xlfn.XLOOKUP(A918, 'Hospitalisation Details'!A:A, 'Hospitalisation Details'!H:H, "not found")</f>
        <v>55</v>
      </c>
    </row>
    <row r="919" spans="1:17" ht="15.75" x14ac:dyDescent="0.25">
      <c r="A919" s="15" t="s">
        <v>1453</v>
      </c>
      <c r="B919" s="2" t="str">
        <f>VLOOKUP(A919, 'Customer Names'!A:E, 4, FALSE)</f>
        <v>Jenny</v>
      </c>
      <c r="C919" s="2">
        <f>_xlfn.XLOOKUP(A919, 'Medical Examinations'!A:A, 'Medical Examinations'!B:B, "not found")</f>
        <v>29.7</v>
      </c>
      <c r="D919" s="2">
        <f>_xlfn.XLOOKUP(A919, 'Medical Examinations'!A:A, 'Medical Examinations'!D:D, "not found")</f>
        <v>6.79</v>
      </c>
      <c r="E919" s="2" t="str">
        <f>_xlfn.XLOOKUP(A919, 'Medical Examinations'!A:A, 'Medical Examinations'!F:F, "not found")</f>
        <v>yes</v>
      </c>
      <c r="F919" s="2" t="str">
        <f>_xlfn.XLOOKUP(A919, 'Medical Examinations'!A:A, 'Medical Examinations'!G:G, "not found")</f>
        <v>No</v>
      </c>
      <c r="G919" s="2" t="str">
        <f>_xlfn.XLOOKUP(A919, 'Medical Examinations'!A:A, 'Medical Examinations'!H:H, "not found")</f>
        <v>No</v>
      </c>
      <c r="H919" s="2">
        <f>_xlfn.XLOOKUP(A919, 'Medical Examinations'!A:A, 'Medical Examinations'!J:J, "not found")</f>
        <v>0</v>
      </c>
      <c r="I919" s="2" t="str">
        <f>_xlfn.XLOOKUP(A919, 'Medical Examinations'!A:A, 'Medical Examinations'!L:L, "not found")</f>
        <v>No</v>
      </c>
      <c r="J919" s="2" t="str">
        <f>_xlfn.XLOOKUP(A919, 'Medical Examinations'!A:A, 'Medical Examinations'!C:C, "not found")</f>
        <v>Overweight</v>
      </c>
      <c r="K919" s="2" t="str">
        <f>_xlfn.XLOOKUP(A919, 'Medical Examinations'!A:A, 'Medical Examinations'!E:E, "not  found")</f>
        <v>Diabetes</v>
      </c>
      <c r="L919" s="16">
        <f>_xlfn.XLOOKUP(A919, 'Hospitalisation Details'!A:A, 'Hospitalisation Details'!G:G, "not found")</f>
        <v>24667</v>
      </c>
      <c r="M919" s="17">
        <f>_xlfn.XLOOKUP(A919, 'Hospitalisation Details'!A:A, 'Hospitalisation Details'!J:J, "not found")</f>
        <v>11881.36</v>
      </c>
      <c r="N919" s="2" t="str">
        <f>_xlfn.XLOOKUP(A919, 'Hospitalisation Details'!A:A, 'Hospitalisation Details'!L:L, "not found")</f>
        <v>tier - 3</v>
      </c>
      <c r="O919" s="2" t="str">
        <f>_xlfn.XLOOKUP(A919, 'Hospitalisation Details'!A:A, 'Hospitalisation Details'!N:N, "not found")</f>
        <v>tier - 2</v>
      </c>
      <c r="P919" s="2" t="str">
        <f>_xlfn.XLOOKUP(A919, 'Hospitalisation Details'!A:A, 'Hospitalisation Details'!P:P, "not found")</f>
        <v>R1011</v>
      </c>
      <c r="Q919" s="2">
        <f>_xlfn.XLOOKUP(A919, 'Hospitalisation Details'!A:A, 'Hospitalisation Details'!H:H, "not found")</f>
        <v>55</v>
      </c>
    </row>
    <row r="920" spans="1:17" ht="15.75" x14ac:dyDescent="0.25">
      <c r="A920" s="15" t="s">
        <v>1452</v>
      </c>
      <c r="B920" s="2" t="str">
        <f>VLOOKUP(A920, 'Customer Names'!A:E, 4, FALSE)</f>
        <v>Melissa L</v>
      </c>
      <c r="C920" s="2">
        <f>_xlfn.XLOOKUP(A920, 'Medical Examinations'!A:A, 'Medical Examinations'!B:B, "not found")</f>
        <v>32.395000000000003</v>
      </c>
      <c r="D920" s="2">
        <f>_xlfn.XLOOKUP(A920, 'Medical Examinations'!A:A, 'Medical Examinations'!D:D, "not found")</f>
        <v>11.1</v>
      </c>
      <c r="E920" s="2" t="str">
        <f>_xlfn.XLOOKUP(A920, 'Medical Examinations'!A:A, 'Medical Examinations'!F:F, "not found")</f>
        <v>yes</v>
      </c>
      <c r="F920" s="2" t="str">
        <f>_xlfn.XLOOKUP(A920, 'Medical Examinations'!A:A, 'Medical Examinations'!G:G, "not found")</f>
        <v>No</v>
      </c>
      <c r="G920" s="2" t="str">
        <f>_xlfn.XLOOKUP(A920, 'Medical Examinations'!A:A, 'Medical Examinations'!H:H, "not found")</f>
        <v>No</v>
      </c>
      <c r="H920" s="2">
        <f>_xlfn.XLOOKUP(A920, 'Medical Examinations'!A:A, 'Medical Examinations'!J:J, "not found")</f>
        <v>0</v>
      </c>
      <c r="I920" s="2" t="str">
        <f>_xlfn.XLOOKUP(A920, 'Medical Examinations'!A:A, 'Medical Examinations'!L:L, "not found")</f>
        <v>No</v>
      </c>
      <c r="J920" s="2" t="str">
        <f>_xlfn.XLOOKUP(A920, 'Medical Examinations'!A:A, 'Medical Examinations'!C:C, "not found")</f>
        <v>Obesity</v>
      </c>
      <c r="K920" s="2" t="str">
        <f>_xlfn.XLOOKUP(A920, 'Medical Examinations'!A:A, 'Medical Examinations'!E:E, "not  found")</f>
        <v>Diabetes</v>
      </c>
      <c r="L920" s="16">
        <f>_xlfn.XLOOKUP(A920, 'Hospitalisation Details'!A:A, 'Hospitalisation Details'!G:G, "not found")</f>
        <v>24708</v>
      </c>
      <c r="M920" s="17">
        <f>_xlfn.XLOOKUP(A920, 'Hospitalisation Details'!A:A, 'Hospitalisation Details'!J:J, "not found")</f>
        <v>11879.1</v>
      </c>
      <c r="N920" s="2" t="str">
        <f>_xlfn.XLOOKUP(A920, 'Hospitalisation Details'!A:A, 'Hospitalisation Details'!L:L, "not found")</f>
        <v>tier - 3</v>
      </c>
      <c r="O920" s="2" t="str">
        <f>_xlfn.XLOOKUP(A920, 'Hospitalisation Details'!A:A, 'Hospitalisation Details'!N:N, "not found")</f>
        <v>tier - 3</v>
      </c>
      <c r="P920" s="2" t="str">
        <f>_xlfn.XLOOKUP(A920, 'Hospitalisation Details'!A:A, 'Hospitalisation Details'!P:P, "not found")</f>
        <v>R1024</v>
      </c>
      <c r="Q920" s="2">
        <f>_xlfn.XLOOKUP(A920, 'Hospitalisation Details'!A:A, 'Hospitalisation Details'!H:H, "not found")</f>
        <v>55</v>
      </c>
    </row>
    <row r="921" spans="1:17" ht="15.75" x14ac:dyDescent="0.25">
      <c r="A921" s="15" t="s">
        <v>1451</v>
      </c>
      <c r="B921" s="2" t="str">
        <f>VLOOKUP(A921, 'Customer Names'!A:E, 4, FALSE)</f>
        <v>Chia J.</v>
      </c>
      <c r="C921" s="2">
        <f>_xlfn.XLOOKUP(A921, 'Medical Examinations'!A:A, 'Medical Examinations'!B:B, "not found")</f>
        <v>36.64</v>
      </c>
      <c r="D921" s="2">
        <f>_xlfn.XLOOKUP(A921, 'Medical Examinations'!A:A, 'Medical Examinations'!D:D, "not found")</f>
        <v>7.26</v>
      </c>
      <c r="E921" s="2" t="str">
        <f>_xlfn.XLOOKUP(A921, 'Medical Examinations'!A:A, 'Medical Examinations'!F:F, "not found")</f>
        <v>No</v>
      </c>
      <c r="F921" s="2" t="str">
        <f>_xlfn.XLOOKUP(A921, 'Medical Examinations'!A:A, 'Medical Examinations'!G:G, "not found")</f>
        <v>No</v>
      </c>
      <c r="G921" s="2" t="str">
        <f>_xlfn.XLOOKUP(A921, 'Medical Examinations'!A:A, 'Medical Examinations'!H:H, "not found")</f>
        <v>No</v>
      </c>
      <c r="H921" s="2">
        <f>_xlfn.XLOOKUP(A921, 'Medical Examinations'!A:A, 'Medical Examinations'!J:J, "not found")</f>
        <v>0</v>
      </c>
      <c r="I921" s="2" t="str">
        <f>_xlfn.XLOOKUP(A921, 'Medical Examinations'!A:A, 'Medical Examinations'!L:L, "not found")</f>
        <v>No</v>
      </c>
      <c r="J921" s="2" t="str">
        <f>_xlfn.XLOOKUP(A921, 'Medical Examinations'!A:A, 'Medical Examinations'!C:C, "not found")</f>
        <v>Obesity</v>
      </c>
      <c r="K921" s="2" t="str">
        <f>_xlfn.XLOOKUP(A921, 'Medical Examinations'!A:A, 'Medical Examinations'!E:E, "not  found")</f>
        <v>Diabetes</v>
      </c>
      <c r="L921" s="16">
        <f>_xlfn.XLOOKUP(A921, 'Hospitalisation Details'!A:A, 'Hospitalisation Details'!G:G, "not found")</f>
        <v>27217</v>
      </c>
      <c r="M921" s="17">
        <f>_xlfn.XLOOKUP(A921, 'Hospitalisation Details'!A:A, 'Hospitalisation Details'!J:J, "not found")</f>
        <v>11858.56</v>
      </c>
      <c r="N921" s="2" t="str">
        <f>_xlfn.XLOOKUP(A921, 'Hospitalisation Details'!A:A, 'Hospitalisation Details'!L:L, "not found")</f>
        <v>tier - 3</v>
      </c>
      <c r="O921" s="2" t="str">
        <f>_xlfn.XLOOKUP(A921, 'Hospitalisation Details'!A:A, 'Hospitalisation Details'!N:N, "not found")</f>
        <v>tier - 3</v>
      </c>
      <c r="P921" s="2" t="str">
        <f>_xlfn.XLOOKUP(A921, 'Hospitalisation Details'!A:A, 'Hospitalisation Details'!P:P, "not found")</f>
        <v>R1011</v>
      </c>
      <c r="Q921" s="2">
        <f>_xlfn.XLOOKUP(A921, 'Hospitalisation Details'!A:A, 'Hospitalisation Details'!H:H, "not found")</f>
        <v>48</v>
      </c>
    </row>
    <row r="922" spans="1:17" ht="15.75" x14ac:dyDescent="0.25">
      <c r="A922" s="15" t="s">
        <v>1450</v>
      </c>
      <c r="B922" s="2" t="str">
        <f>VLOOKUP(A922, 'Customer Names'!A:E, 4, FALSE)</f>
        <v>Laura A</v>
      </c>
      <c r="C922" s="2">
        <f>_xlfn.XLOOKUP(A922, 'Medical Examinations'!A:A, 'Medical Examinations'!B:B, "not found")</f>
        <v>39.049999999999997</v>
      </c>
      <c r="D922" s="2">
        <f>_xlfn.XLOOKUP(A922, 'Medical Examinations'!A:A, 'Medical Examinations'!D:D, "not found")</f>
        <v>5.27</v>
      </c>
      <c r="E922" s="2" t="str">
        <f>_xlfn.XLOOKUP(A922, 'Medical Examinations'!A:A, 'Medical Examinations'!F:F, "not found")</f>
        <v>yes</v>
      </c>
      <c r="F922" s="2" t="str">
        <f>_xlfn.XLOOKUP(A922, 'Medical Examinations'!A:A, 'Medical Examinations'!G:G, "not found")</f>
        <v>No</v>
      </c>
      <c r="G922" s="2" t="str">
        <f>_xlfn.XLOOKUP(A922, 'Medical Examinations'!A:A, 'Medical Examinations'!H:H, "not found")</f>
        <v>No</v>
      </c>
      <c r="H922" s="2">
        <f>_xlfn.XLOOKUP(A922, 'Medical Examinations'!A:A, 'Medical Examinations'!J:J, "not found")</f>
        <v>1</v>
      </c>
      <c r="I922" s="2" t="str">
        <f>_xlfn.XLOOKUP(A922, 'Medical Examinations'!A:A, 'Medical Examinations'!L:L, "not found")</f>
        <v>No</v>
      </c>
      <c r="J922" s="2" t="str">
        <f>_xlfn.XLOOKUP(A922, 'Medical Examinations'!A:A, 'Medical Examinations'!C:C, "not found")</f>
        <v>Obesity</v>
      </c>
      <c r="K922" s="2" t="str">
        <f>_xlfn.XLOOKUP(A922, 'Medical Examinations'!A:A, 'Medical Examinations'!E:E, "not  found")</f>
        <v>Normal</v>
      </c>
      <c r="L922" s="16">
        <f>_xlfn.XLOOKUP(A922, 'Hospitalisation Details'!A:A, 'Hospitalisation Details'!G:G, "not found")</f>
        <v>23649</v>
      </c>
      <c r="M922" s="17">
        <f>_xlfn.XLOOKUP(A922, 'Hospitalisation Details'!A:A, 'Hospitalisation Details'!J:J, "not found")</f>
        <v>11856.41</v>
      </c>
      <c r="N922" s="2" t="str">
        <f>_xlfn.XLOOKUP(A922, 'Hospitalisation Details'!A:A, 'Hospitalisation Details'!L:L, "not found")</f>
        <v>tier - 3</v>
      </c>
      <c r="O922" s="2" t="str">
        <f>_xlfn.XLOOKUP(A922, 'Hospitalisation Details'!A:A, 'Hospitalisation Details'!N:N, "not found")</f>
        <v>tier - 2</v>
      </c>
      <c r="P922" s="2" t="str">
        <f>_xlfn.XLOOKUP(A922, 'Hospitalisation Details'!A:A, 'Hospitalisation Details'!P:P, "not found")</f>
        <v>R1013</v>
      </c>
      <c r="Q922" s="2">
        <f>_xlfn.XLOOKUP(A922, 'Hospitalisation Details'!A:A, 'Hospitalisation Details'!H:H, "not found")</f>
        <v>58</v>
      </c>
    </row>
    <row r="923" spans="1:17" ht="15.75" x14ac:dyDescent="0.25">
      <c r="A923" s="15" t="s">
        <v>1449</v>
      </c>
      <c r="B923" s="2" t="str">
        <f>VLOOKUP(A923, 'Customer Names'!A:E, 4, FALSE)</f>
        <v>Aditi</v>
      </c>
      <c r="C923" s="2">
        <f>_xlfn.XLOOKUP(A923, 'Medical Examinations'!A:A, 'Medical Examinations'!B:B, "not found")</f>
        <v>33.1</v>
      </c>
      <c r="D923" s="2">
        <f>_xlfn.XLOOKUP(A923, 'Medical Examinations'!A:A, 'Medical Examinations'!D:D, "not found")</f>
        <v>5.46</v>
      </c>
      <c r="E923" s="2" t="str">
        <f>_xlfn.XLOOKUP(A923, 'Medical Examinations'!A:A, 'Medical Examinations'!F:F, "not found")</f>
        <v>yes</v>
      </c>
      <c r="F923" s="2" t="str">
        <f>_xlfn.XLOOKUP(A923, 'Medical Examinations'!A:A, 'Medical Examinations'!G:G, "not found")</f>
        <v>No</v>
      </c>
      <c r="G923" s="2" t="str">
        <f>_xlfn.XLOOKUP(A923, 'Medical Examinations'!A:A, 'Medical Examinations'!H:H, "not found")</f>
        <v>No</v>
      </c>
      <c r="H923" s="2">
        <f>_xlfn.XLOOKUP(A923, 'Medical Examinations'!A:A, 'Medical Examinations'!J:J, "not found")</f>
        <v>1</v>
      </c>
      <c r="I923" s="2" t="str">
        <f>_xlfn.XLOOKUP(A923, 'Medical Examinations'!A:A, 'Medical Examinations'!L:L, "not found")</f>
        <v>No</v>
      </c>
      <c r="J923" s="2" t="str">
        <f>_xlfn.XLOOKUP(A923, 'Medical Examinations'!A:A, 'Medical Examinations'!C:C, "not found")</f>
        <v>Obesity</v>
      </c>
      <c r="K923" s="2" t="str">
        <f>_xlfn.XLOOKUP(A923, 'Medical Examinations'!A:A, 'Medical Examinations'!E:E, "not  found")</f>
        <v>Normal</v>
      </c>
      <c r="L923" s="16">
        <f>_xlfn.XLOOKUP(A923, 'Hospitalisation Details'!A:A, 'Hospitalisation Details'!G:G, "not found")</f>
        <v>23555</v>
      </c>
      <c r="M923" s="17">
        <f>_xlfn.XLOOKUP(A923, 'Hospitalisation Details'!A:A, 'Hospitalisation Details'!J:J, "not found")</f>
        <v>11848.14</v>
      </c>
      <c r="N923" s="2" t="str">
        <f>_xlfn.XLOOKUP(A923, 'Hospitalisation Details'!A:A, 'Hospitalisation Details'!L:L, "not found")</f>
        <v>tier - 3</v>
      </c>
      <c r="O923" s="2" t="str">
        <f>_xlfn.XLOOKUP(A923, 'Hospitalisation Details'!A:A, 'Hospitalisation Details'!N:N, "not found")</f>
        <v>tier - 2</v>
      </c>
      <c r="P923" s="2" t="str">
        <f>_xlfn.XLOOKUP(A923, 'Hospitalisation Details'!A:A, 'Hospitalisation Details'!P:P, "not found")</f>
        <v>R1011</v>
      </c>
      <c r="Q923" s="2">
        <f>_xlfn.XLOOKUP(A923, 'Hospitalisation Details'!A:A, 'Hospitalisation Details'!H:H, "not found")</f>
        <v>58</v>
      </c>
    </row>
    <row r="924" spans="1:17" ht="15.75" x14ac:dyDescent="0.25">
      <c r="A924" s="15" t="s">
        <v>1448</v>
      </c>
      <c r="B924" s="2" t="str">
        <f>VLOOKUP(A924, 'Customer Names'!A:E, 4, FALSE)</f>
        <v>Leah A.</v>
      </c>
      <c r="C924" s="2">
        <f>_xlfn.XLOOKUP(A924, 'Medical Examinations'!A:A, 'Medical Examinations'!B:B, "not found")</f>
        <v>31.824999999999999</v>
      </c>
      <c r="D924" s="2">
        <f>_xlfn.XLOOKUP(A924, 'Medical Examinations'!A:A, 'Medical Examinations'!D:D, "not found")</f>
        <v>8.1300000000000008</v>
      </c>
      <c r="E924" s="2" t="str">
        <f>_xlfn.XLOOKUP(A924, 'Medical Examinations'!A:A, 'Medical Examinations'!F:F, "not found")</f>
        <v>No</v>
      </c>
      <c r="F924" s="2" t="str">
        <f>_xlfn.XLOOKUP(A924, 'Medical Examinations'!A:A, 'Medical Examinations'!G:G, "not found")</f>
        <v>No</v>
      </c>
      <c r="G924" s="2" t="str">
        <f>_xlfn.XLOOKUP(A924, 'Medical Examinations'!A:A, 'Medical Examinations'!H:H, "not found")</f>
        <v>No</v>
      </c>
      <c r="H924" s="2">
        <f>_xlfn.XLOOKUP(A924, 'Medical Examinations'!A:A, 'Medical Examinations'!J:J, "not found")</f>
        <v>0</v>
      </c>
      <c r="I924" s="2" t="str">
        <f>_xlfn.XLOOKUP(A924, 'Medical Examinations'!A:A, 'Medical Examinations'!L:L, "not found")</f>
        <v>No</v>
      </c>
      <c r="J924" s="2" t="str">
        <f>_xlfn.XLOOKUP(A924, 'Medical Examinations'!A:A, 'Medical Examinations'!C:C, "not found")</f>
        <v>Obesity</v>
      </c>
      <c r="K924" s="2" t="str">
        <f>_xlfn.XLOOKUP(A924, 'Medical Examinations'!A:A, 'Medical Examinations'!E:E, "not  found")</f>
        <v>Diabetes</v>
      </c>
      <c r="L924" s="16">
        <f>_xlfn.XLOOKUP(A924, 'Hospitalisation Details'!A:A, 'Hospitalisation Details'!G:G, "not found")</f>
        <v>24056</v>
      </c>
      <c r="M924" s="17">
        <f>_xlfn.XLOOKUP(A924, 'Hospitalisation Details'!A:A, 'Hospitalisation Details'!J:J, "not found")</f>
        <v>11842.62</v>
      </c>
      <c r="N924" s="2" t="str">
        <f>_xlfn.XLOOKUP(A924, 'Hospitalisation Details'!A:A, 'Hospitalisation Details'!L:L, "not found")</f>
        <v>tier - 3</v>
      </c>
      <c r="O924" s="2" t="str">
        <f>_xlfn.XLOOKUP(A924, 'Hospitalisation Details'!A:A, 'Hospitalisation Details'!N:N, "not found")</f>
        <v>tier - 3</v>
      </c>
      <c r="P924" s="2" t="str">
        <f>_xlfn.XLOOKUP(A924, 'Hospitalisation Details'!A:A, 'Hospitalisation Details'!P:P, "not found")</f>
        <v>R1012</v>
      </c>
      <c r="Q924" s="2">
        <f>_xlfn.XLOOKUP(A924, 'Hospitalisation Details'!A:A, 'Hospitalisation Details'!H:H, "not found")</f>
        <v>57</v>
      </c>
    </row>
    <row r="925" spans="1:17" ht="15.75" x14ac:dyDescent="0.25">
      <c r="A925" s="15" t="s">
        <v>1447</v>
      </c>
      <c r="B925" s="2" t="str">
        <f>VLOOKUP(A925, 'Customer Names'!A:E, 4, FALSE)</f>
        <v>Marianne</v>
      </c>
      <c r="C925" s="2">
        <f>_xlfn.XLOOKUP(A925, 'Medical Examinations'!A:A, 'Medical Examinations'!B:B, "not found")</f>
        <v>29</v>
      </c>
      <c r="D925" s="2">
        <f>_xlfn.XLOOKUP(A925, 'Medical Examinations'!A:A, 'Medical Examinations'!D:D, "not found")</f>
        <v>4.25</v>
      </c>
      <c r="E925" s="2" t="str">
        <f>_xlfn.XLOOKUP(A925, 'Medical Examinations'!A:A, 'Medical Examinations'!F:F, "not found")</f>
        <v>yes</v>
      </c>
      <c r="F925" s="2" t="str">
        <f>_xlfn.XLOOKUP(A925, 'Medical Examinations'!A:A, 'Medical Examinations'!G:G, "not found")</f>
        <v>No</v>
      </c>
      <c r="G925" s="2" t="str">
        <f>_xlfn.XLOOKUP(A925, 'Medical Examinations'!A:A, 'Medical Examinations'!H:H, "not found")</f>
        <v>No</v>
      </c>
      <c r="H925" s="2">
        <f>_xlfn.XLOOKUP(A925, 'Medical Examinations'!A:A, 'Medical Examinations'!J:J, "not found")</f>
        <v>1</v>
      </c>
      <c r="I925" s="2" t="str">
        <f>_xlfn.XLOOKUP(A925, 'Medical Examinations'!A:A, 'Medical Examinations'!L:L, "not found")</f>
        <v>No</v>
      </c>
      <c r="J925" s="2" t="str">
        <f>_xlfn.XLOOKUP(A925, 'Medical Examinations'!A:A, 'Medical Examinations'!C:C, "not found")</f>
        <v>Overweight</v>
      </c>
      <c r="K925" s="2" t="str">
        <f>_xlfn.XLOOKUP(A925, 'Medical Examinations'!A:A, 'Medical Examinations'!E:E, "not  found")</f>
        <v>Normal</v>
      </c>
      <c r="L925" s="16">
        <f>_xlfn.XLOOKUP(A925, 'Hospitalisation Details'!A:A, 'Hospitalisation Details'!G:G, "not found")</f>
        <v>23569</v>
      </c>
      <c r="M925" s="17">
        <f>_xlfn.XLOOKUP(A925, 'Hospitalisation Details'!A:A, 'Hospitalisation Details'!J:J, "not found")</f>
        <v>11842.44</v>
      </c>
      <c r="N925" s="2" t="str">
        <f>_xlfn.XLOOKUP(A925, 'Hospitalisation Details'!A:A, 'Hospitalisation Details'!L:L, "not found")</f>
        <v>tier - 3</v>
      </c>
      <c r="O925" s="2" t="str">
        <f>_xlfn.XLOOKUP(A925, 'Hospitalisation Details'!A:A, 'Hospitalisation Details'!N:N, "not found")</f>
        <v>tier - 2</v>
      </c>
      <c r="P925" s="2" t="str">
        <f>_xlfn.XLOOKUP(A925, 'Hospitalisation Details'!A:A, 'Hospitalisation Details'!P:P, "not found")</f>
        <v>R1011</v>
      </c>
      <c r="Q925" s="2">
        <f>_xlfn.XLOOKUP(A925, 'Hospitalisation Details'!A:A, 'Hospitalisation Details'!H:H, "not found")</f>
        <v>58</v>
      </c>
    </row>
    <row r="926" spans="1:17" ht="15.75" x14ac:dyDescent="0.25">
      <c r="A926" s="15" t="s">
        <v>1446</v>
      </c>
      <c r="B926" s="2" t="str">
        <f>VLOOKUP(A926, 'Customer Names'!A:E, 4, FALSE)</f>
        <v>Carla</v>
      </c>
      <c r="C926" s="2">
        <f>_xlfn.XLOOKUP(A926, 'Medical Examinations'!A:A, 'Medical Examinations'!B:B, "not found")</f>
        <v>30.495000000000001</v>
      </c>
      <c r="D926" s="2">
        <f>_xlfn.XLOOKUP(A926, 'Medical Examinations'!A:A, 'Medical Examinations'!D:D, "not found")</f>
        <v>8.68</v>
      </c>
      <c r="E926" s="2" t="str">
        <f>_xlfn.XLOOKUP(A926, 'Medical Examinations'!A:A, 'Medical Examinations'!F:F, "not found")</f>
        <v>No</v>
      </c>
      <c r="F926" s="2" t="str">
        <f>_xlfn.XLOOKUP(A926, 'Medical Examinations'!A:A, 'Medical Examinations'!G:G, "not found")</f>
        <v>No</v>
      </c>
      <c r="G926" s="2" t="str">
        <f>_xlfn.XLOOKUP(A926, 'Medical Examinations'!A:A, 'Medical Examinations'!H:H, "not found")</f>
        <v>No</v>
      </c>
      <c r="H926" s="2">
        <f>_xlfn.XLOOKUP(A926, 'Medical Examinations'!A:A, 'Medical Examinations'!J:J, "not found")</f>
        <v>0</v>
      </c>
      <c r="I926" s="2" t="str">
        <f>_xlfn.XLOOKUP(A926, 'Medical Examinations'!A:A, 'Medical Examinations'!L:L, "not found")</f>
        <v>No</v>
      </c>
      <c r="J926" s="2" t="str">
        <f>_xlfn.XLOOKUP(A926, 'Medical Examinations'!A:A, 'Medical Examinations'!C:C, "not found")</f>
        <v>Obesity</v>
      </c>
      <c r="K926" s="2" t="str">
        <f>_xlfn.XLOOKUP(A926, 'Medical Examinations'!A:A, 'Medical Examinations'!E:E, "not  found")</f>
        <v>Diabetes</v>
      </c>
      <c r="L926" s="16">
        <f>_xlfn.XLOOKUP(A926, 'Hospitalisation Details'!A:A, 'Hospitalisation Details'!G:G, "not found")</f>
        <v>24010</v>
      </c>
      <c r="M926" s="17">
        <f>_xlfn.XLOOKUP(A926, 'Hospitalisation Details'!A:A, 'Hospitalisation Details'!J:J, "not found")</f>
        <v>11840.78</v>
      </c>
      <c r="N926" s="2" t="str">
        <f>_xlfn.XLOOKUP(A926, 'Hospitalisation Details'!A:A, 'Hospitalisation Details'!L:L, "not found")</f>
        <v>tier - 3</v>
      </c>
      <c r="O926" s="2" t="str">
        <f>_xlfn.XLOOKUP(A926, 'Hospitalisation Details'!A:A, 'Hospitalisation Details'!N:N, "not found")</f>
        <v>tier - 2</v>
      </c>
      <c r="P926" s="2" t="str">
        <f>_xlfn.XLOOKUP(A926, 'Hospitalisation Details'!A:A, 'Hospitalisation Details'!P:P, "not found")</f>
        <v>R1012</v>
      </c>
      <c r="Q926" s="2">
        <f>_xlfn.XLOOKUP(A926, 'Hospitalisation Details'!A:A, 'Hospitalisation Details'!H:H, "not found")</f>
        <v>57</v>
      </c>
    </row>
    <row r="927" spans="1:17" ht="15.75" x14ac:dyDescent="0.25">
      <c r="A927" s="15" t="s">
        <v>1445</v>
      </c>
      <c r="B927" s="2" t="str">
        <f>VLOOKUP(A927, 'Customer Names'!A:E, 4, FALSE)</f>
        <v>Oksana</v>
      </c>
      <c r="C927" s="2">
        <f>_xlfn.XLOOKUP(A927, 'Medical Examinations'!A:A, 'Medical Examinations'!B:B, "not found")</f>
        <v>25.2</v>
      </c>
      <c r="D927" s="2">
        <f>_xlfn.XLOOKUP(A927, 'Medical Examinations'!A:A, 'Medical Examinations'!D:D, "not found")</f>
        <v>6.25</v>
      </c>
      <c r="E927" s="2" t="str">
        <f>_xlfn.XLOOKUP(A927, 'Medical Examinations'!A:A, 'Medical Examinations'!F:F, "not found")</f>
        <v>yes</v>
      </c>
      <c r="F927" s="2" t="str">
        <f>_xlfn.XLOOKUP(A927, 'Medical Examinations'!A:A, 'Medical Examinations'!G:G, "not found")</f>
        <v>No</v>
      </c>
      <c r="G927" s="2" t="str">
        <f>_xlfn.XLOOKUP(A927, 'Medical Examinations'!A:A, 'Medical Examinations'!H:H, "not found")</f>
        <v>No</v>
      </c>
      <c r="H927" s="2">
        <f>_xlfn.XLOOKUP(A927, 'Medical Examinations'!A:A, 'Medical Examinations'!J:J, "not found")</f>
        <v>1</v>
      </c>
      <c r="I927" s="2" t="str">
        <f>_xlfn.XLOOKUP(A927, 'Medical Examinations'!A:A, 'Medical Examinations'!L:L, "not found")</f>
        <v>No</v>
      </c>
      <c r="J927" s="2" t="str">
        <f>_xlfn.XLOOKUP(A927, 'Medical Examinations'!A:A, 'Medical Examinations'!C:C, "not found")</f>
        <v>Overweight</v>
      </c>
      <c r="K927" s="2" t="str">
        <f>_xlfn.XLOOKUP(A927, 'Medical Examinations'!A:A, 'Medical Examinations'!E:E, "not  found")</f>
        <v>Prediabeties</v>
      </c>
      <c r="L927" s="16">
        <f>_xlfn.XLOOKUP(A927, 'Hospitalisation Details'!A:A, 'Hospitalisation Details'!G:G, "not found")</f>
        <v>23631</v>
      </c>
      <c r="M927" s="17">
        <f>_xlfn.XLOOKUP(A927, 'Hospitalisation Details'!A:A, 'Hospitalisation Details'!J:J, "not found")</f>
        <v>11837.16</v>
      </c>
      <c r="N927" s="2" t="str">
        <f>_xlfn.XLOOKUP(A927, 'Hospitalisation Details'!A:A, 'Hospitalisation Details'!L:L, "not found")</f>
        <v>tier - 3</v>
      </c>
      <c r="O927" s="2" t="str">
        <f>_xlfn.XLOOKUP(A927, 'Hospitalisation Details'!A:A, 'Hospitalisation Details'!N:N, "not found")</f>
        <v>tier - 3</v>
      </c>
      <c r="P927" s="2" t="str">
        <f>_xlfn.XLOOKUP(A927, 'Hospitalisation Details'!A:A, 'Hospitalisation Details'!P:P, "not found")</f>
        <v>R1011</v>
      </c>
      <c r="Q927" s="2">
        <f>_xlfn.XLOOKUP(A927, 'Hospitalisation Details'!A:A, 'Hospitalisation Details'!H:H, "not found")</f>
        <v>58</v>
      </c>
    </row>
    <row r="928" spans="1:17" ht="15.75" x14ac:dyDescent="0.25">
      <c r="A928" s="15" t="s">
        <v>1444</v>
      </c>
      <c r="B928" s="2" t="str">
        <f>VLOOKUP(A928, 'Customer Names'!A:E, 4, FALSE)</f>
        <v>Rebecca B.</v>
      </c>
      <c r="C928" s="2">
        <f>_xlfn.XLOOKUP(A928, 'Medical Examinations'!A:A, 'Medical Examinations'!B:B, "not found")</f>
        <v>22.77</v>
      </c>
      <c r="D928" s="2">
        <f>_xlfn.XLOOKUP(A928, 'Medical Examinations'!A:A, 'Medical Examinations'!D:D, "not found")</f>
        <v>4.47</v>
      </c>
      <c r="E928" s="2" t="str">
        <f>_xlfn.XLOOKUP(A928, 'Medical Examinations'!A:A, 'Medical Examinations'!F:F, "not found")</f>
        <v>yes</v>
      </c>
      <c r="F928" s="2" t="str">
        <f>_xlfn.XLOOKUP(A928, 'Medical Examinations'!A:A, 'Medical Examinations'!G:G, "not found")</f>
        <v>No</v>
      </c>
      <c r="G928" s="2" t="str">
        <f>_xlfn.XLOOKUP(A928, 'Medical Examinations'!A:A, 'Medical Examinations'!H:H, "not found")</f>
        <v>No</v>
      </c>
      <c r="H928" s="2">
        <f>_xlfn.XLOOKUP(A928, 'Medical Examinations'!A:A, 'Medical Examinations'!J:J, "not found")</f>
        <v>1</v>
      </c>
      <c r="I928" s="2" t="str">
        <f>_xlfn.XLOOKUP(A928, 'Medical Examinations'!A:A, 'Medical Examinations'!L:L, "not found")</f>
        <v>No</v>
      </c>
      <c r="J928" s="2" t="str">
        <f>_xlfn.XLOOKUP(A928, 'Medical Examinations'!A:A, 'Medical Examinations'!C:C, "not found")</f>
        <v>Normal Weight</v>
      </c>
      <c r="K928" s="2" t="str">
        <f>_xlfn.XLOOKUP(A928, 'Medical Examinations'!A:A, 'Medical Examinations'!E:E, "not  found")</f>
        <v>Normal</v>
      </c>
      <c r="L928" s="16">
        <f>_xlfn.XLOOKUP(A928, 'Hospitalisation Details'!A:A, 'Hospitalisation Details'!G:G, "not found")</f>
        <v>23555</v>
      </c>
      <c r="M928" s="17">
        <f>_xlfn.XLOOKUP(A928, 'Hospitalisation Details'!A:A, 'Hospitalisation Details'!J:J, "not found")</f>
        <v>11833.78</v>
      </c>
      <c r="N928" s="2" t="str">
        <f>_xlfn.XLOOKUP(A928, 'Hospitalisation Details'!A:A, 'Hospitalisation Details'!L:L, "not found")</f>
        <v>tier - 3</v>
      </c>
      <c r="O928" s="2" t="str">
        <f>_xlfn.XLOOKUP(A928, 'Hospitalisation Details'!A:A, 'Hospitalisation Details'!N:N, "not found")</f>
        <v>tier - 3</v>
      </c>
      <c r="P928" s="2" t="str">
        <f>_xlfn.XLOOKUP(A928, 'Hospitalisation Details'!A:A, 'Hospitalisation Details'!P:P, "not found")</f>
        <v>R1013</v>
      </c>
      <c r="Q928" s="2">
        <f>_xlfn.XLOOKUP(A928, 'Hospitalisation Details'!A:A, 'Hospitalisation Details'!H:H, "not found")</f>
        <v>58</v>
      </c>
    </row>
    <row r="929" spans="1:17" ht="15.75" x14ac:dyDescent="0.25">
      <c r="A929" s="15" t="s">
        <v>1443</v>
      </c>
      <c r="B929" s="2" t="str">
        <f>VLOOKUP(A929, 'Customer Names'!A:E, 4, FALSE)</f>
        <v>Maria A.</v>
      </c>
      <c r="C929" s="2">
        <f>_xlfn.XLOOKUP(A929, 'Medical Examinations'!A:A, 'Medical Examinations'!B:B, "not found")</f>
        <v>23.18</v>
      </c>
      <c r="D929" s="2">
        <f>_xlfn.XLOOKUP(A929, 'Medical Examinations'!A:A, 'Medical Examinations'!D:D, "not found")</f>
        <v>8.31</v>
      </c>
      <c r="E929" s="2" t="str">
        <f>_xlfn.XLOOKUP(A929, 'Medical Examinations'!A:A, 'Medical Examinations'!F:F, "not found")</f>
        <v>No</v>
      </c>
      <c r="F929" s="2" t="str">
        <f>_xlfn.XLOOKUP(A929, 'Medical Examinations'!A:A, 'Medical Examinations'!G:G, "not found")</f>
        <v>No</v>
      </c>
      <c r="G929" s="2" t="str">
        <f>_xlfn.XLOOKUP(A929, 'Medical Examinations'!A:A, 'Medical Examinations'!H:H, "not found")</f>
        <v>No</v>
      </c>
      <c r="H929" s="2">
        <f>_xlfn.XLOOKUP(A929, 'Medical Examinations'!A:A, 'Medical Examinations'!J:J, "not found")</f>
        <v>0</v>
      </c>
      <c r="I929" s="2" t="str">
        <f>_xlfn.XLOOKUP(A929, 'Medical Examinations'!A:A, 'Medical Examinations'!L:L, "not found")</f>
        <v>No</v>
      </c>
      <c r="J929" s="2" t="str">
        <f>_xlfn.XLOOKUP(A929, 'Medical Examinations'!A:A, 'Medical Examinations'!C:C, "not found")</f>
        <v>Normal Weight</v>
      </c>
      <c r="K929" s="2" t="str">
        <f>_xlfn.XLOOKUP(A929, 'Medical Examinations'!A:A, 'Medical Examinations'!E:E, "not  found")</f>
        <v>Diabetes</v>
      </c>
      <c r="L929" s="16">
        <f>_xlfn.XLOOKUP(A929, 'Hospitalisation Details'!A:A, 'Hospitalisation Details'!G:G, "not found")</f>
        <v>24018</v>
      </c>
      <c r="M929" s="17">
        <f>_xlfn.XLOOKUP(A929, 'Hospitalisation Details'!A:A, 'Hospitalisation Details'!J:J, "not found")</f>
        <v>11830.61</v>
      </c>
      <c r="N929" s="2" t="str">
        <f>_xlfn.XLOOKUP(A929, 'Hospitalisation Details'!A:A, 'Hospitalisation Details'!L:L, "not found")</f>
        <v>tier - 3</v>
      </c>
      <c r="O929" s="2" t="str">
        <f>_xlfn.XLOOKUP(A929, 'Hospitalisation Details'!A:A, 'Hospitalisation Details'!N:N, "not found")</f>
        <v>tier - 1</v>
      </c>
      <c r="P929" s="2" t="str">
        <f>_xlfn.XLOOKUP(A929, 'Hospitalisation Details'!A:A, 'Hospitalisation Details'!P:P, "not found")</f>
        <v>R1012</v>
      </c>
      <c r="Q929" s="2">
        <f>_xlfn.XLOOKUP(A929, 'Hospitalisation Details'!A:A, 'Hospitalisation Details'!H:H, "not found")</f>
        <v>57</v>
      </c>
    </row>
    <row r="930" spans="1:17" ht="15.75" x14ac:dyDescent="0.25">
      <c r="A930" s="15" t="s">
        <v>1442</v>
      </c>
      <c r="B930" s="2" t="str">
        <f>VLOOKUP(A930, 'Customer Names'!A:E, 4, FALSE)</f>
        <v>Lisa M</v>
      </c>
      <c r="C930" s="2">
        <f>_xlfn.XLOOKUP(A930, 'Medical Examinations'!A:A, 'Medical Examinations'!B:B, "not found")</f>
        <v>35.409999999999997</v>
      </c>
      <c r="D930" s="2">
        <f>_xlfn.XLOOKUP(A930, 'Medical Examinations'!A:A, 'Medical Examinations'!D:D, "not found")</f>
        <v>5.68</v>
      </c>
      <c r="E930" s="2" t="str">
        <f>_xlfn.XLOOKUP(A930, 'Medical Examinations'!A:A, 'Medical Examinations'!F:F, "not found")</f>
        <v>No</v>
      </c>
      <c r="F930" s="2" t="str">
        <f>_xlfn.XLOOKUP(A930, 'Medical Examinations'!A:A, 'Medical Examinations'!G:G, "not found")</f>
        <v>No</v>
      </c>
      <c r="G930" s="2" t="str">
        <f>_xlfn.XLOOKUP(A930, 'Medical Examinations'!A:A, 'Medical Examinations'!H:H, "not found")</f>
        <v>No</v>
      </c>
      <c r="H930" s="2">
        <f>_xlfn.XLOOKUP(A930, 'Medical Examinations'!A:A, 'Medical Examinations'!J:J, "not found")</f>
        <v>0</v>
      </c>
      <c r="I930" s="2" t="str">
        <f>_xlfn.XLOOKUP(A930, 'Medical Examinations'!A:A, 'Medical Examinations'!L:L, "not found")</f>
        <v>No</v>
      </c>
      <c r="J930" s="2" t="str">
        <f>_xlfn.XLOOKUP(A930, 'Medical Examinations'!A:A, 'Medical Examinations'!C:C, "not found")</f>
        <v>Obesity</v>
      </c>
      <c r="K930" s="2" t="str">
        <f>_xlfn.XLOOKUP(A930, 'Medical Examinations'!A:A, 'Medical Examinations'!E:E, "not  found")</f>
        <v>Normal</v>
      </c>
      <c r="L930" s="16">
        <f>_xlfn.XLOOKUP(A930, 'Hospitalisation Details'!A:A, 'Hospitalisation Details'!G:G, "not found")</f>
        <v>30275</v>
      </c>
      <c r="M930" s="17">
        <f>_xlfn.XLOOKUP(A930, 'Hospitalisation Details'!A:A, 'Hospitalisation Details'!J:J, "not found")</f>
        <v>11773.06</v>
      </c>
      <c r="N930" s="2" t="str">
        <f>_xlfn.XLOOKUP(A930, 'Hospitalisation Details'!A:A, 'Hospitalisation Details'!L:L, "not found")</f>
        <v>tier - 3</v>
      </c>
      <c r="O930" s="2" t="str">
        <f>_xlfn.XLOOKUP(A930, 'Hospitalisation Details'!A:A, 'Hospitalisation Details'!N:N, "not found")</f>
        <v>tier - 3</v>
      </c>
      <c r="P930" s="2" t="str">
        <f>_xlfn.XLOOKUP(A930, 'Hospitalisation Details'!A:A, 'Hospitalisation Details'!P:P, "not found")</f>
        <v>R1026</v>
      </c>
      <c r="Q930" s="2">
        <f>_xlfn.XLOOKUP(A930, 'Hospitalisation Details'!A:A, 'Hospitalisation Details'!H:H, "not found")</f>
        <v>40</v>
      </c>
    </row>
    <row r="931" spans="1:17" ht="15.75" x14ac:dyDescent="0.25">
      <c r="A931" s="15" t="s">
        <v>1441</v>
      </c>
      <c r="B931" s="2" t="str">
        <f>VLOOKUP(A931, 'Customer Names'!A:E, 4, FALSE)</f>
        <v>Steve Jr.</v>
      </c>
      <c r="C931" s="2">
        <f>_xlfn.XLOOKUP(A931, 'Medical Examinations'!A:A, 'Medical Examinations'!B:B, "not found")</f>
        <v>32.11</v>
      </c>
      <c r="D931" s="2">
        <f>_xlfn.XLOOKUP(A931, 'Medical Examinations'!A:A, 'Medical Examinations'!D:D, "not found")</f>
        <v>4.75</v>
      </c>
      <c r="E931" s="2" t="str">
        <f>_xlfn.XLOOKUP(A931, 'Medical Examinations'!A:A, 'Medical Examinations'!F:F, "not found")</f>
        <v>yes</v>
      </c>
      <c r="F931" s="2" t="str">
        <f>_xlfn.XLOOKUP(A931, 'Medical Examinations'!A:A, 'Medical Examinations'!G:G, "not found")</f>
        <v>No</v>
      </c>
      <c r="G931" s="2" t="str">
        <f>_xlfn.XLOOKUP(A931, 'Medical Examinations'!A:A, 'Medical Examinations'!H:H, "not found")</f>
        <v>No</v>
      </c>
      <c r="H931" s="2">
        <f>_xlfn.XLOOKUP(A931, 'Medical Examinations'!A:A, 'Medical Examinations'!J:J, "not found")</f>
        <v>2</v>
      </c>
      <c r="I931" s="2" t="str">
        <f>_xlfn.XLOOKUP(A931, 'Medical Examinations'!A:A, 'Medical Examinations'!L:L, "not found")</f>
        <v>No</v>
      </c>
      <c r="J931" s="2" t="str">
        <f>_xlfn.XLOOKUP(A931, 'Medical Examinations'!A:A, 'Medical Examinations'!C:C, "not found")</f>
        <v>Obesity</v>
      </c>
      <c r="K931" s="2" t="str">
        <f>_xlfn.XLOOKUP(A931, 'Medical Examinations'!A:A, 'Medical Examinations'!E:E, "not  found")</f>
        <v>Normal</v>
      </c>
      <c r="L931" s="16">
        <f>_xlfn.XLOOKUP(A931, 'Hospitalisation Details'!A:A, 'Hospitalisation Details'!G:G, "not found")</f>
        <v>24313</v>
      </c>
      <c r="M931" s="17">
        <f>_xlfn.XLOOKUP(A931, 'Hospitalisation Details'!A:A, 'Hospitalisation Details'!J:J, "not found")</f>
        <v>11763</v>
      </c>
      <c r="N931" s="2" t="str">
        <f>_xlfn.XLOOKUP(A931, 'Hospitalisation Details'!A:A, 'Hospitalisation Details'!L:L, "not found")</f>
        <v>tier - 3</v>
      </c>
      <c r="O931" s="2" t="str">
        <f>_xlfn.XLOOKUP(A931, 'Hospitalisation Details'!A:A, 'Hospitalisation Details'!N:N, "not found")</f>
        <v>tier - 3</v>
      </c>
      <c r="P931" s="2" t="str">
        <f>_xlfn.XLOOKUP(A931, 'Hospitalisation Details'!A:A, 'Hospitalisation Details'!P:P, "not found")</f>
        <v>R1016</v>
      </c>
      <c r="Q931" s="2">
        <f>_xlfn.XLOOKUP(A931, 'Hospitalisation Details'!A:A, 'Hospitalisation Details'!H:H, "not found")</f>
        <v>56</v>
      </c>
    </row>
    <row r="932" spans="1:17" ht="15.75" x14ac:dyDescent="0.25">
      <c r="A932" s="15" t="s">
        <v>1440</v>
      </c>
      <c r="B932" s="2" t="str">
        <f>VLOOKUP(A932, 'Customer Names'!A:E, 4, FALSE)</f>
        <v>Tiffany</v>
      </c>
      <c r="C932" s="2">
        <f>_xlfn.XLOOKUP(A932, 'Medical Examinations'!A:A, 'Medical Examinations'!B:B, "not found")</f>
        <v>34.479999999999997</v>
      </c>
      <c r="D932" s="2">
        <f>_xlfn.XLOOKUP(A932, 'Medical Examinations'!A:A, 'Medical Examinations'!D:D, "not found")</f>
        <v>6.31</v>
      </c>
      <c r="E932" s="2" t="str">
        <f>_xlfn.XLOOKUP(A932, 'Medical Examinations'!A:A, 'Medical Examinations'!F:F, "not found")</f>
        <v>No</v>
      </c>
      <c r="F932" s="2" t="str">
        <f>_xlfn.XLOOKUP(A932, 'Medical Examinations'!A:A, 'Medical Examinations'!G:G, "not found")</f>
        <v>No</v>
      </c>
      <c r="G932" s="2" t="str">
        <f>_xlfn.XLOOKUP(A932, 'Medical Examinations'!A:A, 'Medical Examinations'!H:H, "not found")</f>
        <v>Yes</v>
      </c>
      <c r="H932" s="2">
        <f>_xlfn.XLOOKUP(A932, 'Medical Examinations'!A:A, 'Medical Examinations'!J:J, "not found")</f>
        <v>1</v>
      </c>
      <c r="I932" s="2" t="str">
        <f>_xlfn.XLOOKUP(A932, 'Medical Examinations'!A:A, 'Medical Examinations'!L:L, "not found")</f>
        <v>No</v>
      </c>
      <c r="J932" s="2" t="str">
        <f>_xlfn.XLOOKUP(A932, 'Medical Examinations'!A:A, 'Medical Examinations'!C:C, "not found")</f>
        <v>Obesity</v>
      </c>
      <c r="K932" s="2" t="str">
        <f>_xlfn.XLOOKUP(A932, 'Medical Examinations'!A:A, 'Medical Examinations'!E:E, "not  found")</f>
        <v>Prediabeties</v>
      </c>
      <c r="L932" s="16">
        <f>_xlfn.XLOOKUP(A932, 'Hospitalisation Details'!A:A, 'Hospitalisation Details'!G:G, "not found")</f>
        <v>29165</v>
      </c>
      <c r="M932" s="17">
        <f>_xlfn.XLOOKUP(A932, 'Hospitalisation Details'!A:A, 'Hospitalisation Details'!J:J, "not found")</f>
        <v>11752.68</v>
      </c>
      <c r="N932" s="2" t="str">
        <f>_xlfn.XLOOKUP(A932, 'Hospitalisation Details'!A:A, 'Hospitalisation Details'!L:L, "not found")</f>
        <v>tier - 3</v>
      </c>
      <c r="O932" s="2" t="str">
        <f>_xlfn.XLOOKUP(A932, 'Hospitalisation Details'!A:A, 'Hospitalisation Details'!N:N, "not found")</f>
        <v>tier - 1</v>
      </c>
      <c r="P932" s="2" t="str">
        <f>_xlfn.XLOOKUP(A932, 'Hospitalisation Details'!A:A, 'Hospitalisation Details'!P:P, "not found")</f>
        <v>R1026</v>
      </c>
      <c r="Q932" s="2">
        <f>_xlfn.XLOOKUP(A932, 'Hospitalisation Details'!A:A, 'Hospitalisation Details'!H:H, "not found")</f>
        <v>43</v>
      </c>
    </row>
    <row r="933" spans="1:17" ht="15.75" x14ac:dyDescent="0.25">
      <c r="A933" s="15" t="s">
        <v>1439</v>
      </c>
      <c r="B933" s="2" t="str">
        <f>VLOOKUP(A933, 'Customer Names'!A:E, 4, FALSE)</f>
        <v>Greg</v>
      </c>
      <c r="C933" s="2">
        <f>_xlfn.XLOOKUP(A933, 'Medical Examinations'!A:A, 'Medical Examinations'!B:B, "not found")</f>
        <v>34.39</v>
      </c>
      <c r="D933" s="2">
        <f>_xlfn.XLOOKUP(A933, 'Medical Examinations'!A:A, 'Medical Examinations'!D:D, "not found")</f>
        <v>6.28</v>
      </c>
      <c r="E933" s="2" t="str">
        <f>_xlfn.XLOOKUP(A933, 'Medical Examinations'!A:A, 'Medical Examinations'!F:F, "not found")</f>
        <v>yes</v>
      </c>
      <c r="F933" s="2" t="str">
        <f>_xlfn.XLOOKUP(A933, 'Medical Examinations'!A:A, 'Medical Examinations'!G:G, "not found")</f>
        <v>No</v>
      </c>
      <c r="G933" s="2" t="str">
        <f>_xlfn.XLOOKUP(A933, 'Medical Examinations'!A:A, 'Medical Examinations'!H:H, "not found")</f>
        <v>No</v>
      </c>
      <c r="H933" s="2">
        <f>_xlfn.XLOOKUP(A933, 'Medical Examinations'!A:A, 'Medical Examinations'!J:J, "not found")</f>
        <v>1</v>
      </c>
      <c r="I933" s="2" t="str">
        <f>_xlfn.XLOOKUP(A933, 'Medical Examinations'!A:A, 'Medical Examinations'!L:L, "not found")</f>
        <v>No</v>
      </c>
      <c r="J933" s="2" t="str">
        <f>_xlfn.XLOOKUP(A933, 'Medical Examinations'!A:A, 'Medical Examinations'!C:C, "not found")</f>
        <v>Obesity</v>
      </c>
      <c r="K933" s="2" t="str">
        <f>_xlfn.XLOOKUP(A933, 'Medical Examinations'!A:A, 'Medical Examinations'!E:E, "not  found")</f>
        <v>Prediabeties</v>
      </c>
      <c r="L933" s="16">
        <f>_xlfn.XLOOKUP(A933, 'Hospitalisation Details'!A:A, 'Hospitalisation Details'!G:G, "not found")</f>
        <v>23713</v>
      </c>
      <c r="M933" s="17">
        <f>_xlfn.XLOOKUP(A933, 'Hospitalisation Details'!A:A, 'Hospitalisation Details'!J:J, "not found")</f>
        <v>11743.93</v>
      </c>
      <c r="N933" s="2" t="str">
        <f>_xlfn.XLOOKUP(A933, 'Hospitalisation Details'!A:A, 'Hospitalisation Details'!L:L, "not found")</f>
        <v>tier - 3</v>
      </c>
      <c r="O933" s="2" t="str">
        <f>_xlfn.XLOOKUP(A933, 'Hospitalisation Details'!A:A, 'Hospitalisation Details'!N:N, "not found")</f>
        <v>tier - 1</v>
      </c>
      <c r="P933" s="2" t="str">
        <f>_xlfn.XLOOKUP(A933, 'Hospitalisation Details'!A:A, 'Hospitalisation Details'!P:P, "not found")</f>
        <v>R1012</v>
      </c>
      <c r="Q933" s="2">
        <f>_xlfn.XLOOKUP(A933, 'Hospitalisation Details'!A:A, 'Hospitalisation Details'!H:H, "not found")</f>
        <v>58</v>
      </c>
    </row>
    <row r="934" spans="1:17" ht="15.75" x14ac:dyDescent="0.25">
      <c r="A934" s="15" t="s">
        <v>1438</v>
      </c>
      <c r="B934" s="2" t="str">
        <f>VLOOKUP(A934, 'Customer Names'!A:E, 4, FALSE)</f>
        <v>Dale</v>
      </c>
      <c r="C934" s="2">
        <f>_xlfn.XLOOKUP(A934, 'Medical Examinations'!A:A, 'Medical Examinations'!B:B, "not found")</f>
        <v>26.4</v>
      </c>
      <c r="D934" s="2">
        <f>_xlfn.XLOOKUP(A934, 'Medical Examinations'!A:A, 'Medical Examinations'!D:D, "not found")</f>
        <v>9.2899999999999991</v>
      </c>
      <c r="E934" s="2" t="str">
        <f>_xlfn.XLOOKUP(A934, 'Medical Examinations'!A:A, 'Medical Examinations'!F:F, "not found")</f>
        <v>yes</v>
      </c>
      <c r="F934" s="2" t="str">
        <f>_xlfn.XLOOKUP(A934, 'Medical Examinations'!A:A, 'Medical Examinations'!G:G, "not found")</f>
        <v>No</v>
      </c>
      <c r="G934" s="2" t="str">
        <f>_xlfn.XLOOKUP(A934, 'Medical Examinations'!A:A, 'Medical Examinations'!H:H, "not found")</f>
        <v>Yes</v>
      </c>
      <c r="H934" s="2">
        <f>_xlfn.XLOOKUP(A934, 'Medical Examinations'!A:A, 'Medical Examinations'!J:J, "not found")</f>
        <v>1</v>
      </c>
      <c r="I934" s="2" t="str">
        <f>_xlfn.XLOOKUP(A934, 'Medical Examinations'!A:A, 'Medical Examinations'!L:L, "not found")</f>
        <v>No</v>
      </c>
      <c r="J934" s="2" t="str">
        <f>_xlfn.XLOOKUP(A934, 'Medical Examinations'!A:A, 'Medical Examinations'!C:C, "not found")</f>
        <v>Overweight</v>
      </c>
      <c r="K934" s="2" t="str">
        <f>_xlfn.XLOOKUP(A934, 'Medical Examinations'!A:A, 'Medical Examinations'!E:E, "not  found")</f>
        <v>Diabetes</v>
      </c>
      <c r="L934" s="16">
        <f>_xlfn.XLOOKUP(A934, 'Hospitalisation Details'!A:A, 'Hospitalisation Details'!G:G, "not found")</f>
        <v>23171</v>
      </c>
      <c r="M934" s="17">
        <f>_xlfn.XLOOKUP(A934, 'Hospitalisation Details'!A:A, 'Hospitalisation Details'!J:J, "not found")</f>
        <v>11743.3</v>
      </c>
      <c r="N934" s="2" t="str">
        <f>_xlfn.XLOOKUP(A934, 'Hospitalisation Details'!A:A, 'Hospitalisation Details'!L:L, "not found")</f>
        <v>tier - 3</v>
      </c>
      <c r="O934" s="2" t="str">
        <f>_xlfn.XLOOKUP(A934, 'Hospitalisation Details'!A:A, 'Hospitalisation Details'!N:N, "not found")</f>
        <v>tier - 3</v>
      </c>
      <c r="P934" s="2" t="str">
        <f>_xlfn.XLOOKUP(A934, 'Hospitalisation Details'!A:A, 'Hospitalisation Details'!P:P, "not found")</f>
        <v>R1013</v>
      </c>
      <c r="Q934" s="2">
        <f>_xlfn.XLOOKUP(A934, 'Hospitalisation Details'!A:A, 'Hospitalisation Details'!H:H, "not found")</f>
        <v>59</v>
      </c>
    </row>
    <row r="935" spans="1:17" ht="15.75" x14ac:dyDescent="0.25">
      <c r="A935" s="15" t="s">
        <v>1437</v>
      </c>
      <c r="B935" s="2" t="str">
        <f>VLOOKUP(A935, 'Customer Names'!A:E, 4, FALSE)</f>
        <v>Brittany A.</v>
      </c>
      <c r="C935" s="2">
        <f>_xlfn.XLOOKUP(A935, 'Medical Examinations'!A:A, 'Medical Examinations'!B:B, "not found")</f>
        <v>28.1</v>
      </c>
      <c r="D935" s="2">
        <f>_xlfn.XLOOKUP(A935, 'Medical Examinations'!A:A, 'Medical Examinations'!D:D, "not found")</f>
        <v>5.79</v>
      </c>
      <c r="E935" s="2" t="str">
        <f>_xlfn.XLOOKUP(A935, 'Medical Examinations'!A:A, 'Medical Examinations'!F:F, "not found")</f>
        <v>yes</v>
      </c>
      <c r="F935" s="2" t="str">
        <f>_xlfn.XLOOKUP(A935, 'Medical Examinations'!A:A, 'Medical Examinations'!G:G, "not found")</f>
        <v>No</v>
      </c>
      <c r="G935" s="2" t="str">
        <f>_xlfn.XLOOKUP(A935, 'Medical Examinations'!A:A, 'Medical Examinations'!H:H, "not found")</f>
        <v>Yes</v>
      </c>
      <c r="H935" s="2">
        <f>_xlfn.XLOOKUP(A935, 'Medical Examinations'!A:A, 'Medical Examinations'!J:J, "not found")</f>
        <v>1</v>
      </c>
      <c r="I935" s="2" t="str">
        <f>_xlfn.XLOOKUP(A935, 'Medical Examinations'!A:A, 'Medical Examinations'!L:L, "not found")</f>
        <v>No</v>
      </c>
      <c r="J935" s="2" t="str">
        <f>_xlfn.XLOOKUP(A935, 'Medical Examinations'!A:A, 'Medical Examinations'!C:C, "not found")</f>
        <v>Overweight</v>
      </c>
      <c r="K935" s="2" t="str">
        <f>_xlfn.XLOOKUP(A935, 'Medical Examinations'!A:A, 'Medical Examinations'!E:E, "not  found")</f>
        <v>Prediabeties</v>
      </c>
      <c r="L935" s="16">
        <f>_xlfn.XLOOKUP(A935, 'Hospitalisation Details'!A:A, 'Hospitalisation Details'!G:G, "not found")</f>
        <v>25519</v>
      </c>
      <c r="M935" s="17">
        <f>_xlfn.XLOOKUP(A935, 'Hospitalisation Details'!A:A, 'Hospitalisation Details'!J:J, "not found")</f>
        <v>11741.73</v>
      </c>
      <c r="N935" s="2" t="str">
        <f>_xlfn.XLOOKUP(A935, 'Hospitalisation Details'!A:A, 'Hospitalisation Details'!L:L, "not found")</f>
        <v>tier - 3</v>
      </c>
      <c r="O935" s="2" t="str">
        <f>_xlfn.XLOOKUP(A935, 'Hospitalisation Details'!A:A, 'Hospitalisation Details'!N:N, "not found")</f>
        <v>tier - 1</v>
      </c>
      <c r="P935" s="2" t="str">
        <f>_xlfn.XLOOKUP(A935, 'Hospitalisation Details'!A:A, 'Hospitalisation Details'!P:P, "not found")</f>
        <v>R1011</v>
      </c>
      <c r="Q935" s="2">
        <f>_xlfn.XLOOKUP(A935, 'Hospitalisation Details'!A:A, 'Hospitalisation Details'!H:H, "not found")</f>
        <v>53</v>
      </c>
    </row>
    <row r="936" spans="1:17" ht="15.75" x14ac:dyDescent="0.25">
      <c r="A936" s="15" t="s">
        <v>1436</v>
      </c>
      <c r="B936" s="2" t="str">
        <f>VLOOKUP(A936, 'Customer Names'!A:E, 4, FALSE)</f>
        <v>Robert S</v>
      </c>
      <c r="C936" s="2">
        <f>_xlfn.XLOOKUP(A936, 'Medical Examinations'!A:A, 'Medical Examinations'!B:B, "not found")</f>
        <v>27</v>
      </c>
      <c r="D936" s="2">
        <f>_xlfn.XLOOKUP(A936, 'Medical Examinations'!A:A, 'Medical Examinations'!D:D, "not found")</f>
        <v>4.54</v>
      </c>
      <c r="E936" s="2" t="str">
        <f>_xlfn.XLOOKUP(A936, 'Medical Examinations'!A:A, 'Medical Examinations'!F:F, "not found")</f>
        <v>yes</v>
      </c>
      <c r="F936" s="2" t="str">
        <f>_xlfn.XLOOKUP(A936, 'Medical Examinations'!A:A, 'Medical Examinations'!G:G, "not found")</f>
        <v>No</v>
      </c>
      <c r="G936" s="2" t="str">
        <f>_xlfn.XLOOKUP(A936, 'Medical Examinations'!A:A, 'Medical Examinations'!H:H, "not found")</f>
        <v>No</v>
      </c>
      <c r="H936" s="2">
        <f>_xlfn.XLOOKUP(A936, 'Medical Examinations'!A:A, 'Medical Examinations'!J:J, "not found")</f>
        <v>1</v>
      </c>
      <c r="I936" s="2" t="str">
        <f>_xlfn.XLOOKUP(A936, 'Medical Examinations'!A:A, 'Medical Examinations'!L:L, "not found")</f>
        <v>No</v>
      </c>
      <c r="J936" s="2" t="str">
        <f>_xlfn.XLOOKUP(A936, 'Medical Examinations'!A:A, 'Medical Examinations'!C:C, "not found")</f>
        <v>Overweight</v>
      </c>
      <c r="K936" s="2" t="str">
        <f>_xlfn.XLOOKUP(A936, 'Medical Examinations'!A:A, 'Medical Examinations'!E:E, "not  found")</f>
        <v>Normal</v>
      </c>
      <c r="L936" s="16">
        <f>_xlfn.XLOOKUP(A936, 'Hospitalisation Details'!A:A, 'Hospitalisation Details'!G:G, "not found")</f>
        <v>32391</v>
      </c>
      <c r="M936" s="17">
        <f>_xlfn.XLOOKUP(A936, 'Hospitalisation Details'!A:A, 'Hospitalisation Details'!J:J, "not found")</f>
        <v>11737.85</v>
      </c>
      <c r="N936" s="2" t="str">
        <f>_xlfn.XLOOKUP(A936, 'Hospitalisation Details'!A:A, 'Hospitalisation Details'!L:L, "not found")</f>
        <v>tier - 3</v>
      </c>
      <c r="O936" s="2" t="str">
        <f>_xlfn.XLOOKUP(A936, 'Hospitalisation Details'!A:A, 'Hospitalisation Details'!N:N, "not found")</f>
        <v>tier - 1</v>
      </c>
      <c r="P936" s="2" t="str">
        <f>_xlfn.XLOOKUP(A936, 'Hospitalisation Details'!A:A, 'Hospitalisation Details'!P:P, "not found")</f>
        <v>R1011</v>
      </c>
      <c r="Q936" s="2">
        <f>_xlfn.XLOOKUP(A936, 'Hospitalisation Details'!A:A, 'Hospitalisation Details'!H:H, "not found")</f>
        <v>34</v>
      </c>
    </row>
    <row r="937" spans="1:17" ht="15.75" x14ac:dyDescent="0.25">
      <c r="A937" s="15" t="s">
        <v>1435</v>
      </c>
      <c r="B937" s="2" t="str">
        <f>VLOOKUP(A937, 'Customer Names'!A:E, 4, FALSE)</f>
        <v>Cameron</v>
      </c>
      <c r="C937" s="2">
        <f>_xlfn.XLOOKUP(A937, 'Medical Examinations'!A:A, 'Medical Examinations'!B:B, "not found")</f>
        <v>28.594999999999999</v>
      </c>
      <c r="D937" s="2">
        <f>_xlfn.XLOOKUP(A937, 'Medical Examinations'!A:A, 'Medical Examinations'!D:D, "not found")</f>
        <v>4.68</v>
      </c>
      <c r="E937" s="2" t="str">
        <f>_xlfn.XLOOKUP(A937, 'Medical Examinations'!A:A, 'Medical Examinations'!F:F, "not found")</f>
        <v>yes</v>
      </c>
      <c r="F937" s="2" t="str">
        <f>_xlfn.XLOOKUP(A937, 'Medical Examinations'!A:A, 'Medical Examinations'!G:G, "not found")</f>
        <v>No</v>
      </c>
      <c r="G937" s="2" t="str">
        <f>_xlfn.XLOOKUP(A937, 'Medical Examinations'!A:A, 'Medical Examinations'!H:H, "not found")</f>
        <v>No</v>
      </c>
      <c r="H937" s="2">
        <f>_xlfn.XLOOKUP(A937, 'Medical Examinations'!A:A, 'Medical Examinations'!J:J, "not found")</f>
        <v>1</v>
      </c>
      <c r="I937" s="2" t="str">
        <f>_xlfn.XLOOKUP(A937, 'Medical Examinations'!A:A, 'Medical Examinations'!L:L, "not found")</f>
        <v>No</v>
      </c>
      <c r="J937" s="2" t="str">
        <f>_xlfn.XLOOKUP(A937, 'Medical Examinations'!A:A, 'Medical Examinations'!C:C, "not found")</f>
        <v>Overweight</v>
      </c>
      <c r="K937" s="2" t="str">
        <f>_xlfn.XLOOKUP(A937, 'Medical Examinations'!A:A, 'Medical Examinations'!E:E, "not  found")</f>
        <v>Normal</v>
      </c>
      <c r="L937" s="16">
        <f>_xlfn.XLOOKUP(A937, 'Hospitalisation Details'!A:A, 'Hospitalisation Details'!G:G, "not found")</f>
        <v>23690</v>
      </c>
      <c r="M937" s="17">
        <f>_xlfn.XLOOKUP(A937, 'Hospitalisation Details'!A:A, 'Hospitalisation Details'!J:J, "not found")</f>
        <v>11735.88</v>
      </c>
      <c r="N937" s="2" t="str">
        <f>_xlfn.XLOOKUP(A937, 'Hospitalisation Details'!A:A, 'Hospitalisation Details'!L:L, "not found")</f>
        <v>tier - 3</v>
      </c>
      <c r="O937" s="2" t="str">
        <f>_xlfn.XLOOKUP(A937, 'Hospitalisation Details'!A:A, 'Hospitalisation Details'!N:N, "not found")</f>
        <v>tier - 1</v>
      </c>
      <c r="P937" s="2" t="str">
        <f>_xlfn.XLOOKUP(A937, 'Hospitalisation Details'!A:A, 'Hospitalisation Details'!P:P, "not found")</f>
        <v>R1012</v>
      </c>
      <c r="Q937" s="2">
        <f>_xlfn.XLOOKUP(A937, 'Hospitalisation Details'!A:A, 'Hospitalisation Details'!H:H, "not found")</f>
        <v>58</v>
      </c>
    </row>
    <row r="938" spans="1:17" ht="15.75" x14ac:dyDescent="0.25">
      <c r="A938" s="15" t="s">
        <v>1434</v>
      </c>
      <c r="B938" s="2" t="str">
        <f>VLOOKUP(A938, 'Customer Names'!A:E, 4, FALSE)</f>
        <v>Ulrike</v>
      </c>
      <c r="C938" s="2">
        <f>_xlfn.XLOOKUP(A938, 'Medical Examinations'!A:A, 'Medical Examinations'!B:B, "not found")</f>
        <v>36.799999999999997</v>
      </c>
      <c r="D938" s="2">
        <f>_xlfn.XLOOKUP(A938, 'Medical Examinations'!A:A, 'Medical Examinations'!D:D, "not found")</f>
        <v>5.88</v>
      </c>
      <c r="E938" s="2" t="str">
        <f>_xlfn.XLOOKUP(A938, 'Medical Examinations'!A:A, 'Medical Examinations'!F:F, "not found")</f>
        <v>No</v>
      </c>
      <c r="F938" s="2" t="str">
        <f>_xlfn.XLOOKUP(A938, 'Medical Examinations'!A:A, 'Medical Examinations'!G:G, "not found")</f>
        <v>No</v>
      </c>
      <c r="G938" s="2" t="str">
        <f>_xlfn.XLOOKUP(A938, 'Medical Examinations'!A:A, 'Medical Examinations'!H:H, "not found")</f>
        <v>No</v>
      </c>
      <c r="H938" s="2">
        <f>_xlfn.XLOOKUP(A938, 'Medical Examinations'!A:A, 'Medical Examinations'!J:J, "not found")</f>
        <v>1</v>
      </c>
      <c r="I938" s="2" t="str">
        <f>_xlfn.XLOOKUP(A938, 'Medical Examinations'!A:A, 'Medical Examinations'!L:L, "not found")</f>
        <v>No</v>
      </c>
      <c r="J938" s="2" t="str">
        <f>_xlfn.XLOOKUP(A938, 'Medical Examinations'!A:A, 'Medical Examinations'!C:C, "not found")</f>
        <v>Obesity</v>
      </c>
      <c r="K938" s="2" t="str">
        <f>_xlfn.XLOOKUP(A938, 'Medical Examinations'!A:A, 'Medical Examinations'!E:E, "not  found")</f>
        <v>Prediabeties</v>
      </c>
      <c r="L938" s="16">
        <f>_xlfn.XLOOKUP(A938, 'Hospitalisation Details'!A:A, 'Hospitalisation Details'!G:G, "not found")</f>
        <v>31012</v>
      </c>
      <c r="M938" s="17">
        <f>_xlfn.XLOOKUP(A938, 'Hospitalisation Details'!A:A, 'Hospitalisation Details'!J:J, "not found")</f>
        <v>11730.82</v>
      </c>
      <c r="N938" s="2" t="str">
        <f>_xlfn.XLOOKUP(A938, 'Hospitalisation Details'!A:A, 'Hospitalisation Details'!L:L, "not found")</f>
        <v>tier - 3</v>
      </c>
      <c r="O938" s="2" t="str">
        <f>_xlfn.XLOOKUP(A938, 'Hospitalisation Details'!A:A, 'Hospitalisation Details'!N:N, "not found")</f>
        <v>tier - 3</v>
      </c>
      <c r="P938" s="2" t="str">
        <f>_xlfn.XLOOKUP(A938, 'Hospitalisation Details'!A:A, 'Hospitalisation Details'!P:P, "not found")</f>
        <v>R1026</v>
      </c>
      <c r="Q938" s="2">
        <f>_xlfn.XLOOKUP(A938, 'Hospitalisation Details'!A:A, 'Hospitalisation Details'!H:H, "not found")</f>
        <v>38</v>
      </c>
    </row>
    <row r="939" spans="1:17" ht="15.75" x14ac:dyDescent="0.25">
      <c r="A939" s="15" t="s">
        <v>1433</v>
      </c>
      <c r="B939" s="2" t="str">
        <f>VLOOKUP(A939, 'Customer Names'!A:E, 4, FALSE)</f>
        <v>Katlyn A.</v>
      </c>
      <c r="C939" s="2">
        <f>_xlfn.XLOOKUP(A939, 'Medical Examinations'!A:A, 'Medical Examinations'!B:B, "not found")</f>
        <v>23.75</v>
      </c>
      <c r="D939" s="2">
        <f>_xlfn.XLOOKUP(A939, 'Medical Examinations'!A:A, 'Medical Examinations'!D:D, "not found")</f>
        <v>5.42</v>
      </c>
      <c r="E939" s="2" t="str">
        <f>_xlfn.XLOOKUP(A939, 'Medical Examinations'!A:A, 'Medical Examinations'!F:F, "not found")</f>
        <v>yes</v>
      </c>
      <c r="F939" s="2" t="str">
        <f>_xlfn.XLOOKUP(A939, 'Medical Examinations'!A:A, 'Medical Examinations'!G:G, "not found")</f>
        <v>No</v>
      </c>
      <c r="G939" s="2" t="str">
        <f>_xlfn.XLOOKUP(A939, 'Medical Examinations'!A:A, 'Medical Examinations'!H:H, "not found")</f>
        <v>Yes</v>
      </c>
      <c r="H939" s="2">
        <f>_xlfn.XLOOKUP(A939, 'Medical Examinations'!A:A, 'Medical Examinations'!J:J, "not found")</f>
        <v>1</v>
      </c>
      <c r="I939" s="2" t="str">
        <f>_xlfn.XLOOKUP(A939, 'Medical Examinations'!A:A, 'Medical Examinations'!L:L, "not found")</f>
        <v>No</v>
      </c>
      <c r="J939" s="2" t="str">
        <f>_xlfn.XLOOKUP(A939, 'Medical Examinations'!A:A, 'Medical Examinations'!C:C, "not found")</f>
        <v>Normal Weight</v>
      </c>
      <c r="K939" s="2" t="str">
        <f>_xlfn.XLOOKUP(A939, 'Medical Examinations'!A:A, 'Medical Examinations'!E:E, "not  found")</f>
        <v>Normal</v>
      </c>
      <c r="L939" s="16">
        <f>_xlfn.XLOOKUP(A939, 'Hospitalisation Details'!A:A, 'Hospitalisation Details'!G:G, "not found")</f>
        <v>25488</v>
      </c>
      <c r="M939" s="17">
        <f>_xlfn.XLOOKUP(A939, 'Hospitalisation Details'!A:A, 'Hospitalisation Details'!J:J, "not found")</f>
        <v>11729.68</v>
      </c>
      <c r="N939" s="2" t="str">
        <f>_xlfn.XLOOKUP(A939, 'Hospitalisation Details'!A:A, 'Hospitalisation Details'!L:L, "not found")</f>
        <v>tier - 3</v>
      </c>
      <c r="O939" s="2" t="str">
        <f>_xlfn.XLOOKUP(A939, 'Hospitalisation Details'!A:A, 'Hospitalisation Details'!N:N, "not found")</f>
        <v>tier - 1</v>
      </c>
      <c r="P939" s="2" t="str">
        <f>_xlfn.XLOOKUP(A939, 'Hospitalisation Details'!A:A, 'Hospitalisation Details'!P:P, "not found")</f>
        <v>R1024</v>
      </c>
      <c r="Q939" s="2">
        <f>_xlfn.XLOOKUP(A939, 'Hospitalisation Details'!A:A, 'Hospitalisation Details'!H:H, "not found")</f>
        <v>53</v>
      </c>
    </row>
    <row r="940" spans="1:17" ht="15.75" x14ac:dyDescent="0.25">
      <c r="A940" s="15" t="s">
        <v>1432</v>
      </c>
      <c r="B940" s="2" t="str">
        <f>VLOOKUP(A940, 'Customer Names'!A:E, 4, FALSE)</f>
        <v>Morgan B.</v>
      </c>
      <c r="C940" s="2">
        <f>_xlfn.XLOOKUP(A940, 'Medical Examinations'!A:A, 'Medical Examinations'!B:B, "not found")</f>
        <v>35.619999999999997</v>
      </c>
      <c r="D940" s="2">
        <f>_xlfn.XLOOKUP(A940, 'Medical Examinations'!A:A, 'Medical Examinations'!D:D, "not found")</f>
        <v>4.16</v>
      </c>
      <c r="E940" s="2" t="str">
        <f>_xlfn.XLOOKUP(A940, 'Medical Examinations'!A:A, 'Medical Examinations'!F:F, "not found")</f>
        <v>No</v>
      </c>
      <c r="F940" s="2" t="str">
        <f>_xlfn.XLOOKUP(A940, 'Medical Examinations'!A:A, 'Medical Examinations'!G:G, "not found")</f>
        <v>No</v>
      </c>
      <c r="G940" s="2" t="str">
        <f>_xlfn.XLOOKUP(A940, 'Medical Examinations'!A:A, 'Medical Examinations'!H:H, "not found")</f>
        <v>No</v>
      </c>
      <c r="H940" s="2">
        <f>_xlfn.XLOOKUP(A940, 'Medical Examinations'!A:A, 'Medical Examinations'!J:J, "not found")</f>
        <v>0</v>
      </c>
      <c r="I940" s="2" t="str">
        <f>_xlfn.XLOOKUP(A940, 'Medical Examinations'!A:A, 'Medical Examinations'!L:L, "not found")</f>
        <v>No</v>
      </c>
      <c r="J940" s="2" t="str">
        <f>_xlfn.XLOOKUP(A940, 'Medical Examinations'!A:A, 'Medical Examinations'!C:C, "not found")</f>
        <v>Obesity</v>
      </c>
      <c r="K940" s="2" t="str">
        <f>_xlfn.XLOOKUP(A940, 'Medical Examinations'!A:A, 'Medical Examinations'!E:E, "not  found")</f>
        <v>Normal</v>
      </c>
      <c r="L940" s="16">
        <f>_xlfn.XLOOKUP(A940, 'Hospitalisation Details'!A:A, 'Hospitalisation Details'!G:G, "not found")</f>
        <v>30245</v>
      </c>
      <c r="M940" s="17">
        <f>_xlfn.XLOOKUP(A940, 'Hospitalisation Details'!A:A, 'Hospitalisation Details'!J:J, "not found")</f>
        <v>11712.97</v>
      </c>
      <c r="N940" s="2" t="str">
        <f>_xlfn.XLOOKUP(A940, 'Hospitalisation Details'!A:A, 'Hospitalisation Details'!L:L, "not found")</f>
        <v>tier - 3</v>
      </c>
      <c r="O940" s="2" t="str">
        <f>_xlfn.XLOOKUP(A940, 'Hospitalisation Details'!A:A, 'Hospitalisation Details'!N:N, "not found")</f>
        <v>tier - 2</v>
      </c>
      <c r="P940" s="2" t="str">
        <f>_xlfn.XLOOKUP(A940, 'Hospitalisation Details'!A:A, 'Hospitalisation Details'!P:P, "not found")</f>
        <v>R1021</v>
      </c>
      <c r="Q940" s="2">
        <f>_xlfn.XLOOKUP(A940, 'Hospitalisation Details'!A:A, 'Hospitalisation Details'!H:H, "not found")</f>
        <v>40</v>
      </c>
    </row>
    <row r="941" spans="1:17" ht="15.75" x14ac:dyDescent="0.25">
      <c r="A941" s="15" t="s">
        <v>1431</v>
      </c>
      <c r="B941" s="2" t="str">
        <f>VLOOKUP(A941, 'Customer Names'!A:E, 4, FALSE)</f>
        <v>Peter</v>
      </c>
      <c r="C941" s="2">
        <f>_xlfn.XLOOKUP(A941, 'Medical Examinations'!A:A, 'Medical Examinations'!B:B, "not found")</f>
        <v>30.69</v>
      </c>
      <c r="D941" s="2">
        <f>_xlfn.XLOOKUP(A941, 'Medical Examinations'!A:A, 'Medical Examinations'!D:D, "not found")</f>
        <v>7.05</v>
      </c>
      <c r="E941" s="2" t="str">
        <f>_xlfn.XLOOKUP(A941, 'Medical Examinations'!A:A, 'Medical Examinations'!F:F, "not found")</f>
        <v>yes</v>
      </c>
      <c r="F941" s="2" t="str">
        <f>_xlfn.XLOOKUP(A941, 'Medical Examinations'!A:A, 'Medical Examinations'!G:G, "not found")</f>
        <v>No</v>
      </c>
      <c r="G941" s="2" t="str">
        <f>_xlfn.XLOOKUP(A941, 'Medical Examinations'!A:A, 'Medical Examinations'!H:H, "not found")</f>
        <v>No</v>
      </c>
      <c r="H941" s="2">
        <f>_xlfn.XLOOKUP(A941, 'Medical Examinations'!A:A, 'Medical Examinations'!J:J, "not found")</f>
        <v>2</v>
      </c>
      <c r="I941" s="2" t="str">
        <f>_xlfn.XLOOKUP(A941, 'Medical Examinations'!A:A, 'Medical Examinations'!L:L, "not found")</f>
        <v>No</v>
      </c>
      <c r="J941" s="2" t="str">
        <f>_xlfn.XLOOKUP(A941, 'Medical Examinations'!A:A, 'Medical Examinations'!C:C, "not found")</f>
        <v>Obesity</v>
      </c>
      <c r="K941" s="2" t="str">
        <f>_xlfn.XLOOKUP(A941, 'Medical Examinations'!A:A, 'Medical Examinations'!E:E, "not  found")</f>
        <v>Diabetes</v>
      </c>
      <c r="L941" s="16">
        <f>_xlfn.XLOOKUP(A941, 'Hospitalisation Details'!A:A, 'Hospitalisation Details'!G:G, "not found")</f>
        <v>25903</v>
      </c>
      <c r="M941" s="17">
        <f>_xlfn.XLOOKUP(A941, 'Hospitalisation Details'!A:A, 'Hospitalisation Details'!J:J, "not found")</f>
        <v>11696.52</v>
      </c>
      <c r="N941" s="2" t="str">
        <f>_xlfn.XLOOKUP(A941, 'Hospitalisation Details'!A:A, 'Hospitalisation Details'!L:L, "not found")</f>
        <v>tier - 3</v>
      </c>
      <c r="O941" s="2" t="str">
        <f>_xlfn.XLOOKUP(A941, 'Hospitalisation Details'!A:A, 'Hospitalisation Details'!N:N, "not found")</f>
        <v>tier - 1</v>
      </c>
      <c r="P941" s="2" t="str">
        <f>_xlfn.XLOOKUP(A941, 'Hospitalisation Details'!A:A, 'Hospitalisation Details'!P:P, "not found")</f>
        <v>R1021</v>
      </c>
      <c r="Q941" s="2">
        <f>_xlfn.XLOOKUP(A941, 'Hospitalisation Details'!A:A, 'Hospitalisation Details'!H:H, "not found")</f>
        <v>52</v>
      </c>
    </row>
    <row r="942" spans="1:17" ht="15.75" x14ac:dyDescent="0.25">
      <c r="A942" s="15" t="s">
        <v>1430</v>
      </c>
      <c r="B942" s="2" t="str">
        <f>VLOOKUP(A942, 'Customer Names'!A:E, 4, FALSE)</f>
        <v>Chandler</v>
      </c>
      <c r="C942" s="2">
        <f>_xlfn.XLOOKUP(A942, 'Medical Examinations'!A:A, 'Medical Examinations'!B:B, "not found")</f>
        <v>35.799999999999997</v>
      </c>
      <c r="D942" s="2">
        <f>_xlfn.XLOOKUP(A942, 'Medical Examinations'!A:A, 'Medical Examinations'!D:D, "not found")</f>
        <v>5.63</v>
      </c>
      <c r="E942" s="2" t="str">
        <f>_xlfn.XLOOKUP(A942, 'Medical Examinations'!A:A, 'Medical Examinations'!F:F, "not found")</f>
        <v>yes</v>
      </c>
      <c r="F942" s="2" t="str">
        <f>_xlfn.XLOOKUP(A942, 'Medical Examinations'!A:A, 'Medical Examinations'!G:G, "not found")</f>
        <v>No</v>
      </c>
      <c r="G942" s="2" t="str">
        <f>_xlfn.XLOOKUP(A942, 'Medical Examinations'!A:A, 'Medical Examinations'!H:H, "not found")</f>
        <v>No</v>
      </c>
      <c r="H942" s="2">
        <f>_xlfn.XLOOKUP(A942, 'Medical Examinations'!A:A, 'Medical Examinations'!J:J, "not found")</f>
        <v>2</v>
      </c>
      <c r="I942" s="2" t="str">
        <f>_xlfn.XLOOKUP(A942, 'Medical Examinations'!A:A, 'Medical Examinations'!L:L, "not found")</f>
        <v>No</v>
      </c>
      <c r="J942" s="2" t="str">
        <f>_xlfn.XLOOKUP(A942, 'Medical Examinations'!A:A, 'Medical Examinations'!C:C, "not found")</f>
        <v>Obesity</v>
      </c>
      <c r="K942" s="2" t="str">
        <f>_xlfn.XLOOKUP(A942, 'Medical Examinations'!A:A, 'Medical Examinations'!E:E, "not  found")</f>
        <v>Normal</v>
      </c>
      <c r="L942" s="16">
        <f>_xlfn.XLOOKUP(A942, 'Hospitalisation Details'!A:A, 'Hospitalisation Details'!G:G, "not found")</f>
        <v>24420</v>
      </c>
      <c r="M942" s="17">
        <f>_xlfn.XLOOKUP(A942, 'Hospitalisation Details'!A:A, 'Hospitalisation Details'!J:J, "not found")</f>
        <v>11674.13</v>
      </c>
      <c r="N942" s="2" t="str">
        <f>_xlfn.XLOOKUP(A942, 'Hospitalisation Details'!A:A, 'Hospitalisation Details'!L:L, "not found")</f>
        <v>tier - 3</v>
      </c>
      <c r="O942" s="2" t="str">
        <f>_xlfn.XLOOKUP(A942, 'Hospitalisation Details'!A:A, 'Hospitalisation Details'!N:N, "not found")</f>
        <v>tier - 1</v>
      </c>
      <c r="P942" s="2" t="str">
        <f>_xlfn.XLOOKUP(A942, 'Hospitalisation Details'!A:A, 'Hospitalisation Details'!P:P, "not found")</f>
        <v>R1011</v>
      </c>
      <c r="Q942" s="2">
        <f>_xlfn.XLOOKUP(A942, 'Hospitalisation Details'!A:A, 'Hospitalisation Details'!H:H, "not found")</f>
        <v>56</v>
      </c>
    </row>
    <row r="943" spans="1:17" ht="15.75" x14ac:dyDescent="0.25">
      <c r="A943" s="15" t="s">
        <v>1429</v>
      </c>
      <c r="B943" s="2" t="str">
        <f>VLOOKUP(A943, 'Customer Names'!A:E, 4, FALSE)</f>
        <v>Silvana M.</v>
      </c>
      <c r="C943" s="2">
        <f>_xlfn.XLOOKUP(A943, 'Medical Examinations'!A:A, 'Medical Examinations'!B:B, "not found")</f>
        <v>28.785</v>
      </c>
      <c r="D943" s="2">
        <f>_xlfn.XLOOKUP(A943, 'Medical Examinations'!A:A, 'Medical Examinations'!D:D, "not found")</f>
        <v>4.24</v>
      </c>
      <c r="E943" s="2" t="str">
        <f>_xlfn.XLOOKUP(A943, 'Medical Examinations'!A:A, 'Medical Examinations'!F:F, "not found")</f>
        <v>yes</v>
      </c>
      <c r="F943" s="2" t="str">
        <f>_xlfn.XLOOKUP(A943, 'Medical Examinations'!A:A, 'Medical Examinations'!G:G, "not found")</f>
        <v>No</v>
      </c>
      <c r="G943" s="2" t="str">
        <f>_xlfn.XLOOKUP(A943, 'Medical Examinations'!A:A, 'Medical Examinations'!H:H, "not found")</f>
        <v>No</v>
      </c>
      <c r="H943" s="2">
        <f>_xlfn.XLOOKUP(A943, 'Medical Examinations'!A:A, 'Medical Examinations'!J:J, "not found")</f>
        <v>2</v>
      </c>
      <c r="I943" s="2" t="str">
        <f>_xlfn.XLOOKUP(A943, 'Medical Examinations'!A:A, 'Medical Examinations'!L:L, "not found")</f>
        <v>No</v>
      </c>
      <c r="J943" s="2" t="str">
        <f>_xlfn.XLOOKUP(A943, 'Medical Examinations'!A:A, 'Medical Examinations'!C:C, "not found")</f>
        <v>Overweight</v>
      </c>
      <c r="K943" s="2" t="str">
        <f>_xlfn.XLOOKUP(A943, 'Medical Examinations'!A:A, 'Medical Examinations'!E:E, "not  found")</f>
        <v>Normal</v>
      </c>
      <c r="L943" s="16">
        <f>_xlfn.XLOOKUP(A943, 'Hospitalisation Details'!A:A, 'Hospitalisation Details'!G:G, "not found")</f>
        <v>24342</v>
      </c>
      <c r="M943" s="17">
        <f>_xlfn.XLOOKUP(A943, 'Hospitalisation Details'!A:A, 'Hospitalisation Details'!J:J, "not found")</f>
        <v>11658.38</v>
      </c>
      <c r="N943" s="2" t="str">
        <f>_xlfn.XLOOKUP(A943, 'Hospitalisation Details'!A:A, 'Hospitalisation Details'!L:L, "not found")</f>
        <v>tier - 3</v>
      </c>
      <c r="O943" s="2" t="str">
        <f>_xlfn.XLOOKUP(A943, 'Hospitalisation Details'!A:A, 'Hospitalisation Details'!N:N, "not found")</f>
        <v>tier - 3</v>
      </c>
      <c r="P943" s="2" t="str">
        <f>_xlfn.XLOOKUP(A943, 'Hospitalisation Details'!A:A, 'Hospitalisation Details'!P:P, "not found")</f>
        <v>R1024</v>
      </c>
      <c r="Q943" s="2">
        <f>_xlfn.XLOOKUP(A943, 'Hospitalisation Details'!A:A, 'Hospitalisation Details'!H:H, "not found")</f>
        <v>56</v>
      </c>
    </row>
    <row r="944" spans="1:17" ht="15.75" x14ac:dyDescent="0.25">
      <c r="A944" s="15" t="s">
        <v>1428</v>
      </c>
      <c r="B944" s="2" t="str">
        <f>VLOOKUP(A944, 'Customer Names'!A:E, 4, FALSE)</f>
        <v>Natty</v>
      </c>
      <c r="C944" s="2">
        <f>_xlfn.XLOOKUP(A944, 'Medical Examinations'!A:A, 'Medical Examinations'!B:B, "not found")</f>
        <v>28.594999999999999</v>
      </c>
      <c r="D944" s="2">
        <f>_xlfn.XLOOKUP(A944, 'Medical Examinations'!A:A, 'Medical Examinations'!D:D, "not found")</f>
        <v>4.96</v>
      </c>
      <c r="E944" s="2" t="str">
        <f>_xlfn.XLOOKUP(A944, 'Medical Examinations'!A:A, 'Medical Examinations'!F:F, "not found")</f>
        <v>yes</v>
      </c>
      <c r="F944" s="2" t="str">
        <f>_xlfn.XLOOKUP(A944, 'Medical Examinations'!A:A, 'Medical Examinations'!G:G, "not found")</f>
        <v>No</v>
      </c>
      <c r="G944" s="2" t="str">
        <f>_xlfn.XLOOKUP(A944, 'Medical Examinations'!A:A, 'Medical Examinations'!H:H, "not found")</f>
        <v>No</v>
      </c>
      <c r="H944" s="2">
        <f>_xlfn.XLOOKUP(A944, 'Medical Examinations'!A:A, 'Medical Examinations'!J:J, "not found")</f>
        <v>2</v>
      </c>
      <c r="I944" s="2" t="str">
        <f>_xlfn.XLOOKUP(A944, 'Medical Examinations'!A:A, 'Medical Examinations'!L:L, "not found")</f>
        <v>No</v>
      </c>
      <c r="J944" s="2" t="str">
        <f>_xlfn.XLOOKUP(A944, 'Medical Examinations'!A:A, 'Medical Examinations'!C:C, "not found")</f>
        <v>Overweight</v>
      </c>
      <c r="K944" s="2" t="str">
        <f>_xlfn.XLOOKUP(A944, 'Medical Examinations'!A:A, 'Medical Examinations'!E:E, "not  found")</f>
        <v>Normal</v>
      </c>
      <c r="L944" s="16">
        <f>_xlfn.XLOOKUP(A944, 'Hospitalisation Details'!A:A, 'Hospitalisation Details'!G:G, "not found")</f>
        <v>24294</v>
      </c>
      <c r="M944" s="17">
        <f>_xlfn.XLOOKUP(A944, 'Hospitalisation Details'!A:A, 'Hospitalisation Details'!J:J, "not found")</f>
        <v>11658.12</v>
      </c>
      <c r="N944" s="2" t="str">
        <f>_xlfn.XLOOKUP(A944, 'Hospitalisation Details'!A:A, 'Hospitalisation Details'!L:L, "not found")</f>
        <v>tier - 3</v>
      </c>
      <c r="O944" s="2" t="str">
        <f>_xlfn.XLOOKUP(A944, 'Hospitalisation Details'!A:A, 'Hospitalisation Details'!N:N, "not found")</f>
        <v>tier - 1</v>
      </c>
      <c r="P944" s="2" t="str">
        <f>_xlfn.XLOOKUP(A944, 'Hospitalisation Details'!A:A, 'Hospitalisation Details'!P:P, "not found")</f>
        <v>R1024</v>
      </c>
      <c r="Q944" s="2">
        <f>_xlfn.XLOOKUP(A944, 'Hospitalisation Details'!A:A, 'Hospitalisation Details'!H:H, "not found")</f>
        <v>56</v>
      </c>
    </row>
    <row r="945" spans="1:17" ht="15.75" x14ac:dyDescent="0.25">
      <c r="A945" s="15" t="s">
        <v>1427</v>
      </c>
      <c r="B945" s="2" t="str">
        <f>VLOOKUP(A945, 'Customer Names'!A:E, 4, FALSE)</f>
        <v>Nicholas T</v>
      </c>
      <c r="C945" s="2">
        <f>_xlfn.XLOOKUP(A945, 'Medical Examinations'!A:A, 'Medical Examinations'!B:B, "not found")</f>
        <v>48.75</v>
      </c>
      <c r="D945" s="2">
        <f>_xlfn.XLOOKUP(A945, 'Medical Examinations'!A:A, 'Medical Examinations'!D:D, "not found")</f>
        <v>4.34</v>
      </c>
      <c r="E945" s="2" t="str">
        <f>_xlfn.XLOOKUP(A945, 'Medical Examinations'!A:A, 'Medical Examinations'!F:F, "not found")</f>
        <v>No</v>
      </c>
      <c r="F945" s="2" t="str">
        <f>_xlfn.XLOOKUP(A945, 'Medical Examinations'!A:A, 'Medical Examinations'!G:G, "not found")</f>
        <v>No</v>
      </c>
      <c r="G945" s="2" t="str">
        <f>_xlfn.XLOOKUP(A945, 'Medical Examinations'!A:A, 'Medical Examinations'!H:H, "not found")</f>
        <v>No</v>
      </c>
      <c r="H945" s="2">
        <f>_xlfn.XLOOKUP(A945, 'Medical Examinations'!A:A, 'Medical Examinations'!J:J, "not found")</f>
        <v>0</v>
      </c>
      <c r="I945" s="2" t="str">
        <f>_xlfn.XLOOKUP(A945, 'Medical Examinations'!A:A, 'Medical Examinations'!L:L, "not found")</f>
        <v>No</v>
      </c>
      <c r="J945" s="2" t="str">
        <f>_xlfn.XLOOKUP(A945, 'Medical Examinations'!A:A, 'Medical Examinations'!C:C, "not found")</f>
        <v>Obesity</v>
      </c>
      <c r="K945" s="2" t="str">
        <f>_xlfn.XLOOKUP(A945, 'Medical Examinations'!A:A, 'Medical Examinations'!E:E, "not  found")</f>
        <v>Normal</v>
      </c>
      <c r="L945" s="16">
        <f>_xlfn.XLOOKUP(A945, 'Hospitalisation Details'!A:A, 'Hospitalisation Details'!G:G, "not found")</f>
        <v>34535</v>
      </c>
      <c r="M945" s="17">
        <f>_xlfn.XLOOKUP(A945, 'Hospitalisation Details'!A:A, 'Hospitalisation Details'!J:J, "not found")</f>
        <v>11657.81</v>
      </c>
      <c r="N945" s="2" t="str">
        <f>_xlfn.XLOOKUP(A945, 'Hospitalisation Details'!A:A, 'Hospitalisation Details'!L:L, "not found")</f>
        <v>tier - 3</v>
      </c>
      <c r="O945" s="2" t="str">
        <f>_xlfn.XLOOKUP(A945, 'Hospitalisation Details'!A:A, 'Hospitalisation Details'!N:N, "not found")</f>
        <v>tier - 2</v>
      </c>
      <c r="P945" s="2" t="str">
        <f>_xlfn.XLOOKUP(A945, 'Hospitalisation Details'!A:A, 'Hospitalisation Details'!P:P, "not found")</f>
        <v>R1023</v>
      </c>
      <c r="Q945" s="2">
        <f>_xlfn.XLOOKUP(A945, 'Hospitalisation Details'!A:A, 'Hospitalisation Details'!H:H, "not found")</f>
        <v>28</v>
      </c>
    </row>
    <row r="946" spans="1:17" ht="15.75" x14ac:dyDescent="0.25">
      <c r="A946" s="15" t="s">
        <v>1426</v>
      </c>
      <c r="B946" s="2" t="str">
        <f>VLOOKUP(A946, 'Customer Names'!A:E, 4, FALSE)</f>
        <v>Rebecca</v>
      </c>
      <c r="C946" s="2">
        <f>_xlfn.XLOOKUP(A946, 'Medical Examinations'!A:A, 'Medical Examinations'!B:B, "not found")</f>
        <v>28.31</v>
      </c>
      <c r="D946" s="2">
        <f>_xlfn.XLOOKUP(A946, 'Medical Examinations'!A:A, 'Medical Examinations'!D:D, "not found")</f>
        <v>5.43</v>
      </c>
      <c r="E946" s="2" t="str">
        <f>_xlfn.XLOOKUP(A946, 'Medical Examinations'!A:A, 'Medical Examinations'!F:F, "not found")</f>
        <v>yes</v>
      </c>
      <c r="F946" s="2" t="str">
        <f>_xlfn.XLOOKUP(A946, 'Medical Examinations'!A:A, 'Medical Examinations'!G:G, "not found")</f>
        <v>No</v>
      </c>
      <c r="G946" s="2" t="str">
        <f>_xlfn.XLOOKUP(A946, 'Medical Examinations'!A:A, 'Medical Examinations'!H:H, "not found")</f>
        <v>No</v>
      </c>
      <c r="H946" s="2">
        <f>_xlfn.XLOOKUP(A946, 'Medical Examinations'!A:A, 'Medical Examinations'!J:J, "not found")</f>
        <v>2</v>
      </c>
      <c r="I946" s="2" t="str">
        <f>_xlfn.XLOOKUP(A946, 'Medical Examinations'!A:A, 'Medical Examinations'!L:L, "not found")</f>
        <v>No</v>
      </c>
      <c r="J946" s="2" t="str">
        <f>_xlfn.XLOOKUP(A946, 'Medical Examinations'!A:A, 'Medical Examinations'!C:C, "not found")</f>
        <v>Overweight</v>
      </c>
      <c r="K946" s="2" t="str">
        <f>_xlfn.XLOOKUP(A946, 'Medical Examinations'!A:A, 'Medical Examinations'!E:E, "not  found")</f>
        <v>Normal</v>
      </c>
      <c r="L946" s="16">
        <f>_xlfn.XLOOKUP(A946, 'Hospitalisation Details'!A:A, 'Hospitalisation Details'!G:G, "not found")</f>
        <v>24384</v>
      </c>
      <c r="M946" s="17">
        <f>_xlfn.XLOOKUP(A946, 'Hospitalisation Details'!A:A, 'Hospitalisation Details'!J:J, "not found")</f>
        <v>11657.72</v>
      </c>
      <c r="N946" s="2" t="str">
        <f>_xlfn.XLOOKUP(A946, 'Hospitalisation Details'!A:A, 'Hospitalisation Details'!L:L, "not found")</f>
        <v>tier - 3</v>
      </c>
      <c r="O946" s="2" t="str">
        <f>_xlfn.XLOOKUP(A946, 'Hospitalisation Details'!A:A, 'Hospitalisation Details'!N:N, "not found")</f>
        <v>tier - 2</v>
      </c>
      <c r="P946" s="2" t="str">
        <f>_xlfn.XLOOKUP(A946, 'Hospitalisation Details'!A:A, 'Hospitalisation Details'!P:P, "not found")</f>
        <v>R1024</v>
      </c>
      <c r="Q946" s="2">
        <f>_xlfn.XLOOKUP(A946, 'Hospitalisation Details'!A:A, 'Hospitalisation Details'!H:H, "not found")</f>
        <v>56</v>
      </c>
    </row>
    <row r="947" spans="1:17" ht="15.75" x14ac:dyDescent="0.25">
      <c r="A947" s="15" t="s">
        <v>1425</v>
      </c>
      <c r="B947" s="2" t="str">
        <f>VLOOKUP(A947, 'Customer Names'!A:E, 4, FALSE)</f>
        <v>John</v>
      </c>
      <c r="C947" s="2">
        <f>_xlfn.XLOOKUP(A947, 'Medical Examinations'!A:A, 'Medical Examinations'!B:B, "not found")</f>
        <v>38.39</v>
      </c>
      <c r="D947" s="2">
        <f>_xlfn.XLOOKUP(A947, 'Medical Examinations'!A:A, 'Medical Examinations'!D:D, "not found")</f>
        <v>8.33</v>
      </c>
      <c r="E947" s="2" t="str">
        <f>_xlfn.XLOOKUP(A947, 'Medical Examinations'!A:A, 'Medical Examinations'!F:F, "not found")</f>
        <v>yes</v>
      </c>
      <c r="F947" s="2" t="str">
        <f>_xlfn.XLOOKUP(A947, 'Medical Examinations'!A:A, 'Medical Examinations'!G:G, "not found")</f>
        <v>No</v>
      </c>
      <c r="G947" s="2" t="str">
        <f>_xlfn.XLOOKUP(A947, 'Medical Examinations'!A:A, 'Medical Examinations'!H:H, "not found")</f>
        <v>No</v>
      </c>
      <c r="H947" s="2">
        <f>_xlfn.XLOOKUP(A947, 'Medical Examinations'!A:A, 'Medical Examinations'!J:J, "not found")</f>
        <v>1</v>
      </c>
      <c r="I947" s="2" t="str">
        <f>_xlfn.XLOOKUP(A947, 'Medical Examinations'!A:A, 'Medical Examinations'!L:L, "not found")</f>
        <v>No</v>
      </c>
      <c r="J947" s="2" t="str">
        <f>_xlfn.XLOOKUP(A947, 'Medical Examinations'!A:A, 'Medical Examinations'!C:C, "not found")</f>
        <v>Obesity</v>
      </c>
      <c r="K947" s="2" t="str">
        <f>_xlfn.XLOOKUP(A947, 'Medical Examinations'!A:A, 'Medical Examinations'!E:E, "not  found")</f>
        <v>Diabetes</v>
      </c>
      <c r="L947" s="16">
        <f>_xlfn.XLOOKUP(A947, 'Hospitalisation Details'!A:A, 'Hospitalisation Details'!G:G, "not found")</f>
        <v>31610</v>
      </c>
      <c r="M947" s="17">
        <f>_xlfn.XLOOKUP(A947, 'Hospitalisation Details'!A:A, 'Hospitalisation Details'!J:J, "not found")</f>
        <v>11625.11</v>
      </c>
      <c r="N947" s="2" t="str">
        <f>_xlfn.XLOOKUP(A947, 'Hospitalisation Details'!A:A, 'Hospitalisation Details'!L:L, "not found")</f>
        <v>tier - 3</v>
      </c>
      <c r="O947" s="2" t="str">
        <f>_xlfn.XLOOKUP(A947, 'Hospitalisation Details'!A:A, 'Hospitalisation Details'!N:N, "not found")</f>
        <v>tier - 3</v>
      </c>
      <c r="P947" s="2" t="str">
        <f>_xlfn.XLOOKUP(A947, 'Hospitalisation Details'!A:A, 'Hospitalisation Details'!P:P, "not found")</f>
        <v>R1022</v>
      </c>
      <c r="Q947" s="2">
        <f>_xlfn.XLOOKUP(A947, 'Hospitalisation Details'!A:A, 'Hospitalisation Details'!H:H, "not found")</f>
        <v>36</v>
      </c>
    </row>
    <row r="948" spans="1:17" ht="15.75" x14ac:dyDescent="0.25">
      <c r="A948" s="15" t="s">
        <v>1424</v>
      </c>
      <c r="B948" s="2" t="str">
        <f>VLOOKUP(A948, 'Customer Names'!A:E, 4, FALSE)</f>
        <v>Antony G</v>
      </c>
      <c r="C948" s="2">
        <f>_xlfn.XLOOKUP(A948, 'Medical Examinations'!A:A, 'Medical Examinations'!B:B, "not found")</f>
        <v>25.87</v>
      </c>
      <c r="D948" s="2">
        <f>_xlfn.XLOOKUP(A948, 'Medical Examinations'!A:A, 'Medical Examinations'!D:D, "not found")</f>
        <v>5.63</v>
      </c>
      <c r="E948" s="2" t="str">
        <f>_xlfn.XLOOKUP(A948, 'Medical Examinations'!A:A, 'Medical Examinations'!F:F, "not found")</f>
        <v>yes</v>
      </c>
      <c r="F948" s="2" t="str">
        <f>_xlfn.XLOOKUP(A948, 'Medical Examinations'!A:A, 'Medical Examinations'!G:G, "not found")</f>
        <v>No</v>
      </c>
      <c r="G948" s="2" t="str">
        <f>_xlfn.XLOOKUP(A948, 'Medical Examinations'!A:A, 'Medical Examinations'!H:H, "not found")</f>
        <v>No</v>
      </c>
      <c r="H948" s="2">
        <f>_xlfn.XLOOKUP(A948, 'Medical Examinations'!A:A, 'Medical Examinations'!J:J, "not found")</f>
        <v>1</v>
      </c>
      <c r="I948" s="2" t="str">
        <f>_xlfn.XLOOKUP(A948, 'Medical Examinations'!A:A, 'Medical Examinations'!L:L, "not found")</f>
        <v>No</v>
      </c>
      <c r="J948" s="2" t="str">
        <f>_xlfn.XLOOKUP(A948, 'Medical Examinations'!A:A, 'Medical Examinations'!C:C, "not found")</f>
        <v>Overweight</v>
      </c>
      <c r="K948" s="2" t="str">
        <f>_xlfn.XLOOKUP(A948, 'Medical Examinations'!A:A, 'Medical Examinations'!E:E, "not  found")</f>
        <v>Normal</v>
      </c>
      <c r="L948" s="16">
        <f>_xlfn.XLOOKUP(A948, 'Hospitalisation Details'!A:A, 'Hospitalisation Details'!G:G, "not found")</f>
        <v>23548</v>
      </c>
      <c r="M948" s="17">
        <f>_xlfn.XLOOKUP(A948, 'Hospitalisation Details'!A:A, 'Hospitalisation Details'!J:J, "not found")</f>
        <v>11602.75</v>
      </c>
      <c r="N948" s="2" t="str">
        <f>_xlfn.XLOOKUP(A948, 'Hospitalisation Details'!A:A, 'Hospitalisation Details'!L:L, "not found")</f>
        <v>tier - 3</v>
      </c>
      <c r="O948" s="2" t="str">
        <f>_xlfn.XLOOKUP(A948, 'Hospitalisation Details'!A:A, 'Hospitalisation Details'!N:N, "not found")</f>
        <v>tier - 1</v>
      </c>
      <c r="P948" s="2" t="str">
        <f>_xlfn.XLOOKUP(A948, 'Hospitalisation Details'!A:A, 'Hospitalisation Details'!P:P, "not found")</f>
        <v>R1020</v>
      </c>
      <c r="Q948" s="2">
        <f>_xlfn.XLOOKUP(A948, 'Hospitalisation Details'!A:A, 'Hospitalisation Details'!H:H, "not found")</f>
        <v>58</v>
      </c>
    </row>
    <row r="949" spans="1:17" ht="15.75" x14ac:dyDescent="0.25">
      <c r="A949" s="15" t="s">
        <v>1423</v>
      </c>
      <c r="B949" s="2" t="str">
        <f>VLOOKUP(A949, 'Customer Names'!A:E, 4, FALSE)</f>
        <v>Eric</v>
      </c>
      <c r="C949" s="2">
        <f>_xlfn.XLOOKUP(A949, 'Medical Examinations'!A:A, 'Medical Examinations'!B:B, "not found")</f>
        <v>43.7</v>
      </c>
      <c r="D949" s="2">
        <f>_xlfn.XLOOKUP(A949, 'Medical Examinations'!A:A, 'Medical Examinations'!D:D, "not found")</f>
        <v>7.23</v>
      </c>
      <c r="E949" s="2" t="str">
        <f>_xlfn.XLOOKUP(A949, 'Medical Examinations'!A:A, 'Medical Examinations'!F:F, "not found")</f>
        <v>No</v>
      </c>
      <c r="F949" s="2" t="str">
        <f>_xlfn.XLOOKUP(A949, 'Medical Examinations'!A:A, 'Medical Examinations'!G:G, "not found")</f>
        <v>No</v>
      </c>
      <c r="G949" s="2" t="str">
        <f>_xlfn.XLOOKUP(A949, 'Medical Examinations'!A:A, 'Medical Examinations'!H:H, "not found")</f>
        <v>No</v>
      </c>
      <c r="H949" s="2">
        <f>_xlfn.XLOOKUP(A949, 'Medical Examinations'!A:A, 'Medical Examinations'!J:J, "not found")</f>
        <v>0</v>
      </c>
      <c r="I949" s="2" t="str">
        <f>_xlfn.XLOOKUP(A949, 'Medical Examinations'!A:A, 'Medical Examinations'!L:L, "not found")</f>
        <v>No</v>
      </c>
      <c r="J949" s="2" t="str">
        <f>_xlfn.XLOOKUP(A949, 'Medical Examinations'!A:A, 'Medical Examinations'!C:C, "not found")</f>
        <v>Obesity</v>
      </c>
      <c r="K949" s="2" t="str">
        <f>_xlfn.XLOOKUP(A949, 'Medical Examinations'!A:A, 'Medical Examinations'!E:E, "not  found")</f>
        <v>Diabetes</v>
      </c>
      <c r="L949" s="16">
        <f>_xlfn.XLOOKUP(A949, 'Hospitalisation Details'!A:A, 'Hospitalisation Details'!G:G, "not found")</f>
        <v>24052</v>
      </c>
      <c r="M949" s="17">
        <f>_xlfn.XLOOKUP(A949, 'Hospitalisation Details'!A:A, 'Hospitalisation Details'!J:J, "not found")</f>
        <v>11576.13</v>
      </c>
      <c r="N949" s="2" t="str">
        <f>_xlfn.XLOOKUP(A949, 'Hospitalisation Details'!A:A, 'Hospitalisation Details'!L:L, "not found")</f>
        <v>tier - 3</v>
      </c>
      <c r="O949" s="2" t="str">
        <f>_xlfn.XLOOKUP(A949, 'Hospitalisation Details'!A:A, 'Hospitalisation Details'!N:N, "not found")</f>
        <v>tier - 3</v>
      </c>
      <c r="P949" s="2" t="str">
        <f>_xlfn.XLOOKUP(A949, 'Hospitalisation Details'!A:A, 'Hospitalisation Details'!P:P, "not found")</f>
        <v>R1011</v>
      </c>
      <c r="Q949" s="2">
        <f>_xlfn.XLOOKUP(A949, 'Hospitalisation Details'!A:A, 'Hospitalisation Details'!H:H, "not found")</f>
        <v>57</v>
      </c>
    </row>
    <row r="950" spans="1:17" ht="15.75" x14ac:dyDescent="0.25">
      <c r="A950" s="15" t="s">
        <v>1422</v>
      </c>
      <c r="B950" s="2" t="str">
        <f>VLOOKUP(A950, 'Customer Names'!A:E, 4, FALSE)</f>
        <v>Erik</v>
      </c>
      <c r="C950" s="2">
        <f>_xlfn.XLOOKUP(A950, 'Medical Examinations'!A:A, 'Medical Examinations'!B:B, "not found")</f>
        <v>40.945</v>
      </c>
      <c r="D950" s="2">
        <f>_xlfn.XLOOKUP(A950, 'Medical Examinations'!A:A, 'Medical Examinations'!D:D, "not found")</f>
        <v>10.57</v>
      </c>
      <c r="E950" s="2" t="str">
        <f>_xlfn.XLOOKUP(A950, 'Medical Examinations'!A:A, 'Medical Examinations'!F:F, "not found")</f>
        <v>No</v>
      </c>
      <c r="F950" s="2" t="str">
        <f>_xlfn.XLOOKUP(A950, 'Medical Examinations'!A:A, 'Medical Examinations'!G:G, "not found")</f>
        <v>No</v>
      </c>
      <c r="G950" s="2" t="str">
        <f>_xlfn.XLOOKUP(A950, 'Medical Examinations'!A:A, 'Medical Examinations'!H:H, "not found")</f>
        <v>No</v>
      </c>
      <c r="H950" s="2">
        <f>_xlfn.XLOOKUP(A950, 'Medical Examinations'!A:A, 'Medical Examinations'!J:J, "not found")</f>
        <v>0</v>
      </c>
      <c r="I950" s="2" t="str">
        <f>_xlfn.XLOOKUP(A950, 'Medical Examinations'!A:A, 'Medical Examinations'!L:L, "not found")</f>
        <v>No</v>
      </c>
      <c r="J950" s="2" t="str">
        <f>_xlfn.XLOOKUP(A950, 'Medical Examinations'!A:A, 'Medical Examinations'!C:C, "not found")</f>
        <v>Obesity</v>
      </c>
      <c r="K950" s="2" t="str">
        <f>_xlfn.XLOOKUP(A950, 'Medical Examinations'!A:A, 'Medical Examinations'!E:E, "not  found")</f>
        <v>Diabetes</v>
      </c>
      <c r="L950" s="16">
        <f>_xlfn.XLOOKUP(A950, 'Hospitalisation Details'!A:A, 'Hospitalisation Details'!G:G, "not found")</f>
        <v>24101</v>
      </c>
      <c r="M950" s="17">
        <f>_xlfn.XLOOKUP(A950, 'Hospitalisation Details'!A:A, 'Hospitalisation Details'!J:J, "not found")</f>
        <v>11566.3</v>
      </c>
      <c r="N950" s="2" t="str">
        <f>_xlfn.XLOOKUP(A950, 'Hospitalisation Details'!A:A, 'Hospitalisation Details'!L:L, "not found")</f>
        <v>tier - 3</v>
      </c>
      <c r="O950" s="2" t="str">
        <f>_xlfn.XLOOKUP(A950, 'Hospitalisation Details'!A:A, 'Hospitalisation Details'!N:N, "not found")</f>
        <v>tier - 3</v>
      </c>
      <c r="P950" s="2" t="str">
        <f>_xlfn.XLOOKUP(A950, 'Hospitalisation Details'!A:A, 'Hospitalisation Details'!P:P, "not found")</f>
        <v>R1016</v>
      </c>
      <c r="Q950" s="2">
        <f>_xlfn.XLOOKUP(A950, 'Hospitalisation Details'!A:A, 'Hospitalisation Details'!H:H, "not found")</f>
        <v>57</v>
      </c>
    </row>
    <row r="951" spans="1:17" ht="15.75" x14ac:dyDescent="0.25">
      <c r="A951" s="15" t="s">
        <v>1421</v>
      </c>
      <c r="B951" s="2" t="str">
        <f>VLOOKUP(A951, 'Customer Names'!A:E, 4, FALSE)</f>
        <v>Matthew T</v>
      </c>
      <c r="C951" s="2">
        <f>_xlfn.XLOOKUP(A951, 'Medical Examinations'!A:A, 'Medical Examinations'!B:B, "not found")</f>
        <v>27.94</v>
      </c>
      <c r="D951" s="2">
        <f>_xlfn.XLOOKUP(A951, 'Medical Examinations'!A:A, 'Medical Examinations'!D:D, "not found")</f>
        <v>7.92</v>
      </c>
      <c r="E951" s="2" t="str">
        <f>_xlfn.XLOOKUP(A951, 'Medical Examinations'!A:A, 'Medical Examinations'!F:F, "not found")</f>
        <v>No</v>
      </c>
      <c r="F951" s="2" t="str">
        <f>_xlfn.XLOOKUP(A951, 'Medical Examinations'!A:A, 'Medical Examinations'!G:G, "not found")</f>
        <v>No</v>
      </c>
      <c r="G951" s="2" t="str">
        <f>_xlfn.XLOOKUP(A951, 'Medical Examinations'!A:A, 'Medical Examinations'!H:H, "not found")</f>
        <v>No</v>
      </c>
      <c r="H951" s="2">
        <f>_xlfn.XLOOKUP(A951, 'Medical Examinations'!A:A, 'Medical Examinations'!J:J, "not found")</f>
        <v>0</v>
      </c>
      <c r="I951" s="2" t="str">
        <f>_xlfn.XLOOKUP(A951, 'Medical Examinations'!A:A, 'Medical Examinations'!L:L, "not found")</f>
        <v>No</v>
      </c>
      <c r="J951" s="2" t="str">
        <f>_xlfn.XLOOKUP(A951, 'Medical Examinations'!A:A, 'Medical Examinations'!C:C, "not found")</f>
        <v>Overweight</v>
      </c>
      <c r="K951" s="2" t="str">
        <f>_xlfn.XLOOKUP(A951, 'Medical Examinations'!A:A, 'Medical Examinations'!E:E, "not  found")</f>
        <v>Diabetes</v>
      </c>
      <c r="L951" s="16">
        <f>_xlfn.XLOOKUP(A951, 'Hospitalisation Details'!A:A, 'Hospitalisation Details'!G:G, "not found")</f>
        <v>24042</v>
      </c>
      <c r="M951" s="17">
        <f>_xlfn.XLOOKUP(A951, 'Hospitalisation Details'!A:A, 'Hospitalisation Details'!J:J, "not found")</f>
        <v>11554.22</v>
      </c>
      <c r="N951" s="2" t="str">
        <f>_xlfn.XLOOKUP(A951, 'Hospitalisation Details'!A:A, 'Hospitalisation Details'!L:L, "not found")</f>
        <v>tier - 3</v>
      </c>
      <c r="O951" s="2" t="str">
        <f>_xlfn.XLOOKUP(A951, 'Hospitalisation Details'!A:A, 'Hospitalisation Details'!N:N, "not found")</f>
        <v>tier - 1</v>
      </c>
      <c r="P951" s="2" t="str">
        <f>_xlfn.XLOOKUP(A951, 'Hospitalisation Details'!A:A, 'Hospitalisation Details'!P:P, "not found")</f>
        <v>R1013</v>
      </c>
      <c r="Q951" s="2">
        <f>_xlfn.XLOOKUP(A951, 'Hospitalisation Details'!A:A, 'Hospitalisation Details'!H:H, "not found")</f>
        <v>57</v>
      </c>
    </row>
    <row r="952" spans="1:17" ht="15.75" x14ac:dyDescent="0.25">
      <c r="A952" s="15" t="s">
        <v>1420</v>
      </c>
      <c r="B952" s="2" t="str">
        <f>VLOOKUP(A952, 'Customer Names'!A:E, 4, FALSE)</f>
        <v>Cassandra</v>
      </c>
      <c r="C952" s="2">
        <f>_xlfn.XLOOKUP(A952, 'Medical Examinations'!A:A, 'Medical Examinations'!B:B, "not found")</f>
        <v>31.9</v>
      </c>
      <c r="D952" s="2">
        <f>_xlfn.XLOOKUP(A952, 'Medical Examinations'!A:A, 'Medical Examinations'!D:D, "not found")</f>
        <v>10.119999999999999</v>
      </c>
      <c r="E952" s="2" t="str">
        <f>_xlfn.XLOOKUP(A952, 'Medical Examinations'!A:A, 'Medical Examinations'!F:F, "not found")</f>
        <v>No</v>
      </c>
      <c r="F952" s="2" t="str">
        <f>_xlfn.XLOOKUP(A952, 'Medical Examinations'!A:A, 'Medical Examinations'!G:G, "not found")</f>
        <v>No</v>
      </c>
      <c r="G952" s="2" t="str">
        <f>_xlfn.XLOOKUP(A952, 'Medical Examinations'!A:A, 'Medical Examinations'!H:H, "not found")</f>
        <v>No</v>
      </c>
      <c r="H952" s="2">
        <f>_xlfn.XLOOKUP(A952, 'Medical Examinations'!A:A, 'Medical Examinations'!J:J, "not found")</f>
        <v>2</v>
      </c>
      <c r="I952" s="2" t="str">
        <f>_xlfn.XLOOKUP(A952, 'Medical Examinations'!A:A, 'Medical Examinations'!L:L, "not found")</f>
        <v>No</v>
      </c>
      <c r="J952" s="2" t="str">
        <f>_xlfn.XLOOKUP(A952, 'Medical Examinations'!A:A, 'Medical Examinations'!C:C, "not found")</f>
        <v>Obesity</v>
      </c>
      <c r="K952" s="2" t="str">
        <f>_xlfn.XLOOKUP(A952, 'Medical Examinations'!A:A, 'Medical Examinations'!E:E, "not  found")</f>
        <v>Diabetes</v>
      </c>
      <c r="L952" s="16">
        <f>_xlfn.XLOOKUP(A952, 'Hospitalisation Details'!A:A, 'Hospitalisation Details'!G:G, "not found")</f>
        <v>26868</v>
      </c>
      <c r="M952" s="17">
        <f>_xlfn.XLOOKUP(A952, 'Hospitalisation Details'!A:A, 'Hospitalisation Details'!J:J, "not found")</f>
        <v>11552.9</v>
      </c>
      <c r="N952" s="2" t="str">
        <f>_xlfn.XLOOKUP(A952, 'Hospitalisation Details'!A:A, 'Hospitalisation Details'!L:L, "not found")</f>
        <v>tier - 3</v>
      </c>
      <c r="O952" s="2" t="str">
        <f>_xlfn.XLOOKUP(A952, 'Hospitalisation Details'!A:A, 'Hospitalisation Details'!N:N, "not found")</f>
        <v>tier - 2</v>
      </c>
      <c r="P952" s="2" t="str">
        <f>_xlfn.XLOOKUP(A952, 'Hospitalisation Details'!A:A, 'Hospitalisation Details'!P:P, "not found")</f>
        <v>R1011</v>
      </c>
      <c r="Q952" s="2">
        <f>_xlfn.XLOOKUP(A952, 'Hospitalisation Details'!A:A, 'Hospitalisation Details'!H:H, "not found")</f>
        <v>49</v>
      </c>
    </row>
    <row r="953" spans="1:17" ht="15.75" x14ac:dyDescent="0.25">
      <c r="A953" s="15" t="s">
        <v>1419</v>
      </c>
      <c r="B953" s="2" t="str">
        <f>VLOOKUP(A953, 'Customer Names'!A:E, 4, FALSE)</f>
        <v>Rosemary C</v>
      </c>
      <c r="C953" s="2">
        <f>_xlfn.XLOOKUP(A953, 'Medical Examinations'!A:A, 'Medical Examinations'!B:B, "not found")</f>
        <v>31.64</v>
      </c>
      <c r="D953" s="2">
        <f>_xlfn.XLOOKUP(A953, 'Medical Examinations'!A:A, 'Medical Examinations'!D:D, "not found")</f>
        <v>7.91</v>
      </c>
      <c r="E953" s="2" t="str">
        <f>_xlfn.XLOOKUP(A953, 'Medical Examinations'!A:A, 'Medical Examinations'!F:F, "not found")</f>
        <v>No</v>
      </c>
      <c r="F953" s="2" t="str">
        <f>_xlfn.XLOOKUP(A953, 'Medical Examinations'!A:A, 'Medical Examinations'!G:G, "not found")</f>
        <v>No</v>
      </c>
      <c r="G953" s="2" t="str">
        <f>_xlfn.XLOOKUP(A953, 'Medical Examinations'!A:A, 'Medical Examinations'!H:H, "not found")</f>
        <v>No</v>
      </c>
      <c r="H953" s="2">
        <f>_xlfn.XLOOKUP(A953, 'Medical Examinations'!A:A, 'Medical Examinations'!J:J, "not found")</f>
        <v>0</v>
      </c>
      <c r="I953" s="2" t="str">
        <f>_xlfn.XLOOKUP(A953, 'Medical Examinations'!A:A, 'Medical Examinations'!L:L, "not found")</f>
        <v>No</v>
      </c>
      <c r="J953" s="2" t="str">
        <f>_xlfn.XLOOKUP(A953, 'Medical Examinations'!A:A, 'Medical Examinations'!C:C, "not found")</f>
        <v>Obesity</v>
      </c>
      <c r="K953" s="2" t="str">
        <f>_xlfn.XLOOKUP(A953, 'Medical Examinations'!A:A, 'Medical Examinations'!E:E, "not  found")</f>
        <v>Diabetes</v>
      </c>
      <c r="L953" s="16">
        <f>_xlfn.XLOOKUP(A953, 'Hospitalisation Details'!A:A, 'Hospitalisation Details'!G:G, "not found")</f>
        <v>26268</v>
      </c>
      <c r="M953" s="17">
        <f>_xlfn.XLOOKUP(A953, 'Hospitalisation Details'!A:A, 'Hospitalisation Details'!J:J, "not found")</f>
        <v>11540.25</v>
      </c>
      <c r="N953" s="2" t="str">
        <f>_xlfn.XLOOKUP(A953, 'Hospitalisation Details'!A:A, 'Hospitalisation Details'!L:L, "not found")</f>
        <v>tier - 3</v>
      </c>
      <c r="O953" s="2" t="str">
        <f>_xlfn.XLOOKUP(A953, 'Hospitalisation Details'!A:A, 'Hospitalisation Details'!N:N, "not found")</f>
        <v>tier - 1</v>
      </c>
      <c r="P953" s="2" t="str">
        <f>_xlfn.XLOOKUP(A953, 'Hospitalisation Details'!A:A, 'Hospitalisation Details'!P:P, "not found")</f>
        <v>R1012</v>
      </c>
      <c r="Q953" s="2">
        <f>_xlfn.XLOOKUP(A953, 'Hospitalisation Details'!A:A, 'Hospitalisation Details'!H:H, "not found")</f>
        <v>51</v>
      </c>
    </row>
    <row r="954" spans="1:17" ht="15.75" x14ac:dyDescent="0.25">
      <c r="A954" s="15" t="s">
        <v>1418</v>
      </c>
      <c r="B954" s="2" t="str">
        <f>VLOOKUP(A954, 'Customer Names'!A:E, 4, FALSE)</f>
        <v>Carrie A.</v>
      </c>
      <c r="C954" s="2">
        <f>_xlfn.XLOOKUP(A954, 'Medical Examinations'!A:A, 'Medical Examinations'!B:B, "not found")</f>
        <v>46.7</v>
      </c>
      <c r="D954" s="2">
        <f>_xlfn.XLOOKUP(A954, 'Medical Examinations'!A:A, 'Medical Examinations'!D:D, "not found")</f>
        <v>10.9</v>
      </c>
      <c r="E954" s="2" t="str">
        <f>_xlfn.XLOOKUP(A954, 'Medical Examinations'!A:A, 'Medical Examinations'!F:F, "not found")</f>
        <v>No</v>
      </c>
      <c r="F954" s="2" t="str">
        <f>_xlfn.XLOOKUP(A954, 'Medical Examinations'!A:A, 'Medical Examinations'!G:G, "not found")</f>
        <v>No</v>
      </c>
      <c r="G954" s="2" t="str">
        <f>_xlfn.XLOOKUP(A954, 'Medical Examinations'!A:A, 'Medical Examinations'!H:H, "not found")</f>
        <v>No</v>
      </c>
      <c r="H954" s="2">
        <f>_xlfn.XLOOKUP(A954, 'Medical Examinations'!A:A, 'Medical Examinations'!J:J, "not found")</f>
        <v>0</v>
      </c>
      <c r="I954" s="2" t="str">
        <f>_xlfn.XLOOKUP(A954, 'Medical Examinations'!A:A, 'Medical Examinations'!L:L, "not found")</f>
        <v>No</v>
      </c>
      <c r="J954" s="2" t="str">
        <f>_xlfn.XLOOKUP(A954, 'Medical Examinations'!A:A, 'Medical Examinations'!C:C, "not found")</f>
        <v>Obesity</v>
      </c>
      <c r="K954" s="2" t="str">
        <f>_xlfn.XLOOKUP(A954, 'Medical Examinations'!A:A, 'Medical Examinations'!E:E, "not  found")</f>
        <v>Diabetes</v>
      </c>
      <c r="L954" s="16">
        <f>_xlfn.XLOOKUP(A954, 'Hospitalisation Details'!A:A, 'Hospitalisation Details'!G:G, "not found")</f>
        <v>25156</v>
      </c>
      <c r="M954" s="17">
        <f>_xlfn.XLOOKUP(A954, 'Hospitalisation Details'!A:A, 'Hospitalisation Details'!J:J, "not found")</f>
        <v>11538.42</v>
      </c>
      <c r="N954" s="2" t="str">
        <f>_xlfn.XLOOKUP(A954, 'Hospitalisation Details'!A:A, 'Hospitalisation Details'!L:L, "not found")</f>
        <v>tier - 3</v>
      </c>
      <c r="O954" s="2" t="str">
        <f>_xlfn.XLOOKUP(A954, 'Hospitalisation Details'!A:A, 'Hospitalisation Details'!N:N, "not found")</f>
        <v>tier - 1</v>
      </c>
      <c r="P954" s="2" t="str">
        <f>_xlfn.XLOOKUP(A954, 'Hospitalisation Details'!A:A, 'Hospitalisation Details'!P:P, "not found")</f>
        <v>R1011</v>
      </c>
      <c r="Q954" s="2">
        <f>_xlfn.XLOOKUP(A954, 'Hospitalisation Details'!A:A, 'Hospitalisation Details'!H:H, "not found")</f>
        <v>54</v>
      </c>
    </row>
    <row r="955" spans="1:17" ht="15.75" x14ac:dyDescent="0.25">
      <c r="A955" s="15" t="s">
        <v>1417</v>
      </c>
      <c r="B955" s="2" t="str">
        <f>VLOOKUP(A955, 'Customer Names'!A:E, 4, FALSE)</f>
        <v>Gerardo Sr.</v>
      </c>
      <c r="C955" s="2">
        <f>_xlfn.XLOOKUP(A955, 'Medical Examinations'!A:A, 'Medical Examinations'!B:B, "not found")</f>
        <v>18.335000000000001</v>
      </c>
      <c r="D955" s="2">
        <f>_xlfn.XLOOKUP(A955, 'Medical Examinations'!A:A, 'Medical Examinations'!D:D, "not found")</f>
        <v>11.83</v>
      </c>
      <c r="E955" s="2" t="str">
        <f>_xlfn.XLOOKUP(A955, 'Medical Examinations'!A:A, 'Medical Examinations'!F:F, "not found")</f>
        <v>No</v>
      </c>
      <c r="F955" s="2" t="str">
        <f>_xlfn.XLOOKUP(A955, 'Medical Examinations'!A:A, 'Medical Examinations'!G:G, "not found")</f>
        <v>No</v>
      </c>
      <c r="G955" s="2" t="str">
        <f>_xlfn.XLOOKUP(A955, 'Medical Examinations'!A:A, 'Medical Examinations'!H:H, "not found")</f>
        <v>No</v>
      </c>
      <c r="H955" s="2">
        <f>_xlfn.XLOOKUP(A955, 'Medical Examinations'!A:A, 'Medical Examinations'!J:J, "not found")</f>
        <v>0</v>
      </c>
      <c r="I955" s="2" t="str">
        <f>_xlfn.XLOOKUP(A955, 'Medical Examinations'!A:A, 'Medical Examinations'!L:L, "not found")</f>
        <v>No</v>
      </c>
      <c r="J955" s="2" t="str">
        <f>_xlfn.XLOOKUP(A955, 'Medical Examinations'!A:A, 'Medical Examinations'!C:C, "not found")</f>
        <v>Underweight</v>
      </c>
      <c r="K955" s="2" t="str">
        <f>_xlfn.XLOOKUP(A955, 'Medical Examinations'!A:A, 'Medical Examinations'!E:E, "not  found")</f>
        <v>Diabetes</v>
      </c>
      <c r="L955" s="16">
        <f>_xlfn.XLOOKUP(A955, 'Hospitalisation Details'!A:A, 'Hospitalisation Details'!G:G, "not found")</f>
        <v>24018</v>
      </c>
      <c r="M955" s="17">
        <f>_xlfn.XLOOKUP(A955, 'Hospitalisation Details'!A:A, 'Hospitalisation Details'!J:J, "not found")</f>
        <v>11534.87</v>
      </c>
      <c r="N955" s="2" t="str">
        <f>_xlfn.XLOOKUP(A955, 'Hospitalisation Details'!A:A, 'Hospitalisation Details'!L:L, "not found")</f>
        <v>tier - 3</v>
      </c>
      <c r="O955" s="2" t="str">
        <f>_xlfn.XLOOKUP(A955, 'Hospitalisation Details'!A:A, 'Hospitalisation Details'!N:N, "not found")</f>
        <v>tier - 1</v>
      </c>
      <c r="P955" s="2" t="str">
        <f>_xlfn.XLOOKUP(A955, 'Hospitalisation Details'!A:A, 'Hospitalisation Details'!P:P, "not found")</f>
        <v>R1017</v>
      </c>
      <c r="Q955" s="2">
        <f>_xlfn.XLOOKUP(A955, 'Hospitalisation Details'!A:A, 'Hospitalisation Details'!H:H, "not found")</f>
        <v>57</v>
      </c>
    </row>
    <row r="956" spans="1:17" ht="15.75" x14ac:dyDescent="0.25">
      <c r="A956" s="15" t="s">
        <v>1416</v>
      </c>
      <c r="B956" s="2" t="str">
        <f>VLOOKUP(A956, 'Customer Names'!A:E, 4, FALSE)</f>
        <v>Matthew R.</v>
      </c>
      <c r="C956" s="2">
        <f>_xlfn.XLOOKUP(A956, 'Medical Examinations'!A:A, 'Medical Examinations'!B:B, "not found")</f>
        <v>31.24</v>
      </c>
      <c r="D956" s="2">
        <f>_xlfn.XLOOKUP(A956, 'Medical Examinations'!A:A, 'Medical Examinations'!D:D, "not found")</f>
        <v>7.42</v>
      </c>
      <c r="E956" s="2" t="str">
        <f>_xlfn.XLOOKUP(A956, 'Medical Examinations'!A:A, 'Medical Examinations'!F:F, "not found")</f>
        <v>yes</v>
      </c>
      <c r="F956" s="2" t="str">
        <f>_xlfn.XLOOKUP(A956, 'Medical Examinations'!A:A, 'Medical Examinations'!G:G, "not found")</f>
        <v>No</v>
      </c>
      <c r="G956" s="2" t="str">
        <f>_xlfn.XLOOKUP(A956, 'Medical Examinations'!A:A, 'Medical Examinations'!H:H, "not found")</f>
        <v>No</v>
      </c>
      <c r="H956" s="2">
        <f>_xlfn.XLOOKUP(A956, 'Medical Examinations'!A:A, 'Medical Examinations'!J:J, "not found")</f>
        <v>2</v>
      </c>
      <c r="I956" s="2" t="str">
        <f>_xlfn.XLOOKUP(A956, 'Medical Examinations'!A:A, 'Medical Examinations'!L:L, "not found")</f>
        <v>No</v>
      </c>
      <c r="J956" s="2" t="str">
        <f>_xlfn.XLOOKUP(A956, 'Medical Examinations'!A:A, 'Medical Examinations'!C:C, "not found")</f>
        <v>Obesity</v>
      </c>
      <c r="K956" s="2" t="str">
        <f>_xlfn.XLOOKUP(A956, 'Medical Examinations'!A:A, 'Medical Examinations'!E:E, "not  found")</f>
        <v>Diabetes</v>
      </c>
      <c r="L956" s="16">
        <f>_xlfn.XLOOKUP(A956, 'Hospitalisation Details'!A:A, 'Hospitalisation Details'!G:G, "not found")</f>
        <v>25772</v>
      </c>
      <c r="M956" s="17">
        <f>_xlfn.XLOOKUP(A956, 'Hospitalisation Details'!A:A, 'Hospitalisation Details'!J:J, "not found")</f>
        <v>11530.12</v>
      </c>
      <c r="N956" s="2" t="str">
        <f>_xlfn.XLOOKUP(A956, 'Hospitalisation Details'!A:A, 'Hospitalisation Details'!L:L, "not found")</f>
        <v>tier - 3</v>
      </c>
      <c r="O956" s="2" t="str">
        <f>_xlfn.XLOOKUP(A956, 'Hospitalisation Details'!A:A, 'Hospitalisation Details'!N:N, "not found")</f>
        <v>tier - 1</v>
      </c>
      <c r="P956" s="2" t="str">
        <f>_xlfn.XLOOKUP(A956, 'Hospitalisation Details'!A:A, 'Hospitalisation Details'!P:P, "not found")</f>
        <v>R1012</v>
      </c>
      <c r="Q956" s="2">
        <f>_xlfn.XLOOKUP(A956, 'Hospitalisation Details'!A:A, 'Hospitalisation Details'!H:H, "not found")</f>
        <v>52</v>
      </c>
    </row>
    <row r="957" spans="1:17" ht="15.75" x14ac:dyDescent="0.25">
      <c r="A957" s="15" t="s">
        <v>1415</v>
      </c>
      <c r="B957" s="2" t="str">
        <f>VLOOKUP(A957, 'Customer Names'!A:E, 4, FALSE)</f>
        <v>Meghan E</v>
      </c>
      <c r="C957" s="2">
        <f>_xlfn.XLOOKUP(A957, 'Medical Examinations'!A:A, 'Medical Examinations'!B:B, "not found")</f>
        <v>39.22</v>
      </c>
      <c r="D957" s="2">
        <f>_xlfn.XLOOKUP(A957, 'Medical Examinations'!A:A, 'Medical Examinations'!D:D, "not found")</f>
        <v>5.62</v>
      </c>
      <c r="E957" s="2" t="str">
        <f>_xlfn.XLOOKUP(A957, 'Medical Examinations'!A:A, 'Medical Examinations'!F:F, "not found")</f>
        <v>yes</v>
      </c>
      <c r="F957" s="2" t="str">
        <f>_xlfn.XLOOKUP(A957, 'Medical Examinations'!A:A, 'Medical Examinations'!G:G, "not found")</f>
        <v>No</v>
      </c>
      <c r="G957" s="2" t="str">
        <f>_xlfn.XLOOKUP(A957, 'Medical Examinations'!A:A, 'Medical Examinations'!H:H, "not found")</f>
        <v>No</v>
      </c>
      <c r="H957" s="2">
        <f>_xlfn.XLOOKUP(A957, 'Medical Examinations'!A:A, 'Medical Examinations'!J:J, "not found")</f>
        <v>1</v>
      </c>
      <c r="I957" s="2" t="str">
        <f>_xlfn.XLOOKUP(A957, 'Medical Examinations'!A:A, 'Medical Examinations'!L:L, "not found")</f>
        <v>No</v>
      </c>
      <c r="J957" s="2" t="str">
        <f>_xlfn.XLOOKUP(A957, 'Medical Examinations'!A:A, 'Medical Examinations'!C:C, "not found")</f>
        <v>Obesity</v>
      </c>
      <c r="K957" s="2" t="str">
        <f>_xlfn.XLOOKUP(A957, 'Medical Examinations'!A:A, 'Medical Examinations'!E:E, "not  found")</f>
        <v>Normal</v>
      </c>
      <c r="L957" s="16">
        <f>_xlfn.XLOOKUP(A957, 'Hospitalisation Details'!A:A, 'Hospitalisation Details'!G:G, "not found")</f>
        <v>32306</v>
      </c>
      <c r="M957" s="17">
        <f>_xlfn.XLOOKUP(A957, 'Hospitalisation Details'!A:A, 'Hospitalisation Details'!J:J, "not found")</f>
        <v>11524.25</v>
      </c>
      <c r="N957" s="2" t="str">
        <f>_xlfn.XLOOKUP(A957, 'Hospitalisation Details'!A:A, 'Hospitalisation Details'!L:L, "not found")</f>
        <v>tier - 3</v>
      </c>
      <c r="O957" s="2" t="str">
        <f>_xlfn.XLOOKUP(A957, 'Hospitalisation Details'!A:A, 'Hospitalisation Details'!N:N, "not found")</f>
        <v>tier - 1</v>
      </c>
      <c r="P957" s="2" t="str">
        <f>_xlfn.XLOOKUP(A957, 'Hospitalisation Details'!A:A, 'Hospitalisation Details'!P:P, "not found")</f>
        <v>R1026</v>
      </c>
      <c r="Q957" s="2">
        <f>_xlfn.XLOOKUP(A957, 'Hospitalisation Details'!A:A, 'Hospitalisation Details'!H:H, "not found")</f>
        <v>34</v>
      </c>
    </row>
    <row r="958" spans="1:17" ht="15.75" x14ac:dyDescent="0.25">
      <c r="A958" s="15" t="s">
        <v>1414</v>
      </c>
      <c r="B958" s="2" t="str">
        <f>VLOOKUP(A958, 'Customer Names'!A:E, 4, FALSE)</f>
        <v>Eric</v>
      </c>
      <c r="C958" s="2">
        <f>_xlfn.XLOOKUP(A958, 'Medical Examinations'!A:A, 'Medical Examinations'!B:B, "not found")</f>
        <v>24.414999999999999</v>
      </c>
      <c r="D958" s="2">
        <f>_xlfn.XLOOKUP(A958, 'Medical Examinations'!A:A, 'Medical Examinations'!D:D, "not found")</f>
        <v>7.16</v>
      </c>
      <c r="E958" s="2" t="str">
        <f>_xlfn.XLOOKUP(A958, 'Medical Examinations'!A:A, 'Medical Examinations'!F:F, "not found")</f>
        <v>No</v>
      </c>
      <c r="F958" s="2" t="str">
        <f>_xlfn.XLOOKUP(A958, 'Medical Examinations'!A:A, 'Medical Examinations'!G:G, "not found")</f>
        <v>No</v>
      </c>
      <c r="G958" s="2" t="str">
        <f>_xlfn.XLOOKUP(A958, 'Medical Examinations'!A:A, 'Medical Examinations'!H:H, "not found")</f>
        <v>No</v>
      </c>
      <c r="H958" s="2">
        <f>_xlfn.XLOOKUP(A958, 'Medical Examinations'!A:A, 'Medical Examinations'!J:J, "not found")</f>
        <v>0</v>
      </c>
      <c r="I958" s="2" t="str">
        <f>_xlfn.XLOOKUP(A958, 'Medical Examinations'!A:A, 'Medical Examinations'!L:L, "not found")</f>
        <v>No</v>
      </c>
      <c r="J958" s="2" t="str">
        <f>_xlfn.XLOOKUP(A958, 'Medical Examinations'!A:A, 'Medical Examinations'!C:C, "not found")</f>
        <v>Normal Weight</v>
      </c>
      <c r="K958" s="2" t="str">
        <f>_xlfn.XLOOKUP(A958, 'Medical Examinations'!A:A, 'Medical Examinations'!E:E, "not  found")</f>
        <v>Diabetes</v>
      </c>
      <c r="L958" s="16">
        <f>_xlfn.XLOOKUP(A958, 'Hospitalisation Details'!A:A, 'Hospitalisation Details'!G:G, "not found")</f>
        <v>26286</v>
      </c>
      <c r="M958" s="17">
        <f>_xlfn.XLOOKUP(A958, 'Hospitalisation Details'!A:A, 'Hospitalisation Details'!J:J, "not found")</f>
        <v>11520.1</v>
      </c>
      <c r="N958" s="2" t="str">
        <f>_xlfn.XLOOKUP(A958, 'Hospitalisation Details'!A:A, 'Hospitalisation Details'!L:L, "not found")</f>
        <v>tier - 3</v>
      </c>
      <c r="O958" s="2" t="str">
        <f>_xlfn.XLOOKUP(A958, 'Hospitalisation Details'!A:A, 'Hospitalisation Details'!N:N, "not found")</f>
        <v>tier - 1</v>
      </c>
      <c r="P958" s="2" t="str">
        <f>_xlfn.XLOOKUP(A958, 'Hospitalisation Details'!A:A, 'Hospitalisation Details'!P:P, "not found")</f>
        <v>R1012</v>
      </c>
      <c r="Q958" s="2">
        <f>_xlfn.XLOOKUP(A958, 'Hospitalisation Details'!A:A, 'Hospitalisation Details'!H:H, "not found")</f>
        <v>51</v>
      </c>
    </row>
    <row r="959" spans="1:17" ht="15.75" x14ac:dyDescent="0.25">
      <c r="A959" s="15" t="s">
        <v>1413</v>
      </c>
      <c r="B959" s="2" t="str">
        <f>VLOOKUP(A959, 'Customer Names'!A:E, 4, FALSE)</f>
        <v>Lisa B</v>
      </c>
      <c r="C959" s="2">
        <f>_xlfn.XLOOKUP(A959, 'Medical Examinations'!A:A, 'Medical Examinations'!B:B, "not found")</f>
        <v>32.299999999999997</v>
      </c>
      <c r="D959" s="2">
        <f>_xlfn.XLOOKUP(A959, 'Medical Examinations'!A:A, 'Medical Examinations'!D:D, "not found")</f>
        <v>9.89</v>
      </c>
      <c r="E959" s="2" t="str">
        <f>_xlfn.XLOOKUP(A959, 'Medical Examinations'!A:A, 'Medical Examinations'!F:F, "not found")</f>
        <v>No</v>
      </c>
      <c r="F959" s="2" t="str">
        <f>_xlfn.XLOOKUP(A959, 'Medical Examinations'!A:A, 'Medical Examinations'!G:G, "not found")</f>
        <v>No</v>
      </c>
      <c r="G959" s="2" t="str">
        <f>_xlfn.XLOOKUP(A959, 'Medical Examinations'!A:A, 'Medical Examinations'!H:H, "not found")</f>
        <v>No</v>
      </c>
      <c r="H959" s="2">
        <f>_xlfn.XLOOKUP(A959, 'Medical Examinations'!A:A, 'Medical Examinations'!J:J, "not found")</f>
        <v>0</v>
      </c>
      <c r="I959" s="2" t="str">
        <f>_xlfn.XLOOKUP(A959, 'Medical Examinations'!A:A, 'Medical Examinations'!L:L, "not found")</f>
        <v>No</v>
      </c>
      <c r="J959" s="2" t="str">
        <f>_xlfn.XLOOKUP(A959, 'Medical Examinations'!A:A, 'Medical Examinations'!C:C, "not found")</f>
        <v>Obesity</v>
      </c>
      <c r="K959" s="2" t="str">
        <f>_xlfn.XLOOKUP(A959, 'Medical Examinations'!A:A, 'Medical Examinations'!E:E, "not  found")</f>
        <v>Diabetes</v>
      </c>
      <c r="L959" s="16">
        <f>_xlfn.XLOOKUP(A959, 'Hospitalisation Details'!A:A, 'Hospitalisation Details'!G:G, "not found")</f>
        <v>25013</v>
      </c>
      <c r="M959" s="17">
        <f>_xlfn.XLOOKUP(A959, 'Hospitalisation Details'!A:A, 'Hospitalisation Details'!J:J, "not found")</f>
        <v>11512.41</v>
      </c>
      <c r="N959" s="2" t="str">
        <f>_xlfn.XLOOKUP(A959, 'Hospitalisation Details'!A:A, 'Hospitalisation Details'!L:L, "not found")</f>
        <v>tier - 3</v>
      </c>
      <c r="O959" s="2" t="str">
        <f>_xlfn.XLOOKUP(A959, 'Hospitalisation Details'!A:A, 'Hospitalisation Details'!N:N, "not found")</f>
        <v>tier - 1</v>
      </c>
      <c r="P959" s="2" t="str">
        <f>_xlfn.XLOOKUP(A959, 'Hospitalisation Details'!A:A, 'Hospitalisation Details'!P:P, "not found")</f>
        <v>R1024</v>
      </c>
      <c r="Q959" s="2">
        <f>_xlfn.XLOOKUP(A959, 'Hospitalisation Details'!A:A, 'Hospitalisation Details'!H:H, "not found")</f>
        <v>54</v>
      </c>
    </row>
    <row r="960" spans="1:17" ht="15.75" x14ac:dyDescent="0.25">
      <c r="A960" s="15" t="s">
        <v>1412</v>
      </c>
      <c r="B960" s="2" t="str">
        <f>VLOOKUP(A960, 'Customer Names'!A:E, 4, FALSE)</f>
        <v>Jane R.</v>
      </c>
      <c r="C960" s="2">
        <f>_xlfn.XLOOKUP(A960, 'Medical Examinations'!A:A, 'Medical Examinations'!B:B, "not found")</f>
        <v>39.94</v>
      </c>
      <c r="D960" s="2">
        <f>_xlfn.XLOOKUP(A960, 'Medical Examinations'!A:A, 'Medical Examinations'!D:D, "not found")</f>
        <v>5.14</v>
      </c>
      <c r="E960" s="2" t="str">
        <f>_xlfn.XLOOKUP(A960, 'Medical Examinations'!A:A, 'Medical Examinations'!F:F, "not found")</f>
        <v>No</v>
      </c>
      <c r="F960" s="2" t="str">
        <f>_xlfn.XLOOKUP(A960, 'Medical Examinations'!A:A, 'Medical Examinations'!G:G, "not found")</f>
        <v>No</v>
      </c>
      <c r="G960" s="2" t="str">
        <f>_xlfn.XLOOKUP(A960, 'Medical Examinations'!A:A, 'Medical Examinations'!H:H, "not found")</f>
        <v>No</v>
      </c>
      <c r="H960" s="2">
        <f>_xlfn.XLOOKUP(A960, 'Medical Examinations'!A:A, 'Medical Examinations'!J:J, "not found")</f>
        <v>0</v>
      </c>
      <c r="I960" s="2" t="str">
        <f>_xlfn.XLOOKUP(A960, 'Medical Examinations'!A:A, 'Medical Examinations'!L:L, "not found")</f>
        <v>No</v>
      </c>
      <c r="J960" s="2" t="str">
        <f>_xlfn.XLOOKUP(A960, 'Medical Examinations'!A:A, 'Medical Examinations'!C:C, "not found")</f>
        <v>Obesity</v>
      </c>
      <c r="K960" s="2" t="str">
        <f>_xlfn.XLOOKUP(A960, 'Medical Examinations'!A:A, 'Medical Examinations'!E:E, "not  found")</f>
        <v>Normal</v>
      </c>
      <c r="L960" s="16">
        <f>_xlfn.XLOOKUP(A960, 'Hospitalisation Details'!A:A, 'Hospitalisation Details'!G:G, "not found")</f>
        <v>32787</v>
      </c>
      <c r="M960" s="17">
        <f>_xlfn.XLOOKUP(A960, 'Hospitalisation Details'!A:A, 'Hospitalisation Details'!J:J, "not found")</f>
        <v>11511.61</v>
      </c>
      <c r="N960" s="2" t="str">
        <f>_xlfn.XLOOKUP(A960, 'Hospitalisation Details'!A:A, 'Hospitalisation Details'!L:L, "not found")</f>
        <v>tier - 3</v>
      </c>
      <c r="O960" s="2" t="str">
        <f>_xlfn.XLOOKUP(A960, 'Hospitalisation Details'!A:A, 'Hospitalisation Details'!N:N, "not found")</f>
        <v>tier - 3</v>
      </c>
      <c r="P960" s="2" t="str">
        <f>_xlfn.XLOOKUP(A960, 'Hospitalisation Details'!A:A, 'Hospitalisation Details'!P:P, "not found")</f>
        <v>R1026</v>
      </c>
      <c r="Q960" s="2">
        <f>_xlfn.XLOOKUP(A960, 'Hospitalisation Details'!A:A, 'Hospitalisation Details'!H:H, "not found")</f>
        <v>33</v>
      </c>
    </row>
    <row r="961" spans="1:17" ht="15.75" x14ac:dyDescent="0.25">
      <c r="A961" s="15" t="s">
        <v>1411</v>
      </c>
      <c r="B961" s="2" t="str">
        <f>VLOOKUP(A961, 'Customer Names'!A:E, 4, FALSE)</f>
        <v>Allison M</v>
      </c>
      <c r="C961" s="2">
        <f>_xlfn.XLOOKUP(A961, 'Medical Examinations'!A:A, 'Medical Examinations'!B:B, "not found")</f>
        <v>30</v>
      </c>
      <c r="D961" s="2">
        <f>_xlfn.XLOOKUP(A961, 'Medical Examinations'!A:A, 'Medical Examinations'!D:D, "not found")</f>
        <v>5.61</v>
      </c>
      <c r="E961" s="2" t="str">
        <f>_xlfn.XLOOKUP(A961, 'Medical Examinations'!A:A, 'Medical Examinations'!F:F, "not found")</f>
        <v>yes</v>
      </c>
      <c r="F961" s="2" t="str">
        <f>_xlfn.XLOOKUP(A961, 'Medical Examinations'!A:A, 'Medical Examinations'!G:G, "not found")</f>
        <v>No</v>
      </c>
      <c r="G961" s="2" t="str">
        <f>_xlfn.XLOOKUP(A961, 'Medical Examinations'!A:A, 'Medical Examinations'!H:H, "not found")</f>
        <v>Yes</v>
      </c>
      <c r="H961" s="2">
        <f>_xlfn.XLOOKUP(A961, 'Medical Examinations'!A:A, 'Medical Examinations'!J:J, "not found")</f>
        <v>1</v>
      </c>
      <c r="I961" s="2" t="str">
        <f>_xlfn.XLOOKUP(A961, 'Medical Examinations'!A:A, 'Medical Examinations'!L:L, "not found")</f>
        <v>No</v>
      </c>
      <c r="J961" s="2" t="str">
        <f>_xlfn.XLOOKUP(A961, 'Medical Examinations'!A:A, 'Medical Examinations'!C:C, "not found")</f>
        <v>Obesity</v>
      </c>
      <c r="K961" s="2" t="str">
        <f>_xlfn.XLOOKUP(A961, 'Medical Examinations'!A:A, 'Medical Examinations'!E:E, "not  found")</f>
        <v>Normal</v>
      </c>
      <c r="L961" s="16">
        <f>_xlfn.XLOOKUP(A961, 'Hospitalisation Details'!A:A, 'Hospitalisation Details'!G:G, "not found")</f>
        <v>25426</v>
      </c>
      <c r="M961" s="17">
        <f>_xlfn.XLOOKUP(A961, 'Hospitalisation Details'!A:A, 'Hospitalisation Details'!J:J, "not found")</f>
        <v>11497.69</v>
      </c>
      <c r="N961" s="2" t="str">
        <f>_xlfn.XLOOKUP(A961, 'Hospitalisation Details'!A:A, 'Hospitalisation Details'!L:L, "not found")</f>
        <v>tier - 3</v>
      </c>
      <c r="O961" s="2" t="str">
        <f>_xlfn.XLOOKUP(A961, 'Hospitalisation Details'!A:A, 'Hospitalisation Details'!N:N, "not found")</f>
        <v>tier - 1</v>
      </c>
      <c r="P961" s="2" t="str">
        <f>_xlfn.XLOOKUP(A961, 'Hospitalisation Details'!A:A, 'Hospitalisation Details'!P:P, "not found")</f>
        <v>R1012</v>
      </c>
      <c r="Q961" s="2">
        <f>_xlfn.XLOOKUP(A961, 'Hospitalisation Details'!A:A, 'Hospitalisation Details'!H:H, "not found")</f>
        <v>53</v>
      </c>
    </row>
    <row r="962" spans="1:17" ht="15.75" x14ac:dyDescent="0.25">
      <c r="A962" s="15" t="s">
        <v>1410</v>
      </c>
      <c r="B962" s="2" t="str">
        <f>VLOOKUP(A962, 'Customer Names'!A:E, 4, FALSE)</f>
        <v>Sarah E.</v>
      </c>
      <c r="C962" s="2">
        <f>_xlfn.XLOOKUP(A962, 'Medical Examinations'!A:A, 'Medical Examinations'!B:B, "not found")</f>
        <v>35.340000000000003</v>
      </c>
      <c r="D962" s="2">
        <f>_xlfn.XLOOKUP(A962, 'Medical Examinations'!A:A, 'Medical Examinations'!D:D, "not found")</f>
        <v>5.51</v>
      </c>
      <c r="E962" s="2" t="str">
        <f>_xlfn.XLOOKUP(A962, 'Medical Examinations'!A:A, 'Medical Examinations'!F:F, "not found")</f>
        <v>yes</v>
      </c>
      <c r="F962" s="2" t="str">
        <f>_xlfn.XLOOKUP(A962, 'Medical Examinations'!A:A, 'Medical Examinations'!G:G, "not found")</f>
        <v>No</v>
      </c>
      <c r="G962" s="2" t="str">
        <f>_xlfn.XLOOKUP(A962, 'Medical Examinations'!A:A, 'Medical Examinations'!H:H, "not found")</f>
        <v>Yes</v>
      </c>
      <c r="H962" s="2">
        <f>_xlfn.XLOOKUP(A962, 'Medical Examinations'!A:A, 'Medical Examinations'!J:J, "not found")</f>
        <v>1</v>
      </c>
      <c r="I962" s="2" t="str">
        <f>_xlfn.XLOOKUP(A962, 'Medical Examinations'!A:A, 'Medical Examinations'!L:L, "not found")</f>
        <v>No</v>
      </c>
      <c r="J962" s="2" t="str">
        <f>_xlfn.XLOOKUP(A962, 'Medical Examinations'!A:A, 'Medical Examinations'!C:C, "not found")</f>
        <v>Obesity</v>
      </c>
      <c r="K962" s="2" t="str">
        <f>_xlfn.XLOOKUP(A962, 'Medical Examinations'!A:A, 'Medical Examinations'!E:E, "not  found")</f>
        <v>Normal</v>
      </c>
      <c r="L962" s="16">
        <f>_xlfn.XLOOKUP(A962, 'Hospitalisation Details'!A:A, 'Hospitalisation Details'!G:G, "not found")</f>
        <v>30474</v>
      </c>
      <c r="M962" s="17">
        <f>_xlfn.XLOOKUP(A962, 'Hospitalisation Details'!A:A, 'Hospitalisation Details'!J:J, "not found")</f>
        <v>11492.46</v>
      </c>
      <c r="N962" s="2" t="str">
        <f>_xlfn.XLOOKUP(A962, 'Hospitalisation Details'!A:A, 'Hospitalisation Details'!L:L, "not found")</f>
        <v>tier - 3</v>
      </c>
      <c r="O962" s="2" t="str">
        <f>_xlfn.XLOOKUP(A962, 'Hospitalisation Details'!A:A, 'Hospitalisation Details'!N:N, "not found")</f>
        <v>tier - 3</v>
      </c>
      <c r="P962" s="2" t="str">
        <f>_xlfn.XLOOKUP(A962, 'Hospitalisation Details'!A:A, 'Hospitalisation Details'!P:P, "not found")</f>
        <v>R1026</v>
      </c>
      <c r="Q962" s="2">
        <f>_xlfn.XLOOKUP(A962, 'Hospitalisation Details'!A:A, 'Hospitalisation Details'!H:H, "not found")</f>
        <v>40</v>
      </c>
    </row>
    <row r="963" spans="1:17" ht="15.75" x14ac:dyDescent="0.25">
      <c r="A963" s="15" t="s">
        <v>1409</v>
      </c>
      <c r="B963" s="2" t="str">
        <f>VLOOKUP(A963, 'Customer Names'!A:E, 4, FALSE)</f>
        <v>Philip J</v>
      </c>
      <c r="C963" s="2">
        <f>_xlfn.XLOOKUP(A963, 'Medical Examinations'!A:A, 'Medical Examinations'!B:B, "not found")</f>
        <v>32.204999999999998</v>
      </c>
      <c r="D963" s="2">
        <f>_xlfn.XLOOKUP(A963, 'Medical Examinations'!A:A, 'Medical Examinations'!D:D, "not found")</f>
        <v>8.3800000000000008</v>
      </c>
      <c r="E963" s="2" t="str">
        <f>_xlfn.XLOOKUP(A963, 'Medical Examinations'!A:A, 'Medical Examinations'!F:F, "not found")</f>
        <v>yes</v>
      </c>
      <c r="F963" s="2" t="str">
        <f>_xlfn.XLOOKUP(A963, 'Medical Examinations'!A:A, 'Medical Examinations'!G:G, "not found")</f>
        <v>No</v>
      </c>
      <c r="G963" s="2" t="str">
        <f>_xlfn.XLOOKUP(A963, 'Medical Examinations'!A:A, 'Medical Examinations'!H:H, "not found")</f>
        <v>No</v>
      </c>
      <c r="H963" s="2">
        <f>_xlfn.XLOOKUP(A963, 'Medical Examinations'!A:A, 'Medical Examinations'!J:J, "not found")</f>
        <v>2</v>
      </c>
      <c r="I963" s="2" t="str">
        <f>_xlfn.XLOOKUP(A963, 'Medical Examinations'!A:A, 'Medical Examinations'!L:L, "not found")</f>
        <v>No</v>
      </c>
      <c r="J963" s="2" t="str">
        <f>_xlfn.XLOOKUP(A963, 'Medical Examinations'!A:A, 'Medical Examinations'!C:C, "not found")</f>
        <v>Obesity</v>
      </c>
      <c r="K963" s="2" t="str">
        <f>_xlfn.XLOOKUP(A963, 'Medical Examinations'!A:A, 'Medical Examinations'!E:E, "not  found")</f>
        <v>Diabetes</v>
      </c>
      <c r="L963" s="16">
        <f>_xlfn.XLOOKUP(A963, 'Hospitalisation Details'!A:A, 'Hospitalisation Details'!G:G, "not found")</f>
        <v>25854</v>
      </c>
      <c r="M963" s="17">
        <f>_xlfn.XLOOKUP(A963, 'Hospitalisation Details'!A:A, 'Hospitalisation Details'!J:J, "not found")</f>
        <v>11488.32</v>
      </c>
      <c r="N963" s="2" t="str">
        <f>_xlfn.XLOOKUP(A963, 'Hospitalisation Details'!A:A, 'Hospitalisation Details'!L:L, "not found")</f>
        <v>tier - 3</v>
      </c>
      <c r="O963" s="2" t="str">
        <f>_xlfn.XLOOKUP(A963, 'Hospitalisation Details'!A:A, 'Hospitalisation Details'!N:N, "not found")</f>
        <v>tier - 1</v>
      </c>
      <c r="P963" s="2" t="str">
        <f>_xlfn.XLOOKUP(A963, 'Hospitalisation Details'!A:A, 'Hospitalisation Details'!P:P, "not found")</f>
        <v>R1014</v>
      </c>
      <c r="Q963" s="2">
        <f>_xlfn.XLOOKUP(A963, 'Hospitalisation Details'!A:A, 'Hospitalisation Details'!H:H, "not found")</f>
        <v>52</v>
      </c>
    </row>
    <row r="964" spans="1:17" ht="15.75" x14ac:dyDescent="0.25">
      <c r="A964" s="15" t="s">
        <v>1408</v>
      </c>
      <c r="B964" s="2" t="str">
        <f>VLOOKUP(A964, 'Customer Names'!A:E, 4, FALSE)</f>
        <v>Jillian A.</v>
      </c>
      <c r="C964" s="2">
        <f>_xlfn.XLOOKUP(A964, 'Medical Examinations'!A:A, 'Medical Examinations'!B:B, "not found")</f>
        <v>33.880000000000003</v>
      </c>
      <c r="D964" s="2">
        <f>_xlfn.XLOOKUP(A964, 'Medical Examinations'!A:A, 'Medical Examinations'!D:D, "not found")</f>
        <v>4.68</v>
      </c>
      <c r="E964" s="2" t="str">
        <f>_xlfn.XLOOKUP(A964, 'Medical Examinations'!A:A, 'Medical Examinations'!F:F, "not found")</f>
        <v>No</v>
      </c>
      <c r="F964" s="2" t="str">
        <f>_xlfn.XLOOKUP(A964, 'Medical Examinations'!A:A, 'Medical Examinations'!G:G, "not found")</f>
        <v>yes</v>
      </c>
      <c r="G964" s="2" t="str">
        <f>_xlfn.XLOOKUP(A964, 'Medical Examinations'!A:A, 'Medical Examinations'!H:H, "not found")</f>
        <v>No</v>
      </c>
      <c r="H964" s="2">
        <f>_xlfn.XLOOKUP(A964, 'Medical Examinations'!A:A, 'Medical Examinations'!J:J, "not found")</f>
        <v>1</v>
      </c>
      <c r="I964" s="2" t="str">
        <f>_xlfn.XLOOKUP(A964, 'Medical Examinations'!A:A, 'Medical Examinations'!L:L, "not found")</f>
        <v>No</v>
      </c>
      <c r="J964" s="2" t="str">
        <f>_xlfn.XLOOKUP(A964, 'Medical Examinations'!A:A, 'Medical Examinations'!C:C, "not found")</f>
        <v>Obesity</v>
      </c>
      <c r="K964" s="2" t="str">
        <f>_xlfn.XLOOKUP(A964, 'Medical Examinations'!A:A, 'Medical Examinations'!E:E, "not  found")</f>
        <v>Normal</v>
      </c>
      <c r="L964" s="16">
        <f>_xlfn.XLOOKUP(A964, 'Hospitalisation Details'!A:A, 'Hospitalisation Details'!G:G, "not found")</f>
        <v>38240</v>
      </c>
      <c r="M964" s="17">
        <f>_xlfn.XLOOKUP(A964, 'Hospitalisation Details'!A:A, 'Hospitalisation Details'!J:J, "not found")</f>
        <v>11482.63</v>
      </c>
      <c r="N964" s="2" t="str">
        <f>_xlfn.XLOOKUP(A964, 'Hospitalisation Details'!A:A, 'Hospitalisation Details'!L:L, "not found")</f>
        <v>tier - 3</v>
      </c>
      <c r="O964" s="2" t="str">
        <f>_xlfn.XLOOKUP(A964, 'Hospitalisation Details'!A:A, 'Hospitalisation Details'!N:N, "not found")</f>
        <v>tier - 2</v>
      </c>
      <c r="P964" s="2" t="str">
        <f>_xlfn.XLOOKUP(A964, 'Hospitalisation Details'!A:A, 'Hospitalisation Details'!P:P, "not found")</f>
        <v>R1013</v>
      </c>
      <c r="Q964" s="2">
        <f>_xlfn.XLOOKUP(A964, 'Hospitalisation Details'!A:A, 'Hospitalisation Details'!H:H, "not found")</f>
        <v>18</v>
      </c>
    </row>
    <row r="965" spans="1:17" ht="15.75" x14ac:dyDescent="0.25">
      <c r="A965" s="15" t="s">
        <v>1407</v>
      </c>
      <c r="B965" s="2" t="str">
        <f>VLOOKUP(A965, 'Customer Names'!A:E, 4, FALSE)</f>
        <v>Laura D</v>
      </c>
      <c r="C965" s="2">
        <f>_xlfn.XLOOKUP(A965, 'Medical Examinations'!A:A, 'Medical Examinations'!B:B, "not found")</f>
        <v>26.63</v>
      </c>
      <c r="D965" s="2">
        <f>_xlfn.XLOOKUP(A965, 'Medical Examinations'!A:A, 'Medical Examinations'!D:D, "not found")</f>
        <v>4.3600000000000003</v>
      </c>
      <c r="E965" s="2" t="str">
        <f>_xlfn.XLOOKUP(A965, 'Medical Examinations'!A:A, 'Medical Examinations'!F:F, "not found")</f>
        <v>yes</v>
      </c>
      <c r="F965" s="2" t="str">
        <f>_xlfn.XLOOKUP(A965, 'Medical Examinations'!A:A, 'Medical Examinations'!G:G, "not found")</f>
        <v>No</v>
      </c>
      <c r="G965" s="2" t="str">
        <f>_xlfn.XLOOKUP(A965, 'Medical Examinations'!A:A, 'Medical Examinations'!H:H, "not found")</f>
        <v>No</v>
      </c>
      <c r="H965" s="2">
        <f>_xlfn.XLOOKUP(A965, 'Medical Examinations'!A:A, 'Medical Examinations'!J:J, "not found")</f>
        <v>2</v>
      </c>
      <c r="I965" s="2" t="str">
        <f>_xlfn.XLOOKUP(A965, 'Medical Examinations'!A:A, 'Medical Examinations'!L:L, "not found")</f>
        <v>No</v>
      </c>
      <c r="J965" s="2" t="str">
        <f>_xlfn.XLOOKUP(A965, 'Medical Examinations'!A:A, 'Medical Examinations'!C:C, "not found")</f>
        <v>Overweight</v>
      </c>
      <c r="K965" s="2" t="str">
        <f>_xlfn.XLOOKUP(A965, 'Medical Examinations'!A:A, 'Medical Examinations'!E:E, "not  found")</f>
        <v>Normal</v>
      </c>
      <c r="L965" s="16">
        <f>_xlfn.XLOOKUP(A965, 'Hospitalisation Details'!A:A, 'Hospitalisation Details'!G:G, "not found")</f>
        <v>24357</v>
      </c>
      <c r="M965" s="17">
        <f>_xlfn.XLOOKUP(A965, 'Hospitalisation Details'!A:A, 'Hospitalisation Details'!J:J, "not found")</f>
        <v>11478.14</v>
      </c>
      <c r="N965" s="2" t="str">
        <f>_xlfn.XLOOKUP(A965, 'Hospitalisation Details'!A:A, 'Hospitalisation Details'!L:L, "not found")</f>
        <v>tier - 3</v>
      </c>
      <c r="O965" s="2" t="str">
        <f>_xlfn.XLOOKUP(A965, 'Hospitalisation Details'!A:A, 'Hospitalisation Details'!N:N, "not found")</f>
        <v>tier - 2</v>
      </c>
      <c r="P965" s="2" t="str">
        <f>_xlfn.XLOOKUP(A965, 'Hospitalisation Details'!A:A, 'Hospitalisation Details'!P:P, "not found")</f>
        <v>R1025</v>
      </c>
      <c r="Q965" s="2">
        <f>_xlfn.XLOOKUP(A965, 'Hospitalisation Details'!A:A, 'Hospitalisation Details'!H:H, "not found")</f>
        <v>56</v>
      </c>
    </row>
    <row r="966" spans="1:17" ht="15.75" x14ac:dyDescent="0.25">
      <c r="A966" s="15" t="s">
        <v>1406</v>
      </c>
      <c r="B966" s="2" t="str">
        <f>VLOOKUP(A966, 'Customer Names'!A:E, 4, FALSE)</f>
        <v>Megan E.</v>
      </c>
      <c r="C966" s="2">
        <f>_xlfn.XLOOKUP(A966, 'Medical Examinations'!A:A, 'Medical Examinations'!B:B, "not found")</f>
        <v>28.7</v>
      </c>
      <c r="D966" s="2">
        <f>_xlfn.XLOOKUP(A966, 'Medical Examinations'!A:A, 'Medical Examinations'!D:D, "not found")</f>
        <v>7.74</v>
      </c>
      <c r="E966" s="2" t="str">
        <f>_xlfn.XLOOKUP(A966, 'Medical Examinations'!A:A, 'Medical Examinations'!F:F, "not found")</f>
        <v>No</v>
      </c>
      <c r="F966" s="2" t="str">
        <f>_xlfn.XLOOKUP(A966, 'Medical Examinations'!A:A, 'Medical Examinations'!G:G, "not found")</f>
        <v>No</v>
      </c>
      <c r="G966" s="2" t="str">
        <f>_xlfn.XLOOKUP(A966, 'Medical Examinations'!A:A, 'Medical Examinations'!H:H, "not found")</f>
        <v>No</v>
      </c>
      <c r="H966" s="2">
        <f>_xlfn.XLOOKUP(A966, 'Medical Examinations'!A:A, 'Medical Examinations'!J:J, "not found")</f>
        <v>0</v>
      </c>
      <c r="I966" s="2" t="str">
        <f>_xlfn.XLOOKUP(A966, 'Medical Examinations'!A:A, 'Medical Examinations'!L:L, "not found")</f>
        <v>No</v>
      </c>
      <c r="J966" s="2" t="str">
        <f>_xlfn.XLOOKUP(A966, 'Medical Examinations'!A:A, 'Medical Examinations'!C:C, "not found")</f>
        <v>Overweight</v>
      </c>
      <c r="K966" s="2" t="str">
        <f>_xlfn.XLOOKUP(A966, 'Medical Examinations'!A:A, 'Medical Examinations'!E:E, "not  found")</f>
        <v>Diabetes</v>
      </c>
      <c r="L966" s="16">
        <f>_xlfn.XLOOKUP(A966, 'Hospitalisation Details'!A:A, 'Hospitalisation Details'!G:G, "not found")</f>
        <v>23916</v>
      </c>
      <c r="M966" s="17">
        <f>_xlfn.XLOOKUP(A966, 'Hospitalisation Details'!A:A, 'Hospitalisation Details'!J:J, "not found")</f>
        <v>11455.28</v>
      </c>
      <c r="N966" s="2" t="str">
        <f>_xlfn.XLOOKUP(A966, 'Hospitalisation Details'!A:A, 'Hospitalisation Details'!L:L, "not found")</f>
        <v>tier - 3</v>
      </c>
      <c r="O966" s="2" t="str">
        <f>_xlfn.XLOOKUP(A966, 'Hospitalisation Details'!A:A, 'Hospitalisation Details'!N:N, "not found")</f>
        <v>tier - 2</v>
      </c>
      <c r="P966" s="2" t="str">
        <f>_xlfn.XLOOKUP(A966, 'Hospitalisation Details'!A:A, 'Hospitalisation Details'!P:P, "not found")</f>
        <v>R1011</v>
      </c>
      <c r="Q966" s="2">
        <f>_xlfn.XLOOKUP(A966, 'Hospitalisation Details'!A:A, 'Hospitalisation Details'!H:H, "not found")</f>
        <v>57</v>
      </c>
    </row>
    <row r="967" spans="1:17" ht="15.75" x14ac:dyDescent="0.25">
      <c r="A967" s="15" t="s">
        <v>1405</v>
      </c>
      <c r="B967" s="2" t="str">
        <f>VLOOKUP(A967, 'Customer Names'!A:E, 4, FALSE)</f>
        <v>Shannon J.</v>
      </c>
      <c r="C967" s="2">
        <f>_xlfn.XLOOKUP(A967, 'Medical Examinations'!A:A, 'Medical Examinations'!B:B, "not found")</f>
        <v>25.65</v>
      </c>
      <c r="D967" s="2">
        <f>_xlfn.XLOOKUP(A967, 'Medical Examinations'!A:A, 'Medical Examinations'!D:D, "not found")</f>
        <v>4.05</v>
      </c>
      <c r="E967" s="2" t="str">
        <f>_xlfn.XLOOKUP(A967, 'Medical Examinations'!A:A, 'Medical Examinations'!F:F, "not found")</f>
        <v>yes</v>
      </c>
      <c r="F967" s="2" t="str">
        <f>_xlfn.XLOOKUP(A967, 'Medical Examinations'!A:A, 'Medical Examinations'!G:G, "not found")</f>
        <v>No</v>
      </c>
      <c r="G967" s="2" t="str">
        <f>_xlfn.XLOOKUP(A967, 'Medical Examinations'!A:A, 'Medical Examinations'!H:H, "not found")</f>
        <v>No</v>
      </c>
      <c r="H967" s="2">
        <f>_xlfn.XLOOKUP(A967, 'Medical Examinations'!A:A, 'Medical Examinations'!J:J, "not found")</f>
        <v>2</v>
      </c>
      <c r="I967" s="2" t="str">
        <f>_xlfn.XLOOKUP(A967, 'Medical Examinations'!A:A, 'Medical Examinations'!L:L, "not found")</f>
        <v>No</v>
      </c>
      <c r="J967" s="2" t="str">
        <f>_xlfn.XLOOKUP(A967, 'Medical Examinations'!A:A, 'Medical Examinations'!C:C, "not found")</f>
        <v>Overweight</v>
      </c>
      <c r="K967" s="2" t="str">
        <f>_xlfn.XLOOKUP(A967, 'Medical Examinations'!A:A, 'Medical Examinations'!E:E, "not  found")</f>
        <v>Normal</v>
      </c>
      <c r="L967" s="16">
        <f>_xlfn.XLOOKUP(A967, 'Hospitalisation Details'!A:A, 'Hospitalisation Details'!G:G, "not found")</f>
        <v>24272</v>
      </c>
      <c r="M967" s="17">
        <f>_xlfn.XLOOKUP(A967, 'Hospitalisation Details'!A:A, 'Hospitalisation Details'!J:J, "not found")</f>
        <v>11454.02</v>
      </c>
      <c r="N967" s="2" t="str">
        <f>_xlfn.XLOOKUP(A967, 'Hospitalisation Details'!A:A, 'Hospitalisation Details'!L:L, "not found")</f>
        <v>tier - 3</v>
      </c>
      <c r="O967" s="2" t="str">
        <f>_xlfn.XLOOKUP(A967, 'Hospitalisation Details'!A:A, 'Hospitalisation Details'!N:N, "not found")</f>
        <v>tier - 1</v>
      </c>
      <c r="P967" s="2" t="str">
        <f>_xlfn.XLOOKUP(A967, 'Hospitalisation Details'!A:A, 'Hospitalisation Details'!P:P, "not found")</f>
        <v>R1012</v>
      </c>
      <c r="Q967" s="2">
        <f>_xlfn.XLOOKUP(A967, 'Hospitalisation Details'!A:A, 'Hospitalisation Details'!H:H, "not found")</f>
        <v>56</v>
      </c>
    </row>
    <row r="968" spans="1:17" ht="15.75" x14ac:dyDescent="0.25">
      <c r="A968" s="15" t="s">
        <v>1404</v>
      </c>
      <c r="B968" s="2" t="str">
        <f>VLOOKUP(A968, 'Customer Names'!A:E, 4, FALSE)</f>
        <v>Rachelle M</v>
      </c>
      <c r="C968" s="2">
        <f>_xlfn.XLOOKUP(A968, 'Medical Examinations'!A:A, 'Medical Examinations'!B:B, "not found")</f>
        <v>36.384999999999998</v>
      </c>
      <c r="D968" s="2">
        <f>_xlfn.XLOOKUP(A968, 'Medical Examinations'!A:A, 'Medical Examinations'!D:D, "not found")</f>
        <v>11.49</v>
      </c>
      <c r="E968" s="2" t="str">
        <f>_xlfn.XLOOKUP(A968, 'Medical Examinations'!A:A, 'Medical Examinations'!F:F, "not found")</f>
        <v>No</v>
      </c>
      <c r="F968" s="2" t="str">
        <f>_xlfn.XLOOKUP(A968, 'Medical Examinations'!A:A, 'Medical Examinations'!G:G, "not found")</f>
        <v>No</v>
      </c>
      <c r="G968" s="2" t="str">
        <f>_xlfn.XLOOKUP(A968, 'Medical Examinations'!A:A, 'Medical Examinations'!H:H, "not found")</f>
        <v>No</v>
      </c>
      <c r="H968" s="2">
        <f>_xlfn.XLOOKUP(A968, 'Medical Examinations'!A:A, 'Medical Examinations'!J:J, "not found")</f>
        <v>0</v>
      </c>
      <c r="I968" s="2" t="str">
        <f>_xlfn.XLOOKUP(A968, 'Medical Examinations'!A:A, 'Medical Examinations'!L:L, "not found")</f>
        <v>No</v>
      </c>
      <c r="J968" s="2" t="str">
        <f>_xlfn.XLOOKUP(A968, 'Medical Examinations'!A:A, 'Medical Examinations'!C:C, "not found")</f>
        <v>Obesity</v>
      </c>
      <c r="K968" s="2" t="str">
        <f>_xlfn.XLOOKUP(A968, 'Medical Examinations'!A:A, 'Medical Examinations'!E:E, "not  found")</f>
        <v>Diabetes</v>
      </c>
      <c r="L968" s="16">
        <f>_xlfn.XLOOKUP(A968, 'Hospitalisation Details'!A:A, 'Hospitalisation Details'!G:G, "not found")</f>
        <v>26188</v>
      </c>
      <c r="M968" s="17">
        <f>_xlfn.XLOOKUP(A968, 'Hospitalisation Details'!A:A, 'Hospitalisation Details'!J:J, "not found")</f>
        <v>11436.74</v>
      </c>
      <c r="N968" s="2" t="str">
        <f>_xlfn.XLOOKUP(A968, 'Hospitalisation Details'!A:A, 'Hospitalisation Details'!L:L, "not found")</f>
        <v>tier - 3</v>
      </c>
      <c r="O968" s="2" t="str">
        <f>_xlfn.XLOOKUP(A968, 'Hospitalisation Details'!A:A, 'Hospitalisation Details'!N:N, "not found")</f>
        <v>tier - 3</v>
      </c>
      <c r="P968" s="2" t="str">
        <f>_xlfn.XLOOKUP(A968, 'Hospitalisation Details'!A:A, 'Hospitalisation Details'!P:P, "not found")</f>
        <v>R1012</v>
      </c>
      <c r="Q968" s="2">
        <f>_xlfn.XLOOKUP(A968, 'Hospitalisation Details'!A:A, 'Hospitalisation Details'!H:H, "not found")</f>
        <v>51</v>
      </c>
    </row>
    <row r="969" spans="1:17" ht="15.75" x14ac:dyDescent="0.25">
      <c r="A969" s="15" t="s">
        <v>1403</v>
      </c>
      <c r="B969" s="2" t="str">
        <f>VLOOKUP(A969, 'Customer Names'!A:E, 4, FALSE)</f>
        <v>Casey</v>
      </c>
      <c r="C969" s="2">
        <f>_xlfn.XLOOKUP(A969, 'Medical Examinations'!A:A, 'Medical Examinations'!B:B, "not found")</f>
        <v>34.69</v>
      </c>
      <c r="D969" s="2">
        <f>_xlfn.XLOOKUP(A969, 'Medical Examinations'!A:A, 'Medical Examinations'!D:D, "not found")</f>
        <v>5.65</v>
      </c>
      <c r="E969" s="2" t="str">
        <f>_xlfn.XLOOKUP(A969, 'Medical Examinations'!A:A, 'Medical Examinations'!F:F, "not found")</f>
        <v>No</v>
      </c>
      <c r="F969" s="2" t="str">
        <f>_xlfn.XLOOKUP(A969, 'Medical Examinations'!A:A, 'Medical Examinations'!G:G, "not found")</f>
        <v>No</v>
      </c>
      <c r="G969" s="2" t="str">
        <f>_xlfn.XLOOKUP(A969, 'Medical Examinations'!A:A, 'Medical Examinations'!H:H, "not found")</f>
        <v>No</v>
      </c>
      <c r="H969" s="2">
        <f>_xlfn.XLOOKUP(A969, 'Medical Examinations'!A:A, 'Medical Examinations'!J:J, "not found")</f>
        <v>0</v>
      </c>
      <c r="I969" s="2" t="str">
        <f>_xlfn.XLOOKUP(A969, 'Medical Examinations'!A:A, 'Medical Examinations'!L:L, "not found")</f>
        <v>No</v>
      </c>
      <c r="J969" s="2" t="str">
        <f>_xlfn.XLOOKUP(A969, 'Medical Examinations'!A:A, 'Medical Examinations'!C:C, "not found")</f>
        <v>Obesity</v>
      </c>
      <c r="K969" s="2" t="str">
        <f>_xlfn.XLOOKUP(A969, 'Medical Examinations'!A:A, 'Medical Examinations'!E:E, "not  found")</f>
        <v>Normal</v>
      </c>
      <c r="L969" s="16">
        <f>_xlfn.XLOOKUP(A969, 'Hospitalisation Details'!A:A, 'Hospitalisation Details'!G:G, "not found")</f>
        <v>29419</v>
      </c>
      <c r="M969" s="17">
        <f>_xlfn.XLOOKUP(A969, 'Hospitalisation Details'!A:A, 'Hospitalisation Details'!J:J, "not found")</f>
        <v>11435.74</v>
      </c>
      <c r="N969" s="2" t="str">
        <f>_xlfn.XLOOKUP(A969, 'Hospitalisation Details'!A:A, 'Hospitalisation Details'!L:L, "not found")</f>
        <v>tier - 3</v>
      </c>
      <c r="O969" s="2" t="str">
        <f>_xlfn.XLOOKUP(A969, 'Hospitalisation Details'!A:A, 'Hospitalisation Details'!N:N, "not found")</f>
        <v>tier - 3</v>
      </c>
      <c r="P969" s="2" t="str">
        <f>_xlfn.XLOOKUP(A969, 'Hospitalisation Details'!A:A, 'Hospitalisation Details'!P:P, "not found")</f>
        <v>R1021</v>
      </c>
      <c r="Q969" s="2">
        <f>_xlfn.XLOOKUP(A969, 'Hospitalisation Details'!A:A, 'Hospitalisation Details'!H:H, "not found")</f>
        <v>42</v>
      </c>
    </row>
    <row r="970" spans="1:17" ht="15.75" x14ac:dyDescent="0.25">
      <c r="A970" s="15" t="s">
        <v>1402</v>
      </c>
      <c r="B970" s="2" t="str">
        <f>VLOOKUP(A970, 'Customer Names'!A:E, 4, FALSE)</f>
        <v>Jessica L</v>
      </c>
      <c r="C970" s="2">
        <f>_xlfn.XLOOKUP(A970, 'Medical Examinations'!A:A, 'Medical Examinations'!B:B, "not found")</f>
        <v>37.68</v>
      </c>
      <c r="D970" s="2">
        <f>_xlfn.XLOOKUP(A970, 'Medical Examinations'!A:A, 'Medical Examinations'!D:D, "not found")</f>
        <v>4.29</v>
      </c>
      <c r="E970" s="2" t="str">
        <f>_xlfn.XLOOKUP(A970, 'Medical Examinations'!A:A, 'Medical Examinations'!F:F, "not found")</f>
        <v>yes</v>
      </c>
      <c r="F970" s="2" t="str">
        <f>_xlfn.XLOOKUP(A970, 'Medical Examinations'!A:A, 'Medical Examinations'!G:G, "not found")</f>
        <v>No</v>
      </c>
      <c r="G970" s="2" t="str">
        <f>_xlfn.XLOOKUP(A970, 'Medical Examinations'!A:A, 'Medical Examinations'!H:H, "not found")</f>
        <v>No</v>
      </c>
      <c r="H970" s="2">
        <f>_xlfn.XLOOKUP(A970, 'Medical Examinations'!A:A, 'Medical Examinations'!J:J, "not found")</f>
        <v>0</v>
      </c>
      <c r="I970" s="2" t="str">
        <f>_xlfn.XLOOKUP(A970, 'Medical Examinations'!A:A, 'Medical Examinations'!L:L, "not found")</f>
        <v>No</v>
      </c>
      <c r="J970" s="2" t="str">
        <f>_xlfn.XLOOKUP(A970, 'Medical Examinations'!A:A, 'Medical Examinations'!C:C, "not found")</f>
        <v>Obesity</v>
      </c>
      <c r="K970" s="2" t="str">
        <f>_xlfn.XLOOKUP(A970, 'Medical Examinations'!A:A, 'Medical Examinations'!E:E, "not  found")</f>
        <v>Normal</v>
      </c>
      <c r="L970" s="16">
        <f>_xlfn.XLOOKUP(A970, 'Hospitalisation Details'!A:A, 'Hospitalisation Details'!G:G, "not found")</f>
        <v>31207</v>
      </c>
      <c r="M970" s="17">
        <f>_xlfn.XLOOKUP(A970, 'Hospitalisation Details'!A:A, 'Hospitalisation Details'!J:J, "not found")</f>
        <v>11419.49</v>
      </c>
      <c r="N970" s="2" t="str">
        <f>_xlfn.XLOOKUP(A970, 'Hospitalisation Details'!A:A, 'Hospitalisation Details'!L:L, "not found")</f>
        <v>tier - 3</v>
      </c>
      <c r="O970" s="2" t="str">
        <f>_xlfn.XLOOKUP(A970, 'Hospitalisation Details'!A:A, 'Hospitalisation Details'!N:N, "not found")</f>
        <v>tier - 1</v>
      </c>
      <c r="P970" s="2" t="str">
        <f>_xlfn.XLOOKUP(A970, 'Hospitalisation Details'!A:A, 'Hospitalisation Details'!P:P, "not found")</f>
        <v>R1012</v>
      </c>
      <c r="Q970" s="2">
        <f>_xlfn.XLOOKUP(A970, 'Hospitalisation Details'!A:A, 'Hospitalisation Details'!H:H, "not found")</f>
        <v>37</v>
      </c>
    </row>
    <row r="971" spans="1:17" ht="15.75" x14ac:dyDescent="0.25">
      <c r="A971" s="15" t="s">
        <v>1401</v>
      </c>
      <c r="B971" s="2" t="str">
        <f>VLOOKUP(A971, 'Customer Names'!A:E, 4, FALSE)</f>
        <v>Brandon F</v>
      </c>
      <c r="C971" s="2">
        <f>_xlfn.XLOOKUP(A971, 'Medical Examinations'!A:A, 'Medical Examinations'!B:B, "not found")</f>
        <v>35.49</v>
      </c>
      <c r="D971" s="2">
        <f>_xlfn.XLOOKUP(A971, 'Medical Examinations'!A:A, 'Medical Examinations'!D:D, "not found")</f>
        <v>4.74</v>
      </c>
      <c r="E971" s="2" t="str">
        <f>_xlfn.XLOOKUP(A971, 'Medical Examinations'!A:A, 'Medical Examinations'!F:F, "not found")</f>
        <v>yes</v>
      </c>
      <c r="F971" s="2" t="str">
        <f>_xlfn.XLOOKUP(A971, 'Medical Examinations'!A:A, 'Medical Examinations'!G:G, "not found")</f>
        <v>No</v>
      </c>
      <c r="G971" s="2" t="str">
        <f>_xlfn.XLOOKUP(A971, 'Medical Examinations'!A:A, 'Medical Examinations'!H:H, "not found")</f>
        <v>Yes</v>
      </c>
      <c r="H971" s="2">
        <f>_xlfn.XLOOKUP(A971, 'Medical Examinations'!A:A, 'Medical Examinations'!J:J, "not found")</f>
        <v>1</v>
      </c>
      <c r="I971" s="2" t="str">
        <f>_xlfn.XLOOKUP(A971, 'Medical Examinations'!A:A, 'Medical Examinations'!L:L, "not found")</f>
        <v>No</v>
      </c>
      <c r="J971" s="2" t="str">
        <f>_xlfn.XLOOKUP(A971, 'Medical Examinations'!A:A, 'Medical Examinations'!C:C, "not found")</f>
        <v>Obesity</v>
      </c>
      <c r="K971" s="2" t="str">
        <f>_xlfn.XLOOKUP(A971, 'Medical Examinations'!A:A, 'Medical Examinations'!E:E, "not  found")</f>
        <v>Normal</v>
      </c>
      <c r="L971" s="16">
        <f>_xlfn.XLOOKUP(A971, 'Hospitalisation Details'!A:A, 'Hospitalisation Details'!G:G, "not found")</f>
        <v>30612</v>
      </c>
      <c r="M971" s="17">
        <f>_xlfn.XLOOKUP(A971, 'Hospitalisation Details'!A:A, 'Hospitalisation Details'!J:J, "not found")</f>
        <v>11412.02</v>
      </c>
      <c r="N971" s="2" t="str">
        <f>_xlfn.XLOOKUP(A971, 'Hospitalisation Details'!A:A, 'Hospitalisation Details'!L:L, "not found")</f>
        <v>tier - 3</v>
      </c>
      <c r="O971" s="2" t="str">
        <f>_xlfn.XLOOKUP(A971, 'Hospitalisation Details'!A:A, 'Hospitalisation Details'!N:N, "not found")</f>
        <v>tier - 1</v>
      </c>
      <c r="P971" s="2" t="str">
        <f>_xlfn.XLOOKUP(A971, 'Hospitalisation Details'!A:A, 'Hospitalisation Details'!P:P, "not found")</f>
        <v>R1021</v>
      </c>
      <c r="Q971" s="2">
        <f>_xlfn.XLOOKUP(A971, 'Hospitalisation Details'!A:A, 'Hospitalisation Details'!H:H, "not found")</f>
        <v>39</v>
      </c>
    </row>
    <row r="972" spans="1:17" ht="15.75" x14ac:dyDescent="0.25">
      <c r="A972" s="15" t="s">
        <v>1400</v>
      </c>
      <c r="B972" s="2" t="str">
        <f>VLOOKUP(A972, 'Customer Names'!A:E, 4, FALSE)</f>
        <v>Melissa</v>
      </c>
      <c r="C972" s="2">
        <f>_xlfn.XLOOKUP(A972, 'Medical Examinations'!A:A, 'Medical Examinations'!B:B, "not found")</f>
        <v>44.7</v>
      </c>
      <c r="D972" s="2">
        <f>_xlfn.XLOOKUP(A972, 'Medical Examinations'!A:A, 'Medical Examinations'!D:D, "not found")</f>
        <v>7.6</v>
      </c>
      <c r="E972" s="2" t="str">
        <f>_xlfn.XLOOKUP(A972, 'Medical Examinations'!A:A, 'Medical Examinations'!F:F, "not found")</f>
        <v>yes</v>
      </c>
      <c r="F972" s="2" t="str">
        <f>_xlfn.XLOOKUP(A972, 'Medical Examinations'!A:A, 'Medical Examinations'!G:G, "not found")</f>
        <v>No</v>
      </c>
      <c r="G972" s="2" t="str">
        <f>_xlfn.XLOOKUP(A972, 'Medical Examinations'!A:A, 'Medical Examinations'!H:H, "not found")</f>
        <v>No</v>
      </c>
      <c r="H972" s="2">
        <f>_xlfn.XLOOKUP(A972, 'Medical Examinations'!A:A, 'Medical Examinations'!J:J, "not found")</f>
        <v>2</v>
      </c>
      <c r="I972" s="2" t="str">
        <f>_xlfn.XLOOKUP(A972, 'Medical Examinations'!A:A, 'Medical Examinations'!L:L, "not found")</f>
        <v>No</v>
      </c>
      <c r="J972" s="2" t="str">
        <f>_xlfn.XLOOKUP(A972, 'Medical Examinations'!A:A, 'Medical Examinations'!C:C, "not found")</f>
        <v>Obesity</v>
      </c>
      <c r="K972" s="2" t="str">
        <f>_xlfn.XLOOKUP(A972, 'Medical Examinations'!A:A, 'Medical Examinations'!E:E, "not  found")</f>
        <v>Diabetes</v>
      </c>
      <c r="L972" s="16">
        <f>_xlfn.XLOOKUP(A972, 'Hospitalisation Details'!A:A, 'Hospitalisation Details'!G:G, "not found")</f>
        <v>25848</v>
      </c>
      <c r="M972" s="17">
        <f>_xlfn.XLOOKUP(A972, 'Hospitalisation Details'!A:A, 'Hospitalisation Details'!J:J, "not found")</f>
        <v>11411.69</v>
      </c>
      <c r="N972" s="2" t="str">
        <f>_xlfn.XLOOKUP(A972, 'Hospitalisation Details'!A:A, 'Hospitalisation Details'!L:L, "not found")</f>
        <v>tier - 3</v>
      </c>
      <c r="O972" s="2" t="str">
        <f>_xlfn.XLOOKUP(A972, 'Hospitalisation Details'!A:A, 'Hospitalisation Details'!N:N, "not found")</f>
        <v>tier - 2</v>
      </c>
      <c r="P972" s="2" t="str">
        <f>_xlfn.XLOOKUP(A972, 'Hospitalisation Details'!A:A, 'Hospitalisation Details'!P:P, "not found")</f>
        <v>R1011</v>
      </c>
      <c r="Q972" s="2">
        <f>_xlfn.XLOOKUP(A972, 'Hospitalisation Details'!A:A, 'Hospitalisation Details'!H:H, "not found")</f>
        <v>52</v>
      </c>
    </row>
    <row r="973" spans="1:17" ht="15.75" x14ac:dyDescent="0.25">
      <c r="A973" s="15" t="s">
        <v>1399</v>
      </c>
      <c r="B973" s="2" t="str">
        <f>VLOOKUP(A973, 'Customer Names'!A:E, 4, FALSE)</f>
        <v>Danielle N</v>
      </c>
      <c r="C973" s="2">
        <f>_xlfn.XLOOKUP(A973, 'Medical Examinations'!A:A, 'Medical Examinations'!B:B, "not found")</f>
        <v>38.380000000000003</v>
      </c>
      <c r="D973" s="2">
        <f>_xlfn.XLOOKUP(A973, 'Medical Examinations'!A:A, 'Medical Examinations'!D:D, "not found")</f>
        <v>8.5</v>
      </c>
      <c r="E973" s="2" t="str">
        <f>_xlfn.XLOOKUP(A973, 'Medical Examinations'!A:A, 'Medical Examinations'!F:F, "not found")</f>
        <v>yes</v>
      </c>
      <c r="F973" s="2" t="str">
        <f>_xlfn.XLOOKUP(A973, 'Medical Examinations'!A:A, 'Medical Examinations'!G:G, "not found")</f>
        <v>No</v>
      </c>
      <c r="G973" s="2" t="str">
        <f>_xlfn.XLOOKUP(A973, 'Medical Examinations'!A:A, 'Medical Examinations'!H:H, "not found")</f>
        <v>No</v>
      </c>
      <c r="H973" s="2">
        <f>_xlfn.XLOOKUP(A973, 'Medical Examinations'!A:A, 'Medical Examinations'!J:J, "not found")</f>
        <v>2</v>
      </c>
      <c r="I973" s="2" t="str">
        <f>_xlfn.XLOOKUP(A973, 'Medical Examinations'!A:A, 'Medical Examinations'!L:L, "not found")</f>
        <v>No</v>
      </c>
      <c r="J973" s="2" t="str">
        <f>_xlfn.XLOOKUP(A973, 'Medical Examinations'!A:A, 'Medical Examinations'!C:C, "not found")</f>
        <v>Obesity</v>
      </c>
      <c r="K973" s="2" t="str">
        <f>_xlfn.XLOOKUP(A973, 'Medical Examinations'!A:A, 'Medical Examinations'!E:E, "not  found")</f>
        <v>Diabetes</v>
      </c>
      <c r="L973" s="16">
        <f>_xlfn.XLOOKUP(A973, 'Hospitalisation Details'!A:A, 'Hospitalisation Details'!G:G, "not found")</f>
        <v>25843</v>
      </c>
      <c r="M973" s="17">
        <f>_xlfn.XLOOKUP(A973, 'Hospitalisation Details'!A:A, 'Hospitalisation Details'!J:J, "not found")</f>
        <v>11396.9</v>
      </c>
      <c r="N973" s="2" t="str">
        <f>_xlfn.XLOOKUP(A973, 'Hospitalisation Details'!A:A, 'Hospitalisation Details'!L:L, "not found")</f>
        <v>tier - 3</v>
      </c>
      <c r="O973" s="2" t="str">
        <f>_xlfn.XLOOKUP(A973, 'Hospitalisation Details'!A:A, 'Hospitalisation Details'!N:N, "not found")</f>
        <v>tier - 3</v>
      </c>
      <c r="P973" s="2" t="str">
        <f>_xlfn.XLOOKUP(A973, 'Hospitalisation Details'!A:A, 'Hospitalisation Details'!P:P, "not found")</f>
        <v>R1024</v>
      </c>
      <c r="Q973" s="2">
        <f>_xlfn.XLOOKUP(A973, 'Hospitalisation Details'!A:A, 'Hospitalisation Details'!H:H, "not found")</f>
        <v>52</v>
      </c>
    </row>
    <row r="974" spans="1:17" ht="15.75" x14ac:dyDescent="0.25">
      <c r="A974" s="15" t="s">
        <v>1398</v>
      </c>
      <c r="B974" s="2" t="str">
        <f>VLOOKUP(A974, 'Customer Names'!A:E, 4, FALSE)</f>
        <v>Matthew</v>
      </c>
      <c r="C974" s="2">
        <f>_xlfn.XLOOKUP(A974, 'Medical Examinations'!A:A, 'Medical Examinations'!B:B, "not found")</f>
        <v>35.244999999999997</v>
      </c>
      <c r="D974" s="2">
        <f>_xlfn.XLOOKUP(A974, 'Medical Examinations'!A:A, 'Medical Examinations'!D:D, "not found")</f>
        <v>11.22</v>
      </c>
      <c r="E974" s="2" t="str">
        <f>_xlfn.XLOOKUP(A974, 'Medical Examinations'!A:A, 'Medical Examinations'!F:F, "not found")</f>
        <v>yes</v>
      </c>
      <c r="F974" s="2" t="str">
        <f>_xlfn.XLOOKUP(A974, 'Medical Examinations'!A:A, 'Medical Examinations'!G:G, "not found")</f>
        <v>No</v>
      </c>
      <c r="G974" s="2" t="str">
        <f>_xlfn.XLOOKUP(A974, 'Medical Examinations'!A:A, 'Medical Examinations'!H:H, "not found")</f>
        <v>No</v>
      </c>
      <c r="H974" s="2">
        <f>_xlfn.XLOOKUP(A974, 'Medical Examinations'!A:A, 'Medical Examinations'!J:J, "not found")</f>
        <v>0</v>
      </c>
      <c r="I974" s="2" t="str">
        <f>_xlfn.XLOOKUP(A974, 'Medical Examinations'!A:A, 'Medical Examinations'!L:L, "not found")</f>
        <v>No</v>
      </c>
      <c r="J974" s="2" t="str">
        <f>_xlfn.XLOOKUP(A974, 'Medical Examinations'!A:A, 'Medical Examinations'!C:C, "not found")</f>
        <v>Obesity</v>
      </c>
      <c r="K974" s="2" t="str">
        <f>_xlfn.XLOOKUP(A974, 'Medical Examinations'!A:A, 'Medical Examinations'!E:E, "not  found")</f>
        <v>Diabetes</v>
      </c>
      <c r="L974" s="16">
        <f>_xlfn.XLOOKUP(A974, 'Hospitalisation Details'!A:A, 'Hospitalisation Details'!G:G, "not found")</f>
        <v>24825</v>
      </c>
      <c r="M974" s="17">
        <f>_xlfn.XLOOKUP(A974, 'Hospitalisation Details'!A:A, 'Hospitalisation Details'!J:J, "not found")</f>
        <v>11394.07</v>
      </c>
      <c r="N974" s="2" t="str">
        <f>_xlfn.XLOOKUP(A974, 'Hospitalisation Details'!A:A, 'Hospitalisation Details'!L:L, "not found")</f>
        <v>tier - 3</v>
      </c>
      <c r="O974" s="2" t="str">
        <f>_xlfn.XLOOKUP(A974, 'Hospitalisation Details'!A:A, 'Hospitalisation Details'!N:N, "not found")</f>
        <v>tier - 1</v>
      </c>
      <c r="P974" s="2" t="str">
        <f>_xlfn.XLOOKUP(A974, 'Hospitalisation Details'!A:A, 'Hospitalisation Details'!P:P, "not found")</f>
        <v>R1018</v>
      </c>
      <c r="Q974" s="2">
        <f>_xlfn.XLOOKUP(A974, 'Hospitalisation Details'!A:A, 'Hospitalisation Details'!H:H, "not found")</f>
        <v>55</v>
      </c>
    </row>
    <row r="975" spans="1:17" ht="15.75" x14ac:dyDescent="0.25">
      <c r="A975" s="15" t="s">
        <v>1397</v>
      </c>
      <c r="B975" s="2" t="str">
        <f>VLOOKUP(A975, 'Customer Names'!A:E, 4, FALSE)</f>
        <v>Bettina</v>
      </c>
      <c r="C975" s="2">
        <f>_xlfn.XLOOKUP(A975, 'Medical Examinations'!A:A, 'Medical Examinations'!B:B, "not found")</f>
        <v>49.84</v>
      </c>
      <c r="D975" s="2">
        <f>_xlfn.XLOOKUP(A975, 'Medical Examinations'!A:A, 'Medical Examinations'!D:D, "not found")</f>
        <v>5.0999999999999996</v>
      </c>
      <c r="E975" s="2" t="str">
        <f>_xlfn.XLOOKUP(A975, 'Medical Examinations'!A:A, 'Medical Examinations'!F:F, "not found")</f>
        <v>yes</v>
      </c>
      <c r="F975" s="2" t="str">
        <f>_xlfn.XLOOKUP(A975, 'Medical Examinations'!A:A, 'Medical Examinations'!G:G, "not found")</f>
        <v>No</v>
      </c>
      <c r="G975" s="2" t="str">
        <f>_xlfn.XLOOKUP(A975, 'Medical Examinations'!A:A, 'Medical Examinations'!H:H, "not found")</f>
        <v>Yes</v>
      </c>
      <c r="H975" s="2">
        <f>_xlfn.XLOOKUP(A975, 'Medical Examinations'!A:A, 'Medical Examinations'!J:J, "not found")</f>
        <v>1</v>
      </c>
      <c r="I975" s="2" t="str">
        <f>_xlfn.XLOOKUP(A975, 'Medical Examinations'!A:A, 'Medical Examinations'!L:L, "not found")</f>
        <v>No</v>
      </c>
      <c r="J975" s="2" t="str">
        <f>_xlfn.XLOOKUP(A975, 'Medical Examinations'!A:A, 'Medical Examinations'!C:C, "not found")</f>
        <v>Obesity</v>
      </c>
      <c r="K975" s="2" t="str">
        <f>_xlfn.XLOOKUP(A975, 'Medical Examinations'!A:A, 'Medical Examinations'!E:E, "not  found")</f>
        <v>Normal</v>
      </c>
      <c r="L975" s="16">
        <f>_xlfn.XLOOKUP(A975, 'Hospitalisation Details'!A:A, 'Hospitalisation Details'!G:G, "not found")</f>
        <v>35639</v>
      </c>
      <c r="M975" s="17">
        <f>_xlfn.XLOOKUP(A975, 'Hospitalisation Details'!A:A, 'Hospitalisation Details'!J:J, "not found")</f>
        <v>11388.27</v>
      </c>
      <c r="N975" s="2" t="str">
        <f>_xlfn.XLOOKUP(A975, 'Hospitalisation Details'!A:A, 'Hospitalisation Details'!L:L, "not found")</f>
        <v>tier - 3</v>
      </c>
      <c r="O975" s="2" t="str">
        <f>_xlfn.XLOOKUP(A975, 'Hospitalisation Details'!A:A, 'Hospitalisation Details'!N:N, "not found")</f>
        <v>tier - 2</v>
      </c>
      <c r="P975" s="2" t="str">
        <f>_xlfn.XLOOKUP(A975, 'Hospitalisation Details'!A:A, 'Hospitalisation Details'!P:P, "not found")</f>
        <v>R1026</v>
      </c>
      <c r="Q975" s="2">
        <f>_xlfn.XLOOKUP(A975, 'Hospitalisation Details'!A:A, 'Hospitalisation Details'!H:H, "not found")</f>
        <v>25</v>
      </c>
    </row>
    <row r="976" spans="1:17" ht="15.75" x14ac:dyDescent="0.25">
      <c r="A976" s="15" t="s">
        <v>1396</v>
      </c>
      <c r="B976" s="2" t="str">
        <f>VLOOKUP(A976, 'Customer Names'!A:E, 4, FALSE)</f>
        <v>Alexander</v>
      </c>
      <c r="C976" s="2">
        <f>_xlfn.XLOOKUP(A976, 'Medical Examinations'!A:A, 'Medical Examinations'!B:B, "not found")</f>
        <v>49.06</v>
      </c>
      <c r="D976" s="2">
        <f>_xlfn.XLOOKUP(A976, 'Medical Examinations'!A:A, 'Medical Examinations'!D:D, "not found")</f>
        <v>5.43</v>
      </c>
      <c r="E976" s="2" t="str">
        <f>_xlfn.XLOOKUP(A976, 'Medical Examinations'!A:A, 'Medical Examinations'!F:F, "not found")</f>
        <v>yes</v>
      </c>
      <c r="F976" s="2" t="str">
        <f>_xlfn.XLOOKUP(A976, 'Medical Examinations'!A:A, 'Medical Examinations'!G:G, "not found")</f>
        <v>No</v>
      </c>
      <c r="G976" s="2" t="str">
        <f>_xlfn.XLOOKUP(A976, 'Medical Examinations'!A:A, 'Medical Examinations'!H:H, "not found")</f>
        <v>No</v>
      </c>
      <c r="H976" s="2">
        <f>_xlfn.XLOOKUP(A976, 'Medical Examinations'!A:A, 'Medical Examinations'!J:J, "not found")</f>
        <v>1</v>
      </c>
      <c r="I976" s="2" t="str">
        <f>_xlfn.XLOOKUP(A976, 'Medical Examinations'!A:A, 'Medical Examinations'!L:L, "not found")</f>
        <v>No</v>
      </c>
      <c r="J976" s="2" t="str">
        <f>_xlfn.XLOOKUP(A976, 'Medical Examinations'!A:A, 'Medical Examinations'!C:C, "not found")</f>
        <v>Obesity</v>
      </c>
      <c r="K976" s="2" t="str">
        <f>_xlfn.XLOOKUP(A976, 'Medical Examinations'!A:A, 'Medical Examinations'!E:E, "not  found")</f>
        <v>Normal</v>
      </c>
      <c r="L976" s="16">
        <f>_xlfn.XLOOKUP(A976, 'Hospitalisation Details'!A:A, 'Hospitalisation Details'!G:G, "not found")</f>
        <v>23541</v>
      </c>
      <c r="M976" s="17">
        <f>_xlfn.XLOOKUP(A976, 'Hospitalisation Details'!A:A, 'Hospitalisation Details'!J:J, "not found")</f>
        <v>11381.33</v>
      </c>
      <c r="N976" s="2" t="str">
        <f>_xlfn.XLOOKUP(A976, 'Hospitalisation Details'!A:A, 'Hospitalisation Details'!L:L, "not found")</f>
        <v>tier - 3</v>
      </c>
      <c r="O976" s="2" t="str">
        <f>_xlfn.XLOOKUP(A976, 'Hospitalisation Details'!A:A, 'Hospitalisation Details'!N:N, "not found")</f>
        <v>tier - 2</v>
      </c>
      <c r="P976" s="2" t="str">
        <f>_xlfn.XLOOKUP(A976, 'Hospitalisation Details'!A:A, 'Hospitalisation Details'!P:P, "not found")</f>
        <v>R1013</v>
      </c>
      <c r="Q976" s="2">
        <f>_xlfn.XLOOKUP(A976, 'Hospitalisation Details'!A:A, 'Hospitalisation Details'!H:H, "not found")</f>
        <v>58</v>
      </c>
    </row>
    <row r="977" spans="1:17" ht="15.75" x14ac:dyDescent="0.25">
      <c r="A977" s="15" t="s">
        <v>1395</v>
      </c>
      <c r="B977" s="2" t="str">
        <f>VLOOKUP(A977, 'Customer Names'!A:E, 4, FALSE)</f>
        <v>Holli</v>
      </c>
      <c r="C977" s="2">
        <f>_xlfn.XLOOKUP(A977, 'Medical Examinations'!A:A, 'Medical Examinations'!B:B, "not found")</f>
        <v>30.88</v>
      </c>
      <c r="D977" s="2">
        <f>_xlfn.XLOOKUP(A977, 'Medical Examinations'!A:A, 'Medical Examinations'!D:D, "not found")</f>
        <v>5.82</v>
      </c>
      <c r="E977" s="2" t="str">
        <f>_xlfn.XLOOKUP(A977, 'Medical Examinations'!A:A, 'Medical Examinations'!F:F, "not found")</f>
        <v>No</v>
      </c>
      <c r="F977" s="2" t="str">
        <f>_xlfn.XLOOKUP(A977, 'Medical Examinations'!A:A, 'Medical Examinations'!G:G, "not found")</f>
        <v>No</v>
      </c>
      <c r="G977" s="2" t="str">
        <f>_xlfn.XLOOKUP(A977, 'Medical Examinations'!A:A, 'Medical Examinations'!H:H, "not found")</f>
        <v>No</v>
      </c>
      <c r="H977" s="2">
        <f>_xlfn.XLOOKUP(A977, 'Medical Examinations'!A:A, 'Medical Examinations'!J:J, "not found")</f>
        <v>2</v>
      </c>
      <c r="I977" s="2" t="str">
        <f>_xlfn.XLOOKUP(A977, 'Medical Examinations'!A:A, 'Medical Examinations'!L:L, "not found")</f>
        <v>No</v>
      </c>
      <c r="J977" s="2" t="str">
        <f>_xlfn.XLOOKUP(A977, 'Medical Examinations'!A:A, 'Medical Examinations'!C:C, "not found")</f>
        <v>Obesity</v>
      </c>
      <c r="K977" s="2" t="str">
        <f>_xlfn.XLOOKUP(A977, 'Medical Examinations'!A:A, 'Medical Examinations'!E:E, "not  found")</f>
        <v>Prediabeties</v>
      </c>
      <c r="L977" s="16">
        <f>_xlfn.XLOOKUP(A977, 'Hospitalisation Details'!A:A, 'Hospitalisation Details'!G:G, "not found")</f>
        <v>26639</v>
      </c>
      <c r="M977" s="17">
        <f>_xlfn.XLOOKUP(A977, 'Hospitalisation Details'!A:A, 'Hospitalisation Details'!J:J, "not found")</f>
        <v>11378.57</v>
      </c>
      <c r="N977" s="2" t="str">
        <f>_xlfn.XLOOKUP(A977, 'Hospitalisation Details'!A:A, 'Hospitalisation Details'!L:L, "not found")</f>
        <v>tier - 3</v>
      </c>
      <c r="O977" s="2" t="str">
        <f>_xlfn.XLOOKUP(A977, 'Hospitalisation Details'!A:A, 'Hospitalisation Details'!N:N, "not found")</f>
        <v>tier - 2</v>
      </c>
      <c r="P977" s="2" t="str">
        <f>_xlfn.XLOOKUP(A977, 'Hospitalisation Details'!A:A, 'Hospitalisation Details'!P:P, "not found")</f>
        <v>R1025</v>
      </c>
      <c r="Q977" s="2">
        <f>_xlfn.XLOOKUP(A977, 'Hospitalisation Details'!A:A, 'Hospitalisation Details'!H:H, "not found")</f>
        <v>50</v>
      </c>
    </row>
    <row r="978" spans="1:17" ht="15.75" x14ac:dyDescent="0.25">
      <c r="A978" s="15" t="s">
        <v>1394</v>
      </c>
      <c r="B978" s="2" t="str">
        <f>VLOOKUP(A978, 'Customer Names'!A:E, 4, FALSE)</f>
        <v>Heather C</v>
      </c>
      <c r="C978" s="2">
        <f>_xlfn.XLOOKUP(A978, 'Medical Examinations'!A:A, 'Medical Examinations'!B:B, "not found")</f>
        <v>33.35</v>
      </c>
      <c r="D978" s="2">
        <f>_xlfn.XLOOKUP(A978, 'Medical Examinations'!A:A, 'Medical Examinations'!D:D, "not found")</f>
        <v>6.05</v>
      </c>
      <c r="E978" s="2" t="str">
        <f>_xlfn.XLOOKUP(A978, 'Medical Examinations'!A:A, 'Medical Examinations'!F:F, "not found")</f>
        <v>No</v>
      </c>
      <c r="F978" s="2" t="str">
        <f>_xlfn.XLOOKUP(A978, 'Medical Examinations'!A:A, 'Medical Examinations'!G:G, "not found")</f>
        <v>No</v>
      </c>
      <c r="G978" s="2" t="str">
        <f>_xlfn.XLOOKUP(A978, 'Medical Examinations'!A:A, 'Medical Examinations'!H:H, "not found")</f>
        <v>Yes</v>
      </c>
      <c r="H978" s="2">
        <f>_xlfn.XLOOKUP(A978, 'Medical Examinations'!A:A, 'Medical Examinations'!J:J, "not found")</f>
        <v>1</v>
      </c>
      <c r="I978" s="2" t="str">
        <f>_xlfn.XLOOKUP(A978, 'Medical Examinations'!A:A, 'Medical Examinations'!L:L, "not found")</f>
        <v>No</v>
      </c>
      <c r="J978" s="2" t="str">
        <f>_xlfn.XLOOKUP(A978, 'Medical Examinations'!A:A, 'Medical Examinations'!C:C, "not found")</f>
        <v>Obesity</v>
      </c>
      <c r="K978" s="2" t="str">
        <f>_xlfn.XLOOKUP(A978, 'Medical Examinations'!A:A, 'Medical Examinations'!E:E, "not  found")</f>
        <v>Prediabeties</v>
      </c>
      <c r="L978" s="16">
        <f>_xlfn.XLOOKUP(A978, 'Hospitalisation Details'!A:A, 'Hospitalisation Details'!G:G, "not found")</f>
        <v>29013</v>
      </c>
      <c r="M978" s="17">
        <f>_xlfn.XLOOKUP(A978, 'Hospitalisation Details'!A:A, 'Hospitalisation Details'!J:J, "not found")</f>
        <v>11369.39</v>
      </c>
      <c r="N978" s="2" t="str">
        <f>_xlfn.XLOOKUP(A978, 'Hospitalisation Details'!A:A, 'Hospitalisation Details'!L:L, "not found")</f>
        <v>tier - 3</v>
      </c>
      <c r="O978" s="2" t="str">
        <f>_xlfn.XLOOKUP(A978, 'Hospitalisation Details'!A:A, 'Hospitalisation Details'!N:N, "not found")</f>
        <v>tier - 1</v>
      </c>
      <c r="P978" s="2" t="str">
        <f>_xlfn.XLOOKUP(A978, 'Hospitalisation Details'!A:A, 'Hospitalisation Details'!P:P, "not found")</f>
        <v>R1026</v>
      </c>
      <c r="Q978" s="2">
        <f>_xlfn.XLOOKUP(A978, 'Hospitalisation Details'!A:A, 'Hospitalisation Details'!H:H, "not found")</f>
        <v>44</v>
      </c>
    </row>
    <row r="979" spans="1:17" ht="15.75" x14ac:dyDescent="0.25">
      <c r="A979" s="15" t="s">
        <v>1393</v>
      </c>
      <c r="B979" s="2" t="str">
        <f>VLOOKUP(A979, 'Customer Names'!A:E, 4, FALSE)</f>
        <v>Kyle</v>
      </c>
      <c r="C979" s="2">
        <f>_xlfn.XLOOKUP(A979, 'Medical Examinations'!A:A, 'Medical Examinations'!B:B, "not found")</f>
        <v>38</v>
      </c>
      <c r="D979" s="2">
        <f>_xlfn.XLOOKUP(A979, 'Medical Examinations'!A:A, 'Medical Examinations'!D:D, "not found")</f>
        <v>6.38</v>
      </c>
      <c r="E979" s="2" t="str">
        <f>_xlfn.XLOOKUP(A979, 'Medical Examinations'!A:A, 'Medical Examinations'!F:F, "not found")</f>
        <v>yes</v>
      </c>
      <c r="F979" s="2" t="str">
        <f>_xlfn.XLOOKUP(A979, 'Medical Examinations'!A:A, 'Medical Examinations'!G:G, "not found")</f>
        <v>No</v>
      </c>
      <c r="G979" s="2" t="str">
        <f>_xlfn.XLOOKUP(A979, 'Medical Examinations'!A:A, 'Medical Examinations'!H:H, "not found")</f>
        <v>No</v>
      </c>
      <c r="H979" s="2">
        <f>_xlfn.XLOOKUP(A979, 'Medical Examinations'!A:A, 'Medical Examinations'!J:J, "not found")</f>
        <v>1</v>
      </c>
      <c r="I979" s="2" t="str">
        <f>_xlfn.XLOOKUP(A979, 'Medical Examinations'!A:A, 'Medical Examinations'!L:L, "not found")</f>
        <v>No</v>
      </c>
      <c r="J979" s="2" t="str">
        <f>_xlfn.XLOOKUP(A979, 'Medical Examinations'!A:A, 'Medical Examinations'!C:C, "not found")</f>
        <v>Obesity</v>
      </c>
      <c r="K979" s="2" t="str">
        <f>_xlfn.XLOOKUP(A979, 'Medical Examinations'!A:A, 'Medical Examinations'!E:E, "not  found")</f>
        <v>Prediabeties</v>
      </c>
      <c r="L979" s="16">
        <f>_xlfn.XLOOKUP(A979, 'Hospitalisation Details'!A:A, 'Hospitalisation Details'!G:G, "not found")</f>
        <v>23724</v>
      </c>
      <c r="M979" s="17">
        <f>_xlfn.XLOOKUP(A979, 'Hospitalisation Details'!A:A, 'Hospitalisation Details'!J:J, "not found")</f>
        <v>11365.95</v>
      </c>
      <c r="N979" s="2" t="str">
        <f>_xlfn.XLOOKUP(A979, 'Hospitalisation Details'!A:A, 'Hospitalisation Details'!L:L, "not found")</f>
        <v>tier - 3</v>
      </c>
      <c r="O979" s="2" t="str">
        <f>_xlfn.XLOOKUP(A979, 'Hospitalisation Details'!A:A, 'Hospitalisation Details'!N:N, "not found")</f>
        <v>tier - 2</v>
      </c>
      <c r="P979" s="2" t="str">
        <f>_xlfn.XLOOKUP(A979, 'Hospitalisation Details'!A:A, 'Hospitalisation Details'!P:P, "not found")</f>
        <v>R1011</v>
      </c>
      <c r="Q979" s="2">
        <f>_xlfn.XLOOKUP(A979, 'Hospitalisation Details'!A:A, 'Hospitalisation Details'!H:H, "not found")</f>
        <v>58</v>
      </c>
    </row>
    <row r="980" spans="1:17" ht="15.75" x14ac:dyDescent="0.25">
      <c r="A980" s="15" t="s">
        <v>1392</v>
      </c>
      <c r="B980" s="2" t="str">
        <f>VLOOKUP(A980, 'Customer Names'!A:E, 4, FALSE)</f>
        <v>Thomas J</v>
      </c>
      <c r="C980" s="2">
        <f>_xlfn.XLOOKUP(A980, 'Medical Examinations'!A:A, 'Medical Examinations'!B:B, "not found")</f>
        <v>36.08</v>
      </c>
      <c r="D980" s="2">
        <f>_xlfn.XLOOKUP(A980, 'Medical Examinations'!A:A, 'Medical Examinations'!D:D, "not found")</f>
        <v>5.73</v>
      </c>
      <c r="E980" s="2" t="str">
        <f>_xlfn.XLOOKUP(A980, 'Medical Examinations'!A:A, 'Medical Examinations'!F:F, "not found")</f>
        <v>yes</v>
      </c>
      <c r="F980" s="2" t="str">
        <f>_xlfn.XLOOKUP(A980, 'Medical Examinations'!A:A, 'Medical Examinations'!G:G, "not found")</f>
        <v>No</v>
      </c>
      <c r="G980" s="2" t="str">
        <f>_xlfn.XLOOKUP(A980, 'Medical Examinations'!A:A, 'Medical Examinations'!H:H, "not found")</f>
        <v>No</v>
      </c>
      <c r="H980" s="2">
        <f>_xlfn.XLOOKUP(A980, 'Medical Examinations'!A:A, 'Medical Examinations'!J:J, "not found")</f>
        <v>1</v>
      </c>
      <c r="I980" s="2" t="str">
        <f>_xlfn.XLOOKUP(A980, 'Medical Examinations'!A:A, 'Medical Examinations'!L:L, "not found")</f>
        <v>No</v>
      </c>
      <c r="J980" s="2" t="str">
        <f>_xlfn.XLOOKUP(A980, 'Medical Examinations'!A:A, 'Medical Examinations'!C:C, "not found")</f>
        <v>Obesity</v>
      </c>
      <c r="K980" s="2" t="str">
        <f>_xlfn.XLOOKUP(A980, 'Medical Examinations'!A:A, 'Medical Examinations'!E:E, "not  found")</f>
        <v>Prediabeties</v>
      </c>
      <c r="L980" s="16">
        <f>_xlfn.XLOOKUP(A980, 'Hospitalisation Details'!A:A, 'Hospitalisation Details'!G:G, "not found")</f>
        <v>23561</v>
      </c>
      <c r="M980" s="17">
        <f>_xlfn.XLOOKUP(A980, 'Hospitalisation Details'!A:A, 'Hospitalisation Details'!J:J, "not found")</f>
        <v>11363.28</v>
      </c>
      <c r="N980" s="2" t="str">
        <f>_xlfn.XLOOKUP(A980, 'Hospitalisation Details'!A:A, 'Hospitalisation Details'!L:L, "not found")</f>
        <v>tier - 3</v>
      </c>
      <c r="O980" s="2" t="str">
        <f>_xlfn.XLOOKUP(A980, 'Hospitalisation Details'!A:A, 'Hospitalisation Details'!N:N, "not found")</f>
        <v>tier - 1</v>
      </c>
      <c r="P980" s="2" t="str">
        <f>_xlfn.XLOOKUP(A980, 'Hospitalisation Details'!A:A, 'Hospitalisation Details'!P:P, "not found")</f>
        <v>R1013</v>
      </c>
      <c r="Q980" s="2">
        <f>_xlfn.XLOOKUP(A980, 'Hospitalisation Details'!A:A, 'Hospitalisation Details'!H:H, "not found")</f>
        <v>58</v>
      </c>
    </row>
    <row r="981" spans="1:17" ht="15.75" x14ac:dyDescent="0.25">
      <c r="A981" s="15" t="s">
        <v>1391</v>
      </c>
      <c r="B981" s="2" t="str">
        <f>VLOOKUP(A981, 'Customer Names'!A:E, 4, FALSE)</f>
        <v>Chris</v>
      </c>
      <c r="C981" s="2">
        <f>_xlfn.XLOOKUP(A981, 'Medical Examinations'!A:A, 'Medical Examinations'!B:B, "not found")</f>
        <v>35.700000000000003</v>
      </c>
      <c r="D981" s="2">
        <f>_xlfn.XLOOKUP(A981, 'Medical Examinations'!A:A, 'Medical Examinations'!D:D, "not found")</f>
        <v>5.47</v>
      </c>
      <c r="E981" s="2" t="str">
        <f>_xlfn.XLOOKUP(A981, 'Medical Examinations'!A:A, 'Medical Examinations'!F:F, "not found")</f>
        <v>yes</v>
      </c>
      <c r="F981" s="2" t="str">
        <f>_xlfn.XLOOKUP(A981, 'Medical Examinations'!A:A, 'Medical Examinations'!G:G, "not found")</f>
        <v>No</v>
      </c>
      <c r="G981" s="2" t="str">
        <f>_xlfn.XLOOKUP(A981, 'Medical Examinations'!A:A, 'Medical Examinations'!H:H, "not found")</f>
        <v>No</v>
      </c>
      <c r="H981" s="2">
        <f>_xlfn.XLOOKUP(A981, 'Medical Examinations'!A:A, 'Medical Examinations'!J:J, "not found")</f>
        <v>1</v>
      </c>
      <c r="I981" s="2" t="str">
        <f>_xlfn.XLOOKUP(A981, 'Medical Examinations'!A:A, 'Medical Examinations'!L:L, "not found")</f>
        <v>No</v>
      </c>
      <c r="J981" s="2" t="str">
        <f>_xlfn.XLOOKUP(A981, 'Medical Examinations'!A:A, 'Medical Examinations'!C:C, "not found")</f>
        <v>Obesity</v>
      </c>
      <c r="K981" s="2" t="str">
        <f>_xlfn.XLOOKUP(A981, 'Medical Examinations'!A:A, 'Medical Examinations'!E:E, "not  found")</f>
        <v>Normal</v>
      </c>
      <c r="L981" s="16">
        <f>_xlfn.XLOOKUP(A981, 'Hospitalisation Details'!A:A, 'Hospitalisation Details'!G:G, "not found")</f>
        <v>23562</v>
      </c>
      <c r="M981" s="17">
        <f>_xlfn.XLOOKUP(A981, 'Hospitalisation Details'!A:A, 'Hospitalisation Details'!J:J, "not found")</f>
        <v>11362.76</v>
      </c>
      <c r="N981" s="2" t="str">
        <f>_xlfn.XLOOKUP(A981, 'Hospitalisation Details'!A:A, 'Hospitalisation Details'!L:L, "not found")</f>
        <v>tier - 3</v>
      </c>
      <c r="O981" s="2" t="str">
        <f>_xlfn.XLOOKUP(A981, 'Hospitalisation Details'!A:A, 'Hospitalisation Details'!N:N, "not found")</f>
        <v>tier - 1</v>
      </c>
      <c r="P981" s="2" t="str">
        <f>_xlfn.XLOOKUP(A981, 'Hospitalisation Details'!A:A, 'Hospitalisation Details'!P:P, "not found")</f>
        <v>R1011</v>
      </c>
      <c r="Q981" s="2">
        <f>_xlfn.XLOOKUP(A981, 'Hospitalisation Details'!A:A, 'Hospitalisation Details'!H:H, "not found")</f>
        <v>58</v>
      </c>
    </row>
    <row r="982" spans="1:17" ht="15.75" x14ac:dyDescent="0.25">
      <c r="A982" s="15" t="s">
        <v>1390</v>
      </c>
      <c r="B982" s="2" t="str">
        <f>VLOOKUP(A982, 'Customer Names'!A:E, 4, FALSE)</f>
        <v>Graham</v>
      </c>
      <c r="C982" s="2">
        <f>_xlfn.XLOOKUP(A982, 'Medical Examinations'!A:A, 'Medical Examinations'!B:B, "not found")</f>
        <v>34.01</v>
      </c>
      <c r="D982" s="2">
        <f>_xlfn.XLOOKUP(A982, 'Medical Examinations'!A:A, 'Medical Examinations'!D:D, "not found")</f>
        <v>11.3</v>
      </c>
      <c r="E982" s="2" t="str">
        <f>_xlfn.XLOOKUP(A982, 'Medical Examinations'!A:A, 'Medical Examinations'!F:F, "not found")</f>
        <v>No</v>
      </c>
      <c r="F982" s="2" t="str">
        <f>_xlfn.XLOOKUP(A982, 'Medical Examinations'!A:A, 'Medical Examinations'!G:G, "not found")</f>
        <v>No</v>
      </c>
      <c r="G982" s="2" t="str">
        <f>_xlfn.XLOOKUP(A982, 'Medical Examinations'!A:A, 'Medical Examinations'!H:H, "not found")</f>
        <v>No</v>
      </c>
      <c r="H982" s="2">
        <f>_xlfn.XLOOKUP(A982, 'Medical Examinations'!A:A, 'Medical Examinations'!J:J, "not found")</f>
        <v>0</v>
      </c>
      <c r="I982" s="2" t="str">
        <f>_xlfn.XLOOKUP(A982, 'Medical Examinations'!A:A, 'Medical Examinations'!L:L, "not found")</f>
        <v>No</v>
      </c>
      <c r="J982" s="2" t="str">
        <f>_xlfn.XLOOKUP(A982, 'Medical Examinations'!A:A, 'Medical Examinations'!C:C, "not found")</f>
        <v>Obesity</v>
      </c>
      <c r="K982" s="2" t="str">
        <f>_xlfn.XLOOKUP(A982, 'Medical Examinations'!A:A, 'Medical Examinations'!E:E, "not  found")</f>
        <v>Diabetes</v>
      </c>
      <c r="L982" s="16">
        <f>_xlfn.XLOOKUP(A982, 'Hospitalisation Details'!A:A, 'Hospitalisation Details'!G:G, "not found")</f>
        <v>24011</v>
      </c>
      <c r="M982" s="17">
        <f>_xlfn.XLOOKUP(A982, 'Hospitalisation Details'!A:A, 'Hospitalisation Details'!J:J, "not found")</f>
        <v>11356.66</v>
      </c>
      <c r="N982" s="2" t="str">
        <f>_xlfn.XLOOKUP(A982, 'Hospitalisation Details'!A:A, 'Hospitalisation Details'!L:L, "not found")</f>
        <v>tier - 3</v>
      </c>
      <c r="O982" s="2" t="str">
        <f>_xlfn.XLOOKUP(A982, 'Hospitalisation Details'!A:A, 'Hospitalisation Details'!N:N, "not found")</f>
        <v>tier - 3</v>
      </c>
      <c r="P982" s="2" t="str">
        <f>_xlfn.XLOOKUP(A982, 'Hospitalisation Details'!A:A, 'Hospitalisation Details'!P:P, "not found")</f>
        <v>R1012</v>
      </c>
      <c r="Q982" s="2">
        <f>_xlfn.XLOOKUP(A982, 'Hospitalisation Details'!A:A, 'Hospitalisation Details'!H:H, "not found")</f>
        <v>57</v>
      </c>
    </row>
    <row r="983" spans="1:17" ht="15.75" x14ac:dyDescent="0.25">
      <c r="A983" s="15" t="s">
        <v>1389</v>
      </c>
      <c r="B983" s="2" t="str">
        <f>VLOOKUP(A983, 'Customer Names'!A:E, 4, FALSE)</f>
        <v>Garrett</v>
      </c>
      <c r="C983" s="2">
        <f>_xlfn.XLOOKUP(A983, 'Medical Examinations'!A:A, 'Medical Examinations'!B:B, "not found")</f>
        <v>31.54</v>
      </c>
      <c r="D983" s="2">
        <f>_xlfn.XLOOKUP(A983, 'Medical Examinations'!A:A, 'Medical Examinations'!D:D, "not found")</f>
        <v>6.72</v>
      </c>
      <c r="E983" s="2" t="str">
        <f>_xlfn.XLOOKUP(A983, 'Medical Examinations'!A:A, 'Medical Examinations'!F:F, "not found")</f>
        <v>No</v>
      </c>
      <c r="F983" s="2" t="str">
        <f>_xlfn.XLOOKUP(A983, 'Medical Examinations'!A:A, 'Medical Examinations'!G:G, "not found")</f>
        <v>No</v>
      </c>
      <c r="G983" s="2" t="str">
        <f>_xlfn.XLOOKUP(A983, 'Medical Examinations'!A:A, 'Medical Examinations'!H:H, "not found")</f>
        <v>No</v>
      </c>
      <c r="H983" s="2">
        <f>_xlfn.XLOOKUP(A983, 'Medical Examinations'!A:A, 'Medical Examinations'!J:J, "not found")</f>
        <v>0</v>
      </c>
      <c r="I983" s="2" t="str">
        <f>_xlfn.XLOOKUP(A983, 'Medical Examinations'!A:A, 'Medical Examinations'!L:L, "not found")</f>
        <v>No</v>
      </c>
      <c r="J983" s="2" t="str">
        <f>_xlfn.XLOOKUP(A983, 'Medical Examinations'!A:A, 'Medical Examinations'!C:C, "not found")</f>
        <v>Obesity</v>
      </c>
      <c r="K983" s="2" t="str">
        <f>_xlfn.XLOOKUP(A983, 'Medical Examinations'!A:A, 'Medical Examinations'!E:E, "not  found")</f>
        <v>Diabetes</v>
      </c>
      <c r="L983" s="16">
        <f>_xlfn.XLOOKUP(A983, 'Hospitalisation Details'!A:A, 'Hospitalisation Details'!G:G, "not found")</f>
        <v>24075</v>
      </c>
      <c r="M983" s="17">
        <f>_xlfn.XLOOKUP(A983, 'Hospitalisation Details'!A:A, 'Hospitalisation Details'!J:J, "not found")</f>
        <v>11353.23</v>
      </c>
      <c r="N983" s="2" t="str">
        <f>_xlfn.XLOOKUP(A983, 'Hospitalisation Details'!A:A, 'Hospitalisation Details'!L:L, "not found")</f>
        <v>tier - 3</v>
      </c>
      <c r="O983" s="2" t="str">
        <f>_xlfn.XLOOKUP(A983, 'Hospitalisation Details'!A:A, 'Hospitalisation Details'!N:N, "not found")</f>
        <v>tier - 1</v>
      </c>
      <c r="P983" s="2" t="str">
        <f>_xlfn.XLOOKUP(A983, 'Hospitalisation Details'!A:A, 'Hospitalisation Details'!P:P, "not found")</f>
        <v>R1012</v>
      </c>
      <c r="Q983" s="2">
        <f>_xlfn.XLOOKUP(A983, 'Hospitalisation Details'!A:A, 'Hospitalisation Details'!H:H, "not found")</f>
        <v>57</v>
      </c>
    </row>
    <row r="984" spans="1:17" ht="15.75" x14ac:dyDescent="0.25">
      <c r="A984" s="15" t="s">
        <v>1388</v>
      </c>
      <c r="B984" s="2" t="str">
        <f>VLOOKUP(A984, 'Customer Names'!A:E, 4, FALSE)</f>
        <v>Andrew</v>
      </c>
      <c r="C984" s="2">
        <f>_xlfn.XLOOKUP(A984, 'Medical Examinations'!A:A, 'Medical Examinations'!B:B, "not found")</f>
        <v>23.3</v>
      </c>
      <c r="D984" s="2">
        <f>_xlfn.XLOOKUP(A984, 'Medical Examinations'!A:A, 'Medical Examinations'!D:D, "not found")</f>
        <v>5.36</v>
      </c>
      <c r="E984" s="2" t="str">
        <f>_xlfn.XLOOKUP(A984, 'Medical Examinations'!A:A, 'Medical Examinations'!F:F, "not found")</f>
        <v>yes</v>
      </c>
      <c r="F984" s="2" t="str">
        <f>_xlfn.XLOOKUP(A984, 'Medical Examinations'!A:A, 'Medical Examinations'!G:G, "not found")</f>
        <v>No</v>
      </c>
      <c r="G984" s="2" t="str">
        <f>_xlfn.XLOOKUP(A984, 'Medical Examinations'!A:A, 'Medical Examinations'!H:H, "not found")</f>
        <v>No</v>
      </c>
      <c r="H984" s="2">
        <f>_xlfn.XLOOKUP(A984, 'Medical Examinations'!A:A, 'Medical Examinations'!J:J, "not found")</f>
        <v>1</v>
      </c>
      <c r="I984" s="2" t="str">
        <f>_xlfn.XLOOKUP(A984, 'Medical Examinations'!A:A, 'Medical Examinations'!L:L, "not found")</f>
        <v>No</v>
      </c>
      <c r="J984" s="2" t="str">
        <f>_xlfn.XLOOKUP(A984, 'Medical Examinations'!A:A, 'Medical Examinations'!C:C, "not found")</f>
        <v>Normal Weight</v>
      </c>
      <c r="K984" s="2" t="str">
        <f>_xlfn.XLOOKUP(A984, 'Medical Examinations'!A:A, 'Medical Examinations'!E:E, "not  found")</f>
        <v>Normal</v>
      </c>
      <c r="L984" s="16">
        <f>_xlfn.XLOOKUP(A984, 'Hospitalisation Details'!A:A, 'Hospitalisation Details'!G:G, "not found")</f>
        <v>23570</v>
      </c>
      <c r="M984" s="17">
        <f>_xlfn.XLOOKUP(A984, 'Hospitalisation Details'!A:A, 'Hospitalisation Details'!J:J, "not found")</f>
        <v>11345.52</v>
      </c>
      <c r="N984" s="2" t="str">
        <f>_xlfn.XLOOKUP(A984, 'Hospitalisation Details'!A:A, 'Hospitalisation Details'!L:L, "not found")</f>
        <v>tier - 3</v>
      </c>
      <c r="O984" s="2" t="str">
        <f>_xlfn.XLOOKUP(A984, 'Hospitalisation Details'!A:A, 'Hospitalisation Details'!N:N, "not found")</f>
        <v>tier - 3</v>
      </c>
      <c r="P984" s="2" t="str">
        <f>_xlfn.XLOOKUP(A984, 'Hospitalisation Details'!A:A, 'Hospitalisation Details'!P:P, "not found")</f>
        <v>R1011</v>
      </c>
      <c r="Q984" s="2">
        <f>_xlfn.XLOOKUP(A984, 'Hospitalisation Details'!A:A, 'Hospitalisation Details'!H:H, "not found")</f>
        <v>58</v>
      </c>
    </row>
    <row r="985" spans="1:17" ht="15.75" x14ac:dyDescent="0.25">
      <c r="A985" s="15" t="s">
        <v>1387</v>
      </c>
      <c r="B985" s="2" t="str">
        <f>VLOOKUP(A985, 'Customer Names'!A:E, 4, FALSE)</f>
        <v>Annabelle M</v>
      </c>
      <c r="C985" s="2">
        <f>_xlfn.XLOOKUP(A985, 'Medical Examinations'!A:A, 'Medical Examinations'!B:B, "not found")</f>
        <v>27.75</v>
      </c>
      <c r="D985" s="2">
        <f>_xlfn.XLOOKUP(A985, 'Medical Examinations'!A:A, 'Medical Examinations'!D:D, "not found")</f>
        <v>9.8800000000000008</v>
      </c>
      <c r="E985" s="2" t="str">
        <f>_xlfn.XLOOKUP(A985, 'Medical Examinations'!A:A, 'Medical Examinations'!F:F, "not found")</f>
        <v>No</v>
      </c>
      <c r="F985" s="2" t="str">
        <f>_xlfn.XLOOKUP(A985, 'Medical Examinations'!A:A, 'Medical Examinations'!G:G, "not found")</f>
        <v>No</v>
      </c>
      <c r="G985" s="2" t="str">
        <f>_xlfn.XLOOKUP(A985, 'Medical Examinations'!A:A, 'Medical Examinations'!H:H, "not found")</f>
        <v>No</v>
      </c>
      <c r="H985" s="2">
        <f>_xlfn.XLOOKUP(A985, 'Medical Examinations'!A:A, 'Medical Examinations'!J:J, "not found")</f>
        <v>0</v>
      </c>
      <c r="I985" s="2" t="str">
        <f>_xlfn.XLOOKUP(A985, 'Medical Examinations'!A:A, 'Medical Examinations'!L:L, "not found")</f>
        <v>No</v>
      </c>
      <c r="J985" s="2" t="str">
        <f>_xlfn.XLOOKUP(A985, 'Medical Examinations'!A:A, 'Medical Examinations'!C:C, "not found")</f>
        <v>Overweight</v>
      </c>
      <c r="K985" s="2" t="str">
        <f>_xlfn.XLOOKUP(A985, 'Medical Examinations'!A:A, 'Medical Examinations'!E:E, "not  found")</f>
        <v>Diabetes</v>
      </c>
      <c r="L985" s="16">
        <f>_xlfn.XLOOKUP(A985, 'Hospitalisation Details'!A:A, 'Hospitalisation Details'!G:G, "not found")</f>
        <v>25144</v>
      </c>
      <c r="M985" s="17">
        <f>_xlfn.XLOOKUP(A985, 'Hospitalisation Details'!A:A, 'Hospitalisation Details'!J:J, "not found")</f>
        <v>11344.32</v>
      </c>
      <c r="N985" s="2" t="str">
        <f>_xlfn.XLOOKUP(A985, 'Hospitalisation Details'!A:A, 'Hospitalisation Details'!L:L, "not found")</f>
        <v>tier - 3</v>
      </c>
      <c r="O985" s="2" t="str">
        <f>_xlfn.XLOOKUP(A985, 'Hospitalisation Details'!A:A, 'Hospitalisation Details'!N:N, "not found")</f>
        <v>tier - 2</v>
      </c>
      <c r="P985" s="2" t="str">
        <f>_xlfn.XLOOKUP(A985, 'Hospitalisation Details'!A:A, 'Hospitalisation Details'!P:P, "not found")</f>
        <v>R1025</v>
      </c>
      <c r="Q985" s="2">
        <f>_xlfn.XLOOKUP(A985, 'Hospitalisation Details'!A:A, 'Hospitalisation Details'!H:H, "not found")</f>
        <v>54</v>
      </c>
    </row>
    <row r="986" spans="1:17" ht="15.75" x14ac:dyDescent="0.25">
      <c r="A986" s="15" t="s">
        <v>1386</v>
      </c>
      <c r="B986" s="2" t="str">
        <f>VLOOKUP(A986, 'Customer Names'!A:E, 4, FALSE)</f>
        <v>Daniel T.</v>
      </c>
      <c r="C986" s="2">
        <f>_xlfn.XLOOKUP(A986, 'Medical Examinations'!A:A, 'Medical Examinations'!B:B, "not found")</f>
        <v>42.46</v>
      </c>
      <c r="D986" s="2">
        <f>_xlfn.XLOOKUP(A986, 'Medical Examinations'!A:A, 'Medical Examinations'!D:D, "not found")</f>
        <v>4.1100000000000003</v>
      </c>
      <c r="E986" s="2" t="str">
        <f>_xlfn.XLOOKUP(A986, 'Medical Examinations'!A:A, 'Medical Examinations'!F:F, "not found")</f>
        <v>No</v>
      </c>
      <c r="F986" s="2" t="str">
        <f>_xlfn.XLOOKUP(A986, 'Medical Examinations'!A:A, 'Medical Examinations'!G:G, "not found")</f>
        <v>No</v>
      </c>
      <c r="G986" s="2" t="str">
        <f>_xlfn.XLOOKUP(A986, 'Medical Examinations'!A:A, 'Medical Examinations'!H:H, "not found")</f>
        <v>No</v>
      </c>
      <c r="H986" s="2">
        <f>_xlfn.XLOOKUP(A986, 'Medical Examinations'!A:A, 'Medical Examinations'!J:J, "not found")</f>
        <v>0</v>
      </c>
      <c r="I986" s="2" t="str">
        <f>_xlfn.XLOOKUP(A986, 'Medical Examinations'!A:A, 'Medical Examinations'!L:L, "not found")</f>
        <v>No</v>
      </c>
      <c r="J986" s="2" t="str">
        <f>_xlfn.XLOOKUP(A986, 'Medical Examinations'!A:A, 'Medical Examinations'!C:C, "not found")</f>
        <v>Obesity</v>
      </c>
      <c r="K986" s="2" t="str">
        <f>_xlfn.XLOOKUP(A986, 'Medical Examinations'!A:A, 'Medical Examinations'!E:E, "not  found")</f>
        <v>Normal</v>
      </c>
      <c r="L986" s="16">
        <f>_xlfn.XLOOKUP(A986, 'Hospitalisation Details'!A:A, 'Hospitalisation Details'!G:G, "not found")</f>
        <v>32739</v>
      </c>
      <c r="M986" s="17">
        <f>_xlfn.XLOOKUP(A986, 'Hospitalisation Details'!A:A, 'Hospitalisation Details'!J:J, "not found")</f>
        <v>11326.71</v>
      </c>
      <c r="N986" s="2" t="str">
        <f>_xlfn.XLOOKUP(A986, 'Hospitalisation Details'!A:A, 'Hospitalisation Details'!L:L, "not found")</f>
        <v>tier - 3</v>
      </c>
      <c r="O986" s="2" t="str">
        <f>_xlfn.XLOOKUP(A986, 'Hospitalisation Details'!A:A, 'Hospitalisation Details'!N:N, "not found")</f>
        <v>tier - 3</v>
      </c>
      <c r="P986" s="2" t="str">
        <f>_xlfn.XLOOKUP(A986, 'Hospitalisation Details'!A:A, 'Hospitalisation Details'!P:P, "not found")</f>
        <v>R1013</v>
      </c>
      <c r="Q986" s="2">
        <f>_xlfn.XLOOKUP(A986, 'Hospitalisation Details'!A:A, 'Hospitalisation Details'!H:H, "not found")</f>
        <v>33</v>
      </c>
    </row>
    <row r="987" spans="1:17" ht="15.75" x14ac:dyDescent="0.25">
      <c r="A987" s="15" t="s">
        <v>1385</v>
      </c>
      <c r="B987" s="2" t="str">
        <f>VLOOKUP(A987, 'Customer Names'!A:E, 4, FALSE)</f>
        <v>Deanne</v>
      </c>
      <c r="C987" s="2">
        <f>_xlfn.XLOOKUP(A987, 'Medical Examinations'!A:A, 'Medical Examinations'!B:B, "not found")</f>
        <v>54.47</v>
      </c>
      <c r="D987" s="2">
        <f>_xlfn.XLOOKUP(A987, 'Medical Examinations'!A:A, 'Medical Examinations'!D:D, "not found")</f>
        <v>7.48</v>
      </c>
      <c r="E987" s="2" t="str">
        <f>_xlfn.XLOOKUP(A987, 'Medical Examinations'!A:A, 'Medical Examinations'!F:F, "not found")</f>
        <v>No</v>
      </c>
      <c r="F987" s="2" t="str">
        <f>_xlfn.XLOOKUP(A987, 'Medical Examinations'!A:A, 'Medical Examinations'!G:G, "not found")</f>
        <v>No</v>
      </c>
      <c r="G987" s="2" t="str">
        <f>_xlfn.XLOOKUP(A987, 'Medical Examinations'!A:A, 'Medical Examinations'!H:H, "not found")</f>
        <v>No</v>
      </c>
      <c r="H987" s="2">
        <f>_xlfn.XLOOKUP(A987, 'Medical Examinations'!A:A, 'Medical Examinations'!J:J, "not found")</f>
        <v>0</v>
      </c>
      <c r="I987" s="2" t="str">
        <f>_xlfn.XLOOKUP(A987, 'Medical Examinations'!A:A, 'Medical Examinations'!L:L, "not found")</f>
        <v>No</v>
      </c>
      <c r="J987" s="2" t="str">
        <f>_xlfn.XLOOKUP(A987, 'Medical Examinations'!A:A, 'Medical Examinations'!C:C, "not found")</f>
        <v>Obesity</v>
      </c>
      <c r="K987" s="2" t="str">
        <f>_xlfn.XLOOKUP(A987, 'Medical Examinations'!A:A, 'Medical Examinations'!E:E, "not  found")</f>
        <v>Diabetes</v>
      </c>
      <c r="L987" s="16">
        <f>_xlfn.XLOOKUP(A987, 'Hospitalisation Details'!A:A, 'Hospitalisation Details'!G:G, "not found")</f>
        <v>37519</v>
      </c>
      <c r="M987" s="17">
        <f>_xlfn.XLOOKUP(A987, 'Hospitalisation Details'!A:A, 'Hospitalisation Details'!J:J, "not found")</f>
        <v>11321.49</v>
      </c>
      <c r="N987" s="2" t="str">
        <f>_xlfn.XLOOKUP(A987, 'Hospitalisation Details'!A:A, 'Hospitalisation Details'!L:L, "not found")</f>
        <v>tier - 3</v>
      </c>
      <c r="O987" s="2" t="str">
        <f>_xlfn.XLOOKUP(A987, 'Hospitalisation Details'!A:A, 'Hospitalisation Details'!N:N, "not found")</f>
        <v>tier - 3</v>
      </c>
      <c r="P987" s="2" t="str">
        <f>_xlfn.XLOOKUP(A987, 'Hospitalisation Details'!A:A, 'Hospitalisation Details'!P:P, "not found")</f>
        <v>R1012</v>
      </c>
      <c r="Q987" s="2">
        <f>_xlfn.XLOOKUP(A987, 'Hospitalisation Details'!A:A, 'Hospitalisation Details'!H:H, "not found")</f>
        <v>20</v>
      </c>
    </row>
    <row r="988" spans="1:17" ht="15.75" x14ac:dyDescent="0.25">
      <c r="A988" s="15" t="s">
        <v>1384</v>
      </c>
      <c r="B988" s="2" t="str">
        <f>VLOOKUP(A988, 'Customer Names'!A:E, 4, FALSE)</f>
        <v>Carrie</v>
      </c>
      <c r="C988" s="2">
        <f>_xlfn.XLOOKUP(A988, 'Medical Examinations'!A:A, 'Medical Examinations'!B:B, "not found")</f>
        <v>24.93</v>
      </c>
      <c r="D988" s="2">
        <f>_xlfn.XLOOKUP(A988, 'Medical Examinations'!A:A, 'Medical Examinations'!D:D, "not found")</f>
        <v>9.18</v>
      </c>
      <c r="E988" s="2" t="str">
        <f>_xlfn.XLOOKUP(A988, 'Medical Examinations'!A:A, 'Medical Examinations'!F:F, "not found")</f>
        <v>yes</v>
      </c>
      <c r="F988" s="2" t="str">
        <f>_xlfn.XLOOKUP(A988, 'Medical Examinations'!A:A, 'Medical Examinations'!G:G, "not found")</f>
        <v>No</v>
      </c>
      <c r="G988" s="2" t="str">
        <f>_xlfn.XLOOKUP(A988, 'Medical Examinations'!A:A, 'Medical Examinations'!H:H, "not found")</f>
        <v>Yes</v>
      </c>
      <c r="H988" s="2">
        <f>_xlfn.XLOOKUP(A988, 'Medical Examinations'!A:A, 'Medical Examinations'!J:J, "not found")</f>
        <v>1</v>
      </c>
      <c r="I988" s="2" t="str">
        <f>_xlfn.XLOOKUP(A988, 'Medical Examinations'!A:A, 'Medical Examinations'!L:L, "not found")</f>
        <v>No</v>
      </c>
      <c r="J988" s="2" t="str">
        <f>_xlfn.XLOOKUP(A988, 'Medical Examinations'!A:A, 'Medical Examinations'!C:C, "not found")</f>
        <v>Normal Weight</v>
      </c>
      <c r="K988" s="2" t="str">
        <f>_xlfn.XLOOKUP(A988, 'Medical Examinations'!A:A, 'Medical Examinations'!E:E, "not  found")</f>
        <v>Diabetes</v>
      </c>
      <c r="L988" s="16">
        <f>_xlfn.XLOOKUP(A988, 'Hospitalisation Details'!A:A, 'Hospitalisation Details'!G:G, "not found")</f>
        <v>23203</v>
      </c>
      <c r="M988" s="17">
        <f>_xlfn.XLOOKUP(A988, 'Hospitalisation Details'!A:A, 'Hospitalisation Details'!J:J, "not found")</f>
        <v>11319.12</v>
      </c>
      <c r="N988" s="2" t="str">
        <f>_xlfn.XLOOKUP(A988, 'Hospitalisation Details'!A:A, 'Hospitalisation Details'!L:L, "not found")</f>
        <v>tier - 3</v>
      </c>
      <c r="O988" s="2" t="str">
        <f>_xlfn.XLOOKUP(A988, 'Hospitalisation Details'!A:A, 'Hospitalisation Details'!N:N, "not found")</f>
        <v>tier - 1</v>
      </c>
      <c r="P988" s="2" t="str">
        <f>_xlfn.XLOOKUP(A988, 'Hospitalisation Details'!A:A, 'Hospitalisation Details'!P:P, "not found")</f>
        <v>R1012</v>
      </c>
      <c r="Q988" s="2">
        <f>_xlfn.XLOOKUP(A988, 'Hospitalisation Details'!A:A, 'Hospitalisation Details'!H:H, "not found")</f>
        <v>59</v>
      </c>
    </row>
    <row r="989" spans="1:17" ht="15.75" x14ac:dyDescent="0.25">
      <c r="A989" s="15" t="s">
        <v>1383</v>
      </c>
      <c r="B989" s="2" t="str">
        <f>VLOOKUP(A989, 'Customer Names'!A:E, 4, FALSE)</f>
        <v>Suzanne</v>
      </c>
      <c r="C989" s="2">
        <f>_xlfn.XLOOKUP(A989, 'Medical Examinations'!A:A, 'Medical Examinations'!B:B, "not found")</f>
        <v>48.12</v>
      </c>
      <c r="D989" s="2">
        <f>_xlfn.XLOOKUP(A989, 'Medical Examinations'!A:A, 'Medical Examinations'!D:D, "not found")</f>
        <v>4.51</v>
      </c>
      <c r="E989" s="2" t="str">
        <f>_xlfn.XLOOKUP(A989, 'Medical Examinations'!A:A, 'Medical Examinations'!F:F, "not found")</f>
        <v>yes</v>
      </c>
      <c r="F989" s="2" t="str">
        <f>_xlfn.XLOOKUP(A989, 'Medical Examinations'!A:A, 'Medical Examinations'!G:G, "not found")</f>
        <v>No</v>
      </c>
      <c r="G989" s="2" t="str">
        <f>_xlfn.XLOOKUP(A989, 'Medical Examinations'!A:A, 'Medical Examinations'!H:H, "not found")</f>
        <v>No</v>
      </c>
      <c r="H989" s="2">
        <f>_xlfn.XLOOKUP(A989, 'Medical Examinations'!A:A, 'Medical Examinations'!J:J, "not found")</f>
        <v>1</v>
      </c>
      <c r="I989" s="2" t="str">
        <f>_xlfn.XLOOKUP(A989, 'Medical Examinations'!A:A, 'Medical Examinations'!L:L, "not found")</f>
        <v>No</v>
      </c>
      <c r="J989" s="2" t="str">
        <f>_xlfn.XLOOKUP(A989, 'Medical Examinations'!A:A, 'Medical Examinations'!C:C, "not found")</f>
        <v>Obesity</v>
      </c>
      <c r="K989" s="2" t="str">
        <f>_xlfn.XLOOKUP(A989, 'Medical Examinations'!A:A, 'Medical Examinations'!E:E, "not  found")</f>
        <v>Normal</v>
      </c>
      <c r="L989" s="16">
        <f>_xlfn.XLOOKUP(A989, 'Hospitalisation Details'!A:A, 'Hospitalisation Details'!G:G, "not found")</f>
        <v>35043</v>
      </c>
      <c r="M989" s="17">
        <f>_xlfn.XLOOKUP(A989, 'Hospitalisation Details'!A:A, 'Hospitalisation Details'!J:J, "not found")</f>
        <v>11318.57</v>
      </c>
      <c r="N989" s="2" t="str">
        <f>_xlfn.XLOOKUP(A989, 'Hospitalisation Details'!A:A, 'Hospitalisation Details'!L:L, "not found")</f>
        <v>tier - 3</v>
      </c>
      <c r="O989" s="2" t="str">
        <f>_xlfn.XLOOKUP(A989, 'Hospitalisation Details'!A:A, 'Hospitalisation Details'!N:N, "not found")</f>
        <v>tier - 2</v>
      </c>
      <c r="P989" s="2" t="str">
        <f>_xlfn.XLOOKUP(A989, 'Hospitalisation Details'!A:A, 'Hospitalisation Details'!P:P, "not found")</f>
        <v>R1026</v>
      </c>
      <c r="Q989" s="2">
        <f>_xlfn.XLOOKUP(A989, 'Hospitalisation Details'!A:A, 'Hospitalisation Details'!H:H, "not found")</f>
        <v>27</v>
      </c>
    </row>
    <row r="990" spans="1:17" ht="15.75" x14ac:dyDescent="0.25">
      <c r="A990" s="15" t="s">
        <v>1382</v>
      </c>
      <c r="B990" s="2" t="str">
        <f>VLOOKUP(A990, 'Customer Names'!A:E, 4, FALSE)</f>
        <v>Jasmine P.</v>
      </c>
      <c r="C990" s="2">
        <f>_xlfn.XLOOKUP(A990, 'Medical Examinations'!A:A, 'Medical Examinations'!B:B, "not found")</f>
        <v>24.91</v>
      </c>
      <c r="D990" s="2">
        <f>_xlfn.XLOOKUP(A990, 'Medical Examinations'!A:A, 'Medical Examinations'!D:D, "not found")</f>
        <v>7.33</v>
      </c>
      <c r="E990" s="2" t="str">
        <f>_xlfn.XLOOKUP(A990, 'Medical Examinations'!A:A, 'Medical Examinations'!F:F, "not found")</f>
        <v>yes</v>
      </c>
      <c r="F990" s="2" t="str">
        <f>_xlfn.XLOOKUP(A990, 'Medical Examinations'!A:A, 'Medical Examinations'!G:G, "not found")</f>
        <v>No</v>
      </c>
      <c r="G990" s="2" t="str">
        <f>_xlfn.XLOOKUP(A990, 'Medical Examinations'!A:A, 'Medical Examinations'!H:H, "not found")</f>
        <v>Yes</v>
      </c>
      <c r="H990" s="2">
        <f>_xlfn.XLOOKUP(A990, 'Medical Examinations'!A:A, 'Medical Examinations'!J:J, "not found")</f>
        <v>1</v>
      </c>
      <c r="I990" s="2" t="str">
        <f>_xlfn.XLOOKUP(A990, 'Medical Examinations'!A:A, 'Medical Examinations'!L:L, "not found")</f>
        <v>No</v>
      </c>
      <c r="J990" s="2" t="str">
        <f>_xlfn.XLOOKUP(A990, 'Medical Examinations'!A:A, 'Medical Examinations'!C:C, "not found")</f>
        <v>Normal Weight</v>
      </c>
      <c r="K990" s="2" t="str">
        <f>_xlfn.XLOOKUP(A990, 'Medical Examinations'!A:A, 'Medical Examinations'!E:E, "not  found")</f>
        <v>Diabetes</v>
      </c>
      <c r="L990" s="16">
        <f>_xlfn.XLOOKUP(A990, 'Hospitalisation Details'!A:A, 'Hospitalisation Details'!G:G, "not found")</f>
        <v>23337</v>
      </c>
      <c r="M990" s="17">
        <f>_xlfn.XLOOKUP(A990, 'Hospitalisation Details'!A:A, 'Hospitalisation Details'!J:J, "not found")</f>
        <v>11312.33</v>
      </c>
      <c r="N990" s="2" t="str">
        <f>_xlfn.XLOOKUP(A990, 'Hospitalisation Details'!A:A, 'Hospitalisation Details'!L:L, "not found")</f>
        <v>tier - 3</v>
      </c>
      <c r="O990" s="2" t="str">
        <f>_xlfn.XLOOKUP(A990, 'Hospitalisation Details'!A:A, 'Hospitalisation Details'!N:N, "not found")</f>
        <v>tier - 3</v>
      </c>
      <c r="P990" s="2" t="str">
        <f>_xlfn.XLOOKUP(A990, 'Hospitalisation Details'!A:A, 'Hospitalisation Details'!P:P, "not found")</f>
        <v>R1012</v>
      </c>
      <c r="Q990" s="2">
        <f>_xlfn.XLOOKUP(A990, 'Hospitalisation Details'!A:A, 'Hospitalisation Details'!H:H, "not found")</f>
        <v>59</v>
      </c>
    </row>
    <row r="991" spans="1:17" ht="15.75" x14ac:dyDescent="0.25">
      <c r="A991" s="15" t="s">
        <v>1381</v>
      </c>
      <c r="B991" s="2" t="str">
        <f>VLOOKUP(A991, 'Customer Names'!A:E, 4, FALSE)</f>
        <v>Jennifer</v>
      </c>
      <c r="C991" s="2">
        <f>_xlfn.XLOOKUP(A991, 'Medical Examinations'!A:A, 'Medical Examinations'!B:B, "not found")</f>
        <v>27.645</v>
      </c>
      <c r="D991" s="2">
        <f>_xlfn.XLOOKUP(A991, 'Medical Examinations'!A:A, 'Medical Examinations'!D:D, "not found")</f>
        <v>10.56</v>
      </c>
      <c r="E991" s="2" t="str">
        <f>_xlfn.XLOOKUP(A991, 'Medical Examinations'!A:A, 'Medical Examinations'!F:F, "not found")</f>
        <v>No</v>
      </c>
      <c r="F991" s="2" t="str">
        <f>_xlfn.XLOOKUP(A991, 'Medical Examinations'!A:A, 'Medical Examinations'!G:G, "not found")</f>
        <v>No</v>
      </c>
      <c r="G991" s="2" t="str">
        <f>_xlfn.XLOOKUP(A991, 'Medical Examinations'!A:A, 'Medical Examinations'!H:H, "not found")</f>
        <v>No</v>
      </c>
      <c r="H991" s="2">
        <f>_xlfn.XLOOKUP(A991, 'Medical Examinations'!A:A, 'Medical Examinations'!J:J, "not found")</f>
        <v>0</v>
      </c>
      <c r="I991" s="2" t="str">
        <f>_xlfn.XLOOKUP(A991, 'Medical Examinations'!A:A, 'Medical Examinations'!L:L, "not found")</f>
        <v>No</v>
      </c>
      <c r="J991" s="2" t="str">
        <f>_xlfn.XLOOKUP(A991, 'Medical Examinations'!A:A, 'Medical Examinations'!C:C, "not found")</f>
        <v>Overweight</v>
      </c>
      <c r="K991" s="2" t="str">
        <f>_xlfn.XLOOKUP(A991, 'Medical Examinations'!A:A, 'Medical Examinations'!E:E, "not  found")</f>
        <v>Diabetes</v>
      </c>
      <c r="L991" s="16">
        <f>_xlfn.XLOOKUP(A991, 'Hospitalisation Details'!A:A, 'Hospitalisation Details'!G:G, "not found")</f>
        <v>25117</v>
      </c>
      <c r="M991" s="17">
        <f>_xlfn.XLOOKUP(A991, 'Hospitalisation Details'!A:A, 'Hospitalisation Details'!J:J, "not found")</f>
        <v>11305.93</v>
      </c>
      <c r="N991" s="2" t="str">
        <f>_xlfn.XLOOKUP(A991, 'Hospitalisation Details'!A:A, 'Hospitalisation Details'!L:L, "not found")</f>
        <v>tier - 3</v>
      </c>
      <c r="O991" s="2" t="str">
        <f>_xlfn.XLOOKUP(A991, 'Hospitalisation Details'!A:A, 'Hospitalisation Details'!N:N, "not found")</f>
        <v>tier - 1</v>
      </c>
      <c r="P991" s="2" t="str">
        <f>_xlfn.XLOOKUP(A991, 'Hospitalisation Details'!A:A, 'Hospitalisation Details'!P:P, "not found")</f>
        <v>R1012</v>
      </c>
      <c r="Q991" s="2">
        <f>_xlfn.XLOOKUP(A991, 'Hospitalisation Details'!A:A, 'Hospitalisation Details'!H:H, "not found")</f>
        <v>54</v>
      </c>
    </row>
    <row r="992" spans="1:17" ht="15.75" x14ac:dyDescent="0.25">
      <c r="A992" s="15" t="s">
        <v>1380</v>
      </c>
      <c r="B992" s="2" t="str">
        <f>VLOOKUP(A992, 'Customer Names'!A:E, 4, FALSE)</f>
        <v>Tracie</v>
      </c>
      <c r="C992" s="2">
        <f>_xlfn.XLOOKUP(A992, 'Medical Examinations'!A:A, 'Medical Examinations'!B:B, "not found")</f>
        <v>33.700000000000003</v>
      </c>
      <c r="D992" s="2">
        <f>_xlfn.XLOOKUP(A992, 'Medical Examinations'!A:A, 'Medical Examinations'!D:D, "not found")</f>
        <v>4.01</v>
      </c>
      <c r="E992" s="2" t="str">
        <f>_xlfn.XLOOKUP(A992, 'Medical Examinations'!A:A, 'Medical Examinations'!F:F, "not found")</f>
        <v>No</v>
      </c>
      <c r="F992" s="2" t="str">
        <f>_xlfn.XLOOKUP(A992, 'Medical Examinations'!A:A, 'Medical Examinations'!G:G, "not found")</f>
        <v>No</v>
      </c>
      <c r="G992" s="2" t="str">
        <f>_xlfn.XLOOKUP(A992, 'Medical Examinations'!A:A, 'Medical Examinations'!H:H, "not found")</f>
        <v>No</v>
      </c>
      <c r="H992" s="2">
        <f>_xlfn.XLOOKUP(A992, 'Medical Examinations'!A:A, 'Medical Examinations'!J:J, "not found")</f>
        <v>2</v>
      </c>
      <c r="I992" s="2" t="str">
        <f>_xlfn.XLOOKUP(A992, 'Medical Examinations'!A:A, 'Medical Examinations'!L:L, "not found")</f>
        <v>No</v>
      </c>
      <c r="J992" s="2" t="str">
        <f>_xlfn.XLOOKUP(A992, 'Medical Examinations'!A:A, 'Medical Examinations'!C:C, "not found")</f>
        <v>Obesity</v>
      </c>
      <c r="K992" s="2" t="str">
        <f>_xlfn.XLOOKUP(A992, 'Medical Examinations'!A:A, 'Medical Examinations'!E:E, "not  found")</f>
        <v>Normal</v>
      </c>
      <c r="L992" s="16">
        <f>_xlfn.XLOOKUP(A992, 'Hospitalisation Details'!A:A, 'Hospitalisation Details'!G:G, "not found")</f>
        <v>26567</v>
      </c>
      <c r="M992" s="17">
        <f>_xlfn.XLOOKUP(A992, 'Hospitalisation Details'!A:A, 'Hospitalisation Details'!J:J, "not found")</f>
        <v>11299.34</v>
      </c>
      <c r="N992" s="2" t="str">
        <f>_xlfn.XLOOKUP(A992, 'Hospitalisation Details'!A:A, 'Hospitalisation Details'!L:L, "not found")</f>
        <v>tier - 3</v>
      </c>
      <c r="O992" s="2" t="str">
        <f>_xlfn.XLOOKUP(A992, 'Hospitalisation Details'!A:A, 'Hospitalisation Details'!N:N, "not found")</f>
        <v>tier - 2</v>
      </c>
      <c r="P992" s="2" t="str">
        <f>_xlfn.XLOOKUP(A992, 'Hospitalisation Details'!A:A, 'Hospitalisation Details'!P:P, "not found")</f>
        <v>R1011</v>
      </c>
      <c r="Q992" s="2">
        <f>_xlfn.XLOOKUP(A992, 'Hospitalisation Details'!A:A, 'Hospitalisation Details'!H:H, "not found")</f>
        <v>50</v>
      </c>
    </row>
    <row r="993" spans="1:17" ht="15.75" x14ac:dyDescent="0.25">
      <c r="A993" s="15" t="s">
        <v>1379</v>
      </c>
      <c r="B993" s="2" t="str">
        <f>VLOOKUP(A993, 'Customer Names'!A:E, 4, FALSE)</f>
        <v>Tristan D.</v>
      </c>
      <c r="C993" s="2">
        <f>_xlfn.XLOOKUP(A993, 'Medical Examinations'!A:A, 'Medical Examinations'!B:B, "not found")</f>
        <v>38.93</v>
      </c>
      <c r="D993" s="2">
        <f>_xlfn.XLOOKUP(A993, 'Medical Examinations'!A:A, 'Medical Examinations'!D:D, "not found")</f>
        <v>5.64</v>
      </c>
      <c r="E993" s="2" t="str">
        <f>_xlfn.XLOOKUP(A993, 'Medical Examinations'!A:A, 'Medical Examinations'!F:F, "not found")</f>
        <v>yes</v>
      </c>
      <c r="F993" s="2" t="str">
        <f>_xlfn.XLOOKUP(A993, 'Medical Examinations'!A:A, 'Medical Examinations'!G:G, "not found")</f>
        <v>No</v>
      </c>
      <c r="G993" s="2" t="str">
        <f>_xlfn.XLOOKUP(A993, 'Medical Examinations'!A:A, 'Medical Examinations'!H:H, "not found")</f>
        <v>No</v>
      </c>
      <c r="H993" s="2">
        <f>_xlfn.XLOOKUP(A993, 'Medical Examinations'!A:A, 'Medical Examinations'!J:J, "not found")</f>
        <v>1</v>
      </c>
      <c r="I993" s="2" t="str">
        <f>_xlfn.XLOOKUP(A993, 'Medical Examinations'!A:A, 'Medical Examinations'!L:L, "not found")</f>
        <v>No</v>
      </c>
      <c r="J993" s="2" t="str">
        <f>_xlfn.XLOOKUP(A993, 'Medical Examinations'!A:A, 'Medical Examinations'!C:C, "not found")</f>
        <v>Obesity</v>
      </c>
      <c r="K993" s="2" t="str">
        <f>_xlfn.XLOOKUP(A993, 'Medical Examinations'!A:A, 'Medical Examinations'!E:E, "not  found")</f>
        <v>Normal</v>
      </c>
      <c r="L993" s="16">
        <f>_xlfn.XLOOKUP(A993, 'Hospitalisation Details'!A:A, 'Hospitalisation Details'!G:G, "not found")</f>
        <v>32461</v>
      </c>
      <c r="M993" s="17">
        <f>_xlfn.XLOOKUP(A993, 'Hospitalisation Details'!A:A, 'Hospitalisation Details'!J:J, "not found")</f>
        <v>11294.57</v>
      </c>
      <c r="N993" s="2" t="str">
        <f>_xlfn.XLOOKUP(A993, 'Hospitalisation Details'!A:A, 'Hospitalisation Details'!L:L, "not found")</f>
        <v>tier - 3</v>
      </c>
      <c r="O993" s="2" t="str">
        <f>_xlfn.XLOOKUP(A993, 'Hospitalisation Details'!A:A, 'Hospitalisation Details'!N:N, "not found")</f>
        <v>tier - 1</v>
      </c>
      <c r="P993" s="2" t="str">
        <f>_xlfn.XLOOKUP(A993, 'Hospitalisation Details'!A:A, 'Hospitalisation Details'!P:P, "not found")</f>
        <v>R1022</v>
      </c>
      <c r="Q993" s="2">
        <f>_xlfn.XLOOKUP(A993, 'Hospitalisation Details'!A:A, 'Hospitalisation Details'!H:H, "not found")</f>
        <v>34</v>
      </c>
    </row>
    <row r="994" spans="1:17" ht="15.75" x14ac:dyDescent="0.25">
      <c r="A994" s="15" t="s">
        <v>1378</v>
      </c>
      <c r="B994" s="2" t="str">
        <f>VLOOKUP(A994, 'Customer Names'!A:E, 4, FALSE)</f>
        <v>Peiweng</v>
      </c>
      <c r="C994" s="2">
        <f>_xlfn.XLOOKUP(A994, 'Medical Examinations'!A:A, 'Medical Examinations'!B:B, "not found")</f>
        <v>32.774999999999999</v>
      </c>
      <c r="D994" s="2">
        <f>_xlfn.XLOOKUP(A994, 'Medical Examinations'!A:A, 'Medical Examinations'!D:D, "not found")</f>
        <v>8.02</v>
      </c>
      <c r="E994" s="2" t="str">
        <f>_xlfn.XLOOKUP(A994, 'Medical Examinations'!A:A, 'Medical Examinations'!F:F, "not found")</f>
        <v>yes</v>
      </c>
      <c r="F994" s="2" t="str">
        <f>_xlfn.XLOOKUP(A994, 'Medical Examinations'!A:A, 'Medical Examinations'!G:G, "not found")</f>
        <v>No</v>
      </c>
      <c r="G994" s="2" t="str">
        <f>_xlfn.XLOOKUP(A994, 'Medical Examinations'!A:A, 'Medical Examinations'!H:H, "not found")</f>
        <v>No</v>
      </c>
      <c r="H994" s="2">
        <f>_xlfn.XLOOKUP(A994, 'Medical Examinations'!A:A, 'Medical Examinations'!J:J, "not found")</f>
        <v>2</v>
      </c>
      <c r="I994" s="2" t="str">
        <f>_xlfn.XLOOKUP(A994, 'Medical Examinations'!A:A, 'Medical Examinations'!L:L, "not found")</f>
        <v>No</v>
      </c>
      <c r="J994" s="2" t="str">
        <f>_xlfn.XLOOKUP(A994, 'Medical Examinations'!A:A, 'Medical Examinations'!C:C, "not found")</f>
        <v>Obesity</v>
      </c>
      <c r="K994" s="2" t="str">
        <f>_xlfn.XLOOKUP(A994, 'Medical Examinations'!A:A, 'Medical Examinations'!E:E, "not  found")</f>
        <v>Diabetes</v>
      </c>
      <c r="L994" s="16">
        <f>_xlfn.XLOOKUP(A994, 'Hospitalisation Details'!A:A, 'Hospitalisation Details'!G:G, "not found")</f>
        <v>25741</v>
      </c>
      <c r="M994" s="17">
        <f>_xlfn.XLOOKUP(A994, 'Hospitalisation Details'!A:A, 'Hospitalisation Details'!J:J, "not found")</f>
        <v>11289.11</v>
      </c>
      <c r="N994" s="2" t="str">
        <f>_xlfn.XLOOKUP(A994, 'Hospitalisation Details'!A:A, 'Hospitalisation Details'!L:L, "not found")</f>
        <v>tier - 3</v>
      </c>
      <c r="O994" s="2" t="str">
        <f>_xlfn.XLOOKUP(A994, 'Hospitalisation Details'!A:A, 'Hospitalisation Details'!N:N, "not found")</f>
        <v>tier - 1</v>
      </c>
      <c r="P994" s="2" t="str">
        <f>_xlfn.XLOOKUP(A994, 'Hospitalisation Details'!A:A, 'Hospitalisation Details'!P:P, "not found")</f>
        <v>R1012</v>
      </c>
      <c r="Q994" s="2">
        <f>_xlfn.XLOOKUP(A994, 'Hospitalisation Details'!A:A, 'Hospitalisation Details'!H:H, "not found")</f>
        <v>52</v>
      </c>
    </row>
    <row r="995" spans="1:17" ht="15.75" x14ac:dyDescent="0.25">
      <c r="A995" s="15" t="s">
        <v>1377</v>
      </c>
      <c r="B995" s="2" t="str">
        <f>VLOOKUP(A995, 'Customer Names'!A:E, 4, FALSE)</f>
        <v>Theresa M.</v>
      </c>
      <c r="C995" s="2">
        <f>_xlfn.XLOOKUP(A995, 'Medical Examinations'!A:A, 'Medical Examinations'!B:B, "not found")</f>
        <v>29.83</v>
      </c>
      <c r="D995" s="2">
        <f>_xlfn.XLOOKUP(A995, 'Medical Examinations'!A:A, 'Medical Examinations'!D:D, "not found")</f>
        <v>7.2</v>
      </c>
      <c r="E995" s="2" t="str">
        <f>_xlfn.XLOOKUP(A995, 'Medical Examinations'!A:A, 'Medical Examinations'!F:F, "not found")</f>
        <v>yes</v>
      </c>
      <c r="F995" s="2" t="str">
        <f>_xlfn.XLOOKUP(A995, 'Medical Examinations'!A:A, 'Medical Examinations'!G:G, "not found")</f>
        <v>No</v>
      </c>
      <c r="G995" s="2" t="str">
        <f>_xlfn.XLOOKUP(A995, 'Medical Examinations'!A:A, 'Medical Examinations'!H:H, "not found")</f>
        <v>No</v>
      </c>
      <c r="H995" s="2">
        <f>_xlfn.XLOOKUP(A995, 'Medical Examinations'!A:A, 'Medical Examinations'!J:J, "not found")</f>
        <v>0</v>
      </c>
      <c r="I995" s="2" t="str">
        <f>_xlfn.XLOOKUP(A995, 'Medical Examinations'!A:A, 'Medical Examinations'!L:L, "not found")</f>
        <v>No</v>
      </c>
      <c r="J995" s="2" t="str">
        <f>_xlfn.XLOOKUP(A995, 'Medical Examinations'!A:A, 'Medical Examinations'!C:C, "not found")</f>
        <v>Overweight</v>
      </c>
      <c r="K995" s="2" t="str">
        <f>_xlfn.XLOOKUP(A995, 'Medical Examinations'!A:A, 'Medical Examinations'!E:E, "not  found")</f>
        <v>Diabetes</v>
      </c>
      <c r="L995" s="16">
        <f>_xlfn.XLOOKUP(A995, 'Hospitalisation Details'!A:A, 'Hospitalisation Details'!G:G, "not found")</f>
        <v>24637</v>
      </c>
      <c r="M995" s="17">
        <f>_xlfn.XLOOKUP(A995, 'Hospitalisation Details'!A:A, 'Hospitalisation Details'!J:J, "not found")</f>
        <v>11286.54</v>
      </c>
      <c r="N995" s="2" t="str">
        <f>_xlfn.XLOOKUP(A995, 'Hospitalisation Details'!A:A, 'Hospitalisation Details'!L:L, "not found")</f>
        <v>tier - 3</v>
      </c>
      <c r="O995" s="2" t="str">
        <f>_xlfn.XLOOKUP(A995, 'Hospitalisation Details'!A:A, 'Hospitalisation Details'!N:N, "not found")</f>
        <v>tier - 3</v>
      </c>
      <c r="P995" s="2" t="str">
        <f>_xlfn.XLOOKUP(A995, 'Hospitalisation Details'!A:A, 'Hospitalisation Details'!P:P, "not found")</f>
        <v>R1024</v>
      </c>
      <c r="Q995" s="2">
        <f>_xlfn.XLOOKUP(A995, 'Hospitalisation Details'!A:A, 'Hospitalisation Details'!H:H, "not found")</f>
        <v>55</v>
      </c>
    </row>
    <row r="996" spans="1:17" ht="15.75" x14ac:dyDescent="0.25">
      <c r="A996" s="15" t="s">
        <v>1376</v>
      </c>
      <c r="B996" s="2" t="str">
        <f>VLOOKUP(A996, 'Customer Names'!A:E, 4, FALSE)</f>
        <v>Daniel J</v>
      </c>
      <c r="C996" s="2">
        <f>_xlfn.XLOOKUP(A996, 'Medical Examinations'!A:A, 'Medical Examinations'!B:B, "not found")</f>
        <v>28.31</v>
      </c>
      <c r="D996" s="2">
        <f>_xlfn.XLOOKUP(A996, 'Medical Examinations'!A:A, 'Medical Examinations'!D:D, "not found")</f>
        <v>4.55</v>
      </c>
      <c r="E996" s="2" t="str">
        <f>_xlfn.XLOOKUP(A996, 'Medical Examinations'!A:A, 'Medical Examinations'!F:F, "not found")</f>
        <v>No</v>
      </c>
      <c r="F996" s="2" t="str">
        <f>_xlfn.XLOOKUP(A996, 'Medical Examinations'!A:A, 'Medical Examinations'!G:G, "not found")</f>
        <v>yes</v>
      </c>
      <c r="G996" s="2" t="str">
        <f>_xlfn.XLOOKUP(A996, 'Medical Examinations'!A:A, 'Medical Examinations'!H:H, "not found")</f>
        <v>No</v>
      </c>
      <c r="H996" s="2">
        <f>_xlfn.XLOOKUP(A996, 'Medical Examinations'!A:A, 'Medical Examinations'!J:J, "not found")</f>
        <v>1</v>
      </c>
      <c r="I996" s="2" t="str">
        <f>_xlfn.XLOOKUP(A996, 'Medical Examinations'!A:A, 'Medical Examinations'!L:L, "not found")</f>
        <v>No</v>
      </c>
      <c r="J996" s="2" t="str">
        <f>_xlfn.XLOOKUP(A996, 'Medical Examinations'!A:A, 'Medical Examinations'!C:C, "not found")</f>
        <v>Overweight</v>
      </c>
      <c r="K996" s="2" t="str">
        <f>_xlfn.XLOOKUP(A996, 'Medical Examinations'!A:A, 'Medical Examinations'!E:E, "not  found")</f>
        <v>Normal</v>
      </c>
      <c r="L996" s="16">
        <f>_xlfn.XLOOKUP(A996, 'Hospitalisation Details'!A:A, 'Hospitalisation Details'!G:G, "not found")</f>
        <v>38264</v>
      </c>
      <c r="M996" s="17">
        <f>_xlfn.XLOOKUP(A996, 'Hospitalisation Details'!A:A, 'Hospitalisation Details'!J:J, "not found")</f>
        <v>11272.33</v>
      </c>
      <c r="N996" s="2" t="str">
        <f>_xlfn.XLOOKUP(A996, 'Hospitalisation Details'!A:A, 'Hospitalisation Details'!L:L, "not found")</f>
        <v>tier - 3</v>
      </c>
      <c r="O996" s="2" t="str">
        <f>_xlfn.XLOOKUP(A996, 'Hospitalisation Details'!A:A, 'Hospitalisation Details'!N:N, "not found")</f>
        <v>tier - 2</v>
      </c>
      <c r="P996" s="2" t="str">
        <f>_xlfn.XLOOKUP(A996, 'Hospitalisation Details'!A:A, 'Hospitalisation Details'!P:P, "not found")</f>
        <v>R1019</v>
      </c>
      <c r="Q996" s="2">
        <f>_xlfn.XLOOKUP(A996, 'Hospitalisation Details'!A:A, 'Hospitalisation Details'!H:H, "not found")</f>
        <v>18</v>
      </c>
    </row>
    <row r="997" spans="1:17" ht="15.75" x14ac:dyDescent="0.25">
      <c r="A997" s="15" t="s">
        <v>1375</v>
      </c>
      <c r="B997" s="2" t="str">
        <f>VLOOKUP(A997, 'Customer Names'!A:E, 4, FALSE)</f>
        <v>Courtney M.</v>
      </c>
      <c r="C997" s="2">
        <f>_xlfn.XLOOKUP(A997, 'Medical Examinations'!A:A, 'Medical Examinations'!B:B, "not found")</f>
        <v>29.79</v>
      </c>
      <c r="D997" s="2">
        <f>_xlfn.XLOOKUP(A997, 'Medical Examinations'!A:A, 'Medical Examinations'!D:D, "not found")</f>
        <v>9.0299999999999994</v>
      </c>
      <c r="E997" s="2" t="str">
        <f>_xlfn.XLOOKUP(A997, 'Medical Examinations'!A:A, 'Medical Examinations'!F:F, "not found")</f>
        <v>No</v>
      </c>
      <c r="F997" s="2" t="str">
        <f>_xlfn.XLOOKUP(A997, 'Medical Examinations'!A:A, 'Medical Examinations'!G:G, "not found")</f>
        <v>No</v>
      </c>
      <c r="G997" s="2" t="str">
        <f>_xlfn.XLOOKUP(A997, 'Medical Examinations'!A:A, 'Medical Examinations'!H:H, "not found")</f>
        <v>No</v>
      </c>
      <c r="H997" s="2">
        <f>_xlfn.XLOOKUP(A997, 'Medical Examinations'!A:A, 'Medical Examinations'!J:J, "not found")</f>
        <v>0</v>
      </c>
      <c r="I997" s="2" t="str">
        <f>_xlfn.XLOOKUP(A997, 'Medical Examinations'!A:A, 'Medical Examinations'!L:L, "not found")</f>
        <v>No</v>
      </c>
      <c r="J997" s="2" t="str">
        <f>_xlfn.XLOOKUP(A997, 'Medical Examinations'!A:A, 'Medical Examinations'!C:C, "not found")</f>
        <v>Overweight</v>
      </c>
      <c r="K997" s="2" t="str">
        <f>_xlfn.XLOOKUP(A997, 'Medical Examinations'!A:A, 'Medical Examinations'!E:E, "not  found")</f>
        <v>Diabetes</v>
      </c>
      <c r="L997" s="16">
        <f>_xlfn.XLOOKUP(A997, 'Hospitalisation Details'!A:A, 'Hospitalisation Details'!G:G, "not found")</f>
        <v>26293</v>
      </c>
      <c r="M997" s="17">
        <f>_xlfn.XLOOKUP(A997, 'Hospitalisation Details'!A:A, 'Hospitalisation Details'!J:J, "not found")</f>
        <v>11265.71</v>
      </c>
      <c r="N997" s="2" t="str">
        <f>_xlfn.XLOOKUP(A997, 'Hospitalisation Details'!A:A, 'Hospitalisation Details'!L:L, "not found")</f>
        <v>tier - 3</v>
      </c>
      <c r="O997" s="2" t="str">
        <f>_xlfn.XLOOKUP(A997, 'Hospitalisation Details'!A:A, 'Hospitalisation Details'!N:N, "not found")</f>
        <v>tier - 1</v>
      </c>
      <c r="P997" s="2" t="str">
        <f>_xlfn.XLOOKUP(A997, 'Hospitalisation Details'!A:A, 'Hospitalisation Details'!P:P, "not found")</f>
        <v>R1025</v>
      </c>
      <c r="Q997" s="2">
        <f>_xlfn.XLOOKUP(A997, 'Hospitalisation Details'!A:A, 'Hospitalisation Details'!H:H, "not found")</f>
        <v>51</v>
      </c>
    </row>
    <row r="998" spans="1:17" ht="15.75" x14ac:dyDescent="0.25">
      <c r="A998" s="15" t="s">
        <v>1374</v>
      </c>
      <c r="B998" s="2" t="str">
        <f>VLOOKUP(A998, 'Customer Names'!A:E, 4, FALSE)</f>
        <v>Jose A.</v>
      </c>
      <c r="C998" s="2">
        <f>_xlfn.XLOOKUP(A998, 'Medical Examinations'!A:A, 'Medical Examinations'!B:B, "not found")</f>
        <v>36.6</v>
      </c>
      <c r="D998" s="2">
        <f>_xlfn.XLOOKUP(A998, 'Medical Examinations'!A:A, 'Medical Examinations'!D:D, "not found")</f>
        <v>5.2</v>
      </c>
      <c r="E998" s="2" t="str">
        <f>_xlfn.XLOOKUP(A998, 'Medical Examinations'!A:A, 'Medical Examinations'!F:F, "not found")</f>
        <v>yes</v>
      </c>
      <c r="F998" s="2" t="str">
        <f>_xlfn.XLOOKUP(A998, 'Medical Examinations'!A:A, 'Medical Examinations'!G:G, "not found")</f>
        <v>No</v>
      </c>
      <c r="G998" s="2" t="str">
        <f>_xlfn.XLOOKUP(A998, 'Medical Examinations'!A:A, 'Medical Examinations'!H:H, "not found")</f>
        <v>Yes</v>
      </c>
      <c r="H998" s="2">
        <f>_xlfn.XLOOKUP(A998, 'Medical Examinations'!A:A, 'Medical Examinations'!J:J, "not found")</f>
        <v>1</v>
      </c>
      <c r="I998" s="2" t="str">
        <f>_xlfn.XLOOKUP(A998, 'Medical Examinations'!A:A, 'Medical Examinations'!L:L, "not found")</f>
        <v>No</v>
      </c>
      <c r="J998" s="2" t="str">
        <f>_xlfn.XLOOKUP(A998, 'Medical Examinations'!A:A, 'Medical Examinations'!C:C, "not found")</f>
        <v>Obesity</v>
      </c>
      <c r="K998" s="2" t="str">
        <f>_xlfn.XLOOKUP(A998, 'Medical Examinations'!A:A, 'Medical Examinations'!E:E, "not  found")</f>
        <v>Normal</v>
      </c>
      <c r="L998" s="16">
        <f>_xlfn.XLOOKUP(A998, 'Hospitalisation Details'!A:A, 'Hospitalisation Details'!G:G, "not found")</f>
        <v>25487</v>
      </c>
      <c r="M998" s="17">
        <f>_xlfn.XLOOKUP(A998, 'Hospitalisation Details'!A:A, 'Hospitalisation Details'!J:J, "not found")</f>
        <v>11264.54</v>
      </c>
      <c r="N998" s="2" t="str">
        <f>_xlfn.XLOOKUP(A998, 'Hospitalisation Details'!A:A, 'Hospitalisation Details'!L:L, "not found")</f>
        <v>tier - 3</v>
      </c>
      <c r="O998" s="2" t="str">
        <f>_xlfn.XLOOKUP(A998, 'Hospitalisation Details'!A:A, 'Hospitalisation Details'!N:N, "not found")</f>
        <v>tier - 2</v>
      </c>
      <c r="P998" s="2" t="str">
        <f>_xlfn.XLOOKUP(A998, 'Hospitalisation Details'!A:A, 'Hospitalisation Details'!P:P, "not found")</f>
        <v>R1011</v>
      </c>
      <c r="Q998" s="2">
        <f>_xlfn.XLOOKUP(A998, 'Hospitalisation Details'!A:A, 'Hospitalisation Details'!H:H, "not found")</f>
        <v>53</v>
      </c>
    </row>
    <row r="999" spans="1:17" ht="15.75" x14ac:dyDescent="0.25">
      <c r="A999" s="15" t="s">
        <v>1373</v>
      </c>
      <c r="B999" s="2" t="str">
        <f>VLOOKUP(A999, 'Customer Names'!A:E, 4, FALSE)</f>
        <v>Lauren</v>
      </c>
      <c r="C999" s="2">
        <f>_xlfn.XLOOKUP(A999, 'Medical Examinations'!A:A, 'Medical Examinations'!B:B, "not found")</f>
        <v>35.93</v>
      </c>
      <c r="D999" s="2">
        <f>_xlfn.XLOOKUP(A999, 'Medical Examinations'!A:A, 'Medical Examinations'!D:D, "not found")</f>
        <v>8.3000000000000007</v>
      </c>
      <c r="E999" s="2" t="str">
        <f>_xlfn.XLOOKUP(A999, 'Medical Examinations'!A:A, 'Medical Examinations'!F:F, "not found")</f>
        <v>yes</v>
      </c>
      <c r="F999" s="2" t="str">
        <f>_xlfn.XLOOKUP(A999, 'Medical Examinations'!A:A, 'Medical Examinations'!G:G, "not found")</f>
        <v>No</v>
      </c>
      <c r="G999" s="2" t="str">
        <f>_xlfn.XLOOKUP(A999, 'Medical Examinations'!A:A, 'Medical Examinations'!H:H, "not found")</f>
        <v>No</v>
      </c>
      <c r="H999" s="2">
        <f>_xlfn.XLOOKUP(A999, 'Medical Examinations'!A:A, 'Medical Examinations'!J:J, "not found")</f>
        <v>0</v>
      </c>
      <c r="I999" s="2" t="str">
        <f>_xlfn.XLOOKUP(A999, 'Medical Examinations'!A:A, 'Medical Examinations'!L:L, "not found")</f>
        <v>No</v>
      </c>
      <c r="J999" s="2" t="str">
        <f>_xlfn.XLOOKUP(A999, 'Medical Examinations'!A:A, 'Medical Examinations'!C:C, "not found")</f>
        <v>Obesity</v>
      </c>
      <c r="K999" s="2" t="str">
        <f>_xlfn.XLOOKUP(A999, 'Medical Examinations'!A:A, 'Medical Examinations'!E:E, "not  found")</f>
        <v>Diabetes</v>
      </c>
      <c r="L999" s="16">
        <f>_xlfn.XLOOKUP(A999, 'Hospitalisation Details'!A:A, 'Hospitalisation Details'!G:G, "not found")</f>
        <v>29861</v>
      </c>
      <c r="M999" s="17">
        <f>_xlfn.XLOOKUP(A999, 'Hospitalisation Details'!A:A, 'Hospitalisation Details'!J:J, "not found")</f>
        <v>11255.29</v>
      </c>
      <c r="N999" s="2" t="str">
        <f>_xlfn.XLOOKUP(A999, 'Hospitalisation Details'!A:A, 'Hospitalisation Details'!L:L, "not found")</f>
        <v>tier - 3</v>
      </c>
      <c r="O999" s="2" t="str">
        <f>_xlfn.XLOOKUP(A999, 'Hospitalisation Details'!A:A, 'Hospitalisation Details'!N:N, "not found")</f>
        <v>tier - 1</v>
      </c>
      <c r="P999" s="2" t="str">
        <f>_xlfn.XLOOKUP(A999, 'Hospitalisation Details'!A:A, 'Hospitalisation Details'!P:P, "not found")</f>
        <v>R1026</v>
      </c>
      <c r="Q999" s="2">
        <f>_xlfn.XLOOKUP(A999, 'Hospitalisation Details'!A:A, 'Hospitalisation Details'!H:H, "not found")</f>
        <v>41</v>
      </c>
    </row>
    <row r="1000" spans="1:17" ht="15.75" x14ac:dyDescent="0.25">
      <c r="A1000" s="15" t="s">
        <v>1372</v>
      </c>
      <c r="B1000" s="2" t="str">
        <f>VLOOKUP(A1000, 'Customer Names'!A:E, 4, FALSE)</f>
        <v>Jonathon M.</v>
      </c>
      <c r="C1000" s="2">
        <f>_xlfn.XLOOKUP(A1000, 'Medical Examinations'!A:A, 'Medical Examinations'!B:B, "not found")</f>
        <v>28.6</v>
      </c>
      <c r="D1000" s="2">
        <f>_xlfn.XLOOKUP(A1000, 'Medical Examinations'!A:A, 'Medical Examinations'!D:D, "not found")</f>
        <v>5.56</v>
      </c>
      <c r="E1000" s="2" t="str">
        <f>_xlfn.XLOOKUP(A1000, 'Medical Examinations'!A:A, 'Medical Examinations'!F:F, "not found")</f>
        <v>yes</v>
      </c>
      <c r="F1000" s="2" t="str">
        <f>_xlfn.XLOOKUP(A1000, 'Medical Examinations'!A:A, 'Medical Examinations'!G:G, "not found")</f>
        <v>No</v>
      </c>
      <c r="G1000" s="2" t="str">
        <f>_xlfn.XLOOKUP(A1000, 'Medical Examinations'!A:A, 'Medical Examinations'!H:H, "not found")</f>
        <v>Yes</v>
      </c>
      <c r="H1000" s="2">
        <f>_xlfn.XLOOKUP(A1000, 'Medical Examinations'!A:A, 'Medical Examinations'!J:J, "not found")</f>
        <v>1</v>
      </c>
      <c r="I1000" s="2" t="str">
        <f>_xlfn.XLOOKUP(A1000, 'Medical Examinations'!A:A, 'Medical Examinations'!L:L, "not found")</f>
        <v>No</v>
      </c>
      <c r="J1000" s="2" t="str">
        <f>_xlfn.XLOOKUP(A1000, 'Medical Examinations'!A:A, 'Medical Examinations'!C:C, "not found")</f>
        <v>Overweight</v>
      </c>
      <c r="K1000" s="2" t="str">
        <f>_xlfn.XLOOKUP(A1000, 'Medical Examinations'!A:A, 'Medical Examinations'!E:E, "not  found")</f>
        <v>Normal</v>
      </c>
      <c r="L1000" s="16">
        <f>_xlfn.XLOOKUP(A1000, 'Hospitalisation Details'!A:A, 'Hospitalisation Details'!G:G, "not found")</f>
        <v>25435</v>
      </c>
      <c r="M1000" s="17">
        <f>_xlfn.XLOOKUP(A1000, 'Hospitalisation Details'!A:A, 'Hospitalisation Details'!J:J, "not found")</f>
        <v>11253.42</v>
      </c>
      <c r="N1000" s="2" t="str">
        <f>_xlfn.XLOOKUP(A1000, 'Hospitalisation Details'!A:A, 'Hospitalisation Details'!L:L, "not found")</f>
        <v>tier - 3</v>
      </c>
      <c r="O1000" s="2" t="str">
        <f>_xlfn.XLOOKUP(A1000, 'Hospitalisation Details'!A:A, 'Hospitalisation Details'!N:N, "not found")</f>
        <v>tier - 1</v>
      </c>
      <c r="P1000" s="2" t="str">
        <f>_xlfn.XLOOKUP(A1000, 'Hospitalisation Details'!A:A, 'Hospitalisation Details'!P:P, "not found")</f>
        <v>R1011</v>
      </c>
      <c r="Q1000" s="2">
        <f>_xlfn.XLOOKUP(A1000, 'Hospitalisation Details'!A:A, 'Hospitalisation Details'!H:H, "not found")</f>
        <v>53</v>
      </c>
    </row>
    <row r="1001" spans="1:17" ht="15.75" x14ac:dyDescent="0.25">
      <c r="A1001" s="15" t="s">
        <v>1371</v>
      </c>
      <c r="B1001" s="2" t="str">
        <f>VLOOKUP(A1001, 'Customer Names'!A:E, 4, FALSE)</f>
        <v>Stephanie A</v>
      </c>
      <c r="C1001" s="2">
        <f>_xlfn.XLOOKUP(A1001, 'Medical Examinations'!A:A, 'Medical Examinations'!B:B, "not found")</f>
        <v>39.17</v>
      </c>
      <c r="D1001" s="2">
        <f>_xlfn.XLOOKUP(A1001, 'Medical Examinations'!A:A, 'Medical Examinations'!D:D, "not found")</f>
        <v>4.1500000000000004</v>
      </c>
      <c r="E1001" s="2" t="str">
        <f>_xlfn.XLOOKUP(A1001, 'Medical Examinations'!A:A, 'Medical Examinations'!F:F, "not found")</f>
        <v>No</v>
      </c>
      <c r="F1001" s="2" t="str">
        <f>_xlfn.XLOOKUP(A1001, 'Medical Examinations'!A:A, 'Medical Examinations'!G:G, "not found")</f>
        <v>No</v>
      </c>
      <c r="G1001" s="2" t="str">
        <f>_xlfn.XLOOKUP(A1001, 'Medical Examinations'!A:A, 'Medical Examinations'!H:H, "not found")</f>
        <v>No</v>
      </c>
      <c r="H1001" s="2">
        <f>_xlfn.XLOOKUP(A1001, 'Medical Examinations'!A:A, 'Medical Examinations'!J:J, "not found")</f>
        <v>0</v>
      </c>
      <c r="I1001" s="2" t="str">
        <f>_xlfn.XLOOKUP(A1001, 'Medical Examinations'!A:A, 'Medical Examinations'!L:L, "not found")</f>
        <v>No</v>
      </c>
      <c r="J1001" s="2" t="str">
        <f>_xlfn.XLOOKUP(A1001, 'Medical Examinations'!A:A, 'Medical Examinations'!C:C, "not found")</f>
        <v>Obesity</v>
      </c>
      <c r="K1001" s="2" t="str">
        <f>_xlfn.XLOOKUP(A1001, 'Medical Examinations'!A:A, 'Medical Examinations'!E:E, "not  found")</f>
        <v>Normal</v>
      </c>
      <c r="L1001" s="16">
        <f>_xlfn.XLOOKUP(A1001, 'Hospitalisation Details'!A:A, 'Hospitalisation Details'!G:G, "not found")</f>
        <v>32859</v>
      </c>
      <c r="M1001" s="17">
        <f>_xlfn.XLOOKUP(A1001, 'Hospitalisation Details'!A:A, 'Hospitalisation Details'!J:J, "not found")</f>
        <v>11250.43</v>
      </c>
      <c r="N1001" s="2" t="str">
        <f>_xlfn.XLOOKUP(A1001, 'Hospitalisation Details'!A:A, 'Hospitalisation Details'!L:L, "not found")</f>
        <v>tier - 3</v>
      </c>
      <c r="O1001" s="2" t="str">
        <f>_xlfn.XLOOKUP(A1001, 'Hospitalisation Details'!A:A, 'Hospitalisation Details'!N:N, "not found")</f>
        <v>tier - 2</v>
      </c>
      <c r="P1001" s="2" t="str">
        <f>_xlfn.XLOOKUP(A1001, 'Hospitalisation Details'!A:A, 'Hospitalisation Details'!P:P, "not found")</f>
        <v>R1026</v>
      </c>
      <c r="Q1001" s="2">
        <f>_xlfn.XLOOKUP(A1001, 'Hospitalisation Details'!A:A, 'Hospitalisation Details'!H:H, "not found")</f>
        <v>33</v>
      </c>
    </row>
    <row r="1002" spans="1:17" ht="15.75" x14ac:dyDescent="0.25">
      <c r="A1002" s="15" t="s">
        <v>1370</v>
      </c>
      <c r="B1002" s="2" t="str">
        <f>VLOOKUP(A1002, 'Customer Names'!A:E, 4, FALSE)</f>
        <v>Patrick</v>
      </c>
      <c r="C1002" s="2">
        <f>_xlfn.XLOOKUP(A1002, 'Medical Examinations'!A:A, 'Medical Examinations'!B:B, "not found")</f>
        <v>26.41</v>
      </c>
      <c r="D1002" s="2">
        <f>_xlfn.XLOOKUP(A1002, 'Medical Examinations'!A:A, 'Medical Examinations'!D:D, "not found")</f>
        <v>5.99</v>
      </c>
      <c r="E1002" s="2" t="str">
        <f>_xlfn.XLOOKUP(A1002, 'Medical Examinations'!A:A, 'Medical Examinations'!F:F, "not found")</f>
        <v>yes</v>
      </c>
      <c r="F1002" s="2" t="str">
        <f>_xlfn.XLOOKUP(A1002, 'Medical Examinations'!A:A, 'Medical Examinations'!G:G, "not found")</f>
        <v>No</v>
      </c>
      <c r="G1002" s="2" t="str">
        <f>_xlfn.XLOOKUP(A1002, 'Medical Examinations'!A:A, 'Medical Examinations'!H:H, "not found")</f>
        <v>Yes</v>
      </c>
      <c r="H1002" s="2">
        <f>_xlfn.XLOOKUP(A1002, 'Medical Examinations'!A:A, 'Medical Examinations'!J:J, "not found")</f>
        <v>1</v>
      </c>
      <c r="I1002" s="2" t="str">
        <f>_xlfn.XLOOKUP(A1002, 'Medical Examinations'!A:A, 'Medical Examinations'!L:L, "not found")</f>
        <v>No</v>
      </c>
      <c r="J1002" s="2" t="str">
        <f>_xlfn.XLOOKUP(A1002, 'Medical Examinations'!A:A, 'Medical Examinations'!C:C, "not found")</f>
        <v>Overweight</v>
      </c>
      <c r="K1002" s="2" t="str">
        <f>_xlfn.XLOOKUP(A1002, 'Medical Examinations'!A:A, 'Medical Examinations'!E:E, "not  found")</f>
        <v>Prediabeties</v>
      </c>
      <c r="L1002" s="16">
        <f>_xlfn.XLOOKUP(A1002, 'Hospitalisation Details'!A:A, 'Hospitalisation Details'!G:G, "not found")</f>
        <v>25567</v>
      </c>
      <c r="M1002" s="17">
        <f>_xlfn.XLOOKUP(A1002, 'Hospitalisation Details'!A:A, 'Hospitalisation Details'!J:J, "not found")</f>
        <v>11244.38</v>
      </c>
      <c r="N1002" s="2" t="str">
        <f>_xlfn.XLOOKUP(A1002, 'Hospitalisation Details'!A:A, 'Hospitalisation Details'!L:L, "not found")</f>
        <v>tier - 3</v>
      </c>
      <c r="O1002" s="2" t="str">
        <f>_xlfn.XLOOKUP(A1002, 'Hospitalisation Details'!A:A, 'Hospitalisation Details'!N:N, "not found")</f>
        <v>tier - 1</v>
      </c>
      <c r="P1002" s="2" t="str">
        <f>_xlfn.XLOOKUP(A1002, 'Hospitalisation Details'!A:A, 'Hospitalisation Details'!P:P, "not found")</f>
        <v>R1016</v>
      </c>
      <c r="Q1002" s="2">
        <f>_xlfn.XLOOKUP(A1002, 'Hospitalisation Details'!A:A, 'Hospitalisation Details'!H:H, "not found")</f>
        <v>53</v>
      </c>
    </row>
    <row r="1003" spans="1:17" ht="15.75" x14ac:dyDescent="0.25">
      <c r="A1003" s="15" t="s">
        <v>1369</v>
      </c>
      <c r="B1003" s="2" t="str">
        <f>VLOOKUP(A1003, 'Customer Names'!A:E, 4, FALSE)</f>
        <v>Krista</v>
      </c>
      <c r="C1003" s="2">
        <f>_xlfn.XLOOKUP(A1003, 'Medical Examinations'!A:A, 'Medical Examinations'!B:B, "not found")</f>
        <v>30.63</v>
      </c>
      <c r="D1003" s="2">
        <f>_xlfn.XLOOKUP(A1003, 'Medical Examinations'!A:A, 'Medical Examinations'!D:D, "not found")</f>
        <v>5.8</v>
      </c>
      <c r="E1003" s="2" t="str">
        <f>_xlfn.XLOOKUP(A1003, 'Medical Examinations'!A:A, 'Medical Examinations'!F:F, "not found")</f>
        <v>yes</v>
      </c>
      <c r="F1003" s="2" t="str">
        <f>_xlfn.XLOOKUP(A1003, 'Medical Examinations'!A:A, 'Medical Examinations'!G:G, "not found")</f>
        <v>No</v>
      </c>
      <c r="G1003" s="2" t="str">
        <f>_xlfn.XLOOKUP(A1003, 'Medical Examinations'!A:A, 'Medical Examinations'!H:H, "not found")</f>
        <v>No</v>
      </c>
      <c r="H1003" s="2">
        <f>_xlfn.XLOOKUP(A1003, 'Medical Examinations'!A:A, 'Medical Examinations'!J:J, "not found")</f>
        <v>0</v>
      </c>
      <c r="I1003" s="2" t="str">
        <f>_xlfn.XLOOKUP(A1003, 'Medical Examinations'!A:A, 'Medical Examinations'!L:L, "not found")</f>
        <v>No</v>
      </c>
      <c r="J1003" s="2" t="str">
        <f>_xlfn.XLOOKUP(A1003, 'Medical Examinations'!A:A, 'Medical Examinations'!C:C, "not found")</f>
        <v>Obesity</v>
      </c>
      <c r="K1003" s="2" t="str">
        <f>_xlfn.XLOOKUP(A1003, 'Medical Examinations'!A:A, 'Medical Examinations'!E:E, "not  found")</f>
        <v>Prediabeties</v>
      </c>
      <c r="L1003" s="16">
        <f>_xlfn.XLOOKUP(A1003, 'Hospitalisation Details'!A:A, 'Hospitalisation Details'!G:G, "not found")</f>
        <v>27939</v>
      </c>
      <c r="M1003" s="17">
        <f>_xlfn.XLOOKUP(A1003, 'Hospitalisation Details'!A:A, 'Hospitalisation Details'!J:J, "not found")</f>
        <v>11217.35</v>
      </c>
      <c r="N1003" s="2" t="str">
        <f>_xlfn.XLOOKUP(A1003, 'Hospitalisation Details'!A:A, 'Hospitalisation Details'!L:L, "not found")</f>
        <v>tier - 3</v>
      </c>
      <c r="O1003" s="2" t="str">
        <f>_xlfn.XLOOKUP(A1003, 'Hospitalisation Details'!A:A, 'Hospitalisation Details'!N:N, "not found")</f>
        <v>tier - 2</v>
      </c>
      <c r="P1003" s="2" t="str">
        <f>_xlfn.XLOOKUP(A1003, 'Hospitalisation Details'!A:A, 'Hospitalisation Details'!P:P, "not found")</f>
        <v>R1025</v>
      </c>
      <c r="Q1003" s="2">
        <f>_xlfn.XLOOKUP(A1003, 'Hospitalisation Details'!A:A, 'Hospitalisation Details'!H:H, "not found")</f>
        <v>46</v>
      </c>
    </row>
    <row r="1004" spans="1:17" ht="15.75" x14ac:dyDescent="0.25">
      <c r="A1004" s="15" t="s">
        <v>1368</v>
      </c>
      <c r="B1004" s="2" t="str">
        <f>VLOOKUP(A1004, 'Customer Names'!A:E, 4, FALSE)</f>
        <v>Jenessa</v>
      </c>
      <c r="C1004" s="2">
        <f>_xlfn.XLOOKUP(A1004, 'Medical Examinations'!A:A, 'Medical Examinations'!B:B, "not found")</f>
        <v>31.73</v>
      </c>
      <c r="D1004" s="2">
        <f>_xlfn.XLOOKUP(A1004, 'Medical Examinations'!A:A, 'Medical Examinations'!D:D, "not found")</f>
        <v>7.32</v>
      </c>
      <c r="E1004" s="2" t="str">
        <f>_xlfn.XLOOKUP(A1004, 'Medical Examinations'!A:A, 'Medical Examinations'!F:F, "not found")</f>
        <v>yes</v>
      </c>
      <c r="F1004" s="2" t="str">
        <f>_xlfn.XLOOKUP(A1004, 'Medical Examinations'!A:A, 'Medical Examinations'!G:G, "not found")</f>
        <v>No</v>
      </c>
      <c r="G1004" s="2" t="str">
        <f>_xlfn.XLOOKUP(A1004, 'Medical Examinations'!A:A, 'Medical Examinations'!H:H, "not found")</f>
        <v>No</v>
      </c>
      <c r="H1004" s="2">
        <f>_xlfn.XLOOKUP(A1004, 'Medical Examinations'!A:A, 'Medical Examinations'!J:J, "not found")</f>
        <v>2</v>
      </c>
      <c r="I1004" s="2" t="str">
        <f>_xlfn.XLOOKUP(A1004, 'Medical Examinations'!A:A, 'Medical Examinations'!L:L, "not found")</f>
        <v>No</v>
      </c>
      <c r="J1004" s="2" t="str">
        <f>_xlfn.XLOOKUP(A1004, 'Medical Examinations'!A:A, 'Medical Examinations'!C:C, "not found")</f>
        <v>Obesity</v>
      </c>
      <c r="K1004" s="2" t="str">
        <f>_xlfn.XLOOKUP(A1004, 'Medical Examinations'!A:A, 'Medical Examinations'!E:E, "not  found")</f>
        <v>Diabetes</v>
      </c>
      <c r="L1004" s="16">
        <f>_xlfn.XLOOKUP(A1004, 'Hospitalisation Details'!A:A, 'Hospitalisation Details'!G:G, "not found")</f>
        <v>25733</v>
      </c>
      <c r="M1004" s="17">
        <f>_xlfn.XLOOKUP(A1004, 'Hospitalisation Details'!A:A, 'Hospitalisation Details'!J:J, "not found")</f>
        <v>11187.66</v>
      </c>
      <c r="N1004" s="2" t="str">
        <f>_xlfn.XLOOKUP(A1004, 'Hospitalisation Details'!A:A, 'Hospitalisation Details'!L:L, "not found")</f>
        <v>tier - 3</v>
      </c>
      <c r="O1004" s="2" t="str">
        <f>_xlfn.XLOOKUP(A1004, 'Hospitalisation Details'!A:A, 'Hospitalisation Details'!N:N, "not found")</f>
        <v>tier - 2</v>
      </c>
      <c r="P1004" s="2" t="str">
        <f>_xlfn.XLOOKUP(A1004, 'Hospitalisation Details'!A:A, 'Hospitalisation Details'!P:P, "not found")</f>
        <v>R1012</v>
      </c>
      <c r="Q1004" s="2">
        <f>_xlfn.XLOOKUP(A1004, 'Hospitalisation Details'!A:A, 'Hospitalisation Details'!H:H, "not found")</f>
        <v>52</v>
      </c>
    </row>
    <row r="1005" spans="1:17" ht="15.75" x14ac:dyDescent="0.25">
      <c r="A1005" s="15" t="s">
        <v>1367</v>
      </c>
      <c r="B1005" s="2" t="str">
        <f>VLOOKUP(A1005, 'Customer Names'!A:E, 4, FALSE)</f>
        <v>Ryan M.</v>
      </c>
      <c r="C1005" s="2">
        <f>_xlfn.XLOOKUP(A1005, 'Medical Examinations'!A:A, 'Medical Examinations'!B:B, "not found")</f>
        <v>30.7</v>
      </c>
      <c r="D1005" s="2">
        <f>_xlfn.XLOOKUP(A1005, 'Medical Examinations'!A:A, 'Medical Examinations'!D:D, "not found")</f>
        <v>5.16</v>
      </c>
      <c r="E1005" s="2" t="str">
        <f>_xlfn.XLOOKUP(A1005, 'Medical Examinations'!A:A, 'Medical Examinations'!F:F, "not found")</f>
        <v>No</v>
      </c>
      <c r="F1005" s="2" t="str">
        <f>_xlfn.XLOOKUP(A1005, 'Medical Examinations'!A:A, 'Medical Examinations'!G:G, "not found")</f>
        <v>No</v>
      </c>
      <c r="G1005" s="2" t="str">
        <f>_xlfn.XLOOKUP(A1005, 'Medical Examinations'!A:A, 'Medical Examinations'!H:H, "not found")</f>
        <v>No</v>
      </c>
      <c r="H1005" s="2">
        <f>_xlfn.XLOOKUP(A1005, 'Medical Examinations'!A:A, 'Medical Examinations'!J:J, "not found")</f>
        <v>2</v>
      </c>
      <c r="I1005" s="2" t="str">
        <f>_xlfn.XLOOKUP(A1005, 'Medical Examinations'!A:A, 'Medical Examinations'!L:L, "not found")</f>
        <v>No</v>
      </c>
      <c r="J1005" s="2" t="str">
        <f>_xlfn.XLOOKUP(A1005, 'Medical Examinations'!A:A, 'Medical Examinations'!C:C, "not found")</f>
        <v>Obesity</v>
      </c>
      <c r="K1005" s="2" t="str">
        <f>_xlfn.XLOOKUP(A1005, 'Medical Examinations'!A:A, 'Medical Examinations'!E:E, "not  found")</f>
        <v>Normal</v>
      </c>
      <c r="L1005" s="16">
        <f>_xlfn.XLOOKUP(A1005, 'Hospitalisation Details'!A:A, 'Hospitalisation Details'!G:G, "not found")</f>
        <v>26545</v>
      </c>
      <c r="M1005" s="17">
        <f>_xlfn.XLOOKUP(A1005, 'Hospitalisation Details'!A:A, 'Hospitalisation Details'!J:J, "not found")</f>
        <v>11186.2</v>
      </c>
      <c r="N1005" s="2" t="str">
        <f>_xlfn.XLOOKUP(A1005, 'Hospitalisation Details'!A:A, 'Hospitalisation Details'!L:L, "not found")</f>
        <v>tier - 3</v>
      </c>
      <c r="O1005" s="2" t="str">
        <f>_xlfn.XLOOKUP(A1005, 'Hospitalisation Details'!A:A, 'Hospitalisation Details'!N:N, "not found")</f>
        <v>tier - 2</v>
      </c>
      <c r="P1005" s="2" t="str">
        <f>_xlfn.XLOOKUP(A1005, 'Hospitalisation Details'!A:A, 'Hospitalisation Details'!P:P, "not found")</f>
        <v>R1021</v>
      </c>
      <c r="Q1005" s="2">
        <f>_xlfn.XLOOKUP(A1005, 'Hospitalisation Details'!A:A, 'Hospitalisation Details'!H:H, "not found")</f>
        <v>50</v>
      </c>
    </row>
    <row r="1006" spans="1:17" ht="15.75" x14ac:dyDescent="0.25">
      <c r="A1006" s="15" t="s">
        <v>1366</v>
      </c>
      <c r="B1006" s="2" t="str">
        <f>VLOOKUP(A1006, 'Customer Names'!A:E, 4, FALSE)</f>
        <v>Thomas</v>
      </c>
      <c r="C1006" s="2">
        <f>_xlfn.XLOOKUP(A1006, 'Medical Examinations'!A:A, 'Medical Examinations'!B:B, "not found")</f>
        <v>25.934999999999999</v>
      </c>
      <c r="D1006" s="2">
        <f>_xlfn.XLOOKUP(A1006, 'Medical Examinations'!A:A, 'Medical Examinations'!D:D, "not found")</f>
        <v>5.96</v>
      </c>
      <c r="E1006" s="2" t="str">
        <f>_xlfn.XLOOKUP(A1006, 'Medical Examinations'!A:A, 'Medical Examinations'!F:F, "not found")</f>
        <v>yes</v>
      </c>
      <c r="F1006" s="2" t="str">
        <f>_xlfn.XLOOKUP(A1006, 'Medical Examinations'!A:A, 'Medical Examinations'!G:G, "not found")</f>
        <v>No</v>
      </c>
      <c r="G1006" s="2" t="str">
        <f>_xlfn.XLOOKUP(A1006, 'Medical Examinations'!A:A, 'Medical Examinations'!H:H, "not found")</f>
        <v>No</v>
      </c>
      <c r="H1006" s="2">
        <f>_xlfn.XLOOKUP(A1006, 'Medical Examinations'!A:A, 'Medical Examinations'!J:J, "not found")</f>
        <v>2</v>
      </c>
      <c r="I1006" s="2" t="str">
        <f>_xlfn.XLOOKUP(A1006, 'Medical Examinations'!A:A, 'Medical Examinations'!L:L, "not found")</f>
        <v>No</v>
      </c>
      <c r="J1006" s="2" t="str">
        <f>_xlfn.XLOOKUP(A1006, 'Medical Examinations'!A:A, 'Medical Examinations'!C:C, "not found")</f>
        <v>Overweight</v>
      </c>
      <c r="K1006" s="2" t="str">
        <f>_xlfn.XLOOKUP(A1006, 'Medical Examinations'!A:A, 'Medical Examinations'!E:E, "not  found")</f>
        <v>Prediabeties</v>
      </c>
      <c r="L1006" s="16">
        <f>_xlfn.XLOOKUP(A1006, 'Hospitalisation Details'!A:A, 'Hospitalisation Details'!G:G, "not found")</f>
        <v>24325</v>
      </c>
      <c r="M1006" s="17">
        <f>_xlfn.XLOOKUP(A1006, 'Hospitalisation Details'!A:A, 'Hospitalisation Details'!J:J, "not found")</f>
        <v>11165.42</v>
      </c>
      <c r="N1006" s="2" t="str">
        <f>_xlfn.XLOOKUP(A1006, 'Hospitalisation Details'!A:A, 'Hospitalisation Details'!L:L, "not found")</f>
        <v>tier - 3</v>
      </c>
      <c r="O1006" s="2" t="str">
        <f>_xlfn.XLOOKUP(A1006, 'Hospitalisation Details'!A:A, 'Hospitalisation Details'!N:N, "not found")</f>
        <v>tier - 1</v>
      </c>
      <c r="P1006" s="2" t="str">
        <f>_xlfn.XLOOKUP(A1006, 'Hospitalisation Details'!A:A, 'Hospitalisation Details'!P:P, "not found")</f>
        <v>R1016</v>
      </c>
      <c r="Q1006" s="2">
        <f>_xlfn.XLOOKUP(A1006, 'Hospitalisation Details'!A:A, 'Hospitalisation Details'!H:H, "not found")</f>
        <v>56</v>
      </c>
    </row>
    <row r="1007" spans="1:17" ht="15.75" x14ac:dyDescent="0.25">
      <c r="A1007" s="15" t="s">
        <v>1365</v>
      </c>
      <c r="B1007" s="2" t="str">
        <f>VLOOKUP(A1007, 'Customer Names'!A:E, 4, FALSE)</f>
        <v>Amanda N.</v>
      </c>
      <c r="C1007" s="2">
        <f>_xlfn.XLOOKUP(A1007, 'Medical Examinations'!A:A, 'Medical Examinations'!B:B, "not found")</f>
        <v>35.9</v>
      </c>
      <c r="D1007" s="2">
        <f>_xlfn.XLOOKUP(A1007, 'Medical Examinations'!A:A, 'Medical Examinations'!D:D, "not found")</f>
        <v>4.8499999999999996</v>
      </c>
      <c r="E1007" s="2" t="str">
        <f>_xlfn.XLOOKUP(A1007, 'Medical Examinations'!A:A, 'Medical Examinations'!F:F, "not found")</f>
        <v>yes</v>
      </c>
      <c r="F1007" s="2" t="str">
        <f>_xlfn.XLOOKUP(A1007, 'Medical Examinations'!A:A, 'Medical Examinations'!G:G, "not found")</f>
        <v>No</v>
      </c>
      <c r="G1007" s="2" t="str">
        <f>_xlfn.XLOOKUP(A1007, 'Medical Examinations'!A:A, 'Medical Examinations'!H:H, "not found")</f>
        <v>Yes</v>
      </c>
      <c r="H1007" s="2">
        <f>_xlfn.XLOOKUP(A1007, 'Medical Examinations'!A:A, 'Medical Examinations'!J:J, "not found")</f>
        <v>1</v>
      </c>
      <c r="I1007" s="2" t="str">
        <f>_xlfn.XLOOKUP(A1007, 'Medical Examinations'!A:A, 'Medical Examinations'!L:L, "not found")</f>
        <v>No</v>
      </c>
      <c r="J1007" s="2" t="str">
        <f>_xlfn.XLOOKUP(A1007, 'Medical Examinations'!A:A, 'Medical Examinations'!C:C, "not found")</f>
        <v>Obesity</v>
      </c>
      <c r="K1007" s="2" t="str">
        <f>_xlfn.XLOOKUP(A1007, 'Medical Examinations'!A:A, 'Medical Examinations'!E:E, "not  found")</f>
        <v>Normal</v>
      </c>
      <c r="L1007" s="16">
        <f>_xlfn.XLOOKUP(A1007, 'Hospitalisation Details'!A:A, 'Hospitalisation Details'!G:G, "not found")</f>
        <v>25379</v>
      </c>
      <c r="M1007" s="17">
        <f>_xlfn.XLOOKUP(A1007, 'Hospitalisation Details'!A:A, 'Hospitalisation Details'!J:J, "not found")</f>
        <v>11163.57</v>
      </c>
      <c r="N1007" s="2" t="str">
        <f>_xlfn.XLOOKUP(A1007, 'Hospitalisation Details'!A:A, 'Hospitalisation Details'!L:L, "not found")</f>
        <v>tier - 3</v>
      </c>
      <c r="O1007" s="2" t="str">
        <f>_xlfn.XLOOKUP(A1007, 'Hospitalisation Details'!A:A, 'Hospitalisation Details'!N:N, "not found")</f>
        <v>tier - 2</v>
      </c>
      <c r="P1007" s="2" t="str">
        <f>_xlfn.XLOOKUP(A1007, 'Hospitalisation Details'!A:A, 'Hospitalisation Details'!P:P, "not found")</f>
        <v>R1011</v>
      </c>
      <c r="Q1007" s="2">
        <f>_xlfn.XLOOKUP(A1007, 'Hospitalisation Details'!A:A, 'Hospitalisation Details'!H:H, "not found")</f>
        <v>53</v>
      </c>
    </row>
    <row r="1008" spans="1:17" ht="15.75" x14ac:dyDescent="0.25">
      <c r="A1008" s="15" t="s">
        <v>1364</v>
      </c>
      <c r="B1008" s="2" t="str">
        <f>VLOOKUP(A1008, 'Customer Names'!A:E, 4, FALSE)</f>
        <v>Teresa P.</v>
      </c>
      <c r="C1008" s="2">
        <f>_xlfn.XLOOKUP(A1008, 'Medical Examinations'!A:A, 'Medical Examinations'!B:B, "not found")</f>
        <v>26.7</v>
      </c>
      <c r="D1008" s="2">
        <f>_xlfn.XLOOKUP(A1008, 'Medical Examinations'!A:A, 'Medical Examinations'!D:D, "not found")</f>
        <v>5.09</v>
      </c>
      <c r="E1008" s="2" t="str">
        <f>_xlfn.XLOOKUP(A1008, 'Medical Examinations'!A:A, 'Medical Examinations'!F:F, "not found")</f>
        <v>yes</v>
      </c>
      <c r="F1008" s="2" t="str">
        <f>_xlfn.XLOOKUP(A1008, 'Medical Examinations'!A:A, 'Medical Examinations'!G:G, "not found")</f>
        <v>No</v>
      </c>
      <c r="G1008" s="2" t="str">
        <f>_xlfn.XLOOKUP(A1008, 'Medical Examinations'!A:A, 'Medical Examinations'!H:H, "not found")</f>
        <v>Yes</v>
      </c>
      <c r="H1008" s="2">
        <f>_xlfn.XLOOKUP(A1008, 'Medical Examinations'!A:A, 'Medical Examinations'!J:J, "not found")</f>
        <v>1</v>
      </c>
      <c r="I1008" s="2" t="str">
        <f>_xlfn.XLOOKUP(A1008, 'Medical Examinations'!A:A, 'Medical Examinations'!L:L, "not found")</f>
        <v>No</v>
      </c>
      <c r="J1008" s="2" t="str">
        <f>_xlfn.XLOOKUP(A1008, 'Medical Examinations'!A:A, 'Medical Examinations'!C:C, "not found")</f>
        <v>Overweight</v>
      </c>
      <c r="K1008" s="2" t="str">
        <f>_xlfn.XLOOKUP(A1008, 'Medical Examinations'!A:A, 'Medical Examinations'!E:E, "not  found")</f>
        <v>Normal</v>
      </c>
      <c r="L1008" s="16">
        <f>_xlfn.XLOOKUP(A1008, 'Hospitalisation Details'!A:A, 'Hospitalisation Details'!G:G, "not found")</f>
        <v>25537</v>
      </c>
      <c r="M1008" s="17">
        <f>_xlfn.XLOOKUP(A1008, 'Hospitalisation Details'!A:A, 'Hospitalisation Details'!J:J, "not found")</f>
        <v>11150.78</v>
      </c>
      <c r="N1008" s="2" t="str">
        <f>_xlfn.XLOOKUP(A1008, 'Hospitalisation Details'!A:A, 'Hospitalisation Details'!L:L, "not found")</f>
        <v>tier - 3</v>
      </c>
      <c r="O1008" s="2" t="str">
        <f>_xlfn.XLOOKUP(A1008, 'Hospitalisation Details'!A:A, 'Hospitalisation Details'!N:N, "not found")</f>
        <v>tier - 2</v>
      </c>
      <c r="P1008" s="2" t="str">
        <f>_xlfn.XLOOKUP(A1008, 'Hospitalisation Details'!A:A, 'Hospitalisation Details'!P:P, "not found")</f>
        <v>R1011</v>
      </c>
      <c r="Q1008" s="2">
        <f>_xlfn.XLOOKUP(A1008, 'Hospitalisation Details'!A:A, 'Hospitalisation Details'!H:H, "not found")</f>
        <v>53</v>
      </c>
    </row>
    <row r="1009" spans="1:17" ht="15.75" x14ac:dyDescent="0.25">
      <c r="A1009" s="15" t="s">
        <v>1363</v>
      </c>
      <c r="B1009" s="2" t="str">
        <f>VLOOKUP(A1009, 'Customer Names'!A:E, 4, FALSE)</f>
        <v>Dorian</v>
      </c>
      <c r="C1009" s="2">
        <f>_xlfn.XLOOKUP(A1009, 'Medical Examinations'!A:A, 'Medical Examinations'!B:B, "not found")</f>
        <v>33.71</v>
      </c>
      <c r="D1009" s="2">
        <f>_xlfn.XLOOKUP(A1009, 'Medical Examinations'!A:A, 'Medical Examinations'!D:D, "not found")</f>
        <v>4.9400000000000004</v>
      </c>
      <c r="E1009" s="2" t="str">
        <f>_xlfn.XLOOKUP(A1009, 'Medical Examinations'!A:A, 'Medical Examinations'!F:F, "not found")</f>
        <v>No</v>
      </c>
      <c r="F1009" s="2" t="str">
        <f>_xlfn.XLOOKUP(A1009, 'Medical Examinations'!A:A, 'Medical Examinations'!G:G, "not found")</f>
        <v>No</v>
      </c>
      <c r="G1009" s="2" t="str">
        <f>_xlfn.XLOOKUP(A1009, 'Medical Examinations'!A:A, 'Medical Examinations'!H:H, "not found")</f>
        <v>No</v>
      </c>
      <c r="H1009" s="2">
        <f>_xlfn.XLOOKUP(A1009, 'Medical Examinations'!A:A, 'Medical Examinations'!J:J, "not found")</f>
        <v>0</v>
      </c>
      <c r="I1009" s="2" t="str">
        <f>_xlfn.XLOOKUP(A1009, 'Medical Examinations'!A:A, 'Medical Examinations'!L:L, "not found")</f>
        <v>No</v>
      </c>
      <c r="J1009" s="2" t="str">
        <f>_xlfn.XLOOKUP(A1009, 'Medical Examinations'!A:A, 'Medical Examinations'!C:C, "not found")</f>
        <v>Obesity</v>
      </c>
      <c r="K1009" s="2" t="str">
        <f>_xlfn.XLOOKUP(A1009, 'Medical Examinations'!A:A, 'Medical Examinations'!E:E, "not  found")</f>
        <v>Normal</v>
      </c>
      <c r="L1009" s="16">
        <f>_xlfn.XLOOKUP(A1009, 'Hospitalisation Details'!A:A, 'Hospitalisation Details'!G:G, "not found")</f>
        <v>29453</v>
      </c>
      <c r="M1009" s="17">
        <f>_xlfn.XLOOKUP(A1009, 'Hospitalisation Details'!A:A, 'Hospitalisation Details'!J:J, "not found")</f>
        <v>11103.33</v>
      </c>
      <c r="N1009" s="2" t="str">
        <f>_xlfn.XLOOKUP(A1009, 'Hospitalisation Details'!A:A, 'Hospitalisation Details'!L:L, "not found")</f>
        <v>tier - 3</v>
      </c>
      <c r="O1009" s="2" t="str">
        <f>_xlfn.XLOOKUP(A1009, 'Hospitalisation Details'!A:A, 'Hospitalisation Details'!N:N, "not found")</f>
        <v>tier - 1</v>
      </c>
      <c r="P1009" s="2" t="str">
        <f>_xlfn.XLOOKUP(A1009, 'Hospitalisation Details'!A:A, 'Hospitalisation Details'!P:P, "not found")</f>
        <v>R1021</v>
      </c>
      <c r="Q1009" s="2">
        <f>_xlfn.XLOOKUP(A1009, 'Hospitalisation Details'!A:A, 'Hospitalisation Details'!H:H, "not found")</f>
        <v>42</v>
      </c>
    </row>
    <row r="1010" spans="1:17" ht="15.75" x14ac:dyDescent="0.25">
      <c r="A1010" s="15" t="s">
        <v>1362</v>
      </c>
      <c r="B1010" s="2" t="str">
        <f>VLOOKUP(A1010, 'Customer Names'!A:E, 4, FALSE)</f>
        <v>Amy</v>
      </c>
      <c r="C1010" s="2">
        <f>_xlfn.XLOOKUP(A1010, 'Medical Examinations'!A:A, 'Medical Examinations'!B:B, "not found")</f>
        <v>41.91</v>
      </c>
      <c r="D1010" s="2">
        <f>_xlfn.XLOOKUP(A1010, 'Medical Examinations'!A:A, 'Medical Examinations'!D:D, "not found")</f>
        <v>4.92</v>
      </c>
      <c r="E1010" s="2" t="str">
        <f>_xlfn.XLOOKUP(A1010, 'Medical Examinations'!A:A, 'Medical Examinations'!F:F, "not found")</f>
        <v>yes</v>
      </c>
      <c r="F1010" s="2" t="str">
        <f>_xlfn.XLOOKUP(A1010, 'Medical Examinations'!A:A, 'Medical Examinations'!G:G, "not found")</f>
        <v>No</v>
      </c>
      <c r="G1010" s="2" t="str">
        <f>_xlfn.XLOOKUP(A1010, 'Medical Examinations'!A:A, 'Medical Examinations'!H:H, "not found")</f>
        <v>No</v>
      </c>
      <c r="H1010" s="2">
        <f>_xlfn.XLOOKUP(A1010, 'Medical Examinations'!A:A, 'Medical Examinations'!J:J, "not found")</f>
        <v>2</v>
      </c>
      <c r="I1010" s="2" t="str">
        <f>_xlfn.XLOOKUP(A1010, 'Medical Examinations'!A:A, 'Medical Examinations'!L:L, "not found")</f>
        <v>No</v>
      </c>
      <c r="J1010" s="2" t="str">
        <f>_xlfn.XLOOKUP(A1010, 'Medical Examinations'!A:A, 'Medical Examinations'!C:C, "not found")</f>
        <v>Obesity</v>
      </c>
      <c r="K1010" s="2" t="str">
        <f>_xlfn.XLOOKUP(A1010, 'Medical Examinations'!A:A, 'Medical Examinations'!E:E, "not  found")</f>
        <v>Normal</v>
      </c>
      <c r="L1010" s="16">
        <f>_xlfn.XLOOKUP(A1010, 'Hospitalisation Details'!A:A, 'Hospitalisation Details'!G:G, "not found")</f>
        <v>24293</v>
      </c>
      <c r="M1010" s="17">
        <f>_xlfn.XLOOKUP(A1010, 'Hospitalisation Details'!A:A, 'Hospitalisation Details'!J:J, "not found")</f>
        <v>11093.62</v>
      </c>
      <c r="N1010" s="2" t="str">
        <f>_xlfn.XLOOKUP(A1010, 'Hospitalisation Details'!A:A, 'Hospitalisation Details'!L:L, "not found")</f>
        <v>tier - 3</v>
      </c>
      <c r="O1010" s="2" t="str">
        <f>_xlfn.XLOOKUP(A1010, 'Hospitalisation Details'!A:A, 'Hospitalisation Details'!N:N, "not found")</f>
        <v>tier - 1</v>
      </c>
      <c r="P1010" s="2" t="str">
        <f>_xlfn.XLOOKUP(A1010, 'Hospitalisation Details'!A:A, 'Hospitalisation Details'!P:P, "not found")</f>
        <v>R1013</v>
      </c>
      <c r="Q1010" s="2">
        <f>_xlfn.XLOOKUP(A1010, 'Hospitalisation Details'!A:A, 'Hospitalisation Details'!H:H, "not found")</f>
        <v>56</v>
      </c>
    </row>
    <row r="1011" spans="1:17" ht="15.75" x14ac:dyDescent="0.25">
      <c r="A1011" s="15" t="s">
        <v>1361</v>
      </c>
      <c r="B1011" s="2" t="str">
        <f>VLOOKUP(A1011, 'Customer Names'!A:E, 4, FALSE)</f>
        <v>Aberu</v>
      </c>
      <c r="C1011" s="2">
        <f>_xlfn.XLOOKUP(A1011, 'Medical Examinations'!A:A, 'Medical Examinations'!B:B, "not found")</f>
        <v>39.82</v>
      </c>
      <c r="D1011" s="2">
        <f>_xlfn.XLOOKUP(A1011, 'Medical Examinations'!A:A, 'Medical Examinations'!D:D, "not found")</f>
        <v>6.05</v>
      </c>
      <c r="E1011" s="2" t="str">
        <f>_xlfn.XLOOKUP(A1011, 'Medical Examinations'!A:A, 'Medical Examinations'!F:F, "not found")</f>
        <v>yes</v>
      </c>
      <c r="F1011" s="2" t="str">
        <f>_xlfn.XLOOKUP(A1011, 'Medical Examinations'!A:A, 'Medical Examinations'!G:G, "not found")</f>
        <v>No</v>
      </c>
      <c r="G1011" s="2" t="str">
        <f>_xlfn.XLOOKUP(A1011, 'Medical Examinations'!A:A, 'Medical Examinations'!H:H, "not found")</f>
        <v>No</v>
      </c>
      <c r="H1011" s="2">
        <f>_xlfn.XLOOKUP(A1011, 'Medical Examinations'!A:A, 'Medical Examinations'!J:J, "not found")</f>
        <v>2</v>
      </c>
      <c r="I1011" s="2" t="str">
        <f>_xlfn.XLOOKUP(A1011, 'Medical Examinations'!A:A, 'Medical Examinations'!L:L, "not found")</f>
        <v>No</v>
      </c>
      <c r="J1011" s="2" t="str">
        <f>_xlfn.XLOOKUP(A1011, 'Medical Examinations'!A:A, 'Medical Examinations'!C:C, "not found")</f>
        <v>Obesity</v>
      </c>
      <c r="K1011" s="2" t="str">
        <f>_xlfn.XLOOKUP(A1011, 'Medical Examinations'!A:A, 'Medical Examinations'!E:E, "not  found")</f>
        <v>Prediabeties</v>
      </c>
      <c r="L1011" s="16">
        <f>_xlfn.XLOOKUP(A1011, 'Hospitalisation Details'!A:A, 'Hospitalisation Details'!G:G, "not found")</f>
        <v>24359</v>
      </c>
      <c r="M1011" s="17">
        <f>_xlfn.XLOOKUP(A1011, 'Hospitalisation Details'!A:A, 'Hospitalisation Details'!J:J, "not found")</f>
        <v>11090.72</v>
      </c>
      <c r="N1011" s="2" t="str">
        <f>_xlfn.XLOOKUP(A1011, 'Hospitalisation Details'!A:A, 'Hospitalisation Details'!L:L, "not found")</f>
        <v>tier - 3</v>
      </c>
      <c r="O1011" s="2" t="str">
        <f>_xlfn.XLOOKUP(A1011, 'Hospitalisation Details'!A:A, 'Hospitalisation Details'!N:N, "not found")</f>
        <v>tier - 1</v>
      </c>
      <c r="P1011" s="2" t="str">
        <f>_xlfn.XLOOKUP(A1011, 'Hospitalisation Details'!A:A, 'Hospitalisation Details'!P:P, "not found")</f>
        <v>R1013</v>
      </c>
      <c r="Q1011" s="2">
        <f>_xlfn.XLOOKUP(A1011, 'Hospitalisation Details'!A:A, 'Hospitalisation Details'!H:H, "not found")</f>
        <v>56</v>
      </c>
    </row>
    <row r="1012" spans="1:17" ht="15.75" x14ac:dyDescent="0.25">
      <c r="A1012" s="15" t="s">
        <v>1360</v>
      </c>
      <c r="B1012" s="2" t="str">
        <f>VLOOKUP(A1012, 'Customer Names'!A:E, 4, FALSE)</f>
        <v>Ashley</v>
      </c>
      <c r="C1012" s="2">
        <f>_xlfn.XLOOKUP(A1012, 'Medical Examinations'!A:A, 'Medical Examinations'!B:B, "not found")</f>
        <v>28.12</v>
      </c>
      <c r="D1012" s="2">
        <f>_xlfn.XLOOKUP(A1012, 'Medical Examinations'!A:A, 'Medical Examinations'!D:D, "not found")</f>
        <v>4.67</v>
      </c>
      <c r="E1012" s="2" t="str">
        <f>_xlfn.XLOOKUP(A1012, 'Medical Examinations'!A:A, 'Medical Examinations'!F:F, "not found")</f>
        <v>No</v>
      </c>
      <c r="F1012" s="2" t="str">
        <f>_xlfn.XLOOKUP(A1012, 'Medical Examinations'!A:A, 'Medical Examinations'!G:G, "not found")</f>
        <v>No</v>
      </c>
      <c r="G1012" s="2" t="str">
        <f>_xlfn.XLOOKUP(A1012, 'Medical Examinations'!A:A, 'Medical Examinations'!H:H, "not found")</f>
        <v>No</v>
      </c>
      <c r="H1012" s="2">
        <f>_xlfn.XLOOKUP(A1012, 'Medical Examinations'!A:A, 'Medical Examinations'!J:J, "not found")</f>
        <v>2</v>
      </c>
      <c r="I1012" s="2" t="str">
        <f>_xlfn.XLOOKUP(A1012, 'Medical Examinations'!A:A, 'Medical Examinations'!L:L, "not found")</f>
        <v>No</v>
      </c>
      <c r="J1012" s="2" t="str">
        <f>_xlfn.XLOOKUP(A1012, 'Medical Examinations'!A:A, 'Medical Examinations'!C:C, "not found")</f>
        <v>Overweight</v>
      </c>
      <c r="K1012" s="2" t="str">
        <f>_xlfn.XLOOKUP(A1012, 'Medical Examinations'!A:A, 'Medical Examinations'!E:E, "not  found")</f>
        <v>Normal</v>
      </c>
      <c r="L1012" s="16">
        <f>_xlfn.XLOOKUP(A1012, 'Hospitalisation Details'!A:A, 'Hospitalisation Details'!G:G, "not found")</f>
        <v>26579</v>
      </c>
      <c r="M1012" s="17">
        <f>_xlfn.XLOOKUP(A1012, 'Hospitalisation Details'!A:A, 'Hospitalisation Details'!J:J, "not found")</f>
        <v>11085.59</v>
      </c>
      <c r="N1012" s="2" t="str">
        <f>_xlfn.XLOOKUP(A1012, 'Hospitalisation Details'!A:A, 'Hospitalisation Details'!L:L, "not found")</f>
        <v>tier - 3</v>
      </c>
      <c r="O1012" s="2" t="str">
        <f>_xlfn.XLOOKUP(A1012, 'Hospitalisation Details'!A:A, 'Hospitalisation Details'!N:N, "not found")</f>
        <v>tier - 2</v>
      </c>
      <c r="P1012" s="2" t="str">
        <f>_xlfn.XLOOKUP(A1012, 'Hospitalisation Details'!A:A, 'Hospitalisation Details'!P:P, "not found")</f>
        <v>R1012</v>
      </c>
      <c r="Q1012" s="2">
        <f>_xlfn.XLOOKUP(A1012, 'Hospitalisation Details'!A:A, 'Hospitalisation Details'!H:H, "not found")</f>
        <v>50</v>
      </c>
    </row>
    <row r="1013" spans="1:17" ht="15.75" x14ac:dyDescent="0.25">
      <c r="A1013" s="15" t="s">
        <v>1359</v>
      </c>
      <c r="B1013" s="2" t="str">
        <f>VLOOKUP(A1013, 'Customer Names'!A:E, 4, FALSE)</f>
        <v>Anna E</v>
      </c>
      <c r="C1013" s="2">
        <f>_xlfn.XLOOKUP(A1013, 'Medical Examinations'!A:A, 'Medical Examinations'!B:B, "not found")</f>
        <v>26.98</v>
      </c>
      <c r="D1013" s="2">
        <f>_xlfn.XLOOKUP(A1013, 'Medical Examinations'!A:A, 'Medical Examinations'!D:D, "not found")</f>
        <v>9.81</v>
      </c>
      <c r="E1013" s="2" t="str">
        <f>_xlfn.XLOOKUP(A1013, 'Medical Examinations'!A:A, 'Medical Examinations'!F:F, "not found")</f>
        <v>yes</v>
      </c>
      <c r="F1013" s="2" t="str">
        <f>_xlfn.XLOOKUP(A1013, 'Medical Examinations'!A:A, 'Medical Examinations'!G:G, "not found")</f>
        <v>No</v>
      </c>
      <c r="G1013" s="2" t="str">
        <f>_xlfn.XLOOKUP(A1013, 'Medical Examinations'!A:A, 'Medical Examinations'!H:H, "not found")</f>
        <v>No</v>
      </c>
      <c r="H1013" s="2">
        <f>_xlfn.XLOOKUP(A1013, 'Medical Examinations'!A:A, 'Medical Examinations'!J:J, "not found")</f>
        <v>0</v>
      </c>
      <c r="I1013" s="2" t="str">
        <f>_xlfn.XLOOKUP(A1013, 'Medical Examinations'!A:A, 'Medical Examinations'!L:L, "not found")</f>
        <v>No</v>
      </c>
      <c r="J1013" s="2" t="str">
        <f>_xlfn.XLOOKUP(A1013, 'Medical Examinations'!A:A, 'Medical Examinations'!C:C, "not found")</f>
        <v>Overweight</v>
      </c>
      <c r="K1013" s="2" t="str">
        <f>_xlfn.XLOOKUP(A1013, 'Medical Examinations'!A:A, 'Medical Examinations'!E:E, "not  found")</f>
        <v>Diabetes</v>
      </c>
      <c r="L1013" s="16">
        <f>_xlfn.XLOOKUP(A1013, 'Hospitalisation Details'!A:A, 'Hospitalisation Details'!G:G, "not found")</f>
        <v>24719</v>
      </c>
      <c r="M1013" s="17">
        <f>_xlfn.XLOOKUP(A1013, 'Hospitalisation Details'!A:A, 'Hospitalisation Details'!J:J, "not found")</f>
        <v>11082.58</v>
      </c>
      <c r="N1013" s="2" t="str">
        <f>_xlfn.XLOOKUP(A1013, 'Hospitalisation Details'!A:A, 'Hospitalisation Details'!L:L, "not found")</f>
        <v>tier - 3</v>
      </c>
      <c r="O1013" s="2" t="str">
        <f>_xlfn.XLOOKUP(A1013, 'Hospitalisation Details'!A:A, 'Hospitalisation Details'!N:N, "not found")</f>
        <v>tier - 2</v>
      </c>
      <c r="P1013" s="2" t="str">
        <f>_xlfn.XLOOKUP(A1013, 'Hospitalisation Details'!A:A, 'Hospitalisation Details'!P:P, "not found")</f>
        <v>R1012</v>
      </c>
      <c r="Q1013" s="2">
        <f>_xlfn.XLOOKUP(A1013, 'Hospitalisation Details'!A:A, 'Hospitalisation Details'!H:H, "not found")</f>
        <v>55</v>
      </c>
    </row>
    <row r="1014" spans="1:17" ht="15.75" x14ac:dyDescent="0.25">
      <c r="A1014" s="15" t="s">
        <v>1358</v>
      </c>
      <c r="B1014" s="2" t="str">
        <f>VLOOKUP(A1014, 'Customer Names'!A:E, 4, FALSE)</f>
        <v>Tania K.</v>
      </c>
      <c r="C1014" s="2">
        <f>_xlfn.XLOOKUP(A1014, 'Medical Examinations'!A:A, 'Medical Examinations'!B:B, "not found")</f>
        <v>27.2</v>
      </c>
      <c r="D1014" s="2">
        <f>_xlfn.XLOOKUP(A1014, 'Medical Examinations'!A:A, 'Medical Examinations'!D:D, "not found")</f>
        <v>6.06</v>
      </c>
      <c r="E1014" s="2" t="str">
        <f>_xlfn.XLOOKUP(A1014, 'Medical Examinations'!A:A, 'Medical Examinations'!F:F, "not found")</f>
        <v>yes</v>
      </c>
      <c r="F1014" s="2" t="str">
        <f>_xlfn.XLOOKUP(A1014, 'Medical Examinations'!A:A, 'Medical Examinations'!G:G, "not found")</f>
        <v>No</v>
      </c>
      <c r="G1014" s="2" t="str">
        <f>_xlfn.XLOOKUP(A1014, 'Medical Examinations'!A:A, 'Medical Examinations'!H:H, "not found")</f>
        <v>No</v>
      </c>
      <c r="H1014" s="2">
        <f>_xlfn.XLOOKUP(A1014, 'Medical Examinations'!A:A, 'Medical Examinations'!J:J, "not found")</f>
        <v>2</v>
      </c>
      <c r="I1014" s="2" t="str">
        <f>_xlfn.XLOOKUP(A1014, 'Medical Examinations'!A:A, 'Medical Examinations'!L:L, "not found")</f>
        <v>No</v>
      </c>
      <c r="J1014" s="2" t="str">
        <f>_xlfn.XLOOKUP(A1014, 'Medical Examinations'!A:A, 'Medical Examinations'!C:C, "not found")</f>
        <v>Overweight</v>
      </c>
      <c r="K1014" s="2" t="str">
        <f>_xlfn.XLOOKUP(A1014, 'Medical Examinations'!A:A, 'Medical Examinations'!E:E, "not  found")</f>
        <v>Prediabeties</v>
      </c>
      <c r="L1014" s="16">
        <f>_xlfn.XLOOKUP(A1014, 'Hospitalisation Details'!A:A, 'Hospitalisation Details'!G:G, "not found")</f>
        <v>24431</v>
      </c>
      <c r="M1014" s="17">
        <f>_xlfn.XLOOKUP(A1014, 'Hospitalisation Details'!A:A, 'Hospitalisation Details'!J:J, "not found")</f>
        <v>11073.18</v>
      </c>
      <c r="N1014" s="2" t="str">
        <f>_xlfn.XLOOKUP(A1014, 'Hospitalisation Details'!A:A, 'Hospitalisation Details'!L:L, "not found")</f>
        <v>tier - 3</v>
      </c>
      <c r="O1014" s="2" t="str">
        <f>_xlfn.XLOOKUP(A1014, 'Hospitalisation Details'!A:A, 'Hospitalisation Details'!N:N, "not found")</f>
        <v>tier - 3</v>
      </c>
      <c r="P1014" s="2" t="str">
        <f>_xlfn.XLOOKUP(A1014, 'Hospitalisation Details'!A:A, 'Hospitalisation Details'!P:P, "not found")</f>
        <v>R1011</v>
      </c>
      <c r="Q1014" s="2">
        <f>_xlfn.XLOOKUP(A1014, 'Hospitalisation Details'!A:A, 'Hospitalisation Details'!H:H, "not found")</f>
        <v>56</v>
      </c>
    </row>
    <row r="1015" spans="1:17" ht="15.75" x14ac:dyDescent="0.25">
      <c r="A1015" s="15" t="s">
        <v>1357</v>
      </c>
      <c r="B1015" s="2" t="str">
        <f>VLOOKUP(A1015, 'Customer Names'!A:E, 4, FALSE)</f>
        <v>Ashley E</v>
      </c>
      <c r="C1015" s="2">
        <f>_xlfn.XLOOKUP(A1015, 'Medical Examinations'!A:A, 'Medical Examinations'!B:B, "not found")</f>
        <v>25.3</v>
      </c>
      <c r="D1015" s="2">
        <f>_xlfn.XLOOKUP(A1015, 'Medical Examinations'!A:A, 'Medical Examinations'!D:D, "not found")</f>
        <v>5.19</v>
      </c>
      <c r="E1015" s="2" t="str">
        <f>_xlfn.XLOOKUP(A1015, 'Medical Examinations'!A:A, 'Medical Examinations'!F:F, "not found")</f>
        <v>yes</v>
      </c>
      <c r="F1015" s="2" t="str">
        <f>_xlfn.XLOOKUP(A1015, 'Medical Examinations'!A:A, 'Medical Examinations'!G:G, "not found")</f>
        <v>No</v>
      </c>
      <c r="G1015" s="2" t="str">
        <f>_xlfn.XLOOKUP(A1015, 'Medical Examinations'!A:A, 'Medical Examinations'!H:H, "not found")</f>
        <v>No</v>
      </c>
      <c r="H1015" s="2">
        <f>_xlfn.XLOOKUP(A1015, 'Medical Examinations'!A:A, 'Medical Examinations'!J:J, "not found")</f>
        <v>2</v>
      </c>
      <c r="I1015" s="2" t="str">
        <f>_xlfn.XLOOKUP(A1015, 'Medical Examinations'!A:A, 'Medical Examinations'!L:L, "not found")</f>
        <v>No</v>
      </c>
      <c r="J1015" s="2" t="str">
        <f>_xlfn.XLOOKUP(A1015, 'Medical Examinations'!A:A, 'Medical Examinations'!C:C, "not found")</f>
        <v>Overweight</v>
      </c>
      <c r="K1015" s="2" t="str">
        <f>_xlfn.XLOOKUP(A1015, 'Medical Examinations'!A:A, 'Medical Examinations'!E:E, "not  found")</f>
        <v>Normal</v>
      </c>
      <c r="L1015" s="16">
        <f>_xlfn.XLOOKUP(A1015, 'Hospitalisation Details'!A:A, 'Hospitalisation Details'!G:G, "not found")</f>
        <v>24418</v>
      </c>
      <c r="M1015" s="17">
        <f>_xlfn.XLOOKUP(A1015, 'Hospitalisation Details'!A:A, 'Hospitalisation Details'!J:J, "not found")</f>
        <v>11070.54</v>
      </c>
      <c r="N1015" s="2" t="str">
        <f>_xlfn.XLOOKUP(A1015, 'Hospitalisation Details'!A:A, 'Hospitalisation Details'!L:L, "not found")</f>
        <v>tier - 3</v>
      </c>
      <c r="O1015" s="2" t="str">
        <f>_xlfn.XLOOKUP(A1015, 'Hospitalisation Details'!A:A, 'Hospitalisation Details'!N:N, "not found")</f>
        <v>tier - 3</v>
      </c>
      <c r="P1015" s="2" t="str">
        <f>_xlfn.XLOOKUP(A1015, 'Hospitalisation Details'!A:A, 'Hospitalisation Details'!P:P, "not found")</f>
        <v>R1011</v>
      </c>
      <c r="Q1015" s="2">
        <f>_xlfn.XLOOKUP(A1015, 'Hospitalisation Details'!A:A, 'Hospitalisation Details'!H:H, "not found")</f>
        <v>56</v>
      </c>
    </row>
    <row r="1016" spans="1:17" ht="15.75" x14ac:dyDescent="0.25">
      <c r="A1016" s="15" t="s">
        <v>1356</v>
      </c>
      <c r="B1016" s="2" t="str">
        <f>VLOOKUP(A1016, 'Customer Names'!A:E, 4, FALSE)</f>
        <v>Aleksandra</v>
      </c>
      <c r="C1016" s="2">
        <f>_xlfn.XLOOKUP(A1016, 'Medical Examinations'!A:A, 'Medical Examinations'!B:B, "not found")</f>
        <v>30.25</v>
      </c>
      <c r="D1016" s="2">
        <f>_xlfn.XLOOKUP(A1016, 'Medical Examinations'!A:A, 'Medical Examinations'!D:D, "not found")</f>
        <v>10.16</v>
      </c>
      <c r="E1016" s="2" t="str">
        <f>_xlfn.XLOOKUP(A1016, 'Medical Examinations'!A:A, 'Medical Examinations'!F:F, "not found")</f>
        <v>No</v>
      </c>
      <c r="F1016" s="2" t="str">
        <f>_xlfn.XLOOKUP(A1016, 'Medical Examinations'!A:A, 'Medical Examinations'!G:G, "not found")</f>
        <v>No</v>
      </c>
      <c r="G1016" s="2" t="str">
        <f>_xlfn.XLOOKUP(A1016, 'Medical Examinations'!A:A, 'Medical Examinations'!H:H, "not found")</f>
        <v>No</v>
      </c>
      <c r="H1016" s="2">
        <f>_xlfn.XLOOKUP(A1016, 'Medical Examinations'!A:A, 'Medical Examinations'!J:J, "not found")</f>
        <v>0</v>
      </c>
      <c r="I1016" s="2" t="str">
        <f>_xlfn.XLOOKUP(A1016, 'Medical Examinations'!A:A, 'Medical Examinations'!L:L, "not found")</f>
        <v>No</v>
      </c>
      <c r="J1016" s="2" t="str">
        <f>_xlfn.XLOOKUP(A1016, 'Medical Examinations'!A:A, 'Medical Examinations'!C:C, "not found")</f>
        <v>Obesity</v>
      </c>
      <c r="K1016" s="2" t="str">
        <f>_xlfn.XLOOKUP(A1016, 'Medical Examinations'!A:A, 'Medical Examinations'!E:E, "not  found")</f>
        <v>Diabetes</v>
      </c>
      <c r="L1016" s="16">
        <f>_xlfn.XLOOKUP(A1016, 'Hospitalisation Details'!A:A, 'Hospitalisation Details'!G:G, "not found")</f>
        <v>26246</v>
      </c>
      <c r="M1016" s="17">
        <f>_xlfn.XLOOKUP(A1016, 'Hospitalisation Details'!A:A, 'Hospitalisation Details'!J:J, "not found")</f>
        <v>11068.77</v>
      </c>
      <c r="N1016" s="2" t="str">
        <f>_xlfn.XLOOKUP(A1016, 'Hospitalisation Details'!A:A, 'Hospitalisation Details'!L:L, "not found")</f>
        <v>tier - 3</v>
      </c>
      <c r="O1016" s="2" t="str">
        <f>_xlfn.XLOOKUP(A1016, 'Hospitalisation Details'!A:A, 'Hospitalisation Details'!N:N, "not found")</f>
        <v>tier - 2</v>
      </c>
      <c r="P1016" s="2" t="str">
        <f>_xlfn.XLOOKUP(A1016, 'Hospitalisation Details'!A:A, 'Hospitalisation Details'!P:P, "not found")</f>
        <v>R1012</v>
      </c>
      <c r="Q1016" s="2">
        <f>_xlfn.XLOOKUP(A1016, 'Hospitalisation Details'!A:A, 'Hospitalisation Details'!H:H, "not found")</f>
        <v>51</v>
      </c>
    </row>
    <row r="1017" spans="1:17" ht="15.75" x14ac:dyDescent="0.25">
      <c r="A1017" s="15" t="s">
        <v>1355</v>
      </c>
      <c r="B1017" s="2" t="str">
        <f>VLOOKUP(A1017, 'Customer Names'!A:E, 4, FALSE)</f>
        <v>Valery L</v>
      </c>
      <c r="C1017" s="2">
        <f>_xlfn.XLOOKUP(A1017, 'Medical Examinations'!A:A, 'Medical Examinations'!B:B, "not found")</f>
        <v>54</v>
      </c>
      <c r="D1017" s="2">
        <f>_xlfn.XLOOKUP(A1017, 'Medical Examinations'!A:A, 'Medical Examinations'!D:D, "not found")</f>
        <v>4.68</v>
      </c>
      <c r="E1017" s="2" t="str">
        <f>_xlfn.XLOOKUP(A1017, 'Medical Examinations'!A:A, 'Medical Examinations'!F:F, "not found")</f>
        <v>yes</v>
      </c>
      <c r="F1017" s="2" t="str">
        <f>_xlfn.XLOOKUP(A1017, 'Medical Examinations'!A:A, 'Medical Examinations'!G:G, "not found")</f>
        <v>yes</v>
      </c>
      <c r="G1017" s="2" t="str">
        <f>_xlfn.XLOOKUP(A1017, 'Medical Examinations'!A:A, 'Medical Examinations'!H:H, "not found")</f>
        <v>No</v>
      </c>
      <c r="H1017" s="2">
        <f>_xlfn.XLOOKUP(A1017, 'Medical Examinations'!A:A, 'Medical Examinations'!J:J, "not found")</f>
        <v>2</v>
      </c>
      <c r="I1017" s="2" t="str">
        <f>_xlfn.XLOOKUP(A1017, 'Medical Examinations'!A:A, 'Medical Examinations'!L:L, "not found")</f>
        <v>No</v>
      </c>
      <c r="J1017" s="2" t="str">
        <f>_xlfn.XLOOKUP(A1017, 'Medical Examinations'!A:A, 'Medical Examinations'!C:C, "not found")</f>
        <v>Obesity</v>
      </c>
      <c r="K1017" s="2" t="str">
        <f>_xlfn.XLOOKUP(A1017, 'Medical Examinations'!A:A, 'Medical Examinations'!E:E, "not  found")</f>
        <v>Normal</v>
      </c>
      <c r="L1017" s="16">
        <f>_xlfn.XLOOKUP(A1017, 'Hospitalisation Details'!A:A, 'Hospitalisation Details'!G:G, "not found")</f>
        <v>36787</v>
      </c>
      <c r="M1017" s="17">
        <f>_xlfn.XLOOKUP(A1017, 'Hospitalisation Details'!A:A, 'Hospitalisation Details'!J:J, "not found")</f>
        <v>11068.7</v>
      </c>
      <c r="N1017" s="2" t="str">
        <f>_xlfn.XLOOKUP(A1017, 'Hospitalisation Details'!A:A, 'Hospitalisation Details'!L:L, "not found")</f>
        <v>tier - 3</v>
      </c>
      <c r="O1017" s="2" t="str">
        <f>_xlfn.XLOOKUP(A1017, 'Hospitalisation Details'!A:A, 'Hospitalisation Details'!N:N, "not found")</f>
        <v>tier - 1</v>
      </c>
      <c r="P1017" s="2" t="str">
        <f>_xlfn.XLOOKUP(A1017, 'Hospitalisation Details'!A:A, 'Hospitalisation Details'!P:P, "not found")</f>
        <v>R1011</v>
      </c>
      <c r="Q1017" s="2">
        <f>_xlfn.XLOOKUP(A1017, 'Hospitalisation Details'!A:A, 'Hospitalisation Details'!H:H, "not found")</f>
        <v>22</v>
      </c>
    </row>
    <row r="1018" spans="1:17" ht="15.75" x14ac:dyDescent="0.25">
      <c r="A1018" s="15" t="s">
        <v>1354</v>
      </c>
      <c r="B1018" s="2" t="str">
        <f>VLOOKUP(A1018, 'Customer Names'!A:E, 4, FALSE)</f>
        <v>Joanna G.</v>
      </c>
      <c r="C1018" s="2">
        <f>_xlfn.XLOOKUP(A1018, 'Medical Examinations'!A:A, 'Medical Examinations'!B:B, "not found")</f>
        <v>51.86</v>
      </c>
      <c r="D1018" s="2">
        <f>_xlfn.XLOOKUP(A1018, 'Medical Examinations'!A:A, 'Medical Examinations'!D:D, "not found")</f>
        <v>5.32</v>
      </c>
      <c r="E1018" s="2" t="str">
        <f>_xlfn.XLOOKUP(A1018, 'Medical Examinations'!A:A, 'Medical Examinations'!F:F, "not found")</f>
        <v>yes</v>
      </c>
      <c r="F1018" s="2" t="str">
        <f>_xlfn.XLOOKUP(A1018, 'Medical Examinations'!A:A, 'Medical Examinations'!G:G, "not found")</f>
        <v>No</v>
      </c>
      <c r="G1018" s="2" t="str">
        <f>_xlfn.XLOOKUP(A1018, 'Medical Examinations'!A:A, 'Medical Examinations'!H:H, "not found")</f>
        <v>No</v>
      </c>
      <c r="H1018" s="2">
        <f>_xlfn.XLOOKUP(A1018, 'Medical Examinations'!A:A, 'Medical Examinations'!J:J, "not found")</f>
        <v>0</v>
      </c>
      <c r="I1018" s="2" t="str">
        <f>_xlfn.XLOOKUP(A1018, 'Medical Examinations'!A:A, 'Medical Examinations'!L:L, "not found")</f>
        <v>No</v>
      </c>
      <c r="J1018" s="2" t="str">
        <f>_xlfn.XLOOKUP(A1018, 'Medical Examinations'!A:A, 'Medical Examinations'!C:C, "not found")</f>
        <v>Obesity</v>
      </c>
      <c r="K1018" s="2" t="str">
        <f>_xlfn.XLOOKUP(A1018, 'Medical Examinations'!A:A, 'Medical Examinations'!E:E, "not  found")</f>
        <v>Normal</v>
      </c>
      <c r="L1018" s="16">
        <f>_xlfn.XLOOKUP(A1018, 'Hospitalisation Details'!A:A, 'Hospitalisation Details'!G:G, "not found")</f>
        <v>37242</v>
      </c>
      <c r="M1018" s="17">
        <f>_xlfn.XLOOKUP(A1018, 'Hospitalisation Details'!A:A, 'Hospitalisation Details'!J:J, "not found")</f>
        <v>11046.02</v>
      </c>
      <c r="N1018" s="2" t="str">
        <f>_xlfn.XLOOKUP(A1018, 'Hospitalisation Details'!A:A, 'Hospitalisation Details'!L:L, "not found")</f>
        <v>tier - 3</v>
      </c>
      <c r="O1018" s="2" t="str">
        <f>_xlfn.XLOOKUP(A1018, 'Hospitalisation Details'!A:A, 'Hospitalisation Details'!N:N, "not found")</f>
        <v>tier - 1</v>
      </c>
      <c r="P1018" s="2" t="str">
        <f>_xlfn.XLOOKUP(A1018, 'Hospitalisation Details'!A:A, 'Hospitalisation Details'!P:P, "not found")</f>
        <v>R1026</v>
      </c>
      <c r="Q1018" s="2">
        <f>_xlfn.XLOOKUP(A1018, 'Hospitalisation Details'!A:A, 'Hospitalisation Details'!H:H, "not found")</f>
        <v>21</v>
      </c>
    </row>
    <row r="1019" spans="1:17" ht="15.75" x14ac:dyDescent="0.25">
      <c r="A1019" s="15" t="s">
        <v>1353</v>
      </c>
      <c r="B1019" s="2" t="str">
        <f>VLOOKUP(A1019, 'Customer Names'!A:E, 4, FALSE)</f>
        <v>Stefanie F.</v>
      </c>
      <c r="C1019" s="2">
        <f>_xlfn.XLOOKUP(A1019, 'Medical Examinations'!A:A, 'Medical Examinations'!B:B, "not found")</f>
        <v>31.39</v>
      </c>
      <c r="D1019" s="2">
        <f>_xlfn.XLOOKUP(A1019, 'Medical Examinations'!A:A, 'Medical Examinations'!D:D, "not found")</f>
        <v>6.99</v>
      </c>
      <c r="E1019" s="2" t="str">
        <f>_xlfn.XLOOKUP(A1019, 'Medical Examinations'!A:A, 'Medical Examinations'!F:F, "not found")</f>
        <v>No</v>
      </c>
      <c r="F1019" s="2" t="str">
        <f>_xlfn.XLOOKUP(A1019, 'Medical Examinations'!A:A, 'Medical Examinations'!G:G, "not found")</f>
        <v>No</v>
      </c>
      <c r="G1019" s="2" t="str">
        <f>_xlfn.XLOOKUP(A1019, 'Medical Examinations'!A:A, 'Medical Examinations'!H:H, "not found")</f>
        <v>No</v>
      </c>
      <c r="H1019" s="2">
        <f>_xlfn.XLOOKUP(A1019, 'Medical Examinations'!A:A, 'Medical Examinations'!J:J, "not found")</f>
        <v>0</v>
      </c>
      <c r="I1019" s="2" t="str">
        <f>_xlfn.XLOOKUP(A1019, 'Medical Examinations'!A:A, 'Medical Examinations'!L:L, "not found")</f>
        <v>No</v>
      </c>
      <c r="J1019" s="2" t="str">
        <f>_xlfn.XLOOKUP(A1019, 'Medical Examinations'!A:A, 'Medical Examinations'!C:C, "not found")</f>
        <v>Obesity</v>
      </c>
      <c r="K1019" s="2" t="str">
        <f>_xlfn.XLOOKUP(A1019, 'Medical Examinations'!A:A, 'Medical Examinations'!E:E, "not  found")</f>
        <v>Diabetes</v>
      </c>
      <c r="L1019" s="16">
        <f>_xlfn.XLOOKUP(A1019, 'Hospitalisation Details'!A:A, 'Hospitalisation Details'!G:G, "not found")</f>
        <v>27271</v>
      </c>
      <c r="M1019" s="17">
        <f>_xlfn.XLOOKUP(A1019, 'Hospitalisation Details'!A:A, 'Hospitalisation Details'!J:J, "not found")</f>
        <v>11037.85</v>
      </c>
      <c r="N1019" s="2" t="str">
        <f>_xlfn.XLOOKUP(A1019, 'Hospitalisation Details'!A:A, 'Hospitalisation Details'!L:L, "not found")</f>
        <v>tier - 3</v>
      </c>
      <c r="O1019" s="2" t="str">
        <f>_xlfn.XLOOKUP(A1019, 'Hospitalisation Details'!A:A, 'Hospitalisation Details'!N:N, "not found")</f>
        <v>tier - 2</v>
      </c>
      <c r="P1019" s="2" t="str">
        <f>_xlfn.XLOOKUP(A1019, 'Hospitalisation Details'!A:A, 'Hospitalisation Details'!P:P, "not found")</f>
        <v>R1025</v>
      </c>
      <c r="Q1019" s="2">
        <f>_xlfn.XLOOKUP(A1019, 'Hospitalisation Details'!A:A, 'Hospitalisation Details'!H:H, "not found")</f>
        <v>48</v>
      </c>
    </row>
    <row r="1020" spans="1:17" ht="15.75" x14ac:dyDescent="0.25">
      <c r="A1020" s="15" t="s">
        <v>1352</v>
      </c>
      <c r="B1020" s="2" t="str">
        <f>VLOOKUP(A1020, 'Customer Names'!A:E, 4, FALSE)</f>
        <v>Stephen</v>
      </c>
      <c r="C1020" s="2">
        <f>_xlfn.XLOOKUP(A1020, 'Medical Examinations'!A:A, 'Medical Examinations'!B:B, "not found")</f>
        <v>39.97</v>
      </c>
      <c r="D1020" s="2">
        <f>_xlfn.XLOOKUP(A1020, 'Medical Examinations'!A:A, 'Medical Examinations'!D:D, "not found")</f>
        <v>5.55</v>
      </c>
      <c r="E1020" s="2" t="str">
        <f>_xlfn.XLOOKUP(A1020, 'Medical Examinations'!A:A, 'Medical Examinations'!F:F, "not found")</f>
        <v>No</v>
      </c>
      <c r="F1020" s="2" t="str">
        <f>_xlfn.XLOOKUP(A1020, 'Medical Examinations'!A:A, 'Medical Examinations'!G:G, "not found")</f>
        <v>No</v>
      </c>
      <c r="G1020" s="2" t="str">
        <f>_xlfn.XLOOKUP(A1020, 'Medical Examinations'!A:A, 'Medical Examinations'!H:H, "not found")</f>
        <v>No</v>
      </c>
      <c r="H1020" s="2">
        <f>_xlfn.XLOOKUP(A1020, 'Medical Examinations'!A:A, 'Medical Examinations'!J:J, "not found")</f>
        <v>0</v>
      </c>
      <c r="I1020" s="2" t="str">
        <f>_xlfn.XLOOKUP(A1020, 'Medical Examinations'!A:A, 'Medical Examinations'!L:L, "not found")</f>
        <v>No</v>
      </c>
      <c r="J1020" s="2" t="str">
        <f>_xlfn.XLOOKUP(A1020, 'Medical Examinations'!A:A, 'Medical Examinations'!C:C, "not found")</f>
        <v>Obesity</v>
      </c>
      <c r="K1020" s="2" t="str">
        <f>_xlfn.XLOOKUP(A1020, 'Medical Examinations'!A:A, 'Medical Examinations'!E:E, "not  found")</f>
        <v>Normal</v>
      </c>
      <c r="L1020" s="16">
        <f>_xlfn.XLOOKUP(A1020, 'Hospitalisation Details'!A:A, 'Hospitalisation Details'!G:G, "not found")</f>
        <v>32806</v>
      </c>
      <c r="M1020" s="17">
        <f>_xlfn.XLOOKUP(A1020, 'Hospitalisation Details'!A:A, 'Hospitalisation Details'!J:J, "not found")</f>
        <v>11037.51</v>
      </c>
      <c r="N1020" s="2" t="str">
        <f>_xlfn.XLOOKUP(A1020, 'Hospitalisation Details'!A:A, 'Hospitalisation Details'!L:L, "not found")</f>
        <v>tier - 3</v>
      </c>
      <c r="O1020" s="2" t="str">
        <f>_xlfn.XLOOKUP(A1020, 'Hospitalisation Details'!A:A, 'Hospitalisation Details'!N:N, "not found")</f>
        <v>tier - 1</v>
      </c>
      <c r="P1020" s="2" t="str">
        <f>_xlfn.XLOOKUP(A1020, 'Hospitalisation Details'!A:A, 'Hospitalisation Details'!P:P, "not found")</f>
        <v>R1012</v>
      </c>
      <c r="Q1020" s="2">
        <f>_xlfn.XLOOKUP(A1020, 'Hospitalisation Details'!A:A, 'Hospitalisation Details'!H:H, "not found")</f>
        <v>33</v>
      </c>
    </row>
    <row r="1021" spans="1:17" ht="15.75" x14ac:dyDescent="0.25">
      <c r="A1021" s="15" t="s">
        <v>1351</v>
      </c>
      <c r="B1021" s="2" t="str">
        <f>VLOOKUP(A1021, 'Customer Names'!A:E, 4, FALSE)</f>
        <v>Liza J.</v>
      </c>
      <c r="C1021" s="2">
        <f>_xlfn.XLOOKUP(A1021, 'Medical Examinations'!A:A, 'Medical Examinations'!B:B, "not found")</f>
        <v>41.23</v>
      </c>
      <c r="D1021" s="2">
        <f>_xlfn.XLOOKUP(A1021, 'Medical Examinations'!A:A, 'Medical Examinations'!D:D, "not found")</f>
        <v>6.94</v>
      </c>
      <c r="E1021" s="2" t="str">
        <f>_xlfn.XLOOKUP(A1021, 'Medical Examinations'!A:A, 'Medical Examinations'!F:F, "not found")</f>
        <v>No</v>
      </c>
      <c r="F1021" s="2" t="str">
        <f>_xlfn.XLOOKUP(A1021, 'Medical Examinations'!A:A, 'Medical Examinations'!G:G, "not found")</f>
        <v>No</v>
      </c>
      <c r="G1021" s="2" t="str">
        <f>_xlfn.XLOOKUP(A1021, 'Medical Examinations'!A:A, 'Medical Examinations'!H:H, "not found")</f>
        <v>No</v>
      </c>
      <c r="H1021" s="2">
        <f>_xlfn.XLOOKUP(A1021, 'Medical Examinations'!A:A, 'Medical Examinations'!J:J, "not found")</f>
        <v>0</v>
      </c>
      <c r="I1021" s="2" t="str">
        <f>_xlfn.XLOOKUP(A1021, 'Medical Examinations'!A:A, 'Medical Examinations'!L:L, "not found")</f>
        <v>No</v>
      </c>
      <c r="J1021" s="2" t="str">
        <f>_xlfn.XLOOKUP(A1021, 'Medical Examinations'!A:A, 'Medical Examinations'!C:C, "not found")</f>
        <v>Obesity</v>
      </c>
      <c r="K1021" s="2" t="str">
        <f>_xlfn.XLOOKUP(A1021, 'Medical Examinations'!A:A, 'Medical Examinations'!E:E, "not  found")</f>
        <v>Diabetes</v>
      </c>
      <c r="L1021" s="16">
        <f>_xlfn.XLOOKUP(A1021, 'Hospitalisation Details'!A:A, 'Hospitalisation Details'!G:G, "not found")</f>
        <v>27373</v>
      </c>
      <c r="M1021" s="17">
        <f>_xlfn.XLOOKUP(A1021, 'Hospitalisation Details'!A:A, 'Hospitalisation Details'!J:J, "not found")</f>
        <v>11033.66</v>
      </c>
      <c r="N1021" s="2" t="str">
        <f>_xlfn.XLOOKUP(A1021, 'Hospitalisation Details'!A:A, 'Hospitalisation Details'!L:L, "not found")</f>
        <v>tier - 3</v>
      </c>
      <c r="O1021" s="2" t="str">
        <f>_xlfn.XLOOKUP(A1021, 'Hospitalisation Details'!A:A, 'Hospitalisation Details'!N:N, "not found")</f>
        <v>tier - 3</v>
      </c>
      <c r="P1021" s="2" t="str">
        <f>_xlfn.XLOOKUP(A1021, 'Hospitalisation Details'!A:A, 'Hospitalisation Details'!P:P, "not found")</f>
        <v>R1012</v>
      </c>
      <c r="Q1021" s="2">
        <f>_xlfn.XLOOKUP(A1021, 'Hospitalisation Details'!A:A, 'Hospitalisation Details'!H:H, "not found")</f>
        <v>48</v>
      </c>
    </row>
    <row r="1022" spans="1:17" ht="15.75" x14ac:dyDescent="0.25">
      <c r="A1022" s="15" t="s">
        <v>1350</v>
      </c>
      <c r="B1022" s="2" t="str">
        <f>VLOOKUP(A1022, 'Customer Names'!A:E, 4, FALSE)</f>
        <v>Ian M.</v>
      </c>
      <c r="C1022" s="2">
        <f>_xlfn.XLOOKUP(A1022, 'Medical Examinations'!A:A, 'Medical Examinations'!B:B, "not found")</f>
        <v>49.45</v>
      </c>
      <c r="D1022" s="2">
        <f>_xlfn.XLOOKUP(A1022, 'Medical Examinations'!A:A, 'Medical Examinations'!D:D, "not found")</f>
        <v>4.2</v>
      </c>
      <c r="E1022" s="2" t="str">
        <f>_xlfn.XLOOKUP(A1022, 'Medical Examinations'!A:A, 'Medical Examinations'!F:F, "not found")</f>
        <v>yes</v>
      </c>
      <c r="F1022" s="2" t="str">
        <f>_xlfn.XLOOKUP(A1022, 'Medical Examinations'!A:A, 'Medical Examinations'!G:G, "not found")</f>
        <v>No</v>
      </c>
      <c r="G1022" s="2" t="str">
        <f>_xlfn.XLOOKUP(A1022, 'Medical Examinations'!A:A, 'Medical Examinations'!H:H, "not found")</f>
        <v>No</v>
      </c>
      <c r="H1022" s="2">
        <f>_xlfn.XLOOKUP(A1022, 'Medical Examinations'!A:A, 'Medical Examinations'!J:J, "not found")</f>
        <v>0</v>
      </c>
      <c r="I1022" s="2" t="str">
        <f>_xlfn.XLOOKUP(A1022, 'Medical Examinations'!A:A, 'Medical Examinations'!L:L, "not found")</f>
        <v>No</v>
      </c>
      <c r="J1022" s="2" t="str">
        <f>_xlfn.XLOOKUP(A1022, 'Medical Examinations'!A:A, 'Medical Examinations'!C:C, "not found")</f>
        <v>Obesity</v>
      </c>
      <c r="K1022" s="2" t="str">
        <f>_xlfn.XLOOKUP(A1022, 'Medical Examinations'!A:A, 'Medical Examinations'!E:E, "not  found")</f>
        <v>Normal</v>
      </c>
      <c r="L1022" s="16">
        <f>_xlfn.XLOOKUP(A1022, 'Hospitalisation Details'!A:A, 'Hospitalisation Details'!G:G, "not found")</f>
        <v>35267</v>
      </c>
      <c r="M1022" s="17">
        <f>_xlfn.XLOOKUP(A1022, 'Hospitalisation Details'!A:A, 'Hospitalisation Details'!J:J, "not found")</f>
        <v>11028.56</v>
      </c>
      <c r="N1022" s="2" t="str">
        <f>_xlfn.XLOOKUP(A1022, 'Hospitalisation Details'!A:A, 'Hospitalisation Details'!L:L, "not found")</f>
        <v>tier - 3</v>
      </c>
      <c r="O1022" s="2" t="str">
        <f>_xlfn.XLOOKUP(A1022, 'Hospitalisation Details'!A:A, 'Hospitalisation Details'!N:N, "not found")</f>
        <v>tier - 3</v>
      </c>
      <c r="P1022" s="2" t="str">
        <f>_xlfn.XLOOKUP(A1022, 'Hospitalisation Details'!A:A, 'Hospitalisation Details'!P:P, "not found")</f>
        <v>R1012</v>
      </c>
      <c r="Q1022" s="2">
        <f>_xlfn.XLOOKUP(A1022, 'Hospitalisation Details'!A:A, 'Hospitalisation Details'!H:H, "not found")</f>
        <v>26</v>
      </c>
    </row>
    <row r="1023" spans="1:17" ht="15.75" x14ac:dyDescent="0.25">
      <c r="A1023" s="15" t="s">
        <v>1349</v>
      </c>
      <c r="B1023" s="2" t="str">
        <f>VLOOKUP(A1023, 'Customer Names'!A:E, 4, FALSE)</f>
        <v>Claudia L.</v>
      </c>
      <c r="C1023" s="2">
        <f>_xlfn.XLOOKUP(A1023, 'Medical Examinations'!A:A, 'Medical Examinations'!B:B, "not found")</f>
        <v>41.04</v>
      </c>
      <c r="D1023" s="2">
        <f>_xlfn.XLOOKUP(A1023, 'Medical Examinations'!A:A, 'Medical Examinations'!D:D, "not found")</f>
        <v>5.59</v>
      </c>
      <c r="E1023" s="2" t="str">
        <f>_xlfn.XLOOKUP(A1023, 'Medical Examinations'!A:A, 'Medical Examinations'!F:F, "not found")</f>
        <v>No</v>
      </c>
      <c r="F1023" s="2" t="str">
        <f>_xlfn.XLOOKUP(A1023, 'Medical Examinations'!A:A, 'Medical Examinations'!G:G, "not found")</f>
        <v>No</v>
      </c>
      <c r="G1023" s="2" t="str">
        <f>_xlfn.XLOOKUP(A1023, 'Medical Examinations'!A:A, 'Medical Examinations'!H:H, "not found")</f>
        <v>No</v>
      </c>
      <c r="H1023" s="2">
        <f>_xlfn.XLOOKUP(A1023, 'Medical Examinations'!A:A, 'Medical Examinations'!J:J, "not found")</f>
        <v>0</v>
      </c>
      <c r="I1023" s="2" t="str">
        <f>_xlfn.XLOOKUP(A1023, 'Medical Examinations'!A:A, 'Medical Examinations'!L:L, "not found")</f>
        <v>No</v>
      </c>
      <c r="J1023" s="2" t="str">
        <f>_xlfn.XLOOKUP(A1023, 'Medical Examinations'!A:A, 'Medical Examinations'!C:C, "not found")</f>
        <v>Obesity</v>
      </c>
      <c r="K1023" s="2" t="str">
        <f>_xlfn.XLOOKUP(A1023, 'Medical Examinations'!A:A, 'Medical Examinations'!E:E, "not  found")</f>
        <v>Normal</v>
      </c>
      <c r="L1023" s="16">
        <f>_xlfn.XLOOKUP(A1023, 'Hospitalisation Details'!A:A, 'Hospitalisation Details'!G:G, "not found")</f>
        <v>33415</v>
      </c>
      <c r="M1023" s="17">
        <f>_xlfn.XLOOKUP(A1023, 'Hospitalisation Details'!A:A, 'Hospitalisation Details'!J:J, "not found")</f>
        <v>11018.05</v>
      </c>
      <c r="N1023" s="2" t="str">
        <f>_xlfn.XLOOKUP(A1023, 'Hospitalisation Details'!A:A, 'Hospitalisation Details'!L:L, "not found")</f>
        <v>tier - 3</v>
      </c>
      <c r="O1023" s="2" t="str">
        <f>_xlfn.XLOOKUP(A1023, 'Hospitalisation Details'!A:A, 'Hospitalisation Details'!N:N, "not found")</f>
        <v>tier - 2</v>
      </c>
      <c r="P1023" s="2" t="str">
        <f>_xlfn.XLOOKUP(A1023, 'Hospitalisation Details'!A:A, 'Hospitalisation Details'!P:P, "not found")</f>
        <v>R1012</v>
      </c>
      <c r="Q1023" s="2">
        <f>_xlfn.XLOOKUP(A1023, 'Hospitalisation Details'!A:A, 'Hospitalisation Details'!H:H, "not found")</f>
        <v>31</v>
      </c>
    </row>
    <row r="1024" spans="1:17" ht="15.75" x14ac:dyDescent="0.25">
      <c r="A1024" s="15" t="s">
        <v>1348</v>
      </c>
      <c r="B1024" s="2" t="str">
        <f>VLOOKUP(A1024, 'Customer Names'!A:E, 4, FALSE)</f>
        <v>Jessica M</v>
      </c>
      <c r="C1024" s="2">
        <f>_xlfn.XLOOKUP(A1024, 'Medical Examinations'!A:A, 'Medical Examinations'!B:B, "not found")</f>
        <v>27.93</v>
      </c>
      <c r="D1024" s="2">
        <f>_xlfn.XLOOKUP(A1024, 'Medical Examinations'!A:A, 'Medical Examinations'!D:D, "not found")</f>
        <v>9.9600000000000009</v>
      </c>
      <c r="E1024" s="2" t="str">
        <f>_xlfn.XLOOKUP(A1024, 'Medical Examinations'!A:A, 'Medical Examinations'!F:F, "not found")</f>
        <v>No</v>
      </c>
      <c r="F1024" s="2" t="str">
        <f>_xlfn.XLOOKUP(A1024, 'Medical Examinations'!A:A, 'Medical Examinations'!G:G, "not found")</f>
        <v>No</v>
      </c>
      <c r="G1024" s="2" t="str">
        <f>_xlfn.XLOOKUP(A1024, 'Medical Examinations'!A:A, 'Medical Examinations'!H:H, "not found")</f>
        <v>No</v>
      </c>
      <c r="H1024" s="2">
        <f>_xlfn.XLOOKUP(A1024, 'Medical Examinations'!A:A, 'Medical Examinations'!J:J, "not found")</f>
        <v>0</v>
      </c>
      <c r="I1024" s="2" t="str">
        <f>_xlfn.XLOOKUP(A1024, 'Medical Examinations'!A:A, 'Medical Examinations'!L:L, "not found")</f>
        <v>No</v>
      </c>
      <c r="J1024" s="2" t="str">
        <f>_xlfn.XLOOKUP(A1024, 'Medical Examinations'!A:A, 'Medical Examinations'!C:C, "not found")</f>
        <v>Overweight</v>
      </c>
      <c r="K1024" s="2" t="str">
        <f>_xlfn.XLOOKUP(A1024, 'Medical Examinations'!A:A, 'Medical Examinations'!E:E, "not  found")</f>
        <v>Diabetes</v>
      </c>
      <c r="L1024" s="16">
        <f>_xlfn.XLOOKUP(A1024, 'Hospitalisation Details'!A:A, 'Hospitalisation Details'!G:G, "not found")</f>
        <v>27378</v>
      </c>
      <c r="M1024" s="17">
        <f>_xlfn.XLOOKUP(A1024, 'Hospitalisation Details'!A:A, 'Hospitalisation Details'!J:J, "not found")</f>
        <v>11015.17</v>
      </c>
      <c r="N1024" s="2" t="str">
        <f>_xlfn.XLOOKUP(A1024, 'Hospitalisation Details'!A:A, 'Hospitalisation Details'!L:L, "not found")</f>
        <v>tier - 3</v>
      </c>
      <c r="O1024" s="2" t="str">
        <f>_xlfn.XLOOKUP(A1024, 'Hospitalisation Details'!A:A, 'Hospitalisation Details'!N:N, "not found")</f>
        <v>tier - 1</v>
      </c>
      <c r="P1024" s="2" t="str">
        <f>_xlfn.XLOOKUP(A1024, 'Hospitalisation Details'!A:A, 'Hospitalisation Details'!P:P, "not found")</f>
        <v>R1012</v>
      </c>
      <c r="Q1024" s="2">
        <f>_xlfn.XLOOKUP(A1024, 'Hospitalisation Details'!A:A, 'Hospitalisation Details'!H:H, "not found")</f>
        <v>48</v>
      </c>
    </row>
    <row r="1025" spans="1:17" ht="15.75" x14ac:dyDescent="0.25">
      <c r="A1025" s="15" t="s">
        <v>1347</v>
      </c>
      <c r="B1025" s="2" t="str">
        <f>VLOOKUP(A1025, 'Customer Names'!A:E, 4, FALSE)</f>
        <v>Billy Jr.</v>
      </c>
      <c r="C1025" s="2">
        <f>_xlfn.XLOOKUP(A1025, 'Medical Examinations'!A:A, 'Medical Examinations'!B:B, "not found")</f>
        <v>21.01</v>
      </c>
      <c r="D1025" s="2">
        <f>_xlfn.XLOOKUP(A1025, 'Medical Examinations'!A:A, 'Medical Examinations'!D:D, "not found")</f>
        <v>7.37</v>
      </c>
      <c r="E1025" s="2" t="str">
        <f>_xlfn.XLOOKUP(A1025, 'Medical Examinations'!A:A, 'Medical Examinations'!F:F, "not found")</f>
        <v>No</v>
      </c>
      <c r="F1025" s="2" t="str">
        <f>_xlfn.XLOOKUP(A1025, 'Medical Examinations'!A:A, 'Medical Examinations'!G:G, "not found")</f>
        <v>No</v>
      </c>
      <c r="G1025" s="2" t="str">
        <f>_xlfn.XLOOKUP(A1025, 'Medical Examinations'!A:A, 'Medical Examinations'!H:H, "not found")</f>
        <v>No</v>
      </c>
      <c r="H1025" s="2">
        <f>_xlfn.XLOOKUP(A1025, 'Medical Examinations'!A:A, 'Medical Examinations'!J:J, "not found")</f>
        <v>0</v>
      </c>
      <c r="I1025" s="2" t="str">
        <f>_xlfn.XLOOKUP(A1025, 'Medical Examinations'!A:A, 'Medical Examinations'!L:L, "not found")</f>
        <v>No</v>
      </c>
      <c r="J1025" s="2" t="str">
        <f>_xlfn.XLOOKUP(A1025, 'Medical Examinations'!A:A, 'Medical Examinations'!C:C, "not found")</f>
        <v>Normal Weight</v>
      </c>
      <c r="K1025" s="2" t="str">
        <f>_xlfn.XLOOKUP(A1025, 'Medical Examinations'!A:A, 'Medical Examinations'!E:E, "not  found")</f>
        <v>Diabetes</v>
      </c>
      <c r="L1025" s="16">
        <f>_xlfn.XLOOKUP(A1025, 'Hospitalisation Details'!A:A, 'Hospitalisation Details'!G:G, "not found")</f>
        <v>25135</v>
      </c>
      <c r="M1025" s="17">
        <f>_xlfn.XLOOKUP(A1025, 'Hospitalisation Details'!A:A, 'Hospitalisation Details'!J:J, "not found")</f>
        <v>11013.71</v>
      </c>
      <c r="N1025" s="2" t="str">
        <f>_xlfn.XLOOKUP(A1025, 'Hospitalisation Details'!A:A, 'Hospitalisation Details'!L:L, "not found")</f>
        <v>tier - 3</v>
      </c>
      <c r="O1025" s="2" t="str">
        <f>_xlfn.XLOOKUP(A1025, 'Hospitalisation Details'!A:A, 'Hospitalisation Details'!N:N, "not found")</f>
        <v>tier - 1</v>
      </c>
      <c r="P1025" s="2" t="str">
        <f>_xlfn.XLOOKUP(A1025, 'Hospitalisation Details'!A:A, 'Hospitalisation Details'!P:P, "not found")</f>
        <v>R1013</v>
      </c>
      <c r="Q1025" s="2">
        <f>_xlfn.XLOOKUP(A1025, 'Hospitalisation Details'!A:A, 'Hospitalisation Details'!H:H, "not found")</f>
        <v>54</v>
      </c>
    </row>
    <row r="1026" spans="1:17" ht="15.75" x14ac:dyDescent="0.25">
      <c r="A1026" s="15" t="s">
        <v>1346</v>
      </c>
      <c r="B1026" s="2" t="str">
        <f>VLOOKUP(A1026, 'Customer Names'!A:E, 4, FALSE)</f>
        <v>David</v>
      </c>
      <c r="C1026" s="2">
        <f>_xlfn.XLOOKUP(A1026, 'Medical Examinations'!A:A, 'Medical Examinations'!B:B, "not found")</f>
        <v>52.37</v>
      </c>
      <c r="D1026" s="2">
        <f>_xlfn.XLOOKUP(A1026, 'Medical Examinations'!A:A, 'Medical Examinations'!D:D, "not found")</f>
        <v>5.0599999999999996</v>
      </c>
      <c r="E1026" s="2" t="str">
        <f>_xlfn.XLOOKUP(A1026, 'Medical Examinations'!A:A, 'Medical Examinations'!F:F, "not found")</f>
        <v>yes</v>
      </c>
      <c r="F1026" s="2" t="str">
        <f>_xlfn.XLOOKUP(A1026, 'Medical Examinations'!A:A, 'Medical Examinations'!G:G, "not found")</f>
        <v>yes</v>
      </c>
      <c r="G1026" s="2" t="str">
        <f>_xlfn.XLOOKUP(A1026, 'Medical Examinations'!A:A, 'Medical Examinations'!H:H, "not found")</f>
        <v>No</v>
      </c>
      <c r="H1026" s="2">
        <f>_xlfn.XLOOKUP(A1026, 'Medical Examinations'!A:A, 'Medical Examinations'!J:J, "not found")</f>
        <v>2</v>
      </c>
      <c r="I1026" s="2" t="str">
        <f>_xlfn.XLOOKUP(A1026, 'Medical Examinations'!A:A, 'Medical Examinations'!L:L, "not found")</f>
        <v>No</v>
      </c>
      <c r="J1026" s="2" t="str">
        <f>_xlfn.XLOOKUP(A1026, 'Medical Examinations'!A:A, 'Medical Examinations'!C:C, "not found")</f>
        <v>Obesity</v>
      </c>
      <c r="K1026" s="2" t="str">
        <f>_xlfn.XLOOKUP(A1026, 'Medical Examinations'!A:A, 'Medical Examinations'!E:E, "not  found")</f>
        <v>Normal</v>
      </c>
      <c r="L1026" s="16">
        <f>_xlfn.XLOOKUP(A1026, 'Hospitalisation Details'!A:A, 'Hospitalisation Details'!G:G, "not found")</f>
        <v>36786</v>
      </c>
      <c r="M1026" s="17">
        <f>_xlfn.XLOOKUP(A1026, 'Hospitalisation Details'!A:A, 'Hospitalisation Details'!J:J, "not found")</f>
        <v>10991.58</v>
      </c>
      <c r="N1026" s="2" t="str">
        <f>_xlfn.XLOOKUP(A1026, 'Hospitalisation Details'!A:A, 'Hospitalisation Details'!L:L, "not found")</f>
        <v>tier - 3</v>
      </c>
      <c r="O1026" s="2" t="str">
        <f>_xlfn.XLOOKUP(A1026, 'Hospitalisation Details'!A:A, 'Hospitalisation Details'!N:N, "not found")</f>
        <v>tier - 3</v>
      </c>
      <c r="P1026" s="2" t="str">
        <f>_xlfn.XLOOKUP(A1026, 'Hospitalisation Details'!A:A, 'Hospitalisation Details'!P:P, "not found")</f>
        <v>R1012</v>
      </c>
      <c r="Q1026" s="2">
        <f>_xlfn.XLOOKUP(A1026, 'Hospitalisation Details'!A:A, 'Hospitalisation Details'!H:H, "not found")</f>
        <v>22</v>
      </c>
    </row>
    <row r="1027" spans="1:17" ht="15.75" x14ac:dyDescent="0.25">
      <c r="A1027" s="15" t="s">
        <v>1345</v>
      </c>
      <c r="B1027" s="2" t="str">
        <f>VLOOKUP(A1027, 'Customer Names'!A:E, 4, FALSE)</f>
        <v>Tim</v>
      </c>
      <c r="C1027" s="2">
        <f>_xlfn.XLOOKUP(A1027, 'Medical Examinations'!A:A, 'Medical Examinations'!B:B, "not found")</f>
        <v>40.369999999999997</v>
      </c>
      <c r="D1027" s="2">
        <f>_xlfn.XLOOKUP(A1027, 'Medical Examinations'!A:A, 'Medical Examinations'!D:D, "not found")</f>
        <v>8.2100000000000009</v>
      </c>
      <c r="E1027" s="2" t="str">
        <f>_xlfn.XLOOKUP(A1027, 'Medical Examinations'!A:A, 'Medical Examinations'!F:F, "not found")</f>
        <v>No</v>
      </c>
      <c r="F1027" s="2" t="str">
        <f>_xlfn.XLOOKUP(A1027, 'Medical Examinations'!A:A, 'Medical Examinations'!G:G, "not found")</f>
        <v>No</v>
      </c>
      <c r="G1027" s="2" t="str">
        <f>_xlfn.XLOOKUP(A1027, 'Medical Examinations'!A:A, 'Medical Examinations'!H:H, "not found")</f>
        <v>No</v>
      </c>
      <c r="H1027" s="2">
        <f>_xlfn.XLOOKUP(A1027, 'Medical Examinations'!A:A, 'Medical Examinations'!J:J, "not found")</f>
        <v>0</v>
      </c>
      <c r="I1027" s="2" t="str">
        <f>_xlfn.XLOOKUP(A1027, 'Medical Examinations'!A:A, 'Medical Examinations'!L:L, "not found")</f>
        <v>No</v>
      </c>
      <c r="J1027" s="2" t="str">
        <f>_xlfn.XLOOKUP(A1027, 'Medical Examinations'!A:A, 'Medical Examinations'!C:C, "not found")</f>
        <v>Obesity</v>
      </c>
      <c r="K1027" s="2" t="str">
        <f>_xlfn.XLOOKUP(A1027, 'Medical Examinations'!A:A, 'Medical Examinations'!E:E, "not  found")</f>
        <v>Diabetes</v>
      </c>
      <c r="L1027" s="16">
        <f>_xlfn.XLOOKUP(A1027, 'Hospitalisation Details'!A:A, 'Hospitalisation Details'!G:G, "not found")</f>
        <v>24094</v>
      </c>
      <c r="M1027" s="17">
        <f>_xlfn.XLOOKUP(A1027, 'Hospitalisation Details'!A:A, 'Hospitalisation Details'!J:J, "not found")</f>
        <v>10982.5</v>
      </c>
      <c r="N1027" s="2" t="str">
        <f>_xlfn.XLOOKUP(A1027, 'Hospitalisation Details'!A:A, 'Hospitalisation Details'!L:L, "not found")</f>
        <v>tier - 3</v>
      </c>
      <c r="O1027" s="2" t="str">
        <f>_xlfn.XLOOKUP(A1027, 'Hospitalisation Details'!A:A, 'Hospitalisation Details'!N:N, "not found")</f>
        <v>tier - 3</v>
      </c>
      <c r="P1027" s="2" t="str">
        <f>_xlfn.XLOOKUP(A1027, 'Hospitalisation Details'!A:A, 'Hospitalisation Details'!P:P, "not found")</f>
        <v>R1013</v>
      </c>
      <c r="Q1027" s="2">
        <f>_xlfn.XLOOKUP(A1027, 'Hospitalisation Details'!A:A, 'Hospitalisation Details'!H:H, "not found")</f>
        <v>57</v>
      </c>
    </row>
    <row r="1028" spans="1:17" ht="15.75" x14ac:dyDescent="0.25">
      <c r="A1028" s="15" t="s">
        <v>1344</v>
      </c>
      <c r="B1028" s="2" t="str">
        <f>VLOOKUP(A1028, 'Customer Names'!A:E, 4, FALSE)</f>
        <v>Emma M</v>
      </c>
      <c r="C1028" s="2">
        <f>_xlfn.XLOOKUP(A1028, 'Medical Examinations'!A:A, 'Medical Examinations'!B:B, "not found")</f>
        <v>41.47</v>
      </c>
      <c r="D1028" s="2">
        <f>_xlfn.XLOOKUP(A1028, 'Medical Examinations'!A:A, 'Medical Examinations'!D:D, "not found")</f>
        <v>10.34</v>
      </c>
      <c r="E1028" s="2" t="str">
        <f>_xlfn.XLOOKUP(A1028, 'Medical Examinations'!A:A, 'Medical Examinations'!F:F, "not found")</f>
        <v>No</v>
      </c>
      <c r="F1028" s="2" t="str">
        <f>_xlfn.XLOOKUP(A1028, 'Medical Examinations'!A:A, 'Medical Examinations'!G:G, "not found")</f>
        <v>No</v>
      </c>
      <c r="G1028" s="2" t="str">
        <f>_xlfn.XLOOKUP(A1028, 'Medical Examinations'!A:A, 'Medical Examinations'!H:H, "not found")</f>
        <v>No</v>
      </c>
      <c r="H1028" s="2">
        <f>_xlfn.XLOOKUP(A1028, 'Medical Examinations'!A:A, 'Medical Examinations'!J:J, "not found")</f>
        <v>2</v>
      </c>
      <c r="I1028" s="2" t="str">
        <f>_xlfn.XLOOKUP(A1028, 'Medical Examinations'!A:A, 'Medical Examinations'!L:L, "not found")</f>
        <v>No</v>
      </c>
      <c r="J1028" s="2" t="str">
        <f>_xlfn.XLOOKUP(A1028, 'Medical Examinations'!A:A, 'Medical Examinations'!C:C, "not found")</f>
        <v>Obesity</v>
      </c>
      <c r="K1028" s="2" t="str">
        <f>_xlfn.XLOOKUP(A1028, 'Medical Examinations'!A:A, 'Medical Examinations'!E:E, "not  found")</f>
        <v>Diabetes</v>
      </c>
      <c r="L1028" s="16">
        <f>_xlfn.XLOOKUP(A1028, 'Hospitalisation Details'!A:A, 'Hospitalisation Details'!G:G, "not found")</f>
        <v>26958</v>
      </c>
      <c r="M1028" s="17">
        <f>_xlfn.XLOOKUP(A1028, 'Hospitalisation Details'!A:A, 'Hospitalisation Details'!J:J, "not found")</f>
        <v>10977.21</v>
      </c>
      <c r="N1028" s="2" t="str">
        <f>_xlfn.XLOOKUP(A1028, 'Hospitalisation Details'!A:A, 'Hospitalisation Details'!L:L, "not found")</f>
        <v>tier - 3</v>
      </c>
      <c r="O1028" s="2" t="str">
        <f>_xlfn.XLOOKUP(A1028, 'Hospitalisation Details'!A:A, 'Hospitalisation Details'!N:N, "not found")</f>
        <v>tier - 1</v>
      </c>
      <c r="P1028" s="2" t="str">
        <f>_xlfn.XLOOKUP(A1028, 'Hospitalisation Details'!A:A, 'Hospitalisation Details'!P:P, "not found")</f>
        <v>R1013</v>
      </c>
      <c r="Q1028" s="2">
        <f>_xlfn.XLOOKUP(A1028, 'Hospitalisation Details'!A:A, 'Hospitalisation Details'!H:H, "not found")</f>
        <v>49</v>
      </c>
    </row>
    <row r="1029" spans="1:17" ht="15.75" x14ac:dyDescent="0.25">
      <c r="A1029" s="15" t="s">
        <v>1343</v>
      </c>
      <c r="B1029" s="2" t="str">
        <f>VLOOKUP(A1029, 'Customer Names'!A:E, 4, FALSE)</f>
        <v>Tim</v>
      </c>
      <c r="C1029" s="2">
        <f>_xlfn.XLOOKUP(A1029, 'Medical Examinations'!A:A, 'Medical Examinations'!B:B, "not found")</f>
        <v>33.725000000000001</v>
      </c>
      <c r="D1029" s="2">
        <f>_xlfn.XLOOKUP(A1029, 'Medical Examinations'!A:A, 'Medical Examinations'!D:D, "not found")</f>
        <v>5.51</v>
      </c>
      <c r="E1029" s="2" t="str">
        <f>_xlfn.XLOOKUP(A1029, 'Medical Examinations'!A:A, 'Medical Examinations'!F:F, "not found")</f>
        <v>yes</v>
      </c>
      <c r="F1029" s="2" t="str">
        <f>_xlfn.XLOOKUP(A1029, 'Medical Examinations'!A:A, 'Medical Examinations'!G:G, "not found")</f>
        <v>No</v>
      </c>
      <c r="G1029" s="2" t="str">
        <f>_xlfn.XLOOKUP(A1029, 'Medical Examinations'!A:A, 'Medical Examinations'!H:H, "not found")</f>
        <v>No</v>
      </c>
      <c r="H1029" s="2">
        <f>_xlfn.XLOOKUP(A1029, 'Medical Examinations'!A:A, 'Medical Examinations'!J:J, "not found")</f>
        <v>2</v>
      </c>
      <c r="I1029" s="2" t="str">
        <f>_xlfn.XLOOKUP(A1029, 'Medical Examinations'!A:A, 'Medical Examinations'!L:L, "not found")</f>
        <v>No</v>
      </c>
      <c r="J1029" s="2" t="str">
        <f>_xlfn.XLOOKUP(A1029, 'Medical Examinations'!A:A, 'Medical Examinations'!C:C, "not found")</f>
        <v>Obesity</v>
      </c>
      <c r="K1029" s="2" t="str">
        <f>_xlfn.XLOOKUP(A1029, 'Medical Examinations'!A:A, 'Medical Examinations'!E:E, "not  found")</f>
        <v>Normal</v>
      </c>
      <c r="L1029" s="16">
        <f>_xlfn.XLOOKUP(A1029, 'Hospitalisation Details'!A:A, 'Hospitalisation Details'!G:G, "not found")</f>
        <v>24297</v>
      </c>
      <c r="M1029" s="17">
        <f>_xlfn.XLOOKUP(A1029, 'Hospitalisation Details'!A:A, 'Hospitalisation Details'!J:J, "not found")</f>
        <v>10976.25</v>
      </c>
      <c r="N1029" s="2" t="str">
        <f>_xlfn.XLOOKUP(A1029, 'Hospitalisation Details'!A:A, 'Hospitalisation Details'!L:L, "not found")</f>
        <v>tier - 3</v>
      </c>
      <c r="O1029" s="2" t="str">
        <f>_xlfn.XLOOKUP(A1029, 'Hospitalisation Details'!A:A, 'Hospitalisation Details'!N:N, "not found")</f>
        <v>tier - 2</v>
      </c>
      <c r="P1029" s="2" t="str">
        <f>_xlfn.XLOOKUP(A1029, 'Hospitalisation Details'!A:A, 'Hospitalisation Details'!P:P, "not found")</f>
        <v>R1012</v>
      </c>
      <c r="Q1029" s="2">
        <f>_xlfn.XLOOKUP(A1029, 'Hospitalisation Details'!A:A, 'Hospitalisation Details'!H:H, "not found")</f>
        <v>56</v>
      </c>
    </row>
    <row r="1030" spans="1:17" ht="15.75" x14ac:dyDescent="0.25">
      <c r="A1030" s="15" t="s">
        <v>1342</v>
      </c>
      <c r="B1030" s="2" t="str">
        <f>VLOOKUP(A1030, 'Customer Names'!A:E, 4, FALSE)</f>
        <v>Patrick</v>
      </c>
      <c r="C1030" s="2">
        <f>_xlfn.XLOOKUP(A1030, 'Medical Examinations'!A:A, 'Medical Examinations'!B:B, "not found")</f>
        <v>28.1</v>
      </c>
      <c r="D1030" s="2">
        <f>_xlfn.XLOOKUP(A1030, 'Medical Examinations'!A:A, 'Medical Examinations'!D:D, "not found")</f>
        <v>11.2</v>
      </c>
      <c r="E1030" s="2" t="str">
        <f>_xlfn.XLOOKUP(A1030, 'Medical Examinations'!A:A, 'Medical Examinations'!F:F, "not found")</f>
        <v>No</v>
      </c>
      <c r="F1030" s="2" t="str">
        <f>_xlfn.XLOOKUP(A1030, 'Medical Examinations'!A:A, 'Medical Examinations'!G:G, "not found")</f>
        <v>No</v>
      </c>
      <c r="G1030" s="2" t="str">
        <f>_xlfn.XLOOKUP(A1030, 'Medical Examinations'!A:A, 'Medical Examinations'!H:H, "not found")</f>
        <v>No</v>
      </c>
      <c r="H1030" s="2">
        <f>_xlfn.XLOOKUP(A1030, 'Medical Examinations'!A:A, 'Medical Examinations'!J:J, "not found")</f>
        <v>0</v>
      </c>
      <c r="I1030" s="2" t="str">
        <f>_xlfn.XLOOKUP(A1030, 'Medical Examinations'!A:A, 'Medical Examinations'!L:L, "not found")</f>
        <v>No</v>
      </c>
      <c r="J1030" s="2" t="str">
        <f>_xlfn.XLOOKUP(A1030, 'Medical Examinations'!A:A, 'Medical Examinations'!C:C, "not found")</f>
        <v>Overweight</v>
      </c>
      <c r="K1030" s="2" t="str">
        <f>_xlfn.XLOOKUP(A1030, 'Medical Examinations'!A:A, 'Medical Examinations'!E:E, "not  found")</f>
        <v>Diabetes</v>
      </c>
      <c r="L1030" s="16">
        <f>_xlfn.XLOOKUP(A1030, 'Hospitalisation Details'!A:A, 'Hospitalisation Details'!G:G, "not found")</f>
        <v>23912</v>
      </c>
      <c r="M1030" s="17">
        <f>_xlfn.XLOOKUP(A1030, 'Hospitalisation Details'!A:A, 'Hospitalisation Details'!J:J, "not found")</f>
        <v>10965.45</v>
      </c>
      <c r="N1030" s="2" t="str">
        <f>_xlfn.XLOOKUP(A1030, 'Hospitalisation Details'!A:A, 'Hospitalisation Details'!L:L, "not found")</f>
        <v>tier - 3</v>
      </c>
      <c r="O1030" s="2" t="str">
        <f>_xlfn.XLOOKUP(A1030, 'Hospitalisation Details'!A:A, 'Hospitalisation Details'!N:N, "not found")</f>
        <v>tier - 2</v>
      </c>
      <c r="P1030" s="2" t="str">
        <f>_xlfn.XLOOKUP(A1030, 'Hospitalisation Details'!A:A, 'Hospitalisation Details'!P:P, "not found")</f>
        <v>R1011</v>
      </c>
      <c r="Q1030" s="2">
        <f>_xlfn.XLOOKUP(A1030, 'Hospitalisation Details'!A:A, 'Hospitalisation Details'!H:H, "not found")</f>
        <v>57</v>
      </c>
    </row>
    <row r="1031" spans="1:17" ht="15.75" x14ac:dyDescent="0.25">
      <c r="A1031" s="15" t="s">
        <v>1341</v>
      </c>
      <c r="B1031" s="2" t="str">
        <f>VLOOKUP(A1031, 'Customer Names'!A:E, 4, FALSE)</f>
        <v>Bridget K.</v>
      </c>
      <c r="C1031" s="2">
        <f>_xlfn.XLOOKUP(A1031, 'Medical Examinations'!A:A, 'Medical Examinations'!B:B, "not found")</f>
        <v>37.43</v>
      </c>
      <c r="D1031" s="2">
        <f>_xlfn.XLOOKUP(A1031, 'Medical Examinations'!A:A, 'Medical Examinations'!D:D, "not found")</f>
        <v>4.3499999999999996</v>
      </c>
      <c r="E1031" s="2" t="str">
        <f>_xlfn.XLOOKUP(A1031, 'Medical Examinations'!A:A, 'Medical Examinations'!F:F, "not found")</f>
        <v>yes</v>
      </c>
      <c r="F1031" s="2" t="str">
        <f>_xlfn.XLOOKUP(A1031, 'Medical Examinations'!A:A, 'Medical Examinations'!G:G, "not found")</f>
        <v>No</v>
      </c>
      <c r="G1031" s="2" t="str">
        <f>_xlfn.XLOOKUP(A1031, 'Medical Examinations'!A:A, 'Medical Examinations'!H:H, "not found")</f>
        <v>Yes</v>
      </c>
      <c r="H1031" s="2">
        <f>_xlfn.XLOOKUP(A1031, 'Medical Examinations'!A:A, 'Medical Examinations'!J:J, "not found")</f>
        <v>1</v>
      </c>
      <c r="I1031" s="2" t="str">
        <f>_xlfn.XLOOKUP(A1031, 'Medical Examinations'!A:A, 'Medical Examinations'!L:L, "not found")</f>
        <v>No</v>
      </c>
      <c r="J1031" s="2" t="str">
        <f>_xlfn.XLOOKUP(A1031, 'Medical Examinations'!A:A, 'Medical Examinations'!C:C, "not found")</f>
        <v>Obesity</v>
      </c>
      <c r="K1031" s="2" t="str">
        <f>_xlfn.XLOOKUP(A1031, 'Medical Examinations'!A:A, 'Medical Examinations'!E:E, "not  found")</f>
        <v>Normal</v>
      </c>
      <c r="L1031" s="16">
        <f>_xlfn.XLOOKUP(A1031, 'Hospitalisation Details'!A:A, 'Hospitalisation Details'!G:G, "not found")</f>
        <v>25429</v>
      </c>
      <c r="M1031" s="17">
        <f>_xlfn.XLOOKUP(A1031, 'Hospitalisation Details'!A:A, 'Hospitalisation Details'!J:J, "not found")</f>
        <v>10959.69</v>
      </c>
      <c r="N1031" s="2" t="str">
        <f>_xlfn.XLOOKUP(A1031, 'Hospitalisation Details'!A:A, 'Hospitalisation Details'!L:L, "not found")</f>
        <v>tier - 3</v>
      </c>
      <c r="O1031" s="2" t="str">
        <f>_xlfn.XLOOKUP(A1031, 'Hospitalisation Details'!A:A, 'Hospitalisation Details'!N:N, "not found")</f>
        <v>tier - 3</v>
      </c>
      <c r="P1031" s="2" t="str">
        <f>_xlfn.XLOOKUP(A1031, 'Hospitalisation Details'!A:A, 'Hospitalisation Details'!P:P, "not found")</f>
        <v>R1012</v>
      </c>
      <c r="Q1031" s="2">
        <f>_xlfn.XLOOKUP(A1031, 'Hospitalisation Details'!A:A, 'Hospitalisation Details'!H:H, "not found")</f>
        <v>53</v>
      </c>
    </row>
    <row r="1032" spans="1:17" ht="15.75" x14ac:dyDescent="0.25">
      <c r="A1032" s="15" t="s">
        <v>1340</v>
      </c>
      <c r="B1032" s="2" t="str">
        <f>VLOOKUP(A1032, 'Customer Names'!A:E, 4, FALSE)</f>
        <v>Gabriel</v>
      </c>
      <c r="C1032" s="2">
        <f>_xlfn.XLOOKUP(A1032, 'Medical Examinations'!A:A, 'Medical Examinations'!B:B, "not found")</f>
        <v>23.7</v>
      </c>
      <c r="D1032" s="2">
        <f>_xlfn.XLOOKUP(A1032, 'Medical Examinations'!A:A, 'Medical Examinations'!D:D, "not found")</f>
        <v>10.45</v>
      </c>
      <c r="E1032" s="2" t="str">
        <f>_xlfn.XLOOKUP(A1032, 'Medical Examinations'!A:A, 'Medical Examinations'!F:F, "not found")</f>
        <v>No</v>
      </c>
      <c r="F1032" s="2" t="str">
        <f>_xlfn.XLOOKUP(A1032, 'Medical Examinations'!A:A, 'Medical Examinations'!G:G, "not found")</f>
        <v>No</v>
      </c>
      <c r="G1032" s="2" t="str">
        <f>_xlfn.XLOOKUP(A1032, 'Medical Examinations'!A:A, 'Medical Examinations'!H:H, "not found")</f>
        <v>No</v>
      </c>
      <c r="H1032" s="2">
        <f>_xlfn.XLOOKUP(A1032, 'Medical Examinations'!A:A, 'Medical Examinations'!J:J, "not found")</f>
        <v>0</v>
      </c>
      <c r="I1032" s="2" t="str">
        <f>_xlfn.XLOOKUP(A1032, 'Medical Examinations'!A:A, 'Medical Examinations'!L:L, "not found")</f>
        <v>No</v>
      </c>
      <c r="J1032" s="2" t="str">
        <f>_xlfn.XLOOKUP(A1032, 'Medical Examinations'!A:A, 'Medical Examinations'!C:C, "not found")</f>
        <v>Normal Weight</v>
      </c>
      <c r="K1032" s="2" t="str">
        <f>_xlfn.XLOOKUP(A1032, 'Medical Examinations'!A:A, 'Medical Examinations'!E:E, "not  found")</f>
        <v>Diabetes</v>
      </c>
      <c r="L1032" s="16">
        <f>_xlfn.XLOOKUP(A1032, 'Hospitalisation Details'!A:A, 'Hospitalisation Details'!G:G, "not found")</f>
        <v>24080</v>
      </c>
      <c r="M1032" s="17">
        <f>_xlfn.XLOOKUP(A1032, 'Hospitalisation Details'!A:A, 'Hospitalisation Details'!J:J, "not found")</f>
        <v>10959.33</v>
      </c>
      <c r="N1032" s="2" t="str">
        <f>_xlfn.XLOOKUP(A1032, 'Hospitalisation Details'!A:A, 'Hospitalisation Details'!L:L, "not found")</f>
        <v>tier - 3</v>
      </c>
      <c r="O1032" s="2" t="str">
        <f>_xlfn.XLOOKUP(A1032, 'Hospitalisation Details'!A:A, 'Hospitalisation Details'!N:N, "not found")</f>
        <v>tier - 3</v>
      </c>
      <c r="P1032" s="2" t="str">
        <f>_xlfn.XLOOKUP(A1032, 'Hospitalisation Details'!A:A, 'Hospitalisation Details'!P:P, "not found")</f>
        <v>R1011</v>
      </c>
      <c r="Q1032" s="2">
        <f>_xlfn.XLOOKUP(A1032, 'Hospitalisation Details'!A:A, 'Hospitalisation Details'!H:H, "not found")</f>
        <v>57</v>
      </c>
    </row>
    <row r="1033" spans="1:17" ht="15.75" x14ac:dyDescent="0.25">
      <c r="A1033" s="15" t="s">
        <v>1339</v>
      </c>
      <c r="B1033" s="2" t="str">
        <f>VLOOKUP(A1033, 'Customer Names'!A:E, 4, FALSE)</f>
        <v>Natasha</v>
      </c>
      <c r="C1033" s="2">
        <f>_xlfn.XLOOKUP(A1033, 'Medical Examinations'!A:A, 'Medical Examinations'!B:B, "not found")</f>
        <v>24.795000000000002</v>
      </c>
      <c r="D1033" s="2">
        <f>_xlfn.XLOOKUP(A1033, 'Medical Examinations'!A:A, 'Medical Examinations'!D:D, "not found")</f>
        <v>4.07</v>
      </c>
      <c r="E1033" s="2" t="str">
        <f>_xlfn.XLOOKUP(A1033, 'Medical Examinations'!A:A, 'Medical Examinations'!F:F, "not found")</f>
        <v>yes</v>
      </c>
      <c r="F1033" s="2" t="str">
        <f>_xlfn.XLOOKUP(A1033, 'Medical Examinations'!A:A, 'Medical Examinations'!G:G, "not found")</f>
        <v>No</v>
      </c>
      <c r="G1033" s="2" t="str">
        <f>_xlfn.XLOOKUP(A1033, 'Medical Examinations'!A:A, 'Medical Examinations'!H:H, "not found")</f>
        <v>Yes</v>
      </c>
      <c r="H1033" s="2">
        <f>_xlfn.XLOOKUP(A1033, 'Medical Examinations'!A:A, 'Medical Examinations'!J:J, "not found")</f>
        <v>1</v>
      </c>
      <c r="I1033" s="2" t="str">
        <f>_xlfn.XLOOKUP(A1033, 'Medical Examinations'!A:A, 'Medical Examinations'!L:L, "not found")</f>
        <v>No</v>
      </c>
      <c r="J1033" s="2" t="str">
        <f>_xlfn.XLOOKUP(A1033, 'Medical Examinations'!A:A, 'Medical Examinations'!C:C, "not found")</f>
        <v>Normal Weight</v>
      </c>
      <c r="K1033" s="2" t="str">
        <f>_xlfn.XLOOKUP(A1033, 'Medical Examinations'!A:A, 'Medical Examinations'!E:E, "not  found")</f>
        <v>Normal</v>
      </c>
      <c r="L1033" s="16">
        <f>_xlfn.XLOOKUP(A1033, 'Hospitalisation Details'!A:A, 'Hospitalisation Details'!G:G, "not found")</f>
        <v>25517</v>
      </c>
      <c r="M1033" s="17">
        <f>_xlfn.XLOOKUP(A1033, 'Hospitalisation Details'!A:A, 'Hospitalisation Details'!J:J, "not found")</f>
        <v>10942.13</v>
      </c>
      <c r="N1033" s="2" t="str">
        <f>_xlfn.XLOOKUP(A1033, 'Hospitalisation Details'!A:A, 'Hospitalisation Details'!L:L, "not found")</f>
        <v>tier - 3</v>
      </c>
      <c r="O1033" s="2" t="str">
        <f>_xlfn.XLOOKUP(A1033, 'Hospitalisation Details'!A:A, 'Hospitalisation Details'!N:N, "not found")</f>
        <v>tier - 3</v>
      </c>
      <c r="P1033" s="2" t="str">
        <f>_xlfn.XLOOKUP(A1033, 'Hospitalisation Details'!A:A, 'Hospitalisation Details'!P:P, "not found")</f>
        <v>R1012</v>
      </c>
      <c r="Q1033" s="2">
        <f>_xlfn.XLOOKUP(A1033, 'Hospitalisation Details'!A:A, 'Hospitalisation Details'!H:H, "not found")</f>
        <v>53</v>
      </c>
    </row>
    <row r="1034" spans="1:17" ht="15.75" x14ac:dyDescent="0.25">
      <c r="A1034" s="15" t="s">
        <v>1338</v>
      </c>
      <c r="B1034" s="2" t="str">
        <f>VLOOKUP(A1034, 'Customer Names'!A:E, 4, FALSE)</f>
        <v>Abby A.</v>
      </c>
      <c r="C1034" s="2">
        <f>_xlfn.XLOOKUP(A1034, 'Medical Examinations'!A:A, 'Medical Examinations'!B:B, "not found")</f>
        <v>31.9</v>
      </c>
      <c r="D1034" s="2">
        <f>_xlfn.XLOOKUP(A1034, 'Medical Examinations'!A:A, 'Medical Examinations'!D:D, "not found")</f>
        <v>8.34</v>
      </c>
      <c r="E1034" s="2" t="str">
        <f>_xlfn.XLOOKUP(A1034, 'Medical Examinations'!A:A, 'Medical Examinations'!F:F, "not found")</f>
        <v>No</v>
      </c>
      <c r="F1034" s="2" t="str">
        <f>_xlfn.XLOOKUP(A1034, 'Medical Examinations'!A:A, 'Medical Examinations'!G:G, "not found")</f>
        <v>No</v>
      </c>
      <c r="G1034" s="2" t="str">
        <f>_xlfn.XLOOKUP(A1034, 'Medical Examinations'!A:A, 'Medical Examinations'!H:H, "not found")</f>
        <v>No</v>
      </c>
      <c r="H1034" s="2">
        <f>_xlfn.XLOOKUP(A1034, 'Medical Examinations'!A:A, 'Medical Examinations'!J:J, "not found")</f>
        <v>0</v>
      </c>
      <c r="I1034" s="2" t="str">
        <f>_xlfn.XLOOKUP(A1034, 'Medical Examinations'!A:A, 'Medical Examinations'!L:L, "not found")</f>
        <v>No</v>
      </c>
      <c r="J1034" s="2" t="str">
        <f>_xlfn.XLOOKUP(A1034, 'Medical Examinations'!A:A, 'Medical Examinations'!C:C, "not found")</f>
        <v>Obesity</v>
      </c>
      <c r="K1034" s="2" t="str">
        <f>_xlfn.XLOOKUP(A1034, 'Medical Examinations'!A:A, 'Medical Examinations'!E:E, "not  found")</f>
        <v>Diabetes</v>
      </c>
      <c r="L1034" s="16">
        <f>_xlfn.XLOOKUP(A1034, 'Hospitalisation Details'!A:A, 'Hospitalisation Details'!G:G, "not found")</f>
        <v>25154</v>
      </c>
      <c r="M1034" s="17">
        <f>_xlfn.XLOOKUP(A1034, 'Hospitalisation Details'!A:A, 'Hospitalisation Details'!J:J, "not found")</f>
        <v>10928.85</v>
      </c>
      <c r="N1034" s="2" t="str">
        <f>_xlfn.XLOOKUP(A1034, 'Hospitalisation Details'!A:A, 'Hospitalisation Details'!L:L, "not found")</f>
        <v>tier - 3</v>
      </c>
      <c r="O1034" s="2" t="str">
        <f>_xlfn.XLOOKUP(A1034, 'Hospitalisation Details'!A:A, 'Hospitalisation Details'!N:N, "not found")</f>
        <v>tier - 3</v>
      </c>
      <c r="P1034" s="2" t="str">
        <f>_xlfn.XLOOKUP(A1034, 'Hospitalisation Details'!A:A, 'Hospitalisation Details'!P:P, "not found")</f>
        <v>R1013</v>
      </c>
      <c r="Q1034" s="2">
        <f>_xlfn.XLOOKUP(A1034, 'Hospitalisation Details'!A:A, 'Hospitalisation Details'!H:H, "not found")</f>
        <v>54</v>
      </c>
    </row>
    <row r="1035" spans="1:17" ht="15.75" x14ac:dyDescent="0.25">
      <c r="A1035" s="15" t="s">
        <v>1337</v>
      </c>
      <c r="B1035" s="2" t="str">
        <f>VLOOKUP(A1035, 'Customer Names'!A:E, 4, FALSE)</f>
        <v>Michelle</v>
      </c>
      <c r="C1035" s="2">
        <f>_xlfn.XLOOKUP(A1035, 'Medical Examinations'!A:A, 'Medical Examinations'!B:B, "not found")</f>
        <v>32.68</v>
      </c>
      <c r="D1035" s="2">
        <f>_xlfn.XLOOKUP(A1035, 'Medical Examinations'!A:A, 'Medical Examinations'!D:D, "not found")</f>
        <v>7.41</v>
      </c>
      <c r="E1035" s="2" t="str">
        <f>_xlfn.XLOOKUP(A1035, 'Medical Examinations'!A:A, 'Medical Examinations'!F:F, "not found")</f>
        <v>No</v>
      </c>
      <c r="F1035" s="2" t="str">
        <f>_xlfn.XLOOKUP(A1035, 'Medical Examinations'!A:A, 'Medical Examinations'!G:G, "not found")</f>
        <v>No</v>
      </c>
      <c r="G1035" s="2" t="str">
        <f>_xlfn.XLOOKUP(A1035, 'Medical Examinations'!A:A, 'Medical Examinations'!H:H, "not found")</f>
        <v>No</v>
      </c>
      <c r="H1035" s="2">
        <f>_xlfn.XLOOKUP(A1035, 'Medical Examinations'!A:A, 'Medical Examinations'!J:J, "not found")</f>
        <v>0</v>
      </c>
      <c r="I1035" s="2" t="str">
        <f>_xlfn.XLOOKUP(A1035, 'Medical Examinations'!A:A, 'Medical Examinations'!L:L, "not found")</f>
        <v>No</v>
      </c>
      <c r="J1035" s="2" t="str">
        <f>_xlfn.XLOOKUP(A1035, 'Medical Examinations'!A:A, 'Medical Examinations'!C:C, "not found")</f>
        <v>Obesity</v>
      </c>
      <c r="K1035" s="2" t="str">
        <f>_xlfn.XLOOKUP(A1035, 'Medical Examinations'!A:A, 'Medical Examinations'!E:E, "not  found")</f>
        <v>Diabetes</v>
      </c>
      <c r="L1035" s="16">
        <f>_xlfn.XLOOKUP(A1035, 'Hospitalisation Details'!A:A, 'Hospitalisation Details'!G:G, "not found")</f>
        <v>25155</v>
      </c>
      <c r="M1035" s="17">
        <f>_xlfn.XLOOKUP(A1035, 'Hospitalisation Details'!A:A, 'Hospitalisation Details'!J:J, "not found")</f>
        <v>10923.93</v>
      </c>
      <c r="N1035" s="2" t="str">
        <f>_xlfn.XLOOKUP(A1035, 'Hospitalisation Details'!A:A, 'Hospitalisation Details'!L:L, "not found")</f>
        <v>tier - 3</v>
      </c>
      <c r="O1035" s="2" t="str">
        <f>_xlfn.XLOOKUP(A1035, 'Hospitalisation Details'!A:A, 'Hospitalisation Details'!N:N, "not found")</f>
        <v>tier - 1</v>
      </c>
      <c r="P1035" s="2" t="str">
        <f>_xlfn.XLOOKUP(A1035, 'Hospitalisation Details'!A:A, 'Hospitalisation Details'!P:P, "not found")</f>
        <v>R1024</v>
      </c>
      <c r="Q1035" s="2">
        <f>_xlfn.XLOOKUP(A1035, 'Hospitalisation Details'!A:A, 'Hospitalisation Details'!H:H, "not found")</f>
        <v>54</v>
      </c>
    </row>
    <row r="1036" spans="1:17" ht="15.75" x14ac:dyDescent="0.25">
      <c r="A1036" s="15" t="s">
        <v>1336</v>
      </c>
      <c r="B1036" s="2" t="str">
        <f>VLOOKUP(A1036, 'Customer Names'!A:E, 4, FALSE)</f>
        <v>Mckendree</v>
      </c>
      <c r="C1036" s="2">
        <f>_xlfn.XLOOKUP(A1036, 'Medical Examinations'!A:A, 'Medical Examinations'!B:B, "not found")</f>
        <v>47.13</v>
      </c>
      <c r="D1036" s="2">
        <f>_xlfn.XLOOKUP(A1036, 'Medical Examinations'!A:A, 'Medical Examinations'!D:D, "not found")</f>
        <v>4.3099999999999996</v>
      </c>
      <c r="E1036" s="2" t="str">
        <f>_xlfn.XLOOKUP(A1036, 'Medical Examinations'!A:A, 'Medical Examinations'!F:F, "not found")</f>
        <v>No</v>
      </c>
      <c r="F1036" s="2" t="str">
        <f>_xlfn.XLOOKUP(A1036, 'Medical Examinations'!A:A, 'Medical Examinations'!G:G, "not found")</f>
        <v>No</v>
      </c>
      <c r="G1036" s="2" t="str">
        <f>_xlfn.XLOOKUP(A1036, 'Medical Examinations'!A:A, 'Medical Examinations'!H:H, "not found")</f>
        <v>No</v>
      </c>
      <c r="H1036" s="2">
        <f>_xlfn.XLOOKUP(A1036, 'Medical Examinations'!A:A, 'Medical Examinations'!J:J, "not found")</f>
        <v>0</v>
      </c>
      <c r="I1036" s="2" t="str">
        <f>_xlfn.XLOOKUP(A1036, 'Medical Examinations'!A:A, 'Medical Examinations'!L:L, "not found")</f>
        <v>No</v>
      </c>
      <c r="J1036" s="2" t="str">
        <f>_xlfn.XLOOKUP(A1036, 'Medical Examinations'!A:A, 'Medical Examinations'!C:C, "not found")</f>
        <v>Obesity</v>
      </c>
      <c r="K1036" s="2" t="str">
        <f>_xlfn.XLOOKUP(A1036, 'Medical Examinations'!A:A, 'Medical Examinations'!E:E, "not  found")</f>
        <v>Normal</v>
      </c>
      <c r="L1036" s="16">
        <f>_xlfn.XLOOKUP(A1036, 'Hospitalisation Details'!A:A, 'Hospitalisation Details'!G:G, "not found")</f>
        <v>34583</v>
      </c>
      <c r="M1036" s="17">
        <f>_xlfn.XLOOKUP(A1036, 'Hospitalisation Details'!A:A, 'Hospitalisation Details'!J:J, "not found")</f>
        <v>10886.66</v>
      </c>
      <c r="N1036" s="2" t="str">
        <f>_xlfn.XLOOKUP(A1036, 'Hospitalisation Details'!A:A, 'Hospitalisation Details'!L:L, "not found")</f>
        <v>tier - 3</v>
      </c>
      <c r="O1036" s="2" t="str">
        <f>_xlfn.XLOOKUP(A1036, 'Hospitalisation Details'!A:A, 'Hospitalisation Details'!N:N, "not found")</f>
        <v>tier - 3</v>
      </c>
      <c r="P1036" s="2" t="str">
        <f>_xlfn.XLOOKUP(A1036, 'Hospitalisation Details'!A:A, 'Hospitalisation Details'!P:P, "not found")</f>
        <v>R1012</v>
      </c>
      <c r="Q1036" s="2">
        <f>_xlfn.XLOOKUP(A1036, 'Hospitalisation Details'!A:A, 'Hospitalisation Details'!H:H, "not found")</f>
        <v>28</v>
      </c>
    </row>
    <row r="1037" spans="1:17" ht="15.75" x14ac:dyDescent="0.25">
      <c r="A1037" s="15" t="s">
        <v>1335</v>
      </c>
      <c r="B1037" s="2" t="str">
        <f>VLOOKUP(A1037, 'Customer Names'!A:E, 4, FALSE)</f>
        <v>Tara</v>
      </c>
      <c r="C1037" s="2">
        <f>_xlfn.XLOOKUP(A1037, 'Medical Examinations'!A:A, 'Medical Examinations'!B:B, "not found")</f>
        <v>36.67</v>
      </c>
      <c r="D1037" s="2">
        <f>_xlfn.XLOOKUP(A1037, 'Medical Examinations'!A:A, 'Medical Examinations'!D:D, "not found")</f>
        <v>10.83</v>
      </c>
      <c r="E1037" s="2" t="str">
        <f>_xlfn.XLOOKUP(A1037, 'Medical Examinations'!A:A, 'Medical Examinations'!F:F, "not found")</f>
        <v>No</v>
      </c>
      <c r="F1037" s="2" t="str">
        <f>_xlfn.XLOOKUP(A1037, 'Medical Examinations'!A:A, 'Medical Examinations'!G:G, "not found")</f>
        <v>No</v>
      </c>
      <c r="G1037" s="2" t="str">
        <f>_xlfn.XLOOKUP(A1037, 'Medical Examinations'!A:A, 'Medical Examinations'!H:H, "not found")</f>
        <v>No</v>
      </c>
      <c r="H1037" s="2">
        <f>_xlfn.XLOOKUP(A1037, 'Medical Examinations'!A:A, 'Medical Examinations'!J:J, "not found")</f>
        <v>0</v>
      </c>
      <c r="I1037" s="2" t="str">
        <f>_xlfn.XLOOKUP(A1037, 'Medical Examinations'!A:A, 'Medical Examinations'!L:L, "not found")</f>
        <v>No</v>
      </c>
      <c r="J1037" s="2" t="str">
        <f>_xlfn.XLOOKUP(A1037, 'Medical Examinations'!A:A, 'Medical Examinations'!C:C, "not found")</f>
        <v>Obesity</v>
      </c>
      <c r="K1037" s="2" t="str">
        <f>_xlfn.XLOOKUP(A1037, 'Medical Examinations'!A:A, 'Medical Examinations'!E:E, "not  found")</f>
        <v>Diabetes</v>
      </c>
      <c r="L1037" s="16">
        <f>_xlfn.XLOOKUP(A1037, 'Hospitalisation Details'!A:A, 'Hospitalisation Details'!G:G, "not found")</f>
        <v>26287</v>
      </c>
      <c r="M1037" s="17">
        <f>_xlfn.XLOOKUP(A1037, 'Hospitalisation Details'!A:A, 'Hospitalisation Details'!J:J, "not found")</f>
        <v>10848.13</v>
      </c>
      <c r="N1037" s="2" t="str">
        <f>_xlfn.XLOOKUP(A1037, 'Hospitalisation Details'!A:A, 'Hospitalisation Details'!L:L, "not found")</f>
        <v>tier - 3</v>
      </c>
      <c r="O1037" s="2" t="str">
        <f>_xlfn.XLOOKUP(A1037, 'Hospitalisation Details'!A:A, 'Hospitalisation Details'!N:N, "not found")</f>
        <v>tier - 3</v>
      </c>
      <c r="P1037" s="2" t="str">
        <f>_xlfn.XLOOKUP(A1037, 'Hospitalisation Details'!A:A, 'Hospitalisation Details'!P:P, "not found")</f>
        <v>R1012</v>
      </c>
      <c r="Q1037" s="2">
        <f>_xlfn.XLOOKUP(A1037, 'Hospitalisation Details'!A:A, 'Hospitalisation Details'!H:H, "not found")</f>
        <v>51</v>
      </c>
    </row>
    <row r="1038" spans="1:17" ht="15.75" x14ac:dyDescent="0.25">
      <c r="A1038" s="15" t="s">
        <v>1334</v>
      </c>
      <c r="B1038" s="2" t="str">
        <f>VLOOKUP(A1038, 'Customer Names'!A:E, 4, FALSE)</f>
        <v>Daniel</v>
      </c>
      <c r="C1038" s="2">
        <f>_xlfn.XLOOKUP(A1038, 'Medical Examinations'!A:A, 'Medical Examinations'!B:B, "not found")</f>
        <v>33.630000000000003</v>
      </c>
      <c r="D1038" s="2">
        <f>_xlfn.XLOOKUP(A1038, 'Medical Examinations'!A:A, 'Medical Examinations'!D:D, "not found")</f>
        <v>11.31</v>
      </c>
      <c r="E1038" s="2" t="str">
        <f>_xlfn.XLOOKUP(A1038, 'Medical Examinations'!A:A, 'Medical Examinations'!F:F, "not found")</f>
        <v>No</v>
      </c>
      <c r="F1038" s="2" t="str">
        <f>_xlfn.XLOOKUP(A1038, 'Medical Examinations'!A:A, 'Medical Examinations'!G:G, "not found")</f>
        <v>No</v>
      </c>
      <c r="G1038" s="2" t="str">
        <f>_xlfn.XLOOKUP(A1038, 'Medical Examinations'!A:A, 'Medical Examinations'!H:H, "not found")</f>
        <v>No</v>
      </c>
      <c r="H1038" s="2">
        <f>_xlfn.XLOOKUP(A1038, 'Medical Examinations'!A:A, 'Medical Examinations'!J:J, "not found")</f>
        <v>0</v>
      </c>
      <c r="I1038" s="2" t="str">
        <f>_xlfn.XLOOKUP(A1038, 'Medical Examinations'!A:A, 'Medical Examinations'!L:L, "not found")</f>
        <v>No</v>
      </c>
      <c r="J1038" s="2" t="str">
        <f>_xlfn.XLOOKUP(A1038, 'Medical Examinations'!A:A, 'Medical Examinations'!C:C, "not found")</f>
        <v>Obesity</v>
      </c>
      <c r="K1038" s="2" t="str">
        <f>_xlfn.XLOOKUP(A1038, 'Medical Examinations'!A:A, 'Medical Examinations'!E:E, "not  found")</f>
        <v>Diabetes</v>
      </c>
      <c r="L1038" s="16">
        <f>_xlfn.XLOOKUP(A1038, 'Hospitalisation Details'!A:A, 'Hospitalisation Details'!G:G, "not found")</f>
        <v>25047</v>
      </c>
      <c r="M1038" s="17">
        <f>_xlfn.XLOOKUP(A1038, 'Hospitalisation Details'!A:A, 'Hospitalisation Details'!J:J, "not found")</f>
        <v>10825.25</v>
      </c>
      <c r="N1038" s="2" t="str">
        <f>_xlfn.XLOOKUP(A1038, 'Hospitalisation Details'!A:A, 'Hospitalisation Details'!L:L, "not found")</f>
        <v>tier - 3</v>
      </c>
      <c r="O1038" s="2" t="str">
        <f>_xlfn.XLOOKUP(A1038, 'Hospitalisation Details'!A:A, 'Hospitalisation Details'!N:N, "not found")</f>
        <v>tier - 3</v>
      </c>
      <c r="P1038" s="2" t="str">
        <f>_xlfn.XLOOKUP(A1038, 'Hospitalisation Details'!A:A, 'Hospitalisation Details'!P:P, "not found")</f>
        <v>R1012</v>
      </c>
      <c r="Q1038" s="2">
        <f>_xlfn.XLOOKUP(A1038, 'Hospitalisation Details'!A:A, 'Hospitalisation Details'!H:H, "not found")</f>
        <v>54</v>
      </c>
    </row>
    <row r="1039" spans="1:17" ht="15.75" x14ac:dyDescent="0.25">
      <c r="A1039" s="15" t="s">
        <v>1333</v>
      </c>
      <c r="B1039" s="2" t="str">
        <f>VLOOKUP(A1039, 'Customer Names'!A:E, 4, FALSE)</f>
        <v>Joshua P</v>
      </c>
      <c r="C1039" s="2">
        <f>_xlfn.XLOOKUP(A1039, 'Medical Examinations'!A:A, 'Medical Examinations'!B:B, "not found")</f>
        <v>32.67</v>
      </c>
      <c r="D1039" s="2">
        <f>_xlfn.XLOOKUP(A1039, 'Medical Examinations'!A:A, 'Medical Examinations'!D:D, "not found")</f>
        <v>11.81</v>
      </c>
      <c r="E1039" s="2" t="str">
        <f>_xlfn.XLOOKUP(A1039, 'Medical Examinations'!A:A, 'Medical Examinations'!F:F, "not found")</f>
        <v>yes</v>
      </c>
      <c r="F1039" s="2" t="str">
        <f>_xlfn.XLOOKUP(A1039, 'Medical Examinations'!A:A, 'Medical Examinations'!G:G, "not found")</f>
        <v>No</v>
      </c>
      <c r="G1039" s="2" t="str">
        <f>_xlfn.XLOOKUP(A1039, 'Medical Examinations'!A:A, 'Medical Examinations'!H:H, "not found")</f>
        <v>No</v>
      </c>
      <c r="H1039" s="2">
        <f>_xlfn.XLOOKUP(A1039, 'Medical Examinations'!A:A, 'Medical Examinations'!J:J, "not found")</f>
        <v>0</v>
      </c>
      <c r="I1039" s="2" t="str">
        <f>_xlfn.XLOOKUP(A1039, 'Medical Examinations'!A:A, 'Medical Examinations'!L:L, "not found")</f>
        <v>No</v>
      </c>
      <c r="J1039" s="2" t="str">
        <f>_xlfn.XLOOKUP(A1039, 'Medical Examinations'!A:A, 'Medical Examinations'!C:C, "not found")</f>
        <v>Obesity</v>
      </c>
      <c r="K1039" s="2" t="str">
        <f>_xlfn.XLOOKUP(A1039, 'Medical Examinations'!A:A, 'Medical Examinations'!E:E, "not  found")</f>
        <v>Diabetes</v>
      </c>
      <c r="L1039" s="16">
        <f>_xlfn.XLOOKUP(A1039, 'Hospitalisation Details'!A:A, 'Hospitalisation Details'!G:G, "not found")</f>
        <v>24747</v>
      </c>
      <c r="M1039" s="17">
        <f>_xlfn.XLOOKUP(A1039, 'Hospitalisation Details'!A:A, 'Hospitalisation Details'!J:J, "not found")</f>
        <v>10807.49</v>
      </c>
      <c r="N1039" s="2" t="str">
        <f>_xlfn.XLOOKUP(A1039, 'Hospitalisation Details'!A:A, 'Hospitalisation Details'!L:L, "not found")</f>
        <v>tier - 3</v>
      </c>
      <c r="O1039" s="2" t="str">
        <f>_xlfn.XLOOKUP(A1039, 'Hospitalisation Details'!A:A, 'Hospitalisation Details'!N:N, "not found")</f>
        <v>tier - 2</v>
      </c>
      <c r="P1039" s="2" t="str">
        <f>_xlfn.XLOOKUP(A1039, 'Hospitalisation Details'!A:A, 'Hospitalisation Details'!P:P, "not found")</f>
        <v>R1013</v>
      </c>
      <c r="Q1039" s="2">
        <f>_xlfn.XLOOKUP(A1039, 'Hospitalisation Details'!A:A, 'Hospitalisation Details'!H:H, "not found")</f>
        <v>55</v>
      </c>
    </row>
    <row r="1040" spans="1:17" ht="15.75" x14ac:dyDescent="0.25">
      <c r="A1040" s="15" t="s">
        <v>1332</v>
      </c>
      <c r="B1040" s="2" t="str">
        <f>VLOOKUP(A1040, 'Customer Names'!A:E, 4, FALSE)</f>
        <v>Erin C</v>
      </c>
      <c r="C1040" s="2">
        <f>_xlfn.XLOOKUP(A1040, 'Medical Examinations'!A:A, 'Medical Examinations'!B:B, "not found")</f>
        <v>33.299999999999997</v>
      </c>
      <c r="D1040" s="2">
        <f>_xlfn.XLOOKUP(A1040, 'Medical Examinations'!A:A, 'Medical Examinations'!D:D, "not found")</f>
        <v>8.26</v>
      </c>
      <c r="E1040" s="2" t="str">
        <f>_xlfn.XLOOKUP(A1040, 'Medical Examinations'!A:A, 'Medical Examinations'!F:F, "not found")</f>
        <v>yes</v>
      </c>
      <c r="F1040" s="2" t="str">
        <f>_xlfn.XLOOKUP(A1040, 'Medical Examinations'!A:A, 'Medical Examinations'!G:G, "not found")</f>
        <v>No</v>
      </c>
      <c r="G1040" s="2" t="str">
        <f>_xlfn.XLOOKUP(A1040, 'Medical Examinations'!A:A, 'Medical Examinations'!H:H, "not found")</f>
        <v>No</v>
      </c>
      <c r="H1040" s="2">
        <f>_xlfn.XLOOKUP(A1040, 'Medical Examinations'!A:A, 'Medical Examinations'!J:J, "not found")</f>
        <v>2</v>
      </c>
      <c r="I1040" s="2" t="str">
        <f>_xlfn.XLOOKUP(A1040, 'Medical Examinations'!A:A, 'Medical Examinations'!L:L, "not found")</f>
        <v>No</v>
      </c>
      <c r="J1040" s="2" t="str">
        <f>_xlfn.XLOOKUP(A1040, 'Medical Examinations'!A:A, 'Medical Examinations'!C:C, "not found")</f>
        <v>Obesity</v>
      </c>
      <c r="K1040" s="2" t="str">
        <f>_xlfn.XLOOKUP(A1040, 'Medical Examinations'!A:A, 'Medical Examinations'!E:E, "not  found")</f>
        <v>Diabetes</v>
      </c>
      <c r="L1040" s="16">
        <f>_xlfn.XLOOKUP(A1040, 'Hospitalisation Details'!A:A, 'Hospitalisation Details'!G:G, "not found")</f>
        <v>25920</v>
      </c>
      <c r="M1040" s="17">
        <f>_xlfn.XLOOKUP(A1040, 'Hospitalisation Details'!A:A, 'Hospitalisation Details'!J:J, "not found")</f>
        <v>10806.84</v>
      </c>
      <c r="N1040" s="2" t="str">
        <f>_xlfn.XLOOKUP(A1040, 'Hospitalisation Details'!A:A, 'Hospitalisation Details'!L:L, "not found")</f>
        <v>tier - 3</v>
      </c>
      <c r="O1040" s="2" t="str">
        <f>_xlfn.XLOOKUP(A1040, 'Hospitalisation Details'!A:A, 'Hospitalisation Details'!N:N, "not found")</f>
        <v>tier - 2</v>
      </c>
      <c r="P1040" s="2" t="str">
        <f>_xlfn.XLOOKUP(A1040, 'Hospitalisation Details'!A:A, 'Hospitalisation Details'!P:P, "not found")</f>
        <v>R1011</v>
      </c>
      <c r="Q1040" s="2">
        <f>_xlfn.XLOOKUP(A1040, 'Hospitalisation Details'!A:A, 'Hospitalisation Details'!H:H, "not found")</f>
        <v>52</v>
      </c>
    </row>
    <row r="1041" spans="1:17" ht="15.75" x14ac:dyDescent="0.25">
      <c r="A1041" s="15" t="s">
        <v>1331</v>
      </c>
      <c r="B1041" s="2" t="str">
        <f>VLOOKUP(A1041, 'Customer Names'!A:E, 4, FALSE)</f>
        <v>Shure</v>
      </c>
      <c r="C1041" s="2">
        <f>_xlfn.XLOOKUP(A1041, 'Medical Examinations'!A:A, 'Medical Examinations'!B:B, "not found")</f>
        <v>30.78</v>
      </c>
      <c r="D1041" s="2">
        <f>_xlfn.XLOOKUP(A1041, 'Medical Examinations'!A:A, 'Medical Examinations'!D:D, "not found")</f>
        <v>10.74</v>
      </c>
      <c r="E1041" s="2" t="str">
        <f>_xlfn.XLOOKUP(A1041, 'Medical Examinations'!A:A, 'Medical Examinations'!F:F, "not found")</f>
        <v>yes</v>
      </c>
      <c r="F1041" s="2" t="str">
        <f>_xlfn.XLOOKUP(A1041, 'Medical Examinations'!A:A, 'Medical Examinations'!G:G, "not found")</f>
        <v>No</v>
      </c>
      <c r="G1041" s="2" t="str">
        <f>_xlfn.XLOOKUP(A1041, 'Medical Examinations'!A:A, 'Medical Examinations'!H:H, "not found")</f>
        <v>No</v>
      </c>
      <c r="H1041" s="2">
        <f>_xlfn.XLOOKUP(A1041, 'Medical Examinations'!A:A, 'Medical Examinations'!J:J, "not found")</f>
        <v>2</v>
      </c>
      <c r="I1041" s="2" t="str">
        <f>_xlfn.XLOOKUP(A1041, 'Medical Examinations'!A:A, 'Medical Examinations'!L:L, "not found")</f>
        <v>No</v>
      </c>
      <c r="J1041" s="2" t="str">
        <f>_xlfn.XLOOKUP(A1041, 'Medical Examinations'!A:A, 'Medical Examinations'!C:C, "not found")</f>
        <v>Obesity</v>
      </c>
      <c r="K1041" s="2" t="str">
        <f>_xlfn.XLOOKUP(A1041, 'Medical Examinations'!A:A, 'Medical Examinations'!E:E, "not  found")</f>
        <v>Diabetes</v>
      </c>
      <c r="L1041" s="16">
        <f>_xlfn.XLOOKUP(A1041, 'Hospitalisation Details'!A:A, 'Hospitalisation Details'!G:G, "not found")</f>
        <v>25869</v>
      </c>
      <c r="M1041" s="17">
        <f>_xlfn.XLOOKUP(A1041, 'Hospitalisation Details'!A:A, 'Hospitalisation Details'!J:J, "not found")</f>
        <v>10797.34</v>
      </c>
      <c r="N1041" s="2" t="str">
        <f>_xlfn.XLOOKUP(A1041, 'Hospitalisation Details'!A:A, 'Hospitalisation Details'!L:L, "not found")</f>
        <v>tier - 3</v>
      </c>
      <c r="O1041" s="2" t="str">
        <f>_xlfn.XLOOKUP(A1041, 'Hospitalisation Details'!A:A, 'Hospitalisation Details'!N:N, "not found")</f>
        <v>tier - 2</v>
      </c>
      <c r="P1041" s="2" t="str">
        <f>_xlfn.XLOOKUP(A1041, 'Hospitalisation Details'!A:A, 'Hospitalisation Details'!P:P, "not found")</f>
        <v>R1023</v>
      </c>
      <c r="Q1041" s="2">
        <f>_xlfn.XLOOKUP(A1041, 'Hospitalisation Details'!A:A, 'Hospitalisation Details'!H:H, "not found")</f>
        <v>52</v>
      </c>
    </row>
    <row r="1042" spans="1:17" ht="15.75" x14ac:dyDescent="0.25">
      <c r="A1042" s="15" t="s">
        <v>1330</v>
      </c>
      <c r="B1042" s="2" t="str">
        <f>VLOOKUP(A1042, 'Customer Names'!A:E, 4, FALSE)</f>
        <v>Richard</v>
      </c>
      <c r="C1042" s="2">
        <f>_xlfn.XLOOKUP(A1042, 'Medical Examinations'!A:A, 'Medical Examinations'!B:B, "not found")</f>
        <v>28.975000000000001</v>
      </c>
      <c r="D1042" s="2">
        <f>_xlfn.XLOOKUP(A1042, 'Medical Examinations'!A:A, 'Medical Examinations'!D:D, "not found")</f>
        <v>7.69</v>
      </c>
      <c r="E1042" s="2" t="str">
        <f>_xlfn.XLOOKUP(A1042, 'Medical Examinations'!A:A, 'Medical Examinations'!F:F, "not found")</f>
        <v>yes</v>
      </c>
      <c r="F1042" s="2" t="str">
        <f>_xlfn.XLOOKUP(A1042, 'Medical Examinations'!A:A, 'Medical Examinations'!G:G, "not found")</f>
        <v>No</v>
      </c>
      <c r="G1042" s="2" t="str">
        <f>_xlfn.XLOOKUP(A1042, 'Medical Examinations'!A:A, 'Medical Examinations'!H:H, "not found")</f>
        <v>No</v>
      </c>
      <c r="H1042" s="2">
        <f>_xlfn.XLOOKUP(A1042, 'Medical Examinations'!A:A, 'Medical Examinations'!J:J, "not found")</f>
        <v>0</v>
      </c>
      <c r="I1042" s="2" t="str">
        <f>_xlfn.XLOOKUP(A1042, 'Medical Examinations'!A:A, 'Medical Examinations'!L:L, "not found")</f>
        <v>No</v>
      </c>
      <c r="J1042" s="2" t="str">
        <f>_xlfn.XLOOKUP(A1042, 'Medical Examinations'!A:A, 'Medical Examinations'!C:C, "not found")</f>
        <v>Overweight</v>
      </c>
      <c r="K1042" s="2" t="str">
        <f>_xlfn.XLOOKUP(A1042, 'Medical Examinations'!A:A, 'Medical Examinations'!E:E, "not  found")</f>
        <v>Diabetes</v>
      </c>
      <c r="L1042" s="16">
        <f>_xlfn.XLOOKUP(A1042, 'Hospitalisation Details'!A:A, 'Hospitalisation Details'!G:G, "not found")</f>
        <v>24768</v>
      </c>
      <c r="M1042" s="17">
        <f>_xlfn.XLOOKUP(A1042, 'Hospitalisation Details'!A:A, 'Hospitalisation Details'!J:J, "not found")</f>
        <v>10796.35</v>
      </c>
      <c r="N1042" s="2" t="str">
        <f>_xlfn.XLOOKUP(A1042, 'Hospitalisation Details'!A:A, 'Hospitalisation Details'!L:L, "not found")</f>
        <v>tier - 3</v>
      </c>
      <c r="O1042" s="2" t="str">
        <f>_xlfn.XLOOKUP(A1042, 'Hospitalisation Details'!A:A, 'Hospitalisation Details'!N:N, "not found")</f>
        <v>tier - 1</v>
      </c>
      <c r="P1042" s="2" t="str">
        <f>_xlfn.XLOOKUP(A1042, 'Hospitalisation Details'!A:A, 'Hospitalisation Details'!P:P, "not found")</f>
        <v>R1019</v>
      </c>
      <c r="Q1042" s="2">
        <f>_xlfn.XLOOKUP(A1042, 'Hospitalisation Details'!A:A, 'Hospitalisation Details'!H:H, "not found")</f>
        <v>55</v>
      </c>
    </row>
    <row r="1043" spans="1:17" ht="15.75" x14ac:dyDescent="0.25">
      <c r="A1043" s="15" t="s">
        <v>1329</v>
      </c>
      <c r="B1043" s="2" t="str">
        <f>VLOOKUP(A1043, 'Customer Names'!A:E, 4, FALSE)</f>
        <v>Brenda</v>
      </c>
      <c r="C1043" s="2">
        <f>_xlfn.XLOOKUP(A1043, 'Medical Examinations'!A:A, 'Medical Examinations'!B:B, "not found")</f>
        <v>33.4</v>
      </c>
      <c r="D1043" s="2">
        <f>_xlfn.XLOOKUP(A1043, 'Medical Examinations'!A:A, 'Medical Examinations'!D:D, "not found")</f>
        <v>4.84</v>
      </c>
      <c r="E1043" s="2" t="str">
        <f>_xlfn.XLOOKUP(A1043, 'Medical Examinations'!A:A, 'Medical Examinations'!F:F, "not found")</f>
        <v>No</v>
      </c>
      <c r="F1043" s="2" t="str">
        <f>_xlfn.XLOOKUP(A1043, 'Medical Examinations'!A:A, 'Medical Examinations'!G:G, "not found")</f>
        <v>No</v>
      </c>
      <c r="G1043" s="2" t="str">
        <f>_xlfn.XLOOKUP(A1043, 'Medical Examinations'!A:A, 'Medical Examinations'!H:H, "not found")</f>
        <v>No</v>
      </c>
      <c r="H1043" s="2">
        <f>_xlfn.XLOOKUP(A1043, 'Medical Examinations'!A:A, 'Medical Examinations'!J:J, "not found")</f>
        <v>0</v>
      </c>
      <c r="I1043" s="2" t="str">
        <f>_xlfn.XLOOKUP(A1043, 'Medical Examinations'!A:A, 'Medical Examinations'!L:L, "not found")</f>
        <v>No</v>
      </c>
      <c r="J1043" s="2" t="str">
        <f>_xlfn.XLOOKUP(A1043, 'Medical Examinations'!A:A, 'Medical Examinations'!C:C, "not found")</f>
        <v>Obesity</v>
      </c>
      <c r="K1043" s="2" t="str">
        <f>_xlfn.XLOOKUP(A1043, 'Medical Examinations'!A:A, 'Medical Examinations'!E:E, "not  found")</f>
        <v>Normal</v>
      </c>
      <c r="L1043" s="16">
        <f>_xlfn.XLOOKUP(A1043, 'Hospitalisation Details'!A:A, 'Hospitalisation Details'!G:G, "not found")</f>
        <v>36518</v>
      </c>
      <c r="M1043" s="17">
        <f>_xlfn.XLOOKUP(A1043, 'Hospitalisation Details'!A:A, 'Hospitalisation Details'!J:J, "not found")</f>
        <v>10795.94</v>
      </c>
      <c r="N1043" s="2" t="str">
        <f>_xlfn.XLOOKUP(A1043, 'Hospitalisation Details'!A:A, 'Hospitalisation Details'!L:L, "not found")</f>
        <v>tier - 3</v>
      </c>
      <c r="O1043" s="2" t="str">
        <f>_xlfn.XLOOKUP(A1043, 'Hospitalisation Details'!A:A, 'Hospitalisation Details'!N:N, "not found")</f>
        <v>tier - 1</v>
      </c>
      <c r="P1043" s="2" t="str">
        <f>_xlfn.XLOOKUP(A1043, 'Hospitalisation Details'!A:A, 'Hospitalisation Details'!P:P, "not found")</f>
        <v>R1011</v>
      </c>
      <c r="Q1043" s="2">
        <f>_xlfn.XLOOKUP(A1043, 'Hospitalisation Details'!A:A, 'Hospitalisation Details'!H:H, "not found")</f>
        <v>23</v>
      </c>
    </row>
    <row r="1044" spans="1:17" ht="15.75" x14ac:dyDescent="0.25">
      <c r="A1044" s="15" t="s">
        <v>1328</v>
      </c>
      <c r="B1044" s="2" t="str">
        <f>VLOOKUP(A1044, 'Customer Names'!A:E, 4, FALSE)</f>
        <v>Joseph M</v>
      </c>
      <c r="C1044" s="2">
        <f>_xlfn.XLOOKUP(A1044, 'Medical Examinations'!A:A, 'Medical Examinations'!B:B, "not found")</f>
        <v>21.5</v>
      </c>
      <c r="D1044" s="2">
        <f>_xlfn.XLOOKUP(A1044, 'Medical Examinations'!A:A, 'Medical Examinations'!D:D, "not found")</f>
        <v>9.77</v>
      </c>
      <c r="E1044" s="2" t="str">
        <f>_xlfn.XLOOKUP(A1044, 'Medical Examinations'!A:A, 'Medical Examinations'!F:F, "not found")</f>
        <v>yes</v>
      </c>
      <c r="F1044" s="2" t="str">
        <f>_xlfn.XLOOKUP(A1044, 'Medical Examinations'!A:A, 'Medical Examinations'!G:G, "not found")</f>
        <v>No</v>
      </c>
      <c r="G1044" s="2" t="str">
        <f>_xlfn.XLOOKUP(A1044, 'Medical Examinations'!A:A, 'Medical Examinations'!H:H, "not found")</f>
        <v>No</v>
      </c>
      <c r="H1044" s="2">
        <f>_xlfn.XLOOKUP(A1044, 'Medical Examinations'!A:A, 'Medical Examinations'!J:J, "not found")</f>
        <v>0</v>
      </c>
      <c r="I1044" s="2" t="str">
        <f>_xlfn.XLOOKUP(A1044, 'Medical Examinations'!A:A, 'Medical Examinations'!L:L, "not found")</f>
        <v>No</v>
      </c>
      <c r="J1044" s="2" t="str">
        <f>_xlfn.XLOOKUP(A1044, 'Medical Examinations'!A:A, 'Medical Examinations'!C:C, "not found")</f>
        <v>Normal Weight</v>
      </c>
      <c r="K1044" s="2" t="str">
        <f>_xlfn.XLOOKUP(A1044, 'Medical Examinations'!A:A, 'Medical Examinations'!E:E, "not  found")</f>
        <v>Diabetes</v>
      </c>
      <c r="L1044" s="16">
        <f>_xlfn.XLOOKUP(A1044, 'Hospitalisation Details'!A:A, 'Hospitalisation Details'!G:G, "not found")</f>
        <v>24787</v>
      </c>
      <c r="M1044" s="17">
        <f>_xlfn.XLOOKUP(A1044, 'Hospitalisation Details'!A:A, 'Hospitalisation Details'!J:J, "not found")</f>
        <v>10791.96</v>
      </c>
      <c r="N1044" s="2" t="str">
        <f>_xlfn.XLOOKUP(A1044, 'Hospitalisation Details'!A:A, 'Hospitalisation Details'!L:L, "not found")</f>
        <v>tier - 3</v>
      </c>
      <c r="O1044" s="2" t="str">
        <f>_xlfn.XLOOKUP(A1044, 'Hospitalisation Details'!A:A, 'Hospitalisation Details'!N:N, "not found")</f>
        <v>tier - 2</v>
      </c>
      <c r="P1044" s="2" t="str">
        <f>_xlfn.XLOOKUP(A1044, 'Hospitalisation Details'!A:A, 'Hospitalisation Details'!P:P, "not found")</f>
        <v>R1011</v>
      </c>
      <c r="Q1044" s="2">
        <f>_xlfn.XLOOKUP(A1044, 'Hospitalisation Details'!A:A, 'Hospitalisation Details'!H:H, "not found")</f>
        <v>55</v>
      </c>
    </row>
    <row r="1045" spans="1:17" ht="15.75" x14ac:dyDescent="0.25">
      <c r="A1045" s="15" t="s">
        <v>1327</v>
      </c>
      <c r="B1045" s="2" t="str">
        <f>VLOOKUP(A1045, 'Customer Names'!A:E, 4, FALSE)</f>
        <v>Stephen J.</v>
      </c>
      <c r="C1045" s="2">
        <f>_xlfn.XLOOKUP(A1045, 'Medical Examinations'!A:A, 'Medical Examinations'!B:B, "not found")</f>
        <v>38.14</v>
      </c>
      <c r="D1045" s="2">
        <f>_xlfn.XLOOKUP(A1045, 'Medical Examinations'!A:A, 'Medical Examinations'!D:D, "not found")</f>
        <v>5.84</v>
      </c>
      <c r="E1045" s="2" t="str">
        <f>_xlfn.XLOOKUP(A1045, 'Medical Examinations'!A:A, 'Medical Examinations'!F:F, "not found")</f>
        <v>No</v>
      </c>
      <c r="F1045" s="2" t="str">
        <f>_xlfn.XLOOKUP(A1045, 'Medical Examinations'!A:A, 'Medical Examinations'!G:G, "not found")</f>
        <v>No</v>
      </c>
      <c r="G1045" s="2" t="str">
        <f>_xlfn.XLOOKUP(A1045, 'Medical Examinations'!A:A, 'Medical Examinations'!H:H, "not found")</f>
        <v>No</v>
      </c>
      <c r="H1045" s="2">
        <f>_xlfn.XLOOKUP(A1045, 'Medical Examinations'!A:A, 'Medical Examinations'!J:J, "not found")</f>
        <v>0</v>
      </c>
      <c r="I1045" s="2" t="str">
        <f>_xlfn.XLOOKUP(A1045, 'Medical Examinations'!A:A, 'Medical Examinations'!L:L, "not found")</f>
        <v>No</v>
      </c>
      <c r="J1045" s="2" t="str">
        <f>_xlfn.XLOOKUP(A1045, 'Medical Examinations'!A:A, 'Medical Examinations'!C:C, "not found")</f>
        <v>Obesity</v>
      </c>
      <c r="K1045" s="2" t="str">
        <f>_xlfn.XLOOKUP(A1045, 'Medical Examinations'!A:A, 'Medical Examinations'!E:E, "not  found")</f>
        <v>Prediabeties</v>
      </c>
      <c r="L1045" s="16">
        <f>_xlfn.XLOOKUP(A1045, 'Hospitalisation Details'!A:A, 'Hospitalisation Details'!G:G, "not found")</f>
        <v>32837</v>
      </c>
      <c r="M1045" s="17">
        <f>_xlfn.XLOOKUP(A1045, 'Hospitalisation Details'!A:A, 'Hospitalisation Details'!J:J, "not found")</f>
        <v>10769.75</v>
      </c>
      <c r="N1045" s="2" t="str">
        <f>_xlfn.XLOOKUP(A1045, 'Hospitalisation Details'!A:A, 'Hospitalisation Details'!L:L, "not found")</f>
        <v>tier - 3</v>
      </c>
      <c r="O1045" s="2" t="str">
        <f>_xlfn.XLOOKUP(A1045, 'Hospitalisation Details'!A:A, 'Hospitalisation Details'!N:N, "not found")</f>
        <v>tier - 2</v>
      </c>
      <c r="P1045" s="2" t="str">
        <f>_xlfn.XLOOKUP(A1045, 'Hospitalisation Details'!A:A, 'Hospitalisation Details'!P:P, "not found")</f>
        <v>R1022</v>
      </c>
      <c r="Q1045" s="2">
        <f>_xlfn.XLOOKUP(A1045, 'Hospitalisation Details'!A:A, 'Hospitalisation Details'!H:H, "not found")</f>
        <v>33</v>
      </c>
    </row>
    <row r="1046" spans="1:17" ht="15.75" x14ac:dyDescent="0.25">
      <c r="A1046" s="15" t="s">
        <v>1326</v>
      </c>
      <c r="B1046" s="2" t="str">
        <f>VLOOKUP(A1046, 'Customer Names'!A:E, 4, FALSE)</f>
        <v>Kathya</v>
      </c>
      <c r="C1046" s="2">
        <f>_xlfn.XLOOKUP(A1046, 'Medical Examinations'!A:A, 'Medical Examinations'!B:B, "not found")</f>
        <v>35.42</v>
      </c>
      <c r="D1046" s="2">
        <f>_xlfn.XLOOKUP(A1046, 'Medical Examinations'!A:A, 'Medical Examinations'!D:D, "not found")</f>
        <v>8.6999999999999993</v>
      </c>
      <c r="E1046" s="2" t="str">
        <f>_xlfn.XLOOKUP(A1046, 'Medical Examinations'!A:A, 'Medical Examinations'!F:F, "not found")</f>
        <v>yes</v>
      </c>
      <c r="F1046" s="2" t="str">
        <f>_xlfn.XLOOKUP(A1046, 'Medical Examinations'!A:A, 'Medical Examinations'!G:G, "not found")</f>
        <v>No</v>
      </c>
      <c r="G1046" s="2" t="str">
        <f>_xlfn.XLOOKUP(A1046, 'Medical Examinations'!A:A, 'Medical Examinations'!H:H, "not found")</f>
        <v>No</v>
      </c>
      <c r="H1046" s="2">
        <f>_xlfn.XLOOKUP(A1046, 'Medical Examinations'!A:A, 'Medical Examinations'!J:J, "not found")</f>
        <v>1</v>
      </c>
      <c r="I1046" s="2" t="str">
        <f>_xlfn.XLOOKUP(A1046, 'Medical Examinations'!A:A, 'Medical Examinations'!L:L, "not found")</f>
        <v>No</v>
      </c>
      <c r="J1046" s="2" t="str">
        <f>_xlfn.XLOOKUP(A1046, 'Medical Examinations'!A:A, 'Medical Examinations'!C:C, "not found")</f>
        <v>Obesity</v>
      </c>
      <c r="K1046" s="2" t="str">
        <f>_xlfn.XLOOKUP(A1046, 'Medical Examinations'!A:A, 'Medical Examinations'!E:E, "not  found")</f>
        <v>Diabetes</v>
      </c>
      <c r="L1046" s="16">
        <f>_xlfn.XLOOKUP(A1046, 'Hospitalisation Details'!A:A, 'Hospitalisation Details'!G:G, "not found")</f>
        <v>31653</v>
      </c>
      <c r="M1046" s="17">
        <f>_xlfn.XLOOKUP(A1046, 'Hospitalisation Details'!A:A, 'Hospitalisation Details'!J:J, "not found")</f>
        <v>10749.02</v>
      </c>
      <c r="N1046" s="2" t="str">
        <f>_xlfn.XLOOKUP(A1046, 'Hospitalisation Details'!A:A, 'Hospitalisation Details'!L:L, "not found")</f>
        <v>tier - 3</v>
      </c>
      <c r="O1046" s="2" t="str">
        <f>_xlfn.XLOOKUP(A1046, 'Hospitalisation Details'!A:A, 'Hospitalisation Details'!N:N, "not found")</f>
        <v>tier - 1</v>
      </c>
      <c r="P1046" s="2" t="str">
        <f>_xlfn.XLOOKUP(A1046, 'Hospitalisation Details'!A:A, 'Hospitalisation Details'!P:P, "not found")</f>
        <v>R1026</v>
      </c>
      <c r="Q1046" s="2">
        <f>_xlfn.XLOOKUP(A1046, 'Hospitalisation Details'!A:A, 'Hospitalisation Details'!H:H, "not found")</f>
        <v>36</v>
      </c>
    </row>
    <row r="1047" spans="1:17" ht="15.75" x14ac:dyDescent="0.25">
      <c r="A1047" s="15" t="s">
        <v>1325</v>
      </c>
      <c r="B1047" s="2" t="str">
        <f>VLOOKUP(A1047, 'Customer Names'!A:E, 4, FALSE)</f>
        <v>Wesley</v>
      </c>
      <c r="C1047" s="2">
        <f>_xlfn.XLOOKUP(A1047, 'Medical Examinations'!A:A, 'Medical Examinations'!B:B, "not found")</f>
        <v>35.625</v>
      </c>
      <c r="D1047" s="2">
        <f>_xlfn.XLOOKUP(A1047, 'Medical Examinations'!A:A, 'Medical Examinations'!D:D, "not found")</f>
        <v>10.79</v>
      </c>
      <c r="E1047" s="2" t="str">
        <f>_xlfn.XLOOKUP(A1047, 'Medical Examinations'!A:A, 'Medical Examinations'!F:F, "not found")</f>
        <v>No</v>
      </c>
      <c r="F1047" s="2" t="str">
        <f>_xlfn.XLOOKUP(A1047, 'Medical Examinations'!A:A, 'Medical Examinations'!G:G, "not found")</f>
        <v>No</v>
      </c>
      <c r="G1047" s="2" t="str">
        <f>_xlfn.XLOOKUP(A1047, 'Medical Examinations'!A:A, 'Medical Examinations'!H:H, "not found")</f>
        <v>No</v>
      </c>
      <c r="H1047" s="2">
        <f>_xlfn.XLOOKUP(A1047, 'Medical Examinations'!A:A, 'Medical Examinations'!J:J, "not found")</f>
        <v>0</v>
      </c>
      <c r="I1047" s="2" t="str">
        <f>_xlfn.XLOOKUP(A1047, 'Medical Examinations'!A:A, 'Medical Examinations'!L:L, "not found")</f>
        <v>No</v>
      </c>
      <c r="J1047" s="2" t="str">
        <f>_xlfn.XLOOKUP(A1047, 'Medical Examinations'!A:A, 'Medical Examinations'!C:C, "not found")</f>
        <v>Obesity</v>
      </c>
      <c r="K1047" s="2" t="str">
        <f>_xlfn.XLOOKUP(A1047, 'Medical Examinations'!A:A, 'Medical Examinations'!E:E, "not  found")</f>
        <v>Diabetes</v>
      </c>
      <c r="L1047" s="16">
        <f>_xlfn.XLOOKUP(A1047, 'Hospitalisation Details'!A:A, 'Hospitalisation Details'!G:G, "not found")</f>
        <v>27372</v>
      </c>
      <c r="M1047" s="17">
        <f>_xlfn.XLOOKUP(A1047, 'Hospitalisation Details'!A:A, 'Hospitalisation Details'!J:J, "not found")</f>
        <v>10736.87</v>
      </c>
      <c r="N1047" s="2" t="str">
        <f>_xlfn.XLOOKUP(A1047, 'Hospitalisation Details'!A:A, 'Hospitalisation Details'!L:L, "not found")</f>
        <v>tier - 3</v>
      </c>
      <c r="O1047" s="2" t="str">
        <f>_xlfn.XLOOKUP(A1047, 'Hospitalisation Details'!A:A, 'Hospitalisation Details'!N:N, "not found")</f>
        <v>tier - 1</v>
      </c>
      <c r="P1047" s="2" t="str">
        <f>_xlfn.XLOOKUP(A1047, 'Hospitalisation Details'!A:A, 'Hospitalisation Details'!P:P, "not found")</f>
        <v>R1016</v>
      </c>
      <c r="Q1047" s="2">
        <f>_xlfn.XLOOKUP(A1047, 'Hospitalisation Details'!A:A, 'Hospitalisation Details'!H:H, "not found")</f>
        <v>48</v>
      </c>
    </row>
    <row r="1048" spans="1:17" ht="15.75" x14ac:dyDescent="0.25">
      <c r="A1048" s="15" t="s">
        <v>1324</v>
      </c>
      <c r="B1048" s="2" t="str">
        <f>VLOOKUP(A1048, 'Customer Names'!A:E, 4, FALSE)</f>
        <v>Tim</v>
      </c>
      <c r="C1048" s="2">
        <f>_xlfn.XLOOKUP(A1048, 'Medical Examinations'!A:A, 'Medical Examinations'!B:B, "not found")</f>
        <v>45.51</v>
      </c>
      <c r="D1048" s="2">
        <f>_xlfn.XLOOKUP(A1048, 'Medical Examinations'!A:A, 'Medical Examinations'!D:D, "not found")</f>
        <v>4.32</v>
      </c>
      <c r="E1048" s="2" t="str">
        <f>_xlfn.XLOOKUP(A1048, 'Medical Examinations'!A:A, 'Medical Examinations'!F:F, "not found")</f>
        <v>No</v>
      </c>
      <c r="F1048" s="2" t="str">
        <f>_xlfn.XLOOKUP(A1048, 'Medical Examinations'!A:A, 'Medical Examinations'!G:G, "not found")</f>
        <v>No</v>
      </c>
      <c r="G1048" s="2" t="str">
        <f>_xlfn.XLOOKUP(A1048, 'Medical Examinations'!A:A, 'Medical Examinations'!H:H, "not found")</f>
        <v>No</v>
      </c>
      <c r="H1048" s="2">
        <f>_xlfn.XLOOKUP(A1048, 'Medical Examinations'!A:A, 'Medical Examinations'!J:J, "not found")</f>
        <v>1</v>
      </c>
      <c r="I1048" s="2" t="str">
        <f>_xlfn.XLOOKUP(A1048, 'Medical Examinations'!A:A, 'Medical Examinations'!L:L, "not found")</f>
        <v>No</v>
      </c>
      <c r="J1048" s="2" t="str">
        <f>_xlfn.XLOOKUP(A1048, 'Medical Examinations'!A:A, 'Medical Examinations'!C:C, "not found")</f>
        <v>Obesity</v>
      </c>
      <c r="K1048" s="2" t="str">
        <f>_xlfn.XLOOKUP(A1048, 'Medical Examinations'!A:A, 'Medical Examinations'!E:E, "not  found")</f>
        <v>Normal</v>
      </c>
      <c r="L1048" s="16">
        <f>_xlfn.XLOOKUP(A1048, 'Hospitalisation Details'!A:A, 'Hospitalisation Details'!G:G, "not found")</f>
        <v>33780</v>
      </c>
      <c r="M1048" s="17">
        <f>_xlfn.XLOOKUP(A1048, 'Hospitalisation Details'!A:A, 'Hospitalisation Details'!J:J, "not found")</f>
        <v>10719.57</v>
      </c>
      <c r="N1048" s="2" t="str">
        <f>_xlfn.XLOOKUP(A1048, 'Hospitalisation Details'!A:A, 'Hospitalisation Details'!L:L, "not found")</f>
        <v>tier - 3</v>
      </c>
      <c r="O1048" s="2" t="str">
        <f>_xlfn.XLOOKUP(A1048, 'Hospitalisation Details'!A:A, 'Hospitalisation Details'!N:N, "not found")</f>
        <v>tier - 1</v>
      </c>
      <c r="P1048" s="2" t="str">
        <f>_xlfn.XLOOKUP(A1048, 'Hospitalisation Details'!A:A, 'Hospitalisation Details'!P:P, "not found")</f>
        <v>R1012</v>
      </c>
      <c r="Q1048" s="2">
        <f>_xlfn.XLOOKUP(A1048, 'Hospitalisation Details'!A:A, 'Hospitalisation Details'!H:H, "not found")</f>
        <v>30</v>
      </c>
    </row>
    <row r="1049" spans="1:17" ht="15.75" x14ac:dyDescent="0.25">
      <c r="A1049" s="15" t="s">
        <v>1323</v>
      </c>
      <c r="B1049" s="2" t="str">
        <f>VLOOKUP(A1049, 'Customer Names'!A:E, 4, FALSE)</f>
        <v>Jamie L.</v>
      </c>
      <c r="C1049" s="2">
        <f>_xlfn.XLOOKUP(A1049, 'Medical Examinations'!A:A, 'Medical Examinations'!B:B, "not found")</f>
        <v>37.1</v>
      </c>
      <c r="D1049" s="2">
        <f>_xlfn.XLOOKUP(A1049, 'Medical Examinations'!A:A, 'Medical Examinations'!D:D, "not found")</f>
        <v>7.19</v>
      </c>
      <c r="E1049" s="2" t="str">
        <f>_xlfn.XLOOKUP(A1049, 'Medical Examinations'!A:A, 'Medical Examinations'!F:F, "not found")</f>
        <v>yes</v>
      </c>
      <c r="F1049" s="2" t="str">
        <f>_xlfn.XLOOKUP(A1049, 'Medical Examinations'!A:A, 'Medical Examinations'!G:G, "not found")</f>
        <v>No</v>
      </c>
      <c r="G1049" s="2" t="str">
        <f>_xlfn.XLOOKUP(A1049, 'Medical Examinations'!A:A, 'Medical Examinations'!H:H, "not found")</f>
        <v>No</v>
      </c>
      <c r="H1049" s="2">
        <f>_xlfn.XLOOKUP(A1049, 'Medical Examinations'!A:A, 'Medical Examinations'!J:J, "not found")</f>
        <v>0</v>
      </c>
      <c r="I1049" s="2" t="str">
        <f>_xlfn.XLOOKUP(A1049, 'Medical Examinations'!A:A, 'Medical Examinations'!L:L, "not found")</f>
        <v>No</v>
      </c>
      <c r="J1049" s="2" t="str">
        <f>_xlfn.XLOOKUP(A1049, 'Medical Examinations'!A:A, 'Medical Examinations'!C:C, "not found")</f>
        <v>Obesity</v>
      </c>
      <c r="K1049" s="2" t="str">
        <f>_xlfn.XLOOKUP(A1049, 'Medical Examinations'!A:A, 'Medical Examinations'!E:E, "not  found")</f>
        <v>Diabetes</v>
      </c>
      <c r="L1049" s="16">
        <f>_xlfn.XLOOKUP(A1049, 'Hospitalisation Details'!A:A, 'Hospitalisation Details'!G:G, "not found")</f>
        <v>24750</v>
      </c>
      <c r="M1049" s="17">
        <f>_xlfn.XLOOKUP(A1049, 'Hospitalisation Details'!A:A, 'Hospitalisation Details'!J:J, "not found")</f>
        <v>10713.64</v>
      </c>
      <c r="N1049" s="2" t="str">
        <f>_xlfn.XLOOKUP(A1049, 'Hospitalisation Details'!A:A, 'Hospitalisation Details'!L:L, "not found")</f>
        <v>tier - 3</v>
      </c>
      <c r="O1049" s="2" t="str">
        <f>_xlfn.XLOOKUP(A1049, 'Hospitalisation Details'!A:A, 'Hospitalisation Details'!N:N, "not found")</f>
        <v>tier - 3</v>
      </c>
      <c r="P1049" s="2" t="str">
        <f>_xlfn.XLOOKUP(A1049, 'Hospitalisation Details'!A:A, 'Hospitalisation Details'!P:P, "not found")</f>
        <v>R1011</v>
      </c>
      <c r="Q1049" s="2">
        <f>_xlfn.XLOOKUP(A1049, 'Hospitalisation Details'!A:A, 'Hospitalisation Details'!H:H, "not found")</f>
        <v>55</v>
      </c>
    </row>
    <row r="1050" spans="1:17" ht="15.75" x14ac:dyDescent="0.25">
      <c r="A1050" s="15" t="s">
        <v>1322</v>
      </c>
      <c r="B1050" s="2" t="str">
        <f>VLOOKUP(A1050, 'Customer Names'!A:E, 4, FALSE)</f>
        <v>Alexandra</v>
      </c>
      <c r="C1050" s="2">
        <f>_xlfn.XLOOKUP(A1050, 'Medical Examinations'!A:A, 'Medical Examinations'!B:B, "not found")</f>
        <v>30.5</v>
      </c>
      <c r="D1050" s="2">
        <f>_xlfn.XLOOKUP(A1050, 'Medical Examinations'!A:A, 'Medical Examinations'!D:D, "not found")</f>
        <v>11.94</v>
      </c>
      <c r="E1050" s="2" t="str">
        <f>_xlfn.XLOOKUP(A1050, 'Medical Examinations'!A:A, 'Medical Examinations'!F:F, "not found")</f>
        <v>yes</v>
      </c>
      <c r="F1050" s="2" t="str">
        <f>_xlfn.XLOOKUP(A1050, 'Medical Examinations'!A:A, 'Medical Examinations'!G:G, "not found")</f>
        <v>No</v>
      </c>
      <c r="G1050" s="2" t="str">
        <f>_xlfn.XLOOKUP(A1050, 'Medical Examinations'!A:A, 'Medical Examinations'!H:H, "not found")</f>
        <v>No</v>
      </c>
      <c r="H1050" s="2">
        <f>_xlfn.XLOOKUP(A1050, 'Medical Examinations'!A:A, 'Medical Examinations'!J:J, "not found")</f>
        <v>0</v>
      </c>
      <c r="I1050" s="2" t="str">
        <f>_xlfn.XLOOKUP(A1050, 'Medical Examinations'!A:A, 'Medical Examinations'!L:L, "not found")</f>
        <v>No</v>
      </c>
      <c r="J1050" s="2" t="str">
        <f>_xlfn.XLOOKUP(A1050, 'Medical Examinations'!A:A, 'Medical Examinations'!C:C, "not found")</f>
        <v>Obesity</v>
      </c>
      <c r="K1050" s="2" t="str">
        <f>_xlfn.XLOOKUP(A1050, 'Medical Examinations'!A:A, 'Medical Examinations'!E:E, "not  found")</f>
        <v>Diabetes</v>
      </c>
      <c r="L1050" s="16">
        <f>_xlfn.XLOOKUP(A1050, 'Hospitalisation Details'!A:A, 'Hospitalisation Details'!G:G, "not found")</f>
        <v>24683</v>
      </c>
      <c r="M1050" s="17">
        <f>_xlfn.XLOOKUP(A1050, 'Hospitalisation Details'!A:A, 'Hospitalisation Details'!J:J, "not found")</f>
        <v>10704.47</v>
      </c>
      <c r="N1050" s="2" t="str">
        <f>_xlfn.XLOOKUP(A1050, 'Hospitalisation Details'!A:A, 'Hospitalisation Details'!L:L, "not found")</f>
        <v>tier - 3</v>
      </c>
      <c r="O1050" s="2" t="str">
        <f>_xlfn.XLOOKUP(A1050, 'Hospitalisation Details'!A:A, 'Hospitalisation Details'!N:N, "not found")</f>
        <v>tier - 2</v>
      </c>
      <c r="P1050" s="2" t="str">
        <f>_xlfn.XLOOKUP(A1050, 'Hospitalisation Details'!A:A, 'Hospitalisation Details'!P:P, "not found")</f>
        <v>R1011</v>
      </c>
      <c r="Q1050" s="2">
        <f>_xlfn.XLOOKUP(A1050, 'Hospitalisation Details'!A:A, 'Hospitalisation Details'!H:H, "not found")</f>
        <v>55</v>
      </c>
    </row>
    <row r="1051" spans="1:17" ht="15.75" x14ac:dyDescent="0.25">
      <c r="A1051" s="15" t="s">
        <v>1321</v>
      </c>
      <c r="B1051" s="2" t="str">
        <f>VLOOKUP(A1051, 'Customer Names'!A:E, 4, FALSE)</f>
        <v>Tiffany</v>
      </c>
      <c r="C1051" s="2">
        <f>_xlfn.XLOOKUP(A1051, 'Medical Examinations'!A:A, 'Medical Examinations'!B:B, "not found")</f>
        <v>28.16</v>
      </c>
      <c r="D1051" s="2">
        <f>_xlfn.XLOOKUP(A1051, 'Medical Examinations'!A:A, 'Medical Examinations'!D:D, "not found")</f>
        <v>5.56</v>
      </c>
      <c r="E1051" s="2" t="str">
        <f>_xlfn.XLOOKUP(A1051, 'Medical Examinations'!A:A, 'Medical Examinations'!F:F, "not found")</f>
        <v>No</v>
      </c>
      <c r="F1051" s="2" t="str">
        <f>_xlfn.XLOOKUP(A1051, 'Medical Examinations'!A:A, 'Medical Examinations'!G:G, "not found")</f>
        <v>No</v>
      </c>
      <c r="G1051" s="2" t="str">
        <f>_xlfn.XLOOKUP(A1051, 'Medical Examinations'!A:A, 'Medical Examinations'!H:H, "not found")</f>
        <v>No</v>
      </c>
      <c r="H1051" s="2">
        <f>_xlfn.XLOOKUP(A1051, 'Medical Examinations'!A:A, 'Medical Examinations'!J:J, "not found")</f>
        <v>2</v>
      </c>
      <c r="I1051" s="2" t="str">
        <f>_xlfn.XLOOKUP(A1051, 'Medical Examinations'!A:A, 'Medical Examinations'!L:L, "not found")</f>
        <v>No</v>
      </c>
      <c r="J1051" s="2" t="str">
        <f>_xlfn.XLOOKUP(A1051, 'Medical Examinations'!A:A, 'Medical Examinations'!C:C, "not found")</f>
        <v>Overweight</v>
      </c>
      <c r="K1051" s="2" t="str">
        <f>_xlfn.XLOOKUP(A1051, 'Medical Examinations'!A:A, 'Medical Examinations'!E:E, "not  found")</f>
        <v>Normal</v>
      </c>
      <c r="L1051" s="16">
        <f>_xlfn.XLOOKUP(A1051, 'Hospitalisation Details'!A:A, 'Hospitalisation Details'!G:G, "not found")</f>
        <v>26596</v>
      </c>
      <c r="M1051" s="17">
        <f>_xlfn.XLOOKUP(A1051, 'Hospitalisation Details'!A:A, 'Hospitalisation Details'!J:J, "not found")</f>
        <v>10702.64</v>
      </c>
      <c r="N1051" s="2" t="str">
        <f>_xlfn.XLOOKUP(A1051, 'Hospitalisation Details'!A:A, 'Hospitalisation Details'!L:L, "not found")</f>
        <v>tier - 3</v>
      </c>
      <c r="O1051" s="2" t="str">
        <f>_xlfn.XLOOKUP(A1051, 'Hospitalisation Details'!A:A, 'Hospitalisation Details'!N:N, "not found")</f>
        <v>tier - 3</v>
      </c>
      <c r="P1051" s="2" t="str">
        <f>_xlfn.XLOOKUP(A1051, 'Hospitalisation Details'!A:A, 'Hospitalisation Details'!P:P, "not found")</f>
        <v>R1013</v>
      </c>
      <c r="Q1051" s="2">
        <f>_xlfn.XLOOKUP(A1051, 'Hospitalisation Details'!A:A, 'Hospitalisation Details'!H:H, "not found")</f>
        <v>50</v>
      </c>
    </row>
    <row r="1052" spans="1:17" ht="15.75" x14ac:dyDescent="0.25">
      <c r="A1052" s="15" t="s">
        <v>1320</v>
      </c>
      <c r="B1052" s="2" t="str">
        <f>VLOOKUP(A1052, 'Customer Names'!A:E, 4, FALSE)</f>
        <v>Rebecca J</v>
      </c>
      <c r="C1052" s="2">
        <f>_xlfn.XLOOKUP(A1052, 'Medical Examinations'!A:A, 'Medical Examinations'!B:B, "not found")</f>
        <v>29.1</v>
      </c>
      <c r="D1052" s="2">
        <f>_xlfn.XLOOKUP(A1052, 'Medical Examinations'!A:A, 'Medical Examinations'!D:D, "not found")</f>
        <v>5.64</v>
      </c>
      <c r="E1052" s="2" t="str">
        <f>_xlfn.XLOOKUP(A1052, 'Medical Examinations'!A:A, 'Medical Examinations'!F:F, "not found")</f>
        <v>yes</v>
      </c>
      <c r="F1052" s="2" t="str">
        <f>_xlfn.XLOOKUP(A1052, 'Medical Examinations'!A:A, 'Medical Examinations'!G:G, "not found")</f>
        <v>No</v>
      </c>
      <c r="G1052" s="2" t="str">
        <f>_xlfn.XLOOKUP(A1052, 'Medical Examinations'!A:A, 'Medical Examinations'!H:H, "not found")</f>
        <v>No</v>
      </c>
      <c r="H1052" s="2">
        <f>_xlfn.XLOOKUP(A1052, 'Medical Examinations'!A:A, 'Medical Examinations'!J:J, "not found")</f>
        <v>0</v>
      </c>
      <c r="I1052" s="2" t="str">
        <f>_xlfn.XLOOKUP(A1052, 'Medical Examinations'!A:A, 'Medical Examinations'!L:L, "not found")</f>
        <v>No</v>
      </c>
      <c r="J1052" s="2" t="str">
        <f>_xlfn.XLOOKUP(A1052, 'Medical Examinations'!A:A, 'Medical Examinations'!C:C, "not found")</f>
        <v>Overweight</v>
      </c>
      <c r="K1052" s="2" t="str">
        <f>_xlfn.XLOOKUP(A1052, 'Medical Examinations'!A:A, 'Medical Examinations'!E:E, "not  found")</f>
        <v>Normal</v>
      </c>
      <c r="L1052" s="16">
        <f>_xlfn.XLOOKUP(A1052, 'Hospitalisation Details'!A:A, 'Hospitalisation Details'!G:G, "not found")</f>
        <v>28033</v>
      </c>
      <c r="M1052" s="17">
        <f>_xlfn.XLOOKUP(A1052, 'Hospitalisation Details'!A:A, 'Hospitalisation Details'!J:J, "not found")</f>
        <v>10698.38</v>
      </c>
      <c r="N1052" s="2" t="str">
        <f>_xlfn.XLOOKUP(A1052, 'Hospitalisation Details'!A:A, 'Hospitalisation Details'!L:L, "not found")</f>
        <v>tier - 3</v>
      </c>
      <c r="O1052" s="2" t="str">
        <f>_xlfn.XLOOKUP(A1052, 'Hospitalisation Details'!A:A, 'Hospitalisation Details'!N:N, "not found")</f>
        <v>tier - 1</v>
      </c>
      <c r="P1052" s="2" t="str">
        <f>_xlfn.XLOOKUP(A1052, 'Hospitalisation Details'!A:A, 'Hospitalisation Details'!P:P, "not found")</f>
        <v>R1025</v>
      </c>
      <c r="Q1052" s="2">
        <f>_xlfn.XLOOKUP(A1052, 'Hospitalisation Details'!A:A, 'Hospitalisation Details'!H:H, "not found")</f>
        <v>46</v>
      </c>
    </row>
    <row r="1053" spans="1:17" ht="15.75" x14ac:dyDescent="0.25">
      <c r="A1053" s="15" t="s">
        <v>1319</v>
      </c>
      <c r="B1053" s="2" t="str">
        <f>VLOOKUP(A1053, 'Customer Names'!A:E, 4, FALSE)</f>
        <v>Austin T.</v>
      </c>
      <c r="C1053" s="2">
        <f>_xlfn.XLOOKUP(A1053, 'Medical Examinations'!A:A, 'Medical Examinations'!B:B, "not found")</f>
        <v>30.22</v>
      </c>
      <c r="D1053" s="2">
        <f>_xlfn.XLOOKUP(A1053, 'Medical Examinations'!A:A, 'Medical Examinations'!D:D, "not found")</f>
        <v>4.6500000000000004</v>
      </c>
      <c r="E1053" s="2" t="str">
        <f>_xlfn.XLOOKUP(A1053, 'Medical Examinations'!A:A, 'Medical Examinations'!F:F, "not found")</f>
        <v>No</v>
      </c>
      <c r="F1053" s="2" t="str">
        <f>_xlfn.XLOOKUP(A1053, 'Medical Examinations'!A:A, 'Medical Examinations'!G:G, "not found")</f>
        <v>No</v>
      </c>
      <c r="G1053" s="2" t="str">
        <f>_xlfn.XLOOKUP(A1053, 'Medical Examinations'!A:A, 'Medical Examinations'!H:H, "not found")</f>
        <v>No</v>
      </c>
      <c r="H1053" s="2">
        <f>_xlfn.XLOOKUP(A1053, 'Medical Examinations'!A:A, 'Medical Examinations'!J:J, "not found")</f>
        <v>0</v>
      </c>
      <c r="I1053" s="2" t="str">
        <f>_xlfn.XLOOKUP(A1053, 'Medical Examinations'!A:A, 'Medical Examinations'!L:L, "not found")</f>
        <v>No</v>
      </c>
      <c r="J1053" s="2" t="str">
        <f>_xlfn.XLOOKUP(A1053, 'Medical Examinations'!A:A, 'Medical Examinations'!C:C, "not found")</f>
        <v>Obesity</v>
      </c>
      <c r="K1053" s="2" t="str">
        <f>_xlfn.XLOOKUP(A1053, 'Medical Examinations'!A:A, 'Medical Examinations'!E:E, "not  found")</f>
        <v>Normal</v>
      </c>
      <c r="L1053" s="16">
        <f>_xlfn.XLOOKUP(A1053, 'Hospitalisation Details'!A:A, 'Hospitalisation Details'!G:G, "not found")</f>
        <v>28339</v>
      </c>
      <c r="M1053" s="17">
        <f>_xlfn.XLOOKUP(A1053, 'Hospitalisation Details'!A:A, 'Hospitalisation Details'!J:J, "not found")</f>
        <v>10690.11</v>
      </c>
      <c r="N1053" s="2" t="str">
        <f>_xlfn.XLOOKUP(A1053, 'Hospitalisation Details'!A:A, 'Hospitalisation Details'!L:L, "not found")</f>
        <v>tier - 3</v>
      </c>
      <c r="O1053" s="2" t="str">
        <f>_xlfn.XLOOKUP(A1053, 'Hospitalisation Details'!A:A, 'Hospitalisation Details'!N:N, "not found")</f>
        <v>tier - 2</v>
      </c>
      <c r="P1053" s="2" t="str">
        <f>_xlfn.XLOOKUP(A1053, 'Hospitalisation Details'!A:A, 'Hospitalisation Details'!P:P, "not found")</f>
        <v>R1021</v>
      </c>
      <c r="Q1053" s="2">
        <f>_xlfn.XLOOKUP(A1053, 'Hospitalisation Details'!A:A, 'Hospitalisation Details'!H:H, "not found")</f>
        <v>45</v>
      </c>
    </row>
    <row r="1054" spans="1:17" ht="15.75" x14ac:dyDescent="0.25">
      <c r="A1054" s="15" t="s">
        <v>1318</v>
      </c>
      <c r="B1054" s="2" t="str">
        <f>VLOOKUP(A1054, 'Customer Names'!A:E, 4, FALSE)</f>
        <v>Jamie T</v>
      </c>
      <c r="C1054" s="2">
        <f>_xlfn.XLOOKUP(A1054, 'Medical Examinations'!A:A, 'Medical Examinations'!B:B, "not found")</f>
        <v>24.29</v>
      </c>
      <c r="D1054" s="2">
        <f>_xlfn.XLOOKUP(A1054, 'Medical Examinations'!A:A, 'Medical Examinations'!D:D, "not found")</f>
        <v>9.0500000000000007</v>
      </c>
      <c r="E1054" s="2" t="str">
        <f>_xlfn.XLOOKUP(A1054, 'Medical Examinations'!A:A, 'Medical Examinations'!F:F, "not found")</f>
        <v>No</v>
      </c>
      <c r="F1054" s="2" t="str">
        <f>_xlfn.XLOOKUP(A1054, 'Medical Examinations'!A:A, 'Medical Examinations'!G:G, "not found")</f>
        <v>No</v>
      </c>
      <c r="G1054" s="2" t="str">
        <f>_xlfn.XLOOKUP(A1054, 'Medical Examinations'!A:A, 'Medical Examinations'!H:H, "not found")</f>
        <v>No</v>
      </c>
      <c r="H1054" s="2">
        <f>_xlfn.XLOOKUP(A1054, 'Medical Examinations'!A:A, 'Medical Examinations'!J:J, "not found")</f>
        <v>0</v>
      </c>
      <c r="I1054" s="2" t="str">
        <f>_xlfn.XLOOKUP(A1054, 'Medical Examinations'!A:A, 'Medical Examinations'!L:L, "not found")</f>
        <v>No</v>
      </c>
      <c r="J1054" s="2" t="str">
        <f>_xlfn.XLOOKUP(A1054, 'Medical Examinations'!A:A, 'Medical Examinations'!C:C, "not found")</f>
        <v>Normal Weight</v>
      </c>
      <c r="K1054" s="2" t="str">
        <f>_xlfn.XLOOKUP(A1054, 'Medical Examinations'!A:A, 'Medical Examinations'!E:E, "not  found")</f>
        <v>Diabetes</v>
      </c>
      <c r="L1054" s="16">
        <f>_xlfn.XLOOKUP(A1054, 'Hospitalisation Details'!A:A, 'Hospitalisation Details'!G:G, "not found")</f>
        <v>22896</v>
      </c>
      <c r="M1054" s="17">
        <f>_xlfn.XLOOKUP(A1054, 'Hospitalisation Details'!A:A, 'Hospitalisation Details'!J:J, "not found")</f>
        <v>10676.83</v>
      </c>
      <c r="N1054" s="2" t="str">
        <f>_xlfn.XLOOKUP(A1054, 'Hospitalisation Details'!A:A, 'Hospitalisation Details'!L:L, "not found")</f>
        <v>tier - 3</v>
      </c>
      <c r="O1054" s="2" t="str">
        <f>_xlfn.XLOOKUP(A1054, 'Hospitalisation Details'!A:A, 'Hospitalisation Details'!N:N, "not found")</f>
        <v>tier - 3</v>
      </c>
      <c r="P1054" s="2" t="str">
        <f>_xlfn.XLOOKUP(A1054, 'Hospitalisation Details'!A:A, 'Hospitalisation Details'!P:P, "not found")</f>
        <v>R1013</v>
      </c>
      <c r="Q1054" s="2">
        <f>_xlfn.XLOOKUP(A1054, 'Hospitalisation Details'!A:A, 'Hospitalisation Details'!H:H, "not found")</f>
        <v>60</v>
      </c>
    </row>
    <row r="1055" spans="1:17" ht="15.75" x14ac:dyDescent="0.25">
      <c r="A1055" s="15" t="s">
        <v>1317</v>
      </c>
      <c r="B1055" s="2" t="str">
        <f>VLOOKUP(A1055, 'Customer Names'!A:E, 4, FALSE)</f>
        <v>Matthew T.</v>
      </c>
      <c r="C1055" s="2">
        <f>_xlfn.XLOOKUP(A1055, 'Medical Examinations'!A:A, 'Medical Examinations'!B:B, "not found")</f>
        <v>29.39</v>
      </c>
      <c r="D1055" s="2">
        <f>_xlfn.XLOOKUP(A1055, 'Medical Examinations'!A:A, 'Medical Examinations'!D:D, "not found")</f>
        <v>4.5199999999999996</v>
      </c>
      <c r="E1055" s="2" t="str">
        <f>_xlfn.XLOOKUP(A1055, 'Medical Examinations'!A:A, 'Medical Examinations'!F:F, "not found")</f>
        <v>yes</v>
      </c>
      <c r="F1055" s="2" t="str">
        <f>_xlfn.XLOOKUP(A1055, 'Medical Examinations'!A:A, 'Medical Examinations'!G:G, "not found")</f>
        <v>No</v>
      </c>
      <c r="G1055" s="2" t="str">
        <f>_xlfn.XLOOKUP(A1055, 'Medical Examinations'!A:A, 'Medical Examinations'!H:H, "not found")</f>
        <v>No</v>
      </c>
      <c r="H1055" s="2">
        <f>_xlfn.XLOOKUP(A1055, 'Medical Examinations'!A:A, 'Medical Examinations'!J:J, "not found")</f>
        <v>0</v>
      </c>
      <c r="I1055" s="2" t="str">
        <f>_xlfn.XLOOKUP(A1055, 'Medical Examinations'!A:A, 'Medical Examinations'!L:L, "not found")</f>
        <v>No</v>
      </c>
      <c r="J1055" s="2" t="str">
        <f>_xlfn.XLOOKUP(A1055, 'Medical Examinations'!A:A, 'Medical Examinations'!C:C, "not found")</f>
        <v>Overweight</v>
      </c>
      <c r="K1055" s="2" t="str">
        <f>_xlfn.XLOOKUP(A1055, 'Medical Examinations'!A:A, 'Medical Examinations'!E:E, "not  found")</f>
        <v>Normal</v>
      </c>
      <c r="L1055" s="16">
        <f>_xlfn.XLOOKUP(A1055, 'Hospitalisation Details'!A:A, 'Hospitalisation Details'!G:G, "not found")</f>
        <v>28086</v>
      </c>
      <c r="M1055" s="17">
        <f>_xlfn.XLOOKUP(A1055, 'Hospitalisation Details'!A:A, 'Hospitalisation Details'!J:J, "not found")</f>
        <v>10665.44</v>
      </c>
      <c r="N1055" s="2" t="str">
        <f>_xlfn.XLOOKUP(A1055, 'Hospitalisation Details'!A:A, 'Hospitalisation Details'!L:L, "not found")</f>
        <v>tier - 3</v>
      </c>
      <c r="O1055" s="2" t="str">
        <f>_xlfn.XLOOKUP(A1055, 'Hospitalisation Details'!A:A, 'Hospitalisation Details'!N:N, "not found")</f>
        <v>tier - 2</v>
      </c>
      <c r="P1055" s="2" t="str">
        <f>_xlfn.XLOOKUP(A1055, 'Hospitalisation Details'!A:A, 'Hospitalisation Details'!P:P, "not found")</f>
        <v>R1021</v>
      </c>
      <c r="Q1055" s="2">
        <f>_xlfn.XLOOKUP(A1055, 'Hospitalisation Details'!A:A, 'Hospitalisation Details'!H:H, "not found")</f>
        <v>46</v>
      </c>
    </row>
    <row r="1056" spans="1:17" ht="15.75" x14ac:dyDescent="0.25">
      <c r="A1056" s="15" t="s">
        <v>1316</v>
      </c>
      <c r="B1056" s="2" t="str">
        <f>VLOOKUP(A1056, 'Customer Names'!A:E, 4, FALSE)</f>
        <v>Emily</v>
      </c>
      <c r="C1056" s="2">
        <f>_xlfn.XLOOKUP(A1056, 'Medical Examinations'!A:A, 'Medical Examinations'!B:B, "not found")</f>
        <v>25.66</v>
      </c>
      <c r="D1056" s="2">
        <f>_xlfn.XLOOKUP(A1056, 'Medical Examinations'!A:A, 'Medical Examinations'!D:D, "not found")</f>
        <v>4.62</v>
      </c>
      <c r="E1056" s="2" t="str">
        <f>_xlfn.XLOOKUP(A1056, 'Medical Examinations'!A:A, 'Medical Examinations'!F:F, "not found")</f>
        <v>yes</v>
      </c>
      <c r="F1056" s="2" t="str">
        <f>_xlfn.XLOOKUP(A1056, 'Medical Examinations'!A:A, 'Medical Examinations'!G:G, "not found")</f>
        <v>No</v>
      </c>
      <c r="G1056" s="2" t="str">
        <f>_xlfn.XLOOKUP(A1056, 'Medical Examinations'!A:A, 'Medical Examinations'!H:H, "not found")</f>
        <v>No</v>
      </c>
      <c r="H1056" s="2">
        <f>_xlfn.XLOOKUP(A1056, 'Medical Examinations'!A:A, 'Medical Examinations'!J:J, "not found")</f>
        <v>1</v>
      </c>
      <c r="I1056" s="2" t="str">
        <f>_xlfn.XLOOKUP(A1056, 'Medical Examinations'!A:A, 'Medical Examinations'!L:L, "not found")</f>
        <v>No</v>
      </c>
      <c r="J1056" s="2" t="str">
        <f>_xlfn.XLOOKUP(A1056, 'Medical Examinations'!A:A, 'Medical Examinations'!C:C, "not found")</f>
        <v>Overweight</v>
      </c>
      <c r="K1056" s="2" t="str">
        <f>_xlfn.XLOOKUP(A1056, 'Medical Examinations'!A:A, 'Medical Examinations'!E:E, "not  found")</f>
        <v>Normal</v>
      </c>
      <c r="L1056" s="16">
        <f>_xlfn.XLOOKUP(A1056, 'Hospitalisation Details'!A:A, 'Hospitalisation Details'!G:G, "not found")</f>
        <v>23597</v>
      </c>
      <c r="M1056" s="17">
        <f>_xlfn.XLOOKUP(A1056, 'Hospitalisation Details'!A:A, 'Hospitalisation Details'!J:J, "not found")</f>
        <v>10627.81</v>
      </c>
      <c r="N1056" s="2" t="str">
        <f>_xlfn.XLOOKUP(A1056, 'Hospitalisation Details'!A:A, 'Hospitalisation Details'!L:L, "not found")</f>
        <v>tier - 3</v>
      </c>
      <c r="O1056" s="2" t="str">
        <f>_xlfn.XLOOKUP(A1056, 'Hospitalisation Details'!A:A, 'Hospitalisation Details'!N:N, "not found")</f>
        <v>tier - 3</v>
      </c>
      <c r="P1056" s="2" t="str">
        <f>_xlfn.XLOOKUP(A1056, 'Hospitalisation Details'!A:A, 'Hospitalisation Details'!P:P, "not found")</f>
        <v>R1013</v>
      </c>
      <c r="Q1056" s="2">
        <f>_xlfn.XLOOKUP(A1056, 'Hospitalisation Details'!A:A, 'Hospitalisation Details'!H:H, "not found")</f>
        <v>58</v>
      </c>
    </row>
    <row r="1057" spans="1:17" ht="15.75" x14ac:dyDescent="0.25">
      <c r="A1057" s="15" t="s">
        <v>1315</v>
      </c>
      <c r="B1057" s="2" t="str">
        <f>VLOOKUP(A1057, 'Customer Names'!A:E, 4, FALSE)</f>
        <v>Gillian</v>
      </c>
      <c r="C1057" s="2">
        <f>_xlfn.XLOOKUP(A1057, 'Medical Examinations'!A:A, 'Medical Examinations'!B:B, "not found")</f>
        <v>39.11</v>
      </c>
      <c r="D1057" s="2">
        <f>_xlfn.XLOOKUP(A1057, 'Medical Examinations'!A:A, 'Medical Examinations'!D:D, "not found")</f>
        <v>5.87</v>
      </c>
      <c r="E1057" s="2" t="str">
        <f>_xlfn.XLOOKUP(A1057, 'Medical Examinations'!A:A, 'Medical Examinations'!F:F, "not found")</f>
        <v>No</v>
      </c>
      <c r="F1057" s="2" t="str">
        <f>_xlfn.XLOOKUP(A1057, 'Medical Examinations'!A:A, 'Medical Examinations'!G:G, "not found")</f>
        <v>No</v>
      </c>
      <c r="G1057" s="2" t="str">
        <f>_xlfn.XLOOKUP(A1057, 'Medical Examinations'!A:A, 'Medical Examinations'!H:H, "not found")</f>
        <v>No</v>
      </c>
      <c r="H1057" s="2">
        <f>_xlfn.XLOOKUP(A1057, 'Medical Examinations'!A:A, 'Medical Examinations'!J:J, "not found")</f>
        <v>0</v>
      </c>
      <c r="I1057" s="2" t="str">
        <f>_xlfn.XLOOKUP(A1057, 'Medical Examinations'!A:A, 'Medical Examinations'!L:L, "not found")</f>
        <v>No</v>
      </c>
      <c r="J1057" s="2" t="str">
        <f>_xlfn.XLOOKUP(A1057, 'Medical Examinations'!A:A, 'Medical Examinations'!C:C, "not found")</f>
        <v>Obesity</v>
      </c>
      <c r="K1057" s="2" t="str">
        <f>_xlfn.XLOOKUP(A1057, 'Medical Examinations'!A:A, 'Medical Examinations'!E:E, "not  found")</f>
        <v>Prediabeties</v>
      </c>
      <c r="L1057" s="16">
        <f>_xlfn.XLOOKUP(A1057, 'Hospitalisation Details'!A:A, 'Hospitalisation Details'!G:G, "not found")</f>
        <v>33060</v>
      </c>
      <c r="M1057" s="17">
        <f>_xlfn.XLOOKUP(A1057, 'Hospitalisation Details'!A:A, 'Hospitalisation Details'!J:J, "not found")</f>
        <v>10620.26</v>
      </c>
      <c r="N1057" s="2" t="str">
        <f>_xlfn.XLOOKUP(A1057, 'Hospitalisation Details'!A:A, 'Hospitalisation Details'!L:L, "not found")</f>
        <v>tier - 3</v>
      </c>
      <c r="O1057" s="2" t="str">
        <f>_xlfn.XLOOKUP(A1057, 'Hospitalisation Details'!A:A, 'Hospitalisation Details'!N:N, "not found")</f>
        <v>tier - 3</v>
      </c>
      <c r="P1057" s="2" t="str">
        <f>_xlfn.XLOOKUP(A1057, 'Hospitalisation Details'!A:A, 'Hospitalisation Details'!P:P, "not found")</f>
        <v>R1012</v>
      </c>
      <c r="Q1057" s="2">
        <f>_xlfn.XLOOKUP(A1057, 'Hospitalisation Details'!A:A, 'Hospitalisation Details'!H:H, "not found")</f>
        <v>32</v>
      </c>
    </row>
    <row r="1058" spans="1:17" ht="15.75" x14ac:dyDescent="0.25">
      <c r="A1058" s="15" t="s">
        <v>1314</v>
      </c>
      <c r="B1058" s="2" t="str">
        <f>VLOOKUP(A1058, 'Customer Names'!A:E, 4, FALSE)</f>
        <v>Brenn E.</v>
      </c>
      <c r="C1058" s="2">
        <f>_xlfn.XLOOKUP(A1058, 'Medical Examinations'!A:A, 'Medical Examinations'!B:B, "not found")</f>
        <v>43.78</v>
      </c>
      <c r="D1058" s="2">
        <f>_xlfn.XLOOKUP(A1058, 'Medical Examinations'!A:A, 'Medical Examinations'!D:D, "not found")</f>
        <v>5.71</v>
      </c>
      <c r="E1058" s="2" t="str">
        <f>_xlfn.XLOOKUP(A1058, 'Medical Examinations'!A:A, 'Medical Examinations'!F:F, "not found")</f>
        <v>No</v>
      </c>
      <c r="F1058" s="2" t="str">
        <f>_xlfn.XLOOKUP(A1058, 'Medical Examinations'!A:A, 'Medical Examinations'!G:G, "not found")</f>
        <v>No</v>
      </c>
      <c r="G1058" s="2" t="str">
        <f>_xlfn.XLOOKUP(A1058, 'Medical Examinations'!A:A, 'Medical Examinations'!H:H, "not found")</f>
        <v>No</v>
      </c>
      <c r="H1058" s="2">
        <f>_xlfn.XLOOKUP(A1058, 'Medical Examinations'!A:A, 'Medical Examinations'!J:J, "not found")</f>
        <v>1</v>
      </c>
      <c r="I1058" s="2" t="str">
        <f>_xlfn.XLOOKUP(A1058, 'Medical Examinations'!A:A, 'Medical Examinations'!L:L, "not found")</f>
        <v>No</v>
      </c>
      <c r="J1058" s="2" t="str">
        <f>_xlfn.XLOOKUP(A1058, 'Medical Examinations'!A:A, 'Medical Examinations'!C:C, "not found")</f>
        <v>Obesity</v>
      </c>
      <c r="K1058" s="2" t="str">
        <f>_xlfn.XLOOKUP(A1058, 'Medical Examinations'!A:A, 'Medical Examinations'!E:E, "not  found")</f>
        <v>Prediabeties</v>
      </c>
      <c r="L1058" s="16">
        <f>_xlfn.XLOOKUP(A1058, 'Hospitalisation Details'!A:A, 'Hospitalisation Details'!G:G, "not found")</f>
        <v>33808</v>
      </c>
      <c r="M1058" s="17">
        <f>_xlfn.XLOOKUP(A1058, 'Hospitalisation Details'!A:A, 'Hospitalisation Details'!J:J, "not found")</f>
        <v>10617.04</v>
      </c>
      <c r="N1058" s="2" t="str">
        <f>_xlfn.XLOOKUP(A1058, 'Hospitalisation Details'!A:A, 'Hospitalisation Details'!L:L, "not found")</f>
        <v>tier - 3</v>
      </c>
      <c r="O1058" s="2" t="str">
        <f>_xlfn.XLOOKUP(A1058, 'Hospitalisation Details'!A:A, 'Hospitalisation Details'!N:N, "not found")</f>
        <v>tier - 3</v>
      </c>
      <c r="P1058" s="2" t="str">
        <f>_xlfn.XLOOKUP(A1058, 'Hospitalisation Details'!A:A, 'Hospitalisation Details'!P:P, "not found")</f>
        <v>R1026</v>
      </c>
      <c r="Q1058" s="2">
        <f>_xlfn.XLOOKUP(A1058, 'Hospitalisation Details'!A:A, 'Hospitalisation Details'!H:H, "not found")</f>
        <v>30</v>
      </c>
    </row>
    <row r="1059" spans="1:17" ht="15.75" x14ac:dyDescent="0.25">
      <c r="A1059" s="15" t="s">
        <v>1313</v>
      </c>
      <c r="B1059" s="2" t="str">
        <f>VLOOKUP(A1059, 'Customer Names'!A:E, 4, FALSE)</f>
        <v>Lisa M</v>
      </c>
      <c r="C1059" s="2">
        <f>_xlfn.XLOOKUP(A1059, 'Medical Examinations'!A:A, 'Medical Examinations'!B:B, "not found")</f>
        <v>24.35</v>
      </c>
      <c r="D1059" s="2">
        <f>_xlfn.XLOOKUP(A1059, 'Medical Examinations'!A:A, 'Medical Examinations'!D:D, "not found")</f>
        <v>9.08</v>
      </c>
      <c r="E1059" s="2" t="str">
        <f>_xlfn.XLOOKUP(A1059, 'Medical Examinations'!A:A, 'Medical Examinations'!F:F, "not found")</f>
        <v>No</v>
      </c>
      <c r="F1059" s="2" t="str">
        <f>_xlfn.XLOOKUP(A1059, 'Medical Examinations'!A:A, 'Medical Examinations'!G:G, "not found")</f>
        <v>No</v>
      </c>
      <c r="G1059" s="2" t="str">
        <f>_xlfn.XLOOKUP(A1059, 'Medical Examinations'!A:A, 'Medical Examinations'!H:H, "not found")</f>
        <v>No</v>
      </c>
      <c r="H1059" s="2">
        <f>_xlfn.XLOOKUP(A1059, 'Medical Examinations'!A:A, 'Medical Examinations'!J:J, "not found")</f>
        <v>0</v>
      </c>
      <c r="I1059" s="2" t="str">
        <f>_xlfn.XLOOKUP(A1059, 'Medical Examinations'!A:A, 'Medical Examinations'!L:L, "not found")</f>
        <v>No</v>
      </c>
      <c r="J1059" s="2" t="str">
        <f>_xlfn.XLOOKUP(A1059, 'Medical Examinations'!A:A, 'Medical Examinations'!C:C, "not found")</f>
        <v>Normal Weight</v>
      </c>
      <c r="K1059" s="2" t="str">
        <f>_xlfn.XLOOKUP(A1059, 'Medical Examinations'!A:A, 'Medical Examinations'!E:E, "not  found")</f>
        <v>Diabetes</v>
      </c>
      <c r="L1059" s="16">
        <f>_xlfn.XLOOKUP(A1059, 'Hospitalisation Details'!A:A, 'Hospitalisation Details'!G:G, "not found")</f>
        <v>23920</v>
      </c>
      <c r="M1059" s="17">
        <f>_xlfn.XLOOKUP(A1059, 'Hospitalisation Details'!A:A, 'Hospitalisation Details'!J:J, "not found")</f>
        <v>10608.67</v>
      </c>
      <c r="N1059" s="2" t="str">
        <f>_xlfn.XLOOKUP(A1059, 'Hospitalisation Details'!A:A, 'Hospitalisation Details'!L:L, "not found")</f>
        <v>tier - 3</v>
      </c>
      <c r="O1059" s="2" t="str">
        <f>_xlfn.XLOOKUP(A1059, 'Hospitalisation Details'!A:A, 'Hospitalisation Details'!N:N, "not found")</f>
        <v>tier - 3</v>
      </c>
      <c r="P1059" s="2" t="str">
        <f>_xlfn.XLOOKUP(A1059, 'Hospitalisation Details'!A:A, 'Hospitalisation Details'!P:P, "not found")</f>
        <v>R1012</v>
      </c>
      <c r="Q1059" s="2">
        <f>_xlfn.XLOOKUP(A1059, 'Hospitalisation Details'!A:A, 'Hospitalisation Details'!H:H, "not found")</f>
        <v>57</v>
      </c>
    </row>
    <row r="1060" spans="1:17" ht="15.75" x14ac:dyDescent="0.25">
      <c r="A1060" s="15" t="s">
        <v>1312</v>
      </c>
      <c r="B1060" s="2" t="str">
        <f>VLOOKUP(A1060, 'Customer Names'!A:E, 4, FALSE)</f>
        <v>Matt</v>
      </c>
      <c r="C1060" s="2">
        <f>_xlfn.XLOOKUP(A1060, 'Medical Examinations'!A:A, 'Medical Examinations'!B:B, "not found")</f>
        <v>40.299999999999997</v>
      </c>
      <c r="D1060" s="2">
        <f>_xlfn.XLOOKUP(A1060, 'Medical Examinations'!A:A, 'Medical Examinations'!D:D, "not found")</f>
        <v>5.3</v>
      </c>
      <c r="E1060" s="2" t="str">
        <f>_xlfn.XLOOKUP(A1060, 'Medical Examinations'!A:A, 'Medical Examinations'!F:F, "not found")</f>
        <v>yes</v>
      </c>
      <c r="F1060" s="2" t="str">
        <f>_xlfn.XLOOKUP(A1060, 'Medical Examinations'!A:A, 'Medical Examinations'!G:G, "not found")</f>
        <v>No</v>
      </c>
      <c r="G1060" s="2" t="str">
        <f>_xlfn.XLOOKUP(A1060, 'Medical Examinations'!A:A, 'Medical Examinations'!H:H, "not found")</f>
        <v>No</v>
      </c>
      <c r="H1060" s="2">
        <f>_xlfn.XLOOKUP(A1060, 'Medical Examinations'!A:A, 'Medical Examinations'!J:J, "not found")</f>
        <v>2</v>
      </c>
      <c r="I1060" s="2" t="str">
        <f>_xlfn.XLOOKUP(A1060, 'Medical Examinations'!A:A, 'Medical Examinations'!L:L, "not found")</f>
        <v>No</v>
      </c>
      <c r="J1060" s="2" t="str">
        <f>_xlfn.XLOOKUP(A1060, 'Medical Examinations'!A:A, 'Medical Examinations'!C:C, "not found")</f>
        <v>Obesity</v>
      </c>
      <c r="K1060" s="2" t="str">
        <f>_xlfn.XLOOKUP(A1060, 'Medical Examinations'!A:A, 'Medical Examinations'!E:E, "not  found")</f>
        <v>Normal</v>
      </c>
      <c r="L1060" s="16">
        <f>_xlfn.XLOOKUP(A1060, 'Hospitalisation Details'!A:A, 'Hospitalisation Details'!G:G, "not found")</f>
        <v>24290</v>
      </c>
      <c r="M1060" s="17">
        <f>_xlfn.XLOOKUP(A1060, 'Hospitalisation Details'!A:A, 'Hospitalisation Details'!J:J, "not found")</f>
        <v>10602.39</v>
      </c>
      <c r="N1060" s="2" t="str">
        <f>_xlfn.XLOOKUP(A1060, 'Hospitalisation Details'!A:A, 'Hospitalisation Details'!L:L, "not found")</f>
        <v>tier - 3</v>
      </c>
      <c r="O1060" s="2" t="str">
        <f>_xlfn.XLOOKUP(A1060, 'Hospitalisation Details'!A:A, 'Hospitalisation Details'!N:N, "not found")</f>
        <v>tier - 3</v>
      </c>
      <c r="P1060" s="2" t="str">
        <f>_xlfn.XLOOKUP(A1060, 'Hospitalisation Details'!A:A, 'Hospitalisation Details'!P:P, "not found")</f>
        <v>R1011</v>
      </c>
      <c r="Q1060" s="2">
        <f>_xlfn.XLOOKUP(A1060, 'Hospitalisation Details'!A:A, 'Hospitalisation Details'!H:H, "not found")</f>
        <v>56</v>
      </c>
    </row>
    <row r="1061" spans="1:17" ht="15.75" x14ac:dyDescent="0.25">
      <c r="A1061" s="15" t="s">
        <v>1311</v>
      </c>
      <c r="B1061" s="2" t="str">
        <f>VLOOKUP(A1061, 'Customer Names'!A:E, 4, FALSE)</f>
        <v>Thomas A.</v>
      </c>
      <c r="C1061" s="2">
        <f>_xlfn.XLOOKUP(A1061, 'Medical Examinations'!A:A, 'Medical Examinations'!B:B, "not found")</f>
        <v>32.774999999999999</v>
      </c>
      <c r="D1061" s="2">
        <f>_xlfn.XLOOKUP(A1061, 'Medical Examinations'!A:A, 'Medical Examinations'!D:D, "not found")</f>
        <v>11.76</v>
      </c>
      <c r="E1061" s="2" t="str">
        <f>_xlfn.XLOOKUP(A1061, 'Medical Examinations'!A:A, 'Medical Examinations'!F:F, "not found")</f>
        <v>yes</v>
      </c>
      <c r="F1061" s="2" t="str">
        <f>_xlfn.XLOOKUP(A1061, 'Medical Examinations'!A:A, 'Medical Examinations'!G:G, "not found")</f>
        <v>No</v>
      </c>
      <c r="G1061" s="2" t="str">
        <f>_xlfn.XLOOKUP(A1061, 'Medical Examinations'!A:A, 'Medical Examinations'!H:H, "not found")</f>
        <v>No</v>
      </c>
      <c r="H1061" s="2">
        <f>_xlfn.XLOOKUP(A1061, 'Medical Examinations'!A:A, 'Medical Examinations'!J:J, "not found")</f>
        <v>0</v>
      </c>
      <c r="I1061" s="2" t="str">
        <f>_xlfn.XLOOKUP(A1061, 'Medical Examinations'!A:A, 'Medical Examinations'!L:L, "not found")</f>
        <v>No</v>
      </c>
      <c r="J1061" s="2" t="str">
        <f>_xlfn.XLOOKUP(A1061, 'Medical Examinations'!A:A, 'Medical Examinations'!C:C, "not found")</f>
        <v>Obesity</v>
      </c>
      <c r="K1061" s="2" t="str">
        <f>_xlfn.XLOOKUP(A1061, 'Medical Examinations'!A:A, 'Medical Examinations'!E:E, "not  found")</f>
        <v>Diabetes</v>
      </c>
      <c r="L1061" s="16">
        <f>_xlfn.XLOOKUP(A1061, 'Hospitalisation Details'!A:A, 'Hospitalisation Details'!G:G, "not found")</f>
        <v>24646</v>
      </c>
      <c r="M1061" s="17">
        <f>_xlfn.XLOOKUP(A1061, 'Hospitalisation Details'!A:A, 'Hospitalisation Details'!J:J, "not found")</f>
        <v>10601.63</v>
      </c>
      <c r="N1061" s="2" t="str">
        <f>_xlfn.XLOOKUP(A1061, 'Hospitalisation Details'!A:A, 'Hospitalisation Details'!L:L, "not found")</f>
        <v>tier - 3</v>
      </c>
      <c r="O1061" s="2" t="str">
        <f>_xlfn.XLOOKUP(A1061, 'Hospitalisation Details'!A:A, 'Hospitalisation Details'!N:N, "not found")</f>
        <v>tier - 2</v>
      </c>
      <c r="P1061" s="2" t="str">
        <f>_xlfn.XLOOKUP(A1061, 'Hospitalisation Details'!A:A, 'Hospitalisation Details'!P:P, "not found")</f>
        <v>R1012</v>
      </c>
      <c r="Q1061" s="2">
        <f>_xlfn.XLOOKUP(A1061, 'Hospitalisation Details'!A:A, 'Hospitalisation Details'!H:H, "not found")</f>
        <v>55</v>
      </c>
    </row>
    <row r="1062" spans="1:17" ht="15.75" x14ac:dyDescent="0.25">
      <c r="A1062" s="15" t="s">
        <v>1310</v>
      </c>
      <c r="B1062" s="2" t="str">
        <f>VLOOKUP(A1062, 'Customer Names'!A:E, 4, FALSE)</f>
        <v>Kevin J</v>
      </c>
      <c r="C1062" s="2">
        <f>_xlfn.XLOOKUP(A1062, 'Medical Examinations'!A:A, 'Medical Examinations'!B:B, "not found")</f>
        <v>39.6</v>
      </c>
      <c r="D1062" s="2">
        <f>_xlfn.XLOOKUP(A1062, 'Medical Examinations'!A:A, 'Medical Examinations'!D:D, "not found")</f>
        <v>5.1100000000000003</v>
      </c>
      <c r="E1062" s="2" t="str">
        <f>_xlfn.XLOOKUP(A1062, 'Medical Examinations'!A:A, 'Medical Examinations'!F:F, "not found")</f>
        <v>yes</v>
      </c>
      <c r="F1062" s="2" t="str">
        <f>_xlfn.XLOOKUP(A1062, 'Medical Examinations'!A:A, 'Medical Examinations'!G:G, "not found")</f>
        <v>No</v>
      </c>
      <c r="G1062" s="2" t="str">
        <f>_xlfn.XLOOKUP(A1062, 'Medical Examinations'!A:A, 'Medical Examinations'!H:H, "not found")</f>
        <v>No</v>
      </c>
      <c r="H1062" s="2">
        <f>_xlfn.XLOOKUP(A1062, 'Medical Examinations'!A:A, 'Medical Examinations'!J:J, "not found")</f>
        <v>2</v>
      </c>
      <c r="I1062" s="2" t="str">
        <f>_xlfn.XLOOKUP(A1062, 'Medical Examinations'!A:A, 'Medical Examinations'!L:L, "not found")</f>
        <v>No</v>
      </c>
      <c r="J1062" s="2" t="str">
        <f>_xlfn.XLOOKUP(A1062, 'Medical Examinations'!A:A, 'Medical Examinations'!C:C, "not found")</f>
        <v>Obesity</v>
      </c>
      <c r="K1062" s="2" t="str">
        <f>_xlfn.XLOOKUP(A1062, 'Medical Examinations'!A:A, 'Medical Examinations'!E:E, "not  found")</f>
        <v>Normal</v>
      </c>
      <c r="L1062" s="16">
        <f>_xlfn.XLOOKUP(A1062, 'Hospitalisation Details'!A:A, 'Hospitalisation Details'!G:G, "not found")</f>
        <v>24308</v>
      </c>
      <c r="M1062" s="17">
        <f>_xlfn.XLOOKUP(A1062, 'Hospitalisation Details'!A:A, 'Hospitalisation Details'!J:J, "not found")</f>
        <v>10601.41</v>
      </c>
      <c r="N1062" s="2" t="str">
        <f>_xlfn.XLOOKUP(A1062, 'Hospitalisation Details'!A:A, 'Hospitalisation Details'!L:L, "not found")</f>
        <v>tier - 3</v>
      </c>
      <c r="O1062" s="2" t="str">
        <f>_xlfn.XLOOKUP(A1062, 'Hospitalisation Details'!A:A, 'Hospitalisation Details'!N:N, "not found")</f>
        <v>tier - 2</v>
      </c>
      <c r="P1062" s="2" t="str">
        <f>_xlfn.XLOOKUP(A1062, 'Hospitalisation Details'!A:A, 'Hospitalisation Details'!P:P, "not found")</f>
        <v>R1011</v>
      </c>
      <c r="Q1062" s="2">
        <f>_xlfn.XLOOKUP(A1062, 'Hospitalisation Details'!A:A, 'Hospitalisation Details'!H:H, "not found")</f>
        <v>56</v>
      </c>
    </row>
    <row r="1063" spans="1:17" ht="15.75" x14ac:dyDescent="0.25">
      <c r="A1063" s="15" t="s">
        <v>1309</v>
      </c>
      <c r="B1063" s="2" t="str">
        <f>VLOOKUP(A1063, 'Customer Names'!A:E, 4, FALSE)</f>
        <v>William H. III</v>
      </c>
      <c r="C1063" s="2">
        <f>_xlfn.XLOOKUP(A1063, 'Medical Examinations'!A:A, 'Medical Examinations'!B:B, "not found")</f>
        <v>30.97</v>
      </c>
      <c r="D1063" s="2">
        <f>_xlfn.XLOOKUP(A1063, 'Medical Examinations'!A:A, 'Medical Examinations'!D:D, "not found")</f>
        <v>5.54</v>
      </c>
      <c r="E1063" s="2" t="str">
        <f>_xlfn.XLOOKUP(A1063, 'Medical Examinations'!A:A, 'Medical Examinations'!F:F, "not found")</f>
        <v>No</v>
      </c>
      <c r="F1063" s="2" t="str">
        <f>_xlfn.XLOOKUP(A1063, 'Medical Examinations'!A:A, 'Medical Examinations'!G:G, "not found")</f>
        <v>No</v>
      </c>
      <c r="G1063" s="2" t="str">
        <f>_xlfn.XLOOKUP(A1063, 'Medical Examinations'!A:A, 'Medical Examinations'!H:H, "not found")</f>
        <v>No</v>
      </c>
      <c r="H1063" s="2">
        <f>_xlfn.XLOOKUP(A1063, 'Medical Examinations'!A:A, 'Medical Examinations'!J:J, "not found")</f>
        <v>2</v>
      </c>
      <c r="I1063" s="2" t="str">
        <f>_xlfn.XLOOKUP(A1063, 'Medical Examinations'!A:A, 'Medical Examinations'!L:L, "not found")</f>
        <v>No</v>
      </c>
      <c r="J1063" s="2" t="str">
        <f>_xlfn.XLOOKUP(A1063, 'Medical Examinations'!A:A, 'Medical Examinations'!C:C, "not found")</f>
        <v>Obesity</v>
      </c>
      <c r="K1063" s="2" t="str">
        <f>_xlfn.XLOOKUP(A1063, 'Medical Examinations'!A:A, 'Medical Examinations'!E:E, "not  found")</f>
        <v>Normal</v>
      </c>
      <c r="L1063" s="16">
        <f>_xlfn.XLOOKUP(A1063, 'Hospitalisation Details'!A:A, 'Hospitalisation Details'!G:G, "not found")</f>
        <v>26647</v>
      </c>
      <c r="M1063" s="17">
        <f>_xlfn.XLOOKUP(A1063, 'Hospitalisation Details'!A:A, 'Hospitalisation Details'!J:J, "not found")</f>
        <v>10600.55</v>
      </c>
      <c r="N1063" s="2" t="str">
        <f>_xlfn.XLOOKUP(A1063, 'Hospitalisation Details'!A:A, 'Hospitalisation Details'!L:L, "not found")</f>
        <v>tier - 3</v>
      </c>
      <c r="O1063" s="2" t="str">
        <f>_xlfn.XLOOKUP(A1063, 'Hospitalisation Details'!A:A, 'Hospitalisation Details'!N:N, "not found")</f>
        <v>tier - 1</v>
      </c>
      <c r="P1063" s="2" t="str">
        <f>_xlfn.XLOOKUP(A1063, 'Hospitalisation Details'!A:A, 'Hospitalisation Details'!P:P, "not found")</f>
        <v>R1012</v>
      </c>
      <c r="Q1063" s="2">
        <f>_xlfn.XLOOKUP(A1063, 'Hospitalisation Details'!A:A, 'Hospitalisation Details'!H:H, "not found")</f>
        <v>50</v>
      </c>
    </row>
    <row r="1064" spans="1:17" ht="15.75" x14ac:dyDescent="0.25">
      <c r="A1064" s="15" t="s">
        <v>1308</v>
      </c>
      <c r="B1064" s="2" t="str">
        <f>VLOOKUP(A1064, 'Customer Names'!A:E, 4, FALSE)</f>
        <v>Gal</v>
      </c>
      <c r="C1064" s="2">
        <f>_xlfn.XLOOKUP(A1064, 'Medical Examinations'!A:A, 'Medical Examinations'!B:B, "not found")</f>
        <v>27.645</v>
      </c>
      <c r="D1064" s="2">
        <f>_xlfn.XLOOKUP(A1064, 'Medical Examinations'!A:A, 'Medical Examinations'!D:D, "not found")</f>
        <v>8.8699999999999992</v>
      </c>
      <c r="E1064" s="2" t="str">
        <f>_xlfn.XLOOKUP(A1064, 'Medical Examinations'!A:A, 'Medical Examinations'!F:F, "not found")</f>
        <v>yes</v>
      </c>
      <c r="F1064" s="2" t="str">
        <f>_xlfn.XLOOKUP(A1064, 'Medical Examinations'!A:A, 'Medical Examinations'!G:G, "not found")</f>
        <v>No</v>
      </c>
      <c r="G1064" s="2" t="str">
        <f>_xlfn.XLOOKUP(A1064, 'Medical Examinations'!A:A, 'Medical Examinations'!H:H, "not found")</f>
        <v>No</v>
      </c>
      <c r="H1064" s="2">
        <f>_xlfn.XLOOKUP(A1064, 'Medical Examinations'!A:A, 'Medical Examinations'!J:J, "not found")</f>
        <v>0</v>
      </c>
      <c r="I1064" s="2" t="str">
        <f>_xlfn.XLOOKUP(A1064, 'Medical Examinations'!A:A, 'Medical Examinations'!L:L, "not found")</f>
        <v>No</v>
      </c>
      <c r="J1064" s="2" t="str">
        <f>_xlfn.XLOOKUP(A1064, 'Medical Examinations'!A:A, 'Medical Examinations'!C:C, "not found")</f>
        <v>Overweight</v>
      </c>
      <c r="K1064" s="2" t="str">
        <f>_xlfn.XLOOKUP(A1064, 'Medical Examinations'!A:A, 'Medical Examinations'!E:E, "not  found")</f>
        <v>Diabetes</v>
      </c>
      <c r="L1064" s="16">
        <f>_xlfn.XLOOKUP(A1064, 'Hospitalisation Details'!A:A, 'Hospitalisation Details'!G:G, "not found")</f>
        <v>24805</v>
      </c>
      <c r="M1064" s="17">
        <f>_xlfn.XLOOKUP(A1064, 'Hospitalisation Details'!A:A, 'Hospitalisation Details'!J:J, "not found")</f>
        <v>10594.5</v>
      </c>
      <c r="N1064" s="2" t="str">
        <f>_xlfn.XLOOKUP(A1064, 'Hospitalisation Details'!A:A, 'Hospitalisation Details'!L:L, "not found")</f>
        <v>tier - 3</v>
      </c>
      <c r="O1064" s="2" t="str">
        <f>_xlfn.XLOOKUP(A1064, 'Hospitalisation Details'!A:A, 'Hospitalisation Details'!N:N, "not found")</f>
        <v>tier - 1</v>
      </c>
      <c r="P1064" s="2" t="str">
        <f>_xlfn.XLOOKUP(A1064, 'Hospitalisation Details'!A:A, 'Hospitalisation Details'!P:P, "not found")</f>
        <v>R1012</v>
      </c>
      <c r="Q1064" s="2">
        <f>_xlfn.XLOOKUP(A1064, 'Hospitalisation Details'!A:A, 'Hospitalisation Details'!H:H, "not found")</f>
        <v>55</v>
      </c>
    </row>
    <row r="1065" spans="1:17" ht="15.75" x14ac:dyDescent="0.25">
      <c r="A1065" s="15" t="s">
        <v>1307</v>
      </c>
      <c r="B1065" s="2" t="str">
        <f>VLOOKUP(A1065, 'Customer Names'!A:E, 4, FALSE)</f>
        <v>Anton</v>
      </c>
      <c r="C1065" s="2">
        <f>_xlfn.XLOOKUP(A1065, 'Medical Examinations'!A:A, 'Medical Examinations'!B:B, "not found")</f>
        <v>34.43</v>
      </c>
      <c r="D1065" s="2">
        <f>_xlfn.XLOOKUP(A1065, 'Medical Examinations'!A:A, 'Medical Examinations'!D:D, "not found")</f>
        <v>5.96</v>
      </c>
      <c r="E1065" s="2" t="str">
        <f>_xlfn.XLOOKUP(A1065, 'Medical Examinations'!A:A, 'Medical Examinations'!F:F, "not found")</f>
        <v>yes</v>
      </c>
      <c r="F1065" s="2" t="str">
        <f>_xlfn.XLOOKUP(A1065, 'Medical Examinations'!A:A, 'Medical Examinations'!G:G, "not found")</f>
        <v>No</v>
      </c>
      <c r="G1065" s="2" t="str">
        <f>_xlfn.XLOOKUP(A1065, 'Medical Examinations'!A:A, 'Medical Examinations'!H:H, "not found")</f>
        <v>No</v>
      </c>
      <c r="H1065" s="2">
        <f>_xlfn.XLOOKUP(A1065, 'Medical Examinations'!A:A, 'Medical Examinations'!J:J, "not found")</f>
        <v>2</v>
      </c>
      <c r="I1065" s="2" t="str">
        <f>_xlfn.XLOOKUP(A1065, 'Medical Examinations'!A:A, 'Medical Examinations'!L:L, "not found")</f>
        <v>No</v>
      </c>
      <c r="J1065" s="2" t="str">
        <f>_xlfn.XLOOKUP(A1065, 'Medical Examinations'!A:A, 'Medical Examinations'!C:C, "not found")</f>
        <v>Obesity</v>
      </c>
      <c r="K1065" s="2" t="str">
        <f>_xlfn.XLOOKUP(A1065, 'Medical Examinations'!A:A, 'Medical Examinations'!E:E, "not  found")</f>
        <v>Prediabeties</v>
      </c>
      <c r="L1065" s="16">
        <f>_xlfn.XLOOKUP(A1065, 'Hospitalisation Details'!A:A, 'Hospitalisation Details'!G:G, "not found")</f>
        <v>24414</v>
      </c>
      <c r="M1065" s="17">
        <f>_xlfn.XLOOKUP(A1065, 'Hospitalisation Details'!A:A, 'Hospitalisation Details'!J:J, "not found")</f>
        <v>10594.23</v>
      </c>
      <c r="N1065" s="2" t="str">
        <f>_xlfn.XLOOKUP(A1065, 'Hospitalisation Details'!A:A, 'Hospitalisation Details'!L:L, "not found")</f>
        <v>tier - 3</v>
      </c>
      <c r="O1065" s="2" t="str">
        <f>_xlfn.XLOOKUP(A1065, 'Hospitalisation Details'!A:A, 'Hospitalisation Details'!N:N, "not found")</f>
        <v>tier - 3</v>
      </c>
      <c r="P1065" s="2" t="str">
        <f>_xlfn.XLOOKUP(A1065, 'Hospitalisation Details'!A:A, 'Hospitalisation Details'!P:P, "not found")</f>
        <v>R1013</v>
      </c>
      <c r="Q1065" s="2">
        <f>_xlfn.XLOOKUP(A1065, 'Hospitalisation Details'!A:A, 'Hospitalisation Details'!H:H, "not found")</f>
        <v>56</v>
      </c>
    </row>
    <row r="1066" spans="1:17" ht="15.75" x14ac:dyDescent="0.25">
      <c r="A1066" s="15" t="s">
        <v>1306</v>
      </c>
      <c r="B1066" s="2" t="str">
        <f>VLOOKUP(A1066, 'Customer Names'!A:E, 4, FALSE)</f>
        <v>Yazmin</v>
      </c>
      <c r="C1066" s="2">
        <f>_xlfn.XLOOKUP(A1066, 'Medical Examinations'!A:A, 'Medical Examinations'!B:B, "not found")</f>
        <v>39.6</v>
      </c>
      <c r="D1066" s="2">
        <f>_xlfn.XLOOKUP(A1066, 'Medical Examinations'!A:A, 'Medical Examinations'!D:D, "not found")</f>
        <v>4.4400000000000004</v>
      </c>
      <c r="E1066" s="2" t="str">
        <f>_xlfn.XLOOKUP(A1066, 'Medical Examinations'!A:A, 'Medical Examinations'!F:F, "not found")</f>
        <v>yes</v>
      </c>
      <c r="F1066" s="2" t="str">
        <f>_xlfn.XLOOKUP(A1066, 'Medical Examinations'!A:A, 'Medical Examinations'!G:G, "not found")</f>
        <v>No</v>
      </c>
      <c r="G1066" s="2" t="str">
        <f>_xlfn.XLOOKUP(A1066, 'Medical Examinations'!A:A, 'Medical Examinations'!H:H, "not found")</f>
        <v>Yes</v>
      </c>
      <c r="H1066" s="2">
        <f>_xlfn.XLOOKUP(A1066, 'Medical Examinations'!A:A, 'Medical Examinations'!J:J, "not found")</f>
        <v>1</v>
      </c>
      <c r="I1066" s="2" t="str">
        <f>_xlfn.XLOOKUP(A1066, 'Medical Examinations'!A:A, 'Medical Examinations'!L:L, "not found")</f>
        <v>No</v>
      </c>
      <c r="J1066" s="2" t="str">
        <f>_xlfn.XLOOKUP(A1066, 'Medical Examinations'!A:A, 'Medical Examinations'!C:C, "not found")</f>
        <v>Obesity</v>
      </c>
      <c r="K1066" s="2" t="str">
        <f>_xlfn.XLOOKUP(A1066, 'Medical Examinations'!A:A, 'Medical Examinations'!E:E, "not  found")</f>
        <v>Normal</v>
      </c>
      <c r="L1066" s="16">
        <f>_xlfn.XLOOKUP(A1066, 'Hospitalisation Details'!A:A, 'Hospitalisation Details'!G:G, "not found")</f>
        <v>25562</v>
      </c>
      <c r="M1066" s="17">
        <f>_xlfn.XLOOKUP(A1066, 'Hospitalisation Details'!A:A, 'Hospitalisation Details'!J:J, "not found")</f>
        <v>10579.71</v>
      </c>
      <c r="N1066" s="2" t="str">
        <f>_xlfn.XLOOKUP(A1066, 'Hospitalisation Details'!A:A, 'Hospitalisation Details'!L:L, "not found")</f>
        <v>tier - 3</v>
      </c>
      <c r="O1066" s="2" t="str">
        <f>_xlfn.XLOOKUP(A1066, 'Hospitalisation Details'!A:A, 'Hospitalisation Details'!N:N, "not found")</f>
        <v>tier - 3</v>
      </c>
      <c r="P1066" s="2" t="str">
        <f>_xlfn.XLOOKUP(A1066, 'Hospitalisation Details'!A:A, 'Hospitalisation Details'!P:P, "not found")</f>
        <v>R1013</v>
      </c>
      <c r="Q1066" s="2">
        <f>_xlfn.XLOOKUP(A1066, 'Hospitalisation Details'!A:A, 'Hospitalisation Details'!H:H, "not found")</f>
        <v>53</v>
      </c>
    </row>
    <row r="1067" spans="1:17" ht="15.75" x14ac:dyDescent="0.25">
      <c r="A1067" s="15" t="s">
        <v>1305</v>
      </c>
      <c r="B1067" s="2" t="str">
        <f>VLOOKUP(A1067, 'Customer Names'!A:E, 4, FALSE)</f>
        <v>Florian</v>
      </c>
      <c r="C1067" s="2">
        <f>_xlfn.XLOOKUP(A1067, 'Medical Examinations'!A:A, 'Medical Examinations'!B:B, "not found")</f>
        <v>22.1</v>
      </c>
      <c r="D1067" s="2">
        <f>_xlfn.XLOOKUP(A1067, 'Medical Examinations'!A:A, 'Medical Examinations'!D:D, "not found")</f>
        <v>4.6500000000000004</v>
      </c>
      <c r="E1067" s="2" t="str">
        <f>_xlfn.XLOOKUP(A1067, 'Medical Examinations'!A:A, 'Medical Examinations'!F:F, "not found")</f>
        <v>yes</v>
      </c>
      <c r="F1067" s="2" t="str">
        <f>_xlfn.XLOOKUP(A1067, 'Medical Examinations'!A:A, 'Medical Examinations'!G:G, "not found")</f>
        <v>No</v>
      </c>
      <c r="G1067" s="2" t="str">
        <f>_xlfn.XLOOKUP(A1067, 'Medical Examinations'!A:A, 'Medical Examinations'!H:H, "not found")</f>
        <v>No</v>
      </c>
      <c r="H1067" s="2">
        <f>_xlfn.XLOOKUP(A1067, 'Medical Examinations'!A:A, 'Medical Examinations'!J:J, "not found")</f>
        <v>2</v>
      </c>
      <c r="I1067" s="2" t="str">
        <f>_xlfn.XLOOKUP(A1067, 'Medical Examinations'!A:A, 'Medical Examinations'!L:L, "not found")</f>
        <v>No</v>
      </c>
      <c r="J1067" s="2" t="str">
        <f>_xlfn.XLOOKUP(A1067, 'Medical Examinations'!A:A, 'Medical Examinations'!C:C, "not found")</f>
        <v>Normal Weight</v>
      </c>
      <c r="K1067" s="2" t="str">
        <f>_xlfn.XLOOKUP(A1067, 'Medical Examinations'!A:A, 'Medical Examinations'!E:E, "not  found")</f>
        <v>Normal</v>
      </c>
      <c r="L1067" s="16">
        <f>_xlfn.XLOOKUP(A1067, 'Hospitalisation Details'!A:A, 'Hospitalisation Details'!G:G, "not found")</f>
        <v>24452</v>
      </c>
      <c r="M1067" s="17">
        <f>_xlfn.XLOOKUP(A1067, 'Hospitalisation Details'!A:A, 'Hospitalisation Details'!J:J, "not found")</f>
        <v>10577.09</v>
      </c>
      <c r="N1067" s="2" t="str">
        <f>_xlfn.XLOOKUP(A1067, 'Hospitalisation Details'!A:A, 'Hospitalisation Details'!L:L, "not found")</f>
        <v>tier - 3</v>
      </c>
      <c r="O1067" s="2" t="str">
        <f>_xlfn.XLOOKUP(A1067, 'Hospitalisation Details'!A:A, 'Hospitalisation Details'!N:N, "not found")</f>
        <v>tier - 3</v>
      </c>
      <c r="P1067" s="2" t="str">
        <f>_xlfn.XLOOKUP(A1067, 'Hospitalisation Details'!A:A, 'Hospitalisation Details'!P:P, "not found")</f>
        <v>R1011</v>
      </c>
      <c r="Q1067" s="2">
        <f>_xlfn.XLOOKUP(A1067, 'Hospitalisation Details'!A:A, 'Hospitalisation Details'!H:H, "not found")</f>
        <v>56</v>
      </c>
    </row>
    <row r="1068" spans="1:17" ht="15.75" x14ac:dyDescent="0.25">
      <c r="A1068" s="15" t="s">
        <v>1304</v>
      </c>
      <c r="B1068" s="2" t="str">
        <f>VLOOKUP(A1068, 'Customer Names'!A:E, 4, FALSE)</f>
        <v>Karen L</v>
      </c>
      <c r="C1068" s="2">
        <f>_xlfn.XLOOKUP(A1068, 'Medical Examinations'!A:A, 'Medical Examinations'!B:B, "not found")</f>
        <v>33.25</v>
      </c>
      <c r="D1068" s="2">
        <f>_xlfn.XLOOKUP(A1068, 'Medical Examinations'!A:A, 'Medical Examinations'!D:D, "not found")</f>
        <v>5.64</v>
      </c>
      <c r="E1068" s="2" t="str">
        <f>_xlfn.XLOOKUP(A1068, 'Medical Examinations'!A:A, 'Medical Examinations'!F:F, "not found")</f>
        <v>yes</v>
      </c>
      <c r="F1068" s="2" t="str">
        <f>_xlfn.XLOOKUP(A1068, 'Medical Examinations'!A:A, 'Medical Examinations'!G:G, "not found")</f>
        <v>No</v>
      </c>
      <c r="G1068" s="2" t="str">
        <f>_xlfn.XLOOKUP(A1068, 'Medical Examinations'!A:A, 'Medical Examinations'!H:H, "not found")</f>
        <v>Yes</v>
      </c>
      <c r="H1068" s="2">
        <f>_xlfn.XLOOKUP(A1068, 'Medical Examinations'!A:A, 'Medical Examinations'!J:J, "not found")</f>
        <v>1</v>
      </c>
      <c r="I1068" s="2" t="str">
        <f>_xlfn.XLOOKUP(A1068, 'Medical Examinations'!A:A, 'Medical Examinations'!L:L, "not found")</f>
        <v>No</v>
      </c>
      <c r="J1068" s="2" t="str">
        <f>_xlfn.XLOOKUP(A1068, 'Medical Examinations'!A:A, 'Medical Examinations'!C:C, "not found")</f>
        <v>Obesity</v>
      </c>
      <c r="K1068" s="2" t="str">
        <f>_xlfn.XLOOKUP(A1068, 'Medical Examinations'!A:A, 'Medical Examinations'!E:E, "not  found")</f>
        <v>Normal</v>
      </c>
      <c r="L1068" s="16">
        <f>_xlfn.XLOOKUP(A1068, 'Hospitalisation Details'!A:A, 'Hospitalisation Details'!G:G, "not found")</f>
        <v>25401</v>
      </c>
      <c r="M1068" s="17">
        <f>_xlfn.XLOOKUP(A1068, 'Hospitalisation Details'!A:A, 'Hospitalisation Details'!J:J, "not found")</f>
        <v>10564.88</v>
      </c>
      <c r="N1068" s="2" t="str">
        <f>_xlfn.XLOOKUP(A1068, 'Hospitalisation Details'!A:A, 'Hospitalisation Details'!L:L, "not found")</f>
        <v>tier - 3</v>
      </c>
      <c r="O1068" s="2" t="str">
        <f>_xlfn.XLOOKUP(A1068, 'Hospitalisation Details'!A:A, 'Hospitalisation Details'!N:N, "not found")</f>
        <v>tier - 1</v>
      </c>
      <c r="P1068" s="2" t="str">
        <f>_xlfn.XLOOKUP(A1068, 'Hospitalisation Details'!A:A, 'Hospitalisation Details'!P:P, "not found")</f>
        <v>R1024</v>
      </c>
      <c r="Q1068" s="2">
        <f>_xlfn.XLOOKUP(A1068, 'Hospitalisation Details'!A:A, 'Hospitalisation Details'!H:H, "not found")</f>
        <v>53</v>
      </c>
    </row>
    <row r="1069" spans="1:17" ht="15.75" x14ac:dyDescent="0.25">
      <c r="A1069" s="15" t="s">
        <v>1303</v>
      </c>
      <c r="B1069" s="2" t="str">
        <f>VLOOKUP(A1069, 'Customer Names'!A:E, 4, FALSE)</f>
        <v>Scott</v>
      </c>
      <c r="C1069" s="2">
        <f>_xlfn.XLOOKUP(A1069, 'Medical Examinations'!A:A, 'Medical Examinations'!B:B, "not found")</f>
        <v>33.33</v>
      </c>
      <c r="D1069" s="2">
        <f>_xlfn.XLOOKUP(A1069, 'Medical Examinations'!A:A, 'Medical Examinations'!D:D, "not found")</f>
        <v>10.19</v>
      </c>
      <c r="E1069" s="2" t="str">
        <f>_xlfn.XLOOKUP(A1069, 'Medical Examinations'!A:A, 'Medical Examinations'!F:F, "not found")</f>
        <v>No</v>
      </c>
      <c r="F1069" s="2" t="str">
        <f>_xlfn.XLOOKUP(A1069, 'Medical Examinations'!A:A, 'Medical Examinations'!G:G, "not found")</f>
        <v>No</v>
      </c>
      <c r="G1069" s="2" t="str">
        <f>_xlfn.XLOOKUP(A1069, 'Medical Examinations'!A:A, 'Medical Examinations'!H:H, "not found")</f>
        <v>No</v>
      </c>
      <c r="H1069" s="2">
        <f>_xlfn.XLOOKUP(A1069, 'Medical Examinations'!A:A, 'Medical Examinations'!J:J, "not found")</f>
        <v>0</v>
      </c>
      <c r="I1069" s="2" t="str">
        <f>_xlfn.XLOOKUP(A1069, 'Medical Examinations'!A:A, 'Medical Examinations'!L:L, "not found")</f>
        <v>No</v>
      </c>
      <c r="J1069" s="2" t="str">
        <f>_xlfn.XLOOKUP(A1069, 'Medical Examinations'!A:A, 'Medical Examinations'!C:C, "not found")</f>
        <v>Obesity</v>
      </c>
      <c r="K1069" s="2" t="str">
        <f>_xlfn.XLOOKUP(A1069, 'Medical Examinations'!A:A, 'Medical Examinations'!E:E, "not  found")</f>
        <v>Diabetes</v>
      </c>
      <c r="L1069" s="16">
        <f>_xlfn.XLOOKUP(A1069, 'Hospitalisation Details'!A:A, 'Hospitalisation Details'!G:G, "not found")</f>
        <v>26113</v>
      </c>
      <c r="M1069" s="17">
        <f>_xlfn.XLOOKUP(A1069, 'Hospitalisation Details'!A:A, 'Hospitalisation Details'!J:J, "not found")</f>
        <v>10560.49</v>
      </c>
      <c r="N1069" s="2" t="str">
        <f>_xlfn.XLOOKUP(A1069, 'Hospitalisation Details'!A:A, 'Hospitalisation Details'!L:L, "not found")</f>
        <v>tier - 3</v>
      </c>
      <c r="O1069" s="2" t="str">
        <f>_xlfn.XLOOKUP(A1069, 'Hospitalisation Details'!A:A, 'Hospitalisation Details'!N:N, "not found")</f>
        <v>tier - 2</v>
      </c>
      <c r="P1069" s="2" t="str">
        <f>_xlfn.XLOOKUP(A1069, 'Hospitalisation Details'!A:A, 'Hospitalisation Details'!P:P, "not found")</f>
        <v>R1013</v>
      </c>
      <c r="Q1069" s="2">
        <f>_xlfn.XLOOKUP(A1069, 'Hospitalisation Details'!A:A, 'Hospitalisation Details'!H:H, "not found")</f>
        <v>51</v>
      </c>
    </row>
    <row r="1070" spans="1:17" ht="15.75" x14ac:dyDescent="0.25">
      <c r="A1070" s="15" t="s">
        <v>1302</v>
      </c>
      <c r="B1070" s="2" t="str">
        <f>VLOOKUP(A1070, 'Customer Names'!A:E, 4, FALSE)</f>
        <v>Claire</v>
      </c>
      <c r="C1070" s="2">
        <f>_xlfn.XLOOKUP(A1070, 'Medical Examinations'!A:A, 'Medical Examinations'!B:B, "not found")</f>
        <v>30.5</v>
      </c>
      <c r="D1070" s="2">
        <f>_xlfn.XLOOKUP(A1070, 'Medical Examinations'!A:A, 'Medical Examinations'!D:D, "not found")</f>
        <v>10.79</v>
      </c>
      <c r="E1070" s="2" t="str">
        <f>_xlfn.XLOOKUP(A1070, 'Medical Examinations'!A:A, 'Medical Examinations'!F:F, "not found")</f>
        <v>No</v>
      </c>
      <c r="F1070" s="2" t="str">
        <f>_xlfn.XLOOKUP(A1070, 'Medical Examinations'!A:A, 'Medical Examinations'!G:G, "not found")</f>
        <v>No</v>
      </c>
      <c r="G1070" s="2" t="str">
        <f>_xlfn.XLOOKUP(A1070, 'Medical Examinations'!A:A, 'Medical Examinations'!H:H, "not found")</f>
        <v>No</v>
      </c>
      <c r="H1070" s="2">
        <f>_xlfn.XLOOKUP(A1070, 'Medical Examinations'!A:A, 'Medical Examinations'!J:J, "not found")</f>
        <v>0</v>
      </c>
      <c r="I1070" s="2" t="str">
        <f>_xlfn.XLOOKUP(A1070, 'Medical Examinations'!A:A, 'Medical Examinations'!L:L, "not found")</f>
        <v>No</v>
      </c>
      <c r="J1070" s="2" t="str">
        <f>_xlfn.XLOOKUP(A1070, 'Medical Examinations'!A:A, 'Medical Examinations'!C:C, "not found")</f>
        <v>Obesity</v>
      </c>
      <c r="K1070" s="2" t="str">
        <f>_xlfn.XLOOKUP(A1070, 'Medical Examinations'!A:A, 'Medical Examinations'!E:E, "not  found")</f>
        <v>Diabetes</v>
      </c>
      <c r="L1070" s="16">
        <f>_xlfn.XLOOKUP(A1070, 'Hospitalisation Details'!A:A, 'Hospitalisation Details'!G:G, "not found")</f>
        <v>26202</v>
      </c>
      <c r="M1070" s="17">
        <f>_xlfn.XLOOKUP(A1070, 'Hospitalisation Details'!A:A, 'Hospitalisation Details'!J:J, "not found")</f>
        <v>10546.48</v>
      </c>
      <c r="N1070" s="2" t="str">
        <f>_xlfn.XLOOKUP(A1070, 'Hospitalisation Details'!A:A, 'Hospitalisation Details'!L:L, "not found")</f>
        <v>tier - 3</v>
      </c>
      <c r="O1070" s="2" t="str">
        <f>_xlfn.XLOOKUP(A1070, 'Hospitalisation Details'!A:A, 'Hospitalisation Details'!N:N, "not found")</f>
        <v>tier - 3</v>
      </c>
      <c r="P1070" s="2" t="str">
        <f>_xlfn.XLOOKUP(A1070, 'Hospitalisation Details'!A:A, 'Hospitalisation Details'!P:P, "not found")</f>
        <v>R1011</v>
      </c>
      <c r="Q1070" s="2">
        <f>_xlfn.XLOOKUP(A1070, 'Hospitalisation Details'!A:A, 'Hospitalisation Details'!H:H, "not found")</f>
        <v>51</v>
      </c>
    </row>
    <row r="1071" spans="1:17" ht="15.75" x14ac:dyDescent="0.25">
      <c r="A1071" s="15" t="s">
        <v>1301</v>
      </c>
      <c r="B1071" s="2" t="str">
        <f>VLOOKUP(A1071, 'Customer Names'!A:E, 4, FALSE)</f>
        <v>Lynn M.</v>
      </c>
      <c r="C1071" s="2">
        <f>_xlfn.XLOOKUP(A1071, 'Medical Examinations'!A:A, 'Medical Examinations'!B:B, "not found")</f>
        <v>30.3</v>
      </c>
      <c r="D1071" s="2">
        <f>_xlfn.XLOOKUP(A1071, 'Medical Examinations'!A:A, 'Medical Examinations'!D:D, "not found")</f>
        <v>4.24</v>
      </c>
      <c r="E1071" s="2" t="str">
        <f>_xlfn.XLOOKUP(A1071, 'Medical Examinations'!A:A, 'Medical Examinations'!F:F, "not found")</f>
        <v>No</v>
      </c>
      <c r="F1071" s="2" t="str">
        <f>_xlfn.XLOOKUP(A1071, 'Medical Examinations'!A:A, 'Medical Examinations'!G:G, "not found")</f>
        <v>No</v>
      </c>
      <c r="G1071" s="2" t="str">
        <f>_xlfn.XLOOKUP(A1071, 'Medical Examinations'!A:A, 'Medical Examinations'!H:H, "not found")</f>
        <v>No</v>
      </c>
      <c r="H1071" s="2">
        <f>_xlfn.XLOOKUP(A1071, 'Medical Examinations'!A:A, 'Medical Examinations'!J:J, "not found")</f>
        <v>0</v>
      </c>
      <c r="I1071" s="2" t="str">
        <f>_xlfn.XLOOKUP(A1071, 'Medical Examinations'!A:A, 'Medical Examinations'!L:L, "not found")</f>
        <v>No</v>
      </c>
      <c r="J1071" s="2" t="str">
        <f>_xlfn.XLOOKUP(A1071, 'Medical Examinations'!A:A, 'Medical Examinations'!C:C, "not found")</f>
        <v>Obesity</v>
      </c>
      <c r="K1071" s="2" t="str">
        <f>_xlfn.XLOOKUP(A1071, 'Medical Examinations'!A:A, 'Medical Examinations'!E:E, "not  found")</f>
        <v>Normal</v>
      </c>
      <c r="L1071" s="16">
        <f>_xlfn.XLOOKUP(A1071, 'Hospitalisation Details'!A:A, 'Hospitalisation Details'!G:G, "not found")</f>
        <v>28423</v>
      </c>
      <c r="M1071" s="17">
        <f>_xlfn.XLOOKUP(A1071, 'Hospitalisation Details'!A:A, 'Hospitalisation Details'!J:J, "not found")</f>
        <v>10495.6</v>
      </c>
      <c r="N1071" s="2" t="str">
        <f>_xlfn.XLOOKUP(A1071, 'Hospitalisation Details'!A:A, 'Hospitalisation Details'!L:L, "not found")</f>
        <v>tier - 3</v>
      </c>
      <c r="O1071" s="2" t="str">
        <f>_xlfn.XLOOKUP(A1071, 'Hospitalisation Details'!A:A, 'Hospitalisation Details'!N:N, "not found")</f>
        <v>tier - 1</v>
      </c>
      <c r="P1071" s="2" t="str">
        <f>_xlfn.XLOOKUP(A1071, 'Hospitalisation Details'!A:A, 'Hospitalisation Details'!P:P, "not found")</f>
        <v>R1012</v>
      </c>
      <c r="Q1071" s="2">
        <f>_xlfn.XLOOKUP(A1071, 'Hospitalisation Details'!A:A, 'Hospitalisation Details'!H:H, "not found")</f>
        <v>45</v>
      </c>
    </row>
    <row r="1072" spans="1:17" ht="15.75" x14ac:dyDescent="0.25">
      <c r="A1072" s="15" t="s">
        <v>1300</v>
      </c>
      <c r="B1072" s="2" t="str">
        <f>VLOOKUP(A1072, 'Customer Names'!A:E, 4, FALSE)</f>
        <v>Sharon</v>
      </c>
      <c r="C1072" s="2">
        <f>_xlfn.XLOOKUP(A1072, 'Medical Examinations'!A:A, 'Medical Examinations'!B:B, "not found")</f>
        <v>26.22</v>
      </c>
      <c r="D1072" s="2">
        <f>_xlfn.XLOOKUP(A1072, 'Medical Examinations'!A:A, 'Medical Examinations'!D:D, "not found")</f>
        <v>5.83</v>
      </c>
      <c r="E1072" s="2" t="str">
        <f>_xlfn.XLOOKUP(A1072, 'Medical Examinations'!A:A, 'Medical Examinations'!F:F, "not found")</f>
        <v>No</v>
      </c>
      <c r="F1072" s="2" t="str">
        <f>_xlfn.XLOOKUP(A1072, 'Medical Examinations'!A:A, 'Medical Examinations'!G:G, "not found")</f>
        <v>No</v>
      </c>
      <c r="G1072" s="2" t="str">
        <f>_xlfn.XLOOKUP(A1072, 'Medical Examinations'!A:A, 'Medical Examinations'!H:H, "not found")</f>
        <v>No</v>
      </c>
      <c r="H1072" s="2">
        <f>_xlfn.XLOOKUP(A1072, 'Medical Examinations'!A:A, 'Medical Examinations'!J:J, "not found")</f>
        <v>2</v>
      </c>
      <c r="I1072" s="2" t="str">
        <f>_xlfn.XLOOKUP(A1072, 'Medical Examinations'!A:A, 'Medical Examinations'!L:L, "not found")</f>
        <v>No</v>
      </c>
      <c r="J1072" s="2" t="str">
        <f>_xlfn.XLOOKUP(A1072, 'Medical Examinations'!A:A, 'Medical Examinations'!C:C, "not found")</f>
        <v>Overweight</v>
      </c>
      <c r="K1072" s="2" t="str">
        <f>_xlfn.XLOOKUP(A1072, 'Medical Examinations'!A:A, 'Medical Examinations'!E:E, "not  found")</f>
        <v>Prediabeties</v>
      </c>
      <c r="L1072" s="16">
        <f>_xlfn.XLOOKUP(A1072, 'Hospitalisation Details'!A:A, 'Hospitalisation Details'!G:G, "not found")</f>
        <v>26591</v>
      </c>
      <c r="M1072" s="17">
        <f>_xlfn.XLOOKUP(A1072, 'Hospitalisation Details'!A:A, 'Hospitalisation Details'!J:J, "not found")</f>
        <v>10493.95</v>
      </c>
      <c r="N1072" s="2" t="str">
        <f>_xlfn.XLOOKUP(A1072, 'Hospitalisation Details'!A:A, 'Hospitalisation Details'!L:L, "not found")</f>
        <v>tier - 3</v>
      </c>
      <c r="O1072" s="2" t="str">
        <f>_xlfn.XLOOKUP(A1072, 'Hospitalisation Details'!A:A, 'Hospitalisation Details'!N:N, "not found")</f>
        <v>tier - 1</v>
      </c>
      <c r="P1072" s="2" t="str">
        <f>_xlfn.XLOOKUP(A1072, 'Hospitalisation Details'!A:A, 'Hospitalisation Details'!P:P, "not found")</f>
        <v>R1012</v>
      </c>
      <c r="Q1072" s="2">
        <f>_xlfn.XLOOKUP(A1072, 'Hospitalisation Details'!A:A, 'Hospitalisation Details'!H:H, "not found")</f>
        <v>50</v>
      </c>
    </row>
    <row r="1073" spans="1:17" ht="15.75" x14ac:dyDescent="0.25">
      <c r="A1073" s="15" t="s">
        <v>1299</v>
      </c>
      <c r="B1073" s="2" t="str">
        <f>VLOOKUP(A1073, 'Customer Names'!A:E, 4, FALSE)</f>
        <v>Candice</v>
      </c>
      <c r="C1073" s="2">
        <f>_xlfn.XLOOKUP(A1073, 'Medical Examinations'!A:A, 'Medical Examinations'!B:B, "not found")</f>
        <v>29.99</v>
      </c>
      <c r="D1073" s="2">
        <f>_xlfn.XLOOKUP(A1073, 'Medical Examinations'!A:A, 'Medical Examinations'!D:D, "not found")</f>
        <v>11.85</v>
      </c>
      <c r="E1073" s="2" t="str">
        <f>_xlfn.XLOOKUP(A1073, 'Medical Examinations'!A:A, 'Medical Examinations'!F:F, "not found")</f>
        <v>No</v>
      </c>
      <c r="F1073" s="2" t="str">
        <f>_xlfn.XLOOKUP(A1073, 'Medical Examinations'!A:A, 'Medical Examinations'!G:G, "not found")</f>
        <v>No</v>
      </c>
      <c r="G1073" s="2" t="str">
        <f>_xlfn.XLOOKUP(A1073, 'Medical Examinations'!A:A, 'Medical Examinations'!H:H, "not found")</f>
        <v>No</v>
      </c>
      <c r="H1073" s="2">
        <f>_xlfn.XLOOKUP(A1073, 'Medical Examinations'!A:A, 'Medical Examinations'!J:J, "not found")</f>
        <v>0</v>
      </c>
      <c r="I1073" s="2" t="str">
        <f>_xlfn.XLOOKUP(A1073, 'Medical Examinations'!A:A, 'Medical Examinations'!L:L, "not found")</f>
        <v>No</v>
      </c>
      <c r="J1073" s="2" t="str">
        <f>_xlfn.XLOOKUP(A1073, 'Medical Examinations'!A:A, 'Medical Examinations'!C:C, "not found")</f>
        <v>Obesity</v>
      </c>
      <c r="K1073" s="2" t="str">
        <f>_xlfn.XLOOKUP(A1073, 'Medical Examinations'!A:A, 'Medical Examinations'!E:E, "not  found")</f>
        <v>Diabetes</v>
      </c>
      <c r="L1073" s="16">
        <f>_xlfn.XLOOKUP(A1073, 'Hospitalisation Details'!A:A, 'Hospitalisation Details'!G:G, "not found")</f>
        <v>28723</v>
      </c>
      <c r="M1073" s="17">
        <f>_xlfn.XLOOKUP(A1073, 'Hospitalisation Details'!A:A, 'Hospitalisation Details'!J:J, "not found")</f>
        <v>10486.55</v>
      </c>
      <c r="N1073" s="2" t="str">
        <f>_xlfn.XLOOKUP(A1073, 'Hospitalisation Details'!A:A, 'Hospitalisation Details'!L:L, "not found")</f>
        <v>tier - 3</v>
      </c>
      <c r="O1073" s="2" t="str">
        <f>_xlfn.XLOOKUP(A1073, 'Hospitalisation Details'!A:A, 'Hospitalisation Details'!N:N, "not found")</f>
        <v>tier - 3</v>
      </c>
      <c r="P1073" s="2" t="str">
        <f>_xlfn.XLOOKUP(A1073, 'Hospitalisation Details'!A:A, 'Hospitalisation Details'!P:P, "not found")</f>
        <v>R1025</v>
      </c>
      <c r="Q1073" s="2">
        <f>_xlfn.XLOOKUP(A1073, 'Hospitalisation Details'!A:A, 'Hospitalisation Details'!H:H, "not found")</f>
        <v>44</v>
      </c>
    </row>
    <row r="1074" spans="1:17" ht="15.75" x14ac:dyDescent="0.25">
      <c r="A1074" s="15" t="s">
        <v>1298</v>
      </c>
      <c r="B1074" s="2" t="str">
        <f>VLOOKUP(A1074, 'Customer Names'!A:E, 4, FALSE)</f>
        <v>Jennifer D</v>
      </c>
      <c r="C1074" s="2">
        <f>_xlfn.XLOOKUP(A1074, 'Medical Examinations'!A:A, 'Medical Examinations'!B:B, "not found")</f>
        <v>36.380000000000003</v>
      </c>
      <c r="D1074" s="2">
        <f>_xlfn.XLOOKUP(A1074, 'Medical Examinations'!A:A, 'Medical Examinations'!D:D, "not found")</f>
        <v>5.98</v>
      </c>
      <c r="E1074" s="2" t="str">
        <f>_xlfn.XLOOKUP(A1074, 'Medical Examinations'!A:A, 'Medical Examinations'!F:F, "not found")</f>
        <v>No</v>
      </c>
      <c r="F1074" s="2" t="str">
        <f>_xlfn.XLOOKUP(A1074, 'Medical Examinations'!A:A, 'Medical Examinations'!G:G, "not found")</f>
        <v>No</v>
      </c>
      <c r="G1074" s="2" t="str">
        <f>_xlfn.XLOOKUP(A1074, 'Medical Examinations'!A:A, 'Medical Examinations'!H:H, "not found")</f>
        <v>No</v>
      </c>
      <c r="H1074" s="2">
        <f>_xlfn.XLOOKUP(A1074, 'Medical Examinations'!A:A, 'Medical Examinations'!J:J, "not found")</f>
        <v>1</v>
      </c>
      <c r="I1074" s="2" t="str">
        <f>_xlfn.XLOOKUP(A1074, 'Medical Examinations'!A:A, 'Medical Examinations'!L:L, "not found")</f>
        <v>No</v>
      </c>
      <c r="J1074" s="2" t="str">
        <f>_xlfn.XLOOKUP(A1074, 'Medical Examinations'!A:A, 'Medical Examinations'!C:C, "not found")</f>
        <v>Obesity</v>
      </c>
      <c r="K1074" s="2" t="str">
        <f>_xlfn.XLOOKUP(A1074, 'Medical Examinations'!A:A, 'Medical Examinations'!E:E, "not  found")</f>
        <v>Prediabeties</v>
      </c>
      <c r="L1074" s="16">
        <f>_xlfn.XLOOKUP(A1074, 'Hospitalisation Details'!A:A, 'Hospitalisation Details'!G:G, "not found")</f>
        <v>31956</v>
      </c>
      <c r="M1074" s="17">
        <f>_xlfn.XLOOKUP(A1074, 'Hospitalisation Details'!A:A, 'Hospitalisation Details'!J:J, "not found")</f>
        <v>10464.83</v>
      </c>
      <c r="N1074" s="2" t="str">
        <f>_xlfn.XLOOKUP(A1074, 'Hospitalisation Details'!A:A, 'Hospitalisation Details'!L:L, "not found")</f>
        <v>tier - 3</v>
      </c>
      <c r="O1074" s="2" t="str">
        <f>_xlfn.XLOOKUP(A1074, 'Hospitalisation Details'!A:A, 'Hospitalisation Details'!N:N, "not found")</f>
        <v>tier - 1</v>
      </c>
      <c r="P1074" s="2" t="str">
        <f>_xlfn.XLOOKUP(A1074, 'Hospitalisation Details'!A:A, 'Hospitalisation Details'!P:P, "not found")</f>
        <v>R1012</v>
      </c>
      <c r="Q1074" s="2">
        <f>_xlfn.XLOOKUP(A1074, 'Hospitalisation Details'!A:A, 'Hospitalisation Details'!H:H, "not found")</f>
        <v>35</v>
      </c>
    </row>
    <row r="1075" spans="1:17" ht="15.75" x14ac:dyDescent="0.25">
      <c r="A1075" s="15" t="s">
        <v>1297</v>
      </c>
      <c r="B1075" s="2" t="str">
        <f>VLOOKUP(A1075, 'Customer Names'!A:E, 4, FALSE)</f>
        <v>Eric</v>
      </c>
      <c r="C1075" s="2">
        <f>_xlfn.XLOOKUP(A1075, 'Medical Examinations'!A:A, 'Medical Examinations'!B:B, "not found")</f>
        <v>31.16</v>
      </c>
      <c r="D1075" s="2">
        <f>_xlfn.XLOOKUP(A1075, 'Medical Examinations'!A:A, 'Medical Examinations'!D:D, "not found")</f>
        <v>4.26</v>
      </c>
      <c r="E1075" s="2" t="str">
        <f>_xlfn.XLOOKUP(A1075, 'Medical Examinations'!A:A, 'Medical Examinations'!F:F, "not found")</f>
        <v>yes</v>
      </c>
      <c r="F1075" s="2" t="str">
        <f>_xlfn.XLOOKUP(A1075, 'Medical Examinations'!A:A, 'Medical Examinations'!G:G, "not found")</f>
        <v>No</v>
      </c>
      <c r="G1075" s="2" t="str">
        <f>_xlfn.XLOOKUP(A1075, 'Medical Examinations'!A:A, 'Medical Examinations'!H:H, "not found")</f>
        <v>Yes</v>
      </c>
      <c r="H1075" s="2">
        <f>_xlfn.XLOOKUP(A1075, 'Medical Examinations'!A:A, 'Medical Examinations'!J:J, "not found")</f>
        <v>1</v>
      </c>
      <c r="I1075" s="2" t="str">
        <f>_xlfn.XLOOKUP(A1075, 'Medical Examinations'!A:A, 'Medical Examinations'!L:L, "not found")</f>
        <v>No</v>
      </c>
      <c r="J1075" s="2" t="str">
        <f>_xlfn.XLOOKUP(A1075, 'Medical Examinations'!A:A, 'Medical Examinations'!C:C, "not found")</f>
        <v>Obesity</v>
      </c>
      <c r="K1075" s="2" t="str">
        <f>_xlfn.XLOOKUP(A1075, 'Medical Examinations'!A:A, 'Medical Examinations'!E:E, "not  found")</f>
        <v>Normal</v>
      </c>
      <c r="L1075" s="16">
        <f>_xlfn.XLOOKUP(A1075, 'Hospitalisation Details'!A:A, 'Hospitalisation Details'!G:G, "not found")</f>
        <v>25468</v>
      </c>
      <c r="M1075" s="17">
        <f>_xlfn.XLOOKUP(A1075, 'Hospitalisation Details'!A:A, 'Hospitalisation Details'!J:J, "not found")</f>
        <v>10461.98</v>
      </c>
      <c r="N1075" s="2" t="str">
        <f>_xlfn.XLOOKUP(A1075, 'Hospitalisation Details'!A:A, 'Hospitalisation Details'!L:L, "not found")</f>
        <v>tier - 3</v>
      </c>
      <c r="O1075" s="2" t="str">
        <f>_xlfn.XLOOKUP(A1075, 'Hospitalisation Details'!A:A, 'Hospitalisation Details'!N:N, "not found")</f>
        <v>tier - 1</v>
      </c>
      <c r="P1075" s="2" t="str">
        <f>_xlfn.XLOOKUP(A1075, 'Hospitalisation Details'!A:A, 'Hospitalisation Details'!P:P, "not found")</f>
        <v>R1012</v>
      </c>
      <c r="Q1075" s="2">
        <f>_xlfn.XLOOKUP(A1075, 'Hospitalisation Details'!A:A, 'Hospitalisation Details'!H:H, "not found")</f>
        <v>53</v>
      </c>
    </row>
    <row r="1076" spans="1:17" ht="15.75" x14ac:dyDescent="0.25">
      <c r="A1076" s="15" t="s">
        <v>1296</v>
      </c>
      <c r="B1076" s="2" t="str">
        <f>VLOOKUP(A1076, 'Customer Names'!A:E, 4, FALSE)</f>
        <v>Bryan</v>
      </c>
      <c r="C1076" s="2">
        <f>_xlfn.XLOOKUP(A1076, 'Medical Examinations'!A:A, 'Medical Examinations'!B:B, "not found")</f>
        <v>25.55</v>
      </c>
      <c r="D1076" s="2">
        <f>_xlfn.XLOOKUP(A1076, 'Medical Examinations'!A:A, 'Medical Examinations'!D:D, "not found")</f>
        <v>4.96</v>
      </c>
      <c r="E1076" s="2" t="str">
        <f>_xlfn.XLOOKUP(A1076, 'Medical Examinations'!A:A, 'Medical Examinations'!F:F, "not found")</f>
        <v>yes</v>
      </c>
      <c r="F1076" s="2" t="str">
        <f>_xlfn.XLOOKUP(A1076, 'Medical Examinations'!A:A, 'Medical Examinations'!G:G, "not found")</f>
        <v>No</v>
      </c>
      <c r="G1076" s="2" t="str">
        <f>_xlfn.XLOOKUP(A1076, 'Medical Examinations'!A:A, 'Medical Examinations'!H:H, "not found")</f>
        <v>No</v>
      </c>
      <c r="H1076" s="2">
        <f>_xlfn.XLOOKUP(A1076, 'Medical Examinations'!A:A, 'Medical Examinations'!J:J, "not found")</f>
        <v>1</v>
      </c>
      <c r="I1076" s="2" t="str">
        <f>_xlfn.XLOOKUP(A1076, 'Medical Examinations'!A:A, 'Medical Examinations'!L:L, "not found")</f>
        <v>No</v>
      </c>
      <c r="J1076" s="2" t="str">
        <f>_xlfn.XLOOKUP(A1076, 'Medical Examinations'!A:A, 'Medical Examinations'!C:C, "not found")</f>
        <v>Overweight</v>
      </c>
      <c r="K1076" s="2" t="str">
        <f>_xlfn.XLOOKUP(A1076, 'Medical Examinations'!A:A, 'Medical Examinations'!E:E, "not  found")</f>
        <v>Normal</v>
      </c>
      <c r="L1076" s="16">
        <f>_xlfn.XLOOKUP(A1076, 'Hospitalisation Details'!A:A, 'Hospitalisation Details'!G:G, "not found")</f>
        <v>23585</v>
      </c>
      <c r="M1076" s="17">
        <f>_xlfn.XLOOKUP(A1076, 'Hospitalisation Details'!A:A, 'Hospitalisation Details'!J:J, "not found")</f>
        <v>10459.19</v>
      </c>
      <c r="N1076" s="2" t="str">
        <f>_xlfn.XLOOKUP(A1076, 'Hospitalisation Details'!A:A, 'Hospitalisation Details'!L:L, "not found")</f>
        <v>tier - 3</v>
      </c>
      <c r="O1076" s="2" t="str">
        <f>_xlfn.XLOOKUP(A1076, 'Hospitalisation Details'!A:A, 'Hospitalisation Details'!N:N, "not found")</f>
        <v>tier - 1</v>
      </c>
      <c r="P1076" s="2" t="str">
        <f>_xlfn.XLOOKUP(A1076, 'Hospitalisation Details'!A:A, 'Hospitalisation Details'!P:P, "not found")</f>
        <v>R1013</v>
      </c>
      <c r="Q1076" s="2">
        <f>_xlfn.XLOOKUP(A1076, 'Hospitalisation Details'!A:A, 'Hospitalisation Details'!H:H, "not found")</f>
        <v>58</v>
      </c>
    </row>
    <row r="1077" spans="1:17" ht="15.75" x14ac:dyDescent="0.25">
      <c r="A1077" s="15" t="s">
        <v>1295</v>
      </c>
      <c r="B1077" s="2" t="str">
        <f>VLOOKUP(A1077, 'Customer Names'!A:E, 4, FALSE)</f>
        <v>Devon R.</v>
      </c>
      <c r="C1077" s="2">
        <f>_xlfn.XLOOKUP(A1077, 'Medical Examinations'!A:A, 'Medical Examinations'!B:B, "not found")</f>
        <v>28.77</v>
      </c>
      <c r="D1077" s="2">
        <f>_xlfn.XLOOKUP(A1077, 'Medical Examinations'!A:A, 'Medical Examinations'!D:D, "not found")</f>
        <v>4</v>
      </c>
      <c r="E1077" s="2" t="str">
        <f>_xlfn.XLOOKUP(A1077, 'Medical Examinations'!A:A, 'Medical Examinations'!F:F, "not found")</f>
        <v>yes</v>
      </c>
      <c r="F1077" s="2" t="str">
        <f>_xlfn.XLOOKUP(A1077, 'Medical Examinations'!A:A, 'Medical Examinations'!G:G, "not found")</f>
        <v>No</v>
      </c>
      <c r="G1077" s="2" t="str">
        <f>_xlfn.XLOOKUP(A1077, 'Medical Examinations'!A:A, 'Medical Examinations'!H:H, "not found")</f>
        <v>No</v>
      </c>
      <c r="H1077" s="2">
        <f>_xlfn.XLOOKUP(A1077, 'Medical Examinations'!A:A, 'Medical Examinations'!J:J, "not found")</f>
        <v>0</v>
      </c>
      <c r="I1077" s="2" t="str">
        <f>_xlfn.XLOOKUP(A1077, 'Medical Examinations'!A:A, 'Medical Examinations'!L:L, "not found")</f>
        <v>No</v>
      </c>
      <c r="J1077" s="2" t="str">
        <f>_xlfn.XLOOKUP(A1077, 'Medical Examinations'!A:A, 'Medical Examinations'!C:C, "not found")</f>
        <v>Overweight</v>
      </c>
      <c r="K1077" s="2" t="str">
        <f>_xlfn.XLOOKUP(A1077, 'Medical Examinations'!A:A, 'Medical Examinations'!E:E, "not  found")</f>
        <v>Normal</v>
      </c>
      <c r="L1077" s="16">
        <f>_xlfn.XLOOKUP(A1077, 'Hospitalisation Details'!A:A, 'Hospitalisation Details'!G:G, "not found")</f>
        <v>27975</v>
      </c>
      <c r="M1077" s="17">
        <f>_xlfn.XLOOKUP(A1077, 'Hospitalisation Details'!A:A, 'Hospitalisation Details'!J:J, "not found")</f>
        <v>10455.14</v>
      </c>
      <c r="N1077" s="2" t="str">
        <f>_xlfn.XLOOKUP(A1077, 'Hospitalisation Details'!A:A, 'Hospitalisation Details'!L:L, "not found")</f>
        <v>tier - 3</v>
      </c>
      <c r="O1077" s="2" t="str">
        <f>_xlfn.XLOOKUP(A1077, 'Hospitalisation Details'!A:A, 'Hospitalisation Details'!N:N, "not found")</f>
        <v>tier - 2</v>
      </c>
      <c r="P1077" s="2" t="str">
        <f>_xlfn.XLOOKUP(A1077, 'Hospitalisation Details'!A:A, 'Hospitalisation Details'!P:P, "not found")</f>
        <v>R1021</v>
      </c>
      <c r="Q1077" s="2">
        <f>_xlfn.XLOOKUP(A1077, 'Hospitalisation Details'!A:A, 'Hospitalisation Details'!H:H, "not found")</f>
        <v>46</v>
      </c>
    </row>
    <row r="1078" spans="1:17" ht="15.75" x14ac:dyDescent="0.25">
      <c r="A1078" s="15" t="s">
        <v>1294</v>
      </c>
      <c r="B1078" s="2" t="str">
        <f>VLOOKUP(A1078, 'Customer Names'!A:E, 4, FALSE)</f>
        <v>Elena</v>
      </c>
      <c r="C1078" s="2">
        <f>_xlfn.XLOOKUP(A1078, 'Medical Examinations'!A:A, 'Medical Examinations'!B:B, "not found")</f>
        <v>23.14</v>
      </c>
      <c r="D1078" s="2">
        <f>_xlfn.XLOOKUP(A1078, 'Medical Examinations'!A:A, 'Medical Examinations'!D:D, "not found")</f>
        <v>4.1500000000000004</v>
      </c>
      <c r="E1078" s="2" t="str">
        <f>_xlfn.XLOOKUP(A1078, 'Medical Examinations'!A:A, 'Medical Examinations'!F:F, "not found")</f>
        <v>yes</v>
      </c>
      <c r="F1078" s="2" t="str">
        <f>_xlfn.XLOOKUP(A1078, 'Medical Examinations'!A:A, 'Medical Examinations'!G:G, "not found")</f>
        <v>No</v>
      </c>
      <c r="G1078" s="2" t="str">
        <f>_xlfn.XLOOKUP(A1078, 'Medical Examinations'!A:A, 'Medical Examinations'!H:H, "not found")</f>
        <v>No</v>
      </c>
      <c r="H1078" s="2">
        <f>_xlfn.XLOOKUP(A1078, 'Medical Examinations'!A:A, 'Medical Examinations'!J:J, "not found")</f>
        <v>1</v>
      </c>
      <c r="I1078" s="2" t="str">
        <f>_xlfn.XLOOKUP(A1078, 'Medical Examinations'!A:A, 'Medical Examinations'!L:L, "not found")</f>
        <v>No</v>
      </c>
      <c r="J1078" s="2" t="str">
        <f>_xlfn.XLOOKUP(A1078, 'Medical Examinations'!A:A, 'Medical Examinations'!C:C, "not found")</f>
        <v>Normal Weight</v>
      </c>
      <c r="K1078" s="2" t="str">
        <f>_xlfn.XLOOKUP(A1078, 'Medical Examinations'!A:A, 'Medical Examinations'!E:E, "not  found")</f>
        <v>Normal</v>
      </c>
      <c r="L1078" s="16">
        <f>_xlfn.XLOOKUP(A1078, 'Hospitalisation Details'!A:A, 'Hospitalisation Details'!G:G, "not found")</f>
        <v>23664</v>
      </c>
      <c r="M1078" s="17">
        <f>_xlfn.XLOOKUP(A1078, 'Hospitalisation Details'!A:A, 'Hospitalisation Details'!J:J, "not found")</f>
        <v>10455.1</v>
      </c>
      <c r="N1078" s="2" t="str">
        <f>_xlfn.XLOOKUP(A1078, 'Hospitalisation Details'!A:A, 'Hospitalisation Details'!L:L, "not found")</f>
        <v>tier - 3</v>
      </c>
      <c r="O1078" s="2" t="str">
        <f>_xlfn.XLOOKUP(A1078, 'Hospitalisation Details'!A:A, 'Hospitalisation Details'!N:N, "not found")</f>
        <v>tier - 1</v>
      </c>
      <c r="P1078" s="2" t="str">
        <f>_xlfn.XLOOKUP(A1078, 'Hospitalisation Details'!A:A, 'Hospitalisation Details'!P:P, "not found")</f>
        <v>R1012</v>
      </c>
      <c r="Q1078" s="2">
        <f>_xlfn.XLOOKUP(A1078, 'Hospitalisation Details'!A:A, 'Hospitalisation Details'!H:H, "not found")</f>
        <v>58</v>
      </c>
    </row>
    <row r="1079" spans="1:17" ht="15.75" x14ac:dyDescent="0.25">
      <c r="A1079" s="15" t="s">
        <v>1293</v>
      </c>
      <c r="B1079" s="2" t="str">
        <f>VLOOKUP(A1079, 'Customer Names'!A:E, 4, FALSE)</f>
        <v>Chris</v>
      </c>
      <c r="C1079" s="2">
        <f>_xlfn.XLOOKUP(A1079, 'Medical Examinations'!A:A, 'Medical Examinations'!B:B, "not found")</f>
        <v>39.6</v>
      </c>
      <c r="D1079" s="2">
        <f>_xlfn.XLOOKUP(A1079, 'Medical Examinations'!A:A, 'Medical Examinations'!D:D, "not found")</f>
        <v>11.36</v>
      </c>
      <c r="E1079" s="2" t="str">
        <f>_xlfn.XLOOKUP(A1079, 'Medical Examinations'!A:A, 'Medical Examinations'!F:F, "not found")</f>
        <v>No</v>
      </c>
      <c r="F1079" s="2" t="str">
        <f>_xlfn.XLOOKUP(A1079, 'Medical Examinations'!A:A, 'Medical Examinations'!G:G, "not found")</f>
        <v>No</v>
      </c>
      <c r="G1079" s="2" t="str">
        <f>_xlfn.XLOOKUP(A1079, 'Medical Examinations'!A:A, 'Medical Examinations'!H:H, "not found")</f>
        <v>No</v>
      </c>
      <c r="H1079" s="2">
        <f>_xlfn.XLOOKUP(A1079, 'Medical Examinations'!A:A, 'Medical Examinations'!J:J, "not found")</f>
        <v>0</v>
      </c>
      <c r="I1079" s="2" t="str">
        <f>_xlfn.XLOOKUP(A1079, 'Medical Examinations'!A:A, 'Medical Examinations'!L:L, "not found")</f>
        <v>No</v>
      </c>
      <c r="J1079" s="2" t="str">
        <f>_xlfn.XLOOKUP(A1079, 'Medical Examinations'!A:A, 'Medical Examinations'!C:C, "not found")</f>
        <v>Obesity</v>
      </c>
      <c r="K1079" s="2" t="str">
        <f>_xlfn.XLOOKUP(A1079, 'Medical Examinations'!A:A, 'Medical Examinations'!E:E, "not  found")</f>
        <v>Diabetes</v>
      </c>
      <c r="L1079" s="16">
        <f>_xlfn.XLOOKUP(A1079, 'Hospitalisation Details'!A:A, 'Hospitalisation Details'!G:G, "not found")</f>
        <v>25150</v>
      </c>
      <c r="M1079" s="17">
        <f>_xlfn.XLOOKUP(A1079, 'Hospitalisation Details'!A:A, 'Hospitalisation Details'!J:J, "not found")</f>
        <v>10450.549999999999</v>
      </c>
      <c r="N1079" s="2" t="str">
        <f>_xlfn.XLOOKUP(A1079, 'Hospitalisation Details'!A:A, 'Hospitalisation Details'!L:L, "not found")</f>
        <v>tier - 3</v>
      </c>
      <c r="O1079" s="2" t="str">
        <f>_xlfn.XLOOKUP(A1079, 'Hospitalisation Details'!A:A, 'Hospitalisation Details'!N:N, "not found")</f>
        <v>tier - 1</v>
      </c>
      <c r="P1079" s="2" t="str">
        <f>_xlfn.XLOOKUP(A1079, 'Hospitalisation Details'!A:A, 'Hospitalisation Details'!P:P, "not found")</f>
        <v>R1011</v>
      </c>
      <c r="Q1079" s="2">
        <f>_xlfn.XLOOKUP(A1079, 'Hospitalisation Details'!A:A, 'Hospitalisation Details'!H:H, "not found")</f>
        <v>54</v>
      </c>
    </row>
    <row r="1080" spans="1:17" ht="15.75" x14ac:dyDescent="0.25">
      <c r="A1080" s="15" t="s">
        <v>1292</v>
      </c>
      <c r="B1080" s="2" t="str">
        <f>VLOOKUP(A1080, 'Customer Names'!A:E, 4, FALSE)</f>
        <v>Bert</v>
      </c>
      <c r="C1080" s="2">
        <f>_xlfn.XLOOKUP(A1080, 'Medical Examinations'!A:A, 'Medical Examinations'!B:B, "not found")</f>
        <v>29.2</v>
      </c>
      <c r="D1080" s="2">
        <f>_xlfn.XLOOKUP(A1080, 'Medical Examinations'!A:A, 'Medical Examinations'!D:D, "not found")</f>
        <v>7.53</v>
      </c>
      <c r="E1080" s="2" t="str">
        <f>_xlfn.XLOOKUP(A1080, 'Medical Examinations'!A:A, 'Medical Examinations'!F:F, "not found")</f>
        <v>No</v>
      </c>
      <c r="F1080" s="2" t="str">
        <f>_xlfn.XLOOKUP(A1080, 'Medical Examinations'!A:A, 'Medical Examinations'!G:G, "not found")</f>
        <v>No</v>
      </c>
      <c r="G1080" s="2" t="str">
        <f>_xlfn.XLOOKUP(A1080, 'Medical Examinations'!A:A, 'Medical Examinations'!H:H, "not found")</f>
        <v>No</v>
      </c>
      <c r="H1080" s="2">
        <f>_xlfn.XLOOKUP(A1080, 'Medical Examinations'!A:A, 'Medical Examinations'!J:J, "not found")</f>
        <v>0</v>
      </c>
      <c r="I1080" s="2" t="str">
        <f>_xlfn.XLOOKUP(A1080, 'Medical Examinations'!A:A, 'Medical Examinations'!L:L, "not found")</f>
        <v>No</v>
      </c>
      <c r="J1080" s="2" t="str">
        <f>_xlfn.XLOOKUP(A1080, 'Medical Examinations'!A:A, 'Medical Examinations'!C:C, "not found")</f>
        <v>Overweight</v>
      </c>
      <c r="K1080" s="2" t="str">
        <f>_xlfn.XLOOKUP(A1080, 'Medical Examinations'!A:A, 'Medical Examinations'!E:E, "not  found")</f>
        <v>Diabetes</v>
      </c>
      <c r="L1080" s="16">
        <f>_xlfn.XLOOKUP(A1080, 'Hospitalisation Details'!A:A, 'Hospitalisation Details'!G:G, "not found")</f>
        <v>25079</v>
      </c>
      <c r="M1080" s="17">
        <f>_xlfn.XLOOKUP(A1080, 'Hospitalisation Details'!A:A, 'Hospitalisation Details'!J:J, "not found")</f>
        <v>10436.1</v>
      </c>
      <c r="N1080" s="2" t="str">
        <f>_xlfn.XLOOKUP(A1080, 'Hospitalisation Details'!A:A, 'Hospitalisation Details'!L:L, "not found")</f>
        <v>tier - 3</v>
      </c>
      <c r="O1080" s="2" t="str">
        <f>_xlfn.XLOOKUP(A1080, 'Hospitalisation Details'!A:A, 'Hospitalisation Details'!N:N, "not found")</f>
        <v>tier - 3</v>
      </c>
      <c r="P1080" s="2" t="str">
        <f>_xlfn.XLOOKUP(A1080, 'Hospitalisation Details'!A:A, 'Hospitalisation Details'!P:P, "not found")</f>
        <v>R1011</v>
      </c>
      <c r="Q1080" s="2">
        <f>_xlfn.XLOOKUP(A1080, 'Hospitalisation Details'!A:A, 'Hospitalisation Details'!H:H, "not found")</f>
        <v>54</v>
      </c>
    </row>
    <row r="1081" spans="1:17" ht="15.75" x14ac:dyDescent="0.25">
      <c r="A1081" s="15" t="s">
        <v>1291</v>
      </c>
      <c r="B1081" s="2" t="str">
        <f>VLOOKUP(A1081, 'Customer Names'!A:E, 4, FALSE)</f>
        <v>John P.</v>
      </c>
      <c r="C1081" s="2">
        <f>_xlfn.XLOOKUP(A1081, 'Medical Examinations'!A:A, 'Medical Examinations'!B:B, "not found")</f>
        <v>32.774999999999999</v>
      </c>
      <c r="D1081" s="2">
        <f>_xlfn.XLOOKUP(A1081, 'Medical Examinations'!A:A, 'Medical Examinations'!D:D, "not found")</f>
        <v>7.95</v>
      </c>
      <c r="E1081" s="2" t="str">
        <f>_xlfn.XLOOKUP(A1081, 'Medical Examinations'!A:A, 'Medical Examinations'!F:F, "not found")</f>
        <v>No</v>
      </c>
      <c r="F1081" s="2" t="str">
        <f>_xlfn.XLOOKUP(A1081, 'Medical Examinations'!A:A, 'Medical Examinations'!G:G, "not found")</f>
        <v>No</v>
      </c>
      <c r="G1081" s="2" t="str">
        <f>_xlfn.XLOOKUP(A1081, 'Medical Examinations'!A:A, 'Medical Examinations'!H:H, "not found")</f>
        <v>No</v>
      </c>
      <c r="H1081" s="2">
        <f>_xlfn.XLOOKUP(A1081, 'Medical Examinations'!A:A, 'Medical Examinations'!J:J, "not found")</f>
        <v>0</v>
      </c>
      <c r="I1081" s="2" t="str">
        <f>_xlfn.XLOOKUP(A1081, 'Medical Examinations'!A:A, 'Medical Examinations'!L:L, "not found")</f>
        <v>No</v>
      </c>
      <c r="J1081" s="2" t="str">
        <f>_xlfn.XLOOKUP(A1081, 'Medical Examinations'!A:A, 'Medical Examinations'!C:C, "not found")</f>
        <v>Obesity</v>
      </c>
      <c r="K1081" s="2" t="str">
        <f>_xlfn.XLOOKUP(A1081, 'Medical Examinations'!A:A, 'Medical Examinations'!E:E, "not  found")</f>
        <v>Diabetes</v>
      </c>
      <c r="L1081" s="16">
        <f>_xlfn.XLOOKUP(A1081, 'Hospitalisation Details'!A:A, 'Hospitalisation Details'!G:G, "not found")</f>
        <v>25073</v>
      </c>
      <c r="M1081" s="17">
        <f>_xlfn.XLOOKUP(A1081, 'Hospitalisation Details'!A:A, 'Hospitalisation Details'!J:J, "not found")</f>
        <v>10435.07</v>
      </c>
      <c r="N1081" s="2" t="str">
        <f>_xlfn.XLOOKUP(A1081, 'Hospitalisation Details'!A:A, 'Hospitalisation Details'!L:L, "not found")</f>
        <v>tier - 3</v>
      </c>
      <c r="O1081" s="2" t="str">
        <f>_xlfn.XLOOKUP(A1081, 'Hospitalisation Details'!A:A, 'Hospitalisation Details'!N:N, "not found")</f>
        <v>tier - 1</v>
      </c>
      <c r="P1081" s="2" t="str">
        <f>_xlfn.XLOOKUP(A1081, 'Hospitalisation Details'!A:A, 'Hospitalisation Details'!P:P, "not found")</f>
        <v>R1016</v>
      </c>
      <c r="Q1081" s="2">
        <f>_xlfn.XLOOKUP(A1081, 'Hospitalisation Details'!A:A, 'Hospitalisation Details'!H:H, "not found")</f>
        <v>54</v>
      </c>
    </row>
    <row r="1082" spans="1:17" ht="15.75" x14ac:dyDescent="0.25">
      <c r="A1082" s="15" t="s">
        <v>1290</v>
      </c>
      <c r="B1082" s="2" t="str">
        <f>VLOOKUP(A1082, 'Customer Names'!A:E, 4, FALSE)</f>
        <v>Daniel P</v>
      </c>
      <c r="C1082" s="2">
        <f>_xlfn.XLOOKUP(A1082, 'Medical Examinations'!A:A, 'Medical Examinations'!B:B, "not found")</f>
        <v>24.035</v>
      </c>
      <c r="D1082" s="2">
        <f>_xlfn.XLOOKUP(A1082, 'Medical Examinations'!A:A, 'Medical Examinations'!D:D, "not found")</f>
        <v>8.5</v>
      </c>
      <c r="E1082" s="2" t="str">
        <f>_xlfn.XLOOKUP(A1082, 'Medical Examinations'!A:A, 'Medical Examinations'!F:F, "not found")</f>
        <v>No</v>
      </c>
      <c r="F1082" s="2" t="str">
        <f>_xlfn.XLOOKUP(A1082, 'Medical Examinations'!A:A, 'Medical Examinations'!G:G, "not found")</f>
        <v>No</v>
      </c>
      <c r="G1082" s="2" t="str">
        <f>_xlfn.XLOOKUP(A1082, 'Medical Examinations'!A:A, 'Medical Examinations'!H:H, "not found")</f>
        <v>No</v>
      </c>
      <c r="H1082" s="2">
        <f>_xlfn.XLOOKUP(A1082, 'Medical Examinations'!A:A, 'Medical Examinations'!J:J, "not found")</f>
        <v>0</v>
      </c>
      <c r="I1082" s="2" t="str">
        <f>_xlfn.XLOOKUP(A1082, 'Medical Examinations'!A:A, 'Medical Examinations'!L:L, "not found")</f>
        <v>No</v>
      </c>
      <c r="J1082" s="2" t="str">
        <f>_xlfn.XLOOKUP(A1082, 'Medical Examinations'!A:A, 'Medical Examinations'!C:C, "not found")</f>
        <v>Normal Weight</v>
      </c>
      <c r="K1082" s="2" t="str">
        <f>_xlfn.XLOOKUP(A1082, 'Medical Examinations'!A:A, 'Medical Examinations'!E:E, "not  found")</f>
        <v>Diabetes</v>
      </c>
      <c r="L1082" s="16">
        <f>_xlfn.XLOOKUP(A1082, 'Hospitalisation Details'!A:A, 'Hospitalisation Details'!G:G, "not found")</f>
        <v>25199</v>
      </c>
      <c r="M1082" s="17">
        <f>_xlfn.XLOOKUP(A1082, 'Hospitalisation Details'!A:A, 'Hospitalisation Details'!J:J, "not found")</f>
        <v>10422.92</v>
      </c>
      <c r="N1082" s="2" t="str">
        <f>_xlfn.XLOOKUP(A1082, 'Hospitalisation Details'!A:A, 'Hospitalisation Details'!L:L, "not found")</f>
        <v>tier - 3</v>
      </c>
      <c r="O1082" s="2" t="str">
        <f>_xlfn.XLOOKUP(A1082, 'Hospitalisation Details'!A:A, 'Hospitalisation Details'!N:N, "not found")</f>
        <v>tier - 1</v>
      </c>
      <c r="P1082" s="2" t="str">
        <f>_xlfn.XLOOKUP(A1082, 'Hospitalisation Details'!A:A, 'Hospitalisation Details'!P:P, "not found")</f>
        <v>R1017</v>
      </c>
      <c r="Q1082" s="2">
        <f>_xlfn.XLOOKUP(A1082, 'Hospitalisation Details'!A:A, 'Hospitalisation Details'!H:H, "not found")</f>
        <v>54</v>
      </c>
    </row>
    <row r="1083" spans="1:17" ht="15.75" x14ac:dyDescent="0.25">
      <c r="A1083" s="15" t="s">
        <v>1289</v>
      </c>
      <c r="B1083" s="2" t="str">
        <f>VLOOKUP(A1083, 'Customer Names'!A:E, 4, FALSE)</f>
        <v>Lisa K.</v>
      </c>
      <c r="C1083" s="2">
        <f>_xlfn.XLOOKUP(A1083, 'Medical Examinations'!A:A, 'Medical Examinations'!B:B, "not found")</f>
        <v>30.55</v>
      </c>
      <c r="D1083" s="2">
        <f>_xlfn.XLOOKUP(A1083, 'Medical Examinations'!A:A, 'Medical Examinations'!D:D, "not found")</f>
        <v>5.89</v>
      </c>
      <c r="E1083" s="2" t="str">
        <f>_xlfn.XLOOKUP(A1083, 'Medical Examinations'!A:A, 'Medical Examinations'!F:F, "not found")</f>
        <v>No</v>
      </c>
      <c r="F1083" s="2" t="str">
        <f>_xlfn.XLOOKUP(A1083, 'Medical Examinations'!A:A, 'Medical Examinations'!G:G, "not found")</f>
        <v>No</v>
      </c>
      <c r="G1083" s="2" t="str">
        <f>_xlfn.XLOOKUP(A1083, 'Medical Examinations'!A:A, 'Medical Examinations'!H:H, "not found")</f>
        <v>Yes</v>
      </c>
      <c r="H1083" s="2">
        <f>_xlfn.XLOOKUP(A1083, 'Medical Examinations'!A:A, 'Medical Examinations'!J:J, "not found")</f>
        <v>1</v>
      </c>
      <c r="I1083" s="2" t="str">
        <f>_xlfn.XLOOKUP(A1083, 'Medical Examinations'!A:A, 'Medical Examinations'!L:L, "not found")</f>
        <v>No</v>
      </c>
      <c r="J1083" s="2" t="str">
        <f>_xlfn.XLOOKUP(A1083, 'Medical Examinations'!A:A, 'Medical Examinations'!C:C, "not found")</f>
        <v>Obesity</v>
      </c>
      <c r="K1083" s="2" t="str">
        <f>_xlfn.XLOOKUP(A1083, 'Medical Examinations'!A:A, 'Medical Examinations'!E:E, "not  found")</f>
        <v>Prediabeties</v>
      </c>
      <c r="L1083" s="16">
        <f>_xlfn.XLOOKUP(A1083, 'Hospitalisation Details'!A:A, 'Hospitalisation Details'!G:G, "not found")</f>
        <v>29184</v>
      </c>
      <c r="M1083" s="17">
        <f>_xlfn.XLOOKUP(A1083, 'Hospitalisation Details'!A:A, 'Hospitalisation Details'!J:J, "not found")</f>
        <v>10419.65</v>
      </c>
      <c r="N1083" s="2" t="str">
        <f>_xlfn.XLOOKUP(A1083, 'Hospitalisation Details'!A:A, 'Hospitalisation Details'!L:L, "not found")</f>
        <v>tier - 3</v>
      </c>
      <c r="O1083" s="2" t="str">
        <f>_xlfn.XLOOKUP(A1083, 'Hospitalisation Details'!A:A, 'Hospitalisation Details'!N:N, "not found")</f>
        <v>tier - 2</v>
      </c>
      <c r="P1083" s="2" t="str">
        <f>_xlfn.XLOOKUP(A1083, 'Hospitalisation Details'!A:A, 'Hospitalisation Details'!P:P, "not found")</f>
        <v>R1025</v>
      </c>
      <c r="Q1083" s="2">
        <f>_xlfn.XLOOKUP(A1083, 'Hospitalisation Details'!A:A, 'Hospitalisation Details'!H:H, "not found")</f>
        <v>43</v>
      </c>
    </row>
    <row r="1084" spans="1:17" ht="15.75" x14ac:dyDescent="0.25">
      <c r="A1084" s="15" t="s">
        <v>1288</v>
      </c>
      <c r="B1084" s="2" t="str">
        <f>VLOOKUP(A1084, 'Customer Names'!A:E, 4, FALSE)</f>
        <v>Kristine</v>
      </c>
      <c r="C1084" s="2">
        <f>_xlfn.XLOOKUP(A1084, 'Medical Examinations'!A:A, 'Medical Examinations'!B:B, "not found")</f>
        <v>28.81</v>
      </c>
      <c r="D1084" s="2">
        <f>_xlfn.XLOOKUP(A1084, 'Medical Examinations'!A:A, 'Medical Examinations'!D:D, "not found")</f>
        <v>8.76</v>
      </c>
      <c r="E1084" s="2" t="str">
        <f>_xlfn.XLOOKUP(A1084, 'Medical Examinations'!A:A, 'Medical Examinations'!F:F, "not found")</f>
        <v>No</v>
      </c>
      <c r="F1084" s="2" t="str">
        <f>_xlfn.XLOOKUP(A1084, 'Medical Examinations'!A:A, 'Medical Examinations'!G:G, "not found")</f>
        <v>No</v>
      </c>
      <c r="G1084" s="2" t="str">
        <f>_xlfn.XLOOKUP(A1084, 'Medical Examinations'!A:A, 'Medical Examinations'!H:H, "not found")</f>
        <v>No</v>
      </c>
      <c r="H1084" s="2">
        <f>_xlfn.XLOOKUP(A1084, 'Medical Examinations'!A:A, 'Medical Examinations'!J:J, "not found")</f>
        <v>2</v>
      </c>
      <c r="I1084" s="2" t="str">
        <f>_xlfn.XLOOKUP(A1084, 'Medical Examinations'!A:A, 'Medical Examinations'!L:L, "not found")</f>
        <v>No</v>
      </c>
      <c r="J1084" s="2" t="str">
        <f>_xlfn.XLOOKUP(A1084, 'Medical Examinations'!A:A, 'Medical Examinations'!C:C, "not found")</f>
        <v>Overweight</v>
      </c>
      <c r="K1084" s="2" t="str">
        <f>_xlfn.XLOOKUP(A1084, 'Medical Examinations'!A:A, 'Medical Examinations'!E:E, "not  found")</f>
        <v>Diabetes</v>
      </c>
      <c r="L1084" s="16">
        <f>_xlfn.XLOOKUP(A1084, 'Hospitalisation Details'!A:A, 'Hospitalisation Details'!G:G, "not found")</f>
        <v>26948</v>
      </c>
      <c r="M1084" s="17">
        <f>_xlfn.XLOOKUP(A1084, 'Hospitalisation Details'!A:A, 'Hospitalisation Details'!J:J, "not found")</f>
        <v>10419.59</v>
      </c>
      <c r="N1084" s="2" t="str">
        <f>_xlfn.XLOOKUP(A1084, 'Hospitalisation Details'!A:A, 'Hospitalisation Details'!L:L, "not found")</f>
        <v>tier - 3</v>
      </c>
      <c r="O1084" s="2" t="str">
        <f>_xlfn.XLOOKUP(A1084, 'Hospitalisation Details'!A:A, 'Hospitalisation Details'!N:N, "not found")</f>
        <v>tier - 2</v>
      </c>
      <c r="P1084" s="2" t="str">
        <f>_xlfn.XLOOKUP(A1084, 'Hospitalisation Details'!A:A, 'Hospitalisation Details'!P:P, "not found")</f>
        <v>R1025</v>
      </c>
      <c r="Q1084" s="2">
        <f>_xlfn.XLOOKUP(A1084, 'Hospitalisation Details'!A:A, 'Hospitalisation Details'!H:H, "not found")</f>
        <v>49</v>
      </c>
    </row>
    <row r="1085" spans="1:17" ht="15.75" x14ac:dyDescent="0.25">
      <c r="A1085" s="15" t="s">
        <v>1287</v>
      </c>
      <c r="B1085" s="2" t="str">
        <f>VLOOKUP(A1085, 'Customer Names'!A:E, 4, FALSE)</f>
        <v>Paul A</v>
      </c>
      <c r="C1085" s="2">
        <f>_xlfn.XLOOKUP(A1085, 'Medical Examinations'!A:A, 'Medical Examinations'!B:B, "not found")</f>
        <v>31.66</v>
      </c>
      <c r="D1085" s="2">
        <f>_xlfn.XLOOKUP(A1085, 'Medical Examinations'!A:A, 'Medical Examinations'!D:D, "not found")</f>
        <v>4.1100000000000003</v>
      </c>
      <c r="E1085" s="2" t="str">
        <f>_xlfn.XLOOKUP(A1085, 'Medical Examinations'!A:A, 'Medical Examinations'!F:F, "not found")</f>
        <v>No</v>
      </c>
      <c r="F1085" s="2" t="str">
        <f>_xlfn.XLOOKUP(A1085, 'Medical Examinations'!A:A, 'Medical Examinations'!G:G, "not found")</f>
        <v>No</v>
      </c>
      <c r="G1085" s="2" t="str">
        <f>_xlfn.XLOOKUP(A1085, 'Medical Examinations'!A:A, 'Medical Examinations'!H:H, "not found")</f>
        <v>No</v>
      </c>
      <c r="H1085" s="2">
        <f>_xlfn.XLOOKUP(A1085, 'Medical Examinations'!A:A, 'Medical Examinations'!J:J, "not found")</f>
        <v>0</v>
      </c>
      <c r="I1085" s="2" t="str">
        <f>_xlfn.XLOOKUP(A1085, 'Medical Examinations'!A:A, 'Medical Examinations'!L:L, "not found")</f>
        <v>No</v>
      </c>
      <c r="J1085" s="2" t="str">
        <f>_xlfn.XLOOKUP(A1085, 'Medical Examinations'!A:A, 'Medical Examinations'!C:C, "not found")</f>
        <v>Obesity</v>
      </c>
      <c r="K1085" s="2" t="str">
        <f>_xlfn.XLOOKUP(A1085, 'Medical Examinations'!A:A, 'Medical Examinations'!E:E, "not  found")</f>
        <v>Normal</v>
      </c>
      <c r="L1085" s="16">
        <f>_xlfn.XLOOKUP(A1085, 'Hospitalisation Details'!A:A, 'Hospitalisation Details'!G:G, "not found")</f>
        <v>29518</v>
      </c>
      <c r="M1085" s="17">
        <f>_xlfn.XLOOKUP(A1085, 'Hospitalisation Details'!A:A, 'Hospitalisation Details'!J:J, "not found")</f>
        <v>10407.98</v>
      </c>
      <c r="N1085" s="2" t="str">
        <f>_xlfn.XLOOKUP(A1085, 'Hospitalisation Details'!A:A, 'Hospitalisation Details'!L:L, "not found")</f>
        <v>tier - 3</v>
      </c>
      <c r="O1085" s="2" t="str">
        <f>_xlfn.XLOOKUP(A1085, 'Hospitalisation Details'!A:A, 'Hospitalisation Details'!N:N, "not found")</f>
        <v>tier - 1</v>
      </c>
      <c r="P1085" s="2" t="str">
        <f>_xlfn.XLOOKUP(A1085, 'Hospitalisation Details'!A:A, 'Hospitalisation Details'!P:P, "not found")</f>
        <v>R1021</v>
      </c>
      <c r="Q1085" s="2">
        <f>_xlfn.XLOOKUP(A1085, 'Hospitalisation Details'!A:A, 'Hospitalisation Details'!H:H, "not found")</f>
        <v>42</v>
      </c>
    </row>
    <row r="1086" spans="1:17" ht="15.75" x14ac:dyDescent="0.25">
      <c r="A1086" s="15" t="s">
        <v>1286</v>
      </c>
      <c r="B1086" s="2" t="str">
        <f>VLOOKUP(A1086, 'Customer Names'!A:E, 4, FALSE)</f>
        <v>Bryan</v>
      </c>
      <c r="C1086" s="2">
        <f>_xlfn.XLOOKUP(A1086, 'Medical Examinations'!A:A, 'Medical Examinations'!B:B, "not found")</f>
        <v>28.215</v>
      </c>
      <c r="D1086" s="2">
        <f>_xlfn.XLOOKUP(A1086, 'Medical Examinations'!A:A, 'Medical Examinations'!D:D, "not found")</f>
        <v>7.56</v>
      </c>
      <c r="E1086" s="2" t="str">
        <f>_xlfn.XLOOKUP(A1086, 'Medical Examinations'!A:A, 'Medical Examinations'!F:F, "not found")</f>
        <v>yes</v>
      </c>
      <c r="F1086" s="2" t="str">
        <f>_xlfn.XLOOKUP(A1086, 'Medical Examinations'!A:A, 'Medical Examinations'!G:G, "not found")</f>
        <v>No</v>
      </c>
      <c r="G1086" s="2" t="str">
        <f>_xlfn.XLOOKUP(A1086, 'Medical Examinations'!A:A, 'Medical Examinations'!H:H, "not found")</f>
        <v>No</v>
      </c>
      <c r="H1086" s="2">
        <f>_xlfn.XLOOKUP(A1086, 'Medical Examinations'!A:A, 'Medical Examinations'!J:J, "not found")</f>
        <v>1</v>
      </c>
      <c r="I1086" s="2" t="str">
        <f>_xlfn.XLOOKUP(A1086, 'Medical Examinations'!A:A, 'Medical Examinations'!L:L, "not found")</f>
        <v>No</v>
      </c>
      <c r="J1086" s="2" t="str">
        <f>_xlfn.XLOOKUP(A1086, 'Medical Examinations'!A:A, 'Medical Examinations'!C:C, "not found")</f>
        <v>Overweight</v>
      </c>
      <c r="K1086" s="2" t="str">
        <f>_xlfn.XLOOKUP(A1086, 'Medical Examinations'!A:A, 'Medical Examinations'!E:E, "not  found")</f>
        <v>Diabetes</v>
      </c>
      <c r="L1086" s="16">
        <f>_xlfn.XLOOKUP(A1086, 'Hospitalisation Details'!A:A, 'Hospitalisation Details'!G:G, "not found")</f>
        <v>27550</v>
      </c>
      <c r="M1086" s="17">
        <f>_xlfn.XLOOKUP(A1086, 'Hospitalisation Details'!A:A, 'Hospitalisation Details'!J:J, "not found")</f>
        <v>10407.09</v>
      </c>
      <c r="N1086" s="2" t="str">
        <f>_xlfn.XLOOKUP(A1086, 'Hospitalisation Details'!A:A, 'Hospitalisation Details'!L:L, "not found")</f>
        <v>tier - 3</v>
      </c>
      <c r="O1086" s="2" t="str">
        <f>_xlfn.XLOOKUP(A1086, 'Hospitalisation Details'!A:A, 'Hospitalisation Details'!N:N, "not found")</f>
        <v>tier - 1</v>
      </c>
      <c r="P1086" s="2" t="str">
        <f>_xlfn.XLOOKUP(A1086, 'Hospitalisation Details'!A:A, 'Hospitalisation Details'!P:P, "not found")</f>
        <v>R1015</v>
      </c>
      <c r="Q1086" s="2">
        <f>_xlfn.XLOOKUP(A1086, 'Hospitalisation Details'!A:A, 'Hospitalisation Details'!H:H, "not found")</f>
        <v>48</v>
      </c>
    </row>
    <row r="1087" spans="1:17" ht="15.75" x14ac:dyDescent="0.25">
      <c r="A1087" s="15" t="s">
        <v>1285</v>
      </c>
      <c r="B1087" s="2" t="str">
        <f>VLOOKUP(A1087, 'Customer Names'!A:E, 4, FALSE)</f>
        <v>Chris</v>
      </c>
      <c r="C1087" s="2">
        <f>_xlfn.XLOOKUP(A1087, 'Medical Examinations'!A:A, 'Medical Examinations'!B:B, "not found")</f>
        <v>26.12</v>
      </c>
      <c r="D1087" s="2">
        <f>_xlfn.XLOOKUP(A1087, 'Medical Examinations'!A:A, 'Medical Examinations'!D:D, "not found")</f>
        <v>4.17</v>
      </c>
      <c r="E1087" s="2" t="str">
        <f>_xlfn.XLOOKUP(A1087, 'Medical Examinations'!A:A, 'Medical Examinations'!F:F, "not found")</f>
        <v>yes</v>
      </c>
      <c r="F1087" s="2" t="str">
        <f>_xlfn.XLOOKUP(A1087, 'Medical Examinations'!A:A, 'Medical Examinations'!G:G, "not found")</f>
        <v>No</v>
      </c>
      <c r="G1087" s="2" t="str">
        <f>_xlfn.XLOOKUP(A1087, 'Medical Examinations'!A:A, 'Medical Examinations'!H:H, "not found")</f>
        <v>Yes</v>
      </c>
      <c r="H1087" s="2">
        <f>_xlfn.XLOOKUP(A1087, 'Medical Examinations'!A:A, 'Medical Examinations'!J:J, "not found")</f>
        <v>1</v>
      </c>
      <c r="I1087" s="2" t="str">
        <f>_xlfn.XLOOKUP(A1087, 'Medical Examinations'!A:A, 'Medical Examinations'!L:L, "not found")</f>
        <v>No</v>
      </c>
      <c r="J1087" s="2" t="str">
        <f>_xlfn.XLOOKUP(A1087, 'Medical Examinations'!A:A, 'Medical Examinations'!C:C, "not found")</f>
        <v>Overweight</v>
      </c>
      <c r="K1087" s="2" t="str">
        <f>_xlfn.XLOOKUP(A1087, 'Medical Examinations'!A:A, 'Medical Examinations'!E:E, "not  found")</f>
        <v>Normal</v>
      </c>
      <c r="L1087" s="16">
        <f>_xlfn.XLOOKUP(A1087, 'Hospitalisation Details'!A:A, 'Hospitalisation Details'!G:G, "not found")</f>
        <v>25391</v>
      </c>
      <c r="M1087" s="17">
        <f>_xlfn.XLOOKUP(A1087, 'Hospitalisation Details'!A:A, 'Hospitalisation Details'!J:J, "not found")</f>
        <v>10403.27</v>
      </c>
      <c r="N1087" s="2" t="str">
        <f>_xlfn.XLOOKUP(A1087, 'Hospitalisation Details'!A:A, 'Hospitalisation Details'!L:L, "not found")</f>
        <v>tier - 3</v>
      </c>
      <c r="O1087" s="2" t="str">
        <f>_xlfn.XLOOKUP(A1087, 'Hospitalisation Details'!A:A, 'Hospitalisation Details'!N:N, "not found")</f>
        <v>tier - 2</v>
      </c>
      <c r="P1087" s="2" t="str">
        <f>_xlfn.XLOOKUP(A1087, 'Hospitalisation Details'!A:A, 'Hospitalisation Details'!P:P, "not found")</f>
        <v>R1020</v>
      </c>
      <c r="Q1087" s="2">
        <f>_xlfn.XLOOKUP(A1087, 'Hospitalisation Details'!A:A, 'Hospitalisation Details'!H:H, "not found")</f>
        <v>53</v>
      </c>
    </row>
    <row r="1088" spans="1:17" ht="15.75" x14ac:dyDescent="0.25">
      <c r="A1088" s="15" t="s">
        <v>1284</v>
      </c>
      <c r="B1088" s="2" t="str">
        <f>VLOOKUP(A1088, 'Customer Names'!A:E, 4, FALSE)</f>
        <v>Milah B</v>
      </c>
      <c r="C1088" s="2">
        <f>_xlfn.XLOOKUP(A1088, 'Medical Examinations'!A:A, 'Medical Examinations'!B:B, "not found")</f>
        <v>36.630000000000003</v>
      </c>
      <c r="D1088" s="2">
        <f>_xlfn.XLOOKUP(A1088, 'Medical Examinations'!A:A, 'Medical Examinations'!D:D, "not found")</f>
        <v>11.42</v>
      </c>
      <c r="E1088" s="2" t="str">
        <f>_xlfn.XLOOKUP(A1088, 'Medical Examinations'!A:A, 'Medical Examinations'!F:F, "not found")</f>
        <v>No</v>
      </c>
      <c r="F1088" s="2" t="str">
        <f>_xlfn.XLOOKUP(A1088, 'Medical Examinations'!A:A, 'Medical Examinations'!G:G, "not found")</f>
        <v>No</v>
      </c>
      <c r="G1088" s="2" t="str">
        <f>_xlfn.XLOOKUP(A1088, 'Medical Examinations'!A:A, 'Medical Examinations'!H:H, "not found")</f>
        <v>No</v>
      </c>
      <c r="H1088" s="2">
        <f>_xlfn.XLOOKUP(A1088, 'Medical Examinations'!A:A, 'Medical Examinations'!J:J, "not found")</f>
        <v>2</v>
      </c>
      <c r="I1088" s="2" t="str">
        <f>_xlfn.XLOOKUP(A1088, 'Medical Examinations'!A:A, 'Medical Examinations'!L:L, "not found")</f>
        <v>No</v>
      </c>
      <c r="J1088" s="2" t="str">
        <f>_xlfn.XLOOKUP(A1088, 'Medical Examinations'!A:A, 'Medical Examinations'!C:C, "not found")</f>
        <v>Obesity</v>
      </c>
      <c r="K1088" s="2" t="str">
        <f>_xlfn.XLOOKUP(A1088, 'Medical Examinations'!A:A, 'Medical Examinations'!E:E, "not  found")</f>
        <v>Diabetes</v>
      </c>
      <c r="L1088" s="16">
        <f>_xlfn.XLOOKUP(A1088, 'Hospitalisation Details'!A:A, 'Hospitalisation Details'!G:G, "not found")</f>
        <v>26926</v>
      </c>
      <c r="M1088" s="17">
        <f>_xlfn.XLOOKUP(A1088, 'Hospitalisation Details'!A:A, 'Hospitalisation Details'!J:J, "not found")</f>
        <v>10381.48</v>
      </c>
      <c r="N1088" s="2" t="str">
        <f>_xlfn.XLOOKUP(A1088, 'Hospitalisation Details'!A:A, 'Hospitalisation Details'!L:L, "not found")</f>
        <v>tier - 3</v>
      </c>
      <c r="O1088" s="2" t="str">
        <f>_xlfn.XLOOKUP(A1088, 'Hospitalisation Details'!A:A, 'Hospitalisation Details'!N:N, "not found")</f>
        <v>tier - 3</v>
      </c>
      <c r="P1088" s="2" t="str">
        <f>_xlfn.XLOOKUP(A1088, 'Hospitalisation Details'!A:A, 'Hospitalisation Details'!P:P, "not found")</f>
        <v>R1013</v>
      </c>
      <c r="Q1088" s="2">
        <f>_xlfn.XLOOKUP(A1088, 'Hospitalisation Details'!A:A, 'Hospitalisation Details'!H:H, "not found")</f>
        <v>49</v>
      </c>
    </row>
    <row r="1089" spans="1:17" ht="15.75" x14ac:dyDescent="0.25">
      <c r="A1089" s="15" t="s">
        <v>1283</v>
      </c>
      <c r="B1089" s="2" t="str">
        <f>VLOOKUP(A1089, 'Customer Names'!A:E, 4, FALSE)</f>
        <v>Annette M.</v>
      </c>
      <c r="C1089" s="2">
        <f>_xlfn.XLOOKUP(A1089, 'Medical Examinations'!A:A, 'Medical Examinations'!B:B, "not found")</f>
        <v>33.344999999999999</v>
      </c>
      <c r="D1089" s="2">
        <f>_xlfn.XLOOKUP(A1089, 'Medical Examinations'!A:A, 'Medical Examinations'!D:D, "not found")</f>
        <v>7.33</v>
      </c>
      <c r="E1089" s="2" t="str">
        <f>_xlfn.XLOOKUP(A1089, 'Medical Examinations'!A:A, 'Medical Examinations'!F:F, "not found")</f>
        <v>No</v>
      </c>
      <c r="F1089" s="2" t="str">
        <f>_xlfn.XLOOKUP(A1089, 'Medical Examinations'!A:A, 'Medical Examinations'!G:G, "not found")</f>
        <v>No</v>
      </c>
      <c r="G1089" s="2" t="str">
        <f>_xlfn.XLOOKUP(A1089, 'Medical Examinations'!A:A, 'Medical Examinations'!H:H, "not found")</f>
        <v>No</v>
      </c>
      <c r="H1089" s="2">
        <f>_xlfn.XLOOKUP(A1089, 'Medical Examinations'!A:A, 'Medical Examinations'!J:J, "not found")</f>
        <v>2</v>
      </c>
      <c r="I1089" s="2" t="str">
        <f>_xlfn.XLOOKUP(A1089, 'Medical Examinations'!A:A, 'Medical Examinations'!L:L, "not found")</f>
        <v>No</v>
      </c>
      <c r="J1089" s="2" t="str">
        <f>_xlfn.XLOOKUP(A1089, 'Medical Examinations'!A:A, 'Medical Examinations'!C:C, "not found")</f>
        <v>Obesity</v>
      </c>
      <c r="K1089" s="2" t="str">
        <f>_xlfn.XLOOKUP(A1089, 'Medical Examinations'!A:A, 'Medical Examinations'!E:E, "not  found")</f>
        <v>Diabetes</v>
      </c>
      <c r="L1089" s="16">
        <f>_xlfn.XLOOKUP(A1089, 'Hospitalisation Details'!A:A, 'Hospitalisation Details'!G:G, "not found")</f>
        <v>26936</v>
      </c>
      <c r="M1089" s="17">
        <f>_xlfn.XLOOKUP(A1089, 'Hospitalisation Details'!A:A, 'Hospitalisation Details'!J:J, "not found")</f>
        <v>10370.91</v>
      </c>
      <c r="N1089" s="2" t="str">
        <f>_xlfn.XLOOKUP(A1089, 'Hospitalisation Details'!A:A, 'Hospitalisation Details'!L:L, "not found")</f>
        <v>tier - 3</v>
      </c>
      <c r="O1089" s="2" t="str">
        <f>_xlfn.XLOOKUP(A1089, 'Hospitalisation Details'!A:A, 'Hospitalisation Details'!N:N, "not found")</f>
        <v>tier - 3</v>
      </c>
      <c r="P1089" s="2" t="str">
        <f>_xlfn.XLOOKUP(A1089, 'Hospitalisation Details'!A:A, 'Hospitalisation Details'!P:P, "not found")</f>
        <v>R1024</v>
      </c>
      <c r="Q1089" s="2">
        <f>_xlfn.XLOOKUP(A1089, 'Hospitalisation Details'!A:A, 'Hospitalisation Details'!H:H, "not found")</f>
        <v>49</v>
      </c>
    </row>
    <row r="1090" spans="1:17" ht="15.75" x14ac:dyDescent="0.25">
      <c r="A1090" s="15" t="s">
        <v>1282</v>
      </c>
      <c r="B1090" s="2" t="str">
        <f>VLOOKUP(A1090, 'Customer Names'!A:E, 4, FALSE)</f>
        <v>Yoko</v>
      </c>
      <c r="C1090" s="2">
        <f>_xlfn.XLOOKUP(A1090, 'Medical Examinations'!A:A, 'Medical Examinations'!B:B, "not found")</f>
        <v>27.11</v>
      </c>
      <c r="D1090" s="2">
        <f>_xlfn.XLOOKUP(A1090, 'Medical Examinations'!A:A, 'Medical Examinations'!D:D, "not found")</f>
        <v>6.7</v>
      </c>
      <c r="E1090" s="2" t="str">
        <f>_xlfn.XLOOKUP(A1090, 'Medical Examinations'!A:A, 'Medical Examinations'!F:F, "not found")</f>
        <v>No</v>
      </c>
      <c r="F1090" s="2" t="str">
        <f>_xlfn.XLOOKUP(A1090, 'Medical Examinations'!A:A, 'Medical Examinations'!G:G, "not found")</f>
        <v>No</v>
      </c>
      <c r="G1090" s="2" t="str">
        <f>_xlfn.XLOOKUP(A1090, 'Medical Examinations'!A:A, 'Medical Examinations'!H:H, "not found")</f>
        <v>No</v>
      </c>
      <c r="H1090" s="2">
        <f>_xlfn.XLOOKUP(A1090, 'Medical Examinations'!A:A, 'Medical Examinations'!J:J, "not found")</f>
        <v>0</v>
      </c>
      <c r="I1090" s="2" t="str">
        <f>_xlfn.XLOOKUP(A1090, 'Medical Examinations'!A:A, 'Medical Examinations'!L:L, "not found")</f>
        <v>No</v>
      </c>
      <c r="J1090" s="2" t="str">
        <f>_xlfn.XLOOKUP(A1090, 'Medical Examinations'!A:A, 'Medical Examinations'!C:C, "not found")</f>
        <v>Overweight</v>
      </c>
      <c r="K1090" s="2" t="str">
        <f>_xlfn.XLOOKUP(A1090, 'Medical Examinations'!A:A, 'Medical Examinations'!E:E, "not  found")</f>
        <v>Diabetes</v>
      </c>
      <c r="L1090" s="16">
        <f>_xlfn.XLOOKUP(A1090, 'Hospitalisation Details'!A:A, 'Hospitalisation Details'!G:G, "not found")</f>
        <v>26182</v>
      </c>
      <c r="M1090" s="17">
        <f>_xlfn.XLOOKUP(A1090, 'Hospitalisation Details'!A:A, 'Hospitalisation Details'!J:J, "not found")</f>
        <v>10356.67</v>
      </c>
      <c r="N1090" s="2" t="str">
        <f>_xlfn.XLOOKUP(A1090, 'Hospitalisation Details'!A:A, 'Hospitalisation Details'!L:L, "not found")</f>
        <v>tier - 3</v>
      </c>
      <c r="O1090" s="2" t="str">
        <f>_xlfn.XLOOKUP(A1090, 'Hospitalisation Details'!A:A, 'Hospitalisation Details'!N:N, "not found")</f>
        <v>tier - 1</v>
      </c>
      <c r="P1090" s="2" t="str">
        <f>_xlfn.XLOOKUP(A1090, 'Hospitalisation Details'!A:A, 'Hospitalisation Details'!P:P, "not found")</f>
        <v>R1025</v>
      </c>
      <c r="Q1090" s="2">
        <f>_xlfn.XLOOKUP(A1090, 'Hospitalisation Details'!A:A, 'Hospitalisation Details'!H:H, "not found")</f>
        <v>51</v>
      </c>
    </row>
    <row r="1091" spans="1:17" ht="15.75" x14ac:dyDescent="0.25">
      <c r="A1091" s="15" t="s">
        <v>1281</v>
      </c>
      <c r="B1091" s="2" t="str">
        <f>VLOOKUP(A1091, 'Customer Names'!A:E, 4, FALSE)</f>
        <v>Laura</v>
      </c>
      <c r="C1091" s="2">
        <f>_xlfn.XLOOKUP(A1091, 'Medical Examinations'!A:A, 'Medical Examinations'!B:B, "not found")</f>
        <v>26.6</v>
      </c>
      <c r="D1091" s="2">
        <f>_xlfn.XLOOKUP(A1091, 'Medical Examinations'!A:A, 'Medical Examinations'!D:D, "not found")</f>
        <v>5.27</v>
      </c>
      <c r="E1091" s="2" t="str">
        <f>_xlfn.XLOOKUP(A1091, 'Medical Examinations'!A:A, 'Medical Examinations'!F:F, "not found")</f>
        <v>yes</v>
      </c>
      <c r="F1091" s="2" t="str">
        <f>_xlfn.XLOOKUP(A1091, 'Medical Examinations'!A:A, 'Medical Examinations'!G:G, "not found")</f>
        <v>No</v>
      </c>
      <c r="G1091" s="2" t="str">
        <f>_xlfn.XLOOKUP(A1091, 'Medical Examinations'!A:A, 'Medical Examinations'!H:H, "not found")</f>
        <v>Yes</v>
      </c>
      <c r="H1091" s="2">
        <f>_xlfn.XLOOKUP(A1091, 'Medical Examinations'!A:A, 'Medical Examinations'!J:J, "not found")</f>
        <v>1</v>
      </c>
      <c r="I1091" s="2" t="str">
        <f>_xlfn.XLOOKUP(A1091, 'Medical Examinations'!A:A, 'Medical Examinations'!L:L, "not found")</f>
        <v>No</v>
      </c>
      <c r="J1091" s="2" t="str">
        <f>_xlfn.XLOOKUP(A1091, 'Medical Examinations'!A:A, 'Medical Examinations'!C:C, "not found")</f>
        <v>Overweight</v>
      </c>
      <c r="K1091" s="2" t="str">
        <f>_xlfn.XLOOKUP(A1091, 'Medical Examinations'!A:A, 'Medical Examinations'!E:E, "not  found")</f>
        <v>Normal</v>
      </c>
      <c r="L1091" s="16">
        <f>_xlfn.XLOOKUP(A1091, 'Hospitalisation Details'!A:A, 'Hospitalisation Details'!G:G, "not found")</f>
        <v>25371</v>
      </c>
      <c r="M1091" s="17">
        <f>_xlfn.XLOOKUP(A1091, 'Hospitalisation Details'!A:A, 'Hospitalisation Details'!J:J, "not found")</f>
        <v>10355.64</v>
      </c>
      <c r="N1091" s="2" t="str">
        <f>_xlfn.XLOOKUP(A1091, 'Hospitalisation Details'!A:A, 'Hospitalisation Details'!L:L, "not found")</f>
        <v>tier - 3</v>
      </c>
      <c r="O1091" s="2" t="str">
        <f>_xlfn.XLOOKUP(A1091, 'Hospitalisation Details'!A:A, 'Hospitalisation Details'!N:N, "not found")</f>
        <v>tier - 1</v>
      </c>
      <c r="P1091" s="2" t="str">
        <f>_xlfn.XLOOKUP(A1091, 'Hospitalisation Details'!A:A, 'Hospitalisation Details'!P:P, "not found")</f>
        <v>R1012</v>
      </c>
      <c r="Q1091" s="2">
        <f>_xlfn.XLOOKUP(A1091, 'Hospitalisation Details'!A:A, 'Hospitalisation Details'!H:H, "not found")</f>
        <v>53</v>
      </c>
    </row>
    <row r="1092" spans="1:17" ht="15.75" x14ac:dyDescent="0.25">
      <c r="A1092" s="15" t="s">
        <v>1280</v>
      </c>
      <c r="B1092" s="2" t="str">
        <f>VLOOKUP(A1092, 'Customer Names'!A:E, 4, FALSE)</f>
        <v>Tess A.</v>
      </c>
      <c r="C1092" s="2">
        <f>_xlfn.XLOOKUP(A1092, 'Medical Examinations'!A:A, 'Medical Examinations'!B:B, "not found")</f>
        <v>30.41</v>
      </c>
      <c r="D1092" s="2">
        <f>_xlfn.XLOOKUP(A1092, 'Medical Examinations'!A:A, 'Medical Examinations'!D:D, "not found")</f>
        <v>7.72</v>
      </c>
      <c r="E1092" s="2" t="str">
        <f>_xlfn.XLOOKUP(A1092, 'Medical Examinations'!A:A, 'Medical Examinations'!F:F, "not found")</f>
        <v>No</v>
      </c>
      <c r="F1092" s="2" t="str">
        <f>_xlfn.XLOOKUP(A1092, 'Medical Examinations'!A:A, 'Medical Examinations'!G:G, "not found")</f>
        <v>No</v>
      </c>
      <c r="G1092" s="2" t="str">
        <f>_xlfn.XLOOKUP(A1092, 'Medical Examinations'!A:A, 'Medical Examinations'!H:H, "not found")</f>
        <v>No</v>
      </c>
      <c r="H1092" s="2">
        <f>_xlfn.XLOOKUP(A1092, 'Medical Examinations'!A:A, 'Medical Examinations'!J:J, "not found")</f>
        <v>0</v>
      </c>
      <c r="I1092" s="2" t="str">
        <f>_xlfn.XLOOKUP(A1092, 'Medical Examinations'!A:A, 'Medical Examinations'!L:L, "not found")</f>
        <v>No</v>
      </c>
      <c r="J1092" s="2" t="str">
        <f>_xlfn.XLOOKUP(A1092, 'Medical Examinations'!A:A, 'Medical Examinations'!C:C, "not found")</f>
        <v>Obesity</v>
      </c>
      <c r="K1092" s="2" t="str">
        <f>_xlfn.XLOOKUP(A1092, 'Medical Examinations'!A:A, 'Medical Examinations'!E:E, "not  found")</f>
        <v>Diabetes</v>
      </c>
      <c r="L1092" s="16">
        <f>_xlfn.XLOOKUP(A1092, 'Hospitalisation Details'!A:A, 'Hospitalisation Details'!G:G, "not found")</f>
        <v>27301</v>
      </c>
      <c r="M1092" s="17">
        <f>_xlfn.XLOOKUP(A1092, 'Hospitalisation Details'!A:A, 'Hospitalisation Details'!J:J, "not found")</f>
        <v>10352.48</v>
      </c>
      <c r="N1092" s="2" t="str">
        <f>_xlfn.XLOOKUP(A1092, 'Hospitalisation Details'!A:A, 'Hospitalisation Details'!L:L, "not found")</f>
        <v>tier - 3</v>
      </c>
      <c r="O1092" s="2" t="str">
        <f>_xlfn.XLOOKUP(A1092, 'Hospitalisation Details'!A:A, 'Hospitalisation Details'!N:N, "not found")</f>
        <v>tier - 1</v>
      </c>
      <c r="P1092" s="2" t="str">
        <f>_xlfn.XLOOKUP(A1092, 'Hospitalisation Details'!A:A, 'Hospitalisation Details'!P:P, "not found")</f>
        <v>R1012</v>
      </c>
      <c r="Q1092" s="2">
        <f>_xlfn.XLOOKUP(A1092, 'Hospitalisation Details'!A:A, 'Hospitalisation Details'!H:H, "not found")</f>
        <v>48</v>
      </c>
    </row>
    <row r="1093" spans="1:17" ht="15.75" x14ac:dyDescent="0.25">
      <c r="A1093" s="15" t="s">
        <v>1279</v>
      </c>
      <c r="B1093" s="2" t="str">
        <f>VLOOKUP(A1093, 'Customer Names'!A:E, 4, FALSE)</f>
        <v>William G.</v>
      </c>
      <c r="C1093" s="2">
        <f>_xlfn.XLOOKUP(A1093, 'Medical Examinations'!A:A, 'Medical Examinations'!B:B, "not found")</f>
        <v>28.98</v>
      </c>
      <c r="D1093" s="2">
        <f>_xlfn.XLOOKUP(A1093, 'Medical Examinations'!A:A, 'Medical Examinations'!D:D, "not found")</f>
        <v>8.68</v>
      </c>
      <c r="E1093" s="2" t="str">
        <f>_xlfn.XLOOKUP(A1093, 'Medical Examinations'!A:A, 'Medical Examinations'!F:F, "not found")</f>
        <v>No</v>
      </c>
      <c r="F1093" s="2" t="str">
        <f>_xlfn.XLOOKUP(A1093, 'Medical Examinations'!A:A, 'Medical Examinations'!G:G, "not found")</f>
        <v>No</v>
      </c>
      <c r="G1093" s="2" t="str">
        <f>_xlfn.XLOOKUP(A1093, 'Medical Examinations'!A:A, 'Medical Examinations'!H:H, "not found")</f>
        <v>No</v>
      </c>
      <c r="H1093" s="2">
        <f>_xlfn.XLOOKUP(A1093, 'Medical Examinations'!A:A, 'Medical Examinations'!J:J, "not found")</f>
        <v>2</v>
      </c>
      <c r="I1093" s="2" t="str">
        <f>_xlfn.XLOOKUP(A1093, 'Medical Examinations'!A:A, 'Medical Examinations'!L:L, "not found")</f>
        <v>No</v>
      </c>
      <c r="J1093" s="2" t="str">
        <f>_xlfn.XLOOKUP(A1093, 'Medical Examinations'!A:A, 'Medical Examinations'!C:C, "not found")</f>
        <v>Overweight</v>
      </c>
      <c r="K1093" s="2" t="str">
        <f>_xlfn.XLOOKUP(A1093, 'Medical Examinations'!A:A, 'Medical Examinations'!E:E, "not  found")</f>
        <v>Diabetes</v>
      </c>
      <c r="L1093" s="16">
        <f>_xlfn.XLOOKUP(A1093, 'Hospitalisation Details'!A:A, 'Hospitalisation Details'!G:G, "not found")</f>
        <v>26884</v>
      </c>
      <c r="M1093" s="17">
        <f>_xlfn.XLOOKUP(A1093, 'Hospitalisation Details'!A:A, 'Hospitalisation Details'!J:J, "not found")</f>
        <v>10345.93</v>
      </c>
      <c r="N1093" s="2" t="str">
        <f>_xlfn.XLOOKUP(A1093, 'Hospitalisation Details'!A:A, 'Hospitalisation Details'!L:L, "not found")</f>
        <v>tier - 3</v>
      </c>
      <c r="O1093" s="2" t="str">
        <f>_xlfn.XLOOKUP(A1093, 'Hospitalisation Details'!A:A, 'Hospitalisation Details'!N:N, "not found")</f>
        <v>tier - 2</v>
      </c>
      <c r="P1093" s="2" t="str">
        <f>_xlfn.XLOOKUP(A1093, 'Hospitalisation Details'!A:A, 'Hospitalisation Details'!P:P, "not found")</f>
        <v>R1021</v>
      </c>
      <c r="Q1093" s="2">
        <f>_xlfn.XLOOKUP(A1093, 'Hospitalisation Details'!A:A, 'Hospitalisation Details'!H:H, "not found")</f>
        <v>49</v>
      </c>
    </row>
    <row r="1094" spans="1:17" ht="15.75" x14ac:dyDescent="0.25">
      <c r="A1094" s="15" t="s">
        <v>1278</v>
      </c>
      <c r="B1094" s="2" t="str">
        <f>VLOOKUP(A1094, 'Customer Names'!A:E, 4, FALSE)</f>
        <v>Paige</v>
      </c>
      <c r="C1094" s="2">
        <f>_xlfn.XLOOKUP(A1094, 'Medical Examinations'!A:A, 'Medical Examinations'!B:B, "not found")</f>
        <v>31.24</v>
      </c>
      <c r="D1094" s="2">
        <f>_xlfn.XLOOKUP(A1094, 'Medical Examinations'!A:A, 'Medical Examinations'!D:D, "not found")</f>
        <v>9.8000000000000007</v>
      </c>
      <c r="E1094" s="2" t="str">
        <f>_xlfn.XLOOKUP(A1094, 'Medical Examinations'!A:A, 'Medical Examinations'!F:F, "not found")</f>
        <v>No</v>
      </c>
      <c r="F1094" s="2" t="str">
        <f>_xlfn.XLOOKUP(A1094, 'Medical Examinations'!A:A, 'Medical Examinations'!G:G, "not found")</f>
        <v>No</v>
      </c>
      <c r="G1094" s="2" t="str">
        <f>_xlfn.XLOOKUP(A1094, 'Medical Examinations'!A:A, 'Medical Examinations'!H:H, "not found")</f>
        <v>No</v>
      </c>
      <c r="H1094" s="2">
        <f>_xlfn.XLOOKUP(A1094, 'Medical Examinations'!A:A, 'Medical Examinations'!J:J, "not found")</f>
        <v>0</v>
      </c>
      <c r="I1094" s="2" t="str">
        <f>_xlfn.XLOOKUP(A1094, 'Medical Examinations'!A:A, 'Medical Examinations'!L:L, "not found")</f>
        <v>No</v>
      </c>
      <c r="J1094" s="2" t="str">
        <f>_xlfn.XLOOKUP(A1094, 'Medical Examinations'!A:A, 'Medical Examinations'!C:C, "not found")</f>
        <v>Obesity</v>
      </c>
      <c r="K1094" s="2" t="str">
        <f>_xlfn.XLOOKUP(A1094, 'Medical Examinations'!A:A, 'Medical Examinations'!E:E, "not  found")</f>
        <v>Diabetes</v>
      </c>
      <c r="L1094" s="16">
        <f>_xlfn.XLOOKUP(A1094, 'Hospitalisation Details'!A:A, 'Hospitalisation Details'!G:G, "not found")</f>
        <v>25038</v>
      </c>
      <c r="M1094" s="17">
        <f>_xlfn.XLOOKUP(A1094, 'Hospitalisation Details'!A:A, 'Hospitalisation Details'!J:J, "not found")</f>
        <v>10338.93</v>
      </c>
      <c r="N1094" s="2" t="str">
        <f>_xlfn.XLOOKUP(A1094, 'Hospitalisation Details'!A:A, 'Hospitalisation Details'!L:L, "not found")</f>
        <v>tier - 3</v>
      </c>
      <c r="O1094" s="2" t="str">
        <f>_xlfn.XLOOKUP(A1094, 'Hospitalisation Details'!A:A, 'Hospitalisation Details'!N:N, "not found")</f>
        <v>tier - 1</v>
      </c>
      <c r="P1094" s="2" t="str">
        <f>_xlfn.XLOOKUP(A1094, 'Hospitalisation Details'!A:A, 'Hospitalisation Details'!P:P, "not found")</f>
        <v>R1013</v>
      </c>
      <c r="Q1094" s="2">
        <f>_xlfn.XLOOKUP(A1094, 'Hospitalisation Details'!A:A, 'Hospitalisation Details'!H:H, "not found")</f>
        <v>54</v>
      </c>
    </row>
    <row r="1095" spans="1:17" ht="15.75" x14ac:dyDescent="0.25">
      <c r="A1095" s="15" t="s">
        <v>1277</v>
      </c>
      <c r="B1095" s="2" t="str">
        <f>VLOOKUP(A1095, 'Customer Names'!A:E, 4, FALSE)</f>
        <v>Matthew J</v>
      </c>
      <c r="C1095" s="2">
        <f>_xlfn.XLOOKUP(A1095, 'Medical Examinations'!A:A, 'Medical Examinations'!B:B, "not found")</f>
        <v>31.54</v>
      </c>
      <c r="D1095" s="2">
        <f>_xlfn.XLOOKUP(A1095, 'Medical Examinations'!A:A, 'Medical Examinations'!D:D, "not found")</f>
        <v>4.4400000000000004</v>
      </c>
      <c r="E1095" s="2" t="str">
        <f>_xlfn.XLOOKUP(A1095, 'Medical Examinations'!A:A, 'Medical Examinations'!F:F, "not found")</f>
        <v>No</v>
      </c>
      <c r="F1095" s="2" t="str">
        <f>_xlfn.XLOOKUP(A1095, 'Medical Examinations'!A:A, 'Medical Examinations'!G:G, "not found")</f>
        <v>No</v>
      </c>
      <c r="G1095" s="2" t="str">
        <f>_xlfn.XLOOKUP(A1095, 'Medical Examinations'!A:A, 'Medical Examinations'!H:H, "not found")</f>
        <v>No</v>
      </c>
      <c r="H1095" s="2">
        <f>_xlfn.XLOOKUP(A1095, 'Medical Examinations'!A:A, 'Medical Examinations'!J:J, "not found")</f>
        <v>0</v>
      </c>
      <c r="I1095" s="2" t="str">
        <f>_xlfn.XLOOKUP(A1095, 'Medical Examinations'!A:A, 'Medical Examinations'!L:L, "not found")</f>
        <v>No</v>
      </c>
      <c r="J1095" s="2" t="str">
        <f>_xlfn.XLOOKUP(A1095, 'Medical Examinations'!A:A, 'Medical Examinations'!C:C, "not found")</f>
        <v>Obesity</v>
      </c>
      <c r="K1095" s="2" t="str">
        <f>_xlfn.XLOOKUP(A1095, 'Medical Examinations'!A:A, 'Medical Examinations'!E:E, "not  found")</f>
        <v>Normal</v>
      </c>
      <c r="L1095" s="16">
        <f>_xlfn.XLOOKUP(A1095, 'Hospitalisation Details'!A:A, 'Hospitalisation Details'!G:G, "not found")</f>
        <v>30153</v>
      </c>
      <c r="M1095" s="17">
        <f>_xlfn.XLOOKUP(A1095, 'Hospitalisation Details'!A:A, 'Hospitalisation Details'!J:J, "not found")</f>
        <v>10329.06</v>
      </c>
      <c r="N1095" s="2" t="str">
        <f>_xlfn.XLOOKUP(A1095, 'Hospitalisation Details'!A:A, 'Hospitalisation Details'!L:L, "not found")</f>
        <v>tier - 3</v>
      </c>
      <c r="O1095" s="2" t="str">
        <f>_xlfn.XLOOKUP(A1095, 'Hospitalisation Details'!A:A, 'Hospitalisation Details'!N:N, "not found")</f>
        <v>tier - 1</v>
      </c>
      <c r="P1095" s="2" t="str">
        <f>_xlfn.XLOOKUP(A1095, 'Hospitalisation Details'!A:A, 'Hospitalisation Details'!P:P, "not found")</f>
        <v>R1021</v>
      </c>
      <c r="Q1095" s="2">
        <f>_xlfn.XLOOKUP(A1095, 'Hospitalisation Details'!A:A, 'Hospitalisation Details'!H:H, "not found")</f>
        <v>40</v>
      </c>
    </row>
    <row r="1096" spans="1:17" ht="15.75" x14ac:dyDescent="0.25">
      <c r="A1096" s="15" t="s">
        <v>1276</v>
      </c>
      <c r="B1096" s="2" t="str">
        <f>VLOOKUP(A1096, 'Customer Names'!A:E, 4, FALSE)</f>
        <v>Matthew</v>
      </c>
      <c r="C1096" s="2">
        <f>_xlfn.XLOOKUP(A1096, 'Medical Examinations'!A:A, 'Medical Examinations'!B:B, "not found")</f>
        <v>38.6</v>
      </c>
      <c r="D1096" s="2">
        <f>_xlfn.XLOOKUP(A1096, 'Medical Examinations'!A:A, 'Medical Examinations'!D:D, "not found")</f>
        <v>7.19</v>
      </c>
      <c r="E1096" s="2" t="str">
        <f>_xlfn.XLOOKUP(A1096, 'Medical Examinations'!A:A, 'Medical Examinations'!F:F, "not found")</f>
        <v>yes</v>
      </c>
      <c r="F1096" s="2" t="str">
        <f>_xlfn.XLOOKUP(A1096, 'Medical Examinations'!A:A, 'Medical Examinations'!G:G, "not found")</f>
        <v>No</v>
      </c>
      <c r="G1096" s="2" t="str">
        <f>_xlfn.XLOOKUP(A1096, 'Medical Examinations'!A:A, 'Medical Examinations'!H:H, "not found")</f>
        <v>No</v>
      </c>
      <c r="H1096" s="2">
        <f>_xlfn.XLOOKUP(A1096, 'Medical Examinations'!A:A, 'Medical Examinations'!J:J, "not found")</f>
        <v>2</v>
      </c>
      <c r="I1096" s="2" t="str">
        <f>_xlfn.XLOOKUP(A1096, 'Medical Examinations'!A:A, 'Medical Examinations'!L:L, "not found")</f>
        <v>No</v>
      </c>
      <c r="J1096" s="2" t="str">
        <f>_xlfn.XLOOKUP(A1096, 'Medical Examinations'!A:A, 'Medical Examinations'!C:C, "not found")</f>
        <v>Obesity</v>
      </c>
      <c r="K1096" s="2" t="str">
        <f>_xlfn.XLOOKUP(A1096, 'Medical Examinations'!A:A, 'Medical Examinations'!E:E, "not  found")</f>
        <v>Diabetes</v>
      </c>
      <c r="L1096" s="16">
        <f>_xlfn.XLOOKUP(A1096, 'Hospitalisation Details'!A:A, 'Hospitalisation Details'!G:G, "not found")</f>
        <v>25903</v>
      </c>
      <c r="M1096" s="17">
        <f>_xlfn.XLOOKUP(A1096, 'Hospitalisation Details'!A:A, 'Hospitalisation Details'!J:J, "not found")</f>
        <v>10325.209999999999</v>
      </c>
      <c r="N1096" s="2" t="str">
        <f>_xlfn.XLOOKUP(A1096, 'Hospitalisation Details'!A:A, 'Hospitalisation Details'!L:L, "not found")</f>
        <v>tier - 3</v>
      </c>
      <c r="O1096" s="2" t="str">
        <f>_xlfn.XLOOKUP(A1096, 'Hospitalisation Details'!A:A, 'Hospitalisation Details'!N:N, "not found")</f>
        <v>tier - 3</v>
      </c>
      <c r="P1096" s="2" t="str">
        <f>_xlfn.XLOOKUP(A1096, 'Hospitalisation Details'!A:A, 'Hospitalisation Details'!P:P, "not found")</f>
        <v>R1011</v>
      </c>
      <c r="Q1096" s="2">
        <f>_xlfn.XLOOKUP(A1096, 'Hospitalisation Details'!A:A, 'Hospitalisation Details'!H:H, "not found")</f>
        <v>52</v>
      </c>
    </row>
    <row r="1097" spans="1:17" ht="15.75" x14ac:dyDescent="0.25">
      <c r="A1097" s="15" t="s">
        <v>1275</v>
      </c>
      <c r="B1097" s="2" t="str">
        <f>VLOOKUP(A1097, 'Customer Names'!A:E, 4, FALSE)</f>
        <v>Maria</v>
      </c>
      <c r="C1097" s="2">
        <f>_xlfn.XLOOKUP(A1097, 'Medical Examinations'!A:A, 'Medical Examinations'!B:B, "not found")</f>
        <v>37.950000000000003</v>
      </c>
      <c r="D1097" s="2">
        <f>_xlfn.XLOOKUP(A1097, 'Medical Examinations'!A:A, 'Medical Examinations'!D:D, "not found")</f>
        <v>6.06</v>
      </c>
      <c r="E1097" s="2" t="str">
        <f>_xlfn.XLOOKUP(A1097, 'Medical Examinations'!A:A, 'Medical Examinations'!F:F, "not found")</f>
        <v>No</v>
      </c>
      <c r="F1097" s="2" t="str">
        <f>_xlfn.XLOOKUP(A1097, 'Medical Examinations'!A:A, 'Medical Examinations'!G:G, "not found")</f>
        <v>No</v>
      </c>
      <c r="G1097" s="2" t="str">
        <f>_xlfn.XLOOKUP(A1097, 'Medical Examinations'!A:A, 'Medical Examinations'!H:H, "not found")</f>
        <v>No</v>
      </c>
      <c r="H1097" s="2">
        <f>_xlfn.XLOOKUP(A1097, 'Medical Examinations'!A:A, 'Medical Examinations'!J:J, "not found")</f>
        <v>0</v>
      </c>
      <c r="I1097" s="2" t="str">
        <f>_xlfn.XLOOKUP(A1097, 'Medical Examinations'!A:A, 'Medical Examinations'!L:L, "not found")</f>
        <v>No</v>
      </c>
      <c r="J1097" s="2" t="str">
        <f>_xlfn.XLOOKUP(A1097, 'Medical Examinations'!A:A, 'Medical Examinations'!C:C, "not found")</f>
        <v>Obesity</v>
      </c>
      <c r="K1097" s="2" t="str">
        <f>_xlfn.XLOOKUP(A1097, 'Medical Examinations'!A:A, 'Medical Examinations'!E:E, "not  found")</f>
        <v>Prediabeties</v>
      </c>
      <c r="L1097" s="16">
        <f>_xlfn.XLOOKUP(A1097, 'Hospitalisation Details'!A:A, 'Hospitalisation Details'!G:G, "not found")</f>
        <v>33471</v>
      </c>
      <c r="M1097" s="17">
        <f>_xlfn.XLOOKUP(A1097, 'Hospitalisation Details'!A:A, 'Hospitalisation Details'!J:J, "not found")</f>
        <v>10322.9</v>
      </c>
      <c r="N1097" s="2" t="str">
        <f>_xlfn.XLOOKUP(A1097, 'Hospitalisation Details'!A:A, 'Hospitalisation Details'!L:L, "not found")</f>
        <v>tier - 3</v>
      </c>
      <c r="O1097" s="2" t="str">
        <f>_xlfn.XLOOKUP(A1097, 'Hospitalisation Details'!A:A, 'Hospitalisation Details'!N:N, "not found")</f>
        <v>tier - 1</v>
      </c>
      <c r="P1097" s="2" t="str">
        <f>_xlfn.XLOOKUP(A1097, 'Hospitalisation Details'!A:A, 'Hospitalisation Details'!P:P, "not found")</f>
        <v>R1026</v>
      </c>
      <c r="Q1097" s="2">
        <f>_xlfn.XLOOKUP(A1097, 'Hospitalisation Details'!A:A, 'Hospitalisation Details'!H:H, "not found")</f>
        <v>31</v>
      </c>
    </row>
    <row r="1098" spans="1:17" ht="15.75" x14ac:dyDescent="0.25">
      <c r="A1098" s="15" t="s">
        <v>1274</v>
      </c>
      <c r="B1098" s="2" t="str">
        <f>VLOOKUP(A1098, 'Customer Names'!A:E, 4, FALSE)</f>
        <v>Stephanie D</v>
      </c>
      <c r="C1098" s="2">
        <f>_xlfn.XLOOKUP(A1098, 'Medical Examinations'!A:A, 'Medical Examinations'!B:B, "not found")</f>
        <v>38.97</v>
      </c>
      <c r="D1098" s="2">
        <f>_xlfn.XLOOKUP(A1098, 'Medical Examinations'!A:A, 'Medical Examinations'!D:D, "not found")</f>
        <v>5.12</v>
      </c>
      <c r="E1098" s="2" t="str">
        <f>_xlfn.XLOOKUP(A1098, 'Medical Examinations'!A:A, 'Medical Examinations'!F:F, "not found")</f>
        <v>No</v>
      </c>
      <c r="F1098" s="2" t="str">
        <f>_xlfn.XLOOKUP(A1098, 'Medical Examinations'!A:A, 'Medical Examinations'!G:G, "not found")</f>
        <v>No</v>
      </c>
      <c r="G1098" s="2" t="str">
        <f>_xlfn.XLOOKUP(A1098, 'Medical Examinations'!A:A, 'Medical Examinations'!H:H, "not found")</f>
        <v>No</v>
      </c>
      <c r="H1098" s="2">
        <f>_xlfn.XLOOKUP(A1098, 'Medical Examinations'!A:A, 'Medical Examinations'!J:J, "not found")</f>
        <v>0</v>
      </c>
      <c r="I1098" s="2" t="str">
        <f>_xlfn.XLOOKUP(A1098, 'Medical Examinations'!A:A, 'Medical Examinations'!L:L, "not found")</f>
        <v>No</v>
      </c>
      <c r="J1098" s="2" t="str">
        <f>_xlfn.XLOOKUP(A1098, 'Medical Examinations'!A:A, 'Medical Examinations'!C:C, "not found")</f>
        <v>Obesity</v>
      </c>
      <c r="K1098" s="2" t="str">
        <f>_xlfn.XLOOKUP(A1098, 'Medical Examinations'!A:A, 'Medical Examinations'!E:E, "not  found")</f>
        <v>Normal</v>
      </c>
      <c r="L1098" s="16">
        <f>_xlfn.XLOOKUP(A1098, 'Hospitalisation Details'!A:A, 'Hospitalisation Details'!G:G, "not found")</f>
        <v>33559</v>
      </c>
      <c r="M1098" s="17">
        <f>_xlfn.XLOOKUP(A1098, 'Hospitalisation Details'!A:A, 'Hospitalisation Details'!J:J, "not found")</f>
        <v>10315.91</v>
      </c>
      <c r="N1098" s="2" t="str">
        <f>_xlfn.XLOOKUP(A1098, 'Hospitalisation Details'!A:A, 'Hospitalisation Details'!L:L, "not found")</f>
        <v>tier - 3</v>
      </c>
      <c r="O1098" s="2" t="str">
        <f>_xlfn.XLOOKUP(A1098, 'Hospitalisation Details'!A:A, 'Hospitalisation Details'!N:N, "not found")</f>
        <v>tier - 2</v>
      </c>
      <c r="P1098" s="2" t="str">
        <f>_xlfn.XLOOKUP(A1098, 'Hospitalisation Details'!A:A, 'Hospitalisation Details'!P:P, "not found")</f>
        <v>R1012</v>
      </c>
      <c r="Q1098" s="2">
        <f>_xlfn.XLOOKUP(A1098, 'Hospitalisation Details'!A:A, 'Hospitalisation Details'!H:H, "not found")</f>
        <v>31</v>
      </c>
    </row>
    <row r="1099" spans="1:17" ht="15.75" x14ac:dyDescent="0.25">
      <c r="A1099" s="15" t="s">
        <v>1273</v>
      </c>
      <c r="B1099" s="2" t="str">
        <f>VLOOKUP(A1099, 'Customer Names'!A:E, 4, FALSE)</f>
        <v>Tiffany</v>
      </c>
      <c r="C1099" s="2">
        <f>_xlfn.XLOOKUP(A1099, 'Medical Examinations'!A:A, 'Medical Examinations'!B:B, "not found")</f>
        <v>21.2</v>
      </c>
      <c r="D1099" s="2">
        <f>_xlfn.XLOOKUP(A1099, 'Medical Examinations'!A:A, 'Medical Examinations'!D:D, "not found")</f>
        <v>10.72</v>
      </c>
      <c r="E1099" s="2" t="str">
        <f>_xlfn.XLOOKUP(A1099, 'Medical Examinations'!A:A, 'Medical Examinations'!F:F, "not found")</f>
        <v>No</v>
      </c>
      <c r="F1099" s="2" t="str">
        <f>_xlfn.XLOOKUP(A1099, 'Medical Examinations'!A:A, 'Medical Examinations'!G:G, "not found")</f>
        <v>No</v>
      </c>
      <c r="G1099" s="2" t="str">
        <f>_xlfn.XLOOKUP(A1099, 'Medical Examinations'!A:A, 'Medical Examinations'!H:H, "not found")</f>
        <v>No</v>
      </c>
      <c r="H1099" s="2">
        <f>_xlfn.XLOOKUP(A1099, 'Medical Examinations'!A:A, 'Medical Examinations'!J:J, "not found")</f>
        <v>0</v>
      </c>
      <c r="I1099" s="2" t="str">
        <f>_xlfn.XLOOKUP(A1099, 'Medical Examinations'!A:A, 'Medical Examinations'!L:L, "not found")</f>
        <v>No</v>
      </c>
      <c r="J1099" s="2" t="str">
        <f>_xlfn.XLOOKUP(A1099, 'Medical Examinations'!A:A, 'Medical Examinations'!C:C, "not found")</f>
        <v>Normal Weight</v>
      </c>
      <c r="K1099" s="2" t="str">
        <f>_xlfn.XLOOKUP(A1099, 'Medical Examinations'!A:A, 'Medical Examinations'!E:E, "not  found")</f>
        <v>Diabetes</v>
      </c>
      <c r="L1099" s="16">
        <f>_xlfn.XLOOKUP(A1099, 'Hospitalisation Details'!A:A, 'Hospitalisation Details'!G:G, "not found")</f>
        <v>22839</v>
      </c>
      <c r="M1099" s="17">
        <f>_xlfn.XLOOKUP(A1099, 'Hospitalisation Details'!A:A, 'Hospitalisation Details'!J:J, "not found")</f>
        <v>10310.780000000001</v>
      </c>
      <c r="N1099" s="2" t="str">
        <f>_xlfn.XLOOKUP(A1099, 'Hospitalisation Details'!A:A, 'Hospitalisation Details'!L:L, "not found")</f>
        <v>tier - 3</v>
      </c>
      <c r="O1099" s="2" t="str">
        <f>_xlfn.XLOOKUP(A1099, 'Hospitalisation Details'!A:A, 'Hospitalisation Details'!N:N, "not found")</f>
        <v>tier - 3</v>
      </c>
      <c r="P1099" s="2" t="str">
        <f>_xlfn.XLOOKUP(A1099, 'Hospitalisation Details'!A:A, 'Hospitalisation Details'!P:P, "not found")</f>
        <v>R1012</v>
      </c>
      <c r="Q1099" s="2">
        <f>_xlfn.XLOOKUP(A1099, 'Hospitalisation Details'!A:A, 'Hospitalisation Details'!H:H, "not found")</f>
        <v>60</v>
      </c>
    </row>
    <row r="1100" spans="1:17" ht="15.75" x14ac:dyDescent="0.25">
      <c r="A1100" s="15" t="s">
        <v>1272</v>
      </c>
      <c r="B1100" s="2" t="str">
        <f>VLOOKUP(A1100, 'Customer Names'!A:E, 4, FALSE)</f>
        <v>Sara M.</v>
      </c>
      <c r="C1100" s="2">
        <f>_xlfn.XLOOKUP(A1100, 'Medical Examinations'!A:A, 'Medical Examinations'!B:B, "not found")</f>
        <v>23.96</v>
      </c>
      <c r="D1100" s="2">
        <f>_xlfn.XLOOKUP(A1100, 'Medical Examinations'!A:A, 'Medical Examinations'!D:D, "not found")</f>
        <v>9.58</v>
      </c>
      <c r="E1100" s="2" t="str">
        <f>_xlfn.XLOOKUP(A1100, 'Medical Examinations'!A:A, 'Medical Examinations'!F:F, "not found")</f>
        <v>yes</v>
      </c>
      <c r="F1100" s="2" t="str">
        <f>_xlfn.XLOOKUP(A1100, 'Medical Examinations'!A:A, 'Medical Examinations'!G:G, "not found")</f>
        <v>No</v>
      </c>
      <c r="G1100" s="2" t="str">
        <f>_xlfn.XLOOKUP(A1100, 'Medical Examinations'!A:A, 'Medical Examinations'!H:H, "not found")</f>
        <v>Yes</v>
      </c>
      <c r="H1100" s="2">
        <f>_xlfn.XLOOKUP(A1100, 'Medical Examinations'!A:A, 'Medical Examinations'!J:J, "not found")</f>
        <v>1</v>
      </c>
      <c r="I1100" s="2" t="str">
        <f>_xlfn.XLOOKUP(A1100, 'Medical Examinations'!A:A, 'Medical Examinations'!L:L, "not found")</f>
        <v>No</v>
      </c>
      <c r="J1100" s="2" t="str">
        <f>_xlfn.XLOOKUP(A1100, 'Medical Examinations'!A:A, 'Medical Examinations'!C:C, "not found")</f>
        <v>Normal Weight</v>
      </c>
      <c r="K1100" s="2" t="str">
        <f>_xlfn.XLOOKUP(A1100, 'Medical Examinations'!A:A, 'Medical Examinations'!E:E, "not  found")</f>
        <v>Diabetes</v>
      </c>
      <c r="L1100" s="16">
        <f>_xlfn.XLOOKUP(A1100, 'Hospitalisation Details'!A:A, 'Hospitalisation Details'!G:G, "not found")</f>
        <v>23278</v>
      </c>
      <c r="M1100" s="17">
        <f>_xlfn.XLOOKUP(A1100, 'Hospitalisation Details'!A:A, 'Hospitalisation Details'!J:J, "not found")</f>
        <v>10308.040000000001</v>
      </c>
      <c r="N1100" s="2" t="str">
        <f>_xlfn.XLOOKUP(A1100, 'Hospitalisation Details'!A:A, 'Hospitalisation Details'!L:L, "not found")</f>
        <v>tier - 3</v>
      </c>
      <c r="O1100" s="2" t="str">
        <f>_xlfn.XLOOKUP(A1100, 'Hospitalisation Details'!A:A, 'Hospitalisation Details'!N:N, "not found")</f>
        <v>tier - 1</v>
      </c>
      <c r="P1100" s="2" t="str">
        <f>_xlfn.XLOOKUP(A1100, 'Hospitalisation Details'!A:A, 'Hospitalisation Details'!P:P, "not found")</f>
        <v>R1013</v>
      </c>
      <c r="Q1100" s="2">
        <f>_xlfn.XLOOKUP(A1100, 'Hospitalisation Details'!A:A, 'Hospitalisation Details'!H:H, "not found")</f>
        <v>59</v>
      </c>
    </row>
    <row r="1101" spans="1:17" ht="15.75" x14ac:dyDescent="0.25">
      <c r="A1101" s="15" t="s">
        <v>1271</v>
      </c>
      <c r="B1101" s="2" t="str">
        <f>VLOOKUP(A1101, 'Customer Names'!A:E, 4, FALSE)</f>
        <v>Scott A.</v>
      </c>
      <c r="C1101" s="2">
        <f>_xlfn.XLOOKUP(A1101, 'Medical Examinations'!A:A, 'Medical Examinations'!B:B, "not found")</f>
        <v>35.93</v>
      </c>
      <c r="D1101" s="2">
        <f>_xlfn.XLOOKUP(A1101, 'Medical Examinations'!A:A, 'Medical Examinations'!D:D, "not found")</f>
        <v>6.4</v>
      </c>
      <c r="E1101" s="2" t="str">
        <f>_xlfn.XLOOKUP(A1101, 'Medical Examinations'!A:A, 'Medical Examinations'!F:F, "not found")</f>
        <v>yes</v>
      </c>
      <c r="F1101" s="2" t="str">
        <f>_xlfn.XLOOKUP(A1101, 'Medical Examinations'!A:A, 'Medical Examinations'!G:G, "not found")</f>
        <v>No</v>
      </c>
      <c r="G1101" s="2" t="str">
        <f>_xlfn.XLOOKUP(A1101, 'Medical Examinations'!A:A, 'Medical Examinations'!H:H, "not found")</f>
        <v>No</v>
      </c>
      <c r="H1101" s="2">
        <f>_xlfn.XLOOKUP(A1101, 'Medical Examinations'!A:A, 'Medical Examinations'!J:J, "not found")</f>
        <v>1</v>
      </c>
      <c r="I1101" s="2" t="str">
        <f>_xlfn.XLOOKUP(A1101, 'Medical Examinations'!A:A, 'Medical Examinations'!L:L, "not found")</f>
        <v>No</v>
      </c>
      <c r="J1101" s="2" t="str">
        <f>_xlfn.XLOOKUP(A1101, 'Medical Examinations'!A:A, 'Medical Examinations'!C:C, "not found")</f>
        <v>Obesity</v>
      </c>
      <c r="K1101" s="2" t="str">
        <f>_xlfn.XLOOKUP(A1101, 'Medical Examinations'!A:A, 'Medical Examinations'!E:E, "not  found")</f>
        <v>Prediabeties</v>
      </c>
      <c r="L1101" s="16">
        <f>_xlfn.XLOOKUP(A1101, 'Hospitalisation Details'!A:A, 'Hospitalisation Details'!G:G, "not found")</f>
        <v>32400</v>
      </c>
      <c r="M1101" s="17">
        <f>_xlfn.XLOOKUP(A1101, 'Hospitalisation Details'!A:A, 'Hospitalisation Details'!J:J, "not found")</f>
        <v>10276.99</v>
      </c>
      <c r="N1101" s="2" t="str">
        <f>_xlfn.XLOOKUP(A1101, 'Hospitalisation Details'!A:A, 'Hospitalisation Details'!L:L, "not found")</f>
        <v>tier - 3</v>
      </c>
      <c r="O1101" s="2" t="str">
        <f>_xlfn.XLOOKUP(A1101, 'Hospitalisation Details'!A:A, 'Hospitalisation Details'!N:N, "not found")</f>
        <v>tier - 1</v>
      </c>
      <c r="P1101" s="2" t="str">
        <f>_xlfn.XLOOKUP(A1101, 'Hospitalisation Details'!A:A, 'Hospitalisation Details'!P:P, "not found")</f>
        <v>R1021</v>
      </c>
      <c r="Q1101" s="2">
        <f>_xlfn.XLOOKUP(A1101, 'Hospitalisation Details'!A:A, 'Hospitalisation Details'!H:H, "not found")</f>
        <v>34</v>
      </c>
    </row>
    <row r="1102" spans="1:17" ht="15.75" x14ac:dyDescent="0.25">
      <c r="A1102" s="15" t="s">
        <v>1270</v>
      </c>
      <c r="B1102" s="2" t="str">
        <f>VLOOKUP(A1102, 'Customer Names'!A:E, 4, FALSE)</f>
        <v>Lauren</v>
      </c>
      <c r="C1102" s="2">
        <f>_xlfn.XLOOKUP(A1102, 'Medical Examinations'!A:A, 'Medical Examinations'!B:B, "not found")</f>
        <v>26.11</v>
      </c>
      <c r="D1102" s="2">
        <f>_xlfn.XLOOKUP(A1102, 'Medical Examinations'!A:A, 'Medical Examinations'!D:D, "not found")</f>
        <v>6.8</v>
      </c>
      <c r="E1102" s="2" t="str">
        <f>_xlfn.XLOOKUP(A1102, 'Medical Examinations'!A:A, 'Medical Examinations'!F:F, "not found")</f>
        <v>yes</v>
      </c>
      <c r="F1102" s="2" t="str">
        <f>_xlfn.XLOOKUP(A1102, 'Medical Examinations'!A:A, 'Medical Examinations'!G:G, "not found")</f>
        <v>No</v>
      </c>
      <c r="G1102" s="2" t="str">
        <f>_xlfn.XLOOKUP(A1102, 'Medical Examinations'!A:A, 'Medical Examinations'!H:H, "not found")</f>
        <v>No</v>
      </c>
      <c r="H1102" s="2">
        <f>_xlfn.XLOOKUP(A1102, 'Medical Examinations'!A:A, 'Medical Examinations'!J:J, "not found")</f>
        <v>2</v>
      </c>
      <c r="I1102" s="2" t="str">
        <f>_xlfn.XLOOKUP(A1102, 'Medical Examinations'!A:A, 'Medical Examinations'!L:L, "not found")</f>
        <v>No</v>
      </c>
      <c r="J1102" s="2" t="str">
        <f>_xlfn.XLOOKUP(A1102, 'Medical Examinations'!A:A, 'Medical Examinations'!C:C, "not found")</f>
        <v>Overweight</v>
      </c>
      <c r="K1102" s="2" t="str">
        <f>_xlfn.XLOOKUP(A1102, 'Medical Examinations'!A:A, 'Medical Examinations'!E:E, "not  found")</f>
        <v>Diabetes</v>
      </c>
      <c r="L1102" s="16">
        <f>_xlfn.XLOOKUP(A1102, 'Hospitalisation Details'!A:A, 'Hospitalisation Details'!G:G, "not found")</f>
        <v>25740</v>
      </c>
      <c r="M1102" s="17">
        <f>_xlfn.XLOOKUP(A1102, 'Hospitalisation Details'!A:A, 'Hospitalisation Details'!J:J, "not found")</f>
        <v>10274.33</v>
      </c>
      <c r="N1102" s="2" t="str">
        <f>_xlfn.XLOOKUP(A1102, 'Hospitalisation Details'!A:A, 'Hospitalisation Details'!L:L, "not found")</f>
        <v>tier - 3</v>
      </c>
      <c r="O1102" s="2" t="str">
        <f>_xlfn.XLOOKUP(A1102, 'Hospitalisation Details'!A:A, 'Hospitalisation Details'!N:N, "not found")</f>
        <v>tier - 1</v>
      </c>
      <c r="P1102" s="2" t="str">
        <f>_xlfn.XLOOKUP(A1102, 'Hospitalisation Details'!A:A, 'Hospitalisation Details'!P:P, "not found")</f>
        <v>R1024</v>
      </c>
      <c r="Q1102" s="2">
        <f>_xlfn.XLOOKUP(A1102, 'Hospitalisation Details'!A:A, 'Hospitalisation Details'!H:H, "not found")</f>
        <v>52</v>
      </c>
    </row>
    <row r="1103" spans="1:17" ht="15.75" x14ac:dyDescent="0.25">
      <c r="A1103" s="15" t="s">
        <v>1269</v>
      </c>
      <c r="B1103" s="2" t="str">
        <f>VLOOKUP(A1103, 'Customer Names'!A:E, 4, FALSE)</f>
        <v>Scott</v>
      </c>
      <c r="C1103" s="2">
        <f>_xlfn.XLOOKUP(A1103, 'Medical Examinations'!A:A, 'Medical Examinations'!B:B, "not found")</f>
        <v>32.299999999999997</v>
      </c>
      <c r="D1103" s="2">
        <f>_xlfn.XLOOKUP(A1103, 'Medical Examinations'!A:A, 'Medical Examinations'!D:D, "not found")</f>
        <v>9.48</v>
      </c>
      <c r="E1103" s="2" t="str">
        <f>_xlfn.XLOOKUP(A1103, 'Medical Examinations'!A:A, 'Medical Examinations'!F:F, "not found")</f>
        <v>No</v>
      </c>
      <c r="F1103" s="2" t="str">
        <f>_xlfn.XLOOKUP(A1103, 'Medical Examinations'!A:A, 'Medical Examinations'!G:G, "not found")</f>
        <v>No</v>
      </c>
      <c r="G1103" s="2" t="str">
        <f>_xlfn.XLOOKUP(A1103, 'Medical Examinations'!A:A, 'Medical Examinations'!H:H, "not found")</f>
        <v>No</v>
      </c>
      <c r="H1103" s="2">
        <f>_xlfn.XLOOKUP(A1103, 'Medical Examinations'!A:A, 'Medical Examinations'!J:J, "not found")</f>
        <v>2</v>
      </c>
      <c r="I1103" s="2" t="str">
        <f>_xlfn.XLOOKUP(A1103, 'Medical Examinations'!A:A, 'Medical Examinations'!L:L, "not found")</f>
        <v>No</v>
      </c>
      <c r="J1103" s="2" t="str">
        <f>_xlfn.XLOOKUP(A1103, 'Medical Examinations'!A:A, 'Medical Examinations'!C:C, "not found")</f>
        <v>Obesity</v>
      </c>
      <c r="K1103" s="2" t="str">
        <f>_xlfn.XLOOKUP(A1103, 'Medical Examinations'!A:A, 'Medical Examinations'!E:E, "not  found")</f>
        <v>Diabetes</v>
      </c>
      <c r="L1103" s="16">
        <f>_xlfn.XLOOKUP(A1103, 'Hospitalisation Details'!A:A, 'Hospitalisation Details'!G:G, "not found")</f>
        <v>26995</v>
      </c>
      <c r="M1103" s="17">
        <f>_xlfn.XLOOKUP(A1103, 'Hospitalisation Details'!A:A, 'Hospitalisation Details'!J:J, "not found")</f>
        <v>10269.459999999999</v>
      </c>
      <c r="N1103" s="2" t="str">
        <f>_xlfn.XLOOKUP(A1103, 'Hospitalisation Details'!A:A, 'Hospitalisation Details'!L:L, "not found")</f>
        <v>tier - 3</v>
      </c>
      <c r="O1103" s="2" t="str">
        <f>_xlfn.XLOOKUP(A1103, 'Hospitalisation Details'!A:A, 'Hospitalisation Details'!N:N, "not found")</f>
        <v>tier - 3</v>
      </c>
      <c r="P1103" s="2" t="str">
        <f>_xlfn.XLOOKUP(A1103, 'Hospitalisation Details'!A:A, 'Hospitalisation Details'!P:P, "not found")</f>
        <v>R1012</v>
      </c>
      <c r="Q1103" s="2">
        <f>_xlfn.XLOOKUP(A1103, 'Hospitalisation Details'!A:A, 'Hospitalisation Details'!H:H, "not found")</f>
        <v>49</v>
      </c>
    </row>
    <row r="1104" spans="1:17" ht="15.75" x14ac:dyDescent="0.25">
      <c r="A1104" s="15" t="s">
        <v>1268</v>
      </c>
      <c r="B1104" s="2" t="str">
        <f>VLOOKUP(A1104, 'Customer Names'!A:E, 4, FALSE)</f>
        <v>Brian A.</v>
      </c>
      <c r="C1104" s="2">
        <f>_xlfn.XLOOKUP(A1104, 'Medical Examinations'!A:A, 'Medical Examinations'!B:B, "not found")</f>
        <v>28.69</v>
      </c>
      <c r="D1104" s="2">
        <f>_xlfn.XLOOKUP(A1104, 'Medical Examinations'!A:A, 'Medical Examinations'!D:D, "not found")</f>
        <v>7.45</v>
      </c>
      <c r="E1104" s="2" t="str">
        <f>_xlfn.XLOOKUP(A1104, 'Medical Examinations'!A:A, 'Medical Examinations'!F:F, "not found")</f>
        <v>No</v>
      </c>
      <c r="F1104" s="2" t="str">
        <f>_xlfn.XLOOKUP(A1104, 'Medical Examinations'!A:A, 'Medical Examinations'!G:G, "not found")</f>
        <v>No</v>
      </c>
      <c r="G1104" s="2" t="str">
        <f>_xlfn.XLOOKUP(A1104, 'Medical Examinations'!A:A, 'Medical Examinations'!H:H, "not found")</f>
        <v>No</v>
      </c>
      <c r="H1104" s="2">
        <f>_xlfn.XLOOKUP(A1104, 'Medical Examinations'!A:A, 'Medical Examinations'!J:J, "not found")</f>
        <v>2</v>
      </c>
      <c r="I1104" s="2" t="str">
        <f>_xlfn.XLOOKUP(A1104, 'Medical Examinations'!A:A, 'Medical Examinations'!L:L, "not found")</f>
        <v>No</v>
      </c>
      <c r="J1104" s="2" t="str">
        <f>_xlfn.XLOOKUP(A1104, 'Medical Examinations'!A:A, 'Medical Examinations'!C:C, "not found")</f>
        <v>Overweight</v>
      </c>
      <c r="K1104" s="2" t="str">
        <f>_xlfn.XLOOKUP(A1104, 'Medical Examinations'!A:A, 'Medical Examinations'!E:E, "not  found")</f>
        <v>Diabetes</v>
      </c>
      <c r="L1104" s="16">
        <f>_xlfn.XLOOKUP(A1104, 'Hospitalisation Details'!A:A, 'Hospitalisation Details'!G:G, "not found")</f>
        <v>26912</v>
      </c>
      <c r="M1104" s="17">
        <f>_xlfn.XLOOKUP(A1104, 'Hospitalisation Details'!A:A, 'Hospitalisation Details'!J:J, "not found")</f>
        <v>10264.44</v>
      </c>
      <c r="N1104" s="2" t="str">
        <f>_xlfn.XLOOKUP(A1104, 'Hospitalisation Details'!A:A, 'Hospitalisation Details'!L:L, "not found")</f>
        <v>tier - 3</v>
      </c>
      <c r="O1104" s="2" t="str">
        <f>_xlfn.XLOOKUP(A1104, 'Hospitalisation Details'!A:A, 'Hospitalisation Details'!N:N, "not found")</f>
        <v>tier - 2</v>
      </c>
      <c r="P1104" s="2" t="str">
        <f>_xlfn.XLOOKUP(A1104, 'Hospitalisation Details'!A:A, 'Hospitalisation Details'!P:P, "not found")</f>
        <v>R1012</v>
      </c>
      <c r="Q1104" s="2">
        <f>_xlfn.XLOOKUP(A1104, 'Hospitalisation Details'!A:A, 'Hospitalisation Details'!H:H, "not found")</f>
        <v>49</v>
      </c>
    </row>
    <row r="1105" spans="1:17" ht="15.75" x14ac:dyDescent="0.25">
      <c r="A1105" s="15" t="s">
        <v>1267</v>
      </c>
      <c r="B1105" s="2" t="str">
        <f>VLOOKUP(A1105, 'Customer Names'!A:E, 4, FALSE)</f>
        <v>Kaitlin R.</v>
      </c>
      <c r="C1105" s="2">
        <f>_xlfn.XLOOKUP(A1105, 'Medical Examinations'!A:A, 'Medical Examinations'!B:B, "not found")</f>
        <v>31.28</v>
      </c>
      <c r="D1105" s="2">
        <f>_xlfn.XLOOKUP(A1105, 'Medical Examinations'!A:A, 'Medical Examinations'!D:D, "not found")</f>
        <v>6.94</v>
      </c>
      <c r="E1105" s="2" t="str">
        <f>_xlfn.XLOOKUP(A1105, 'Medical Examinations'!A:A, 'Medical Examinations'!F:F, "not found")</f>
        <v>yes</v>
      </c>
      <c r="F1105" s="2" t="str">
        <f>_xlfn.XLOOKUP(A1105, 'Medical Examinations'!A:A, 'Medical Examinations'!G:G, "not found")</f>
        <v>No</v>
      </c>
      <c r="G1105" s="2" t="str">
        <f>_xlfn.XLOOKUP(A1105, 'Medical Examinations'!A:A, 'Medical Examinations'!H:H, "not found")</f>
        <v>No</v>
      </c>
      <c r="H1105" s="2">
        <f>_xlfn.XLOOKUP(A1105, 'Medical Examinations'!A:A, 'Medical Examinations'!J:J, "not found")</f>
        <v>1</v>
      </c>
      <c r="I1105" s="2" t="str">
        <f>_xlfn.XLOOKUP(A1105, 'Medical Examinations'!A:A, 'Medical Examinations'!L:L, "not found")</f>
        <v>No</v>
      </c>
      <c r="J1105" s="2" t="str">
        <f>_xlfn.XLOOKUP(A1105, 'Medical Examinations'!A:A, 'Medical Examinations'!C:C, "not found")</f>
        <v>Obesity</v>
      </c>
      <c r="K1105" s="2" t="str">
        <f>_xlfn.XLOOKUP(A1105, 'Medical Examinations'!A:A, 'Medical Examinations'!E:E, "not  found")</f>
        <v>Diabetes</v>
      </c>
      <c r="L1105" s="16">
        <f>_xlfn.XLOOKUP(A1105, 'Hospitalisation Details'!A:A, 'Hospitalisation Details'!G:G, "not found")</f>
        <v>27621</v>
      </c>
      <c r="M1105" s="17">
        <f>_xlfn.XLOOKUP(A1105, 'Hospitalisation Details'!A:A, 'Hospitalisation Details'!J:J, "not found")</f>
        <v>10259.129999999999</v>
      </c>
      <c r="N1105" s="2" t="str">
        <f>_xlfn.XLOOKUP(A1105, 'Hospitalisation Details'!A:A, 'Hospitalisation Details'!L:L, "not found")</f>
        <v>tier - 3</v>
      </c>
      <c r="O1105" s="2" t="str">
        <f>_xlfn.XLOOKUP(A1105, 'Hospitalisation Details'!A:A, 'Hospitalisation Details'!N:N, "not found")</f>
        <v>tier - 2</v>
      </c>
      <c r="P1105" s="2" t="str">
        <f>_xlfn.XLOOKUP(A1105, 'Hospitalisation Details'!A:A, 'Hospitalisation Details'!P:P, "not found")</f>
        <v>R1011</v>
      </c>
      <c r="Q1105" s="2">
        <f>_xlfn.XLOOKUP(A1105, 'Hospitalisation Details'!A:A, 'Hospitalisation Details'!H:H, "not found")</f>
        <v>47</v>
      </c>
    </row>
    <row r="1106" spans="1:17" ht="15.75" x14ac:dyDescent="0.25">
      <c r="A1106" s="15" t="s">
        <v>1266</v>
      </c>
      <c r="B1106" s="2" t="str">
        <f>VLOOKUP(A1106, 'Customer Names'!A:E, 4, FALSE)</f>
        <v>Mohammad</v>
      </c>
      <c r="C1106" s="2">
        <f>_xlfn.XLOOKUP(A1106, 'Medical Examinations'!A:A, 'Medical Examinations'!B:B, "not found")</f>
        <v>30.21</v>
      </c>
      <c r="D1106" s="2">
        <f>_xlfn.XLOOKUP(A1106, 'Medical Examinations'!A:A, 'Medical Examinations'!D:D, "not found")</f>
        <v>7.83</v>
      </c>
      <c r="E1106" s="2" t="str">
        <f>_xlfn.XLOOKUP(A1106, 'Medical Examinations'!A:A, 'Medical Examinations'!F:F, "not found")</f>
        <v>No</v>
      </c>
      <c r="F1106" s="2" t="str">
        <f>_xlfn.XLOOKUP(A1106, 'Medical Examinations'!A:A, 'Medical Examinations'!G:G, "not found")</f>
        <v>No</v>
      </c>
      <c r="G1106" s="2" t="str">
        <f>_xlfn.XLOOKUP(A1106, 'Medical Examinations'!A:A, 'Medical Examinations'!H:H, "not found")</f>
        <v>No</v>
      </c>
      <c r="H1106" s="2">
        <f>_xlfn.XLOOKUP(A1106, 'Medical Examinations'!A:A, 'Medical Examinations'!J:J, "not found")</f>
        <v>0</v>
      </c>
      <c r="I1106" s="2" t="str">
        <f>_xlfn.XLOOKUP(A1106, 'Medical Examinations'!A:A, 'Medical Examinations'!L:L, "not found")</f>
        <v>No</v>
      </c>
      <c r="J1106" s="2" t="str">
        <f>_xlfn.XLOOKUP(A1106, 'Medical Examinations'!A:A, 'Medical Examinations'!C:C, "not found")</f>
        <v>Obesity</v>
      </c>
      <c r="K1106" s="2" t="str">
        <f>_xlfn.XLOOKUP(A1106, 'Medical Examinations'!A:A, 'Medical Examinations'!E:E, "not  found")</f>
        <v>Diabetes</v>
      </c>
      <c r="L1106" s="16">
        <f>_xlfn.XLOOKUP(A1106, 'Hospitalisation Details'!A:A, 'Hospitalisation Details'!G:G, "not found")</f>
        <v>25104</v>
      </c>
      <c r="M1106" s="17">
        <f>_xlfn.XLOOKUP(A1106, 'Hospitalisation Details'!A:A, 'Hospitalisation Details'!J:J, "not found")</f>
        <v>10231.5</v>
      </c>
      <c r="N1106" s="2" t="str">
        <f>_xlfn.XLOOKUP(A1106, 'Hospitalisation Details'!A:A, 'Hospitalisation Details'!L:L, "not found")</f>
        <v>tier - 3</v>
      </c>
      <c r="O1106" s="2" t="str">
        <f>_xlfn.XLOOKUP(A1106, 'Hospitalisation Details'!A:A, 'Hospitalisation Details'!N:N, "not found")</f>
        <v>tier - 1</v>
      </c>
      <c r="P1106" s="2" t="str">
        <f>_xlfn.XLOOKUP(A1106, 'Hospitalisation Details'!A:A, 'Hospitalisation Details'!P:P, "not found")</f>
        <v>R1012</v>
      </c>
      <c r="Q1106" s="2">
        <f>_xlfn.XLOOKUP(A1106, 'Hospitalisation Details'!A:A, 'Hospitalisation Details'!H:H, "not found")</f>
        <v>54</v>
      </c>
    </row>
    <row r="1107" spans="1:17" ht="15.75" x14ac:dyDescent="0.25">
      <c r="A1107" s="15" t="s">
        <v>1265</v>
      </c>
      <c r="B1107" s="2" t="str">
        <f>VLOOKUP(A1107, 'Customer Names'!A:E, 4, FALSE)</f>
        <v>Charlie</v>
      </c>
      <c r="C1107" s="2">
        <f>_xlfn.XLOOKUP(A1107, 'Medical Examinations'!A:A, 'Medical Examinations'!B:B, "not found")</f>
        <v>38.28</v>
      </c>
      <c r="D1107" s="2">
        <f>_xlfn.XLOOKUP(A1107, 'Medical Examinations'!A:A, 'Medical Examinations'!D:D, "not found")</f>
        <v>10.17</v>
      </c>
      <c r="E1107" s="2" t="str">
        <f>_xlfn.XLOOKUP(A1107, 'Medical Examinations'!A:A, 'Medical Examinations'!F:F, "not found")</f>
        <v>yes</v>
      </c>
      <c r="F1107" s="2" t="str">
        <f>_xlfn.XLOOKUP(A1107, 'Medical Examinations'!A:A, 'Medical Examinations'!G:G, "not found")</f>
        <v>No</v>
      </c>
      <c r="G1107" s="2" t="str">
        <f>_xlfn.XLOOKUP(A1107, 'Medical Examinations'!A:A, 'Medical Examinations'!H:H, "not found")</f>
        <v>No</v>
      </c>
      <c r="H1107" s="2">
        <f>_xlfn.XLOOKUP(A1107, 'Medical Examinations'!A:A, 'Medical Examinations'!J:J, "not found")</f>
        <v>0</v>
      </c>
      <c r="I1107" s="2" t="str">
        <f>_xlfn.XLOOKUP(A1107, 'Medical Examinations'!A:A, 'Medical Examinations'!L:L, "not found")</f>
        <v>No</v>
      </c>
      <c r="J1107" s="2" t="str">
        <f>_xlfn.XLOOKUP(A1107, 'Medical Examinations'!A:A, 'Medical Examinations'!C:C, "not found")</f>
        <v>Obesity</v>
      </c>
      <c r="K1107" s="2" t="str">
        <f>_xlfn.XLOOKUP(A1107, 'Medical Examinations'!A:A, 'Medical Examinations'!E:E, "not  found")</f>
        <v>Diabetes</v>
      </c>
      <c r="L1107" s="16">
        <f>_xlfn.XLOOKUP(A1107, 'Hospitalisation Details'!A:A, 'Hospitalisation Details'!G:G, "not found")</f>
        <v>24651</v>
      </c>
      <c r="M1107" s="17">
        <f>_xlfn.XLOOKUP(A1107, 'Hospitalisation Details'!A:A, 'Hospitalisation Details'!J:J, "not found")</f>
        <v>10226.280000000001</v>
      </c>
      <c r="N1107" s="2" t="str">
        <f>_xlfn.XLOOKUP(A1107, 'Hospitalisation Details'!A:A, 'Hospitalisation Details'!L:L, "not found")</f>
        <v>tier - 3</v>
      </c>
      <c r="O1107" s="2" t="str">
        <f>_xlfn.XLOOKUP(A1107, 'Hospitalisation Details'!A:A, 'Hospitalisation Details'!N:N, "not found")</f>
        <v>tier - 3</v>
      </c>
      <c r="P1107" s="2" t="str">
        <f>_xlfn.XLOOKUP(A1107, 'Hospitalisation Details'!A:A, 'Hospitalisation Details'!P:P, "not found")</f>
        <v>R1013</v>
      </c>
      <c r="Q1107" s="2">
        <f>_xlfn.XLOOKUP(A1107, 'Hospitalisation Details'!A:A, 'Hospitalisation Details'!H:H, "not found")</f>
        <v>55</v>
      </c>
    </row>
    <row r="1108" spans="1:17" ht="15.75" x14ac:dyDescent="0.25">
      <c r="A1108" s="15" t="s">
        <v>1264</v>
      </c>
      <c r="B1108" s="2" t="str">
        <f>VLOOKUP(A1108, 'Customer Names'!A:E, 4, FALSE)</f>
        <v>Brent</v>
      </c>
      <c r="C1108" s="2">
        <f>_xlfn.XLOOKUP(A1108, 'Medical Examinations'!A:A, 'Medical Examinations'!B:B, "not found")</f>
        <v>29.9</v>
      </c>
      <c r="D1108" s="2">
        <f>_xlfn.XLOOKUP(A1108, 'Medical Examinations'!A:A, 'Medical Examinations'!D:D, "not found")</f>
        <v>8.9600000000000009</v>
      </c>
      <c r="E1108" s="2" t="str">
        <f>_xlfn.XLOOKUP(A1108, 'Medical Examinations'!A:A, 'Medical Examinations'!F:F, "not found")</f>
        <v>yes</v>
      </c>
      <c r="F1108" s="2" t="str">
        <f>_xlfn.XLOOKUP(A1108, 'Medical Examinations'!A:A, 'Medical Examinations'!G:G, "not found")</f>
        <v>No</v>
      </c>
      <c r="G1108" s="2" t="str">
        <f>_xlfn.XLOOKUP(A1108, 'Medical Examinations'!A:A, 'Medical Examinations'!H:H, "not found")</f>
        <v>No</v>
      </c>
      <c r="H1108" s="2">
        <f>_xlfn.XLOOKUP(A1108, 'Medical Examinations'!A:A, 'Medical Examinations'!J:J, "not found")</f>
        <v>0</v>
      </c>
      <c r="I1108" s="2" t="str">
        <f>_xlfn.XLOOKUP(A1108, 'Medical Examinations'!A:A, 'Medical Examinations'!L:L, "not found")</f>
        <v>No</v>
      </c>
      <c r="J1108" s="2" t="str">
        <f>_xlfn.XLOOKUP(A1108, 'Medical Examinations'!A:A, 'Medical Examinations'!C:C, "not found")</f>
        <v>Overweight</v>
      </c>
      <c r="K1108" s="2" t="str">
        <f>_xlfn.XLOOKUP(A1108, 'Medical Examinations'!A:A, 'Medical Examinations'!E:E, "not  found")</f>
        <v>Diabetes</v>
      </c>
      <c r="L1108" s="16">
        <f>_xlfn.XLOOKUP(A1108, 'Hospitalisation Details'!A:A, 'Hospitalisation Details'!G:G, "not found")</f>
        <v>24741</v>
      </c>
      <c r="M1108" s="17">
        <f>_xlfn.XLOOKUP(A1108, 'Hospitalisation Details'!A:A, 'Hospitalisation Details'!J:J, "not found")</f>
        <v>10214.64</v>
      </c>
      <c r="N1108" s="2" t="str">
        <f>_xlfn.XLOOKUP(A1108, 'Hospitalisation Details'!A:A, 'Hospitalisation Details'!L:L, "not found")</f>
        <v>tier - 3</v>
      </c>
      <c r="O1108" s="2" t="str">
        <f>_xlfn.XLOOKUP(A1108, 'Hospitalisation Details'!A:A, 'Hospitalisation Details'!N:N, "not found")</f>
        <v>tier - 2</v>
      </c>
      <c r="P1108" s="2" t="str">
        <f>_xlfn.XLOOKUP(A1108, 'Hospitalisation Details'!A:A, 'Hospitalisation Details'!P:P, "not found")</f>
        <v>R1011</v>
      </c>
      <c r="Q1108" s="2">
        <f>_xlfn.XLOOKUP(A1108, 'Hospitalisation Details'!A:A, 'Hospitalisation Details'!H:H, "not found")</f>
        <v>55</v>
      </c>
    </row>
    <row r="1109" spans="1:17" ht="15.75" x14ac:dyDescent="0.25">
      <c r="A1109" s="15" t="s">
        <v>1263</v>
      </c>
      <c r="B1109" s="2" t="str">
        <f>VLOOKUP(A1109, 'Customer Names'!A:E, 4, FALSE)</f>
        <v>Kelli M</v>
      </c>
      <c r="C1109" s="2">
        <f>_xlfn.XLOOKUP(A1109, 'Medical Examinations'!A:A, 'Medical Examinations'!B:B, "not found")</f>
        <v>23.18</v>
      </c>
      <c r="D1109" s="2">
        <f>_xlfn.XLOOKUP(A1109, 'Medical Examinations'!A:A, 'Medical Examinations'!D:D, "not found")</f>
        <v>6.96</v>
      </c>
      <c r="E1109" s="2" t="str">
        <f>_xlfn.XLOOKUP(A1109, 'Medical Examinations'!A:A, 'Medical Examinations'!F:F, "not found")</f>
        <v>yes</v>
      </c>
      <c r="F1109" s="2" t="str">
        <f>_xlfn.XLOOKUP(A1109, 'Medical Examinations'!A:A, 'Medical Examinations'!G:G, "not found")</f>
        <v>No</v>
      </c>
      <c r="G1109" s="2" t="str">
        <f>_xlfn.XLOOKUP(A1109, 'Medical Examinations'!A:A, 'Medical Examinations'!H:H, "not found")</f>
        <v>No</v>
      </c>
      <c r="H1109" s="2">
        <f>_xlfn.XLOOKUP(A1109, 'Medical Examinations'!A:A, 'Medical Examinations'!J:J, "not found")</f>
        <v>2</v>
      </c>
      <c r="I1109" s="2" t="str">
        <f>_xlfn.XLOOKUP(A1109, 'Medical Examinations'!A:A, 'Medical Examinations'!L:L, "not found")</f>
        <v>No</v>
      </c>
      <c r="J1109" s="2" t="str">
        <f>_xlfn.XLOOKUP(A1109, 'Medical Examinations'!A:A, 'Medical Examinations'!C:C, "not found")</f>
        <v>Normal Weight</v>
      </c>
      <c r="K1109" s="2" t="str">
        <f>_xlfn.XLOOKUP(A1109, 'Medical Examinations'!A:A, 'Medical Examinations'!E:E, "not  found")</f>
        <v>Diabetes</v>
      </c>
      <c r="L1109" s="16">
        <f>_xlfn.XLOOKUP(A1109, 'Hospitalisation Details'!A:A, 'Hospitalisation Details'!G:G, "not found")</f>
        <v>25926</v>
      </c>
      <c r="M1109" s="17">
        <f>_xlfn.XLOOKUP(A1109, 'Hospitalisation Details'!A:A, 'Hospitalisation Details'!J:J, "not found")</f>
        <v>10197.77</v>
      </c>
      <c r="N1109" s="2" t="str">
        <f>_xlfn.XLOOKUP(A1109, 'Hospitalisation Details'!A:A, 'Hospitalisation Details'!L:L, "not found")</f>
        <v>tier - 3</v>
      </c>
      <c r="O1109" s="2" t="str">
        <f>_xlfn.XLOOKUP(A1109, 'Hospitalisation Details'!A:A, 'Hospitalisation Details'!N:N, "not found")</f>
        <v>tier - 1</v>
      </c>
      <c r="P1109" s="2" t="str">
        <f>_xlfn.XLOOKUP(A1109, 'Hospitalisation Details'!A:A, 'Hospitalisation Details'!P:P, "not found")</f>
        <v>R1024</v>
      </c>
      <c r="Q1109" s="2">
        <f>_xlfn.XLOOKUP(A1109, 'Hospitalisation Details'!A:A, 'Hospitalisation Details'!H:H, "not found")</f>
        <v>52</v>
      </c>
    </row>
    <row r="1110" spans="1:17" ht="15.75" x14ac:dyDescent="0.25">
      <c r="A1110" s="15" t="s">
        <v>1262</v>
      </c>
      <c r="B1110" s="2" t="str">
        <f>VLOOKUP(A1110, 'Customer Names'!A:E, 4, FALSE)</f>
        <v>Sheridan H</v>
      </c>
      <c r="C1110" s="2">
        <f>_xlfn.XLOOKUP(A1110, 'Medical Examinations'!A:A, 'Medical Examinations'!B:B, "not found")</f>
        <v>33.020000000000003</v>
      </c>
      <c r="D1110" s="2">
        <f>_xlfn.XLOOKUP(A1110, 'Medical Examinations'!A:A, 'Medical Examinations'!D:D, "not found")</f>
        <v>5.07</v>
      </c>
      <c r="E1110" s="2" t="str">
        <f>_xlfn.XLOOKUP(A1110, 'Medical Examinations'!A:A, 'Medical Examinations'!F:F, "not found")</f>
        <v>yes</v>
      </c>
      <c r="F1110" s="2" t="str">
        <f>_xlfn.XLOOKUP(A1110, 'Medical Examinations'!A:A, 'Medical Examinations'!G:G, "not found")</f>
        <v>No</v>
      </c>
      <c r="G1110" s="2" t="str">
        <f>_xlfn.XLOOKUP(A1110, 'Medical Examinations'!A:A, 'Medical Examinations'!H:H, "not found")</f>
        <v>No</v>
      </c>
      <c r="H1110" s="2">
        <f>_xlfn.XLOOKUP(A1110, 'Medical Examinations'!A:A, 'Medical Examinations'!J:J, "not found")</f>
        <v>0</v>
      </c>
      <c r="I1110" s="2" t="str">
        <f>_xlfn.XLOOKUP(A1110, 'Medical Examinations'!A:A, 'Medical Examinations'!L:L, "not found")</f>
        <v>No</v>
      </c>
      <c r="J1110" s="2" t="str">
        <f>_xlfn.XLOOKUP(A1110, 'Medical Examinations'!A:A, 'Medical Examinations'!C:C, "not found")</f>
        <v>Obesity</v>
      </c>
      <c r="K1110" s="2" t="str">
        <f>_xlfn.XLOOKUP(A1110, 'Medical Examinations'!A:A, 'Medical Examinations'!E:E, "not  found")</f>
        <v>Normal</v>
      </c>
      <c r="L1110" s="16">
        <f>_xlfn.XLOOKUP(A1110, 'Hospitalisation Details'!A:A, 'Hospitalisation Details'!G:G, "not found")</f>
        <v>31336</v>
      </c>
      <c r="M1110" s="17">
        <f>_xlfn.XLOOKUP(A1110, 'Hospitalisation Details'!A:A, 'Hospitalisation Details'!J:J, "not found")</f>
        <v>10191.82</v>
      </c>
      <c r="N1110" s="2" t="str">
        <f>_xlfn.XLOOKUP(A1110, 'Hospitalisation Details'!A:A, 'Hospitalisation Details'!L:L, "not found")</f>
        <v>tier - 3</v>
      </c>
      <c r="O1110" s="2" t="str">
        <f>_xlfn.XLOOKUP(A1110, 'Hospitalisation Details'!A:A, 'Hospitalisation Details'!N:N, "not found")</f>
        <v>tier - 2</v>
      </c>
      <c r="P1110" s="2" t="str">
        <f>_xlfn.XLOOKUP(A1110, 'Hospitalisation Details'!A:A, 'Hospitalisation Details'!P:P, "not found")</f>
        <v>R1026</v>
      </c>
      <c r="Q1110" s="2">
        <f>_xlfn.XLOOKUP(A1110, 'Hospitalisation Details'!A:A, 'Hospitalisation Details'!H:H, "not found")</f>
        <v>37</v>
      </c>
    </row>
    <row r="1111" spans="1:17" ht="15.75" x14ac:dyDescent="0.25">
      <c r="A1111" s="15" t="s">
        <v>1261</v>
      </c>
      <c r="B1111" s="2" t="str">
        <f>VLOOKUP(A1111, 'Customer Names'!A:E, 4, FALSE)</f>
        <v>Sarah M.</v>
      </c>
      <c r="C1111" s="2">
        <f>_xlfn.XLOOKUP(A1111, 'Medical Examinations'!A:A, 'Medical Examinations'!B:B, "not found")</f>
        <v>27.29</v>
      </c>
      <c r="D1111" s="2">
        <f>_xlfn.XLOOKUP(A1111, 'Medical Examinations'!A:A, 'Medical Examinations'!D:D, "not found")</f>
        <v>5.85</v>
      </c>
      <c r="E1111" s="2" t="str">
        <f>_xlfn.XLOOKUP(A1111, 'Medical Examinations'!A:A, 'Medical Examinations'!F:F, "not found")</f>
        <v>No</v>
      </c>
      <c r="F1111" s="2" t="str">
        <f>_xlfn.XLOOKUP(A1111, 'Medical Examinations'!A:A, 'Medical Examinations'!G:G, "not found")</f>
        <v>No</v>
      </c>
      <c r="G1111" s="2" t="str">
        <f>_xlfn.XLOOKUP(A1111, 'Medical Examinations'!A:A, 'Medical Examinations'!H:H, "not found")</f>
        <v>No</v>
      </c>
      <c r="H1111" s="2">
        <f>_xlfn.XLOOKUP(A1111, 'Medical Examinations'!A:A, 'Medical Examinations'!J:J, "not found")</f>
        <v>2</v>
      </c>
      <c r="I1111" s="2" t="str">
        <f>_xlfn.XLOOKUP(A1111, 'Medical Examinations'!A:A, 'Medical Examinations'!L:L, "not found")</f>
        <v>No</v>
      </c>
      <c r="J1111" s="2" t="str">
        <f>_xlfn.XLOOKUP(A1111, 'Medical Examinations'!A:A, 'Medical Examinations'!C:C, "not found")</f>
        <v>Overweight</v>
      </c>
      <c r="K1111" s="2" t="str">
        <f>_xlfn.XLOOKUP(A1111, 'Medical Examinations'!A:A, 'Medical Examinations'!E:E, "not  found")</f>
        <v>Prediabeties</v>
      </c>
      <c r="L1111" s="16">
        <f>_xlfn.XLOOKUP(A1111, 'Hospitalisation Details'!A:A, 'Hospitalisation Details'!G:G, "not found")</f>
        <v>26490</v>
      </c>
      <c r="M1111" s="17">
        <f>_xlfn.XLOOKUP(A1111, 'Hospitalisation Details'!A:A, 'Hospitalisation Details'!J:J, "not found")</f>
        <v>10160.870000000001</v>
      </c>
      <c r="N1111" s="2" t="str">
        <f>_xlfn.XLOOKUP(A1111, 'Hospitalisation Details'!A:A, 'Hospitalisation Details'!L:L, "not found")</f>
        <v>tier - 3</v>
      </c>
      <c r="O1111" s="2" t="str">
        <f>_xlfn.XLOOKUP(A1111, 'Hospitalisation Details'!A:A, 'Hospitalisation Details'!N:N, "not found")</f>
        <v>tier - 3</v>
      </c>
      <c r="P1111" s="2" t="str">
        <f>_xlfn.XLOOKUP(A1111, 'Hospitalisation Details'!A:A, 'Hospitalisation Details'!P:P, "not found")</f>
        <v>R1025</v>
      </c>
      <c r="Q1111" s="2">
        <f>_xlfn.XLOOKUP(A1111, 'Hospitalisation Details'!A:A, 'Hospitalisation Details'!H:H, "not found")</f>
        <v>50</v>
      </c>
    </row>
    <row r="1112" spans="1:17" ht="15.75" x14ac:dyDescent="0.25">
      <c r="A1112" s="15" t="s">
        <v>1260</v>
      </c>
      <c r="B1112" s="2" t="str">
        <f>VLOOKUP(A1112, 'Customer Names'!A:E, 4, FALSE)</f>
        <v>Jennifer</v>
      </c>
      <c r="C1112" s="2">
        <f>_xlfn.XLOOKUP(A1112, 'Medical Examinations'!A:A, 'Medical Examinations'!B:B, "not found")</f>
        <v>23.18</v>
      </c>
      <c r="D1112" s="2">
        <f>_xlfn.XLOOKUP(A1112, 'Medical Examinations'!A:A, 'Medical Examinations'!D:D, "not found")</f>
        <v>10.56</v>
      </c>
      <c r="E1112" s="2" t="str">
        <f>_xlfn.XLOOKUP(A1112, 'Medical Examinations'!A:A, 'Medical Examinations'!F:F, "not found")</f>
        <v>No</v>
      </c>
      <c r="F1112" s="2" t="str">
        <f>_xlfn.XLOOKUP(A1112, 'Medical Examinations'!A:A, 'Medical Examinations'!G:G, "not found")</f>
        <v>No</v>
      </c>
      <c r="G1112" s="2" t="str">
        <f>_xlfn.XLOOKUP(A1112, 'Medical Examinations'!A:A, 'Medical Examinations'!H:H, "not found")</f>
        <v>No</v>
      </c>
      <c r="H1112" s="2">
        <f>_xlfn.XLOOKUP(A1112, 'Medical Examinations'!A:A, 'Medical Examinations'!J:J, "not found")</f>
        <v>2</v>
      </c>
      <c r="I1112" s="2" t="str">
        <f>_xlfn.XLOOKUP(A1112, 'Medical Examinations'!A:A, 'Medical Examinations'!L:L, "not found")</f>
        <v>No</v>
      </c>
      <c r="J1112" s="2" t="str">
        <f>_xlfn.XLOOKUP(A1112, 'Medical Examinations'!A:A, 'Medical Examinations'!C:C, "not found")</f>
        <v>Normal Weight</v>
      </c>
      <c r="K1112" s="2" t="str">
        <f>_xlfn.XLOOKUP(A1112, 'Medical Examinations'!A:A, 'Medical Examinations'!E:E, "not  found")</f>
        <v>Diabetes</v>
      </c>
      <c r="L1112" s="16">
        <f>_xlfn.XLOOKUP(A1112, 'Hospitalisation Details'!A:A, 'Hospitalisation Details'!G:G, "not found")</f>
        <v>26950</v>
      </c>
      <c r="M1112" s="17">
        <f>_xlfn.XLOOKUP(A1112, 'Hospitalisation Details'!A:A, 'Hospitalisation Details'!J:J, "not found")</f>
        <v>10156.780000000001</v>
      </c>
      <c r="N1112" s="2" t="str">
        <f>_xlfn.XLOOKUP(A1112, 'Hospitalisation Details'!A:A, 'Hospitalisation Details'!L:L, "not found")</f>
        <v>tier - 3</v>
      </c>
      <c r="O1112" s="2" t="str">
        <f>_xlfn.XLOOKUP(A1112, 'Hospitalisation Details'!A:A, 'Hospitalisation Details'!N:N, "not found")</f>
        <v>tier - 2</v>
      </c>
      <c r="P1112" s="2" t="str">
        <f>_xlfn.XLOOKUP(A1112, 'Hospitalisation Details'!A:A, 'Hospitalisation Details'!P:P, "not found")</f>
        <v>R1012</v>
      </c>
      <c r="Q1112" s="2">
        <f>_xlfn.XLOOKUP(A1112, 'Hospitalisation Details'!A:A, 'Hospitalisation Details'!H:H, "not found")</f>
        <v>49</v>
      </c>
    </row>
    <row r="1113" spans="1:17" ht="15.75" x14ac:dyDescent="0.25">
      <c r="A1113" s="15" t="s">
        <v>1259</v>
      </c>
      <c r="B1113" s="2" t="str">
        <f>VLOOKUP(A1113, 'Customer Names'!A:E, 4, FALSE)</f>
        <v>Laura J</v>
      </c>
      <c r="C1113" s="2">
        <f>_xlfn.XLOOKUP(A1113, 'Medical Examinations'!A:A, 'Medical Examinations'!B:B, "not found")</f>
        <v>32.659999999999997</v>
      </c>
      <c r="D1113" s="2">
        <f>_xlfn.XLOOKUP(A1113, 'Medical Examinations'!A:A, 'Medical Examinations'!D:D, "not found")</f>
        <v>8.92</v>
      </c>
      <c r="E1113" s="2" t="str">
        <f>_xlfn.XLOOKUP(A1113, 'Medical Examinations'!A:A, 'Medical Examinations'!F:F, "not found")</f>
        <v>yes</v>
      </c>
      <c r="F1113" s="2" t="str">
        <f>_xlfn.XLOOKUP(A1113, 'Medical Examinations'!A:A, 'Medical Examinations'!G:G, "not found")</f>
        <v>No</v>
      </c>
      <c r="G1113" s="2" t="str">
        <f>_xlfn.XLOOKUP(A1113, 'Medical Examinations'!A:A, 'Medical Examinations'!H:H, "not found")</f>
        <v>No</v>
      </c>
      <c r="H1113" s="2">
        <f>_xlfn.XLOOKUP(A1113, 'Medical Examinations'!A:A, 'Medical Examinations'!J:J, "not found")</f>
        <v>0</v>
      </c>
      <c r="I1113" s="2" t="str">
        <f>_xlfn.XLOOKUP(A1113, 'Medical Examinations'!A:A, 'Medical Examinations'!L:L, "not found")</f>
        <v>No</v>
      </c>
      <c r="J1113" s="2" t="str">
        <f>_xlfn.XLOOKUP(A1113, 'Medical Examinations'!A:A, 'Medical Examinations'!C:C, "not found")</f>
        <v>Obesity</v>
      </c>
      <c r="K1113" s="2" t="str">
        <f>_xlfn.XLOOKUP(A1113, 'Medical Examinations'!A:A, 'Medical Examinations'!E:E, "not  found")</f>
        <v>Diabetes</v>
      </c>
      <c r="L1113" s="16">
        <f>_xlfn.XLOOKUP(A1113, 'Hospitalisation Details'!A:A, 'Hospitalisation Details'!G:G, "not found")</f>
        <v>29749</v>
      </c>
      <c r="M1113" s="17">
        <f>_xlfn.XLOOKUP(A1113, 'Hospitalisation Details'!A:A, 'Hospitalisation Details'!J:J, "not found")</f>
        <v>10146.129999999999</v>
      </c>
      <c r="N1113" s="2" t="str">
        <f>_xlfn.XLOOKUP(A1113, 'Hospitalisation Details'!A:A, 'Hospitalisation Details'!L:L, "not found")</f>
        <v>tier - 3</v>
      </c>
      <c r="O1113" s="2" t="str">
        <f>_xlfn.XLOOKUP(A1113, 'Hospitalisation Details'!A:A, 'Hospitalisation Details'!N:N, "not found")</f>
        <v>tier - 1</v>
      </c>
      <c r="P1113" s="2" t="str">
        <f>_xlfn.XLOOKUP(A1113, 'Hospitalisation Details'!A:A, 'Hospitalisation Details'!P:P, "not found")</f>
        <v>R1025</v>
      </c>
      <c r="Q1113" s="2">
        <f>_xlfn.XLOOKUP(A1113, 'Hospitalisation Details'!A:A, 'Hospitalisation Details'!H:H, "not found")</f>
        <v>41</v>
      </c>
    </row>
    <row r="1114" spans="1:17" ht="15.75" x14ac:dyDescent="0.25">
      <c r="A1114" s="15" t="s">
        <v>1258</v>
      </c>
      <c r="B1114" s="2" t="str">
        <f>VLOOKUP(A1114, 'Customer Names'!A:E, 4, FALSE)</f>
        <v>Thomas</v>
      </c>
      <c r="C1114" s="2">
        <f>_xlfn.XLOOKUP(A1114, 'Medical Examinations'!A:A, 'Medical Examinations'!B:B, "not found")</f>
        <v>30.78</v>
      </c>
      <c r="D1114" s="2">
        <f>_xlfn.XLOOKUP(A1114, 'Medical Examinations'!A:A, 'Medical Examinations'!D:D, "not found")</f>
        <v>8.6300000000000008</v>
      </c>
      <c r="E1114" s="2" t="str">
        <f>_xlfn.XLOOKUP(A1114, 'Medical Examinations'!A:A, 'Medical Examinations'!F:F, "not found")</f>
        <v>No</v>
      </c>
      <c r="F1114" s="2" t="str">
        <f>_xlfn.XLOOKUP(A1114, 'Medical Examinations'!A:A, 'Medical Examinations'!G:G, "not found")</f>
        <v>No</v>
      </c>
      <c r="G1114" s="2" t="str">
        <f>_xlfn.XLOOKUP(A1114, 'Medical Examinations'!A:A, 'Medical Examinations'!H:H, "not found")</f>
        <v>No</v>
      </c>
      <c r="H1114" s="2">
        <f>_xlfn.XLOOKUP(A1114, 'Medical Examinations'!A:A, 'Medical Examinations'!J:J, "not found")</f>
        <v>0</v>
      </c>
      <c r="I1114" s="2" t="str">
        <f>_xlfn.XLOOKUP(A1114, 'Medical Examinations'!A:A, 'Medical Examinations'!L:L, "not found")</f>
        <v>No</v>
      </c>
      <c r="J1114" s="2" t="str">
        <f>_xlfn.XLOOKUP(A1114, 'Medical Examinations'!A:A, 'Medical Examinations'!C:C, "not found")</f>
        <v>Obesity</v>
      </c>
      <c r="K1114" s="2" t="str">
        <f>_xlfn.XLOOKUP(A1114, 'Medical Examinations'!A:A, 'Medical Examinations'!E:E, "not  found")</f>
        <v>Diabetes</v>
      </c>
      <c r="L1114" s="16">
        <f>_xlfn.XLOOKUP(A1114, 'Hospitalisation Details'!A:A, 'Hospitalisation Details'!G:G, "not found")</f>
        <v>27393</v>
      </c>
      <c r="M1114" s="17">
        <f>_xlfn.XLOOKUP(A1114, 'Hospitalisation Details'!A:A, 'Hospitalisation Details'!J:J, "not found")</f>
        <v>10141.14</v>
      </c>
      <c r="N1114" s="2" t="str">
        <f>_xlfn.XLOOKUP(A1114, 'Hospitalisation Details'!A:A, 'Hospitalisation Details'!L:L, "not found")</f>
        <v>tier - 3</v>
      </c>
      <c r="O1114" s="2" t="str">
        <f>_xlfn.XLOOKUP(A1114, 'Hospitalisation Details'!A:A, 'Hospitalisation Details'!N:N, "not found")</f>
        <v>tier - 1</v>
      </c>
      <c r="P1114" s="2" t="str">
        <f>_xlfn.XLOOKUP(A1114, 'Hospitalisation Details'!A:A, 'Hospitalisation Details'!P:P, "not found")</f>
        <v>R1016</v>
      </c>
      <c r="Q1114" s="2">
        <f>_xlfn.XLOOKUP(A1114, 'Hospitalisation Details'!A:A, 'Hospitalisation Details'!H:H, "not found")</f>
        <v>48</v>
      </c>
    </row>
    <row r="1115" spans="1:17" ht="15.75" x14ac:dyDescent="0.25">
      <c r="A1115" s="15" t="s">
        <v>1257</v>
      </c>
      <c r="B1115" s="2" t="str">
        <f>VLOOKUP(A1115, 'Customer Names'!A:E, 4, FALSE)</f>
        <v>Gisele</v>
      </c>
      <c r="C1115" s="2">
        <f>_xlfn.XLOOKUP(A1115, 'Medical Examinations'!A:A, 'Medical Examinations'!B:B, "not found")</f>
        <v>47.2</v>
      </c>
      <c r="D1115" s="2">
        <f>_xlfn.XLOOKUP(A1115, 'Medical Examinations'!A:A, 'Medical Examinations'!D:D, "not found")</f>
        <v>6.29</v>
      </c>
      <c r="E1115" s="2" t="str">
        <f>_xlfn.XLOOKUP(A1115, 'Medical Examinations'!A:A, 'Medical Examinations'!F:F, "not found")</f>
        <v>yes</v>
      </c>
      <c r="F1115" s="2" t="str">
        <f>_xlfn.XLOOKUP(A1115, 'Medical Examinations'!A:A, 'Medical Examinations'!G:G, "not found")</f>
        <v>No</v>
      </c>
      <c r="G1115" s="2" t="str">
        <f>_xlfn.XLOOKUP(A1115, 'Medical Examinations'!A:A, 'Medical Examinations'!H:H, "not found")</f>
        <v>Yes</v>
      </c>
      <c r="H1115" s="2">
        <f>_xlfn.XLOOKUP(A1115, 'Medical Examinations'!A:A, 'Medical Examinations'!J:J, "not found")</f>
        <v>1</v>
      </c>
      <c r="I1115" s="2" t="str">
        <f>_xlfn.XLOOKUP(A1115, 'Medical Examinations'!A:A, 'Medical Examinations'!L:L, "not found")</f>
        <v>No</v>
      </c>
      <c r="J1115" s="2" t="str">
        <f>_xlfn.XLOOKUP(A1115, 'Medical Examinations'!A:A, 'Medical Examinations'!C:C, "not found")</f>
        <v>Obesity</v>
      </c>
      <c r="K1115" s="2" t="str">
        <f>_xlfn.XLOOKUP(A1115, 'Medical Examinations'!A:A, 'Medical Examinations'!E:E, "not  found")</f>
        <v>Prediabeties</v>
      </c>
      <c r="L1115" s="16">
        <f>_xlfn.XLOOKUP(A1115, 'Hospitalisation Details'!A:A, 'Hospitalisation Details'!G:G, "not found")</f>
        <v>35678</v>
      </c>
      <c r="M1115" s="17">
        <f>_xlfn.XLOOKUP(A1115, 'Hospitalisation Details'!A:A, 'Hospitalisation Details'!J:J, "not found")</f>
        <v>10139.84</v>
      </c>
      <c r="N1115" s="2" t="str">
        <f>_xlfn.XLOOKUP(A1115, 'Hospitalisation Details'!A:A, 'Hospitalisation Details'!L:L, "not found")</f>
        <v>tier - 3</v>
      </c>
      <c r="O1115" s="2" t="str">
        <f>_xlfn.XLOOKUP(A1115, 'Hospitalisation Details'!A:A, 'Hospitalisation Details'!N:N, "not found")</f>
        <v>tier - 2</v>
      </c>
      <c r="P1115" s="2" t="str">
        <f>_xlfn.XLOOKUP(A1115, 'Hospitalisation Details'!A:A, 'Hospitalisation Details'!P:P, "not found")</f>
        <v>R1012</v>
      </c>
      <c r="Q1115" s="2">
        <f>_xlfn.XLOOKUP(A1115, 'Hospitalisation Details'!A:A, 'Hospitalisation Details'!H:H, "not found")</f>
        <v>25</v>
      </c>
    </row>
    <row r="1116" spans="1:17" ht="15.75" x14ac:dyDescent="0.25">
      <c r="A1116" s="15" t="s">
        <v>1256</v>
      </c>
      <c r="B1116" s="2" t="str">
        <f>VLOOKUP(A1116, 'Customer Names'!A:E, 4, FALSE)</f>
        <v>Myra L</v>
      </c>
      <c r="C1116" s="2">
        <f>_xlfn.XLOOKUP(A1116, 'Medical Examinations'!A:A, 'Medical Examinations'!B:B, "not found")</f>
        <v>31.6</v>
      </c>
      <c r="D1116" s="2">
        <f>_xlfn.XLOOKUP(A1116, 'Medical Examinations'!A:A, 'Medical Examinations'!D:D, "not found")</f>
        <v>5.75</v>
      </c>
      <c r="E1116" s="2" t="str">
        <f>_xlfn.XLOOKUP(A1116, 'Medical Examinations'!A:A, 'Medical Examinations'!F:F, "not found")</f>
        <v>No</v>
      </c>
      <c r="F1116" s="2" t="str">
        <f>_xlfn.XLOOKUP(A1116, 'Medical Examinations'!A:A, 'Medical Examinations'!G:G, "not found")</f>
        <v>No</v>
      </c>
      <c r="G1116" s="2" t="str">
        <f>_xlfn.XLOOKUP(A1116, 'Medical Examinations'!A:A, 'Medical Examinations'!H:H, "not found")</f>
        <v>No</v>
      </c>
      <c r="H1116" s="2">
        <f>_xlfn.XLOOKUP(A1116, 'Medical Examinations'!A:A, 'Medical Examinations'!J:J, "not found")</f>
        <v>2</v>
      </c>
      <c r="I1116" s="2" t="str">
        <f>_xlfn.XLOOKUP(A1116, 'Medical Examinations'!A:A, 'Medical Examinations'!L:L, "not found")</f>
        <v>No</v>
      </c>
      <c r="J1116" s="2" t="str">
        <f>_xlfn.XLOOKUP(A1116, 'Medical Examinations'!A:A, 'Medical Examinations'!C:C, "not found")</f>
        <v>Obesity</v>
      </c>
      <c r="K1116" s="2" t="str">
        <f>_xlfn.XLOOKUP(A1116, 'Medical Examinations'!A:A, 'Medical Examinations'!E:E, "not  found")</f>
        <v>Prediabeties</v>
      </c>
      <c r="L1116" s="16">
        <f>_xlfn.XLOOKUP(A1116, 'Hospitalisation Details'!A:A, 'Hospitalisation Details'!G:G, "not found")</f>
        <v>26619</v>
      </c>
      <c r="M1116" s="17">
        <f>_xlfn.XLOOKUP(A1116, 'Hospitalisation Details'!A:A, 'Hospitalisation Details'!J:J, "not found")</f>
        <v>10118.42</v>
      </c>
      <c r="N1116" s="2" t="str">
        <f>_xlfn.XLOOKUP(A1116, 'Hospitalisation Details'!A:A, 'Hospitalisation Details'!L:L, "not found")</f>
        <v>tier - 3</v>
      </c>
      <c r="O1116" s="2" t="str">
        <f>_xlfn.XLOOKUP(A1116, 'Hospitalisation Details'!A:A, 'Hospitalisation Details'!N:N, "not found")</f>
        <v>tier - 3</v>
      </c>
      <c r="P1116" s="2" t="str">
        <f>_xlfn.XLOOKUP(A1116, 'Hospitalisation Details'!A:A, 'Hospitalisation Details'!P:P, "not found")</f>
        <v>R1011</v>
      </c>
      <c r="Q1116" s="2">
        <f>_xlfn.XLOOKUP(A1116, 'Hospitalisation Details'!A:A, 'Hospitalisation Details'!H:H, "not found")</f>
        <v>50</v>
      </c>
    </row>
    <row r="1117" spans="1:17" ht="15.75" x14ac:dyDescent="0.25">
      <c r="A1117" s="15" t="s">
        <v>1255</v>
      </c>
      <c r="B1117" s="2" t="str">
        <f>VLOOKUP(A1117, 'Customer Names'!A:E, 4, FALSE)</f>
        <v>Melissa M.</v>
      </c>
      <c r="C1117" s="2">
        <f>_xlfn.XLOOKUP(A1117, 'Medical Examinations'!A:A, 'Medical Examinations'!B:B, "not found")</f>
        <v>33.914999999999999</v>
      </c>
      <c r="D1117" s="2">
        <f>_xlfn.XLOOKUP(A1117, 'Medical Examinations'!A:A, 'Medical Examinations'!D:D, "not found")</f>
        <v>6.66</v>
      </c>
      <c r="E1117" s="2" t="str">
        <f>_xlfn.XLOOKUP(A1117, 'Medical Examinations'!A:A, 'Medical Examinations'!F:F, "not found")</f>
        <v>yes</v>
      </c>
      <c r="F1117" s="2" t="str">
        <f>_xlfn.XLOOKUP(A1117, 'Medical Examinations'!A:A, 'Medical Examinations'!G:G, "not found")</f>
        <v>No</v>
      </c>
      <c r="G1117" s="2" t="str">
        <f>_xlfn.XLOOKUP(A1117, 'Medical Examinations'!A:A, 'Medical Examinations'!H:H, "not found")</f>
        <v>No</v>
      </c>
      <c r="H1117" s="2">
        <f>_xlfn.XLOOKUP(A1117, 'Medical Examinations'!A:A, 'Medical Examinations'!J:J, "not found")</f>
        <v>1</v>
      </c>
      <c r="I1117" s="2" t="str">
        <f>_xlfn.XLOOKUP(A1117, 'Medical Examinations'!A:A, 'Medical Examinations'!L:L, "not found")</f>
        <v>No</v>
      </c>
      <c r="J1117" s="2" t="str">
        <f>_xlfn.XLOOKUP(A1117, 'Medical Examinations'!A:A, 'Medical Examinations'!C:C, "not found")</f>
        <v>Obesity</v>
      </c>
      <c r="K1117" s="2" t="str">
        <f>_xlfn.XLOOKUP(A1117, 'Medical Examinations'!A:A, 'Medical Examinations'!E:E, "not  found")</f>
        <v>Diabetes</v>
      </c>
      <c r="L1117" s="16">
        <f>_xlfn.XLOOKUP(A1117, 'Hospitalisation Details'!A:A, 'Hospitalisation Details'!G:G, "not found")</f>
        <v>27577</v>
      </c>
      <c r="M1117" s="17">
        <f>_xlfn.XLOOKUP(A1117, 'Hospitalisation Details'!A:A, 'Hospitalisation Details'!J:J, "not found")</f>
        <v>10115.01</v>
      </c>
      <c r="N1117" s="2" t="str">
        <f>_xlfn.XLOOKUP(A1117, 'Hospitalisation Details'!A:A, 'Hospitalisation Details'!L:L, "not found")</f>
        <v>tier - 3</v>
      </c>
      <c r="O1117" s="2" t="str">
        <f>_xlfn.XLOOKUP(A1117, 'Hospitalisation Details'!A:A, 'Hospitalisation Details'!N:N, "not found")</f>
        <v>tier - 3</v>
      </c>
      <c r="P1117" s="2" t="str">
        <f>_xlfn.XLOOKUP(A1117, 'Hospitalisation Details'!A:A, 'Hospitalisation Details'!P:P, "not found")</f>
        <v>R1012</v>
      </c>
      <c r="Q1117" s="2">
        <f>_xlfn.XLOOKUP(A1117, 'Hospitalisation Details'!A:A, 'Hospitalisation Details'!H:H, "not found")</f>
        <v>47</v>
      </c>
    </row>
    <row r="1118" spans="1:17" ht="15.75" x14ac:dyDescent="0.25">
      <c r="A1118" s="15" t="s">
        <v>1254</v>
      </c>
      <c r="B1118" s="2" t="str">
        <f>VLOOKUP(A1118, 'Customer Names'!A:E, 4, FALSE)</f>
        <v>Eleanor F.</v>
      </c>
      <c r="C1118" s="2">
        <f>_xlfn.XLOOKUP(A1118, 'Medical Examinations'!A:A, 'Medical Examinations'!B:B, "not found")</f>
        <v>23.54</v>
      </c>
      <c r="D1118" s="2">
        <f>_xlfn.XLOOKUP(A1118, 'Medical Examinations'!A:A, 'Medical Examinations'!D:D, "not found")</f>
        <v>5.0999999999999996</v>
      </c>
      <c r="E1118" s="2" t="str">
        <f>_xlfn.XLOOKUP(A1118, 'Medical Examinations'!A:A, 'Medical Examinations'!F:F, "not found")</f>
        <v>No</v>
      </c>
      <c r="F1118" s="2" t="str">
        <f>_xlfn.XLOOKUP(A1118, 'Medical Examinations'!A:A, 'Medical Examinations'!G:G, "not found")</f>
        <v>No</v>
      </c>
      <c r="G1118" s="2" t="str">
        <f>_xlfn.XLOOKUP(A1118, 'Medical Examinations'!A:A, 'Medical Examinations'!H:H, "not found")</f>
        <v>No</v>
      </c>
      <c r="H1118" s="2">
        <f>_xlfn.XLOOKUP(A1118, 'Medical Examinations'!A:A, 'Medical Examinations'!J:J, "not found")</f>
        <v>2</v>
      </c>
      <c r="I1118" s="2" t="str">
        <f>_xlfn.XLOOKUP(A1118, 'Medical Examinations'!A:A, 'Medical Examinations'!L:L, "not found")</f>
        <v>No</v>
      </c>
      <c r="J1118" s="2" t="str">
        <f>_xlfn.XLOOKUP(A1118, 'Medical Examinations'!A:A, 'Medical Examinations'!C:C, "not found")</f>
        <v>Normal Weight</v>
      </c>
      <c r="K1118" s="2" t="str">
        <f>_xlfn.XLOOKUP(A1118, 'Medical Examinations'!A:A, 'Medical Examinations'!E:E, "not  found")</f>
        <v>Normal</v>
      </c>
      <c r="L1118" s="16">
        <f>_xlfn.XLOOKUP(A1118, 'Hospitalisation Details'!A:A, 'Hospitalisation Details'!G:G, "not found")</f>
        <v>26519</v>
      </c>
      <c r="M1118" s="17">
        <f>_xlfn.XLOOKUP(A1118, 'Hospitalisation Details'!A:A, 'Hospitalisation Details'!J:J, "not found")</f>
        <v>10107.219999999999</v>
      </c>
      <c r="N1118" s="2" t="str">
        <f>_xlfn.XLOOKUP(A1118, 'Hospitalisation Details'!A:A, 'Hospitalisation Details'!L:L, "not found")</f>
        <v>tier - 3</v>
      </c>
      <c r="O1118" s="2" t="str">
        <f>_xlfn.XLOOKUP(A1118, 'Hospitalisation Details'!A:A, 'Hospitalisation Details'!N:N, "not found")</f>
        <v>tier - 1</v>
      </c>
      <c r="P1118" s="2" t="str">
        <f>_xlfn.XLOOKUP(A1118, 'Hospitalisation Details'!A:A, 'Hospitalisation Details'!P:P, "not found")</f>
        <v>R1013</v>
      </c>
      <c r="Q1118" s="2">
        <f>_xlfn.XLOOKUP(A1118, 'Hospitalisation Details'!A:A, 'Hospitalisation Details'!H:H, "not found")</f>
        <v>50</v>
      </c>
    </row>
    <row r="1119" spans="1:17" ht="15.75" x14ac:dyDescent="0.25">
      <c r="A1119" s="15" t="s">
        <v>1253</v>
      </c>
      <c r="B1119" s="2" t="str">
        <f>VLOOKUP(A1119, 'Customer Names'!A:E, 4, FALSE)</f>
        <v>Elizabeth</v>
      </c>
      <c r="C1119" s="2">
        <f>_xlfn.XLOOKUP(A1119, 'Medical Examinations'!A:A, 'Medical Examinations'!B:B, "not found")</f>
        <v>27.074999999999999</v>
      </c>
      <c r="D1119" s="2">
        <f>_xlfn.XLOOKUP(A1119, 'Medical Examinations'!A:A, 'Medical Examinations'!D:D, "not found")</f>
        <v>4.41</v>
      </c>
      <c r="E1119" s="2" t="str">
        <f>_xlfn.XLOOKUP(A1119, 'Medical Examinations'!A:A, 'Medical Examinations'!F:F, "not found")</f>
        <v>No</v>
      </c>
      <c r="F1119" s="2" t="str">
        <f>_xlfn.XLOOKUP(A1119, 'Medical Examinations'!A:A, 'Medical Examinations'!G:G, "not found")</f>
        <v>No</v>
      </c>
      <c r="G1119" s="2" t="str">
        <f>_xlfn.XLOOKUP(A1119, 'Medical Examinations'!A:A, 'Medical Examinations'!H:H, "not found")</f>
        <v>No</v>
      </c>
      <c r="H1119" s="2">
        <f>_xlfn.XLOOKUP(A1119, 'Medical Examinations'!A:A, 'Medical Examinations'!J:J, "not found")</f>
        <v>2</v>
      </c>
      <c r="I1119" s="2" t="str">
        <f>_xlfn.XLOOKUP(A1119, 'Medical Examinations'!A:A, 'Medical Examinations'!L:L, "not found")</f>
        <v>No</v>
      </c>
      <c r="J1119" s="2" t="str">
        <f>_xlfn.XLOOKUP(A1119, 'Medical Examinations'!A:A, 'Medical Examinations'!C:C, "not found")</f>
        <v>Overweight</v>
      </c>
      <c r="K1119" s="2" t="str">
        <f>_xlfn.XLOOKUP(A1119, 'Medical Examinations'!A:A, 'Medical Examinations'!E:E, "not  found")</f>
        <v>Normal</v>
      </c>
      <c r="L1119" s="16">
        <f>_xlfn.XLOOKUP(A1119, 'Hospitalisation Details'!A:A, 'Hospitalisation Details'!G:G, "not found")</f>
        <v>26591</v>
      </c>
      <c r="M1119" s="17">
        <f>_xlfn.XLOOKUP(A1119, 'Hospitalisation Details'!A:A, 'Hospitalisation Details'!J:J, "not found")</f>
        <v>10106.129999999999</v>
      </c>
      <c r="N1119" s="2" t="str">
        <f>_xlfn.XLOOKUP(A1119, 'Hospitalisation Details'!A:A, 'Hospitalisation Details'!L:L, "not found")</f>
        <v>tier - 3</v>
      </c>
      <c r="O1119" s="2" t="str">
        <f>_xlfn.XLOOKUP(A1119, 'Hospitalisation Details'!A:A, 'Hospitalisation Details'!N:N, "not found")</f>
        <v>tier - 1</v>
      </c>
      <c r="P1119" s="2" t="str">
        <f>_xlfn.XLOOKUP(A1119, 'Hospitalisation Details'!A:A, 'Hospitalisation Details'!P:P, "not found")</f>
        <v>R1024</v>
      </c>
      <c r="Q1119" s="2">
        <f>_xlfn.XLOOKUP(A1119, 'Hospitalisation Details'!A:A, 'Hospitalisation Details'!H:H, "not found")</f>
        <v>50</v>
      </c>
    </row>
    <row r="1120" spans="1:17" ht="15.75" x14ac:dyDescent="0.25">
      <c r="A1120" s="15" t="s">
        <v>1252</v>
      </c>
      <c r="B1120" s="2" t="str">
        <f>VLOOKUP(A1120, 'Customer Names'!A:E, 4, FALSE)</f>
        <v>Kenneth</v>
      </c>
      <c r="C1120" s="2">
        <f>_xlfn.XLOOKUP(A1120, 'Medical Examinations'!A:A, 'Medical Examinations'!B:B, "not found")</f>
        <v>25.8</v>
      </c>
      <c r="D1120" s="2">
        <f>_xlfn.XLOOKUP(A1120, 'Medical Examinations'!A:A, 'Medical Examinations'!D:D, "not found")</f>
        <v>5.52</v>
      </c>
      <c r="E1120" s="2" t="str">
        <f>_xlfn.XLOOKUP(A1120, 'Medical Examinations'!A:A, 'Medical Examinations'!F:F, "not found")</f>
        <v>yes</v>
      </c>
      <c r="F1120" s="2" t="str">
        <f>_xlfn.XLOOKUP(A1120, 'Medical Examinations'!A:A, 'Medical Examinations'!G:G, "not found")</f>
        <v>No</v>
      </c>
      <c r="G1120" s="2" t="str">
        <f>_xlfn.XLOOKUP(A1120, 'Medical Examinations'!A:A, 'Medical Examinations'!H:H, "not found")</f>
        <v>No</v>
      </c>
      <c r="H1120" s="2">
        <f>_xlfn.XLOOKUP(A1120, 'Medical Examinations'!A:A, 'Medical Examinations'!J:J, "not found")</f>
        <v>0</v>
      </c>
      <c r="I1120" s="2" t="str">
        <f>_xlfn.XLOOKUP(A1120, 'Medical Examinations'!A:A, 'Medical Examinations'!L:L, "not found")</f>
        <v>No</v>
      </c>
      <c r="J1120" s="2" t="str">
        <f>_xlfn.XLOOKUP(A1120, 'Medical Examinations'!A:A, 'Medical Examinations'!C:C, "not found")</f>
        <v>Overweight</v>
      </c>
      <c r="K1120" s="2" t="str">
        <f>_xlfn.XLOOKUP(A1120, 'Medical Examinations'!A:A, 'Medical Examinations'!E:E, "not  found")</f>
        <v>Normal</v>
      </c>
      <c r="L1120" s="16">
        <f>_xlfn.XLOOKUP(A1120, 'Hospitalisation Details'!A:A, 'Hospitalisation Details'!G:G, "not found")</f>
        <v>28113</v>
      </c>
      <c r="M1120" s="17">
        <f>_xlfn.XLOOKUP(A1120, 'Hospitalisation Details'!A:A, 'Hospitalisation Details'!J:J, "not found")</f>
        <v>10096.969999999999</v>
      </c>
      <c r="N1120" s="2" t="str">
        <f>_xlfn.XLOOKUP(A1120, 'Hospitalisation Details'!A:A, 'Hospitalisation Details'!L:L, "not found")</f>
        <v>tier - 3</v>
      </c>
      <c r="O1120" s="2" t="str">
        <f>_xlfn.XLOOKUP(A1120, 'Hospitalisation Details'!A:A, 'Hospitalisation Details'!N:N, "not found")</f>
        <v>tier - 2</v>
      </c>
      <c r="P1120" s="2" t="str">
        <f>_xlfn.XLOOKUP(A1120, 'Hospitalisation Details'!A:A, 'Hospitalisation Details'!P:P, "not found")</f>
        <v>R1011</v>
      </c>
      <c r="Q1120" s="2">
        <f>_xlfn.XLOOKUP(A1120, 'Hospitalisation Details'!A:A, 'Hospitalisation Details'!H:H, "not found")</f>
        <v>46</v>
      </c>
    </row>
    <row r="1121" spans="1:17" ht="15.75" x14ac:dyDescent="0.25">
      <c r="A1121" s="15" t="s">
        <v>1251</v>
      </c>
      <c r="B1121" s="2" t="str">
        <f>VLOOKUP(A1121, 'Customer Names'!A:E, 4, FALSE)</f>
        <v>Robert G.</v>
      </c>
      <c r="C1121" s="2">
        <f>_xlfn.XLOOKUP(A1121, 'Medical Examinations'!A:A, 'Medical Examinations'!B:B, "not found")</f>
        <v>36.1</v>
      </c>
      <c r="D1121" s="2">
        <f>_xlfn.XLOOKUP(A1121, 'Medical Examinations'!A:A, 'Medical Examinations'!D:D, "not found")</f>
        <v>4.62</v>
      </c>
      <c r="E1121" s="2" t="str">
        <f>_xlfn.XLOOKUP(A1121, 'Medical Examinations'!A:A, 'Medical Examinations'!F:F, "not found")</f>
        <v>yes</v>
      </c>
      <c r="F1121" s="2" t="str">
        <f>_xlfn.XLOOKUP(A1121, 'Medical Examinations'!A:A, 'Medical Examinations'!G:G, "not found")</f>
        <v>No</v>
      </c>
      <c r="G1121" s="2" t="str">
        <f>_xlfn.XLOOKUP(A1121, 'Medical Examinations'!A:A, 'Medical Examinations'!H:H, "not found")</f>
        <v>Yes</v>
      </c>
      <c r="H1121" s="2">
        <f>_xlfn.XLOOKUP(A1121, 'Medical Examinations'!A:A, 'Medical Examinations'!J:J, "not found")</f>
        <v>1</v>
      </c>
      <c r="I1121" s="2" t="str">
        <f>_xlfn.XLOOKUP(A1121, 'Medical Examinations'!A:A, 'Medical Examinations'!L:L, "not found")</f>
        <v>No</v>
      </c>
      <c r="J1121" s="2" t="str">
        <f>_xlfn.XLOOKUP(A1121, 'Medical Examinations'!A:A, 'Medical Examinations'!C:C, "not found")</f>
        <v>Obesity</v>
      </c>
      <c r="K1121" s="2" t="str">
        <f>_xlfn.XLOOKUP(A1121, 'Medical Examinations'!A:A, 'Medical Examinations'!E:E, "not  found")</f>
        <v>Normal</v>
      </c>
      <c r="L1121" s="16">
        <f>_xlfn.XLOOKUP(A1121, 'Hospitalisation Details'!A:A, 'Hospitalisation Details'!G:G, "not found")</f>
        <v>25387</v>
      </c>
      <c r="M1121" s="17">
        <f>_xlfn.XLOOKUP(A1121, 'Hospitalisation Details'!A:A, 'Hospitalisation Details'!J:J, "not found")</f>
        <v>10085.85</v>
      </c>
      <c r="N1121" s="2" t="str">
        <f>_xlfn.XLOOKUP(A1121, 'Hospitalisation Details'!A:A, 'Hospitalisation Details'!L:L, "not found")</f>
        <v>tier - 3</v>
      </c>
      <c r="O1121" s="2" t="str">
        <f>_xlfn.XLOOKUP(A1121, 'Hospitalisation Details'!A:A, 'Hospitalisation Details'!N:N, "not found")</f>
        <v>tier - 3</v>
      </c>
      <c r="P1121" s="2" t="str">
        <f>_xlfn.XLOOKUP(A1121, 'Hospitalisation Details'!A:A, 'Hospitalisation Details'!P:P, "not found")</f>
        <v>R1011</v>
      </c>
      <c r="Q1121" s="2">
        <f>_xlfn.XLOOKUP(A1121, 'Hospitalisation Details'!A:A, 'Hospitalisation Details'!H:H, "not found")</f>
        <v>53</v>
      </c>
    </row>
    <row r="1122" spans="1:17" ht="15.75" x14ac:dyDescent="0.25">
      <c r="A1122" s="15" t="s">
        <v>1250</v>
      </c>
      <c r="B1122" s="2" t="str">
        <f>VLOOKUP(A1122, 'Customer Names'!A:E, 4, FALSE)</f>
        <v>Thomas C.</v>
      </c>
      <c r="C1122" s="2">
        <f>_xlfn.XLOOKUP(A1122, 'Medical Examinations'!A:A, 'Medical Examinations'!B:B, "not found")</f>
        <v>30.495000000000001</v>
      </c>
      <c r="D1122" s="2">
        <f>_xlfn.XLOOKUP(A1122, 'Medical Examinations'!A:A, 'Medical Examinations'!D:D, "not found")</f>
        <v>5.74</v>
      </c>
      <c r="E1122" s="2" t="str">
        <f>_xlfn.XLOOKUP(A1122, 'Medical Examinations'!A:A, 'Medical Examinations'!F:F, "not found")</f>
        <v>yes</v>
      </c>
      <c r="F1122" s="2" t="str">
        <f>_xlfn.XLOOKUP(A1122, 'Medical Examinations'!A:A, 'Medical Examinations'!G:G, "not found")</f>
        <v>No</v>
      </c>
      <c r="G1122" s="2" t="str">
        <f>_xlfn.XLOOKUP(A1122, 'Medical Examinations'!A:A, 'Medical Examinations'!H:H, "not found")</f>
        <v>Yes</v>
      </c>
      <c r="H1122" s="2">
        <f>_xlfn.XLOOKUP(A1122, 'Medical Examinations'!A:A, 'Medical Examinations'!J:J, "not found")</f>
        <v>1</v>
      </c>
      <c r="I1122" s="2" t="str">
        <f>_xlfn.XLOOKUP(A1122, 'Medical Examinations'!A:A, 'Medical Examinations'!L:L, "not found")</f>
        <v>No</v>
      </c>
      <c r="J1122" s="2" t="str">
        <f>_xlfn.XLOOKUP(A1122, 'Medical Examinations'!A:A, 'Medical Examinations'!C:C, "not found")</f>
        <v>Obesity</v>
      </c>
      <c r="K1122" s="2" t="str">
        <f>_xlfn.XLOOKUP(A1122, 'Medical Examinations'!A:A, 'Medical Examinations'!E:E, "not  found")</f>
        <v>Prediabeties</v>
      </c>
      <c r="L1122" s="16">
        <f>_xlfn.XLOOKUP(A1122, 'Hospitalisation Details'!A:A, 'Hospitalisation Details'!G:G, "not found")</f>
        <v>25503</v>
      </c>
      <c r="M1122" s="17">
        <f>_xlfn.XLOOKUP(A1122, 'Hospitalisation Details'!A:A, 'Hospitalisation Details'!J:J, "not found")</f>
        <v>10072.06</v>
      </c>
      <c r="N1122" s="2" t="str">
        <f>_xlfn.XLOOKUP(A1122, 'Hospitalisation Details'!A:A, 'Hospitalisation Details'!L:L, "not found")</f>
        <v>tier - 3</v>
      </c>
      <c r="O1122" s="2" t="str">
        <f>_xlfn.XLOOKUP(A1122, 'Hospitalisation Details'!A:A, 'Hospitalisation Details'!N:N, "not found")</f>
        <v>tier - 1</v>
      </c>
      <c r="P1122" s="2" t="str">
        <f>_xlfn.XLOOKUP(A1122, 'Hospitalisation Details'!A:A, 'Hospitalisation Details'!P:P, "not found")</f>
        <v>R1017</v>
      </c>
      <c r="Q1122" s="2">
        <f>_xlfn.XLOOKUP(A1122, 'Hospitalisation Details'!A:A, 'Hospitalisation Details'!H:H, "not found")</f>
        <v>53</v>
      </c>
    </row>
    <row r="1123" spans="1:17" ht="15.75" x14ac:dyDescent="0.25">
      <c r="A1123" s="15" t="s">
        <v>1249</v>
      </c>
      <c r="B1123" s="2" t="str">
        <f>VLOOKUP(A1123, 'Customer Names'!A:E, 4, FALSE)</f>
        <v>Matthew J.</v>
      </c>
      <c r="C1123" s="2">
        <f>_xlfn.XLOOKUP(A1123, 'Medical Examinations'!A:A, 'Medical Examinations'!B:B, "not found")</f>
        <v>21.4</v>
      </c>
      <c r="D1123" s="2">
        <f>_xlfn.XLOOKUP(A1123, 'Medical Examinations'!A:A, 'Medical Examinations'!D:D, "not found")</f>
        <v>6.3</v>
      </c>
      <c r="E1123" s="2" t="str">
        <f>_xlfn.XLOOKUP(A1123, 'Medical Examinations'!A:A, 'Medical Examinations'!F:F, "not found")</f>
        <v>yes</v>
      </c>
      <c r="F1123" s="2" t="str">
        <f>_xlfn.XLOOKUP(A1123, 'Medical Examinations'!A:A, 'Medical Examinations'!G:G, "not found")</f>
        <v>No</v>
      </c>
      <c r="G1123" s="2" t="str">
        <f>_xlfn.XLOOKUP(A1123, 'Medical Examinations'!A:A, 'Medical Examinations'!H:H, "not found")</f>
        <v>Yes</v>
      </c>
      <c r="H1123" s="2">
        <f>_xlfn.XLOOKUP(A1123, 'Medical Examinations'!A:A, 'Medical Examinations'!J:J, "not found")</f>
        <v>1</v>
      </c>
      <c r="I1123" s="2" t="str">
        <f>_xlfn.XLOOKUP(A1123, 'Medical Examinations'!A:A, 'Medical Examinations'!L:L, "not found")</f>
        <v>No</v>
      </c>
      <c r="J1123" s="2" t="str">
        <f>_xlfn.XLOOKUP(A1123, 'Medical Examinations'!A:A, 'Medical Examinations'!C:C, "not found")</f>
        <v>Normal Weight</v>
      </c>
      <c r="K1123" s="2" t="str">
        <f>_xlfn.XLOOKUP(A1123, 'Medical Examinations'!A:A, 'Medical Examinations'!E:E, "not  found")</f>
        <v>Prediabeties</v>
      </c>
      <c r="L1123" s="16">
        <f>_xlfn.XLOOKUP(A1123, 'Hospitalisation Details'!A:A, 'Hospitalisation Details'!G:G, "not found")</f>
        <v>25437</v>
      </c>
      <c r="M1123" s="17">
        <f>_xlfn.XLOOKUP(A1123, 'Hospitalisation Details'!A:A, 'Hospitalisation Details'!J:J, "not found")</f>
        <v>10065.41</v>
      </c>
      <c r="N1123" s="2" t="str">
        <f>_xlfn.XLOOKUP(A1123, 'Hospitalisation Details'!A:A, 'Hospitalisation Details'!L:L, "not found")</f>
        <v>tier - 3</v>
      </c>
      <c r="O1123" s="2" t="str">
        <f>_xlfn.XLOOKUP(A1123, 'Hospitalisation Details'!A:A, 'Hospitalisation Details'!N:N, "not found")</f>
        <v>tier - 2</v>
      </c>
      <c r="P1123" s="2" t="str">
        <f>_xlfn.XLOOKUP(A1123, 'Hospitalisation Details'!A:A, 'Hospitalisation Details'!P:P, "not found")</f>
        <v>R1011</v>
      </c>
      <c r="Q1123" s="2">
        <f>_xlfn.XLOOKUP(A1123, 'Hospitalisation Details'!A:A, 'Hospitalisation Details'!H:H, "not found")</f>
        <v>53</v>
      </c>
    </row>
    <row r="1124" spans="1:17" ht="15.75" x14ac:dyDescent="0.25">
      <c r="A1124" s="15" t="s">
        <v>1248</v>
      </c>
      <c r="B1124" s="2" t="str">
        <f>VLOOKUP(A1124, 'Customer Names'!A:E, 4, FALSE)</f>
        <v>Mallory D.</v>
      </c>
      <c r="C1124" s="2">
        <f>_xlfn.XLOOKUP(A1124, 'Medical Examinations'!A:A, 'Medical Examinations'!B:B, "not found")</f>
        <v>32.299999999999997</v>
      </c>
      <c r="D1124" s="2">
        <f>_xlfn.XLOOKUP(A1124, 'Medical Examinations'!A:A, 'Medical Examinations'!D:D, "not found")</f>
        <v>10.27</v>
      </c>
      <c r="E1124" s="2" t="str">
        <f>_xlfn.XLOOKUP(A1124, 'Medical Examinations'!A:A, 'Medical Examinations'!F:F, "not found")</f>
        <v>No</v>
      </c>
      <c r="F1124" s="2" t="str">
        <f>_xlfn.XLOOKUP(A1124, 'Medical Examinations'!A:A, 'Medical Examinations'!G:G, "not found")</f>
        <v>No</v>
      </c>
      <c r="G1124" s="2" t="str">
        <f>_xlfn.XLOOKUP(A1124, 'Medical Examinations'!A:A, 'Medical Examinations'!H:H, "not found")</f>
        <v>No</v>
      </c>
      <c r="H1124" s="2">
        <f>_xlfn.XLOOKUP(A1124, 'Medical Examinations'!A:A, 'Medical Examinations'!J:J, "not found")</f>
        <v>0</v>
      </c>
      <c r="I1124" s="2" t="str">
        <f>_xlfn.XLOOKUP(A1124, 'Medical Examinations'!A:A, 'Medical Examinations'!L:L, "not found")</f>
        <v>No</v>
      </c>
      <c r="J1124" s="2" t="str">
        <f>_xlfn.XLOOKUP(A1124, 'Medical Examinations'!A:A, 'Medical Examinations'!C:C, "not found")</f>
        <v>Obesity</v>
      </c>
      <c r="K1124" s="2" t="str">
        <f>_xlfn.XLOOKUP(A1124, 'Medical Examinations'!A:A, 'Medical Examinations'!E:E, "not  found")</f>
        <v>Diabetes</v>
      </c>
      <c r="L1124" s="16">
        <f>_xlfn.XLOOKUP(A1124, 'Hospitalisation Details'!A:A, 'Hospitalisation Details'!G:G, "not found")</f>
        <v>27271</v>
      </c>
      <c r="M1124" s="17">
        <f>_xlfn.XLOOKUP(A1124, 'Hospitalisation Details'!A:A, 'Hospitalisation Details'!J:J, "not found")</f>
        <v>10043.25</v>
      </c>
      <c r="N1124" s="2" t="str">
        <f>_xlfn.XLOOKUP(A1124, 'Hospitalisation Details'!A:A, 'Hospitalisation Details'!L:L, "not found")</f>
        <v>tier - 3</v>
      </c>
      <c r="O1124" s="2" t="str">
        <f>_xlfn.XLOOKUP(A1124, 'Hospitalisation Details'!A:A, 'Hospitalisation Details'!N:N, "not found")</f>
        <v>tier - 2</v>
      </c>
      <c r="P1124" s="2" t="str">
        <f>_xlfn.XLOOKUP(A1124, 'Hospitalisation Details'!A:A, 'Hospitalisation Details'!P:P, "not found")</f>
        <v>R1024</v>
      </c>
      <c r="Q1124" s="2">
        <f>_xlfn.XLOOKUP(A1124, 'Hospitalisation Details'!A:A, 'Hospitalisation Details'!H:H, "not found")</f>
        <v>48</v>
      </c>
    </row>
    <row r="1125" spans="1:17" ht="15.75" x14ac:dyDescent="0.25">
      <c r="A1125" s="15" t="s">
        <v>1247</v>
      </c>
      <c r="B1125" s="2" t="str">
        <f>VLOOKUP(A1125, 'Customer Names'!A:E, 4, FALSE)</f>
        <v>Christopher D.</v>
      </c>
      <c r="C1125" s="2">
        <f>_xlfn.XLOOKUP(A1125, 'Medical Examinations'!A:A, 'Medical Examinations'!B:B, "not found")</f>
        <v>29.78</v>
      </c>
      <c r="D1125" s="2">
        <f>_xlfn.XLOOKUP(A1125, 'Medical Examinations'!A:A, 'Medical Examinations'!D:D, "not found")</f>
        <v>5.85</v>
      </c>
      <c r="E1125" s="2" t="str">
        <f>_xlfn.XLOOKUP(A1125, 'Medical Examinations'!A:A, 'Medical Examinations'!F:F, "not found")</f>
        <v>No</v>
      </c>
      <c r="F1125" s="2" t="str">
        <f>_xlfn.XLOOKUP(A1125, 'Medical Examinations'!A:A, 'Medical Examinations'!G:G, "not found")</f>
        <v>No</v>
      </c>
      <c r="G1125" s="2" t="str">
        <f>_xlfn.XLOOKUP(A1125, 'Medical Examinations'!A:A, 'Medical Examinations'!H:H, "not found")</f>
        <v>Yes</v>
      </c>
      <c r="H1125" s="2">
        <f>_xlfn.XLOOKUP(A1125, 'Medical Examinations'!A:A, 'Medical Examinations'!J:J, "not found")</f>
        <v>1</v>
      </c>
      <c r="I1125" s="2" t="str">
        <f>_xlfn.XLOOKUP(A1125, 'Medical Examinations'!A:A, 'Medical Examinations'!L:L, "not found")</f>
        <v>No</v>
      </c>
      <c r="J1125" s="2" t="str">
        <f>_xlfn.XLOOKUP(A1125, 'Medical Examinations'!A:A, 'Medical Examinations'!C:C, "not found")</f>
        <v>Overweight</v>
      </c>
      <c r="K1125" s="2" t="str">
        <f>_xlfn.XLOOKUP(A1125, 'Medical Examinations'!A:A, 'Medical Examinations'!E:E, "not  found")</f>
        <v>Prediabeties</v>
      </c>
      <c r="L1125" s="16">
        <f>_xlfn.XLOOKUP(A1125, 'Hospitalisation Details'!A:A, 'Hospitalisation Details'!G:G, "not found")</f>
        <v>29217</v>
      </c>
      <c r="M1125" s="17">
        <f>_xlfn.XLOOKUP(A1125, 'Hospitalisation Details'!A:A, 'Hospitalisation Details'!J:J, "not found")</f>
        <v>10027.15</v>
      </c>
      <c r="N1125" s="2" t="str">
        <f>_xlfn.XLOOKUP(A1125, 'Hospitalisation Details'!A:A, 'Hospitalisation Details'!L:L, "not found")</f>
        <v>tier - 3</v>
      </c>
      <c r="O1125" s="2" t="str">
        <f>_xlfn.XLOOKUP(A1125, 'Hospitalisation Details'!A:A, 'Hospitalisation Details'!N:N, "not found")</f>
        <v>tier - 1</v>
      </c>
      <c r="P1125" s="2" t="str">
        <f>_xlfn.XLOOKUP(A1125, 'Hospitalisation Details'!A:A, 'Hospitalisation Details'!P:P, "not found")</f>
        <v>R1021</v>
      </c>
      <c r="Q1125" s="2">
        <f>_xlfn.XLOOKUP(A1125, 'Hospitalisation Details'!A:A, 'Hospitalisation Details'!H:H, "not found")</f>
        <v>43</v>
      </c>
    </row>
    <row r="1126" spans="1:17" ht="15.75" x14ac:dyDescent="0.25">
      <c r="A1126" s="15" t="s">
        <v>1246</v>
      </c>
      <c r="B1126" s="2" t="str">
        <f>VLOOKUP(A1126, 'Customer Names'!A:E, 4, FALSE)</f>
        <v>Jamie</v>
      </c>
      <c r="C1126" s="2">
        <f>_xlfn.XLOOKUP(A1126, 'Medical Examinations'!A:A, 'Medical Examinations'!B:B, "not found")</f>
        <v>34.76</v>
      </c>
      <c r="D1126" s="2">
        <f>_xlfn.XLOOKUP(A1126, 'Medical Examinations'!A:A, 'Medical Examinations'!D:D, "not found")</f>
        <v>5.92</v>
      </c>
      <c r="E1126" s="2" t="str">
        <f>_xlfn.XLOOKUP(A1126, 'Medical Examinations'!A:A, 'Medical Examinations'!F:F, "not found")</f>
        <v>yes</v>
      </c>
      <c r="F1126" s="2" t="str">
        <f>_xlfn.XLOOKUP(A1126, 'Medical Examinations'!A:A, 'Medical Examinations'!G:G, "not found")</f>
        <v>No</v>
      </c>
      <c r="G1126" s="2" t="str">
        <f>_xlfn.XLOOKUP(A1126, 'Medical Examinations'!A:A, 'Medical Examinations'!H:H, "not found")</f>
        <v>No</v>
      </c>
      <c r="H1126" s="2">
        <f>_xlfn.XLOOKUP(A1126, 'Medical Examinations'!A:A, 'Medical Examinations'!J:J, "not found")</f>
        <v>1</v>
      </c>
      <c r="I1126" s="2" t="str">
        <f>_xlfn.XLOOKUP(A1126, 'Medical Examinations'!A:A, 'Medical Examinations'!L:L, "not found")</f>
        <v>No</v>
      </c>
      <c r="J1126" s="2" t="str">
        <f>_xlfn.XLOOKUP(A1126, 'Medical Examinations'!A:A, 'Medical Examinations'!C:C, "not found")</f>
        <v>Obesity</v>
      </c>
      <c r="K1126" s="2" t="str">
        <f>_xlfn.XLOOKUP(A1126, 'Medical Examinations'!A:A, 'Medical Examinations'!E:E, "not  found")</f>
        <v>Prediabeties</v>
      </c>
      <c r="L1126" s="16">
        <f>_xlfn.XLOOKUP(A1126, 'Hospitalisation Details'!A:A, 'Hospitalisation Details'!G:G, "not found")</f>
        <v>32327</v>
      </c>
      <c r="M1126" s="17">
        <f>_xlfn.XLOOKUP(A1126, 'Hospitalisation Details'!A:A, 'Hospitalisation Details'!J:J, "not found")</f>
        <v>10011.44</v>
      </c>
      <c r="N1126" s="2" t="str">
        <f>_xlfn.XLOOKUP(A1126, 'Hospitalisation Details'!A:A, 'Hospitalisation Details'!L:L, "not found")</f>
        <v>tier - 3</v>
      </c>
      <c r="O1126" s="2" t="str">
        <f>_xlfn.XLOOKUP(A1126, 'Hospitalisation Details'!A:A, 'Hospitalisation Details'!N:N, "not found")</f>
        <v>tier - 3</v>
      </c>
      <c r="P1126" s="2" t="str">
        <f>_xlfn.XLOOKUP(A1126, 'Hospitalisation Details'!A:A, 'Hospitalisation Details'!P:P, "not found")</f>
        <v>R1026</v>
      </c>
      <c r="Q1126" s="2">
        <f>_xlfn.XLOOKUP(A1126, 'Hospitalisation Details'!A:A, 'Hospitalisation Details'!H:H, "not found")</f>
        <v>34</v>
      </c>
    </row>
    <row r="1127" spans="1:17" ht="15.75" x14ac:dyDescent="0.25">
      <c r="A1127" s="15" t="s">
        <v>1245</v>
      </c>
      <c r="B1127" s="2" t="str">
        <f>VLOOKUP(A1127, 'Customer Names'!A:E, 4, FALSE)</f>
        <v>Ariell</v>
      </c>
      <c r="C1127" s="2">
        <f>_xlfn.XLOOKUP(A1127, 'Medical Examinations'!A:A, 'Medical Examinations'!B:B, "not found")</f>
        <v>18.335000000000001</v>
      </c>
      <c r="D1127" s="2">
        <f>_xlfn.XLOOKUP(A1127, 'Medical Examinations'!A:A, 'Medical Examinations'!D:D, "not found")</f>
        <v>10.01</v>
      </c>
      <c r="E1127" s="2" t="str">
        <f>_xlfn.XLOOKUP(A1127, 'Medical Examinations'!A:A, 'Medical Examinations'!F:F, "not found")</f>
        <v>yes</v>
      </c>
      <c r="F1127" s="2" t="str">
        <f>_xlfn.XLOOKUP(A1127, 'Medical Examinations'!A:A, 'Medical Examinations'!G:G, "not found")</f>
        <v>No</v>
      </c>
      <c r="G1127" s="2" t="str">
        <f>_xlfn.XLOOKUP(A1127, 'Medical Examinations'!A:A, 'Medical Examinations'!H:H, "not found")</f>
        <v>No</v>
      </c>
      <c r="H1127" s="2">
        <f>_xlfn.XLOOKUP(A1127, 'Medical Examinations'!A:A, 'Medical Examinations'!J:J, "not found")</f>
        <v>2</v>
      </c>
      <c r="I1127" s="2" t="str">
        <f>_xlfn.XLOOKUP(A1127, 'Medical Examinations'!A:A, 'Medical Examinations'!L:L, "not found")</f>
        <v>No</v>
      </c>
      <c r="J1127" s="2" t="str">
        <f>_xlfn.XLOOKUP(A1127, 'Medical Examinations'!A:A, 'Medical Examinations'!C:C, "not found")</f>
        <v>Underweight</v>
      </c>
      <c r="K1127" s="2" t="str">
        <f>_xlfn.XLOOKUP(A1127, 'Medical Examinations'!A:A, 'Medical Examinations'!E:E, "not  found")</f>
        <v>Diabetes</v>
      </c>
      <c r="L1127" s="16">
        <f>_xlfn.XLOOKUP(A1127, 'Hospitalisation Details'!A:A, 'Hospitalisation Details'!G:G, "not found")</f>
        <v>25791</v>
      </c>
      <c r="M1127" s="17">
        <f>_xlfn.XLOOKUP(A1127, 'Hospitalisation Details'!A:A, 'Hospitalisation Details'!J:J, "not found")</f>
        <v>9991.0400000000009</v>
      </c>
      <c r="N1127" s="2" t="str">
        <f>_xlfn.XLOOKUP(A1127, 'Hospitalisation Details'!A:A, 'Hospitalisation Details'!L:L, "not found")</f>
        <v>tier - 2</v>
      </c>
      <c r="O1127" s="2" t="str">
        <f>_xlfn.XLOOKUP(A1127, 'Hospitalisation Details'!A:A, 'Hospitalisation Details'!N:N, "not found")</f>
        <v>tier - 3</v>
      </c>
      <c r="P1127" s="2" t="str">
        <f>_xlfn.XLOOKUP(A1127, 'Hospitalisation Details'!A:A, 'Hospitalisation Details'!P:P, "not found")</f>
        <v>R1012</v>
      </c>
      <c r="Q1127" s="2">
        <f>_xlfn.XLOOKUP(A1127, 'Hospitalisation Details'!A:A, 'Hospitalisation Details'!H:H, "not found")</f>
        <v>52</v>
      </c>
    </row>
    <row r="1128" spans="1:17" ht="15.75" x14ac:dyDescent="0.25">
      <c r="A1128" s="15" t="s">
        <v>1244</v>
      </c>
      <c r="B1128" s="2" t="str">
        <f>VLOOKUP(A1128, 'Customer Names'!A:E, 4, FALSE)</f>
        <v>Christopher</v>
      </c>
      <c r="C1128" s="2">
        <f>_xlfn.XLOOKUP(A1128, 'Medical Examinations'!A:A, 'Medical Examinations'!B:B, "not found")</f>
        <v>32.299999999999997</v>
      </c>
      <c r="D1128" s="2">
        <f>_xlfn.XLOOKUP(A1128, 'Medical Examinations'!A:A, 'Medical Examinations'!D:D, "not found")</f>
        <v>9.59</v>
      </c>
      <c r="E1128" s="2" t="str">
        <f>_xlfn.XLOOKUP(A1128, 'Medical Examinations'!A:A, 'Medical Examinations'!F:F, "not found")</f>
        <v>No</v>
      </c>
      <c r="F1128" s="2" t="str">
        <f>_xlfn.XLOOKUP(A1128, 'Medical Examinations'!A:A, 'Medical Examinations'!G:G, "not found")</f>
        <v>No</v>
      </c>
      <c r="G1128" s="2" t="str">
        <f>_xlfn.XLOOKUP(A1128, 'Medical Examinations'!A:A, 'Medical Examinations'!H:H, "not found")</f>
        <v>No</v>
      </c>
      <c r="H1128" s="2">
        <f>_xlfn.XLOOKUP(A1128, 'Medical Examinations'!A:A, 'Medical Examinations'!J:J, "not found")</f>
        <v>0</v>
      </c>
      <c r="I1128" s="2" t="str">
        <f>_xlfn.XLOOKUP(A1128, 'Medical Examinations'!A:A, 'Medical Examinations'!L:L, "not found")</f>
        <v>No</v>
      </c>
      <c r="J1128" s="2" t="str">
        <f>_xlfn.XLOOKUP(A1128, 'Medical Examinations'!A:A, 'Medical Examinations'!C:C, "not found")</f>
        <v>Obesity</v>
      </c>
      <c r="K1128" s="2" t="str">
        <f>_xlfn.XLOOKUP(A1128, 'Medical Examinations'!A:A, 'Medical Examinations'!E:E, "not  found")</f>
        <v>Diabetes</v>
      </c>
      <c r="L1128" s="16">
        <f>_xlfn.XLOOKUP(A1128, 'Hospitalisation Details'!A:A, 'Hospitalisation Details'!G:G, "not found")</f>
        <v>26212</v>
      </c>
      <c r="M1128" s="17">
        <f>_xlfn.XLOOKUP(A1128, 'Hospitalisation Details'!A:A, 'Hospitalisation Details'!J:J, "not found")</f>
        <v>9964.06</v>
      </c>
      <c r="N1128" s="2" t="str">
        <f>_xlfn.XLOOKUP(A1128, 'Hospitalisation Details'!A:A, 'Hospitalisation Details'!L:L, "not found")</f>
        <v>tier - 2</v>
      </c>
      <c r="O1128" s="2" t="str">
        <f>_xlfn.XLOOKUP(A1128, 'Hospitalisation Details'!A:A, 'Hospitalisation Details'!N:N, "not found")</f>
        <v>tier - 2</v>
      </c>
      <c r="P1128" s="2" t="str">
        <f>_xlfn.XLOOKUP(A1128, 'Hospitalisation Details'!A:A, 'Hospitalisation Details'!P:P, "not found")</f>
        <v>R1019</v>
      </c>
      <c r="Q1128" s="2">
        <f>_xlfn.XLOOKUP(A1128, 'Hospitalisation Details'!A:A, 'Hospitalisation Details'!H:H, "not found")</f>
        <v>51</v>
      </c>
    </row>
    <row r="1129" spans="1:17" ht="15.75" x14ac:dyDescent="0.25">
      <c r="A1129" s="15" t="s">
        <v>1243</v>
      </c>
      <c r="B1129" s="2" t="str">
        <f>VLOOKUP(A1129, 'Customer Names'!A:E, 4, FALSE)</f>
        <v>Ryan</v>
      </c>
      <c r="C1129" s="2">
        <f>_xlfn.XLOOKUP(A1129, 'Medical Examinations'!A:A, 'Medical Examinations'!B:B, "not found")</f>
        <v>27.74</v>
      </c>
      <c r="D1129" s="2">
        <f>_xlfn.XLOOKUP(A1129, 'Medical Examinations'!A:A, 'Medical Examinations'!D:D, "not found")</f>
        <v>10.37</v>
      </c>
      <c r="E1129" s="2" t="str">
        <f>_xlfn.XLOOKUP(A1129, 'Medical Examinations'!A:A, 'Medical Examinations'!F:F, "not found")</f>
        <v>No</v>
      </c>
      <c r="F1129" s="2" t="str">
        <f>_xlfn.XLOOKUP(A1129, 'Medical Examinations'!A:A, 'Medical Examinations'!G:G, "not found")</f>
        <v>No</v>
      </c>
      <c r="G1129" s="2" t="str">
        <f>_xlfn.XLOOKUP(A1129, 'Medical Examinations'!A:A, 'Medical Examinations'!H:H, "not found")</f>
        <v>No</v>
      </c>
      <c r="H1129" s="2">
        <f>_xlfn.XLOOKUP(A1129, 'Medical Examinations'!A:A, 'Medical Examinations'!J:J, "not found")</f>
        <v>0</v>
      </c>
      <c r="I1129" s="2" t="str">
        <f>_xlfn.XLOOKUP(A1129, 'Medical Examinations'!A:A, 'Medical Examinations'!L:L, "not found")</f>
        <v>No</v>
      </c>
      <c r="J1129" s="2" t="str">
        <f>_xlfn.XLOOKUP(A1129, 'Medical Examinations'!A:A, 'Medical Examinations'!C:C, "not found")</f>
        <v>Overweight</v>
      </c>
      <c r="K1129" s="2" t="str">
        <f>_xlfn.XLOOKUP(A1129, 'Medical Examinations'!A:A, 'Medical Examinations'!E:E, "not  found")</f>
        <v>Diabetes</v>
      </c>
      <c r="L1129" s="16">
        <f>_xlfn.XLOOKUP(A1129, 'Hospitalisation Details'!A:A, 'Hospitalisation Details'!G:G, "not found")</f>
        <v>26293</v>
      </c>
      <c r="M1129" s="17">
        <f>_xlfn.XLOOKUP(A1129, 'Hospitalisation Details'!A:A, 'Hospitalisation Details'!J:J, "not found")</f>
        <v>9957.7199999999993</v>
      </c>
      <c r="N1129" s="2" t="str">
        <f>_xlfn.XLOOKUP(A1129, 'Hospitalisation Details'!A:A, 'Hospitalisation Details'!L:L, "not found")</f>
        <v>tier - 2</v>
      </c>
      <c r="O1129" s="2" t="str">
        <f>_xlfn.XLOOKUP(A1129, 'Hospitalisation Details'!A:A, 'Hospitalisation Details'!N:N, "not found")</f>
        <v>tier - 3</v>
      </c>
      <c r="P1129" s="2" t="str">
        <f>_xlfn.XLOOKUP(A1129, 'Hospitalisation Details'!A:A, 'Hospitalisation Details'!P:P, "not found")</f>
        <v>R1018</v>
      </c>
      <c r="Q1129" s="2">
        <f>_xlfn.XLOOKUP(A1129, 'Hospitalisation Details'!A:A, 'Hospitalisation Details'!H:H, "not found")</f>
        <v>51</v>
      </c>
    </row>
    <row r="1130" spans="1:17" ht="15.75" x14ac:dyDescent="0.25">
      <c r="A1130" s="15" t="s">
        <v>1242</v>
      </c>
      <c r="B1130" s="2" t="str">
        <f>VLOOKUP(A1130, 'Customer Names'!A:E, 4, FALSE)</f>
        <v>Thomas B.</v>
      </c>
      <c r="C1130" s="2">
        <f>_xlfn.XLOOKUP(A1130, 'Medical Examinations'!A:A, 'Medical Examinations'!B:B, "not found")</f>
        <v>24</v>
      </c>
      <c r="D1130" s="2">
        <f>_xlfn.XLOOKUP(A1130, 'Medical Examinations'!A:A, 'Medical Examinations'!D:D, "not found")</f>
        <v>4.01</v>
      </c>
      <c r="E1130" s="2" t="str">
        <f>_xlfn.XLOOKUP(A1130, 'Medical Examinations'!A:A, 'Medical Examinations'!F:F, "not found")</f>
        <v>yes</v>
      </c>
      <c r="F1130" s="2" t="str">
        <f>_xlfn.XLOOKUP(A1130, 'Medical Examinations'!A:A, 'Medical Examinations'!G:G, "not found")</f>
        <v>No</v>
      </c>
      <c r="G1130" s="2" t="str">
        <f>_xlfn.XLOOKUP(A1130, 'Medical Examinations'!A:A, 'Medical Examinations'!H:H, "not found")</f>
        <v>No</v>
      </c>
      <c r="H1130" s="2">
        <f>_xlfn.XLOOKUP(A1130, 'Medical Examinations'!A:A, 'Medical Examinations'!J:J, "not found")</f>
        <v>1</v>
      </c>
      <c r="I1130" s="2" t="str">
        <f>_xlfn.XLOOKUP(A1130, 'Medical Examinations'!A:A, 'Medical Examinations'!L:L, "not found")</f>
        <v>No</v>
      </c>
      <c r="J1130" s="2" t="str">
        <f>_xlfn.XLOOKUP(A1130, 'Medical Examinations'!A:A, 'Medical Examinations'!C:C, "not found")</f>
        <v>Normal Weight</v>
      </c>
      <c r="K1130" s="2" t="str">
        <f>_xlfn.XLOOKUP(A1130, 'Medical Examinations'!A:A, 'Medical Examinations'!E:E, "not  found")</f>
        <v>Normal</v>
      </c>
      <c r="L1130" s="16">
        <f>_xlfn.XLOOKUP(A1130, 'Hospitalisation Details'!A:A, 'Hospitalisation Details'!G:G, "not found")</f>
        <v>23631</v>
      </c>
      <c r="M1130" s="17">
        <f>_xlfn.XLOOKUP(A1130, 'Hospitalisation Details'!A:A, 'Hospitalisation Details'!J:J, "not found")</f>
        <v>9933.44</v>
      </c>
      <c r="N1130" s="2" t="str">
        <f>_xlfn.XLOOKUP(A1130, 'Hospitalisation Details'!A:A, 'Hospitalisation Details'!L:L, "not found")</f>
        <v>tier - 3</v>
      </c>
      <c r="O1130" s="2" t="str">
        <f>_xlfn.XLOOKUP(A1130, 'Hospitalisation Details'!A:A, 'Hospitalisation Details'!N:N, "not found")</f>
        <v>tier - 3</v>
      </c>
      <c r="P1130" s="2" t="str">
        <f>_xlfn.XLOOKUP(A1130, 'Hospitalisation Details'!A:A, 'Hospitalisation Details'!P:P, "not found")</f>
        <v>R1013</v>
      </c>
      <c r="Q1130" s="2">
        <f>_xlfn.XLOOKUP(A1130, 'Hospitalisation Details'!A:A, 'Hospitalisation Details'!H:H, "not found")</f>
        <v>58</v>
      </c>
    </row>
    <row r="1131" spans="1:17" ht="15.75" x14ac:dyDescent="0.25">
      <c r="A1131" s="15" t="s">
        <v>1241</v>
      </c>
      <c r="B1131" s="2" t="str">
        <f>VLOOKUP(A1131, 'Customer Names'!A:E, 4, FALSE)</f>
        <v>Katie</v>
      </c>
      <c r="C1131" s="2">
        <f>_xlfn.XLOOKUP(A1131, 'Medical Examinations'!A:A, 'Medical Examinations'!B:B, "not found")</f>
        <v>31.78</v>
      </c>
      <c r="D1131" s="2">
        <f>_xlfn.XLOOKUP(A1131, 'Medical Examinations'!A:A, 'Medical Examinations'!D:D, "not found")</f>
        <v>4.24</v>
      </c>
      <c r="E1131" s="2" t="str">
        <f>_xlfn.XLOOKUP(A1131, 'Medical Examinations'!A:A, 'Medical Examinations'!F:F, "not found")</f>
        <v>yes</v>
      </c>
      <c r="F1131" s="2" t="str">
        <f>_xlfn.XLOOKUP(A1131, 'Medical Examinations'!A:A, 'Medical Examinations'!G:G, "not found")</f>
        <v>No</v>
      </c>
      <c r="G1131" s="2" t="str">
        <f>_xlfn.XLOOKUP(A1131, 'Medical Examinations'!A:A, 'Medical Examinations'!H:H, "not found")</f>
        <v>Yes</v>
      </c>
      <c r="H1131" s="2">
        <f>_xlfn.XLOOKUP(A1131, 'Medical Examinations'!A:A, 'Medical Examinations'!J:J, "not found")</f>
        <v>1</v>
      </c>
      <c r="I1131" s="2" t="str">
        <f>_xlfn.XLOOKUP(A1131, 'Medical Examinations'!A:A, 'Medical Examinations'!L:L, "not found")</f>
        <v>No</v>
      </c>
      <c r="J1131" s="2" t="str">
        <f>_xlfn.XLOOKUP(A1131, 'Medical Examinations'!A:A, 'Medical Examinations'!C:C, "not found")</f>
        <v>Obesity</v>
      </c>
      <c r="K1131" s="2" t="str">
        <f>_xlfn.XLOOKUP(A1131, 'Medical Examinations'!A:A, 'Medical Examinations'!E:E, "not  found")</f>
        <v>Normal</v>
      </c>
      <c r="L1131" s="16">
        <f>_xlfn.XLOOKUP(A1131, 'Hospitalisation Details'!A:A, 'Hospitalisation Details'!G:G, "not found")</f>
        <v>30653</v>
      </c>
      <c r="M1131" s="17">
        <f>_xlfn.XLOOKUP(A1131, 'Hospitalisation Details'!A:A, 'Hospitalisation Details'!J:J, "not found")</f>
        <v>9931.9599999999991</v>
      </c>
      <c r="N1131" s="2" t="str">
        <f>_xlfn.XLOOKUP(A1131, 'Hospitalisation Details'!A:A, 'Hospitalisation Details'!L:L, "not found")</f>
        <v>tier - 2</v>
      </c>
      <c r="O1131" s="2" t="str">
        <f>_xlfn.XLOOKUP(A1131, 'Hospitalisation Details'!A:A, 'Hospitalisation Details'!N:N, "not found")</f>
        <v>tier - 2</v>
      </c>
      <c r="P1131" s="2" t="str">
        <f>_xlfn.XLOOKUP(A1131, 'Hospitalisation Details'!A:A, 'Hospitalisation Details'!P:P, "not found")</f>
        <v>R1012</v>
      </c>
      <c r="Q1131" s="2">
        <f>_xlfn.XLOOKUP(A1131, 'Hospitalisation Details'!A:A, 'Hospitalisation Details'!H:H, "not found")</f>
        <v>39</v>
      </c>
    </row>
    <row r="1132" spans="1:17" ht="15.75" x14ac:dyDescent="0.25">
      <c r="A1132" s="15" t="s">
        <v>1240</v>
      </c>
      <c r="B1132" s="2" t="str">
        <f>VLOOKUP(A1132, 'Customer Names'!A:E, 4, FALSE)</f>
        <v>Rachelle L</v>
      </c>
      <c r="C1132" s="2">
        <f>_xlfn.XLOOKUP(A1132, 'Medical Examinations'!A:A, 'Medical Examinations'!B:B, "not found")</f>
        <v>32.25</v>
      </c>
      <c r="D1132" s="2">
        <f>_xlfn.XLOOKUP(A1132, 'Medical Examinations'!A:A, 'Medical Examinations'!D:D, "not found")</f>
        <v>5.36</v>
      </c>
      <c r="E1132" s="2" t="str">
        <f>_xlfn.XLOOKUP(A1132, 'Medical Examinations'!A:A, 'Medical Examinations'!F:F, "not found")</f>
        <v>yes</v>
      </c>
      <c r="F1132" s="2" t="str">
        <f>_xlfn.XLOOKUP(A1132, 'Medical Examinations'!A:A, 'Medical Examinations'!G:G, "not found")</f>
        <v>No</v>
      </c>
      <c r="G1132" s="2" t="str">
        <f>_xlfn.XLOOKUP(A1132, 'Medical Examinations'!A:A, 'Medical Examinations'!H:H, "not found")</f>
        <v>No</v>
      </c>
      <c r="H1132" s="2">
        <f>_xlfn.XLOOKUP(A1132, 'Medical Examinations'!A:A, 'Medical Examinations'!J:J, "not found")</f>
        <v>0</v>
      </c>
      <c r="I1132" s="2" t="str">
        <f>_xlfn.XLOOKUP(A1132, 'Medical Examinations'!A:A, 'Medical Examinations'!L:L, "not found")</f>
        <v>No</v>
      </c>
      <c r="J1132" s="2" t="str">
        <f>_xlfn.XLOOKUP(A1132, 'Medical Examinations'!A:A, 'Medical Examinations'!C:C, "not found")</f>
        <v>Obesity</v>
      </c>
      <c r="K1132" s="2" t="str">
        <f>_xlfn.XLOOKUP(A1132, 'Medical Examinations'!A:A, 'Medical Examinations'!E:E, "not  found")</f>
        <v>Normal</v>
      </c>
      <c r="L1132" s="16">
        <f>_xlfn.XLOOKUP(A1132, 'Hospitalisation Details'!A:A, 'Hospitalisation Details'!G:G, "not found")</f>
        <v>31278</v>
      </c>
      <c r="M1132" s="17">
        <f>_xlfn.XLOOKUP(A1132, 'Hospitalisation Details'!A:A, 'Hospitalisation Details'!J:J, "not found")</f>
        <v>9930.64</v>
      </c>
      <c r="N1132" s="2" t="str">
        <f>_xlfn.XLOOKUP(A1132, 'Hospitalisation Details'!A:A, 'Hospitalisation Details'!L:L, "not found")</f>
        <v>tier - 2</v>
      </c>
      <c r="O1132" s="2" t="str">
        <f>_xlfn.XLOOKUP(A1132, 'Hospitalisation Details'!A:A, 'Hospitalisation Details'!N:N, "not found")</f>
        <v>tier - 3</v>
      </c>
      <c r="P1132" s="2" t="str">
        <f>_xlfn.XLOOKUP(A1132, 'Hospitalisation Details'!A:A, 'Hospitalisation Details'!P:P, "not found")</f>
        <v>R1025</v>
      </c>
      <c r="Q1132" s="2">
        <f>_xlfn.XLOOKUP(A1132, 'Hospitalisation Details'!A:A, 'Hospitalisation Details'!H:H, "not found")</f>
        <v>37</v>
      </c>
    </row>
    <row r="1133" spans="1:17" ht="15.75" x14ac:dyDescent="0.25">
      <c r="A1133" s="15" t="s">
        <v>1239</v>
      </c>
      <c r="B1133" s="2" t="str">
        <f>VLOOKUP(A1133, 'Customer Names'!A:E, 4, FALSE)</f>
        <v>Colleen</v>
      </c>
      <c r="C1133" s="2">
        <f>_xlfn.XLOOKUP(A1133, 'Medical Examinations'!A:A, 'Medical Examinations'!B:B, "not found")</f>
        <v>30.114999999999998</v>
      </c>
      <c r="D1133" s="2">
        <f>_xlfn.XLOOKUP(A1133, 'Medical Examinations'!A:A, 'Medical Examinations'!D:D, "not found")</f>
        <v>4.99</v>
      </c>
      <c r="E1133" s="2" t="str">
        <f>_xlfn.XLOOKUP(A1133, 'Medical Examinations'!A:A, 'Medical Examinations'!F:F, "not found")</f>
        <v>No</v>
      </c>
      <c r="F1133" s="2" t="str">
        <f>_xlfn.XLOOKUP(A1133, 'Medical Examinations'!A:A, 'Medical Examinations'!G:G, "not found")</f>
        <v>No</v>
      </c>
      <c r="G1133" s="2" t="str">
        <f>_xlfn.XLOOKUP(A1133, 'Medical Examinations'!A:A, 'Medical Examinations'!H:H, "not found")</f>
        <v>No</v>
      </c>
      <c r="H1133" s="2">
        <f>_xlfn.XLOOKUP(A1133, 'Medical Examinations'!A:A, 'Medical Examinations'!J:J, "not found")</f>
        <v>2</v>
      </c>
      <c r="I1133" s="2" t="str">
        <f>_xlfn.XLOOKUP(A1133, 'Medical Examinations'!A:A, 'Medical Examinations'!L:L, "not found")</f>
        <v>No</v>
      </c>
      <c r="J1133" s="2" t="str">
        <f>_xlfn.XLOOKUP(A1133, 'Medical Examinations'!A:A, 'Medical Examinations'!C:C, "not found")</f>
        <v>Obesity</v>
      </c>
      <c r="K1133" s="2" t="str">
        <f>_xlfn.XLOOKUP(A1133, 'Medical Examinations'!A:A, 'Medical Examinations'!E:E, "not  found")</f>
        <v>Normal</v>
      </c>
      <c r="L1133" s="16">
        <f>_xlfn.XLOOKUP(A1133, 'Hospitalisation Details'!A:A, 'Hospitalisation Details'!G:G, "not found")</f>
        <v>26556</v>
      </c>
      <c r="M1133" s="17">
        <f>_xlfn.XLOOKUP(A1133, 'Hospitalisation Details'!A:A, 'Hospitalisation Details'!J:J, "not found")</f>
        <v>9910.36</v>
      </c>
      <c r="N1133" s="2" t="str">
        <f>_xlfn.XLOOKUP(A1133, 'Hospitalisation Details'!A:A, 'Hospitalisation Details'!L:L, "not found")</f>
        <v>tier - 2</v>
      </c>
      <c r="O1133" s="2" t="str">
        <f>_xlfn.XLOOKUP(A1133, 'Hospitalisation Details'!A:A, 'Hospitalisation Details'!N:N, "not found")</f>
        <v>tier - 3</v>
      </c>
      <c r="P1133" s="2" t="str">
        <f>_xlfn.XLOOKUP(A1133, 'Hospitalisation Details'!A:A, 'Hospitalisation Details'!P:P, "not found")</f>
        <v>R1012</v>
      </c>
      <c r="Q1133" s="2">
        <f>_xlfn.XLOOKUP(A1133, 'Hospitalisation Details'!A:A, 'Hospitalisation Details'!H:H, "not found")</f>
        <v>50</v>
      </c>
    </row>
    <row r="1134" spans="1:17" ht="15.75" x14ac:dyDescent="0.25">
      <c r="A1134" s="15" t="s">
        <v>1238</v>
      </c>
      <c r="B1134" s="2" t="str">
        <f>VLOOKUP(A1134, 'Customer Names'!A:E, 4, FALSE)</f>
        <v>Gregory A</v>
      </c>
      <c r="C1134" s="2">
        <f>_xlfn.XLOOKUP(A1134, 'Medical Examinations'!A:A, 'Medical Examinations'!B:B, "not found")</f>
        <v>22.41</v>
      </c>
      <c r="D1134" s="2">
        <f>_xlfn.XLOOKUP(A1134, 'Medical Examinations'!A:A, 'Medical Examinations'!D:D, "not found")</f>
        <v>8.68</v>
      </c>
      <c r="E1134" s="2" t="str">
        <f>_xlfn.XLOOKUP(A1134, 'Medical Examinations'!A:A, 'Medical Examinations'!F:F, "not found")</f>
        <v>No</v>
      </c>
      <c r="F1134" s="2" t="str">
        <f>_xlfn.XLOOKUP(A1134, 'Medical Examinations'!A:A, 'Medical Examinations'!G:G, "not found")</f>
        <v>No</v>
      </c>
      <c r="G1134" s="2" t="str">
        <f>_xlfn.XLOOKUP(A1134, 'Medical Examinations'!A:A, 'Medical Examinations'!H:H, "not found")</f>
        <v>No</v>
      </c>
      <c r="H1134" s="2">
        <f>_xlfn.XLOOKUP(A1134, 'Medical Examinations'!A:A, 'Medical Examinations'!J:J, "not found")</f>
        <v>0</v>
      </c>
      <c r="I1134" s="2" t="str">
        <f>_xlfn.XLOOKUP(A1134, 'Medical Examinations'!A:A, 'Medical Examinations'!L:L, "not found")</f>
        <v>No</v>
      </c>
      <c r="J1134" s="2" t="str">
        <f>_xlfn.XLOOKUP(A1134, 'Medical Examinations'!A:A, 'Medical Examinations'!C:C, "not found")</f>
        <v>Normal Weight</v>
      </c>
      <c r="K1134" s="2" t="str">
        <f>_xlfn.XLOOKUP(A1134, 'Medical Examinations'!A:A, 'Medical Examinations'!E:E, "not  found")</f>
        <v>Diabetes</v>
      </c>
      <c r="L1134" s="16">
        <f>_xlfn.XLOOKUP(A1134, 'Hospitalisation Details'!A:A, 'Hospitalisation Details'!G:G, "not found")</f>
        <v>22875</v>
      </c>
      <c r="M1134" s="17">
        <f>_xlfn.XLOOKUP(A1134, 'Hospitalisation Details'!A:A, 'Hospitalisation Details'!J:J, "not found")</f>
        <v>9907.83</v>
      </c>
      <c r="N1134" s="2" t="str">
        <f>_xlfn.XLOOKUP(A1134, 'Hospitalisation Details'!A:A, 'Hospitalisation Details'!L:L, "not found")</f>
        <v>tier - 3</v>
      </c>
      <c r="O1134" s="2" t="str">
        <f>_xlfn.XLOOKUP(A1134, 'Hospitalisation Details'!A:A, 'Hospitalisation Details'!N:N, "not found")</f>
        <v>tier - 2</v>
      </c>
      <c r="P1134" s="2" t="str">
        <f>_xlfn.XLOOKUP(A1134, 'Hospitalisation Details'!A:A, 'Hospitalisation Details'!P:P, "not found")</f>
        <v>R1013</v>
      </c>
      <c r="Q1134" s="2">
        <f>_xlfn.XLOOKUP(A1134, 'Hospitalisation Details'!A:A, 'Hospitalisation Details'!H:H, "not found")</f>
        <v>60</v>
      </c>
    </row>
    <row r="1135" spans="1:17" ht="15.75" x14ac:dyDescent="0.25">
      <c r="A1135" s="15" t="s">
        <v>1237</v>
      </c>
      <c r="B1135" s="2" t="str">
        <f>VLOOKUP(A1135, 'Customer Names'!A:E, 4, FALSE)</f>
        <v>Lara</v>
      </c>
      <c r="C1135" s="2">
        <f>_xlfn.XLOOKUP(A1135, 'Medical Examinations'!A:A, 'Medical Examinations'!B:B, "not found")</f>
        <v>45.72</v>
      </c>
      <c r="D1135" s="2">
        <f>_xlfn.XLOOKUP(A1135, 'Medical Examinations'!A:A, 'Medical Examinations'!D:D, "not found")</f>
        <v>4.2300000000000004</v>
      </c>
      <c r="E1135" s="2" t="str">
        <f>_xlfn.XLOOKUP(A1135, 'Medical Examinations'!A:A, 'Medical Examinations'!F:F, "not found")</f>
        <v>yes</v>
      </c>
      <c r="F1135" s="2" t="str">
        <f>_xlfn.XLOOKUP(A1135, 'Medical Examinations'!A:A, 'Medical Examinations'!G:G, "not found")</f>
        <v>No</v>
      </c>
      <c r="G1135" s="2" t="str">
        <f>_xlfn.XLOOKUP(A1135, 'Medical Examinations'!A:A, 'Medical Examinations'!H:H, "not found")</f>
        <v>No</v>
      </c>
      <c r="H1135" s="2">
        <f>_xlfn.XLOOKUP(A1135, 'Medical Examinations'!A:A, 'Medical Examinations'!J:J, "not found")</f>
        <v>0</v>
      </c>
      <c r="I1135" s="2" t="str">
        <f>_xlfn.XLOOKUP(A1135, 'Medical Examinations'!A:A, 'Medical Examinations'!L:L, "not found")</f>
        <v>No</v>
      </c>
      <c r="J1135" s="2" t="str">
        <f>_xlfn.XLOOKUP(A1135, 'Medical Examinations'!A:A, 'Medical Examinations'!C:C, "not found")</f>
        <v>Obesity</v>
      </c>
      <c r="K1135" s="2" t="str">
        <f>_xlfn.XLOOKUP(A1135, 'Medical Examinations'!A:A, 'Medical Examinations'!E:E, "not  found")</f>
        <v>Normal</v>
      </c>
      <c r="L1135" s="16">
        <f>_xlfn.XLOOKUP(A1135, 'Hospitalisation Details'!A:A, 'Hospitalisation Details'!G:G, "not found")</f>
        <v>35254</v>
      </c>
      <c r="M1135" s="17">
        <f>_xlfn.XLOOKUP(A1135, 'Hospitalisation Details'!A:A, 'Hospitalisation Details'!J:J, "not found")</f>
        <v>9894.69</v>
      </c>
      <c r="N1135" s="2" t="str">
        <f>_xlfn.XLOOKUP(A1135, 'Hospitalisation Details'!A:A, 'Hospitalisation Details'!L:L, "not found")</f>
        <v>tier - 2</v>
      </c>
      <c r="O1135" s="2" t="str">
        <f>_xlfn.XLOOKUP(A1135, 'Hospitalisation Details'!A:A, 'Hospitalisation Details'!N:N, "not found")</f>
        <v>tier - 3</v>
      </c>
      <c r="P1135" s="2" t="str">
        <f>_xlfn.XLOOKUP(A1135, 'Hospitalisation Details'!A:A, 'Hospitalisation Details'!P:P, "not found")</f>
        <v>R1012</v>
      </c>
      <c r="Q1135" s="2">
        <f>_xlfn.XLOOKUP(A1135, 'Hospitalisation Details'!A:A, 'Hospitalisation Details'!H:H, "not found")</f>
        <v>26</v>
      </c>
    </row>
    <row r="1136" spans="1:17" ht="15.75" x14ac:dyDescent="0.25">
      <c r="A1136" s="15" t="s">
        <v>1236</v>
      </c>
      <c r="B1136" s="2" t="str">
        <f>VLOOKUP(A1136, 'Customer Names'!A:E, 4, FALSE)</f>
        <v>Megan</v>
      </c>
      <c r="C1136" s="2">
        <f>_xlfn.XLOOKUP(A1136, 'Medical Examinations'!A:A, 'Medical Examinations'!B:B, "not found")</f>
        <v>25</v>
      </c>
      <c r="D1136" s="2">
        <f>_xlfn.XLOOKUP(A1136, 'Medical Examinations'!A:A, 'Medical Examinations'!D:D, "not found")</f>
        <v>5.32</v>
      </c>
      <c r="E1136" s="2" t="str">
        <f>_xlfn.XLOOKUP(A1136, 'Medical Examinations'!A:A, 'Medical Examinations'!F:F, "not found")</f>
        <v>yes</v>
      </c>
      <c r="F1136" s="2" t="str">
        <f>_xlfn.XLOOKUP(A1136, 'Medical Examinations'!A:A, 'Medical Examinations'!G:G, "not found")</f>
        <v>No</v>
      </c>
      <c r="G1136" s="2" t="str">
        <f>_xlfn.XLOOKUP(A1136, 'Medical Examinations'!A:A, 'Medical Examinations'!H:H, "not found")</f>
        <v>No</v>
      </c>
      <c r="H1136" s="2">
        <f>_xlfn.XLOOKUP(A1136, 'Medical Examinations'!A:A, 'Medical Examinations'!J:J, "not found")</f>
        <v>2</v>
      </c>
      <c r="I1136" s="2" t="str">
        <f>_xlfn.XLOOKUP(A1136, 'Medical Examinations'!A:A, 'Medical Examinations'!L:L, "not found")</f>
        <v>No</v>
      </c>
      <c r="J1136" s="2" t="str">
        <f>_xlfn.XLOOKUP(A1136, 'Medical Examinations'!A:A, 'Medical Examinations'!C:C, "not found")</f>
        <v>Overweight</v>
      </c>
      <c r="K1136" s="2" t="str">
        <f>_xlfn.XLOOKUP(A1136, 'Medical Examinations'!A:A, 'Medical Examinations'!E:E, "not  found")</f>
        <v>Normal</v>
      </c>
      <c r="L1136" s="16">
        <f>_xlfn.XLOOKUP(A1136, 'Hospitalisation Details'!A:A, 'Hospitalisation Details'!G:G, "not found")</f>
        <v>24416</v>
      </c>
      <c r="M1136" s="17">
        <f>_xlfn.XLOOKUP(A1136, 'Hospitalisation Details'!A:A, 'Hospitalisation Details'!J:J, "not found")</f>
        <v>9890.23</v>
      </c>
      <c r="N1136" s="2" t="str">
        <f>_xlfn.XLOOKUP(A1136, 'Hospitalisation Details'!A:A, 'Hospitalisation Details'!L:L, "not found")</f>
        <v>tier - 3</v>
      </c>
      <c r="O1136" s="2" t="str">
        <f>_xlfn.XLOOKUP(A1136, 'Hospitalisation Details'!A:A, 'Hospitalisation Details'!N:N, "not found")</f>
        <v>tier - 3</v>
      </c>
      <c r="P1136" s="2" t="str">
        <f>_xlfn.XLOOKUP(A1136, 'Hospitalisation Details'!A:A, 'Hospitalisation Details'!P:P, "not found")</f>
        <v>R1013</v>
      </c>
      <c r="Q1136" s="2">
        <f>_xlfn.XLOOKUP(A1136, 'Hospitalisation Details'!A:A, 'Hospitalisation Details'!H:H, "not found")</f>
        <v>56</v>
      </c>
    </row>
    <row r="1137" spans="1:17" ht="15.75" x14ac:dyDescent="0.25">
      <c r="A1137" s="15" t="s">
        <v>1235</v>
      </c>
      <c r="B1137" s="2" t="str">
        <f>VLOOKUP(A1137, 'Customer Names'!A:E, 4, FALSE)</f>
        <v>Sara</v>
      </c>
      <c r="C1137" s="2">
        <f>_xlfn.XLOOKUP(A1137, 'Medical Examinations'!A:A, 'Medical Examinations'!B:B, "not found")</f>
        <v>39.5</v>
      </c>
      <c r="D1137" s="2">
        <f>_xlfn.XLOOKUP(A1137, 'Medical Examinations'!A:A, 'Medical Examinations'!D:D, "not found")</f>
        <v>6.66</v>
      </c>
      <c r="E1137" s="2" t="str">
        <f>_xlfn.XLOOKUP(A1137, 'Medical Examinations'!A:A, 'Medical Examinations'!F:F, "not found")</f>
        <v>No</v>
      </c>
      <c r="F1137" s="2" t="str">
        <f>_xlfn.XLOOKUP(A1137, 'Medical Examinations'!A:A, 'Medical Examinations'!G:G, "not found")</f>
        <v>No</v>
      </c>
      <c r="G1137" s="2" t="str">
        <f>_xlfn.XLOOKUP(A1137, 'Medical Examinations'!A:A, 'Medical Examinations'!H:H, "not found")</f>
        <v>No</v>
      </c>
      <c r="H1137" s="2">
        <f>_xlfn.XLOOKUP(A1137, 'Medical Examinations'!A:A, 'Medical Examinations'!J:J, "not found")</f>
        <v>0</v>
      </c>
      <c r="I1137" s="2" t="str">
        <f>_xlfn.XLOOKUP(A1137, 'Medical Examinations'!A:A, 'Medical Examinations'!L:L, "not found")</f>
        <v>No</v>
      </c>
      <c r="J1137" s="2" t="str">
        <f>_xlfn.XLOOKUP(A1137, 'Medical Examinations'!A:A, 'Medical Examinations'!C:C, "not found")</f>
        <v>Obesity</v>
      </c>
      <c r="K1137" s="2" t="str">
        <f>_xlfn.XLOOKUP(A1137, 'Medical Examinations'!A:A, 'Medical Examinations'!E:E, "not  found")</f>
        <v>Diabetes</v>
      </c>
      <c r="L1137" s="16">
        <f>_xlfn.XLOOKUP(A1137, 'Hospitalisation Details'!A:A, 'Hospitalisation Details'!G:G, "not found")</f>
        <v>26245</v>
      </c>
      <c r="M1137" s="17">
        <f>_xlfn.XLOOKUP(A1137, 'Hospitalisation Details'!A:A, 'Hospitalisation Details'!J:J, "not found")</f>
        <v>9880.07</v>
      </c>
      <c r="N1137" s="2" t="str">
        <f>_xlfn.XLOOKUP(A1137, 'Hospitalisation Details'!A:A, 'Hospitalisation Details'!L:L, "not found")</f>
        <v>tier - 2</v>
      </c>
      <c r="O1137" s="2" t="str">
        <f>_xlfn.XLOOKUP(A1137, 'Hospitalisation Details'!A:A, 'Hospitalisation Details'!N:N, "not found")</f>
        <v>tier - 3</v>
      </c>
      <c r="P1137" s="2" t="str">
        <f>_xlfn.XLOOKUP(A1137, 'Hospitalisation Details'!A:A, 'Hospitalisation Details'!P:P, "not found")</f>
        <v>R1011</v>
      </c>
      <c r="Q1137" s="2">
        <f>_xlfn.XLOOKUP(A1137, 'Hospitalisation Details'!A:A, 'Hospitalisation Details'!H:H, "not found")</f>
        <v>51</v>
      </c>
    </row>
    <row r="1138" spans="1:17" ht="15.75" x14ac:dyDescent="0.25">
      <c r="A1138" s="15" t="s">
        <v>1234</v>
      </c>
      <c r="B1138" s="2" t="str">
        <f>VLOOKUP(A1138, 'Customer Names'!A:E, 4, FALSE)</f>
        <v>Lucie J.</v>
      </c>
      <c r="C1138" s="2">
        <f>_xlfn.XLOOKUP(A1138, 'Medical Examinations'!A:A, 'Medical Examinations'!B:B, "not found")</f>
        <v>37.729999999999997</v>
      </c>
      <c r="D1138" s="2">
        <f>_xlfn.XLOOKUP(A1138, 'Medical Examinations'!A:A, 'Medical Examinations'!D:D, "not found")</f>
        <v>7.4</v>
      </c>
      <c r="E1138" s="2" t="str">
        <f>_xlfn.XLOOKUP(A1138, 'Medical Examinations'!A:A, 'Medical Examinations'!F:F, "not found")</f>
        <v>No</v>
      </c>
      <c r="F1138" s="2" t="str">
        <f>_xlfn.XLOOKUP(A1138, 'Medical Examinations'!A:A, 'Medical Examinations'!G:G, "not found")</f>
        <v>No</v>
      </c>
      <c r="G1138" s="2" t="str">
        <f>_xlfn.XLOOKUP(A1138, 'Medical Examinations'!A:A, 'Medical Examinations'!H:H, "not found")</f>
        <v>No</v>
      </c>
      <c r="H1138" s="2">
        <f>_xlfn.XLOOKUP(A1138, 'Medical Examinations'!A:A, 'Medical Examinations'!J:J, "not found")</f>
        <v>0</v>
      </c>
      <c r="I1138" s="2" t="str">
        <f>_xlfn.XLOOKUP(A1138, 'Medical Examinations'!A:A, 'Medical Examinations'!L:L, "not found")</f>
        <v>No</v>
      </c>
      <c r="J1138" s="2" t="str">
        <f>_xlfn.XLOOKUP(A1138, 'Medical Examinations'!A:A, 'Medical Examinations'!C:C, "not found")</f>
        <v>Obesity</v>
      </c>
      <c r="K1138" s="2" t="str">
        <f>_xlfn.XLOOKUP(A1138, 'Medical Examinations'!A:A, 'Medical Examinations'!E:E, "not  found")</f>
        <v>Diabetes</v>
      </c>
      <c r="L1138" s="16">
        <f>_xlfn.XLOOKUP(A1138, 'Hospitalisation Details'!A:A, 'Hospitalisation Details'!G:G, "not found")</f>
        <v>26209</v>
      </c>
      <c r="M1138" s="17">
        <f>_xlfn.XLOOKUP(A1138, 'Hospitalisation Details'!A:A, 'Hospitalisation Details'!J:J, "not found")</f>
        <v>9877.61</v>
      </c>
      <c r="N1138" s="2" t="str">
        <f>_xlfn.XLOOKUP(A1138, 'Hospitalisation Details'!A:A, 'Hospitalisation Details'!L:L, "not found")</f>
        <v>tier - 2</v>
      </c>
      <c r="O1138" s="2" t="str">
        <f>_xlfn.XLOOKUP(A1138, 'Hospitalisation Details'!A:A, 'Hospitalisation Details'!N:N, "not found")</f>
        <v>tier - 1</v>
      </c>
      <c r="P1138" s="2" t="str">
        <f>_xlfn.XLOOKUP(A1138, 'Hospitalisation Details'!A:A, 'Hospitalisation Details'!P:P, "not found")</f>
        <v>R1013</v>
      </c>
      <c r="Q1138" s="2">
        <f>_xlfn.XLOOKUP(A1138, 'Hospitalisation Details'!A:A, 'Hospitalisation Details'!H:H, "not found")</f>
        <v>51</v>
      </c>
    </row>
    <row r="1139" spans="1:17" ht="15.75" x14ac:dyDescent="0.25">
      <c r="A1139" s="15" t="s">
        <v>1233</v>
      </c>
      <c r="B1139" s="2" t="str">
        <f>VLOOKUP(A1139, 'Customer Names'!A:E, 4, FALSE)</f>
        <v>Elizabeth S.</v>
      </c>
      <c r="C1139" s="2">
        <f>_xlfn.XLOOKUP(A1139, 'Medical Examinations'!A:A, 'Medical Examinations'!B:B, "not found")</f>
        <v>40.659999999999997</v>
      </c>
      <c r="D1139" s="2">
        <f>_xlfn.XLOOKUP(A1139, 'Medical Examinations'!A:A, 'Medical Examinations'!D:D, "not found")</f>
        <v>10.08</v>
      </c>
      <c r="E1139" s="2" t="str">
        <f>_xlfn.XLOOKUP(A1139, 'Medical Examinations'!A:A, 'Medical Examinations'!F:F, "not found")</f>
        <v>No</v>
      </c>
      <c r="F1139" s="2" t="str">
        <f>_xlfn.XLOOKUP(A1139, 'Medical Examinations'!A:A, 'Medical Examinations'!G:G, "not found")</f>
        <v>No</v>
      </c>
      <c r="G1139" s="2" t="str">
        <f>_xlfn.XLOOKUP(A1139, 'Medical Examinations'!A:A, 'Medical Examinations'!H:H, "not found")</f>
        <v>No</v>
      </c>
      <c r="H1139" s="2">
        <f>_xlfn.XLOOKUP(A1139, 'Medical Examinations'!A:A, 'Medical Examinations'!J:J, "not found")</f>
        <v>0</v>
      </c>
      <c r="I1139" s="2" t="str">
        <f>_xlfn.XLOOKUP(A1139, 'Medical Examinations'!A:A, 'Medical Examinations'!L:L, "not found")</f>
        <v>No</v>
      </c>
      <c r="J1139" s="2" t="str">
        <f>_xlfn.XLOOKUP(A1139, 'Medical Examinations'!A:A, 'Medical Examinations'!C:C, "not found")</f>
        <v>Obesity</v>
      </c>
      <c r="K1139" s="2" t="str">
        <f>_xlfn.XLOOKUP(A1139, 'Medical Examinations'!A:A, 'Medical Examinations'!E:E, "not  found")</f>
        <v>Diabetes</v>
      </c>
      <c r="L1139" s="16">
        <f>_xlfn.XLOOKUP(A1139, 'Hospitalisation Details'!A:A, 'Hospitalisation Details'!G:G, "not found")</f>
        <v>26117</v>
      </c>
      <c r="M1139" s="17">
        <f>_xlfn.XLOOKUP(A1139, 'Hospitalisation Details'!A:A, 'Hospitalisation Details'!J:J, "not found")</f>
        <v>9875.68</v>
      </c>
      <c r="N1139" s="2" t="str">
        <f>_xlfn.XLOOKUP(A1139, 'Hospitalisation Details'!A:A, 'Hospitalisation Details'!L:L, "not found")</f>
        <v>tier - 2</v>
      </c>
      <c r="O1139" s="2" t="str">
        <f>_xlfn.XLOOKUP(A1139, 'Hospitalisation Details'!A:A, 'Hospitalisation Details'!N:N, "not found")</f>
        <v>tier - 3</v>
      </c>
      <c r="P1139" s="2" t="str">
        <f>_xlfn.XLOOKUP(A1139, 'Hospitalisation Details'!A:A, 'Hospitalisation Details'!P:P, "not found")</f>
        <v>R1024</v>
      </c>
      <c r="Q1139" s="2">
        <f>_xlfn.XLOOKUP(A1139, 'Hospitalisation Details'!A:A, 'Hospitalisation Details'!H:H, "not found")</f>
        <v>51</v>
      </c>
    </row>
    <row r="1140" spans="1:17" ht="15.75" x14ac:dyDescent="0.25">
      <c r="A1140" s="15" t="s">
        <v>1232</v>
      </c>
      <c r="B1140" s="2" t="str">
        <f>VLOOKUP(A1140, 'Customer Names'!A:E, 4, FALSE)</f>
        <v>Carma S</v>
      </c>
      <c r="C1140" s="2">
        <f>_xlfn.XLOOKUP(A1140, 'Medical Examinations'!A:A, 'Medical Examinations'!B:B, "not found")</f>
        <v>34.200000000000003</v>
      </c>
      <c r="D1140" s="2">
        <f>_xlfn.XLOOKUP(A1140, 'Medical Examinations'!A:A, 'Medical Examinations'!D:D, "not found")</f>
        <v>8.58</v>
      </c>
      <c r="E1140" s="2" t="str">
        <f>_xlfn.XLOOKUP(A1140, 'Medical Examinations'!A:A, 'Medical Examinations'!F:F, "not found")</f>
        <v>No</v>
      </c>
      <c r="F1140" s="2" t="str">
        <f>_xlfn.XLOOKUP(A1140, 'Medical Examinations'!A:A, 'Medical Examinations'!G:G, "not found")</f>
        <v>No</v>
      </c>
      <c r="G1140" s="2" t="str">
        <f>_xlfn.XLOOKUP(A1140, 'Medical Examinations'!A:A, 'Medical Examinations'!H:H, "not found")</f>
        <v>No</v>
      </c>
      <c r="H1140" s="2">
        <f>_xlfn.XLOOKUP(A1140, 'Medical Examinations'!A:A, 'Medical Examinations'!J:J, "not found")</f>
        <v>0</v>
      </c>
      <c r="I1140" s="2" t="str">
        <f>_xlfn.XLOOKUP(A1140, 'Medical Examinations'!A:A, 'Medical Examinations'!L:L, "not found")</f>
        <v>No</v>
      </c>
      <c r="J1140" s="2" t="str">
        <f>_xlfn.XLOOKUP(A1140, 'Medical Examinations'!A:A, 'Medical Examinations'!C:C, "not found")</f>
        <v>Obesity</v>
      </c>
      <c r="K1140" s="2" t="str">
        <f>_xlfn.XLOOKUP(A1140, 'Medical Examinations'!A:A, 'Medical Examinations'!E:E, "not  found")</f>
        <v>Diabetes</v>
      </c>
      <c r="L1140" s="16">
        <f>_xlfn.XLOOKUP(A1140, 'Hospitalisation Details'!A:A, 'Hospitalisation Details'!G:G, "not found")</f>
        <v>26289</v>
      </c>
      <c r="M1140" s="17">
        <f>_xlfn.XLOOKUP(A1140, 'Hospitalisation Details'!A:A, 'Hospitalisation Details'!J:J, "not found")</f>
        <v>9872.7000000000007</v>
      </c>
      <c r="N1140" s="2" t="str">
        <f>_xlfn.XLOOKUP(A1140, 'Hospitalisation Details'!A:A, 'Hospitalisation Details'!L:L, "not found")</f>
        <v>tier - 2</v>
      </c>
      <c r="O1140" s="2" t="str">
        <f>_xlfn.XLOOKUP(A1140, 'Hospitalisation Details'!A:A, 'Hospitalisation Details'!N:N, "not found")</f>
        <v>tier - 2</v>
      </c>
      <c r="P1140" s="2" t="str">
        <f>_xlfn.XLOOKUP(A1140, 'Hospitalisation Details'!A:A, 'Hospitalisation Details'!P:P, "not found")</f>
        <v>R1011</v>
      </c>
      <c r="Q1140" s="2">
        <f>_xlfn.XLOOKUP(A1140, 'Hospitalisation Details'!A:A, 'Hospitalisation Details'!H:H, "not found")</f>
        <v>51</v>
      </c>
    </row>
    <row r="1141" spans="1:17" ht="15.75" x14ac:dyDescent="0.25">
      <c r="A1141" s="15" t="s">
        <v>1231</v>
      </c>
      <c r="B1141" s="2" t="str">
        <f>VLOOKUP(A1141, 'Customer Names'!A:E, 4, FALSE)</f>
        <v>Ryan</v>
      </c>
      <c r="C1141" s="2">
        <f>_xlfn.XLOOKUP(A1141, 'Medical Examinations'!A:A, 'Medical Examinations'!B:B, "not found")</f>
        <v>46.51</v>
      </c>
      <c r="D1141" s="2">
        <f>_xlfn.XLOOKUP(A1141, 'Medical Examinations'!A:A, 'Medical Examinations'!D:D, "not found")</f>
        <v>5.84</v>
      </c>
      <c r="E1141" s="2" t="str">
        <f>_xlfn.XLOOKUP(A1141, 'Medical Examinations'!A:A, 'Medical Examinations'!F:F, "not found")</f>
        <v>No</v>
      </c>
      <c r="F1141" s="2" t="str">
        <f>_xlfn.XLOOKUP(A1141, 'Medical Examinations'!A:A, 'Medical Examinations'!G:G, "not found")</f>
        <v>No</v>
      </c>
      <c r="G1141" s="2" t="str">
        <f>_xlfn.XLOOKUP(A1141, 'Medical Examinations'!A:A, 'Medical Examinations'!H:H, "not found")</f>
        <v>No</v>
      </c>
      <c r="H1141" s="2">
        <f>_xlfn.XLOOKUP(A1141, 'Medical Examinations'!A:A, 'Medical Examinations'!J:J, "not found")</f>
        <v>1</v>
      </c>
      <c r="I1141" s="2" t="str">
        <f>_xlfn.XLOOKUP(A1141, 'Medical Examinations'!A:A, 'Medical Examinations'!L:L, "not found")</f>
        <v>No</v>
      </c>
      <c r="J1141" s="2" t="str">
        <f>_xlfn.XLOOKUP(A1141, 'Medical Examinations'!A:A, 'Medical Examinations'!C:C, "not found")</f>
        <v>Obesity</v>
      </c>
      <c r="K1141" s="2" t="str">
        <f>_xlfn.XLOOKUP(A1141, 'Medical Examinations'!A:A, 'Medical Examinations'!E:E, "not  found")</f>
        <v>Prediabeties</v>
      </c>
      <c r="L1141" s="16">
        <f>_xlfn.XLOOKUP(A1141, 'Hospitalisation Details'!A:A, 'Hospitalisation Details'!G:G, "not found")</f>
        <v>35982</v>
      </c>
      <c r="M1141" s="17">
        <f>_xlfn.XLOOKUP(A1141, 'Hospitalisation Details'!A:A, 'Hospitalisation Details'!J:J, "not found")</f>
        <v>9870.59</v>
      </c>
      <c r="N1141" s="2" t="str">
        <f>_xlfn.XLOOKUP(A1141, 'Hospitalisation Details'!A:A, 'Hospitalisation Details'!L:L, "not found")</f>
        <v>tier - 2</v>
      </c>
      <c r="O1141" s="2" t="str">
        <f>_xlfn.XLOOKUP(A1141, 'Hospitalisation Details'!A:A, 'Hospitalisation Details'!N:N, "not found")</f>
        <v>tier - 2</v>
      </c>
      <c r="P1141" s="2" t="str">
        <f>_xlfn.XLOOKUP(A1141, 'Hospitalisation Details'!A:A, 'Hospitalisation Details'!P:P, "not found")</f>
        <v>R1023</v>
      </c>
      <c r="Q1141" s="2">
        <f>_xlfn.XLOOKUP(A1141, 'Hospitalisation Details'!A:A, 'Hospitalisation Details'!H:H, "not found")</f>
        <v>24</v>
      </c>
    </row>
    <row r="1142" spans="1:17" ht="15.75" x14ac:dyDescent="0.25">
      <c r="A1142" s="15" t="s">
        <v>1230</v>
      </c>
      <c r="B1142" s="2" t="str">
        <f>VLOOKUP(A1142, 'Customer Names'!A:E, 4, FALSE)</f>
        <v>Daniel</v>
      </c>
      <c r="C1142" s="2">
        <f>_xlfn.XLOOKUP(A1142, 'Medical Examinations'!A:A, 'Medical Examinations'!B:B, "not found")</f>
        <v>28.88</v>
      </c>
      <c r="D1142" s="2">
        <f>_xlfn.XLOOKUP(A1142, 'Medical Examinations'!A:A, 'Medical Examinations'!D:D, "not found")</f>
        <v>4.8600000000000003</v>
      </c>
      <c r="E1142" s="2" t="str">
        <f>_xlfn.XLOOKUP(A1142, 'Medical Examinations'!A:A, 'Medical Examinations'!F:F, "not found")</f>
        <v>yes</v>
      </c>
      <c r="F1142" s="2" t="str">
        <f>_xlfn.XLOOKUP(A1142, 'Medical Examinations'!A:A, 'Medical Examinations'!G:G, "not found")</f>
        <v>No</v>
      </c>
      <c r="G1142" s="2" t="str">
        <f>_xlfn.XLOOKUP(A1142, 'Medical Examinations'!A:A, 'Medical Examinations'!H:H, "not found")</f>
        <v>Yes</v>
      </c>
      <c r="H1142" s="2">
        <f>_xlfn.XLOOKUP(A1142, 'Medical Examinations'!A:A, 'Medical Examinations'!J:J, "not found")</f>
        <v>1</v>
      </c>
      <c r="I1142" s="2" t="str">
        <f>_xlfn.XLOOKUP(A1142, 'Medical Examinations'!A:A, 'Medical Examinations'!L:L, "not found")</f>
        <v>No</v>
      </c>
      <c r="J1142" s="2" t="str">
        <f>_xlfn.XLOOKUP(A1142, 'Medical Examinations'!A:A, 'Medical Examinations'!C:C, "not found")</f>
        <v>Overweight</v>
      </c>
      <c r="K1142" s="2" t="str">
        <f>_xlfn.XLOOKUP(A1142, 'Medical Examinations'!A:A, 'Medical Examinations'!E:E, "not  found")</f>
        <v>Normal</v>
      </c>
      <c r="L1142" s="16">
        <f>_xlfn.XLOOKUP(A1142, 'Hospitalisation Details'!A:A, 'Hospitalisation Details'!G:G, "not found")</f>
        <v>25428</v>
      </c>
      <c r="M1142" s="17">
        <f>_xlfn.XLOOKUP(A1142, 'Hospitalisation Details'!A:A, 'Hospitalisation Details'!J:J, "not found")</f>
        <v>9869.81</v>
      </c>
      <c r="N1142" s="2" t="str">
        <f>_xlfn.XLOOKUP(A1142, 'Hospitalisation Details'!A:A, 'Hospitalisation Details'!L:L, "not found")</f>
        <v>tier - 3</v>
      </c>
      <c r="O1142" s="2" t="str">
        <f>_xlfn.XLOOKUP(A1142, 'Hospitalisation Details'!A:A, 'Hospitalisation Details'!N:N, "not found")</f>
        <v>tier - 3</v>
      </c>
      <c r="P1142" s="2" t="str">
        <f>_xlfn.XLOOKUP(A1142, 'Hospitalisation Details'!A:A, 'Hospitalisation Details'!P:P, "not found")</f>
        <v>R1012</v>
      </c>
      <c r="Q1142" s="2">
        <f>_xlfn.XLOOKUP(A1142, 'Hospitalisation Details'!A:A, 'Hospitalisation Details'!H:H, "not found")</f>
        <v>53</v>
      </c>
    </row>
    <row r="1143" spans="1:17" ht="15.75" x14ac:dyDescent="0.25">
      <c r="A1143" s="15" t="s">
        <v>1229</v>
      </c>
      <c r="B1143" s="2" t="str">
        <f>VLOOKUP(A1143, 'Customer Names'!A:E, 4, FALSE)</f>
        <v>Sarah</v>
      </c>
      <c r="C1143" s="2">
        <f>_xlfn.XLOOKUP(A1143, 'Medical Examinations'!A:A, 'Medical Examinations'!B:B, "not found")</f>
        <v>33.914999999999999</v>
      </c>
      <c r="D1143" s="2">
        <f>_xlfn.XLOOKUP(A1143, 'Medical Examinations'!A:A, 'Medical Examinations'!D:D, "not found")</f>
        <v>11.52</v>
      </c>
      <c r="E1143" s="2" t="str">
        <f>_xlfn.XLOOKUP(A1143, 'Medical Examinations'!A:A, 'Medical Examinations'!F:F, "not found")</f>
        <v>No</v>
      </c>
      <c r="F1143" s="2" t="str">
        <f>_xlfn.XLOOKUP(A1143, 'Medical Examinations'!A:A, 'Medical Examinations'!G:G, "not found")</f>
        <v>No</v>
      </c>
      <c r="G1143" s="2" t="str">
        <f>_xlfn.XLOOKUP(A1143, 'Medical Examinations'!A:A, 'Medical Examinations'!H:H, "not found")</f>
        <v>No</v>
      </c>
      <c r="H1143" s="2">
        <f>_xlfn.XLOOKUP(A1143, 'Medical Examinations'!A:A, 'Medical Examinations'!J:J, "not found")</f>
        <v>0</v>
      </c>
      <c r="I1143" s="2" t="str">
        <f>_xlfn.XLOOKUP(A1143, 'Medical Examinations'!A:A, 'Medical Examinations'!L:L, "not found")</f>
        <v>No</v>
      </c>
      <c r="J1143" s="2" t="str">
        <f>_xlfn.XLOOKUP(A1143, 'Medical Examinations'!A:A, 'Medical Examinations'!C:C, "not found")</f>
        <v>Obesity</v>
      </c>
      <c r="K1143" s="2" t="str">
        <f>_xlfn.XLOOKUP(A1143, 'Medical Examinations'!A:A, 'Medical Examinations'!E:E, "not  found")</f>
        <v>Diabetes</v>
      </c>
      <c r="L1143" s="16">
        <f>_xlfn.XLOOKUP(A1143, 'Hospitalisation Details'!A:A, 'Hospitalisation Details'!G:G, "not found")</f>
        <v>26246</v>
      </c>
      <c r="M1143" s="17">
        <f>_xlfn.XLOOKUP(A1143, 'Hospitalisation Details'!A:A, 'Hospitalisation Details'!J:J, "not found")</f>
        <v>9866.2999999999993</v>
      </c>
      <c r="N1143" s="2" t="str">
        <f>_xlfn.XLOOKUP(A1143, 'Hospitalisation Details'!A:A, 'Hospitalisation Details'!L:L, "not found")</f>
        <v>tier - 2</v>
      </c>
      <c r="O1143" s="2" t="str">
        <f>_xlfn.XLOOKUP(A1143, 'Hospitalisation Details'!A:A, 'Hospitalisation Details'!N:N, "not found")</f>
        <v>tier - 3</v>
      </c>
      <c r="P1143" s="2" t="str">
        <f>_xlfn.XLOOKUP(A1143, 'Hospitalisation Details'!A:A, 'Hospitalisation Details'!P:P, "not found")</f>
        <v>R1024</v>
      </c>
      <c r="Q1143" s="2">
        <f>_xlfn.XLOOKUP(A1143, 'Hospitalisation Details'!A:A, 'Hospitalisation Details'!H:H, "not found")</f>
        <v>51</v>
      </c>
    </row>
    <row r="1144" spans="1:17" ht="15.75" x14ac:dyDescent="0.25">
      <c r="A1144" s="15" t="s">
        <v>1228</v>
      </c>
      <c r="B1144" s="2" t="str">
        <f>VLOOKUP(A1144, 'Customer Names'!A:E, 4, FALSE)</f>
        <v>Matthew J</v>
      </c>
      <c r="C1144" s="2">
        <f>_xlfn.XLOOKUP(A1144, 'Medical Examinations'!A:A, 'Medical Examinations'!B:B, "not found")</f>
        <v>24.32</v>
      </c>
      <c r="D1144" s="2">
        <f>_xlfn.XLOOKUP(A1144, 'Medical Examinations'!A:A, 'Medical Examinations'!D:D, "not found")</f>
        <v>6.15</v>
      </c>
      <c r="E1144" s="2" t="str">
        <f>_xlfn.XLOOKUP(A1144, 'Medical Examinations'!A:A, 'Medical Examinations'!F:F, "not found")</f>
        <v>yes</v>
      </c>
      <c r="F1144" s="2" t="str">
        <f>_xlfn.XLOOKUP(A1144, 'Medical Examinations'!A:A, 'Medical Examinations'!G:G, "not found")</f>
        <v>No</v>
      </c>
      <c r="G1144" s="2" t="str">
        <f>_xlfn.XLOOKUP(A1144, 'Medical Examinations'!A:A, 'Medical Examinations'!H:H, "not found")</f>
        <v>Yes</v>
      </c>
      <c r="H1144" s="2">
        <f>_xlfn.XLOOKUP(A1144, 'Medical Examinations'!A:A, 'Medical Examinations'!J:J, "not found")</f>
        <v>1</v>
      </c>
      <c r="I1144" s="2" t="str">
        <f>_xlfn.XLOOKUP(A1144, 'Medical Examinations'!A:A, 'Medical Examinations'!L:L, "not found")</f>
        <v>No</v>
      </c>
      <c r="J1144" s="2" t="str">
        <f>_xlfn.XLOOKUP(A1144, 'Medical Examinations'!A:A, 'Medical Examinations'!C:C, "not found")</f>
        <v>Normal Weight</v>
      </c>
      <c r="K1144" s="2" t="str">
        <f>_xlfn.XLOOKUP(A1144, 'Medical Examinations'!A:A, 'Medical Examinations'!E:E, "not  found")</f>
        <v>Prediabeties</v>
      </c>
      <c r="L1144" s="16">
        <f>_xlfn.XLOOKUP(A1144, 'Hospitalisation Details'!A:A, 'Hospitalisation Details'!G:G, "not found")</f>
        <v>25496</v>
      </c>
      <c r="M1144" s="17">
        <f>_xlfn.XLOOKUP(A1144, 'Hospitalisation Details'!A:A, 'Hospitalisation Details'!J:J, "not found")</f>
        <v>9863.4699999999993</v>
      </c>
      <c r="N1144" s="2" t="str">
        <f>_xlfn.XLOOKUP(A1144, 'Hospitalisation Details'!A:A, 'Hospitalisation Details'!L:L, "not found")</f>
        <v>tier - 3</v>
      </c>
      <c r="O1144" s="2" t="str">
        <f>_xlfn.XLOOKUP(A1144, 'Hospitalisation Details'!A:A, 'Hospitalisation Details'!N:N, "not found")</f>
        <v>tier - 3</v>
      </c>
      <c r="P1144" s="2" t="str">
        <f>_xlfn.XLOOKUP(A1144, 'Hospitalisation Details'!A:A, 'Hospitalisation Details'!P:P, "not found")</f>
        <v>R1012</v>
      </c>
      <c r="Q1144" s="2">
        <f>_xlfn.XLOOKUP(A1144, 'Hospitalisation Details'!A:A, 'Hospitalisation Details'!H:H, "not found")</f>
        <v>53</v>
      </c>
    </row>
    <row r="1145" spans="1:17" ht="15.75" x14ac:dyDescent="0.25">
      <c r="A1145" s="15" t="s">
        <v>1227</v>
      </c>
      <c r="B1145" s="2" t="str">
        <f>VLOOKUP(A1145, 'Customer Names'!A:E, 4, FALSE)</f>
        <v>Francesca</v>
      </c>
      <c r="C1145" s="2">
        <f>_xlfn.XLOOKUP(A1145, 'Medical Examinations'!A:A, 'Medical Examinations'!B:B, "not found")</f>
        <v>25.8</v>
      </c>
      <c r="D1145" s="2">
        <f>_xlfn.XLOOKUP(A1145, 'Medical Examinations'!A:A, 'Medical Examinations'!D:D, "not found")</f>
        <v>9.94</v>
      </c>
      <c r="E1145" s="2" t="str">
        <f>_xlfn.XLOOKUP(A1145, 'Medical Examinations'!A:A, 'Medical Examinations'!F:F, "not found")</f>
        <v>No</v>
      </c>
      <c r="F1145" s="2" t="str">
        <f>_xlfn.XLOOKUP(A1145, 'Medical Examinations'!A:A, 'Medical Examinations'!G:G, "not found")</f>
        <v>No</v>
      </c>
      <c r="G1145" s="2" t="str">
        <f>_xlfn.XLOOKUP(A1145, 'Medical Examinations'!A:A, 'Medical Examinations'!H:H, "not found")</f>
        <v>No</v>
      </c>
      <c r="H1145" s="2">
        <f>_xlfn.XLOOKUP(A1145, 'Medical Examinations'!A:A, 'Medical Examinations'!J:J, "not found")</f>
        <v>0</v>
      </c>
      <c r="I1145" s="2" t="str">
        <f>_xlfn.XLOOKUP(A1145, 'Medical Examinations'!A:A, 'Medical Examinations'!L:L, "not found")</f>
        <v>No</v>
      </c>
      <c r="J1145" s="2" t="str">
        <f>_xlfn.XLOOKUP(A1145, 'Medical Examinations'!A:A, 'Medical Examinations'!C:C, "not found")</f>
        <v>Overweight</v>
      </c>
      <c r="K1145" s="2" t="str">
        <f>_xlfn.XLOOKUP(A1145, 'Medical Examinations'!A:A, 'Medical Examinations'!E:E, "not  found")</f>
        <v>Diabetes</v>
      </c>
      <c r="L1145" s="16">
        <f>_xlfn.XLOOKUP(A1145, 'Hospitalisation Details'!A:A, 'Hospitalisation Details'!G:G, "not found")</f>
        <v>26131</v>
      </c>
      <c r="M1145" s="17">
        <f>_xlfn.XLOOKUP(A1145, 'Hospitalisation Details'!A:A, 'Hospitalisation Details'!J:J, "not found")</f>
        <v>9861.0300000000007</v>
      </c>
      <c r="N1145" s="2" t="str">
        <f>_xlfn.XLOOKUP(A1145, 'Hospitalisation Details'!A:A, 'Hospitalisation Details'!L:L, "not found")</f>
        <v>tier - 2</v>
      </c>
      <c r="O1145" s="2" t="str">
        <f>_xlfn.XLOOKUP(A1145, 'Hospitalisation Details'!A:A, 'Hospitalisation Details'!N:N, "not found")</f>
        <v>tier - 2</v>
      </c>
      <c r="P1145" s="2" t="str">
        <f>_xlfn.XLOOKUP(A1145, 'Hospitalisation Details'!A:A, 'Hospitalisation Details'!P:P, "not found")</f>
        <v>R1011</v>
      </c>
      <c r="Q1145" s="2">
        <f>_xlfn.XLOOKUP(A1145, 'Hospitalisation Details'!A:A, 'Hospitalisation Details'!H:H, "not found")</f>
        <v>51</v>
      </c>
    </row>
    <row r="1146" spans="1:17" ht="15.75" x14ac:dyDescent="0.25">
      <c r="A1146" s="15" t="s">
        <v>1226</v>
      </c>
      <c r="B1146" s="2" t="str">
        <f>VLOOKUP(A1146, 'Customer Names'!A:E, 4, FALSE)</f>
        <v>Nicole</v>
      </c>
      <c r="C1146" s="2">
        <f>_xlfn.XLOOKUP(A1146, 'Medical Examinations'!A:A, 'Medical Examinations'!B:B, "not found")</f>
        <v>21.56</v>
      </c>
      <c r="D1146" s="2">
        <f>_xlfn.XLOOKUP(A1146, 'Medical Examinations'!A:A, 'Medical Examinations'!D:D, "not found")</f>
        <v>10.56</v>
      </c>
      <c r="E1146" s="2" t="str">
        <f>_xlfn.XLOOKUP(A1146, 'Medical Examinations'!A:A, 'Medical Examinations'!F:F, "not found")</f>
        <v>No</v>
      </c>
      <c r="F1146" s="2" t="str">
        <f>_xlfn.XLOOKUP(A1146, 'Medical Examinations'!A:A, 'Medical Examinations'!G:G, "not found")</f>
        <v>No</v>
      </c>
      <c r="G1146" s="2" t="str">
        <f>_xlfn.XLOOKUP(A1146, 'Medical Examinations'!A:A, 'Medical Examinations'!H:H, "not found")</f>
        <v>No</v>
      </c>
      <c r="H1146" s="2">
        <f>_xlfn.XLOOKUP(A1146, 'Medical Examinations'!A:A, 'Medical Examinations'!J:J, "not found")</f>
        <v>0</v>
      </c>
      <c r="I1146" s="2" t="str">
        <f>_xlfn.XLOOKUP(A1146, 'Medical Examinations'!A:A, 'Medical Examinations'!L:L, "not found")</f>
        <v>No</v>
      </c>
      <c r="J1146" s="2" t="str">
        <f>_xlfn.XLOOKUP(A1146, 'Medical Examinations'!A:A, 'Medical Examinations'!C:C, "not found")</f>
        <v>Normal Weight</v>
      </c>
      <c r="K1146" s="2" t="str">
        <f>_xlfn.XLOOKUP(A1146, 'Medical Examinations'!A:A, 'Medical Examinations'!E:E, "not  found")</f>
        <v>Diabetes</v>
      </c>
      <c r="L1146" s="16">
        <f>_xlfn.XLOOKUP(A1146, 'Hospitalisation Details'!A:A, 'Hospitalisation Details'!G:G, "not found")</f>
        <v>26229</v>
      </c>
      <c r="M1146" s="17">
        <f>_xlfn.XLOOKUP(A1146, 'Hospitalisation Details'!A:A, 'Hospitalisation Details'!J:J, "not found")</f>
        <v>9855.1299999999992</v>
      </c>
      <c r="N1146" s="2" t="str">
        <f>_xlfn.XLOOKUP(A1146, 'Hospitalisation Details'!A:A, 'Hospitalisation Details'!L:L, "not found")</f>
        <v>tier - 2</v>
      </c>
      <c r="O1146" s="2" t="str">
        <f>_xlfn.XLOOKUP(A1146, 'Hospitalisation Details'!A:A, 'Hospitalisation Details'!N:N, "not found")</f>
        <v>tier - 3</v>
      </c>
      <c r="P1146" s="2" t="str">
        <f>_xlfn.XLOOKUP(A1146, 'Hospitalisation Details'!A:A, 'Hospitalisation Details'!P:P, "not found")</f>
        <v>R1013</v>
      </c>
      <c r="Q1146" s="2">
        <f>_xlfn.XLOOKUP(A1146, 'Hospitalisation Details'!A:A, 'Hospitalisation Details'!H:H, "not found")</f>
        <v>51</v>
      </c>
    </row>
    <row r="1147" spans="1:17" ht="15.75" x14ac:dyDescent="0.25">
      <c r="A1147" s="15" t="s">
        <v>1225</v>
      </c>
      <c r="B1147" s="2" t="str">
        <f>VLOOKUP(A1147, 'Customer Names'!A:E, 4, FALSE)</f>
        <v>Toshiyuki</v>
      </c>
      <c r="C1147" s="2">
        <f>_xlfn.XLOOKUP(A1147, 'Medical Examinations'!A:A, 'Medical Examinations'!B:B, "not found")</f>
        <v>31.6</v>
      </c>
      <c r="D1147" s="2">
        <f>_xlfn.XLOOKUP(A1147, 'Medical Examinations'!A:A, 'Medical Examinations'!D:D, "not found")</f>
        <v>6.79</v>
      </c>
      <c r="E1147" s="2" t="str">
        <f>_xlfn.XLOOKUP(A1147, 'Medical Examinations'!A:A, 'Medical Examinations'!F:F, "not found")</f>
        <v>No</v>
      </c>
      <c r="F1147" s="2" t="str">
        <f>_xlfn.XLOOKUP(A1147, 'Medical Examinations'!A:A, 'Medical Examinations'!G:G, "not found")</f>
        <v>No</v>
      </c>
      <c r="G1147" s="2" t="str">
        <f>_xlfn.XLOOKUP(A1147, 'Medical Examinations'!A:A, 'Medical Examinations'!H:H, "not found")</f>
        <v>No</v>
      </c>
      <c r="H1147" s="2">
        <f>_xlfn.XLOOKUP(A1147, 'Medical Examinations'!A:A, 'Medical Examinations'!J:J, "not found")</f>
        <v>0</v>
      </c>
      <c r="I1147" s="2" t="str">
        <f>_xlfn.XLOOKUP(A1147, 'Medical Examinations'!A:A, 'Medical Examinations'!L:L, "not found")</f>
        <v>No</v>
      </c>
      <c r="J1147" s="2" t="str">
        <f>_xlfn.XLOOKUP(A1147, 'Medical Examinations'!A:A, 'Medical Examinations'!C:C, "not found")</f>
        <v>Obesity</v>
      </c>
      <c r="K1147" s="2" t="str">
        <f>_xlfn.XLOOKUP(A1147, 'Medical Examinations'!A:A, 'Medical Examinations'!E:E, "not  found")</f>
        <v>Diabetes</v>
      </c>
      <c r="L1147" s="16">
        <f>_xlfn.XLOOKUP(A1147, 'Hospitalisation Details'!A:A, 'Hospitalisation Details'!G:G, "not found")</f>
        <v>25146</v>
      </c>
      <c r="M1147" s="17">
        <f>_xlfn.XLOOKUP(A1147, 'Hospitalisation Details'!A:A, 'Hospitalisation Details'!J:J, "not found")</f>
        <v>9850.43</v>
      </c>
      <c r="N1147" s="2" t="str">
        <f>_xlfn.XLOOKUP(A1147, 'Hospitalisation Details'!A:A, 'Hospitalisation Details'!L:L, "not found")</f>
        <v>tier - 3</v>
      </c>
      <c r="O1147" s="2" t="str">
        <f>_xlfn.XLOOKUP(A1147, 'Hospitalisation Details'!A:A, 'Hospitalisation Details'!N:N, "not found")</f>
        <v>tier - 3</v>
      </c>
      <c r="P1147" s="2" t="str">
        <f>_xlfn.XLOOKUP(A1147, 'Hospitalisation Details'!A:A, 'Hospitalisation Details'!P:P, "not found")</f>
        <v>R1011</v>
      </c>
      <c r="Q1147" s="2">
        <f>_xlfn.XLOOKUP(A1147, 'Hospitalisation Details'!A:A, 'Hospitalisation Details'!H:H, "not found")</f>
        <v>54</v>
      </c>
    </row>
    <row r="1148" spans="1:17" ht="15.75" x14ac:dyDescent="0.25">
      <c r="A1148" s="15" t="s">
        <v>1224</v>
      </c>
      <c r="B1148" s="2" t="str">
        <f>VLOOKUP(A1148, 'Customer Names'!A:E, 4, FALSE)</f>
        <v>Tom L.</v>
      </c>
      <c r="C1148" s="2">
        <f>_xlfn.XLOOKUP(A1148, 'Medical Examinations'!A:A, 'Medical Examinations'!B:B, "not found")</f>
        <v>42.93</v>
      </c>
      <c r="D1148" s="2">
        <f>_xlfn.XLOOKUP(A1148, 'Medical Examinations'!A:A, 'Medical Examinations'!D:D, "not found")</f>
        <v>4.8</v>
      </c>
      <c r="E1148" s="2" t="str">
        <f>_xlfn.XLOOKUP(A1148, 'Medical Examinations'!A:A, 'Medical Examinations'!F:F, "not found")</f>
        <v>No</v>
      </c>
      <c r="F1148" s="2" t="str">
        <f>_xlfn.XLOOKUP(A1148, 'Medical Examinations'!A:A, 'Medical Examinations'!G:G, "not found")</f>
        <v>No</v>
      </c>
      <c r="G1148" s="2" t="str">
        <f>_xlfn.XLOOKUP(A1148, 'Medical Examinations'!A:A, 'Medical Examinations'!H:H, "not found")</f>
        <v>No</v>
      </c>
      <c r="H1148" s="2">
        <f>_xlfn.XLOOKUP(A1148, 'Medical Examinations'!A:A, 'Medical Examinations'!J:J, "not found")</f>
        <v>1</v>
      </c>
      <c r="I1148" s="2" t="str">
        <f>_xlfn.XLOOKUP(A1148, 'Medical Examinations'!A:A, 'Medical Examinations'!L:L, "not found")</f>
        <v>No</v>
      </c>
      <c r="J1148" s="2" t="str">
        <f>_xlfn.XLOOKUP(A1148, 'Medical Examinations'!A:A, 'Medical Examinations'!C:C, "not found")</f>
        <v>Obesity</v>
      </c>
      <c r="K1148" s="2" t="str">
        <f>_xlfn.XLOOKUP(A1148, 'Medical Examinations'!A:A, 'Medical Examinations'!E:E, "not  found")</f>
        <v>Normal</v>
      </c>
      <c r="L1148" s="16">
        <f>_xlfn.XLOOKUP(A1148, 'Hospitalisation Details'!A:A, 'Hospitalisation Details'!G:G, "not found")</f>
        <v>33829</v>
      </c>
      <c r="M1148" s="17">
        <f>_xlfn.XLOOKUP(A1148, 'Hospitalisation Details'!A:A, 'Hospitalisation Details'!J:J, "not found")</f>
        <v>9844.4500000000007</v>
      </c>
      <c r="N1148" s="2" t="str">
        <f>_xlfn.XLOOKUP(A1148, 'Hospitalisation Details'!A:A, 'Hospitalisation Details'!L:L, "not found")</f>
        <v>tier - 2</v>
      </c>
      <c r="O1148" s="2" t="str">
        <f>_xlfn.XLOOKUP(A1148, 'Hospitalisation Details'!A:A, 'Hospitalisation Details'!N:N, "not found")</f>
        <v>tier - 1</v>
      </c>
      <c r="P1148" s="2" t="str">
        <f>_xlfn.XLOOKUP(A1148, 'Hospitalisation Details'!A:A, 'Hospitalisation Details'!P:P, "not found")</f>
        <v>R1012</v>
      </c>
      <c r="Q1148" s="2">
        <f>_xlfn.XLOOKUP(A1148, 'Hospitalisation Details'!A:A, 'Hospitalisation Details'!H:H, "not found")</f>
        <v>30</v>
      </c>
    </row>
    <row r="1149" spans="1:17" ht="15.75" x14ac:dyDescent="0.25">
      <c r="A1149" s="15" t="s">
        <v>1223</v>
      </c>
      <c r="B1149" s="2" t="str">
        <f>VLOOKUP(A1149, 'Customer Names'!A:E, 4, FALSE)</f>
        <v>Brian</v>
      </c>
      <c r="C1149" s="2">
        <f>_xlfn.XLOOKUP(A1149, 'Medical Examinations'!A:A, 'Medical Examinations'!B:B, "not found")</f>
        <v>26.72</v>
      </c>
      <c r="D1149" s="2">
        <f>_xlfn.XLOOKUP(A1149, 'Medical Examinations'!A:A, 'Medical Examinations'!D:D, "not found")</f>
        <v>5.75</v>
      </c>
      <c r="E1149" s="2" t="str">
        <f>_xlfn.XLOOKUP(A1149, 'Medical Examinations'!A:A, 'Medical Examinations'!F:F, "not found")</f>
        <v>No</v>
      </c>
      <c r="F1149" s="2" t="str">
        <f>_xlfn.XLOOKUP(A1149, 'Medical Examinations'!A:A, 'Medical Examinations'!G:G, "not found")</f>
        <v>No</v>
      </c>
      <c r="G1149" s="2" t="str">
        <f>_xlfn.XLOOKUP(A1149, 'Medical Examinations'!A:A, 'Medical Examinations'!H:H, "not found")</f>
        <v>No</v>
      </c>
      <c r="H1149" s="2">
        <f>_xlfn.XLOOKUP(A1149, 'Medical Examinations'!A:A, 'Medical Examinations'!J:J, "not found")</f>
        <v>2</v>
      </c>
      <c r="I1149" s="2" t="str">
        <f>_xlfn.XLOOKUP(A1149, 'Medical Examinations'!A:A, 'Medical Examinations'!L:L, "not found")</f>
        <v>No</v>
      </c>
      <c r="J1149" s="2" t="str">
        <f>_xlfn.XLOOKUP(A1149, 'Medical Examinations'!A:A, 'Medical Examinations'!C:C, "not found")</f>
        <v>Overweight</v>
      </c>
      <c r="K1149" s="2" t="str">
        <f>_xlfn.XLOOKUP(A1149, 'Medical Examinations'!A:A, 'Medical Examinations'!E:E, "not  found")</f>
        <v>Prediabeties</v>
      </c>
      <c r="L1149" s="16">
        <f>_xlfn.XLOOKUP(A1149, 'Hospitalisation Details'!A:A, 'Hospitalisation Details'!G:G, "not found")</f>
        <v>26568</v>
      </c>
      <c r="M1149" s="17">
        <f>_xlfn.XLOOKUP(A1149, 'Hospitalisation Details'!A:A, 'Hospitalisation Details'!J:J, "not found")</f>
        <v>9836.2099999999991</v>
      </c>
      <c r="N1149" s="2" t="str">
        <f>_xlfn.XLOOKUP(A1149, 'Hospitalisation Details'!A:A, 'Hospitalisation Details'!L:L, "not found")</f>
        <v>tier - 2</v>
      </c>
      <c r="O1149" s="2" t="str">
        <f>_xlfn.XLOOKUP(A1149, 'Hospitalisation Details'!A:A, 'Hospitalisation Details'!N:N, "not found")</f>
        <v>tier - 3</v>
      </c>
      <c r="P1149" s="2" t="str">
        <f>_xlfn.XLOOKUP(A1149, 'Hospitalisation Details'!A:A, 'Hospitalisation Details'!P:P, "not found")</f>
        <v>R1021</v>
      </c>
      <c r="Q1149" s="2">
        <f>_xlfn.XLOOKUP(A1149, 'Hospitalisation Details'!A:A, 'Hospitalisation Details'!H:H, "not found")</f>
        <v>50</v>
      </c>
    </row>
    <row r="1150" spans="1:17" ht="15.75" x14ac:dyDescent="0.25">
      <c r="A1150" s="15" t="s">
        <v>1222</v>
      </c>
      <c r="B1150" s="2" t="str">
        <f>VLOOKUP(A1150, 'Customer Names'!A:E, 4, FALSE)</f>
        <v>Matthew</v>
      </c>
      <c r="C1150" s="2">
        <f>_xlfn.XLOOKUP(A1150, 'Medical Examinations'!A:A, 'Medical Examinations'!B:B, "not found")</f>
        <v>26.67</v>
      </c>
      <c r="D1150" s="2">
        <f>_xlfn.XLOOKUP(A1150, 'Medical Examinations'!A:A, 'Medical Examinations'!D:D, "not found")</f>
        <v>5.81</v>
      </c>
      <c r="E1150" s="2" t="str">
        <f>_xlfn.XLOOKUP(A1150, 'Medical Examinations'!A:A, 'Medical Examinations'!F:F, "not found")</f>
        <v>No</v>
      </c>
      <c r="F1150" s="2" t="str">
        <f>_xlfn.XLOOKUP(A1150, 'Medical Examinations'!A:A, 'Medical Examinations'!G:G, "not found")</f>
        <v>No</v>
      </c>
      <c r="G1150" s="2" t="str">
        <f>_xlfn.XLOOKUP(A1150, 'Medical Examinations'!A:A, 'Medical Examinations'!H:H, "not found")</f>
        <v>No</v>
      </c>
      <c r="H1150" s="2">
        <f>_xlfn.XLOOKUP(A1150, 'Medical Examinations'!A:A, 'Medical Examinations'!J:J, "not found")</f>
        <v>2</v>
      </c>
      <c r="I1150" s="2" t="str">
        <f>_xlfn.XLOOKUP(A1150, 'Medical Examinations'!A:A, 'Medical Examinations'!L:L, "not found")</f>
        <v>No</v>
      </c>
      <c r="J1150" s="2" t="str">
        <f>_xlfn.XLOOKUP(A1150, 'Medical Examinations'!A:A, 'Medical Examinations'!C:C, "not found")</f>
        <v>Overweight</v>
      </c>
      <c r="K1150" s="2" t="str">
        <f>_xlfn.XLOOKUP(A1150, 'Medical Examinations'!A:A, 'Medical Examinations'!E:E, "not  found")</f>
        <v>Prediabeties</v>
      </c>
      <c r="L1150" s="16">
        <f>_xlfn.XLOOKUP(A1150, 'Hospitalisation Details'!A:A, 'Hospitalisation Details'!G:G, "not found")</f>
        <v>26478</v>
      </c>
      <c r="M1150" s="17">
        <f>_xlfn.XLOOKUP(A1150, 'Hospitalisation Details'!A:A, 'Hospitalisation Details'!J:J, "not found")</f>
        <v>9819.25</v>
      </c>
      <c r="N1150" s="2" t="str">
        <f>_xlfn.XLOOKUP(A1150, 'Hospitalisation Details'!A:A, 'Hospitalisation Details'!L:L, "not found")</f>
        <v>tier - 2</v>
      </c>
      <c r="O1150" s="2" t="str">
        <f>_xlfn.XLOOKUP(A1150, 'Hospitalisation Details'!A:A, 'Hospitalisation Details'!N:N, "not found")</f>
        <v>tier - 2</v>
      </c>
      <c r="P1150" s="2" t="str">
        <f>_xlfn.XLOOKUP(A1150, 'Hospitalisation Details'!A:A, 'Hospitalisation Details'!P:P, "not found")</f>
        <v>R1021</v>
      </c>
      <c r="Q1150" s="2">
        <f>_xlfn.XLOOKUP(A1150, 'Hospitalisation Details'!A:A, 'Hospitalisation Details'!H:H, "not found")</f>
        <v>50</v>
      </c>
    </row>
    <row r="1151" spans="1:17" ht="15.75" x14ac:dyDescent="0.25">
      <c r="A1151" s="15" t="s">
        <v>1221</v>
      </c>
      <c r="B1151" s="2" t="str">
        <f>VLOOKUP(A1151, 'Customer Names'!A:E, 4, FALSE)</f>
        <v>Julee</v>
      </c>
      <c r="C1151" s="2">
        <f>_xlfn.XLOOKUP(A1151, 'Medical Examinations'!A:A, 'Medical Examinations'!B:B, "not found")</f>
        <v>42.68</v>
      </c>
      <c r="D1151" s="2">
        <f>_xlfn.XLOOKUP(A1151, 'Medical Examinations'!A:A, 'Medical Examinations'!D:D, "not found")</f>
        <v>9.2799999999999994</v>
      </c>
      <c r="E1151" s="2" t="str">
        <f>_xlfn.XLOOKUP(A1151, 'Medical Examinations'!A:A, 'Medical Examinations'!F:F, "not found")</f>
        <v>No</v>
      </c>
      <c r="F1151" s="2" t="str">
        <f>_xlfn.XLOOKUP(A1151, 'Medical Examinations'!A:A, 'Medical Examinations'!G:G, "not found")</f>
        <v>No</v>
      </c>
      <c r="G1151" s="2" t="str">
        <f>_xlfn.XLOOKUP(A1151, 'Medical Examinations'!A:A, 'Medical Examinations'!H:H, "not found")</f>
        <v>No</v>
      </c>
      <c r="H1151" s="2">
        <f>_xlfn.XLOOKUP(A1151, 'Medical Examinations'!A:A, 'Medical Examinations'!J:J, "not found")</f>
        <v>2</v>
      </c>
      <c r="I1151" s="2" t="str">
        <f>_xlfn.XLOOKUP(A1151, 'Medical Examinations'!A:A, 'Medical Examinations'!L:L, "not found")</f>
        <v>No</v>
      </c>
      <c r="J1151" s="2" t="str">
        <f>_xlfn.XLOOKUP(A1151, 'Medical Examinations'!A:A, 'Medical Examinations'!C:C, "not found")</f>
        <v>Obesity</v>
      </c>
      <c r="K1151" s="2" t="str">
        <f>_xlfn.XLOOKUP(A1151, 'Medical Examinations'!A:A, 'Medical Examinations'!E:E, "not  found")</f>
        <v>Diabetes</v>
      </c>
      <c r="L1151" s="16">
        <f>_xlfn.XLOOKUP(A1151, 'Hospitalisation Details'!A:A, 'Hospitalisation Details'!G:G, "not found")</f>
        <v>26924</v>
      </c>
      <c r="M1151" s="17">
        <f>_xlfn.XLOOKUP(A1151, 'Hospitalisation Details'!A:A, 'Hospitalisation Details'!J:J, "not found")</f>
        <v>9800.89</v>
      </c>
      <c r="N1151" s="2" t="str">
        <f>_xlfn.XLOOKUP(A1151, 'Hospitalisation Details'!A:A, 'Hospitalisation Details'!L:L, "not found")</f>
        <v>tier - 2</v>
      </c>
      <c r="O1151" s="2" t="str">
        <f>_xlfn.XLOOKUP(A1151, 'Hospitalisation Details'!A:A, 'Hospitalisation Details'!N:N, "not found")</f>
        <v>tier - 1</v>
      </c>
      <c r="P1151" s="2" t="str">
        <f>_xlfn.XLOOKUP(A1151, 'Hospitalisation Details'!A:A, 'Hospitalisation Details'!P:P, "not found")</f>
        <v>R1013</v>
      </c>
      <c r="Q1151" s="2">
        <f>_xlfn.XLOOKUP(A1151, 'Hospitalisation Details'!A:A, 'Hospitalisation Details'!H:H, "not found")</f>
        <v>49</v>
      </c>
    </row>
    <row r="1152" spans="1:17" ht="15.75" x14ac:dyDescent="0.25">
      <c r="A1152" s="15" t="s">
        <v>1220</v>
      </c>
      <c r="B1152" s="2" t="str">
        <f>VLOOKUP(A1152, 'Customer Names'!A:E, 4, FALSE)</f>
        <v>Christopher M.</v>
      </c>
      <c r="C1152" s="2">
        <f>_xlfn.XLOOKUP(A1152, 'Medical Examinations'!A:A, 'Medical Examinations'!B:B, "not found")</f>
        <v>24.31</v>
      </c>
      <c r="D1152" s="2">
        <f>_xlfn.XLOOKUP(A1152, 'Medical Examinations'!A:A, 'Medical Examinations'!D:D, "not found")</f>
        <v>6.37</v>
      </c>
      <c r="E1152" s="2" t="str">
        <f>_xlfn.XLOOKUP(A1152, 'Medical Examinations'!A:A, 'Medical Examinations'!F:F, "not found")</f>
        <v>No</v>
      </c>
      <c r="F1152" s="2" t="str">
        <f>_xlfn.XLOOKUP(A1152, 'Medical Examinations'!A:A, 'Medical Examinations'!G:G, "not found")</f>
        <v>No</v>
      </c>
      <c r="G1152" s="2" t="str">
        <f>_xlfn.XLOOKUP(A1152, 'Medical Examinations'!A:A, 'Medical Examinations'!H:H, "not found")</f>
        <v>No</v>
      </c>
      <c r="H1152" s="2">
        <f>_xlfn.XLOOKUP(A1152, 'Medical Examinations'!A:A, 'Medical Examinations'!J:J, "not found")</f>
        <v>0</v>
      </c>
      <c r="I1152" s="2" t="str">
        <f>_xlfn.XLOOKUP(A1152, 'Medical Examinations'!A:A, 'Medical Examinations'!L:L, "not found")</f>
        <v>No</v>
      </c>
      <c r="J1152" s="2" t="str">
        <f>_xlfn.XLOOKUP(A1152, 'Medical Examinations'!A:A, 'Medical Examinations'!C:C, "not found")</f>
        <v>Normal Weight</v>
      </c>
      <c r="K1152" s="2" t="str">
        <f>_xlfn.XLOOKUP(A1152, 'Medical Examinations'!A:A, 'Medical Examinations'!E:E, "not  found")</f>
        <v>Prediabeties</v>
      </c>
      <c r="L1152" s="16">
        <f>_xlfn.XLOOKUP(A1152, 'Hospitalisation Details'!A:A, 'Hospitalisation Details'!G:G, "not found")</f>
        <v>28283</v>
      </c>
      <c r="M1152" s="17">
        <f>_xlfn.XLOOKUP(A1152, 'Hospitalisation Details'!A:A, 'Hospitalisation Details'!J:J, "not found")</f>
        <v>9788.8700000000008</v>
      </c>
      <c r="N1152" s="2" t="str">
        <f>_xlfn.XLOOKUP(A1152, 'Hospitalisation Details'!A:A, 'Hospitalisation Details'!L:L, "not found")</f>
        <v>tier - 3</v>
      </c>
      <c r="O1152" s="2" t="str">
        <f>_xlfn.XLOOKUP(A1152, 'Hospitalisation Details'!A:A, 'Hospitalisation Details'!N:N, "not found")</f>
        <v>tier - 2</v>
      </c>
      <c r="P1152" s="2" t="str">
        <f>_xlfn.XLOOKUP(A1152, 'Hospitalisation Details'!A:A, 'Hospitalisation Details'!P:P, "not found")</f>
        <v>R1013</v>
      </c>
      <c r="Q1152" s="2">
        <f>_xlfn.XLOOKUP(A1152, 'Hospitalisation Details'!A:A, 'Hospitalisation Details'!H:H, "not found")</f>
        <v>46</v>
      </c>
    </row>
    <row r="1153" spans="1:17" ht="15.75" x14ac:dyDescent="0.25">
      <c r="A1153" s="15" t="s">
        <v>1219</v>
      </c>
      <c r="B1153" s="2" t="str">
        <f>VLOOKUP(A1153, 'Customer Names'!A:E, 4, FALSE)</f>
        <v>Ciaran</v>
      </c>
      <c r="C1153" s="2">
        <f>_xlfn.XLOOKUP(A1153, 'Medical Examinations'!A:A, 'Medical Examinations'!B:B, "not found")</f>
        <v>44.75</v>
      </c>
      <c r="D1153" s="2">
        <f>_xlfn.XLOOKUP(A1153, 'Medical Examinations'!A:A, 'Medical Examinations'!D:D, "not found")</f>
        <v>5.09</v>
      </c>
      <c r="E1153" s="2" t="str">
        <f>_xlfn.XLOOKUP(A1153, 'Medical Examinations'!A:A, 'Medical Examinations'!F:F, "not found")</f>
        <v>yes</v>
      </c>
      <c r="F1153" s="2" t="str">
        <f>_xlfn.XLOOKUP(A1153, 'Medical Examinations'!A:A, 'Medical Examinations'!G:G, "not found")</f>
        <v>No</v>
      </c>
      <c r="G1153" s="2" t="str">
        <f>_xlfn.XLOOKUP(A1153, 'Medical Examinations'!A:A, 'Medical Examinations'!H:H, "not found")</f>
        <v>No</v>
      </c>
      <c r="H1153" s="2">
        <f>_xlfn.XLOOKUP(A1153, 'Medical Examinations'!A:A, 'Medical Examinations'!J:J, "not found")</f>
        <v>0</v>
      </c>
      <c r="I1153" s="2" t="str">
        <f>_xlfn.XLOOKUP(A1153, 'Medical Examinations'!A:A, 'Medical Examinations'!L:L, "not found")</f>
        <v>No</v>
      </c>
      <c r="J1153" s="2" t="str">
        <f>_xlfn.XLOOKUP(A1153, 'Medical Examinations'!A:A, 'Medical Examinations'!C:C, "not found")</f>
        <v>Obesity</v>
      </c>
      <c r="K1153" s="2" t="str">
        <f>_xlfn.XLOOKUP(A1153, 'Medical Examinations'!A:A, 'Medical Examinations'!E:E, "not  found")</f>
        <v>Normal</v>
      </c>
      <c r="L1153" s="16">
        <f>_xlfn.XLOOKUP(A1153, 'Hospitalisation Details'!A:A, 'Hospitalisation Details'!G:G, "not found")</f>
        <v>35285</v>
      </c>
      <c r="M1153" s="17">
        <f>_xlfn.XLOOKUP(A1153, 'Hospitalisation Details'!A:A, 'Hospitalisation Details'!J:J, "not found")</f>
        <v>9787.32</v>
      </c>
      <c r="N1153" s="2" t="str">
        <f>_xlfn.XLOOKUP(A1153, 'Hospitalisation Details'!A:A, 'Hospitalisation Details'!L:L, "not found")</f>
        <v>tier - 2</v>
      </c>
      <c r="O1153" s="2" t="str">
        <f>_xlfn.XLOOKUP(A1153, 'Hospitalisation Details'!A:A, 'Hospitalisation Details'!N:N, "not found")</f>
        <v>tier - 3</v>
      </c>
      <c r="P1153" s="2" t="str">
        <f>_xlfn.XLOOKUP(A1153, 'Hospitalisation Details'!A:A, 'Hospitalisation Details'!P:P, "not found")</f>
        <v>R1023</v>
      </c>
      <c r="Q1153" s="2">
        <f>_xlfn.XLOOKUP(A1153, 'Hospitalisation Details'!A:A, 'Hospitalisation Details'!H:H, "not found")</f>
        <v>26</v>
      </c>
    </row>
    <row r="1154" spans="1:17" ht="15.75" x14ac:dyDescent="0.25">
      <c r="A1154" s="15" t="s">
        <v>1218</v>
      </c>
      <c r="B1154" s="2" t="str">
        <f>VLOOKUP(A1154, 'Customer Names'!A:E, 4, FALSE)</f>
        <v>Kara</v>
      </c>
      <c r="C1154" s="2">
        <f>_xlfn.XLOOKUP(A1154, 'Medical Examinations'!A:A, 'Medical Examinations'!B:B, "not found")</f>
        <v>30.78</v>
      </c>
      <c r="D1154" s="2">
        <f>_xlfn.XLOOKUP(A1154, 'Medical Examinations'!A:A, 'Medical Examinations'!D:D, "not found")</f>
        <v>7.94</v>
      </c>
      <c r="E1154" s="2" t="str">
        <f>_xlfn.XLOOKUP(A1154, 'Medical Examinations'!A:A, 'Medical Examinations'!F:F, "not found")</f>
        <v>No</v>
      </c>
      <c r="F1154" s="2" t="str">
        <f>_xlfn.XLOOKUP(A1154, 'Medical Examinations'!A:A, 'Medical Examinations'!G:G, "not found")</f>
        <v>No</v>
      </c>
      <c r="G1154" s="2" t="str">
        <f>_xlfn.XLOOKUP(A1154, 'Medical Examinations'!A:A, 'Medical Examinations'!H:H, "not found")</f>
        <v>No</v>
      </c>
      <c r="H1154" s="2">
        <f>_xlfn.XLOOKUP(A1154, 'Medical Examinations'!A:A, 'Medical Examinations'!J:J, "not found")</f>
        <v>2</v>
      </c>
      <c r="I1154" s="2" t="str">
        <f>_xlfn.XLOOKUP(A1154, 'Medical Examinations'!A:A, 'Medical Examinations'!L:L, "not found")</f>
        <v>No</v>
      </c>
      <c r="J1154" s="2" t="str">
        <f>_xlfn.XLOOKUP(A1154, 'Medical Examinations'!A:A, 'Medical Examinations'!C:C, "not found")</f>
        <v>Obesity</v>
      </c>
      <c r="K1154" s="2" t="str">
        <f>_xlfn.XLOOKUP(A1154, 'Medical Examinations'!A:A, 'Medical Examinations'!E:E, "not  found")</f>
        <v>Diabetes</v>
      </c>
      <c r="L1154" s="16">
        <f>_xlfn.XLOOKUP(A1154, 'Hospitalisation Details'!A:A, 'Hospitalisation Details'!G:G, "not found")</f>
        <v>26852</v>
      </c>
      <c r="M1154" s="17">
        <f>_xlfn.XLOOKUP(A1154, 'Hospitalisation Details'!A:A, 'Hospitalisation Details'!J:J, "not found")</f>
        <v>9778.35</v>
      </c>
      <c r="N1154" s="2" t="str">
        <f>_xlfn.XLOOKUP(A1154, 'Hospitalisation Details'!A:A, 'Hospitalisation Details'!L:L, "not found")</f>
        <v>tier - 2</v>
      </c>
      <c r="O1154" s="2" t="str">
        <f>_xlfn.XLOOKUP(A1154, 'Hospitalisation Details'!A:A, 'Hospitalisation Details'!N:N, "not found")</f>
        <v>tier - 2</v>
      </c>
      <c r="P1154" s="2" t="str">
        <f>_xlfn.XLOOKUP(A1154, 'Hospitalisation Details'!A:A, 'Hospitalisation Details'!P:P, "not found")</f>
        <v>R1024</v>
      </c>
      <c r="Q1154" s="2">
        <f>_xlfn.XLOOKUP(A1154, 'Hospitalisation Details'!A:A, 'Hospitalisation Details'!H:H, "not found")</f>
        <v>49</v>
      </c>
    </row>
    <row r="1155" spans="1:17" ht="15.75" x14ac:dyDescent="0.25">
      <c r="A1155" s="15" t="s">
        <v>1217</v>
      </c>
      <c r="B1155" s="2" t="str">
        <f>VLOOKUP(A1155, 'Customer Names'!A:E, 4, FALSE)</f>
        <v>Makie</v>
      </c>
      <c r="C1155" s="2">
        <f>_xlfn.XLOOKUP(A1155, 'Medical Examinations'!A:A, 'Medical Examinations'!B:B, "not found")</f>
        <v>21.86</v>
      </c>
      <c r="D1155" s="2">
        <f>_xlfn.XLOOKUP(A1155, 'Medical Examinations'!A:A, 'Medical Examinations'!D:D, "not found")</f>
        <v>10.95</v>
      </c>
      <c r="E1155" s="2" t="str">
        <f>_xlfn.XLOOKUP(A1155, 'Medical Examinations'!A:A, 'Medical Examinations'!F:F, "not found")</f>
        <v>No</v>
      </c>
      <c r="F1155" s="2" t="str">
        <f>_xlfn.XLOOKUP(A1155, 'Medical Examinations'!A:A, 'Medical Examinations'!G:G, "not found")</f>
        <v>No</v>
      </c>
      <c r="G1155" s="2" t="str">
        <f>_xlfn.XLOOKUP(A1155, 'Medical Examinations'!A:A, 'Medical Examinations'!H:H, "not found")</f>
        <v>No</v>
      </c>
      <c r="H1155" s="2">
        <f>_xlfn.XLOOKUP(A1155, 'Medical Examinations'!A:A, 'Medical Examinations'!J:J, "not found")</f>
        <v>0</v>
      </c>
      <c r="I1155" s="2" t="str">
        <f>_xlfn.XLOOKUP(A1155, 'Medical Examinations'!A:A, 'Medical Examinations'!L:L, "not found")</f>
        <v>No</v>
      </c>
      <c r="J1155" s="2" t="str">
        <f>_xlfn.XLOOKUP(A1155, 'Medical Examinations'!A:A, 'Medical Examinations'!C:C, "not found")</f>
        <v>Normal Weight</v>
      </c>
      <c r="K1155" s="2" t="str">
        <f>_xlfn.XLOOKUP(A1155, 'Medical Examinations'!A:A, 'Medical Examinations'!E:E, "not  found")</f>
        <v>Diabetes</v>
      </c>
      <c r="L1155" s="16">
        <f>_xlfn.XLOOKUP(A1155, 'Hospitalisation Details'!A:A, 'Hospitalisation Details'!G:G, "not found")</f>
        <v>23990</v>
      </c>
      <c r="M1155" s="17">
        <f>_xlfn.XLOOKUP(A1155, 'Hospitalisation Details'!A:A, 'Hospitalisation Details'!J:J, "not found")</f>
        <v>9764.08</v>
      </c>
      <c r="N1155" s="2" t="str">
        <f>_xlfn.XLOOKUP(A1155, 'Hospitalisation Details'!A:A, 'Hospitalisation Details'!L:L, "not found")</f>
        <v>tier - 3</v>
      </c>
      <c r="O1155" s="2" t="str">
        <f>_xlfn.XLOOKUP(A1155, 'Hospitalisation Details'!A:A, 'Hospitalisation Details'!N:N, "not found")</f>
        <v>tier - 1</v>
      </c>
      <c r="P1155" s="2" t="str">
        <f>_xlfn.XLOOKUP(A1155, 'Hospitalisation Details'!A:A, 'Hospitalisation Details'!P:P, "not found")</f>
        <v>R1012</v>
      </c>
      <c r="Q1155" s="2">
        <f>_xlfn.XLOOKUP(A1155, 'Hospitalisation Details'!A:A, 'Hospitalisation Details'!H:H, "not found")</f>
        <v>57</v>
      </c>
    </row>
    <row r="1156" spans="1:17" ht="15.75" x14ac:dyDescent="0.25">
      <c r="A1156" s="15" t="s">
        <v>1216</v>
      </c>
      <c r="B1156" s="2" t="str">
        <f>VLOOKUP(A1156, 'Customer Names'!A:E, 4, FALSE)</f>
        <v>Emily E</v>
      </c>
      <c r="C1156" s="2">
        <f>_xlfn.XLOOKUP(A1156, 'Medical Examinations'!A:A, 'Medical Examinations'!B:B, "not found")</f>
        <v>49.09</v>
      </c>
      <c r="D1156" s="2">
        <f>_xlfn.XLOOKUP(A1156, 'Medical Examinations'!A:A, 'Medical Examinations'!D:D, "not found")</f>
        <v>6.3</v>
      </c>
      <c r="E1156" s="2" t="str">
        <f>_xlfn.XLOOKUP(A1156, 'Medical Examinations'!A:A, 'Medical Examinations'!F:F, "not found")</f>
        <v>yes</v>
      </c>
      <c r="F1156" s="2" t="str">
        <f>_xlfn.XLOOKUP(A1156, 'Medical Examinations'!A:A, 'Medical Examinations'!G:G, "not found")</f>
        <v>No</v>
      </c>
      <c r="G1156" s="2" t="str">
        <f>_xlfn.XLOOKUP(A1156, 'Medical Examinations'!A:A, 'Medical Examinations'!H:H, "not found")</f>
        <v>No</v>
      </c>
      <c r="H1156" s="2">
        <f>_xlfn.XLOOKUP(A1156, 'Medical Examinations'!A:A, 'Medical Examinations'!J:J, "not found")</f>
        <v>0</v>
      </c>
      <c r="I1156" s="2" t="str">
        <f>_xlfn.XLOOKUP(A1156, 'Medical Examinations'!A:A, 'Medical Examinations'!L:L, "not found")</f>
        <v>No</v>
      </c>
      <c r="J1156" s="2" t="str">
        <f>_xlfn.XLOOKUP(A1156, 'Medical Examinations'!A:A, 'Medical Examinations'!C:C, "not found")</f>
        <v>Obesity</v>
      </c>
      <c r="K1156" s="2" t="str">
        <f>_xlfn.XLOOKUP(A1156, 'Medical Examinations'!A:A, 'Medical Examinations'!E:E, "not  found")</f>
        <v>Prediabeties</v>
      </c>
      <c r="L1156" s="16">
        <f>_xlfn.XLOOKUP(A1156, 'Hospitalisation Details'!A:A, 'Hospitalisation Details'!G:G, "not found")</f>
        <v>37086</v>
      </c>
      <c r="M1156" s="17">
        <f>_xlfn.XLOOKUP(A1156, 'Hospitalisation Details'!A:A, 'Hospitalisation Details'!J:J, "not found")</f>
        <v>9753.49</v>
      </c>
      <c r="N1156" s="2" t="str">
        <f>_xlfn.XLOOKUP(A1156, 'Hospitalisation Details'!A:A, 'Hospitalisation Details'!L:L, "not found")</f>
        <v>tier - 2</v>
      </c>
      <c r="O1156" s="2" t="str">
        <f>_xlfn.XLOOKUP(A1156, 'Hospitalisation Details'!A:A, 'Hospitalisation Details'!N:N, "not found")</f>
        <v>tier - 2</v>
      </c>
      <c r="P1156" s="2" t="str">
        <f>_xlfn.XLOOKUP(A1156, 'Hospitalisation Details'!A:A, 'Hospitalisation Details'!P:P, "not found")</f>
        <v>R1012</v>
      </c>
      <c r="Q1156" s="2">
        <f>_xlfn.XLOOKUP(A1156, 'Hospitalisation Details'!A:A, 'Hospitalisation Details'!H:H, "not found")</f>
        <v>21</v>
      </c>
    </row>
    <row r="1157" spans="1:17" ht="15.75" x14ac:dyDescent="0.25">
      <c r="A1157" s="15" t="s">
        <v>1215</v>
      </c>
      <c r="B1157" s="2" t="str">
        <f>VLOOKUP(A1157, 'Customer Names'!A:E, 4, FALSE)</f>
        <v>Cary</v>
      </c>
      <c r="C1157" s="2">
        <f>_xlfn.XLOOKUP(A1157, 'Medical Examinations'!A:A, 'Medical Examinations'!B:B, "not found")</f>
        <v>47.74</v>
      </c>
      <c r="D1157" s="2">
        <f>_xlfn.XLOOKUP(A1157, 'Medical Examinations'!A:A, 'Medical Examinations'!D:D, "not found")</f>
        <v>8.0500000000000007</v>
      </c>
      <c r="E1157" s="2" t="str">
        <f>_xlfn.XLOOKUP(A1157, 'Medical Examinations'!A:A, 'Medical Examinations'!F:F, "not found")</f>
        <v>yes</v>
      </c>
      <c r="F1157" s="2" t="str">
        <f>_xlfn.XLOOKUP(A1157, 'Medical Examinations'!A:A, 'Medical Examinations'!G:G, "not found")</f>
        <v>No</v>
      </c>
      <c r="G1157" s="2" t="str">
        <f>_xlfn.XLOOKUP(A1157, 'Medical Examinations'!A:A, 'Medical Examinations'!H:H, "not found")</f>
        <v>No</v>
      </c>
      <c r="H1157" s="2">
        <f>_xlfn.XLOOKUP(A1157, 'Medical Examinations'!A:A, 'Medical Examinations'!J:J, "not found")</f>
        <v>2</v>
      </c>
      <c r="I1157" s="2" t="str">
        <f>_xlfn.XLOOKUP(A1157, 'Medical Examinations'!A:A, 'Medical Examinations'!L:L, "not found")</f>
        <v>No</v>
      </c>
      <c r="J1157" s="2" t="str">
        <f>_xlfn.XLOOKUP(A1157, 'Medical Examinations'!A:A, 'Medical Examinations'!C:C, "not found")</f>
        <v>Obesity</v>
      </c>
      <c r="K1157" s="2" t="str">
        <f>_xlfn.XLOOKUP(A1157, 'Medical Examinations'!A:A, 'Medical Examinations'!E:E, "not  found")</f>
        <v>Diabetes</v>
      </c>
      <c r="L1157" s="16">
        <f>_xlfn.XLOOKUP(A1157, 'Hospitalisation Details'!A:A, 'Hospitalisation Details'!G:G, "not found")</f>
        <v>25753</v>
      </c>
      <c r="M1157" s="17">
        <f>_xlfn.XLOOKUP(A1157, 'Hospitalisation Details'!A:A, 'Hospitalisation Details'!J:J, "not found")</f>
        <v>9748.91</v>
      </c>
      <c r="N1157" s="2" t="str">
        <f>_xlfn.XLOOKUP(A1157, 'Hospitalisation Details'!A:A, 'Hospitalisation Details'!L:L, "not found")</f>
        <v>tier - 2</v>
      </c>
      <c r="O1157" s="2" t="str">
        <f>_xlfn.XLOOKUP(A1157, 'Hospitalisation Details'!A:A, 'Hospitalisation Details'!N:N, "not found")</f>
        <v>tier - 1</v>
      </c>
      <c r="P1157" s="2" t="str">
        <f>_xlfn.XLOOKUP(A1157, 'Hospitalisation Details'!A:A, 'Hospitalisation Details'!P:P, "not found")</f>
        <v>R1013</v>
      </c>
      <c r="Q1157" s="2">
        <f>_xlfn.XLOOKUP(A1157, 'Hospitalisation Details'!A:A, 'Hospitalisation Details'!H:H, "not found")</f>
        <v>52</v>
      </c>
    </row>
    <row r="1158" spans="1:17" ht="15.75" x14ac:dyDescent="0.25">
      <c r="A1158" s="15" t="s">
        <v>1214</v>
      </c>
      <c r="B1158" s="2" t="str">
        <f>VLOOKUP(A1158, 'Customer Names'!A:E, 4, FALSE)</f>
        <v>Steven</v>
      </c>
      <c r="C1158" s="2">
        <f>_xlfn.XLOOKUP(A1158, 'Medical Examinations'!A:A, 'Medical Examinations'!B:B, "not found")</f>
        <v>30.2</v>
      </c>
      <c r="D1158" s="2">
        <f>_xlfn.XLOOKUP(A1158, 'Medical Examinations'!A:A, 'Medical Examinations'!D:D, "not found")</f>
        <v>9.8800000000000008</v>
      </c>
      <c r="E1158" s="2" t="str">
        <f>_xlfn.XLOOKUP(A1158, 'Medical Examinations'!A:A, 'Medical Examinations'!F:F, "not found")</f>
        <v>yes</v>
      </c>
      <c r="F1158" s="2" t="str">
        <f>_xlfn.XLOOKUP(A1158, 'Medical Examinations'!A:A, 'Medical Examinations'!G:G, "not found")</f>
        <v>No</v>
      </c>
      <c r="G1158" s="2" t="str">
        <f>_xlfn.XLOOKUP(A1158, 'Medical Examinations'!A:A, 'Medical Examinations'!H:H, "not found")</f>
        <v>No</v>
      </c>
      <c r="H1158" s="2">
        <f>_xlfn.XLOOKUP(A1158, 'Medical Examinations'!A:A, 'Medical Examinations'!J:J, "not found")</f>
        <v>2</v>
      </c>
      <c r="I1158" s="2" t="str">
        <f>_xlfn.XLOOKUP(A1158, 'Medical Examinations'!A:A, 'Medical Examinations'!L:L, "not found")</f>
        <v>No</v>
      </c>
      <c r="J1158" s="2" t="str">
        <f>_xlfn.XLOOKUP(A1158, 'Medical Examinations'!A:A, 'Medical Examinations'!C:C, "not found")</f>
        <v>Obesity</v>
      </c>
      <c r="K1158" s="2" t="str">
        <f>_xlfn.XLOOKUP(A1158, 'Medical Examinations'!A:A, 'Medical Examinations'!E:E, "not  found")</f>
        <v>Diabetes</v>
      </c>
      <c r="L1158" s="16">
        <f>_xlfn.XLOOKUP(A1158, 'Hospitalisation Details'!A:A, 'Hospitalisation Details'!G:G, "not found")</f>
        <v>25798</v>
      </c>
      <c r="M1158" s="17">
        <f>_xlfn.XLOOKUP(A1158, 'Hospitalisation Details'!A:A, 'Hospitalisation Details'!J:J, "not found")</f>
        <v>9724.5300000000007</v>
      </c>
      <c r="N1158" s="2" t="str">
        <f>_xlfn.XLOOKUP(A1158, 'Hospitalisation Details'!A:A, 'Hospitalisation Details'!L:L, "not found")</f>
        <v>tier - 3</v>
      </c>
      <c r="O1158" s="2" t="str">
        <f>_xlfn.XLOOKUP(A1158, 'Hospitalisation Details'!A:A, 'Hospitalisation Details'!N:N, "not found")</f>
        <v>tier - 1</v>
      </c>
      <c r="P1158" s="2" t="str">
        <f>_xlfn.XLOOKUP(A1158, 'Hospitalisation Details'!A:A, 'Hospitalisation Details'!P:P, "not found")</f>
        <v>R1011</v>
      </c>
      <c r="Q1158" s="2">
        <f>_xlfn.XLOOKUP(A1158, 'Hospitalisation Details'!A:A, 'Hospitalisation Details'!H:H, "not found")</f>
        <v>52</v>
      </c>
    </row>
    <row r="1159" spans="1:17" ht="15.75" x14ac:dyDescent="0.25">
      <c r="A1159" s="15" t="s">
        <v>1213</v>
      </c>
      <c r="B1159" s="2" t="str">
        <f>VLOOKUP(A1159, 'Customer Names'!A:E, 4, FALSE)</f>
        <v>Jose Antonio Sr.</v>
      </c>
      <c r="C1159" s="2">
        <f>_xlfn.XLOOKUP(A1159, 'Medical Examinations'!A:A, 'Medical Examinations'!B:B, "not found")</f>
        <v>33.25</v>
      </c>
      <c r="D1159" s="2">
        <f>_xlfn.XLOOKUP(A1159, 'Medical Examinations'!A:A, 'Medical Examinations'!D:D, "not found")</f>
        <v>7.42</v>
      </c>
      <c r="E1159" s="2" t="str">
        <f>_xlfn.XLOOKUP(A1159, 'Medical Examinations'!A:A, 'Medical Examinations'!F:F, "not found")</f>
        <v>yes</v>
      </c>
      <c r="F1159" s="2" t="str">
        <f>_xlfn.XLOOKUP(A1159, 'Medical Examinations'!A:A, 'Medical Examinations'!G:G, "not found")</f>
        <v>No</v>
      </c>
      <c r="G1159" s="2" t="str">
        <f>_xlfn.XLOOKUP(A1159, 'Medical Examinations'!A:A, 'Medical Examinations'!H:H, "not found")</f>
        <v>No</v>
      </c>
      <c r="H1159" s="2">
        <f>_xlfn.XLOOKUP(A1159, 'Medical Examinations'!A:A, 'Medical Examinations'!J:J, "not found")</f>
        <v>2</v>
      </c>
      <c r="I1159" s="2" t="str">
        <f>_xlfn.XLOOKUP(A1159, 'Medical Examinations'!A:A, 'Medical Examinations'!L:L, "not found")</f>
        <v>No</v>
      </c>
      <c r="J1159" s="2" t="str">
        <f>_xlfn.XLOOKUP(A1159, 'Medical Examinations'!A:A, 'Medical Examinations'!C:C, "not found")</f>
        <v>Obesity</v>
      </c>
      <c r="K1159" s="2" t="str">
        <f>_xlfn.XLOOKUP(A1159, 'Medical Examinations'!A:A, 'Medical Examinations'!E:E, "not  found")</f>
        <v>Diabetes</v>
      </c>
      <c r="L1159" s="16">
        <f>_xlfn.XLOOKUP(A1159, 'Hospitalisation Details'!A:A, 'Hospitalisation Details'!G:G, "not found")</f>
        <v>25823</v>
      </c>
      <c r="M1159" s="17">
        <f>_xlfn.XLOOKUP(A1159, 'Hospitalisation Details'!A:A, 'Hospitalisation Details'!J:J, "not found")</f>
        <v>9722.77</v>
      </c>
      <c r="N1159" s="2" t="str">
        <f>_xlfn.XLOOKUP(A1159, 'Hospitalisation Details'!A:A, 'Hospitalisation Details'!L:L, "not found")</f>
        <v>tier - 3</v>
      </c>
      <c r="O1159" s="2" t="str">
        <f>_xlfn.XLOOKUP(A1159, 'Hospitalisation Details'!A:A, 'Hospitalisation Details'!N:N, "not found")</f>
        <v>tier - 1</v>
      </c>
      <c r="P1159" s="2" t="str">
        <f>_xlfn.XLOOKUP(A1159, 'Hospitalisation Details'!A:A, 'Hospitalisation Details'!P:P, "not found")</f>
        <v>R1016</v>
      </c>
      <c r="Q1159" s="2">
        <f>_xlfn.XLOOKUP(A1159, 'Hospitalisation Details'!A:A, 'Hospitalisation Details'!H:H, "not found")</f>
        <v>52</v>
      </c>
    </row>
    <row r="1160" spans="1:17" ht="15.75" x14ac:dyDescent="0.25">
      <c r="A1160" s="15" t="s">
        <v>1212</v>
      </c>
      <c r="B1160" s="2" t="str">
        <f>VLOOKUP(A1160, 'Customer Names'!A:E, 4, FALSE)</f>
        <v>Tatiana</v>
      </c>
      <c r="C1160" s="2">
        <f>_xlfn.XLOOKUP(A1160, 'Medical Examinations'!A:A, 'Medical Examinations'!B:B, "not found")</f>
        <v>26.6</v>
      </c>
      <c r="D1160" s="2">
        <f>_xlfn.XLOOKUP(A1160, 'Medical Examinations'!A:A, 'Medical Examinations'!D:D, "not found")</f>
        <v>8.4499999999999993</v>
      </c>
      <c r="E1160" s="2" t="str">
        <f>_xlfn.XLOOKUP(A1160, 'Medical Examinations'!A:A, 'Medical Examinations'!F:F, "not found")</f>
        <v>yes</v>
      </c>
      <c r="F1160" s="2" t="str">
        <f>_xlfn.XLOOKUP(A1160, 'Medical Examinations'!A:A, 'Medical Examinations'!G:G, "not found")</f>
        <v>No</v>
      </c>
      <c r="G1160" s="2" t="str">
        <f>_xlfn.XLOOKUP(A1160, 'Medical Examinations'!A:A, 'Medical Examinations'!H:H, "not found")</f>
        <v>No</v>
      </c>
      <c r="H1160" s="2">
        <f>_xlfn.XLOOKUP(A1160, 'Medical Examinations'!A:A, 'Medical Examinations'!J:J, "not found")</f>
        <v>1</v>
      </c>
      <c r="I1160" s="2" t="str">
        <f>_xlfn.XLOOKUP(A1160, 'Medical Examinations'!A:A, 'Medical Examinations'!L:L, "not found")</f>
        <v>No</v>
      </c>
      <c r="J1160" s="2" t="str">
        <f>_xlfn.XLOOKUP(A1160, 'Medical Examinations'!A:A, 'Medical Examinations'!C:C, "not found")</f>
        <v>Overweight</v>
      </c>
      <c r="K1160" s="2" t="str">
        <f>_xlfn.XLOOKUP(A1160, 'Medical Examinations'!A:A, 'Medical Examinations'!E:E, "not  found")</f>
        <v>Diabetes</v>
      </c>
      <c r="L1160" s="16">
        <f>_xlfn.XLOOKUP(A1160, 'Hospitalisation Details'!A:A, 'Hospitalisation Details'!G:G, "not found")</f>
        <v>27572</v>
      </c>
      <c r="M1160" s="17">
        <f>_xlfn.XLOOKUP(A1160, 'Hospitalisation Details'!A:A, 'Hospitalisation Details'!J:J, "not found")</f>
        <v>9715.84</v>
      </c>
      <c r="N1160" s="2" t="str">
        <f>_xlfn.XLOOKUP(A1160, 'Hospitalisation Details'!A:A, 'Hospitalisation Details'!L:L, "not found")</f>
        <v>tier - 2</v>
      </c>
      <c r="O1160" s="2" t="str">
        <f>_xlfn.XLOOKUP(A1160, 'Hospitalisation Details'!A:A, 'Hospitalisation Details'!N:N, "not found")</f>
        <v>tier - 1</v>
      </c>
      <c r="P1160" s="2" t="str">
        <f>_xlfn.XLOOKUP(A1160, 'Hospitalisation Details'!A:A, 'Hospitalisation Details'!P:P, "not found")</f>
        <v>R1024</v>
      </c>
      <c r="Q1160" s="2">
        <f>_xlfn.XLOOKUP(A1160, 'Hospitalisation Details'!A:A, 'Hospitalisation Details'!H:H, "not found")</f>
        <v>47</v>
      </c>
    </row>
    <row r="1161" spans="1:17" ht="15.75" x14ac:dyDescent="0.25">
      <c r="A1161" s="15" t="s">
        <v>1211</v>
      </c>
      <c r="B1161" s="2" t="str">
        <f>VLOOKUP(A1161, 'Customer Names'!A:E, 4, FALSE)</f>
        <v>Dan T.</v>
      </c>
      <c r="C1161" s="2">
        <f>_xlfn.XLOOKUP(A1161, 'Medical Examinations'!A:A, 'Medical Examinations'!B:B, "not found")</f>
        <v>26.35</v>
      </c>
      <c r="D1161" s="2">
        <f>_xlfn.XLOOKUP(A1161, 'Medical Examinations'!A:A, 'Medical Examinations'!D:D, "not found")</f>
        <v>6.21</v>
      </c>
      <c r="E1161" s="2" t="str">
        <f>_xlfn.XLOOKUP(A1161, 'Medical Examinations'!A:A, 'Medical Examinations'!F:F, "not found")</f>
        <v>No</v>
      </c>
      <c r="F1161" s="2" t="str">
        <f>_xlfn.XLOOKUP(A1161, 'Medical Examinations'!A:A, 'Medical Examinations'!G:G, "not found")</f>
        <v>No</v>
      </c>
      <c r="G1161" s="2" t="str">
        <f>_xlfn.XLOOKUP(A1161, 'Medical Examinations'!A:A, 'Medical Examinations'!H:H, "not found")</f>
        <v>No</v>
      </c>
      <c r="H1161" s="2">
        <f>_xlfn.XLOOKUP(A1161, 'Medical Examinations'!A:A, 'Medical Examinations'!J:J, "not found")</f>
        <v>2</v>
      </c>
      <c r="I1161" s="2" t="str">
        <f>_xlfn.XLOOKUP(A1161, 'Medical Examinations'!A:A, 'Medical Examinations'!L:L, "not found")</f>
        <v>No</v>
      </c>
      <c r="J1161" s="2" t="str">
        <f>_xlfn.XLOOKUP(A1161, 'Medical Examinations'!A:A, 'Medical Examinations'!C:C, "not found")</f>
        <v>Overweight</v>
      </c>
      <c r="K1161" s="2" t="str">
        <f>_xlfn.XLOOKUP(A1161, 'Medical Examinations'!A:A, 'Medical Examinations'!E:E, "not  found")</f>
        <v>Prediabeties</v>
      </c>
      <c r="L1161" s="16">
        <f>_xlfn.XLOOKUP(A1161, 'Hospitalisation Details'!A:A, 'Hospitalisation Details'!G:G, "not found")</f>
        <v>26490</v>
      </c>
      <c r="M1161" s="17">
        <f>_xlfn.XLOOKUP(A1161, 'Hospitalisation Details'!A:A, 'Hospitalisation Details'!J:J, "not found")</f>
        <v>9710.7099999999991</v>
      </c>
      <c r="N1161" s="2" t="str">
        <f>_xlfn.XLOOKUP(A1161, 'Hospitalisation Details'!A:A, 'Hospitalisation Details'!L:L, "not found")</f>
        <v>tier - 2</v>
      </c>
      <c r="O1161" s="2" t="str">
        <f>_xlfn.XLOOKUP(A1161, 'Hospitalisation Details'!A:A, 'Hospitalisation Details'!N:N, "not found")</f>
        <v>tier - 1</v>
      </c>
      <c r="P1161" s="2" t="str">
        <f>_xlfn.XLOOKUP(A1161, 'Hospitalisation Details'!A:A, 'Hospitalisation Details'!P:P, "not found")</f>
        <v>R1021</v>
      </c>
      <c r="Q1161" s="2">
        <f>_xlfn.XLOOKUP(A1161, 'Hospitalisation Details'!A:A, 'Hospitalisation Details'!H:H, "not found")</f>
        <v>50</v>
      </c>
    </row>
    <row r="1162" spans="1:17" ht="15.75" x14ac:dyDescent="0.25">
      <c r="A1162" s="15" t="s">
        <v>1210</v>
      </c>
      <c r="B1162" s="2" t="str">
        <f>VLOOKUP(A1162, 'Customer Names'!A:E, 4, FALSE)</f>
        <v>Liisa A.</v>
      </c>
      <c r="C1162" s="2">
        <f>_xlfn.XLOOKUP(A1162, 'Medical Examinations'!A:A, 'Medical Examinations'!B:B, "not found")</f>
        <v>39.994999999999997</v>
      </c>
      <c r="D1162" s="2">
        <f>_xlfn.XLOOKUP(A1162, 'Medical Examinations'!A:A, 'Medical Examinations'!D:D, "not found")</f>
        <v>4.6500000000000004</v>
      </c>
      <c r="E1162" s="2" t="str">
        <f>_xlfn.XLOOKUP(A1162, 'Medical Examinations'!A:A, 'Medical Examinations'!F:F, "not found")</f>
        <v>No</v>
      </c>
      <c r="F1162" s="2" t="str">
        <f>_xlfn.XLOOKUP(A1162, 'Medical Examinations'!A:A, 'Medical Examinations'!G:G, "not found")</f>
        <v>No</v>
      </c>
      <c r="G1162" s="2" t="str">
        <f>_xlfn.XLOOKUP(A1162, 'Medical Examinations'!A:A, 'Medical Examinations'!H:H, "not found")</f>
        <v>No</v>
      </c>
      <c r="H1162" s="2">
        <f>_xlfn.XLOOKUP(A1162, 'Medical Examinations'!A:A, 'Medical Examinations'!J:J, "not found")</f>
        <v>0</v>
      </c>
      <c r="I1162" s="2" t="str">
        <f>_xlfn.XLOOKUP(A1162, 'Medical Examinations'!A:A, 'Medical Examinations'!L:L, "not found")</f>
        <v>No</v>
      </c>
      <c r="J1162" s="2" t="str">
        <f>_xlfn.XLOOKUP(A1162, 'Medical Examinations'!A:A, 'Medical Examinations'!C:C, "not found")</f>
        <v>Obesity</v>
      </c>
      <c r="K1162" s="2" t="str">
        <f>_xlfn.XLOOKUP(A1162, 'Medical Examinations'!A:A, 'Medical Examinations'!E:E, "not  found")</f>
        <v>Normal</v>
      </c>
      <c r="L1162" s="16">
        <f>_xlfn.XLOOKUP(A1162, 'Hospitalisation Details'!A:A, 'Hospitalisation Details'!G:G, "not found")</f>
        <v>28387</v>
      </c>
      <c r="M1162" s="17">
        <f>_xlfn.XLOOKUP(A1162, 'Hospitalisation Details'!A:A, 'Hospitalisation Details'!J:J, "not found")</f>
        <v>9704.67</v>
      </c>
      <c r="N1162" s="2" t="str">
        <f>_xlfn.XLOOKUP(A1162, 'Hospitalisation Details'!A:A, 'Hospitalisation Details'!L:L, "not found")</f>
        <v>tier - 2</v>
      </c>
      <c r="O1162" s="2" t="str">
        <f>_xlfn.XLOOKUP(A1162, 'Hospitalisation Details'!A:A, 'Hospitalisation Details'!N:N, "not found")</f>
        <v>tier - 3</v>
      </c>
      <c r="P1162" s="2" t="str">
        <f>_xlfn.XLOOKUP(A1162, 'Hospitalisation Details'!A:A, 'Hospitalisation Details'!P:P, "not found")</f>
        <v>R1024</v>
      </c>
      <c r="Q1162" s="2">
        <f>_xlfn.XLOOKUP(A1162, 'Hospitalisation Details'!A:A, 'Hospitalisation Details'!H:H, "not found")</f>
        <v>45</v>
      </c>
    </row>
    <row r="1163" spans="1:17" ht="15.75" x14ac:dyDescent="0.25">
      <c r="A1163" s="15" t="s">
        <v>1209</v>
      </c>
      <c r="B1163" s="2" t="str">
        <f>VLOOKUP(A1163, 'Customer Names'!A:E, 4, FALSE)</f>
        <v>Kathryn E.</v>
      </c>
      <c r="C1163" s="2">
        <f>_xlfn.XLOOKUP(A1163, 'Medical Examinations'!A:A, 'Medical Examinations'!B:B, "not found")</f>
        <v>22.92</v>
      </c>
      <c r="D1163" s="2">
        <f>_xlfn.XLOOKUP(A1163, 'Medical Examinations'!A:A, 'Medical Examinations'!D:D, "not found")</f>
        <v>5.87</v>
      </c>
      <c r="E1163" s="2" t="str">
        <f>_xlfn.XLOOKUP(A1163, 'Medical Examinations'!A:A, 'Medical Examinations'!F:F, "not found")</f>
        <v>yes</v>
      </c>
      <c r="F1163" s="2" t="str">
        <f>_xlfn.XLOOKUP(A1163, 'Medical Examinations'!A:A, 'Medical Examinations'!G:G, "not found")</f>
        <v>No</v>
      </c>
      <c r="G1163" s="2" t="str">
        <f>_xlfn.XLOOKUP(A1163, 'Medical Examinations'!A:A, 'Medical Examinations'!H:H, "not found")</f>
        <v>No</v>
      </c>
      <c r="H1163" s="2">
        <f>_xlfn.XLOOKUP(A1163, 'Medical Examinations'!A:A, 'Medical Examinations'!J:J, "not found")</f>
        <v>1</v>
      </c>
      <c r="I1163" s="2" t="str">
        <f>_xlfn.XLOOKUP(A1163, 'Medical Examinations'!A:A, 'Medical Examinations'!L:L, "not found")</f>
        <v>No</v>
      </c>
      <c r="J1163" s="2" t="str">
        <f>_xlfn.XLOOKUP(A1163, 'Medical Examinations'!A:A, 'Medical Examinations'!C:C, "not found")</f>
        <v>Normal Weight</v>
      </c>
      <c r="K1163" s="2" t="str">
        <f>_xlfn.XLOOKUP(A1163, 'Medical Examinations'!A:A, 'Medical Examinations'!E:E, "not  found")</f>
        <v>Prediabeties</v>
      </c>
      <c r="L1163" s="16">
        <f>_xlfn.XLOOKUP(A1163, 'Hospitalisation Details'!A:A, 'Hospitalisation Details'!G:G, "not found")</f>
        <v>23688</v>
      </c>
      <c r="M1163" s="17">
        <f>_xlfn.XLOOKUP(A1163, 'Hospitalisation Details'!A:A, 'Hospitalisation Details'!J:J, "not found")</f>
        <v>9698.42</v>
      </c>
      <c r="N1163" s="2" t="str">
        <f>_xlfn.XLOOKUP(A1163, 'Hospitalisation Details'!A:A, 'Hospitalisation Details'!L:L, "not found")</f>
        <v>tier - 3</v>
      </c>
      <c r="O1163" s="2" t="str">
        <f>_xlfn.XLOOKUP(A1163, 'Hospitalisation Details'!A:A, 'Hospitalisation Details'!N:N, "not found")</f>
        <v>tier - 3</v>
      </c>
      <c r="P1163" s="2" t="str">
        <f>_xlfn.XLOOKUP(A1163, 'Hospitalisation Details'!A:A, 'Hospitalisation Details'!P:P, "not found")</f>
        <v>R1013</v>
      </c>
      <c r="Q1163" s="2">
        <f>_xlfn.XLOOKUP(A1163, 'Hospitalisation Details'!A:A, 'Hospitalisation Details'!H:H, "not found")</f>
        <v>58</v>
      </c>
    </row>
    <row r="1164" spans="1:17" ht="15.75" x14ac:dyDescent="0.25">
      <c r="A1164" s="15" t="s">
        <v>1208</v>
      </c>
      <c r="B1164" s="2" t="str">
        <f>VLOOKUP(A1164, 'Customer Names'!A:E, 4, FALSE)</f>
        <v>Maxwell</v>
      </c>
      <c r="C1164" s="2">
        <f>_xlfn.XLOOKUP(A1164, 'Medical Examinations'!A:A, 'Medical Examinations'!B:B, "not found")</f>
        <v>24.78</v>
      </c>
      <c r="D1164" s="2">
        <f>_xlfn.XLOOKUP(A1164, 'Medical Examinations'!A:A, 'Medical Examinations'!D:D, "not found")</f>
        <v>4.24</v>
      </c>
      <c r="E1164" s="2" t="str">
        <f>_xlfn.XLOOKUP(A1164, 'Medical Examinations'!A:A, 'Medical Examinations'!F:F, "not found")</f>
        <v>yes</v>
      </c>
      <c r="F1164" s="2" t="str">
        <f>_xlfn.XLOOKUP(A1164, 'Medical Examinations'!A:A, 'Medical Examinations'!G:G, "not found")</f>
        <v>No</v>
      </c>
      <c r="G1164" s="2" t="str">
        <f>_xlfn.XLOOKUP(A1164, 'Medical Examinations'!A:A, 'Medical Examinations'!H:H, "not found")</f>
        <v>No</v>
      </c>
      <c r="H1164" s="2">
        <f>_xlfn.XLOOKUP(A1164, 'Medical Examinations'!A:A, 'Medical Examinations'!J:J, "not found")</f>
        <v>2</v>
      </c>
      <c r="I1164" s="2" t="str">
        <f>_xlfn.XLOOKUP(A1164, 'Medical Examinations'!A:A, 'Medical Examinations'!L:L, "not found")</f>
        <v>No</v>
      </c>
      <c r="J1164" s="2" t="str">
        <f>_xlfn.XLOOKUP(A1164, 'Medical Examinations'!A:A, 'Medical Examinations'!C:C, "not found")</f>
        <v>Normal Weight</v>
      </c>
      <c r="K1164" s="2" t="str">
        <f>_xlfn.XLOOKUP(A1164, 'Medical Examinations'!A:A, 'Medical Examinations'!E:E, "not  found")</f>
        <v>Normal</v>
      </c>
      <c r="L1164" s="16">
        <f>_xlfn.XLOOKUP(A1164, 'Hospitalisation Details'!A:A, 'Hospitalisation Details'!G:G, "not found")</f>
        <v>24366</v>
      </c>
      <c r="M1164" s="17">
        <f>_xlfn.XLOOKUP(A1164, 'Hospitalisation Details'!A:A, 'Hospitalisation Details'!J:J, "not found")</f>
        <v>9684.2900000000009</v>
      </c>
      <c r="N1164" s="2" t="str">
        <f>_xlfn.XLOOKUP(A1164, 'Hospitalisation Details'!A:A, 'Hospitalisation Details'!L:L, "not found")</f>
        <v>tier - 3</v>
      </c>
      <c r="O1164" s="2" t="str">
        <f>_xlfn.XLOOKUP(A1164, 'Hospitalisation Details'!A:A, 'Hospitalisation Details'!N:N, "not found")</f>
        <v>tier - 2</v>
      </c>
      <c r="P1164" s="2" t="str">
        <f>_xlfn.XLOOKUP(A1164, 'Hospitalisation Details'!A:A, 'Hospitalisation Details'!P:P, "not found")</f>
        <v>R1013</v>
      </c>
      <c r="Q1164" s="2">
        <f>_xlfn.XLOOKUP(A1164, 'Hospitalisation Details'!A:A, 'Hospitalisation Details'!H:H, "not found")</f>
        <v>56</v>
      </c>
    </row>
    <row r="1165" spans="1:17" ht="15.75" x14ac:dyDescent="0.25">
      <c r="A1165" s="15" t="s">
        <v>1207</v>
      </c>
      <c r="B1165" s="2" t="str">
        <f>VLOOKUP(A1165, 'Customer Names'!A:E, 4, FALSE)</f>
        <v>Pascale</v>
      </c>
      <c r="C1165" s="2">
        <f>_xlfn.XLOOKUP(A1165, 'Medical Examinations'!A:A, 'Medical Examinations'!B:B, "not found")</f>
        <v>34.07</v>
      </c>
      <c r="D1165" s="2">
        <f>_xlfn.XLOOKUP(A1165, 'Medical Examinations'!A:A, 'Medical Examinations'!D:D, "not found")</f>
        <v>7.81</v>
      </c>
      <c r="E1165" s="2" t="str">
        <f>_xlfn.XLOOKUP(A1165, 'Medical Examinations'!A:A, 'Medical Examinations'!F:F, "not found")</f>
        <v>yes</v>
      </c>
      <c r="F1165" s="2" t="str">
        <f>_xlfn.XLOOKUP(A1165, 'Medical Examinations'!A:A, 'Medical Examinations'!G:G, "not found")</f>
        <v>No</v>
      </c>
      <c r="G1165" s="2" t="str">
        <f>_xlfn.XLOOKUP(A1165, 'Medical Examinations'!A:A, 'Medical Examinations'!H:H, "not found")</f>
        <v>No</v>
      </c>
      <c r="H1165" s="2">
        <f>_xlfn.XLOOKUP(A1165, 'Medical Examinations'!A:A, 'Medical Examinations'!J:J, "not found")</f>
        <v>0</v>
      </c>
      <c r="I1165" s="2" t="str">
        <f>_xlfn.XLOOKUP(A1165, 'Medical Examinations'!A:A, 'Medical Examinations'!L:L, "not found")</f>
        <v>No</v>
      </c>
      <c r="J1165" s="2" t="str">
        <f>_xlfn.XLOOKUP(A1165, 'Medical Examinations'!A:A, 'Medical Examinations'!C:C, "not found")</f>
        <v>Obesity</v>
      </c>
      <c r="K1165" s="2" t="str">
        <f>_xlfn.XLOOKUP(A1165, 'Medical Examinations'!A:A, 'Medical Examinations'!E:E, "not  found")</f>
        <v>Diabetes</v>
      </c>
      <c r="L1165" s="16">
        <f>_xlfn.XLOOKUP(A1165, 'Hospitalisation Details'!A:A, 'Hospitalisation Details'!G:G, "not found")</f>
        <v>29806</v>
      </c>
      <c r="M1165" s="17">
        <f>_xlfn.XLOOKUP(A1165, 'Hospitalisation Details'!A:A, 'Hospitalisation Details'!J:J, "not found")</f>
        <v>9664.34</v>
      </c>
      <c r="N1165" s="2" t="str">
        <f>_xlfn.XLOOKUP(A1165, 'Hospitalisation Details'!A:A, 'Hospitalisation Details'!L:L, "not found")</f>
        <v>tier - 2</v>
      </c>
      <c r="O1165" s="2" t="str">
        <f>_xlfn.XLOOKUP(A1165, 'Hospitalisation Details'!A:A, 'Hospitalisation Details'!N:N, "not found")</f>
        <v>tier - 3</v>
      </c>
      <c r="P1165" s="2" t="str">
        <f>_xlfn.XLOOKUP(A1165, 'Hospitalisation Details'!A:A, 'Hospitalisation Details'!P:P, "not found")</f>
        <v>R1011</v>
      </c>
      <c r="Q1165" s="2">
        <f>_xlfn.XLOOKUP(A1165, 'Hospitalisation Details'!A:A, 'Hospitalisation Details'!H:H, "not found")</f>
        <v>41</v>
      </c>
    </row>
    <row r="1166" spans="1:17" ht="15.75" x14ac:dyDescent="0.25">
      <c r="A1166" s="15" t="s">
        <v>1206</v>
      </c>
      <c r="B1166" s="2" t="str">
        <f>VLOOKUP(A1166, 'Customer Names'!A:E, 4, FALSE)</f>
        <v>Becca</v>
      </c>
      <c r="C1166" s="2">
        <f>_xlfn.XLOOKUP(A1166, 'Medical Examinations'!A:A, 'Medical Examinations'!B:B, "not found")</f>
        <v>30.14</v>
      </c>
      <c r="D1166" s="2">
        <f>_xlfn.XLOOKUP(A1166, 'Medical Examinations'!A:A, 'Medical Examinations'!D:D, "not found")</f>
        <v>9.85</v>
      </c>
      <c r="E1166" s="2" t="str">
        <f>_xlfn.XLOOKUP(A1166, 'Medical Examinations'!A:A, 'Medical Examinations'!F:F, "not found")</f>
        <v>No</v>
      </c>
      <c r="F1166" s="2" t="str">
        <f>_xlfn.XLOOKUP(A1166, 'Medical Examinations'!A:A, 'Medical Examinations'!G:G, "not found")</f>
        <v>No</v>
      </c>
      <c r="G1166" s="2" t="str">
        <f>_xlfn.XLOOKUP(A1166, 'Medical Examinations'!A:A, 'Medical Examinations'!H:H, "not found")</f>
        <v>No</v>
      </c>
      <c r="H1166" s="2">
        <f>_xlfn.XLOOKUP(A1166, 'Medical Examinations'!A:A, 'Medical Examinations'!J:J, "not found")</f>
        <v>0</v>
      </c>
      <c r="I1166" s="2" t="str">
        <f>_xlfn.XLOOKUP(A1166, 'Medical Examinations'!A:A, 'Medical Examinations'!L:L, "not found")</f>
        <v>No</v>
      </c>
      <c r="J1166" s="2" t="str">
        <f>_xlfn.XLOOKUP(A1166, 'Medical Examinations'!A:A, 'Medical Examinations'!C:C, "not found")</f>
        <v>Obesity</v>
      </c>
      <c r="K1166" s="2" t="str">
        <f>_xlfn.XLOOKUP(A1166, 'Medical Examinations'!A:A, 'Medical Examinations'!E:E, "not  found")</f>
        <v>Diabetes</v>
      </c>
      <c r="L1166" s="16">
        <f>_xlfn.XLOOKUP(A1166, 'Hospitalisation Details'!A:A, 'Hospitalisation Details'!G:G, "not found")</f>
        <v>27218</v>
      </c>
      <c r="M1166" s="17">
        <f>_xlfn.XLOOKUP(A1166, 'Hospitalisation Details'!A:A, 'Hospitalisation Details'!J:J, "not found")</f>
        <v>9653.81</v>
      </c>
      <c r="N1166" s="2" t="str">
        <f>_xlfn.XLOOKUP(A1166, 'Hospitalisation Details'!A:A, 'Hospitalisation Details'!L:L, "not found")</f>
        <v>tier - 2</v>
      </c>
      <c r="O1166" s="2" t="str">
        <f>_xlfn.XLOOKUP(A1166, 'Hospitalisation Details'!A:A, 'Hospitalisation Details'!N:N, "not found")</f>
        <v>tier - 2</v>
      </c>
      <c r="P1166" s="2" t="str">
        <f>_xlfn.XLOOKUP(A1166, 'Hospitalisation Details'!A:A, 'Hospitalisation Details'!P:P, "not found")</f>
        <v>R1011</v>
      </c>
      <c r="Q1166" s="2">
        <f>_xlfn.XLOOKUP(A1166, 'Hospitalisation Details'!A:A, 'Hospitalisation Details'!H:H, "not found")</f>
        <v>48</v>
      </c>
    </row>
    <row r="1167" spans="1:17" ht="15.75" x14ac:dyDescent="0.25">
      <c r="A1167" s="15" t="s">
        <v>1205</v>
      </c>
      <c r="B1167" s="2" t="str">
        <f>VLOOKUP(A1167, 'Customer Names'!A:E, 4, FALSE)</f>
        <v>Grace</v>
      </c>
      <c r="C1167" s="2">
        <f>_xlfn.XLOOKUP(A1167, 'Medical Examinations'!A:A, 'Medical Examinations'!B:B, "not found")</f>
        <v>18.05</v>
      </c>
      <c r="D1167" s="2">
        <f>_xlfn.XLOOKUP(A1167, 'Medical Examinations'!A:A, 'Medical Examinations'!D:D, "not found")</f>
        <v>6.94</v>
      </c>
      <c r="E1167" s="2" t="str">
        <f>_xlfn.XLOOKUP(A1167, 'Medical Examinations'!A:A, 'Medical Examinations'!F:F, "not found")</f>
        <v>No</v>
      </c>
      <c r="F1167" s="2" t="str">
        <f>_xlfn.XLOOKUP(A1167, 'Medical Examinations'!A:A, 'Medical Examinations'!G:G, "not found")</f>
        <v>No</v>
      </c>
      <c r="G1167" s="2" t="str">
        <f>_xlfn.XLOOKUP(A1167, 'Medical Examinations'!A:A, 'Medical Examinations'!H:H, "not found")</f>
        <v>No</v>
      </c>
      <c r="H1167" s="2">
        <f>_xlfn.XLOOKUP(A1167, 'Medical Examinations'!A:A, 'Medical Examinations'!J:J, "not found")</f>
        <v>0</v>
      </c>
      <c r="I1167" s="2" t="str">
        <f>_xlfn.XLOOKUP(A1167, 'Medical Examinations'!A:A, 'Medical Examinations'!L:L, "not found")</f>
        <v>No</v>
      </c>
      <c r="J1167" s="2" t="str">
        <f>_xlfn.XLOOKUP(A1167, 'Medical Examinations'!A:A, 'Medical Examinations'!C:C, "not found")</f>
        <v>Underweight</v>
      </c>
      <c r="K1167" s="2" t="str">
        <f>_xlfn.XLOOKUP(A1167, 'Medical Examinations'!A:A, 'Medical Examinations'!E:E, "not  found")</f>
        <v>Diabetes</v>
      </c>
      <c r="L1167" s="16">
        <f>_xlfn.XLOOKUP(A1167, 'Hospitalisation Details'!A:A, 'Hospitalisation Details'!G:G, "not found")</f>
        <v>26133</v>
      </c>
      <c r="M1167" s="17">
        <f>_xlfn.XLOOKUP(A1167, 'Hospitalisation Details'!A:A, 'Hospitalisation Details'!J:J, "not found")</f>
        <v>9644.25</v>
      </c>
      <c r="N1167" s="2" t="str">
        <f>_xlfn.XLOOKUP(A1167, 'Hospitalisation Details'!A:A, 'Hospitalisation Details'!L:L, "not found")</f>
        <v>tier - 2</v>
      </c>
      <c r="O1167" s="2" t="str">
        <f>_xlfn.XLOOKUP(A1167, 'Hospitalisation Details'!A:A, 'Hospitalisation Details'!N:N, "not found")</f>
        <v>tier - 1</v>
      </c>
      <c r="P1167" s="2" t="str">
        <f>_xlfn.XLOOKUP(A1167, 'Hospitalisation Details'!A:A, 'Hospitalisation Details'!P:P, "not found")</f>
        <v>R1012</v>
      </c>
      <c r="Q1167" s="2">
        <f>_xlfn.XLOOKUP(A1167, 'Hospitalisation Details'!A:A, 'Hospitalisation Details'!H:H, "not found")</f>
        <v>51</v>
      </c>
    </row>
    <row r="1168" spans="1:17" ht="15.75" x14ac:dyDescent="0.25">
      <c r="A1168" s="15" t="s">
        <v>1204</v>
      </c>
      <c r="B1168" s="2" t="str">
        <f>VLOOKUP(A1168, 'Customer Names'!A:E, 4, FALSE)</f>
        <v>Samantha</v>
      </c>
      <c r="C1168" s="2">
        <f>_xlfn.XLOOKUP(A1168, 'Medical Examinations'!A:A, 'Medical Examinations'!B:B, "not found")</f>
        <v>37.4</v>
      </c>
      <c r="D1168" s="2">
        <f>_xlfn.XLOOKUP(A1168, 'Medical Examinations'!A:A, 'Medical Examinations'!D:D, "not found")</f>
        <v>11.3</v>
      </c>
      <c r="E1168" s="2" t="str">
        <f>_xlfn.XLOOKUP(A1168, 'Medical Examinations'!A:A, 'Medical Examinations'!F:F, "not found")</f>
        <v>yes</v>
      </c>
      <c r="F1168" s="2" t="str">
        <f>_xlfn.XLOOKUP(A1168, 'Medical Examinations'!A:A, 'Medical Examinations'!G:G, "not found")</f>
        <v>No</v>
      </c>
      <c r="G1168" s="2" t="str">
        <f>_xlfn.XLOOKUP(A1168, 'Medical Examinations'!A:A, 'Medical Examinations'!H:H, "not found")</f>
        <v>No</v>
      </c>
      <c r="H1168" s="2">
        <f>_xlfn.XLOOKUP(A1168, 'Medical Examinations'!A:A, 'Medical Examinations'!J:J, "not found")</f>
        <v>2</v>
      </c>
      <c r="I1168" s="2" t="str">
        <f>_xlfn.XLOOKUP(A1168, 'Medical Examinations'!A:A, 'Medical Examinations'!L:L, "not found")</f>
        <v>No</v>
      </c>
      <c r="J1168" s="2" t="str">
        <f>_xlfn.XLOOKUP(A1168, 'Medical Examinations'!A:A, 'Medical Examinations'!C:C, "not found")</f>
        <v>Obesity</v>
      </c>
      <c r="K1168" s="2" t="str">
        <f>_xlfn.XLOOKUP(A1168, 'Medical Examinations'!A:A, 'Medical Examinations'!E:E, "not  found")</f>
        <v>Diabetes</v>
      </c>
      <c r="L1168" s="16">
        <f>_xlfn.XLOOKUP(A1168, 'Hospitalisation Details'!A:A, 'Hospitalisation Details'!G:G, "not found")</f>
        <v>25841</v>
      </c>
      <c r="M1168" s="17">
        <f>_xlfn.XLOOKUP(A1168, 'Hospitalisation Details'!A:A, 'Hospitalisation Details'!J:J, "not found")</f>
        <v>9634.5400000000009</v>
      </c>
      <c r="N1168" s="2" t="str">
        <f>_xlfn.XLOOKUP(A1168, 'Hospitalisation Details'!A:A, 'Hospitalisation Details'!L:L, "not found")</f>
        <v>tier - 2</v>
      </c>
      <c r="O1168" s="2" t="str">
        <f>_xlfn.XLOOKUP(A1168, 'Hospitalisation Details'!A:A, 'Hospitalisation Details'!N:N, "not found")</f>
        <v>tier - 2</v>
      </c>
      <c r="P1168" s="2" t="str">
        <f>_xlfn.XLOOKUP(A1168, 'Hospitalisation Details'!A:A, 'Hospitalisation Details'!P:P, "not found")</f>
        <v>R1011</v>
      </c>
      <c r="Q1168" s="2">
        <f>_xlfn.XLOOKUP(A1168, 'Hospitalisation Details'!A:A, 'Hospitalisation Details'!H:H, "not found")</f>
        <v>52</v>
      </c>
    </row>
    <row r="1169" spans="1:17" ht="15.75" x14ac:dyDescent="0.25">
      <c r="A1169" s="15" t="s">
        <v>1203</v>
      </c>
      <c r="B1169" s="2" t="str">
        <f>VLOOKUP(A1169, 'Customer Names'!A:E, 4, FALSE)</f>
        <v>Nicole R.</v>
      </c>
      <c r="C1169" s="2">
        <f>_xlfn.XLOOKUP(A1169, 'Medical Examinations'!A:A, 'Medical Examinations'!B:B, "not found")</f>
        <v>25.75</v>
      </c>
      <c r="D1169" s="2">
        <f>_xlfn.XLOOKUP(A1169, 'Medical Examinations'!A:A, 'Medical Examinations'!D:D, "not found")</f>
        <v>9.23</v>
      </c>
      <c r="E1169" s="2" t="str">
        <f>_xlfn.XLOOKUP(A1169, 'Medical Examinations'!A:A, 'Medical Examinations'!F:F, "not found")</f>
        <v>No</v>
      </c>
      <c r="F1169" s="2" t="str">
        <f>_xlfn.XLOOKUP(A1169, 'Medical Examinations'!A:A, 'Medical Examinations'!G:G, "not found")</f>
        <v>No</v>
      </c>
      <c r="G1169" s="2" t="str">
        <f>_xlfn.XLOOKUP(A1169, 'Medical Examinations'!A:A, 'Medical Examinations'!H:H, "not found")</f>
        <v>No</v>
      </c>
      <c r="H1169" s="2">
        <f>_xlfn.XLOOKUP(A1169, 'Medical Examinations'!A:A, 'Medical Examinations'!J:J, "not found")</f>
        <v>0</v>
      </c>
      <c r="I1169" s="2" t="str">
        <f>_xlfn.XLOOKUP(A1169, 'Medical Examinations'!A:A, 'Medical Examinations'!L:L, "not found")</f>
        <v>No</v>
      </c>
      <c r="J1169" s="2" t="str">
        <f>_xlfn.XLOOKUP(A1169, 'Medical Examinations'!A:A, 'Medical Examinations'!C:C, "not found")</f>
        <v>Overweight</v>
      </c>
      <c r="K1169" s="2" t="str">
        <f>_xlfn.XLOOKUP(A1169, 'Medical Examinations'!A:A, 'Medical Examinations'!E:E, "not  found")</f>
        <v>Diabetes</v>
      </c>
      <c r="L1169" s="16">
        <f>_xlfn.XLOOKUP(A1169, 'Hospitalisation Details'!A:A, 'Hospitalisation Details'!G:G, "not found")</f>
        <v>25011</v>
      </c>
      <c r="M1169" s="17">
        <f>_xlfn.XLOOKUP(A1169, 'Hospitalisation Details'!A:A, 'Hospitalisation Details'!J:J, "not found")</f>
        <v>9630.91</v>
      </c>
      <c r="N1169" s="2" t="str">
        <f>_xlfn.XLOOKUP(A1169, 'Hospitalisation Details'!A:A, 'Hospitalisation Details'!L:L, "not found")</f>
        <v>tier - 3</v>
      </c>
      <c r="O1169" s="2" t="str">
        <f>_xlfn.XLOOKUP(A1169, 'Hospitalisation Details'!A:A, 'Hospitalisation Details'!N:N, "not found")</f>
        <v>tier - 2</v>
      </c>
      <c r="P1169" s="2" t="str">
        <f>_xlfn.XLOOKUP(A1169, 'Hospitalisation Details'!A:A, 'Hospitalisation Details'!P:P, "not found")</f>
        <v>R1013</v>
      </c>
      <c r="Q1169" s="2">
        <f>_xlfn.XLOOKUP(A1169, 'Hospitalisation Details'!A:A, 'Hospitalisation Details'!H:H, "not found")</f>
        <v>54</v>
      </c>
    </row>
    <row r="1170" spans="1:17" ht="15.75" x14ac:dyDescent="0.25">
      <c r="A1170" s="15" t="s">
        <v>1202</v>
      </c>
      <c r="B1170" s="2" t="str">
        <f>VLOOKUP(A1170, 'Customer Names'!A:E, 4, FALSE)</f>
        <v>David W</v>
      </c>
      <c r="C1170" s="2">
        <f>_xlfn.XLOOKUP(A1170, 'Medical Examinations'!A:A, 'Medical Examinations'!B:B, "not found")</f>
        <v>32.299999999999997</v>
      </c>
      <c r="D1170" s="2">
        <f>_xlfn.XLOOKUP(A1170, 'Medical Examinations'!A:A, 'Medical Examinations'!D:D, "not found")</f>
        <v>4.37</v>
      </c>
      <c r="E1170" s="2" t="str">
        <f>_xlfn.XLOOKUP(A1170, 'Medical Examinations'!A:A, 'Medical Examinations'!F:F, "not found")</f>
        <v>No</v>
      </c>
      <c r="F1170" s="2" t="str">
        <f>_xlfn.XLOOKUP(A1170, 'Medical Examinations'!A:A, 'Medical Examinations'!G:G, "not found")</f>
        <v>No</v>
      </c>
      <c r="G1170" s="2" t="str">
        <f>_xlfn.XLOOKUP(A1170, 'Medical Examinations'!A:A, 'Medical Examinations'!H:H, "not found")</f>
        <v>No</v>
      </c>
      <c r="H1170" s="2">
        <f>_xlfn.XLOOKUP(A1170, 'Medical Examinations'!A:A, 'Medical Examinations'!J:J, "not found")</f>
        <v>2</v>
      </c>
      <c r="I1170" s="2" t="str">
        <f>_xlfn.XLOOKUP(A1170, 'Medical Examinations'!A:A, 'Medical Examinations'!L:L, "not found")</f>
        <v>No</v>
      </c>
      <c r="J1170" s="2" t="str">
        <f>_xlfn.XLOOKUP(A1170, 'Medical Examinations'!A:A, 'Medical Examinations'!C:C, "not found")</f>
        <v>Obesity</v>
      </c>
      <c r="K1170" s="2" t="str">
        <f>_xlfn.XLOOKUP(A1170, 'Medical Examinations'!A:A, 'Medical Examinations'!E:E, "not  found")</f>
        <v>Normal</v>
      </c>
      <c r="L1170" s="16">
        <f>_xlfn.XLOOKUP(A1170, 'Hospitalisation Details'!A:A, 'Hospitalisation Details'!G:G, "not found")</f>
        <v>26595</v>
      </c>
      <c r="M1170" s="17">
        <f>_xlfn.XLOOKUP(A1170, 'Hospitalisation Details'!A:A, 'Hospitalisation Details'!J:J, "not found")</f>
        <v>9630.4</v>
      </c>
      <c r="N1170" s="2" t="str">
        <f>_xlfn.XLOOKUP(A1170, 'Hospitalisation Details'!A:A, 'Hospitalisation Details'!L:L, "not found")</f>
        <v>tier - 2</v>
      </c>
      <c r="O1170" s="2" t="str">
        <f>_xlfn.XLOOKUP(A1170, 'Hospitalisation Details'!A:A, 'Hospitalisation Details'!N:N, "not found")</f>
        <v>tier - 2</v>
      </c>
      <c r="P1170" s="2" t="str">
        <f>_xlfn.XLOOKUP(A1170, 'Hospitalisation Details'!A:A, 'Hospitalisation Details'!P:P, "not found")</f>
        <v>R1011</v>
      </c>
      <c r="Q1170" s="2">
        <f>_xlfn.XLOOKUP(A1170, 'Hospitalisation Details'!A:A, 'Hospitalisation Details'!H:H, "not found")</f>
        <v>50</v>
      </c>
    </row>
    <row r="1171" spans="1:17" ht="15.75" x14ac:dyDescent="0.25">
      <c r="A1171" s="15" t="s">
        <v>1201</v>
      </c>
      <c r="B1171" s="2" t="str">
        <f>VLOOKUP(A1171, 'Customer Names'!A:E, 4, FALSE)</f>
        <v>Grant</v>
      </c>
      <c r="C1171" s="2">
        <f>_xlfn.XLOOKUP(A1171, 'Medical Examinations'!A:A, 'Medical Examinations'!B:B, "not found")</f>
        <v>28.61</v>
      </c>
      <c r="D1171" s="2">
        <f>_xlfn.XLOOKUP(A1171, 'Medical Examinations'!A:A, 'Medical Examinations'!D:D, "not found")</f>
        <v>5.76</v>
      </c>
      <c r="E1171" s="2" t="str">
        <f>_xlfn.XLOOKUP(A1171, 'Medical Examinations'!A:A, 'Medical Examinations'!F:F, "not found")</f>
        <v>No</v>
      </c>
      <c r="F1171" s="2" t="str">
        <f>_xlfn.XLOOKUP(A1171, 'Medical Examinations'!A:A, 'Medical Examinations'!G:G, "not found")</f>
        <v>No</v>
      </c>
      <c r="G1171" s="2" t="str">
        <f>_xlfn.XLOOKUP(A1171, 'Medical Examinations'!A:A, 'Medical Examinations'!H:H, "not found")</f>
        <v>Yes</v>
      </c>
      <c r="H1171" s="2">
        <f>_xlfn.XLOOKUP(A1171, 'Medical Examinations'!A:A, 'Medical Examinations'!J:J, "not found")</f>
        <v>1</v>
      </c>
      <c r="I1171" s="2" t="str">
        <f>_xlfn.XLOOKUP(A1171, 'Medical Examinations'!A:A, 'Medical Examinations'!L:L, "not found")</f>
        <v>No</v>
      </c>
      <c r="J1171" s="2" t="str">
        <f>_xlfn.XLOOKUP(A1171, 'Medical Examinations'!A:A, 'Medical Examinations'!C:C, "not found")</f>
        <v>Overweight</v>
      </c>
      <c r="K1171" s="2" t="str">
        <f>_xlfn.XLOOKUP(A1171, 'Medical Examinations'!A:A, 'Medical Examinations'!E:E, "not  found")</f>
        <v>Prediabeties</v>
      </c>
      <c r="L1171" s="16">
        <f>_xlfn.XLOOKUP(A1171, 'Hospitalisation Details'!A:A, 'Hospitalisation Details'!G:G, "not found")</f>
        <v>29208</v>
      </c>
      <c r="M1171" s="17">
        <f>_xlfn.XLOOKUP(A1171, 'Hospitalisation Details'!A:A, 'Hospitalisation Details'!J:J, "not found")</f>
        <v>9630.2999999999993</v>
      </c>
      <c r="N1171" s="2" t="str">
        <f>_xlfn.XLOOKUP(A1171, 'Hospitalisation Details'!A:A, 'Hospitalisation Details'!L:L, "not found")</f>
        <v>tier - 2</v>
      </c>
      <c r="O1171" s="2" t="str">
        <f>_xlfn.XLOOKUP(A1171, 'Hospitalisation Details'!A:A, 'Hospitalisation Details'!N:N, "not found")</f>
        <v>tier - 2</v>
      </c>
      <c r="P1171" s="2" t="str">
        <f>_xlfn.XLOOKUP(A1171, 'Hospitalisation Details'!A:A, 'Hospitalisation Details'!P:P, "not found")</f>
        <v>R1021</v>
      </c>
      <c r="Q1171" s="2">
        <f>_xlfn.XLOOKUP(A1171, 'Hospitalisation Details'!A:A, 'Hospitalisation Details'!H:H, "not found")</f>
        <v>43</v>
      </c>
    </row>
    <row r="1172" spans="1:17" ht="15.75" x14ac:dyDescent="0.25">
      <c r="A1172" s="15" t="s">
        <v>1200</v>
      </c>
      <c r="B1172" s="2" t="str">
        <f>VLOOKUP(A1172, 'Customer Names'!A:E, 4, FALSE)</f>
        <v>Sophia</v>
      </c>
      <c r="C1172" s="2">
        <f>_xlfn.XLOOKUP(A1172, 'Medical Examinations'!A:A, 'Medical Examinations'!B:B, "not found")</f>
        <v>45.41</v>
      </c>
      <c r="D1172" s="2">
        <f>_xlfn.XLOOKUP(A1172, 'Medical Examinations'!A:A, 'Medical Examinations'!D:D, "not found")</f>
        <v>4.96</v>
      </c>
      <c r="E1172" s="2" t="str">
        <f>_xlfn.XLOOKUP(A1172, 'Medical Examinations'!A:A, 'Medical Examinations'!F:F, "not found")</f>
        <v>No</v>
      </c>
      <c r="F1172" s="2" t="str">
        <f>_xlfn.XLOOKUP(A1172, 'Medical Examinations'!A:A, 'Medical Examinations'!G:G, "not found")</f>
        <v>No</v>
      </c>
      <c r="G1172" s="2" t="str">
        <f>_xlfn.XLOOKUP(A1172, 'Medical Examinations'!A:A, 'Medical Examinations'!H:H, "not found")</f>
        <v>No</v>
      </c>
      <c r="H1172" s="2">
        <f>_xlfn.XLOOKUP(A1172, 'Medical Examinations'!A:A, 'Medical Examinations'!J:J, "not found")</f>
        <v>1</v>
      </c>
      <c r="I1172" s="2" t="str">
        <f>_xlfn.XLOOKUP(A1172, 'Medical Examinations'!A:A, 'Medical Examinations'!L:L, "not found")</f>
        <v>No</v>
      </c>
      <c r="J1172" s="2" t="str">
        <f>_xlfn.XLOOKUP(A1172, 'Medical Examinations'!A:A, 'Medical Examinations'!C:C, "not found")</f>
        <v>Obesity</v>
      </c>
      <c r="K1172" s="2" t="str">
        <f>_xlfn.XLOOKUP(A1172, 'Medical Examinations'!A:A, 'Medical Examinations'!E:E, "not  found")</f>
        <v>Normal</v>
      </c>
      <c r="L1172" s="16">
        <f>_xlfn.XLOOKUP(A1172, 'Hospitalisation Details'!A:A, 'Hospitalisation Details'!G:G, "not found")</f>
        <v>35969</v>
      </c>
      <c r="M1172" s="17">
        <f>_xlfn.XLOOKUP(A1172, 'Hospitalisation Details'!A:A, 'Hospitalisation Details'!J:J, "not found")</f>
        <v>9628.7900000000009</v>
      </c>
      <c r="N1172" s="2" t="str">
        <f>_xlfn.XLOOKUP(A1172, 'Hospitalisation Details'!A:A, 'Hospitalisation Details'!L:L, "not found")</f>
        <v>tier - 2</v>
      </c>
      <c r="O1172" s="2" t="str">
        <f>_xlfn.XLOOKUP(A1172, 'Hospitalisation Details'!A:A, 'Hospitalisation Details'!N:N, "not found")</f>
        <v>tier - 2</v>
      </c>
      <c r="P1172" s="2" t="str">
        <f>_xlfn.XLOOKUP(A1172, 'Hospitalisation Details'!A:A, 'Hospitalisation Details'!P:P, "not found")</f>
        <v>R1026</v>
      </c>
      <c r="Q1172" s="2">
        <f>_xlfn.XLOOKUP(A1172, 'Hospitalisation Details'!A:A, 'Hospitalisation Details'!H:H, "not found")</f>
        <v>24</v>
      </c>
    </row>
    <row r="1173" spans="1:17" ht="15.75" x14ac:dyDescent="0.25">
      <c r="A1173" s="15" t="s">
        <v>1199</v>
      </c>
      <c r="B1173" s="2" t="str">
        <f>VLOOKUP(A1173, 'Customer Names'!A:E, 4, FALSE)</f>
        <v>Christina</v>
      </c>
      <c r="C1173" s="2">
        <f>_xlfn.XLOOKUP(A1173, 'Medical Examinations'!A:A, 'Medical Examinations'!B:B, "not found")</f>
        <v>31.2</v>
      </c>
      <c r="D1173" s="2">
        <f>_xlfn.XLOOKUP(A1173, 'Medical Examinations'!A:A, 'Medical Examinations'!D:D, "not found")</f>
        <v>11.04</v>
      </c>
      <c r="E1173" s="2" t="str">
        <f>_xlfn.XLOOKUP(A1173, 'Medical Examinations'!A:A, 'Medical Examinations'!F:F, "not found")</f>
        <v>yes</v>
      </c>
      <c r="F1173" s="2" t="str">
        <f>_xlfn.XLOOKUP(A1173, 'Medical Examinations'!A:A, 'Medical Examinations'!G:G, "not found")</f>
        <v>No</v>
      </c>
      <c r="G1173" s="2" t="str">
        <f>_xlfn.XLOOKUP(A1173, 'Medical Examinations'!A:A, 'Medical Examinations'!H:H, "not found")</f>
        <v>No</v>
      </c>
      <c r="H1173" s="2">
        <f>_xlfn.XLOOKUP(A1173, 'Medical Examinations'!A:A, 'Medical Examinations'!J:J, "not found")</f>
        <v>2</v>
      </c>
      <c r="I1173" s="2" t="str">
        <f>_xlfn.XLOOKUP(A1173, 'Medical Examinations'!A:A, 'Medical Examinations'!L:L, "not found")</f>
        <v>No</v>
      </c>
      <c r="J1173" s="2" t="str">
        <f>_xlfn.XLOOKUP(A1173, 'Medical Examinations'!A:A, 'Medical Examinations'!C:C, "not found")</f>
        <v>Obesity</v>
      </c>
      <c r="K1173" s="2" t="str">
        <f>_xlfn.XLOOKUP(A1173, 'Medical Examinations'!A:A, 'Medical Examinations'!E:E, "not  found")</f>
        <v>Diabetes</v>
      </c>
      <c r="L1173" s="16">
        <f>_xlfn.XLOOKUP(A1173, 'Hospitalisation Details'!A:A, 'Hospitalisation Details'!G:G, "not found")</f>
        <v>25918</v>
      </c>
      <c r="M1173" s="17">
        <f>_xlfn.XLOOKUP(A1173, 'Hospitalisation Details'!A:A, 'Hospitalisation Details'!J:J, "not found")</f>
        <v>9625.92</v>
      </c>
      <c r="N1173" s="2" t="str">
        <f>_xlfn.XLOOKUP(A1173, 'Hospitalisation Details'!A:A, 'Hospitalisation Details'!L:L, "not found")</f>
        <v>tier - 2</v>
      </c>
      <c r="O1173" s="2" t="str">
        <f>_xlfn.XLOOKUP(A1173, 'Hospitalisation Details'!A:A, 'Hospitalisation Details'!N:N, "not found")</f>
        <v>tier - 3</v>
      </c>
      <c r="P1173" s="2" t="str">
        <f>_xlfn.XLOOKUP(A1173, 'Hospitalisation Details'!A:A, 'Hospitalisation Details'!P:P, "not found")</f>
        <v>R1011</v>
      </c>
      <c r="Q1173" s="2">
        <f>_xlfn.XLOOKUP(A1173, 'Hospitalisation Details'!A:A, 'Hospitalisation Details'!H:H, "not found")</f>
        <v>52</v>
      </c>
    </row>
    <row r="1174" spans="1:17" ht="15.75" x14ac:dyDescent="0.25">
      <c r="A1174" s="15" t="s">
        <v>1198</v>
      </c>
      <c r="B1174" s="2" t="str">
        <f>VLOOKUP(A1174, 'Customer Names'!A:E, 4, FALSE)</f>
        <v>Sam L.</v>
      </c>
      <c r="C1174" s="2">
        <f>_xlfn.XLOOKUP(A1174, 'Medical Examinations'!A:A, 'Medical Examinations'!B:B, "not found")</f>
        <v>29.83</v>
      </c>
      <c r="D1174" s="2">
        <f>_xlfn.XLOOKUP(A1174, 'Medical Examinations'!A:A, 'Medical Examinations'!D:D, "not found")</f>
        <v>7.81</v>
      </c>
      <c r="E1174" s="2" t="str">
        <f>_xlfn.XLOOKUP(A1174, 'Medical Examinations'!A:A, 'Medical Examinations'!F:F, "not found")</f>
        <v>yes</v>
      </c>
      <c r="F1174" s="2" t="str">
        <f>_xlfn.XLOOKUP(A1174, 'Medical Examinations'!A:A, 'Medical Examinations'!G:G, "not found")</f>
        <v>No</v>
      </c>
      <c r="G1174" s="2" t="str">
        <f>_xlfn.XLOOKUP(A1174, 'Medical Examinations'!A:A, 'Medical Examinations'!H:H, "not found")</f>
        <v>No</v>
      </c>
      <c r="H1174" s="2">
        <f>_xlfn.XLOOKUP(A1174, 'Medical Examinations'!A:A, 'Medical Examinations'!J:J, "not found")</f>
        <v>1</v>
      </c>
      <c r="I1174" s="2" t="str">
        <f>_xlfn.XLOOKUP(A1174, 'Medical Examinations'!A:A, 'Medical Examinations'!L:L, "not found")</f>
        <v>No</v>
      </c>
      <c r="J1174" s="2" t="str">
        <f>_xlfn.XLOOKUP(A1174, 'Medical Examinations'!A:A, 'Medical Examinations'!C:C, "not found")</f>
        <v>Overweight</v>
      </c>
      <c r="K1174" s="2" t="str">
        <f>_xlfn.XLOOKUP(A1174, 'Medical Examinations'!A:A, 'Medical Examinations'!E:E, "not  found")</f>
        <v>Diabetes</v>
      </c>
      <c r="L1174" s="16">
        <f>_xlfn.XLOOKUP(A1174, 'Hospitalisation Details'!A:A, 'Hospitalisation Details'!G:G, "not found")</f>
        <v>27696</v>
      </c>
      <c r="M1174" s="17">
        <f>_xlfn.XLOOKUP(A1174, 'Hospitalisation Details'!A:A, 'Hospitalisation Details'!J:J, "not found")</f>
        <v>9620.33</v>
      </c>
      <c r="N1174" s="2" t="str">
        <f>_xlfn.XLOOKUP(A1174, 'Hospitalisation Details'!A:A, 'Hospitalisation Details'!L:L, "not found")</f>
        <v>tier - 3</v>
      </c>
      <c r="O1174" s="2" t="str">
        <f>_xlfn.XLOOKUP(A1174, 'Hospitalisation Details'!A:A, 'Hospitalisation Details'!N:N, "not found")</f>
        <v>tier - 3</v>
      </c>
      <c r="P1174" s="2" t="str">
        <f>_xlfn.XLOOKUP(A1174, 'Hospitalisation Details'!A:A, 'Hospitalisation Details'!P:P, "not found")</f>
        <v>R1012</v>
      </c>
      <c r="Q1174" s="2">
        <f>_xlfn.XLOOKUP(A1174, 'Hospitalisation Details'!A:A, 'Hospitalisation Details'!H:H, "not found")</f>
        <v>47</v>
      </c>
    </row>
    <row r="1175" spans="1:17" ht="15.75" x14ac:dyDescent="0.25">
      <c r="A1175" s="15" t="s">
        <v>1197</v>
      </c>
      <c r="B1175" s="2" t="str">
        <f>VLOOKUP(A1175, 'Customer Names'!A:E, 4, FALSE)</f>
        <v>Haley R.</v>
      </c>
      <c r="C1175" s="2">
        <f>_xlfn.XLOOKUP(A1175, 'Medical Examinations'!A:A, 'Medical Examinations'!B:B, "not found")</f>
        <v>29.06</v>
      </c>
      <c r="D1175" s="2">
        <f>_xlfn.XLOOKUP(A1175, 'Medical Examinations'!A:A, 'Medical Examinations'!D:D, "not found")</f>
        <v>4.55</v>
      </c>
      <c r="E1175" s="2" t="str">
        <f>_xlfn.XLOOKUP(A1175, 'Medical Examinations'!A:A, 'Medical Examinations'!F:F, "not found")</f>
        <v>No</v>
      </c>
      <c r="F1175" s="2" t="str">
        <f>_xlfn.XLOOKUP(A1175, 'Medical Examinations'!A:A, 'Medical Examinations'!G:G, "not found")</f>
        <v>No</v>
      </c>
      <c r="G1175" s="2" t="str">
        <f>_xlfn.XLOOKUP(A1175, 'Medical Examinations'!A:A, 'Medical Examinations'!H:H, "not found")</f>
        <v>No</v>
      </c>
      <c r="H1175" s="2">
        <f>_xlfn.XLOOKUP(A1175, 'Medical Examinations'!A:A, 'Medical Examinations'!J:J, "not found")</f>
        <v>0</v>
      </c>
      <c r="I1175" s="2" t="str">
        <f>_xlfn.XLOOKUP(A1175, 'Medical Examinations'!A:A, 'Medical Examinations'!L:L, "not found")</f>
        <v>No</v>
      </c>
      <c r="J1175" s="2" t="str">
        <f>_xlfn.XLOOKUP(A1175, 'Medical Examinations'!A:A, 'Medical Examinations'!C:C, "not found")</f>
        <v>Overweight</v>
      </c>
      <c r="K1175" s="2" t="str">
        <f>_xlfn.XLOOKUP(A1175, 'Medical Examinations'!A:A, 'Medical Examinations'!E:E, "not  found")</f>
        <v>Normal</v>
      </c>
      <c r="L1175" s="16">
        <f>_xlfn.XLOOKUP(A1175, 'Hospitalisation Details'!A:A, 'Hospitalisation Details'!G:G, "not found")</f>
        <v>30192</v>
      </c>
      <c r="M1175" s="17">
        <f>_xlfn.XLOOKUP(A1175, 'Hospitalisation Details'!A:A, 'Hospitalisation Details'!J:J, "not found")</f>
        <v>9619.18</v>
      </c>
      <c r="N1175" s="2" t="str">
        <f>_xlfn.XLOOKUP(A1175, 'Hospitalisation Details'!A:A, 'Hospitalisation Details'!L:L, "not found")</f>
        <v>tier - 2</v>
      </c>
      <c r="O1175" s="2" t="str">
        <f>_xlfn.XLOOKUP(A1175, 'Hospitalisation Details'!A:A, 'Hospitalisation Details'!N:N, "not found")</f>
        <v>tier - 1</v>
      </c>
      <c r="P1175" s="2" t="str">
        <f>_xlfn.XLOOKUP(A1175, 'Hospitalisation Details'!A:A, 'Hospitalisation Details'!P:P, "not found")</f>
        <v>R1025</v>
      </c>
      <c r="Q1175" s="2">
        <f>_xlfn.XLOOKUP(A1175, 'Hospitalisation Details'!A:A, 'Hospitalisation Details'!H:H, "not found")</f>
        <v>40</v>
      </c>
    </row>
    <row r="1176" spans="1:17" ht="15.75" x14ac:dyDescent="0.25">
      <c r="A1176" s="15" t="s">
        <v>1196</v>
      </c>
      <c r="B1176" s="2" t="str">
        <f>VLOOKUP(A1176, 'Customer Names'!A:E, 4, FALSE)</f>
        <v>Ethan</v>
      </c>
      <c r="C1176" s="2">
        <f>_xlfn.XLOOKUP(A1176, 'Medical Examinations'!A:A, 'Medical Examinations'!B:B, "not found")</f>
        <v>27.454999999999998</v>
      </c>
      <c r="D1176" s="2">
        <f>_xlfn.XLOOKUP(A1176, 'Medical Examinations'!A:A, 'Medical Examinations'!D:D, "not found")</f>
        <v>6.13</v>
      </c>
      <c r="E1176" s="2" t="str">
        <f>_xlfn.XLOOKUP(A1176, 'Medical Examinations'!A:A, 'Medical Examinations'!F:F, "not found")</f>
        <v>No</v>
      </c>
      <c r="F1176" s="2" t="str">
        <f>_xlfn.XLOOKUP(A1176, 'Medical Examinations'!A:A, 'Medical Examinations'!G:G, "not found")</f>
        <v>No</v>
      </c>
      <c r="G1176" s="2" t="str">
        <f>_xlfn.XLOOKUP(A1176, 'Medical Examinations'!A:A, 'Medical Examinations'!H:H, "not found")</f>
        <v>No</v>
      </c>
      <c r="H1176" s="2">
        <f>_xlfn.XLOOKUP(A1176, 'Medical Examinations'!A:A, 'Medical Examinations'!J:J, "not found")</f>
        <v>2</v>
      </c>
      <c r="I1176" s="2" t="str">
        <f>_xlfn.XLOOKUP(A1176, 'Medical Examinations'!A:A, 'Medical Examinations'!L:L, "not found")</f>
        <v>No</v>
      </c>
      <c r="J1176" s="2" t="str">
        <f>_xlfn.XLOOKUP(A1176, 'Medical Examinations'!A:A, 'Medical Examinations'!C:C, "not found")</f>
        <v>Overweight</v>
      </c>
      <c r="K1176" s="2" t="str">
        <f>_xlfn.XLOOKUP(A1176, 'Medical Examinations'!A:A, 'Medical Examinations'!E:E, "not  found")</f>
        <v>Prediabeties</v>
      </c>
      <c r="L1176" s="16">
        <f>_xlfn.XLOOKUP(A1176, 'Hospitalisation Details'!A:A, 'Hospitalisation Details'!G:G, "not found")</f>
        <v>26660</v>
      </c>
      <c r="M1176" s="17">
        <f>_xlfn.XLOOKUP(A1176, 'Hospitalisation Details'!A:A, 'Hospitalisation Details'!J:J, "not found")</f>
        <v>9617.66</v>
      </c>
      <c r="N1176" s="2" t="str">
        <f>_xlfn.XLOOKUP(A1176, 'Hospitalisation Details'!A:A, 'Hospitalisation Details'!L:L, "not found")</f>
        <v>tier - 3</v>
      </c>
      <c r="O1176" s="2" t="str">
        <f>_xlfn.XLOOKUP(A1176, 'Hospitalisation Details'!A:A, 'Hospitalisation Details'!N:N, "not found")</f>
        <v>tier - 3</v>
      </c>
      <c r="P1176" s="2" t="str">
        <f>_xlfn.XLOOKUP(A1176, 'Hospitalisation Details'!A:A, 'Hospitalisation Details'!P:P, "not found")</f>
        <v>R1016</v>
      </c>
      <c r="Q1176" s="2">
        <f>_xlfn.XLOOKUP(A1176, 'Hospitalisation Details'!A:A, 'Hospitalisation Details'!H:H, "not found")</f>
        <v>50</v>
      </c>
    </row>
    <row r="1177" spans="1:17" ht="15.75" x14ac:dyDescent="0.25">
      <c r="A1177" s="15" t="s">
        <v>1195</v>
      </c>
      <c r="B1177" s="2" t="str">
        <f>VLOOKUP(A1177, 'Customer Names'!A:E, 4, FALSE)</f>
        <v>Andrew W</v>
      </c>
      <c r="C1177" s="2">
        <f>_xlfn.XLOOKUP(A1177, 'Medical Examinations'!A:A, 'Medical Examinations'!B:B, "not found")</f>
        <v>23.01</v>
      </c>
      <c r="D1177" s="2">
        <f>_xlfn.XLOOKUP(A1177, 'Medical Examinations'!A:A, 'Medical Examinations'!D:D, "not found")</f>
        <v>6.04</v>
      </c>
      <c r="E1177" s="2" t="str">
        <f>_xlfn.XLOOKUP(A1177, 'Medical Examinations'!A:A, 'Medical Examinations'!F:F, "not found")</f>
        <v>yes</v>
      </c>
      <c r="F1177" s="2" t="str">
        <f>_xlfn.XLOOKUP(A1177, 'Medical Examinations'!A:A, 'Medical Examinations'!G:G, "not found")</f>
        <v>No</v>
      </c>
      <c r="G1177" s="2" t="str">
        <f>_xlfn.XLOOKUP(A1177, 'Medical Examinations'!A:A, 'Medical Examinations'!H:H, "not found")</f>
        <v>No</v>
      </c>
      <c r="H1177" s="2">
        <f>_xlfn.XLOOKUP(A1177, 'Medical Examinations'!A:A, 'Medical Examinations'!J:J, "not found")</f>
        <v>1</v>
      </c>
      <c r="I1177" s="2" t="str">
        <f>_xlfn.XLOOKUP(A1177, 'Medical Examinations'!A:A, 'Medical Examinations'!L:L, "not found")</f>
        <v>No</v>
      </c>
      <c r="J1177" s="2" t="str">
        <f>_xlfn.XLOOKUP(A1177, 'Medical Examinations'!A:A, 'Medical Examinations'!C:C, "not found")</f>
        <v>Normal Weight</v>
      </c>
      <c r="K1177" s="2" t="str">
        <f>_xlfn.XLOOKUP(A1177, 'Medical Examinations'!A:A, 'Medical Examinations'!E:E, "not  found")</f>
        <v>Prediabeties</v>
      </c>
      <c r="L1177" s="16">
        <f>_xlfn.XLOOKUP(A1177, 'Hospitalisation Details'!A:A, 'Hospitalisation Details'!G:G, "not found")</f>
        <v>23726</v>
      </c>
      <c r="M1177" s="17">
        <f>_xlfn.XLOOKUP(A1177, 'Hospitalisation Details'!A:A, 'Hospitalisation Details'!J:J, "not found")</f>
        <v>9597.6299999999992</v>
      </c>
      <c r="N1177" s="2" t="str">
        <f>_xlfn.XLOOKUP(A1177, 'Hospitalisation Details'!A:A, 'Hospitalisation Details'!L:L, "not found")</f>
        <v>tier - 3</v>
      </c>
      <c r="O1177" s="2" t="str">
        <f>_xlfn.XLOOKUP(A1177, 'Hospitalisation Details'!A:A, 'Hospitalisation Details'!N:N, "not found")</f>
        <v>tier - 3</v>
      </c>
      <c r="P1177" s="2" t="str">
        <f>_xlfn.XLOOKUP(A1177, 'Hospitalisation Details'!A:A, 'Hospitalisation Details'!P:P, "not found")</f>
        <v>R1013</v>
      </c>
      <c r="Q1177" s="2">
        <f>_xlfn.XLOOKUP(A1177, 'Hospitalisation Details'!A:A, 'Hospitalisation Details'!H:H, "not found")</f>
        <v>58</v>
      </c>
    </row>
    <row r="1178" spans="1:17" ht="15.75" x14ac:dyDescent="0.25">
      <c r="A1178" s="15" t="s">
        <v>1194</v>
      </c>
      <c r="B1178" s="2" t="str">
        <f>VLOOKUP(A1178, 'Customer Names'!A:E, 4, FALSE)</f>
        <v>Mark G</v>
      </c>
      <c r="C1178" s="2">
        <f>_xlfn.XLOOKUP(A1178, 'Medical Examinations'!A:A, 'Medical Examinations'!B:B, "not found")</f>
        <v>31.39</v>
      </c>
      <c r="D1178" s="2">
        <f>_xlfn.XLOOKUP(A1178, 'Medical Examinations'!A:A, 'Medical Examinations'!D:D, "not found")</f>
        <v>8.85</v>
      </c>
      <c r="E1178" s="2" t="str">
        <f>_xlfn.XLOOKUP(A1178, 'Medical Examinations'!A:A, 'Medical Examinations'!F:F, "not found")</f>
        <v>yes</v>
      </c>
      <c r="F1178" s="2" t="str">
        <f>_xlfn.XLOOKUP(A1178, 'Medical Examinations'!A:A, 'Medical Examinations'!G:G, "not found")</f>
        <v>No</v>
      </c>
      <c r="G1178" s="2" t="str">
        <f>_xlfn.XLOOKUP(A1178, 'Medical Examinations'!A:A, 'Medical Examinations'!H:H, "not found")</f>
        <v>No</v>
      </c>
      <c r="H1178" s="2">
        <f>_xlfn.XLOOKUP(A1178, 'Medical Examinations'!A:A, 'Medical Examinations'!J:J, "not found")</f>
        <v>0</v>
      </c>
      <c r="I1178" s="2" t="str">
        <f>_xlfn.XLOOKUP(A1178, 'Medical Examinations'!A:A, 'Medical Examinations'!L:L, "not found")</f>
        <v>No</v>
      </c>
      <c r="J1178" s="2" t="str">
        <f>_xlfn.XLOOKUP(A1178, 'Medical Examinations'!A:A, 'Medical Examinations'!C:C, "not found")</f>
        <v>Obesity</v>
      </c>
      <c r="K1178" s="2" t="str">
        <f>_xlfn.XLOOKUP(A1178, 'Medical Examinations'!A:A, 'Medical Examinations'!E:E, "not  found")</f>
        <v>Diabetes</v>
      </c>
      <c r="L1178" s="16">
        <f>_xlfn.XLOOKUP(A1178, 'Hospitalisation Details'!A:A, 'Hospitalisation Details'!G:G, "not found")</f>
        <v>29877</v>
      </c>
      <c r="M1178" s="17">
        <f>_xlfn.XLOOKUP(A1178, 'Hospitalisation Details'!A:A, 'Hospitalisation Details'!J:J, "not found")</f>
        <v>9584.0400000000009</v>
      </c>
      <c r="N1178" s="2" t="str">
        <f>_xlfn.XLOOKUP(A1178, 'Hospitalisation Details'!A:A, 'Hospitalisation Details'!L:L, "not found")</f>
        <v>tier - 2</v>
      </c>
      <c r="O1178" s="2" t="str">
        <f>_xlfn.XLOOKUP(A1178, 'Hospitalisation Details'!A:A, 'Hospitalisation Details'!N:N, "not found")</f>
        <v>tier - 1</v>
      </c>
      <c r="P1178" s="2" t="str">
        <f>_xlfn.XLOOKUP(A1178, 'Hospitalisation Details'!A:A, 'Hospitalisation Details'!P:P, "not found")</f>
        <v>R1021</v>
      </c>
      <c r="Q1178" s="2">
        <f>_xlfn.XLOOKUP(A1178, 'Hospitalisation Details'!A:A, 'Hospitalisation Details'!H:H, "not found")</f>
        <v>41</v>
      </c>
    </row>
    <row r="1179" spans="1:17" ht="15.75" x14ac:dyDescent="0.25">
      <c r="A1179" s="15" t="s">
        <v>1193</v>
      </c>
      <c r="B1179" s="2" t="str">
        <f>VLOOKUP(A1179, 'Customer Names'!A:E, 4, FALSE)</f>
        <v>Kasey E.</v>
      </c>
      <c r="C1179" s="2">
        <f>_xlfn.XLOOKUP(A1179, 'Medical Examinations'!A:A, 'Medical Examinations'!B:B, "not found")</f>
        <v>34.770000000000003</v>
      </c>
      <c r="D1179" s="2">
        <f>_xlfn.XLOOKUP(A1179, 'Medical Examinations'!A:A, 'Medical Examinations'!D:D, "not found")</f>
        <v>10.54</v>
      </c>
      <c r="E1179" s="2" t="str">
        <f>_xlfn.XLOOKUP(A1179, 'Medical Examinations'!A:A, 'Medical Examinations'!F:F, "not found")</f>
        <v>No</v>
      </c>
      <c r="F1179" s="2" t="str">
        <f>_xlfn.XLOOKUP(A1179, 'Medical Examinations'!A:A, 'Medical Examinations'!G:G, "not found")</f>
        <v>No</v>
      </c>
      <c r="G1179" s="2" t="str">
        <f>_xlfn.XLOOKUP(A1179, 'Medical Examinations'!A:A, 'Medical Examinations'!H:H, "not found")</f>
        <v>No</v>
      </c>
      <c r="H1179" s="2">
        <f>_xlfn.XLOOKUP(A1179, 'Medical Examinations'!A:A, 'Medical Examinations'!J:J, "not found")</f>
        <v>2</v>
      </c>
      <c r="I1179" s="2" t="str">
        <f>_xlfn.XLOOKUP(A1179, 'Medical Examinations'!A:A, 'Medical Examinations'!L:L, "not found")</f>
        <v>No</v>
      </c>
      <c r="J1179" s="2" t="str">
        <f>_xlfn.XLOOKUP(A1179, 'Medical Examinations'!A:A, 'Medical Examinations'!C:C, "not found")</f>
        <v>Obesity</v>
      </c>
      <c r="K1179" s="2" t="str">
        <f>_xlfn.XLOOKUP(A1179, 'Medical Examinations'!A:A, 'Medical Examinations'!E:E, "not  found")</f>
        <v>Diabetes</v>
      </c>
      <c r="L1179" s="16">
        <f>_xlfn.XLOOKUP(A1179, 'Hospitalisation Details'!A:A, 'Hospitalisation Details'!G:G, "not found")</f>
        <v>26996</v>
      </c>
      <c r="M1179" s="17">
        <f>_xlfn.XLOOKUP(A1179, 'Hospitalisation Details'!A:A, 'Hospitalisation Details'!J:J, "not found")</f>
        <v>9583.89</v>
      </c>
      <c r="N1179" s="2" t="str">
        <f>_xlfn.XLOOKUP(A1179, 'Hospitalisation Details'!A:A, 'Hospitalisation Details'!L:L, "not found")</f>
        <v>tier - 2</v>
      </c>
      <c r="O1179" s="2" t="str">
        <f>_xlfn.XLOOKUP(A1179, 'Hospitalisation Details'!A:A, 'Hospitalisation Details'!N:N, "not found")</f>
        <v>tier - 3</v>
      </c>
      <c r="P1179" s="2" t="str">
        <f>_xlfn.XLOOKUP(A1179, 'Hospitalisation Details'!A:A, 'Hospitalisation Details'!P:P, "not found")</f>
        <v>R1012</v>
      </c>
      <c r="Q1179" s="2">
        <f>_xlfn.XLOOKUP(A1179, 'Hospitalisation Details'!A:A, 'Hospitalisation Details'!H:H, "not found")</f>
        <v>49</v>
      </c>
    </row>
    <row r="1180" spans="1:17" ht="15.75" x14ac:dyDescent="0.25">
      <c r="A1180" s="15" t="s">
        <v>1192</v>
      </c>
      <c r="B1180" s="2" t="str">
        <f>VLOOKUP(A1180, 'Customer Names'!A:E, 4, FALSE)</f>
        <v>Jeff</v>
      </c>
      <c r="C1180" s="2">
        <f>_xlfn.XLOOKUP(A1180, 'Medical Examinations'!A:A, 'Medical Examinations'!B:B, "not found")</f>
        <v>24.48</v>
      </c>
      <c r="D1180" s="2">
        <f>_xlfn.XLOOKUP(A1180, 'Medical Examinations'!A:A, 'Medical Examinations'!D:D, "not found")</f>
        <v>4.37</v>
      </c>
      <c r="E1180" s="2" t="str">
        <f>_xlfn.XLOOKUP(A1180, 'Medical Examinations'!A:A, 'Medical Examinations'!F:F, "not found")</f>
        <v>yes</v>
      </c>
      <c r="F1180" s="2" t="str">
        <f>_xlfn.XLOOKUP(A1180, 'Medical Examinations'!A:A, 'Medical Examinations'!G:G, "not found")</f>
        <v>No</v>
      </c>
      <c r="G1180" s="2" t="str">
        <f>_xlfn.XLOOKUP(A1180, 'Medical Examinations'!A:A, 'Medical Examinations'!H:H, "not found")</f>
        <v>No</v>
      </c>
      <c r="H1180" s="2">
        <f>_xlfn.XLOOKUP(A1180, 'Medical Examinations'!A:A, 'Medical Examinations'!J:J, "not found")</f>
        <v>2</v>
      </c>
      <c r="I1180" s="2" t="str">
        <f>_xlfn.XLOOKUP(A1180, 'Medical Examinations'!A:A, 'Medical Examinations'!L:L, "not found")</f>
        <v>No</v>
      </c>
      <c r="J1180" s="2" t="str">
        <f>_xlfn.XLOOKUP(A1180, 'Medical Examinations'!A:A, 'Medical Examinations'!C:C, "not found")</f>
        <v>Normal Weight</v>
      </c>
      <c r="K1180" s="2" t="str">
        <f>_xlfn.XLOOKUP(A1180, 'Medical Examinations'!A:A, 'Medical Examinations'!E:E, "not  found")</f>
        <v>Normal</v>
      </c>
      <c r="L1180" s="16">
        <f>_xlfn.XLOOKUP(A1180, 'Hospitalisation Details'!A:A, 'Hospitalisation Details'!G:G, "not found")</f>
        <v>24445</v>
      </c>
      <c r="M1180" s="17">
        <f>_xlfn.XLOOKUP(A1180, 'Hospitalisation Details'!A:A, 'Hospitalisation Details'!J:J, "not found")</f>
        <v>9582.5400000000009</v>
      </c>
      <c r="N1180" s="2" t="str">
        <f>_xlfn.XLOOKUP(A1180, 'Hospitalisation Details'!A:A, 'Hospitalisation Details'!L:L, "not found")</f>
        <v>tier - 3</v>
      </c>
      <c r="O1180" s="2" t="str">
        <f>_xlfn.XLOOKUP(A1180, 'Hospitalisation Details'!A:A, 'Hospitalisation Details'!N:N, "not found")</f>
        <v>tier - 2</v>
      </c>
      <c r="P1180" s="2" t="str">
        <f>_xlfn.XLOOKUP(A1180, 'Hospitalisation Details'!A:A, 'Hospitalisation Details'!P:P, "not found")</f>
        <v>R1013</v>
      </c>
      <c r="Q1180" s="2">
        <f>_xlfn.XLOOKUP(A1180, 'Hospitalisation Details'!A:A, 'Hospitalisation Details'!H:H, "not found")</f>
        <v>56</v>
      </c>
    </row>
    <row r="1181" spans="1:17" ht="15.75" x14ac:dyDescent="0.25">
      <c r="A1181" s="15" t="s">
        <v>1191</v>
      </c>
      <c r="B1181" s="2" t="str">
        <f>VLOOKUP(A1181, 'Customer Names'!A:E, 4, FALSE)</f>
        <v>Amy</v>
      </c>
      <c r="C1181" s="2">
        <f>_xlfn.XLOOKUP(A1181, 'Medical Examinations'!A:A, 'Medical Examinations'!B:B, "not found")</f>
        <v>22.61</v>
      </c>
      <c r="D1181" s="2">
        <f>_xlfn.XLOOKUP(A1181, 'Medical Examinations'!A:A, 'Medical Examinations'!D:D, "not found")</f>
        <v>9.6300000000000008</v>
      </c>
      <c r="E1181" s="2" t="str">
        <f>_xlfn.XLOOKUP(A1181, 'Medical Examinations'!A:A, 'Medical Examinations'!F:F, "not found")</f>
        <v>No</v>
      </c>
      <c r="F1181" s="2" t="str">
        <f>_xlfn.XLOOKUP(A1181, 'Medical Examinations'!A:A, 'Medical Examinations'!G:G, "not found")</f>
        <v>No</v>
      </c>
      <c r="G1181" s="2" t="str">
        <f>_xlfn.XLOOKUP(A1181, 'Medical Examinations'!A:A, 'Medical Examinations'!H:H, "not found")</f>
        <v>No</v>
      </c>
      <c r="H1181" s="2">
        <f>_xlfn.XLOOKUP(A1181, 'Medical Examinations'!A:A, 'Medical Examinations'!J:J, "not found")</f>
        <v>2</v>
      </c>
      <c r="I1181" s="2" t="str">
        <f>_xlfn.XLOOKUP(A1181, 'Medical Examinations'!A:A, 'Medical Examinations'!L:L, "not found")</f>
        <v>No</v>
      </c>
      <c r="J1181" s="2" t="str">
        <f>_xlfn.XLOOKUP(A1181, 'Medical Examinations'!A:A, 'Medical Examinations'!C:C, "not found")</f>
        <v>Normal Weight</v>
      </c>
      <c r="K1181" s="2" t="str">
        <f>_xlfn.XLOOKUP(A1181, 'Medical Examinations'!A:A, 'Medical Examinations'!E:E, "not  found")</f>
        <v>Diabetes</v>
      </c>
      <c r="L1181" s="16">
        <f>_xlfn.XLOOKUP(A1181, 'Hospitalisation Details'!A:A, 'Hospitalisation Details'!G:G, "not found")</f>
        <v>26999</v>
      </c>
      <c r="M1181" s="17">
        <f>_xlfn.XLOOKUP(A1181, 'Hospitalisation Details'!A:A, 'Hospitalisation Details'!J:J, "not found")</f>
        <v>9566.99</v>
      </c>
      <c r="N1181" s="2" t="str">
        <f>_xlfn.XLOOKUP(A1181, 'Hospitalisation Details'!A:A, 'Hospitalisation Details'!L:L, "not found")</f>
        <v>tier - 2</v>
      </c>
      <c r="O1181" s="2" t="str">
        <f>_xlfn.XLOOKUP(A1181, 'Hospitalisation Details'!A:A, 'Hospitalisation Details'!N:N, "not found")</f>
        <v>tier - 1</v>
      </c>
      <c r="P1181" s="2" t="str">
        <f>_xlfn.XLOOKUP(A1181, 'Hospitalisation Details'!A:A, 'Hospitalisation Details'!P:P, "not found")</f>
        <v>R1012</v>
      </c>
      <c r="Q1181" s="2">
        <f>_xlfn.XLOOKUP(A1181, 'Hospitalisation Details'!A:A, 'Hospitalisation Details'!H:H, "not found")</f>
        <v>49</v>
      </c>
    </row>
    <row r="1182" spans="1:17" ht="15.75" x14ac:dyDescent="0.25">
      <c r="A1182" s="15" t="s">
        <v>1190</v>
      </c>
      <c r="B1182" s="2" t="str">
        <f>VLOOKUP(A1182, 'Customer Names'!A:E, 4, FALSE)</f>
        <v>Adam</v>
      </c>
      <c r="C1182" s="2">
        <f>_xlfn.XLOOKUP(A1182, 'Medical Examinations'!A:A, 'Medical Examinations'!B:B, "not found")</f>
        <v>34.299999999999997</v>
      </c>
      <c r="D1182" s="2">
        <f>_xlfn.XLOOKUP(A1182, 'Medical Examinations'!A:A, 'Medical Examinations'!D:D, "not found")</f>
        <v>10.37</v>
      </c>
      <c r="E1182" s="2" t="str">
        <f>_xlfn.XLOOKUP(A1182, 'Medical Examinations'!A:A, 'Medical Examinations'!F:F, "not found")</f>
        <v>No</v>
      </c>
      <c r="F1182" s="2" t="str">
        <f>_xlfn.XLOOKUP(A1182, 'Medical Examinations'!A:A, 'Medical Examinations'!G:G, "not found")</f>
        <v>No</v>
      </c>
      <c r="G1182" s="2" t="str">
        <f>_xlfn.XLOOKUP(A1182, 'Medical Examinations'!A:A, 'Medical Examinations'!H:H, "not found")</f>
        <v>No</v>
      </c>
      <c r="H1182" s="2">
        <f>_xlfn.XLOOKUP(A1182, 'Medical Examinations'!A:A, 'Medical Examinations'!J:J, "not found")</f>
        <v>0</v>
      </c>
      <c r="I1182" s="2" t="str">
        <f>_xlfn.XLOOKUP(A1182, 'Medical Examinations'!A:A, 'Medical Examinations'!L:L, "not found")</f>
        <v>No</v>
      </c>
      <c r="J1182" s="2" t="str">
        <f>_xlfn.XLOOKUP(A1182, 'Medical Examinations'!A:A, 'Medical Examinations'!C:C, "not found")</f>
        <v>Obesity</v>
      </c>
      <c r="K1182" s="2" t="str">
        <f>_xlfn.XLOOKUP(A1182, 'Medical Examinations'!A:A, 'Medical Examinations'!E:E, "not  found")</f>
        <v>Diabetes</v>
      </c>
      <c r="L1182" s="16">
        <f>_xlfn.XLOOKUP(A1182, 'Hospitalisation Details'!A:A, 'Hospitalisation Details'!G:G, "not found")</f>
        <v>27255</v>
      </c>
      <c r="M1182" s="17">
        <f>_xlfn.XLOOKUP(A1182, 'Hospitalisation Details'!A:A, 'Hospitalisation Details'!J:J, "not found")</f>
        <v>9563.0300000000007</v>
      </c>
      <c r="N1182" s="2" t="str">
        <f>_xlfn.XLOOKUP(A1182, 'Hospitalisation Details'!A:A, 'Hospitalisation Details'!L:L, "not found")</f>
        <v>tier - 3</v>
      </c>
      <c r="O1182" s="2" t="str">
        <f>_xlfn.XLOOKUP(A1182, 'Hospitalisation Details'!A:A, 'Hospitalisation Details'!N:N, "not found")</f>
        <v>tier - 1</v>
      </c>
      <c r="P1182" s="2" t="str">
        <f>_xlfn.XLOOKUP(A1182, 'Hospitalisation Details'!A:A, 'Hospitalisation Details'!P:P, "not found")</f>
        <v>R1011</v>
      </c>
      <c r="Q1182" s="2">
        <f>_xlfn.XLOOKUP(A1182, 'Hospitalisation Details'!A:A, 'Hospitalisation Details'!H:H, "not found")</f>
        <v>48</v>
      </c>
    </row>
    <row r="1183" spans="1:17" ht="15.75" x14ac:dyDescent="0.25">
      <c r="A1183" s="15" t="s">
        <v>1189</v>
      </c>
      <c r="B1183" s="2" t="str">
        <f>VLOOKUP(A1183, 'Customer Names'!A:E, 4, FALSE)</f>
        <v>Kristin M</v>
      </c>
      <c r="C1183" s="2">
        <f>_xlfn.XLOOKUP(A1183, 'Medical Examinations'!A:A, 'Medical Examinations'!B:B, "not found")</f>
        <v>46.09</v>
      </c>
      <c r="D1183" s="2">
        <f>_xlfn.XLOOKUP(A1183, 'Medical Examinations'!A:A, 'Medical Examinations'!D:D, "not found")</f>
        <v>5.44</v>
      </c>
      <c r="E1183" s="2" t="str">
        <f>_xlfn.XLOOKUP(A1183, 'Medical Examinations'!A:A, 'Medical Examinations'!F:F, "not found")</f>
        <v>No</v>
      </c>
      <c r="F1183" s="2" t="str">
        <f>_xlfn.XLOOKUP(A1183, 'Medical Examinations'!A:A, 'Medical Examinations'!G:G, "not found")</f>
        <v>No</v>
      </c>
      <c r="G1183" s="2" t="str">
        <f>_xlfn.XLOOKUP(A1183, 'Medical Examinations'!A:A, 'Medical Examinations'!H:H, "not found")</f>
        <v>No</v>
      </c>
      <c r="H1183" s="2">
        <f>_xlfn.XLOOKUP(A1183, 'Medical Examinations'!A:A, 'Medical Examinations'!J:J, "not found")</f>
        <v>2</v>
      </c>
      <c r="I1183" s="2" t="str">
        <f>_xlfn.XLOOKUP(A1183, 'Medical Examinations'!A:A, 'Medical Examinations'!L:L, "not found")</f>
        <v>No</v>
      </c>
      <c r="J1183" s="2" t="str">
        <f>_xlfn.XLOOKUP(A1183, 'Medical Examinations'!A:A, 'Medical Examinations'!C:C, "not found")</f>
        <v>Obesity</v>
      </c>
      <c r="K1183" s="2" t="str">
        <f>_xlfn.XLOOKUP(A1183, 'Medical Examinations'!A:A, 'Medical Examinations'!E:E, "not  found")</f>
        <v>Normal</v>
      </c>
      <c r="L1183" s="16">
        <f>_xlfn.XLOOKUP(A1183, 'Hospitalisation Details'!A:A, 'Hospitalisation Details'!G:G, "not found")</f>
        <v>26564</v>
      </c>
      <c r="M1183" s="17">
        <f>_xlfn.XLOOKUP(A1183, 'Hospitalisation Details'!A:A, 'Hospitalisation Details'!J:J, "not found")</f>
        <v>9549.57</v>
      </c>
      <c r="N1183" s="2" t="str">
        <f>_xlfn.XLOOKUP(A1183, 'Hospitalisation Details'!A:A, 'Hospitalisation Details'!L:L, "not found")</f>
        <v>tier - 2</v>
      </c>
      <c r="O1183" s="2" t="str">
        <f>_xlfn.XLOOKUP(A1183, 'Hospitalisation Details'!A:A, 'Hospitalisation Details'!N:N, "not found")</f>
        <v>tier - 1</v>
      </c>
      <c r="P1183" s="2" t="str">
        <f>_xlfn.XLOOKUP(A1183, 'Hospitalisation Details'!A:A, 'Hospitalisation Details'!P:P, "not found")</f>
        <v>R1013</v>
      </c>
      <c r="Q1183" s="2">
        <f>_xlfn.XLOOKUP(A1183, 'Hospitalisation Details'!A:A, 'Hospitalisation Details'!H:H, "not found")</f>
        <v>50</v>
      </c>
    </row>
    <row r="1184" spans="1:17" ht="15.75" x14ac:dyDescent="0.25">
      <c r="A1184" s="15" t="s">
        <v>1188</v>
      </c>
      <c r="B1184" s="2" t="str">
        <f>VLOOKUP(A1184, 'Customer Names'!A:E, 4, FALSE)</f>
        <v>Mary-Lynn B.</v>
      </c>
      <c r="C1184" s="2">
        <f>_xlfn.XLOOKUP(A1184, 'Medical Examinations'!A:A, 'Medical Examinations'!B:B, "not found")</f>
        <v>44.744999999999997</v>
      </c>
      <c r="D1184" s="2">
        <f>_xlfn.XLOOKUP(A1184, 'Medical Examinations'!A:A, 'Medical Examinations'!D:D, "not found")</f>
        <v>5.19</v>
      </c>
      <c r="E1184" s="2" t="str">
        <f>_xlfn.XLOOKUP(A1184, 'Medical Examinations'!A:A, 'Medical Examinations'!F:F, "not found")</f>
        <v>No</v>
      </c>
      <c r="F1184" s="2" t="str">
        <f>_xlfn.XLOOKUP(A1184, 'Medical Examinations'!A:A, 'Medical Examinations'!G:G, "not found")</f>
        <v>No</v>
      </c>
      <c r="G1184" s="2" t="str">
        <f>_xlfn.XLOOKUP(A1184, 'Medical Examinations'!A:A, 'Medical Examinations'!H:H, "not found")</f>
        <v>No</v>
      </c>
      <c r="H1184" s="2">
        <f>_xlfn.XLOOKUP(A1184, 'Medical Examinations'!A:A, 'Medical Examinations'!J:J, "not found")</f>
        <v>2</v>
      </c>
      <c r="I1184" s="2" t="str">
        <f>_xlfn.XLOOKUP(A1184, 'Medical Examinations'!A:A, 'Medical Examinations'!L:L, "not found")</f>
        <v>No</v>
      </c>
      <c r="J1184" s="2" t="str">
        <f>_xlfn.XLOOKUP(A1184, 'Medical Examinations'!A:A, 'Medical Examinations'!C:C, "not found")</f>
        <v>Obesity</v>
      </c>
      <c r="K1184" s="2" t="str">
        <f>_xlfn.XLOOKUP(A1184, 'Medical Examinations'!A:A, 'Medical Examinations'!E:E, "not  found")</f>
        <v>Normal</v>
      </c>
      <c r="L1184" s="16">
        <f>_xlfn.XLOOKUP(A1184, 'Hospitalisation Details'!A:A, 'Hospitalisation Details'!G:G, "not found")</f>
        <v>26564</v>
      </c>
      <c r="M1184" s="17">
        <f>_xlfn.XLOOKUP(A1184, 'Hospitalisation Details'!A:A, 'Hospitalisation Details'!J:J, "not found")</f>
        <v>9541.7000000000007</v>
      </c>
      <c r="N1184" s="2" t="str">
        <f>_xlfn.XLOOKUP(A1184, 'Hospitalisation Details'!A:A, 'Hospitalisation Details'!L:L, "not found")</f>
        <v>tier - 2</v>
      </c>
      <c r="O1184" s="2" t="str">
        <f>_xlfn.XLOOKUP(A1184, 'Hospitalisation Details'!A:A, 'Hospitalisation Details'!N:N, "not found")</f>
        <v>tier - 1</v>
      </c>
      <c r="P1184" s="2" t="str">
        <f>_xlfn.XLOOKUP(A1184, 'Hospitalisation Details'!A:A, 'Hospitalisation Details'!P:P, "not found")</f>
        <v>R1024</v>
      </c>
      <c r="Q1184" s="2">
        <f>_xlfn.XLOOKUP(A1184, 'Hospitalisation Details'!A:A, 'Hospitalisation Details'!H:H, "not found")</f>
        <v>50</v>
      </c>
    </row>
    <row r="1185" spans="1:17" ht="15.75" x14ac:dyDescent="0.25">
      <c r="A1185" s="15" t="s">
        <v>1187</v>
      </c>
      <c r="B1185" s="2" t="str">
        <f>VLOOKUP(A1185, 'Customer Names'!A:E, 4, FALSE)</f>
        <v>Jamie A</v>
      </c>
      <c r="C1185" s="2">
        <f>_xlfn.XLOOKUP(A1185, 'Medical Examinations'!A:A, 'Medical Examinations'!B:B, "not found")</f>
        <v>26.33</v>
      </c>
      <c r="D1185" s="2">
        <f>_xlfn.XLOOKUP(A1185, 'Medical Examinations'!A:A, 'Medical Examinations'!D:D, "not found")</f>
        <v>11.8</v>
      </c>
      <c r="E1185" s="2" t="str">
        <f>_xlfn.XLOOKUP(A1185, 'Medical Examinations'!A:A, 'Medical Examinations'!F:F, "not found")</f>
        <v>yes</v>
      </c>
      <c r="F1185" s="2" t="str">
        <f>_xlfn.XLOOKUP(A1185, 'Medical Examinations'!A:A, 'Medical Examinations'!G:G, "not found")</f>
        <v>No</v>
      </c>
      <c r="G1185" s="2" t="str">
        <f>_xlfn.XLOOKUP(A1185, 'Medical Examinations'!A:A, 'Medical Examinations'!H:H, "not found")</f>
        <v>No</v>
      </c>
      <c r="H1185" s="2">
        <f>_xlfn.XLOOKUP(A1185, 'Medical Examinations'!A:A, 'Medical Examinations'!J:J, "not found")</f>
        <v>1</v>
      </c>
      <c r="I1185" s="2" t="str">
        <f>_xlfn.XLOOKUP(A1185, 'Medical Examinations'!A:A, 'Medical Examinations'!L:L, "not found")</f>
        <v>No</v>
      </c>
      <c r="J1185" s="2" t="str">
        <f>_xlfn.XLOOKUP(A1185, 'Medical Examinations'!A:A, 'Medical Examinations'!C:C, "not found")</f>
        <v>Overweight</v>
      </c>
      <c r="K1185" s="2" t="str">
        <f>_xlfn.XLOOKUP(A1185, 'Medical Examinations'!A:A, 'Medical Examinations'!E:E, "not  found")</f>
        <v>Diabetes</v>
      </c>
      <c r="L1185" s="16">
        <f>_xlfn.XLOOKUP(A1185, 'Hospitalisation Details'!A:A, 'Hospitalisation Details'!G:G, "not found")</f>
        <v>27603</v>
      </c>
      <c r="M1185" s="17">
        <f>_xlfn.XLOOKUP(A1185, 'Hospitalisation Details'!A:A, 'Hospitalisation Details'!J:J, "not found")</f>
        <v>9540.17</v>
      </c>
      <c r="N1185" s="2" t="str">
        <f>_xlfn.XLOOKUP(A1185, 'Hospitalisation Details'!A:A, 'Hospitalisation Details'!L:L, "not found")</f>
        <v>tier - 2</v>
      </c>
      <c r="O1185" s="2" t="str">
        <f>_xlfn.XLOOKUP(A1185, 'Hospitalisation Details'!A:A, 'Hospitalisation Details'!N:N, "not found")</f>
        <v>tier - 2</v>
      </c>
      <c r="P1185" s="2" t="str">
        <f>_xlfn.XLOOKUP(A1185, 'Hospitalisation Details'!A:A, 'Hospitalisation Details'!P:P, "not found")</f>
        <v>R1024</v>
      </c>
      <c r="Q1185" s="2">
        <f>_xlfn.XLOOKUP(A1185, 'Hospitalisation Details'!A:A, 'Hospitalisation Details'!H:H, "not found")</f>
        <v>47</v>
      </c>
    </row>
    <row r="1186" spans="1:17" ht="15.75" x14ac:dyDescent="0.25">
      <c r="A1186" s="15" t="s">
        <v>1186</v>
      </c>
      <c r="B1186" s="2" t="str">
        <f>VLOOKUP(A1186, 'Customer Names'!A:E, 4, FALSE)</f>
        <v>Jeffrey A.</v>
      </c>
      <c r="C1186" s="2">
        <f>_xlfn.XLOOKUP(A1186, 'Medical Examinations'!A:A, 'Medical Examinations'!B:B, "not found")</f>
        <v>26.6</v>
      </c>
      <c r="D1186" s="2">
        <f>_xlfn.XLOOKUP(A1186, 'Medical Examinations'!A:A, 'Medical Examinations'!D:D, "not found")</f>
        <v>8.3800000000000008</v>
      </c>
      <c r="E1186" s="2" t="str">
        <f>_xlfn.XLOOKUP(A1186, 'Medical Examinations'!A:A, 'Medical Examinations'!F:F, "not found")</f>
        <v>No</v>
      </c>
      <c r="F1186" s="2" t="str">
        <f>_xlfn.XLOOKUP(A1186, 'Medical Examinations'!A:A, 'Medical Examinations'!G:G, "not found")</f>
        <v>No</v>
      </c>
      <c r="G1186" s="2" t="str">
        <f>_xlfn.XLOOKUP(A1186, 'Medical Examinations'!A:A, 'Medical Examinations'!H:H, "not found")</f>
        <v>No</v>
      </c>
      <c r="H1186" s="2">
        <f>_xlfn.XLOOKUP(A1186, 'Medical Examinations'!A:A, 'Medical Examinations'!J:J, "not found")</f>
        <v>2</v>
      </c>
      <c r="I1186" s="2" t="str">
        <f>_xlfn.XLOOKUP(A1186, 'Medical Examinations'!A:A, 'Medical Examinations'!L:L, "not found")</f>
        <v>No</v>
      </c>
      <c r="J1186" s="2" t="str">
        <f>_xlfn.XLOOKUP(A1186, 'Medical Examinations'!A:A, 'Medical Examinations'!C:C, "not found")</f>
        <v>Overweight</v>
      </c>
      <c r="K1186" s="2" t="str">
        <f>_xlfn.XLOOKUP(A1186, 'Medical Examinations'!A:A, 'Medical Examinations'!E:E, "not  found")</f>
        <v>Diabetes</v>
      </c>
      <c r="L1186" s="16">
        <f>_xlfn.XLOOKUP(A1186, 'Hospitalisation Details'!A:A, 'Hospitalisation Details'!G:G, "not found")</f>
        <v>27019</v>
      </c>
      <c r="M1186" s="17">
        <f>_xlfn.XLOOKUP(A1186, 'Hospitalisation Details'!A:A, 'Hospitalisation Details'!J:J, "not found")</f>
        <v>9538.65</v>
      </c>
      <c r="N1186" s="2" t="str">
        <f>_xlfn.XLOOKUP(A1186, 'Hospitalisation Details'!A:A, 'Hospitalisation Details'!L:L, "not found")</f>
        <v>tier - 2</v>
      </c>
      <c r="O1186" s="2" t="str">
        <f>_xlfn.XLOOKUP(A1186, 'Hospitalisation Details'!A:A, 'Hospitalisation Details'!N:N, "not found")</f>
        <v>tier - 3</v>
      </c>
      <c r="P1186" s="2" t="str">
        <f>_xlfn.XLOOKUP(A1186, 'Hospitalisation Details'!A:A, 'Hospitalisation Details'!P:P, "not found")</f>
        <v>R1021</v>
      </c>
      <c r="Q1186" s="2">
        <f>_xlfn.XLOOKUP(A1186, 'Hospitalisation Details'!A:A, 'Hospitalisation Details'!H:H, "not found")</f>
        <v>49</v>
      </c>
    </row>
    <row r="1187" spans="1:17" ht="15.75" x14ac:dyDescent="0.25">
      <c r="A1187" s="15" t="s">
        <v>1185</v>
      </c>
      <c r="B1187" s="2" t="str">
        <f>VLOOKUP(A1187, 'Customer Names'!A:E, 4, FALSE)</f>
        <v>Nicole</v>
      </c>
      <c r="C1187" s="2">
        <f>_xlfn.XLOOKUP(A1187, 'Medical Examinations'!A:A, 'Medical Examinations'!B:B, "not found")</f>
        <v>27.5</v>
      </c>
      <c r="D1187" s="2">
        <f>_xlfn.XLOOKUP(A1187, 'Medical Examinations'!A:A, 'Medical Examinations'!D:D, "not found")</f>
        <v>7.58</v>
      </c>
      <c r="E1187" s="2" t="str">
        <f>_xlfn.XLOOKUP(A1187, 'Medical Examinations'!A:A, 'Medical Examinations'!F:F, "not found")</f>
        <v>No</v>
      </c>
      <c r="F1187" s="2" t="str">
        <f>_xlfn.XLOOKUP(A1187, 'Medical Examinations'!A:A, 'Medical Examinations'!G:G, "not found")</f>
        <v>No</v>
      </c>
      <c r="G1187" s="2" t="str">
        <f>_xlfn.XLOOKUP(A1187, 'Medical Examinations'!A:A, 'Medical Examinations'!H:H, "not found")</f>
        <v>No</v>
      </c>
      <c r="H1187" s="2">
        <f>_xlfn.XLOOKUP(A1187, 'Medical Examinations'!A:A, 'Medical Examinations'!J:J, "not found")</f>
        <v>0</v>
      </c>
      <c r="I1187" s="2" t="str">
        <f>_xlfn.XLOOKUP(A1187, 'Medical Examinations'!A:A, 'Medical Examinations'!L:L, "not found")</f>
        <v>No</v>
      </c>
      <c r="J1187" s="2" t="str">
        <f>_xlfn.XLOOKUP(A1187, 'Medical Examinations'!A:A, 'Medical Examinations'!C:C, "not found")</f>
        <v>Overweight</v>
      </c>
      <c r="K1187" s="2" t="str">
        <f>_xlfn.XLOOKUP(A1187, 'Medical Examinations'!A:A, 'Medical Examinations'!E:E, "not  found")</f>
        <v>Diabetes</v>
      </c>
      <c r="L1187" s="16">
        <f>_xlfn.XLOOKUP(A1187, 'Hospitalisation Details'!A:A, 'Hospitalisation Details'!G:G, "not found")</f>
        <v>26266</v>
      </c>
      <c r="M1187" s="17">
        <f>_xlfn.XLOOKUP(A1187, 'Hospitalisation Details'!A:A, 'Hospitalisation Details'!J:J, "not found")</f>
        <v>9528.9</v>
      </c>
      <c r="N1187" s="2" t="str">
        <f>_xlfn.XLOOKUP(A1187, 'Hospitalisation Details'!A:A, 'Hospitalisation Details'!L:L, "not found")</f>
        <v>tier - 2</v>
      </c>
      <c r="O1187" s="2" t="str">
        <f>_xlfn.XLOOKUP(A1187, 'Hospitalisation Details'!A:A, 'Hospitalisation Details'!N:N, "not found")</f>
        <v>tier - 2</v>
      </c>
      <c r="P1187" s="2" t="str">
        <f>_xlfn.XLOOKUP(A1187, 'Hospitalisation Details'!A:A, 'Hospitalisation Details'!P:P, "not found")</f>
        <v>R1011</v>
      </c>
      <c r="Q1187" s="2">
        <f>_xlfn.XLOOKUP(A1187, 'Hospitalisation Details'!A:A, 'Hospitalisation Details'!H:H, "not found")</f>
        <v>51</v>
      </c>
    </row>
    <row r="1188" spans="1:17" ht="15.75" x14ac:dyDescent="0.25">
      <c r="A1188" s="15" t="s">
        <v>1184</v>
      </c>
      <c r="B1188" s="2" t="str">
        <f>VLOOKUP(A1188, 'Customer Names'!A:E, 4, FALSE)</f>
        <v>Audrey</v>
      </c>
      <c r="C1188" s="2">
        <f>_xlfn.XLOOKUP(A1188, 'Medical Examinations'!A:A, 'Medical Examinations'!B:B, "not found")</f>
        <v>41.55</v>
      </c>
      <c r="D1188" s="2">
        <f>_xlfn.XLOOKUP(A1188, 'Medical Examinations'!A:A, 'Medical Examinations'!D:D, "not found")</f>
        <v>4.6100000000000003</v>
      </c>
      <c r="E1188" s="2" t="str">
        <f>_xlfn.XLOOKUP(A1188, 'Medical Examinations'!A:A, 'Medical Examinations'!F:F, "not found")</f>
        <v>No</v>
      </c>
      <c r="F1188" s="2" t="str">
        <f>_xlfn.XLOOKUP(A1188, 'Medical Examinations'!A:A, 'Medical Examinations'!G:G, "not found")</f>
        <v>No</v>
      </c>
      <c r="G1188" s="2" t="str">
        <f>_xlfn.XLOOKUP(A1188, 'Medical Examinations'!A:A, 'Medical Examinations'!H:H, "not found")</f>
        <v>No</v>
      </c>
      <c r="H1188" s="2">
        <f>_xlfn.XLOOKUP(A1188, 'Medical Examinations'!A:A, 'Medical Examinations'!J:J, "not found")</f>
        <v>1</v>
      </c>
      <c r="I1188" s="2" t="str">
        <f>_xlfn.XLOOKUP(A1188, 'Medical Examinations'!A:A, 'Medical Examinations'!L:L, "not found")</f>
        <v>No</v>
      </c>
      <c r="J1188" s="2" t="str">
        <f>_xlfn.XLOOKUP(A1188, 'Medical Examinations'!A:A, 'Medical Examinations'!C:C, "not found")</f>
        <v>Obesity</v>
      </c>
      <c r="K1188" s="2" t="str">
        <f>_xlfn.XLOOKUP(A1188, 'Medical Examinations'!A:A, 'Medical Examinations'!E:E, "not  found")</f>
        <v>Normal</v>
      </c>
      <c r="L1188" s="16">
        <f>_xlfn.XLOOKUP(A1188, 'Hospitalisation Details'!A:A, 'Hospitalisation Details'!G:G, "not found")</f>
        <v>33838</v>
      </c>
      <c r="M1188" s="17">
        <f>_xlfn.XLOOKUP(A1188, 'Hospitalisation Details'!A:A, 'Hospitalisation Details'!J:J, "not found")</f>
        <v>9507.68</v>
      </c>
      <c r="N1188" s="2" t="str">
        <f>_xlfn.XLOOKUP(A1188, 'Hospitalisation Details'!A:A, 'Hospitalisation Details'!L:L, "not found")</f>
        <v>tier - 2</v>
      </c>
      <c r="O1188" s="2" t="str">
        <f>_xlfn.XLOOKUP(A1188, 'Hospitalisation Details'!A:A, 'Hospitalisation Details'!N:N, "not found")</f>
        <v>tier - 1</v>
      </c>
      <c r="P1188" s="2" t="str">
        <f>_xlfn.XLOOKUP(A1188, 'Hospitalisation Details'!A:A, 'Hospitalisation Details'!P:P, "not found")</f>
        <v>R1012</v>
      </c>
      <c r="Q1188" s="2">
        <f>_xlfn.XLOOKUP(A1188, 'Hospitalisation Details'!A:A, 'Hospitalisation Details'!H:H, "not found")</f>
        <v>30</v>
      </c>
    </row>
    <row r="1189" spans="1:17" ht="15.75" x14ac:dyDescent="0.25">
      <c r="A1189" s="15" t="s">
        <v>1183</v>
      </c>
      <c r="B1189" s="2" t="str">
        <f>VLOOKUP(A1189, 'Customer Names'!A:E, 4, FALSE)</f>
        <v>Jacob</v>
      </c>
      <c r="C1189" s="2">
        <f>_xlfn.XLOOKUP(A1189, 'Medical Examinations'!A:A, 'Medical Examinations'!B:B, "not found")</f>
        <v>41.47</v>
      </c>
      <c r="D1189" s="2">
        <f>_xlfn.XLOOKUP(A1189, 'Medical Examinations'!A:A, 'Medical Examinations'!D:D, "not found")</f>
        <v>4.7</v>
      </c>
      <c r="E1189" s="2" t="str">
        <f>_xlfn.XLOOKUP(A1189, 'Medical Examinations'!A:A, 'Medical Examinations'!F:F, "not found")</f>
        <v>yes</v>
      </c>
      <c r="F1189" s="2" t="str">
        <f>_xlfn.XLOOKUP(A1189, 'Medical Examinations'!A:A, 'Medical Examinations'!G:G, "not found")</f>
        <v>No</v>
      </c>
      <c r="G1189" s="2" t="str">
        <f>_xlfn.XLOOKUP(A1189, 'Medical Examinations'!A:A, 'Medical Examinations'!H:H, "not found")</f>
        <v>Yes</v>
      </c>
      <c r="H1189" s="2">
        <f>_xlfn.XLOOKUP(A1189, 'Medical Examinations'!A:A, 'Medical Examinations'!J:J, "not found")</f>
        <v>1</v>
      </c>
      <c r="I1189" s="2" t="str">
        <f>_xlfn.XLOOKUP(A1189, 'Medical Examinations'!A:A, 'Medical Examinations'!L:L, "not found")</f>
        <v>No</v>
      </c>
      <c r="J1189" s="2" t="str">
        <f>_xlfn.XLOOKUP(A1189, 'Medical Examinations'!A:A, 'Medical Examinations'!C:C, "not found")</f>
        <v>Obesity</v>
      </c>
      <c r="K1189" s="2" t="str">
        <f>_xlfn.XLOOKUP(A1189, 'Medical Examinations'!A:A, 'Medical Examinations'!E:E, "not  found")</f>
        <v>Normal</v>
      </c>
      <c r="L1189" s="16">
        <f>_xlfn.XLOOKUP(A1189, 'Hospitalisation Details'!A:A, 'Hospitalisation Details'!G:G, "not found")</f>
        <v>25439</v>
      </c>
      <c r="M1189" s="17">
        <f>_xlfn.XLOOKUP(A1189, 'Hospitalisation Details'!A:A, 'Hospitalisation Details'!J:J, "not found")</f>
        <v>9504.31</v>
      </c>
      <c r="N1189" s="2" t="str">
        <f>_xlfn.XLOOKUP(A1189, 'Hospitalisation Details'!A:A, 'Hospitalisation Details'!L:L, "not found")</f>
        <v>tier - 3</v>
      </c>
      <c r="O1189" s="2" t="str">
        <f>_xlfn.XLOOKUP(A1189, 'Hospitalisation Details'!A:A, 'Hospitalisation Details'!N:N, "not found")</f>
        <v>tier - 2</v>
      </c>
      <c r="P1189" s="2" t="str">
        <f>_xlfn.XLOOKUP(A1189, 'Hospitalisation Details'!A:A, 'Hospitalisation Details'!P:P, "not found")</f>
        <v>R1013</v>
      </c>
      <c r="Q1189" s="2">
        <f>_xlfn.XLOOKUP(A1189, 'Hospitalisation Details'!A:A, 'Hospitalisation Details'!H:H, "not found")</f>
        <v>53</v>
      </c>
    </row>
    <row r="1190" spans="1:17" ht="15.75" x14ac:dyDescent="0.25">
      <c r="A1190" s="15" t="s">
        <v>1182</v>
      </c>
      <c r="B1190" s="2" t="str">
        <f>VLOOKUP(A1190, 'Customer Names'!A:E, 4, FALSE)</f>
        <v>Daniel S</v>
      </c>
      <c r="C1190" s="2">
        <f>_xlfn.XLOOKUP(A1190, 'Medical Examinations'!A:A, 'Medical Examinations'!B:B, "not found")</f>
        <v>24.795000000000002</v>
      </c>
      <c r="D1190" s="2">
        <f>_xlfn.XLOOKUP(A1190, 'Medical Examinations'!A:A, 'Medical Examinations'!D:D, "not found")</f>
        <v>6.05</v>
      </c>
      <c r="E1190" s="2" t="str">
        <f>_xlfn.XLOOKUP(A1190, 'Medical Examinations'!A:A, 'Medical Examinations'!F:F, "not found")</f>
        <v>yes</v>
      </c>
      <c r="F1190" s="2" t="str">
        <f>_xlfn.XLOOKUP(A1190, 'Medical Examinations'!A:A, 'Medical Examinations'!G:G, "not found")</f>
        <v>No</v>
      </c>
      <c r="G1190" s="2" t="str">
        <f>_xlfn.XLOOKUP(A1190, 'Medical Examinations'!A:A, 'Medical Examinations'!H:H, "not found")</f>
        <v>No</v>
      </c>
      <c r="H1190" s="2">
        <f>_xlfn.XLOOKUP(A1190, 'Medical Examinations'!A:A, 'Medical Examinations'!J:J, "not found")</f>
        <v>0</v>
      </c>
      <c r="I1190" s="2" t="str">
        <f>_xlfn.XLOOKUP(A1190, 'Medical Examinations'!A:A, 'Medical Examinations'!L:L, "not found")</f>
        <v>No</v>
      </c>
      <c r="J1190" s="2" t="str">
        <f>_xlfn.XLOOKUP(A1190, 'Medical Examinations'!A:A, 'Medical Examinations'!C:C, "not found")</f>
        <v>Normal Weight</v>
      </c>
      <c r="K1190" s="2" t="str">
        <f>_xlfn.XLOOKUP(A1190, 'Medical Examinations'!A:A, 'Medical Examinations'!E:E, "not  found")</f>
        <v>Prediabeties</v>
      </c>
      <c r="L1190" s="16">
        <f>_xlfn.XLOOKUP(A1190, 'Hospitalisation Details'!A:A, 'Hospitalisation Details'!G:G, "not found")</f>
        <v>28092</v>
      </c>
      <c r="M1190" s="17">
        <f>_xlfn.XLOOKUP(A1190, 'Hospitalisation Details'!A:A, 'Hospitalisation Details'!J:J, "not found")</f>
        <v>9500.57</v>
      </c>
      <c r="N1190" s="2" t="str">
        <f>_xlfn.XLOOKUP(A1190, 'Hospitalisation Details'!A:A, 'Hospitalisation Details'!L:L, "not found")</f>
        <v>tier - 2</v>
      </c>
      <c r="O1190" s="2" t="str">
        <f>_xlfn.XLOOKUP(A1190, 'Hospitalisation Details'!A:A, 'Hospitalisation Details'!N:N, "not found")</f>
        <v>tier - 3</v>
      </c>
      <c r="P1190" s="2" t="str">
        <f>_xlfn.XLOOKUP(A1190, 'Hospitalisation Details'!A:A, 'Hospitalisation Details'!P:P, "not found")</f>
        <v>R1017</v>
      </c>
      <c r="Q1190" s="2">
        <f>_xlfn.XLOOKUP(A1190, 'Hospitalisation Details'!A:A, 'Hospitalisation Details'!H:H, "not found")</f>
        <v>46</v>
      </c>
    </row>
    <row r="1191" spans="1:17" ht="15.75" x14ac:dyDescent="0.25">
      <c r="A1191" s="15" t="s">
        <v>1181</v>
      </c>
      <c r="B1191" s="2" t="str">
        <f>VLOOKUP(A1191, 'Customer Names'!A:E, 4, FALSE)</f>
        <v>Marc C.</v>
      </c>
      <c r="C1191" s="2">
        <f>_xlfn.XLOOKUP(A1191, 'Medical Examinations'!A:A, 'Medical Examinations'!B:B, "not found")</f>
        <v>29.48</v>
      </c>
      <c r="D1191" s="2">
        <f>_xlfn.XLOOKUP(A1191, 'Medical Examinations'!A:A, 'Medical Examinations'!D:D, "not found")</f>
        <v>5.63</v>
      </c>
      <c r="E1191" s="2" t="str">
        <f>_xlfn.XLOOKUP(A1191, 'Medical Examinations'!A:A, 'Medical Examinations'!F:F, "not found")</f>
        <v>yes</v>
      </c>
      <c r="F1191" s="2" t="str">
        <f>_xlfn.XLOOKUP(A1191, 'Medical Examinations'!A:A, 'Medical Examinations'!G:G, "not found")</f>
        <v>No</v>
      </c>
      <c r="G1191" s="2" t="str">
        <f>_xlfn.XLOOKUP(A1191, 'Medical Examinations'!A:A, 'Medical Examinations'!H:H, "not found")</f>
        <v>Yes</v>
      </c>
      <c r="H1191" s="2">
        <f>_xlfn.XLOOKUP(A1191, 'Medical Examinations'!A:A, 'Medical Examinations'!J:J, "not found")</f>
        <v>1</v>
      </c>
      <c r="I1191" s="2" t="str">
        <f>_xlfn.XLOOKUP(A1191, 'Medical Examinations'!A:A, 'Medical Examinations'!L:L, "not found")</f>
        <v>No</v>
      </c>
      <c r="J1191" s="2" t="str">
        <f>_xlfn.XLOOKUP(A1191, 'Medical Examinations'!A:A, 'Medical Examinations'!C:C, "not found")</f>
        <v>Overweight</v>
      </c>
      <c r="K1191" s="2" t="str">
        <f>_xlfn.XLOOKUP(A1191, 'Medical Examinations'!A:A, 'Medical Examinations'!E:E, "not  found")</f>
        <v>Normal</v>
      </c>
      <c r="L1191" s="16">
        <f>_xlfn.XLOOKUP(A1191, 'Hospitalisation Details'!A:A, 'Hospitalisation Details'!G:G, "not found")</f>
        <v>25358</v>
      </c>
      <c r="M1191" s="17">
        <f>_xlfn.XLOOKUP(A1191, 'Hospitalisation Details'!A:A, 'Hospitalisation Details'!J:J, "not found")</f>
        <v>9487.64</v>
      </c>
      <c r="N1191" s="2" t="str">
        <f>_xlfn.XLOOKUP(A1191, 'Hospitalisation Details'!A:A, 'Hospitalisation Details'!L:L, "not found")</f>
        <v>tier - 2</v>
      </c>
      <c r="O1191" s="2" t="str">
        <f>_xlfn.XLOOKUP(A1191, 'Hospitalisation Details'!A:A, 'Hospitalisation Details'!N:N, "not found")</f>
        <v>tier - 2</v>
      </c>
      <c r="P1191" s="2" t="str">
        <f>_xlfn.XLOOKUP(A1191, 'Hospitalisation Details'!A:A, 'Hospitalisation Details'!P:P, "not found")</f>
        <v>R1013</v>
      </c>
      <c r="Q1191" s="2">
        <f>_xlfn.XLOOKUP(A1191, 'Hospitalisation Details'!A:A, 'Hospitalisation Details'!H:H, "not found")</f>
        <v>54</v>
      </c>
    </row>
    <row r="1192" spans="1:17" ht="15.75" x14ac:dyDescent="0.25">
      <c r="A1192" s="15" t="s">
        <v>1180</v>
      </c>
      <c r="B1192" s="2" t="str">
        <f>VLOOKUP(A1192, 'Customer Names'!A:E, 4, FALSE)</f>
        <v>Mark S</v>
      </c>
      <c r="C1192" s="2">
        <f>_xlfn.XLOOKUP(A1192, 'Medical Examinations'!A:A, 'Medical Examinations'!B:B, "not found")</f>
        <v>28.09</v>
      </c>
      <c r="D1192" s="2">
        <f>_xlfn.XLOOKUP(A1192, 'Medical Examinations'!A:A, 'Medical Examinations'!D:D, "not found")</f>
        <v>6.06</v>
      </c>
      <c r="E1192" s="2" t="str">
        <f>_xlfn.XLOOKUP(A1192, 'Medical Examinations'!A:A, 'Medical Examinations'!F:F, "not found")</f>
        <v>No</v>
      </c>
      <c r="F1192" s="2" t="str">
        <f>_xlfn.XLOOKUP(A1192, 'Medical Examinations'!A:A, 'Medical Examinations'!G:G, "not found")</f>
        <v>No</v>
      </c>
      <c r="G1192" s="2" t="str">
        <f>_xlfn.XLOOKUP(A1192, 'Medical Examinations'!A:A, 'Medical Examinations'!H:H, "not found")</f>
        <v>Yes</v>
      </c>
      <c r="H1192" s="2">
        <f>_xlfn.XLOOKUP(A1192, 'Medical Examinations'!A:A, 'Medical Examinations'!J:J, "not found")</f>
        <v>1</v>
      </c>
      <c r="I1192" s="2" t="str">
        <f>_xlfn.XLOOKUP(A1192, 'Medical Examinations'!A:A, 'Medical Examinations'!L:L, "not found")</f>
        <v>No</v>
      </c>
      <c r="J1192" s="2" t="str">
        <f>_xlfn.XLOOKUP(A1192, 'Medical Examinations'!A:A, 'Medical Examinations'!C:C, "not found")</f>
        <v>Overweight</v>
      </c>
      <c r="K1192" s="2" t="str">
        <f>_xlfn.XLOOKUP(A1192, 'Medical Examinations'!A:A, 'Medical Examinations'!E:E, "not  found")</f>
        <v>Prediabeties</v>
      </c>
      <c r="L1192" s="16">
        <f>_xlfn.XLOOKUP(A1192, 'Hospitalisation Details'!A:A, 'Hospitalisation Details'!G:G, "not found")</f>
        <v>29053</v>
      </c>
      <c r="M1192" s="17">
        <f>_xlfn.XLOOKUP(A1192, 'Hospitalisation Details'!A:A, 'Hospitalisation Details'!J:J, "not found")</f>
        <v>9453.92</v>
      </c>
      <c r="N1192" s="2" t="str">
        <f>_xlfn.XLOOKUP(A1192, 'Hospitalisation Details'!A:A, 'Hospitalisation Details'!L:L, "not found")</f>
        <v>tier - 2</v>
      </c>
      <c r="O1192" s="2" t="str">
        <f>_xlfn.XLOOKUP(A1192, 'Hospitalisation Details'!A:A, 'Hospitalisation Details'!N:N, "not found")</f>
        <v>tier - 2</v>
      </c>
      <c r="P1192" s="2" t="str">
        <f>_xlfn.XLOOKUP(A1192, 'Hospitalisation Details'!A:A, 'Hospitalisation Details'!P:P, "not found")</f>
        <v>R1021</v>
      </c>
      <c r="Q1192" s="2">
        <f>_xlfn.XLOOKUP(A1192, 'Hospitalisation Details'!A:A, 'Hospitalisation Details'!H:H, "not found")</f>
        <v>43</v>
      </c>
    </row>
    <row r="1193" spans="1:17" ht="15.75" x14ac:dyDescent="0.25">
      <c r="A1193" s="15" t="s">
        <v>1179</v>
      </c>
      <c r="B1193" s="2" t="str">
        <f>VLOOKUP(A1193, 'Customer Names'!A:E, 4, FALSE)</f>
        <v>Dan</v>
      </c>
      <c r="C1193" s="2">
        <f>_xlfn.XLOOKUP(A1193, 'Medical Examinations'!A:A, 'Medical Examinations'!B:B, "not found")</f>
        <v>32.729999999999997</v>
      </c>
      <c r="D1193" s="2">
        <f>_xlfn.XLOOKUP(A1193, 'Medical Examinations'!A:A, 'Medical Examinations'!D:D, "not found")</f>
        <v>5.19</v>
      </c>
      <c r="E1193" s="2" t="str">
        <f>_xlfn.XLOOKUP(A1193, 'Medical Examinations'!A:A, 'Medical Examinations'!F:F, "not found")</f>
        <v>No</v>
      </c>
      <c r="F1193" s="2" t="str">
        <f>_xlfn.XLOOKUP(A1193, 'Medical Examinations'!A:A, 'Medical Examinations'!G:G, "not found")</f>
        <v>No</v>
      </c>
      <c r="G1193" s="2" t="str">
        <f>_xlfn.XLOOKUP(A1193, 'Medical Examinations'!A:A, 'Medical Examinations'!H:H, "not found")</f>
        <v>No</v>
      </c>
      <c r="H1193" s="2">
        <f>_xlfn.XLOOKUP(A1193, 'Medical Examinations'!A:A, 'Medical Examinations'!J:J, "not found")</f>
        <v>1</v>
      </c>
      <c r="I1193" s="2" t="str">
        <f>_xlfn.XLOOKUP(A1193, 'Medical Examinations'!A:A, 'Medical Examinations'!L:L, "not found")</f>
        <v>No</v>
      </c>
      <c r="J1193" s="2" t="str">
        <f>_xlfn.XLOOKUP(A1193, 'Medical Examinations'!A:A, 'Medical Examinations'!C:C, "not found")</f>
        <v>Obesity</v>
      </c>
      <c r="K1193" s="2" t="str">
        <f>_xlfn.XLOOKUP(A1193, 'Medical Examinations'!A:A, 'Medical Examinations'!E:E, "not  found")</f>
        <v>Normal</v>
      </c>
      <c r="L1193" s="16">
        <f>_xlfn.XLOOKUP(A1193, 'Hospitalisation Details'!A:A, 'Hospitalisation Details'!G:G, "not found")</f>
        <v>32095</v>
      </c>
      <c r="M1193" s="17">
        <f>_xlfn.XLOOKUP(A1193, 'Hospitalisation Details'!A:A, 'Hospitalisation Details'!J:J, "not found")</f>
        <v>9448.42</v>
      </c>
      <c r="N1193" s="2" t="str">
        <f>_xlfn.XLOOKUP(A1193, 'Hospitalisation Details'!A:A, 'Hospitalisation Details'!L:L, "not found")</f>
        <v>tier - 2</v>
      </c>
      <c r="O1193" s="2" t="str">
        <f>_xlfn.XLOOKUP(A1193, 'Hospitalisation Details'!A:A, 'Hospitalisation Details'!N:N, "not found")</f>
        <v>tier - 3</v>
      </c>
      <c r="P1193" s="2" t="str">
        <f>_xlfn.XLOOKUP(A1193, 'Hospitalisation Details'!A:A, 'Hospitalisation Details'!P:P, "not found")</f>
        <v>R1021</v>
      </c>
      <c r="Q1193" s="2">
        <f>_xlfn.XLOOKUP(A1193, 'Hospitalisation Details'!A:A, 'Hospitalisation Details'!H:H, "not found")</f>
        <v>35</v>
      </c>
    </row>
    <row r="1194" spans="1:17" ht="15.75" x14ac:dyDescent="0.25">
      <c r="A1194" s="15" t="s">
        <v>1178</v>
      </c>
      <c r="B1194" s="2" t="str">
        <f>VLOOKUP(A1194, 'Customer Names'!A:E, 4, FALSE)</f>
        <v>Gabriela</v>
      </c>
      <c r="C1194" s="2">
        <f>_xlfn.XLOOKUP(A1194, 'Medical Examinations'!A:A, 'Medical Examinations'!B:B, "not found")</f>
        <v>27.36</v>
      </c>
      <c r="D1194" s="2">
        <f>_xlfn.XLOOKUP(A1194, 'Medical Examinations'!A:A, 'Medical Examinations'!D:D, "not found")</f>
        <v>8.9600000000000009</v>
      </c>
      <c r="E1194" s="2" t="str">
        <f>_xlfn.XLOOKUP(A1194, 'Medical Examinations'!A:A, 'Medical Examinations'!F:F, "not found")</f>
        <v>No</v>
      </c>
      <c r="F1194" s="2" t="str">
        <f>_xlfn.XLOOKUP(A1194, 'Medical Examinations'!A:A, 'Medical Examinations'!G:G, "not found")</f>
        <v>No</v>
      </c>
      <c r="G1194" s="2" t="str">
        <f>_xlfn.XLOOKUP(A1194, 'Medical Examinations'!A:A, 'Medical Examinations'!H:H, "not found")</f>
        <v>No</v>
      </c>
      <c r="H1194" s="2">
        <f>_xlfn.XLOOKUP(A1194, 'Medical Examinations'!A:A, 'Medical Examinations'!J:J, "not found")</f>
        <v>0</v>
      </c>
      <c r="I1194" s="2" t="str">
        <f>_xlfn.XLOOKUP(A1194, 'Medical Examinations'!A:A, 'Medical Examinations'!L:L, "not found")</f>
        <v>No</v>
      </c>
      <c r="J1194" s="2" t="str">
        <f>_xlfn.XLOOKUP(A1194, 'Medical Examinations'!A:A, 'Medical Examinations'!C:C, "not found")</f>
        <v>Overweight</v>
      </c>
      <c r="K1194" s="2" t="str">
        <f>_xlfn.XLOOKUP(A1194, 'Medical Examinations'!A:A, 'Medical Examinations'!E:E, "not  found")</f>
        <v>Diabetes</v>
      </c>
      <c r="L1194" s="16">
        <f>_xlfn.XLOOKUP(A1194, 'Hospitalisation Details'!A:A, 'Hospitalisation Details'!G:G, "not found")</f>
        <v>27188</v>
      </c>
      <c r="M1194" s="17">
        <f>_xlfn.XLOOKUP(A1194, 'Hospitalisation Details'!A:A, 'Hospitalisation Details'!J:J, "not found")</f>
        <v>9447.3799999999992</v>
      </c>
      <c r="N1194" s="2" t="str">
        <f>_xlfn.XLOOKUP(A1194, 'Hospitalisation Details'!A:A, 'Hospitalisation Details'!L:L, "not found")</f>
        <v>tier - 2</v>
      </c>
      <c r="O1194" s="2" t="str">
        <f>_xlfn.XLOOKUP(A1194, 'Hospitalisation Details'!A:A, 'Hospitalisation Details'!N:N, "not found")</f>
        <v>tier - 3</v>
      </c>
      <c r="P1194" s="2" t="str">
        <f>_xlfn.XLOOKUP(A1194, 'Hospitalisation Details'!A:A, 'Hospitalisation Details'!P:P, "not found")</f>
        <v>R1024</v>
      </c>
      <c r="Q1194" s="2">
        <f>_xlfn.XLOOKUP(A1194, 'Hospitalisation Details'!A:A, 'Hospitalisation Details'!H:H, "not found")</f>
        <v>49</v>
      </c>
    </row>
    <row r="1195" spans="1:17" ht="15.75" x14ac:dyDescent="0.25">
      <c r="A1195" s="15" t="s">
        <v>1177</v>
      </c>
      <c r="B1195" s="2" t="str">
        <f>VLOOKUP(A1195, 'Customer Names'!A:E, 4, FALSE)</f>
        <v>Amanda</v>
      </c>
      <c r="C1195" s="2">
        <f>_xlfn.XLOOKUP(A1195, 'Medical Examinations'!A:A, 'Medical Examinations'!B:B, "not found")</f>
        <v>27.265000000000001</v>
      </c>
      <c r="D1195" s="2">
        <f>_xlfn.XLOOKUP(A1195, 'Medical Examinations'!A:A, 'Medical Examinations'!D:D, "not found")</f>
        <v>11.39</v>
      </c>
      <c r="E1195" s="2" t="str">
        <f>_xlfn.XLOOKUP(A1195, 'Medical Examinations'!A:A, 'Medical Examinations'!F:F, "not found")</f>
        <v>No</v>
      </c>
      <c r="F1195" s="2" t="str">
        <f>_xlfn.XLOOKUP(A1195, 'Medical Examinations'!A:A, 'Medical Examinations'!G:G, "not found")</f>
        <v>No</v>
      </c>
      <c r="G1195" s="2" t="str">
        <f>_xlfn.XLOOKUP(A1195, 'Medical Examinations'!A:A, 'Medical Examinations'!H:H, "not found")</f>
        <v>No</v>
      </c>
      <c r="H1195" s="2">
        <f>_xlfn.XLOOKUP(A1195, 'Medical Examinations'!A:A, 'Medical Examinations'!J:J, "not found")</f>
        <v>0</v>
      </c>
      <c r="I1195" s="2" t="str">
        <f>_xlfn.XLOOKUP(A1195, 'Medical Examinations'!A:A, 'Medical Examinations'!L:L, "not found")</f>
        <v>No</v>
      </c>
      <c r="J1195" s="2" t="str">
        <f>_xlfn.XLOOKUP(A1195, 'Medical Examinations'!A:A, 'Medical Examinations'!C:C, "not found")</f>
        <v>Overweight</v>
      </c>
      <c r="K1195" s="2" t="str">
        <f>_xlfn.XLOOKUP(A1195, 'Medical Examinations'!A:A, 'Medical Examinations'!E:E, "not  found")</f>
        <v>Diabetes</v>
      </c>
      <c r="L1195" s="16">
        <f>_xlfn.XLOOKUP(A1195, 'Hospitalisation Details'!A:A, 'Hospitalisation Details'!G:G, "not found")</f>
        <v>27360</v>
      </c>
      <c r="M1195" s="17">
        <f>_xlfn.XLOOKUP(A1195, 'Hospitalisation Details'!A:A, 'Hospitalisation Details'!J:J, "not found")</f>
        <v>9447.25</v>
      </c>
      <c r="N1195" s="2" t="str">
        <f>_xlfn.XLOOKUP(A1195, 'Hospitalisation Details'!A:A, 'Hospitalisation Details'!L:L, "not found")</f>
        <v>tier - 2</v>
      </c>
      <c r="O1195" s="2" t="str">
        <f>_xlfn.XLOOKUP(A1195, 'Hospitalisation Details'!A:A, 'Hospitalisation Details'!N:N, "not found")</f>
        <v>tier - 1</v>
      </c>
      <c r="P1195" s="2" t="str">
        <f>_xlfn.XLOOKUP(A1195, 'Hospitalisation Details'!A:A, 'Hospitalisation Details'!P:P, "not found")</f>
        <v>R1024</v>
      </c>
      <c r="Q1195" s="2">
        <f>_xlfn.XLOOKUP(A1195, 'Hospitalisation Details'!A:A, 'Hospitalisation Details'!H:H, "not found")</f>
        <v>48</v>
      </c>
    </row>
    <row r="1196" spans="1:17" ht="15.75" x14ac:dyDescent="0.25">
      <c r="A1196" s="15" t="s">
        <v>1176</v>
      </c>
      <c r="B1196" s="2" t="str">
        <f>VLOOKUP(A1196, 'Customer Names'!A:E, 4, FALSE)</f>
        <v>Dara</v>
      </c>
      <c r="C1196" s="2">
        <f>_xlfn.XLOOKUP(A1196, 'Medical Examinations'!A:A, 'Medical Examinations'!B:B, "not found")</f>
        <v>48.07</v>
      </c>
      <c r="D1196" s="2">
        <f>_xlfn.XLOOKUP(A1196, 'Medical Examinations'!A:A, 'Medical Examinations'!D:D, "not found")</f>
        <v>4.0599999999999996</v>
      </c>
      <c r="E1196" s="2" t="str">
        <f>_xlfn.XLOOKUP(A1196, 'Medical Examinations'!A:A, 'Medical Examinations'!F:F, "not found")</f>
        <v>yes</v>
      </c>
      <c r="F1196" s="2" t="str">
        <f>_xlfn.XLOOKUP(A1196, 'Medical Examinations'!A:A, 'Medical Examinations'!G:G, "not found")</f>
        <v>No</v>
      </c>
      <c r="G1196" s="2" t="str">
        <f>_xlfn.XLOOKUP(A1196, 'Medical Examinations'!A:A, 'Medical Examinations'!H:H, "not found")</f>
        <v>No</v>
      </c>
      <c r="H1196" s="2">
        <f>_xlfn.XLOOKUP(A1196, 'Medical Examinations'!A:A, 'Medical Examinations'!J:J, "not found")</f>
        <v>0</v>
      </c>
      <c r="I1196" s="2" t="str">
        <f>_xlfn.XLOOKUP(A1196, 'Medical Examinations'!A:A, 'Medical Examinations'!L:L, "not found")</f>
        <v>No</v>
      </c>
      <c r="J1196" s="2" t="str">
        <f>_xlfn.XLOOKUP(A1196, 'Medical Examinations'!A:A, 'Medical Examinations'!C:C, "not found")</f>
        <v>Obesity</v>
      </c>
      <c r="K1196" s="2" t="str">
        <f>_xlfn.XLOOKUP(A1196, 'Medical Examinations'!A:A, 'Medical Examinations'!E:E, "not  found")</f>
        <v>Normal</v>
      </c>
      <c r="L1196" s="16">
        <f>_xlfn.XLOOKUP(A1196, 'Hospitalisation Details'!A:A, 'Hospitalisation Details'!G:G, "not found")</f>
        <v>28067</v>
      </c>
      <c r="M1196" s="17">
        <f>_xlfn.XLOOKUP(A1196, 'Hospitalisation Details'!A:A, 'Hospitalisation Details'!J:J, "not found")</f>
        <v>9432.93</v>
      </c>
      <c r="N1196" s="2" t="str">
        <f>_xlfn.XLOOKUP(A1196, 'Hospitalisation Details'!A:A, 'Hospitalisation Details'!L:L, "not found")</f>
        <v>tier - 2</v>
      </c>
      <c r="O1196" s="2" t="str">
        <f>_xlfn.XLOOKUP(A1196, 'Hospitalisation Details'!A:A, 'Hospitalisation Details'!N:N, "not found")</f>
        <v>tier - 1</v>
      </c>
      <c r="P1196" s="2" t="str">
        <f>_xlfn.XLOOKUP(A1196, 'Hospitalisation Details'!A:A, 'Hospitalisation Details'!P:P, "not found")</f>
        <v>R1024</v>
      </c>
      <c r="Q1196" s="2">
        <f>_xlfn.XLOOKUP(A1196, 'Hospitalisation Details'!A:A, 'Hospitalisation Details'!H:H, "not found")</f>
        <v>46</v>
      </c>
    </row>
    <row r="1197" spans="1:17" ht="15.75" x14ac:dyDescent="0.25">
      <c r="A1197" s="15" t="s">
        <v>1175</v>
      </c>
      <c r="B1197" s="2" t="str">
        <f>VLOOKUP(A1197, 'Customer Names'!A:E, 4, FALSE)</f>
        <v>Rachelle R</v>
      </c>
      <c r="C1197" s="2">
        <f>_xlfn.XLOOKUP(A1197, 'Medical Examinations'!A:A, 'Medical Examinations'!B:B, "not found")</f>
        <v>30.8</v>
      </c>
      <c r="D1197" s="2">
        <f>_xlfn.XLOOKUP(A1197, 'Medical Examinations'!A:A, 'Medical Examinations'!D:D, "not found")</f>
        <v>5.23</v>
      </c>
      <c r="E1197" s="2" t="str">
        <f>_xlfn.XLOOKUP(A1197, 'Medical Examinations'!A:A, 'Medical Examinations'!F:F, "not found")</f>
        <v>yes</v>
      </c>
      <c r="F1197" s="2" t="str">
        <f>_xlfn.XLOOKUP(A1197, 'Medical Examinations'!A:A, 'Medical Examinations'!G:G, "not found")</f>
        <v>No</v>
      </c>
      <c r="G1197" s="2" t="str">
        <f>_xlfn.XLOOKUP(A1197, 'Medical Examinations'!A:A, 'Medical Examinations'!H:H, "not found")</f>
        <v>No</v>
      </c>
      <c r="H1197" s="2">
        <f>_xlfn.XLOOKUP(A1197, 'Medical Examinations'!A:A, 'Medical Examinations'!J:J, "not found")</f>
        <v>0</v>
      </c>
      <c r="I1197" s="2" t="str">
        <f>_xlfn.XLOOKUP(A1197, 'Medical Examinations'!A:A, 'Medical Examinations'!L:L, "not found")</f>
        <v>No</v>
      </c>
      <c r="J1197" s="2" t="str">
        <f>_xlfn.XLOOKUP(A1197, 'Medical Examinations'!A:A, 'Medical Examinations'!C:C, "not found")</f>
        <v>Obesity</v>
      </c>
      <c r="K1197" s="2" t="str">
        <f>_xlfn.XLOOKUP(A1197, 'Medical Examinations'!A:A, 'Medical Examinations'!E:E, "not  found")</f>
        <v>Normal</v>
      </c>
      <c r="L1197" s="16">
        <f>_xlfn.XLOOKUP(A1197, 'Hospitalisation Details'!A:A, 'Hospitalisation Details'!G:G, "not found")</f>
        <v>28063</v>
      </c>
      <c r="M1197" s="17">
        <f>_xlfn.XLOOKUP(A1197, 'Hospitalisation Details'!A:A, 'Hospitalisation Details'!J:J, "not found")</f>
        <v>9414.92</v>
      </c>
      <c r="N1197" s="2" t="str">
        <f>_xlfn.XLOOKUP(A1197, 'Hospitalisation Details'!A:A, 'Hospitalisation Details'!L:L, "not found")</f>
        <v>tier - 2</v>
      </c>
      <c r="O1197" s="2" t="str">
        <f>_xlfn.XLOOKUP(A1197, 'Hospitalisation Details'!A:A, 'Hospitalisation Details'!N:N, "not found")</f>
        <v>tier - 2</v>
      </c>
      <c r="P1197" s="2" t="str">
        <f>_xlfn.XLOOKUP(A1197, 'Hospitalisation Details'!A:A, 'Hospitalisation Details'!P:P, "not found")</f>
        <v>R1011</v>
      </c>
      <c r="Q1197" s="2">
        <f>_xlfn.XLOOKUP(A1197, 'Hospitalisation Details'!A:A, 'Hospitalisation Details'!H:H, "not found")</f>
        <v>46</v>
      </c>
    </row>
    <row r="1198" spans="1:17" ht="15.75" x14ac:dyDescent="0.25">
      <c r="A1198" s="15" t="s">
        <v>1174</v>
      </c>
      <c r="B1198" s="2" t="str">
        <f>VLOOKUP(A1198, 'Customer Names'!A:E, 4, FALSE)</f>
        <v>Brenda J</v>
      </c>
      <c r="C1198" s="2">
        <f>_xlfn.XLOOKUP(A1198, 'Medical Examinations'!A:A, 'Medical Examinations'!B:B, "not found")</f>
        <v>32.299999999999997</v>
      </c>
      <c r="D1198" s="2">
        <f>_xlfn.XLOOKUP(A1198, 'Medical Examinations'!A:A, 'Medical Examinations'!D:D, "not found")</f>
        <v>5.05</v>
      </c>
      <c r="E1198" s="2" t="str">
        <f>_xlfn.XLOOKUP(A1198, 'Medical Examinations'!A:A, 'Medical Examinations'!F:F, "not found")</f>
        <v>yes</v>
      </c>
      <c r="F1198" s="2" t="str">
        <f>_xlfn.XLOOKUP(A1198, 'Medical Examinations'!A:A, 'Medical Examinations'!G:G, "not found")</f>
        <v>No</v>
      </c>
      <c r="G1198" s="2" t="str">
        <f>_xlfn.XLOOKUP(A1198, 'Medical Examinations'!A:A, 'Medical Examinations'!H:H, "not found")</f>
        <v>No</v>
      </c>
      <c r="H1198" s="2">
        <f>_xlfn.XLOOKUP(A1198, 'Medical Examinations'!A:A, 'Medical Examinations'!J:J, "not found")</f>
        <v>0</v>
      </c>
      <c r="I1198" s="2" t="str">
        <f>_xlfn.XLOOKUP(A1198, 'Medical Examinations'!A:A, 'Medical Examinations'!L:L, "not found")</f>
        <v>No</v>
      </c>
      <c r="J1198" s="2" t="str">
        <f>_xlfn.XLOOKUP(A1198, 'Medical Examinations'!A:A, 'Medical Examinations'!C:C, "not found")</f>
        <v>Obesity</v>
      </c>
      <c r="K1198" s="2" t="str">
        <f>_xlfn.XLOOKUP(A1198, 'Medical Examinations'!A:A, 'Medical Examinations'!E:E, "not  found")</f>
        <v>Normal</v>
      </c>
      <c r="L1198" s="16">
        <f>_xlfn.XLOOKUP(A1198, 'Hospitalisation Details'!A:A, 'Hospitalisation Details'!G:G, "not found")</f>
        <v>28050</v>
      </c>
      <c r="M1198" s="17">
        <f>_xlfn.XLOOKUP(A1198, 'Hospitalisation Details'!A:A, 'Hospitalisation Details'!J:J, "not found")</f>
        <v>9411.01</v>
      </c>
      <c r="N1198" s="2" t="str">
        <f>_xlfn.XLOOKUP(A1198, 'Hospitalisation Details'!A:A, 'Hospitalisation Details'!L:L, "not found")</f>
        <v>tier - 2</v>
      </c>
      <c r="O1198" s="2" t="str">
        <f>_xlfn.XLOOKUP(A1198, 'Hospitalisation Details'!A:A, 'Hospitalisation Details'!N:N, "not found")</f>
        <v>tier - 3</v>
      </c>
      <c r="P1198" s="2" t="str">
        <f>_xlfn.XLOOKUP(A1198, 'Hospitalisation Details'!A:A, 'Hospitalisation Details'!P:P, "not found")</f>
        <v>R1024</v>
      </c>
      <c r="Q1198" s="2">
        <f>_xlfn.XLOOKUP(A1198, 'Hospitalisation Details'!A:A, 'Hospitalisation Details'!H:H, "not found")</f>
        <v>46</v>
      </c>
    </row>
    <row r="1199" spans="1:17" ht="15.75" x14ac:dyDescent="0.25">
      <c r="A1199" s="15" t="s">
        <v>1173</v>
      </c>
      <c r="B1199" s="2" t="str">
        <f>VLOOKUP(A1199, 'Customer Names'!A:E, 4, FALSE)</f>
        <v>Tim</v>
      </c>
      <c r="C1199" s="2">
        <f>_xlfn.XLOOKUP(A1199, 'Medical Examinations'!A:A, 'Medical Examinations'!B:B, "not found")</f>
        <v>39.700000000000003</v>
      </c>
      <c r="D1199" s="2">
        <f>_xlfn.XLOOKUP(A1199, 'Medical Examinations'!A:A, 'Medical Examinations'!D:D, "not found")</f>
        <v>7.34</v>
      </c>
      <c r="E1199" s="2" t="str">
        <f>_xlfn.XLOOKUP(A1199, 'Medical Examinations'!A:A, 'Medical Examinations'!F:F, "not found")</f>
        <v>No</v>
      </c>
      <c r="F1199" s="2" t="str">
        <f>_xlfn.XLOOKUP(A1199, 'Medical Examinations'!A:A, 'Medical Examinations'!G:G, "not found")</f>
        <v>No</v>
      </c>
      <c r="G1199" s="2" t="str">
        <f>_xlfn.XLOOKUP(A1199, 'Medical Examinations'!A:A, 'Medical Examinations'!H:H, "not found")</f>
        <v>No</v>
      </c>
      <c r="H1199" s="2">
        <f>_xlfn.XLOOKUP(A1199, 'Medical Examinations'!A:A, 'Medical Examinations'!J:J, "not found")</f>
        <v>0</v>
      </c>
      <c r="I1199" s="2" t="str">
        <f>_xlfn.XLOOKUP(A1199, 'Medical Examinations'!A:A, 'Medical Examinations'!L:L, "not found")</f>
        <v>No</v>
      </c>
      <c r="J1199" s="2" t="str">
        <f>_xlfn.XLOOKUP(A1199, 'Medical Examinations'!A:A, 'Medical Examinations'!C:C, "not found")</f>
        <v>Obesity</v>
      </c>
      <c r="K1199" s="2" t="str">
        <f>_xlfn.XLOOKUP(A1199, 'Medical Examinations'!A:A, 'Medical Examinations'!E:E, "not  found")</f>
        <v>Diabetes</v>
      </c>
      <c r="L1199" s="16">
        <f>_xlfn.XLOOKUP(A1199, 'Hospitalisation Details'!A:A, 'Hospitalisation Details'!G:G, "not found")</f>
        <v>26226</v>
      </c>
      <c r="M1199" s="17">
        <f>_xlfn.XLOOKUP(A1199, 'Hospitalisation Details'!A:A, 'Hospitalisation Details'!J:J, "not found")</f>
        <v>9391.35</v>
      </c>
      <c r="N1199" s="2" t="str">
        <f>_xlfn.XLOOKUP(A1199, 'Hospitalisation Details'!A:A, 'Hospitalisation Details'!L:L, "not found")</f>
        <v>tier - 3</v>
      </c>
      <c r="O1199" s="2" t="str">
        <f>_xlfn.XLOOKUP(A1199, 'Hospitalisation Details'!A:A, 'Hospitalisation Details'!N:N, "not found")</f>
        <v>tier - 3</v>
      </c>
      <c r="P1199" s="2" t="str">
        <f>_xlfn.XLOOKUP(A1199, 'Hospitalisation Details'!A:A, 'Hospitalisation Details'!P:P, "not found")</f>
        <v>R1011</v>
      </c>
      <c r="Q1199" s="2">
        <f>_xlfn.XLOOKUP(A1199, 'Hospitalisation Details'!A:A, 'Hospitalisation Details'!H:H, "not found")</f>
        <v>51</v>
      </c>
    </row>
    <row r="1200" spans="1:17" ht="15.75" x14ac:dyDescent="0.25">
      <c r="A1200" s="15" t="s">
        <v>1172</v>
      </c>
      <c r="B1200" s="2" t="str">
        <f>VLOOKUP(A1200, 'Customer Names'!A:E, 4, FALSE)</f>
        <v>Sylvain</v>
      </c>
      <c r="C1200" s="2">
        <f>_xlfn.XLOOKUP(A1200, 'Medical Examinations'!A:A, 'Medical Examinations'!B:B, "not found")</f>
        <v>35.97</v>
      </c>
      <c r="D1200" s="2">
        <f>_xlfn.XLOOKUP(A1200, 'Medical Examinations'!A:A, 'Medical Examinations'!D:D, "not found")</f>
        <v>8.1300000000000008</v>
      </c>
      <c r="E1200" s="2" t="str">
        <f>_xlfn.XLOOKUP(A1200, 'Medical Examinations'!A:A, 'Medical Examinations'!F:F, "not found")</f>
        <v>No</v>
      </c>
      <c r="F1200" s="2" t="str">
        <f>_xlfn.XLOOKUP(A1200, 'Medical Examinations'!A:A, 'Medical Examinations'!G:G, "not found")</f>
        <v>No</v>
      </c>
      <c r="G1200" s="2" t="str">
        <f>_xlfn.XLOOKUP(A1200, 'Medical Examinations'!A:A, 'Medical Examinations'!H:H, "not found")</f>
        <v>No</v>
      </c>
      <c r="H1200" s="2">
        <f>_xlfn.XLOOKUP(A1200, 'Medical Examinations'!A:A, 'Medical Examinations'!J:J, "not found")</f>
        <v>0</v>
      </c>
      <c r="I1200" s="2" t="str">
        <f>_xlfn.XLOOKUP(A1200, 'Medical Examinations'!A:A, 'Medical Examinations'!L:L, "not found")</f>
        <v>No</v>
      </c>
      <c r="J1200" s="2" t="str">
        <f>_xlfn.XLOOKUP(A1200, 'Medical Examinations'!A:A, 'Medical Examinations'!C:C, "not found")</f>
        <v>Obesity</v>
      </c>
      <c r="K1200" s="2" t="str">
        <f>_xlfn.XLOOKUP(A1200, 'Medical Examinations'!A:A, 'Medical Examinations'!E:E, "not  found")</f>
        <v>Diabetes</v>
      </c>
      <c r="L1200" s="16">
        <f>_xlfn.XLOOKUP(A1200, 'Hospitalisation Details'!A:A, 'Hospitalisation Details'!G:G, "not found")</f>
        <v>26296</v>
      </c>
      <c r="M1200" s="17">
        <f>_xlfn.XLOOKUP(A1200, 'Hospitalisation Details'!A:A, 'Hospitalisation Details'!J:J, "not found")</f>
        <v>9386.16</v>
      </c>
      <c r="N1200" s="2" t="str">
        <f>_xlfn.XLOOKUP(A1200, 'Hospitalisation Details'!A:A, 'Hospitalisation Details'!L:L, "not found")</f>
        <v>tier - 3</v>
      </c>
      <c r="O1200" s="2" t="str">
        <f>_xlfn.XLOOKUP(A1200, 'Hospitalisation Details'!A:A, 'Hospitalisation Details'!N:N, "not found")</f>
        <v>tier - 2</v>
      </c>
      <c r="P1200" s="2" t="str">
        <f>_xlfn.XLOOKUP(A1200, 'Hospitalisation Details'!A:A, 'Hospitalisation Details'!P:P, "not found")</f>
        <v>R1013</v>
      </c>
      <c r="Q1200" s="2">
        <f>_xlfn.XLOOKUP(A1200, 'Hospitalisation Details'!A:A, 'Hospitalisation Details'!H:H, "not found")</f>
        <v>51</v>
      </c>
    </row>
    <row r="1201" spans="1:17" ht="15.75" x14ac:dyDescent="0.25">
      <c r="A1201" s="15" t="s">
        <v>1171</v>
      </c>
      <c r="B1201" s="2" t="str">
        <f>VLOOKUP(A1201, 'Customer Names'!A:E, 4, FALSE)</f>
        <v>Lisa M</v>
      </c>
      <c r="C1201" s="2">
        <f>_xlfn.XLOOKUP(A1201, 'Medical Examinations'!A:A, 'Medical Examinations'!B:B, "not found")</f>
        <v>25.86</v>
      </c>
      <c r="D1201" s="2">
        <f>_xlfn.XLOOKUP(A1201, 'Medical Examinations'!A:A, 'Medical Examinations'!D:D, "not found")</f>
        <v>6.68</v>
      </c>
      <c r="E1201" s="2" t="str">
        <f>_xlfn.XLOOKUP(A1201, 'Medical Examinations'!A:A, 'Medical Examinations'!F:F, "not found")</f>
        <v>yes</v>
      </c>
      <c r="F1201" s="2" t="str">
        <f>_xlfn.XLOOKUP(A1201, 'Medical Examinations'!A:A, 'Medical Examinations'!G:G, "not found")</f>
        <v>No</v>
      </c>
      <c r="G1201" s="2" t="str">
        <f>_xlfn.XLOOKUP(A1201, 'Medical Examinations'!A:A, 'Medical Examinations'!H:H, "not found")</f>
        <v>No</v>
      </c>
      <c r="H1201" s="2">
        <f>_xlfn.XLOOKUP(A1201, 'Medical Examinations'!A:A, 'Medical Examinations'!J:J, "not found")</f>
        <v>1</v>
      </c>
      <c r="I1201" s="2" t="str">
        <f>_xlfn.XLOOKUP(A1201, 'Medical Examinations'!A:A, 'Medical Examinations'!L:L, "not found")</f>
        <v>No</v>
      </c>
      <c r="J1201" s="2" t="str">
        <f>_xlfn.XLOOKUP(A1201, 'Medical Examinations'!A:A, 'Medical Examinations'!C:C, "not found")</f>
        <v>Overweight</v>
      </c>
      <c r="K1201" s="2" t="str">
        <f>_xlfn.XLOOKUP(A1201, 'Medical Examinations'!A:A, 'Medical Examinations'!E:E, "not  found")</f>
        <v>Diabetes</v>
      </c>
      <c r="L1201" s="16">
        <f>_xlfn.XLOOKUP(A1201, 'Hospitalisation Details'!A:A, 'Hospitalisation Details'!G:G, "not found")</f>
        <v>27730</v>
      </c>
      <c r="M1201" s="17">
        <f>_xlfn.XLOOKUP(A1201, 'Hospitalisation Details'!A:A, 'Hospitalisation Details'!J:J, "not found")</f>
        <v>9380.75</v>
      </c>
      <c r="N1201" s="2" t="str">
        <f>_xlfn.XLOOKUP(A1201, 'Hospitalisation Details'!A:A, 'Hospitalisation Details'!L:L, "not found")</f>
        <v>tier - 2</v>
      </c>
      <c r="O1201" s="2" t="str">
        <f>_xlfn.XLOOKUP(A1201, 'Hospitalisation Details'!A:A, 'Hospitalisation Details'!N:N, "not found")</f>
        <v>tier - 2</v>
      </c>
      <c r="P1201" s="2" t="str">
        <f>_xlfn.XLOOKUP(A1201, 'Hospitalisation Details'!A:A, 'Hospitalisation Details'!P:P, "not found")</f>
        <v>R1024</v>
      </c>
      <c r="Q1201" s="2">
        <f>_xlfn.XLOOKUP(A1201, 'Hospitalisation Details'!A:A, 'Hospitalisation Details'!H:H, "not found")</f>
        <v>47</v>
      </c>
    </row>
    <row r="1202" spans="1:17" ht="15.75" x14ac:dyDescent="0.25">
      <c r="A1202" s="15" t="s">
        <v>1170</v>
      </c>
      <c r="B1202" s="2" t="str">
        <f>VLOOKUP(A1202, 'Customer Names'!A:E, 4, FALSE)</f>
        <v>Ryan</v>
      </c>
      <c r="C1202" s="2">
        <f>_xlfn.XLOOKUP(A1202, 'Medical Examinations'!A:A, 'Medical Examinations'!B:B, "not found")</f>
        <v>30.03</v>
      </c>
      <c r="D1202" s="2">
        <f>_xlfn.XLOOKUP(A1202, 'Medical Examinations'!A:A, 'Medical Examinations'!D:D, "not found")</f>
        <v>11.51</v>
      </c>
      <c r="E1202" s="2" t="str">
        <f>_xlfn.XLOOKUP(A1202, 'Medical Examinations'!A:A, 'Medical Examinations'!F:F, "not found")</f>
        <v>No</v>
      </c>
      <c r="F1202" s="2" t="str">
        <f>_xlfn.XLOOKUP(A1202, 'Medical Examinations'!A:A, 'Medical Examinations'!G:G, "not found")</f>
        <v>No</v>
      </c>
      <c r="G1202" s="2" t="str">
        <f>_xlfn.XLOOKUP(A1202, 'Medical Examinations'!A:A, 'Medical Examinations'!H:H, "not found")</f>
        <v>No</v>
      </c>
      <c r="H1202" s="2">
        <f>_xlfn.XLOOKUP(A1202, 'Medical Examinations'!A:A, 'Medical Examinations'!J:J, "not found")</f>
        <v>0</v>
      </c>
      <c r="I1202" s="2" t="str">
        <f>_xlfn.XLOOKUP(A1202, 'Medical Examinations'!A:A, 'Medical Examinations'!L:L, "not found")</f>
        <v>No</v>
      </c>
      <c r="J1202" s="2" t="str">
        <f>_xlfn.XLOOKUP(A1202, 'Medical Examinations'!A:A, 'Medical Examinations'!C:C, "not found")</f>
        <v>Obesity</v>
      </c>
      <c r="K1202" s="2" t="str">
        <f>_xlfn.XLOOKUP(A1202, 'Medical Examinations'!A:A, 'Medical Examinations'!E:E, "not  found")</f>
        <v>Diabetes</v>
      </c>
      <c r="L1202" s="16">
        <f>_xlfn.XLOOKUP(A1202, 'Hospitalisation Details'!A:A, 'Hospitalisation Details'!G:G, "not found")</f>
        <v>26263</v>
      </c>
      <c r="M1202" s="17">
        <f>_xlfn.XLOOKUP(A1202, 'Hospitalisation Details'!A:A, 'Hospitalisation Details'!J:J, "not found")</f>
        <v>9377.9</v>
      </c>
      <c r="N1202" s="2" t="str">
        <f>_xlfn.XLOOKUP(A1202, 'Hospitalisation Details'!A:A, 'Hospitalisation Details'!L:L, "not found")</f>
        <v>tier - 2</v>
      </c>
      <c r="O1202" s="2" t="str">
        <f>_xlfn.XLOOKUP(A1202, 'Hospitalisation Details'!A:A, 'Hospitalisation Details'!N:N, "not found")</f>
        <v>tier - 1</v>
      </c>
      <c r="P1202" s="2" t="str">
        <f>_xlfn.XLOOKUP(A1202, 'Hospitalisation Details'!A:A, 'Hospitalisation Details'!P:P, "not found")</f>
        <v>R1013</v>
      </c>
      <c r="Q1202" s="2">
        <f>_xlfn.XLOOKUP(A1202, 'Hospitalisation Details'!A:A, 'Hospitalisation Details'!H:H, "not found")</f>
        <v>51</v>
      </c>
    </row>
    <row r="1203" spans="1:17" ht="15.75" x14ac:dyDescent="0.25">
      <c r="A1203" s="15" t="s">
        <v>1169</v>
      </c>
      <c r="B1203" s="2" t="str">
        <f>VLOOKUP(A1203, 'Customer Names'!A:E, 4, FALSE)</f>
        <v>Kaitlin M</v>
      </c>
      <c r="C1203" s="2">
        <f>_xlfn.XLOOKUP(A1203, 'Medical Examinations'!A:A, 'Medical Examinations'!B:B, "not found")</f>
        <v>25.76</v>
      </c>
      <c r="D1203" s="2">
        <f>_xlfn.XLOOKUP(A1203, 'Medical Examinations'!A:A, 'Medical Examinations'!D:D, "not found")</f>
        <v>6.02</v>
      </c>
      <c r="E1203" s="2" t="str">
        <f>_xlfn.XLOOKUP(A1203, 'Medical Examinations'!A:A, 'Medical Examinations'!F:F, "not found")</f>
        <v>yes</v>
      </c>
      <c r="F1203" s="2" t="str">
        <f>_xlfn.XLOOKUP(A1203, 'Medical Examinations'!A:A, 'Medical Examinations'!G:G, "not found")</f>
        <v>No</v>
      </c>
      <c r="G1203" s="2" t="str">
        <f>_xlfn.XLOOKUP(A1203, 'Medical Examinations'!A:A, 'Medical Examinations'!H:H, "not found")</f>
        <v>Yes</v>
      </c>
      <c r="H1203" s="2">
        <f>_xlfn.XLOOKUP(A1203, 'Medical Examinations'!A:A, 'Medical Examinations'!J:J, "not found")</f>
        <v>1</v>
      </c>
      <c r="I1203" s="2" t="str">
        <f>_xlfn.XLOOKUP(A1203, 'Medical Examinations'!A:A, 'Medical Examinations'!L:L, "not found")</f>
        <v>No</v>
      </c>
      <c r="J1203" s="2" t="str">
        <f>_xlfn.XLOOKUP(A1203, 'Medical Examinations'!A:A, 'Medical Examinations'!C:C, "not found")</f>
        <v>Overweight</v>
      </c>
      <c r="K1203" s="2" t="str">
        <f>_xlfn.XLOOKUP(A1203, 'Medical Examinations'!A:A, 'Medical Examinations'!E:E, "not  found")</f>
        <v>Prediabeties</v>
      </c>
      <c r="L1203" s="16">
        <f>_xlfn.XLOOKUP(A1203, 'Hospitalisation Details'!A:A, 'Hospitalisation Details'!G:G, "not found")</f>
        <v>25531</v>
      </c>
      <c r="M1203" s="17">
        <f>_xlfn.XLOOKUP(A1203, 'Hospitalisation Details'!A:A, 'Hospitalisation Details'!J:J, "not found")</f>
        <v>9377.4500000000007</v>
      </c>
      <c r="N1203" s="2" t="str">
        <f>_xlfn.XLOOKUP(A1203, 'Hospitalisation Details'!A:A, 'Hospitalisation Details'!L:L, "not found")</f>
        <v>tier - 2</v>
      </c>
      <c r="O1203" s="2" t="str">
        <f>_xlfn.XLOOKUP(A1203, 'Hospitalisation Details'!A:A, 'Hospitalisation Details'!N:N, "not found")</f>
        <v>tier - 3</v>
      </c>
      <c r="P1203" s="2" t="str">
        <f>_xlfn.XLOOKUP(A1203, 'Hospitalisation Details'!A:A, 'Hospitalisation Details'!P:P, "not found")</f>
        <v>R1013</v>
      </c>
      <c r="Q1203" s="2">
        <f>_xlfn.XLOOKUP(A1203, 'Hospitalisation Details'!A:A, 'Hospitalisation Details'!H:H, "not found")</f>
        <v>53</v>
      </c>
    </row>
    <row r="1204" spans="1:17" ht="15.75" x14ac:dyDescent="0.25">
      <c r="A1204" s="15" t="s">
        <v>1168</v>
      </c>
      <c r="B1204" s="2" t="str">
        <f>VLOOKUP(A1204, 'Customer Names'!A:E, 4, FALSE)</f>
        <v>William R.</v>
      </c>
      <c r="C1204" s="2">
        <f>_xlfn.XLOOKUP(A1204, 'Medical Examinations'!A:A, 'Medical Examinations'!B:B, "not found")</f>
        <v>22.42</v>
      </c>
      <c r="D1204" s="2">
        <f>_xlfn.XLOOKUP(A1204, 'Medical Examinations'!A:A, 'Medical Examinations'!D:D, "not found")</f>
        <v>7.96</v>
      </c>
      <c r="E1204" s="2" t="str">
        <f>_xlfn.XLOOKUP(A1204, 'Medical Examinations'!A:A, 'Medical Examinations'!F:F, "not found")</f>
        <v>No</v>
      </c>
      <c r="F1204" s="2" t="str">
        <f>_xlfn.XLOOKUP(A1204, 'Medical Examinations'!A:A, 'Medical Examinations'!G:G, "not found")</f>
        <v>No</v>
      </c>
      <c r="G1204" s="2" t="str">
        <f>_xlfn.XLOOKUP(A1204, 'Medical Examinations'!A:A, 'Medical Examinations'!H:H, "not found")</f>
        <v>No</v>
      </c>
      <c r="H1204" s="2">
        <f>_xlfn.XLOOKUP(A1204, 'Medical Examinations'!A:A, 'Medical Examinations'!J:J, "not found")</f>
        <v>0</v>
      </c>
      <c r="I1204" s="2" t="str">
        <f>_xlfn.XLOOKUP(A1204, 'Medical Examinations'!A:A, 'Medical Examinations'!L:L, "not found")</f>
        <v>No</v>
      </c>
      <c r="J1204" s="2" t="str">
        <f>_xlfn.XLOOKUP(A1204, 'Medical Examinations'!A:A, 'Medical Examinations'!C:C, "not found")</f>
        <v>Normal Weight</v>
      </c>
      <c r="K1204" s="2" t="str">
        <f>_xlfn.XLOOKUP(A1204, 'Medical Examinations'!A:A, 'Medical Examinations'!E:E, "not  found")</f>
        <v>Diabetes</v>
      </c>
      <c r="L1204" s="16">
        <f>_xlfn.XLOOKUP(A1204, 'Hospitalisation Details'!A:A, 'Hospitalisation Details'!G:G, "not found")</f>
        <v>26214</v>
      </c>
      <c r="M1204" s="17">
        <f>_xlfn.XLOOKUP(A1204, 'Hospitalisation Details'!A:A, 'Hospitalisation Details'!J:J, "not found")</f>
        <v>9361.33</v>
      </c>
      <c r="N1204" s="2" t="str">
        <f>_xlfn.XLOOKUP(A1204, 'Hospitalisation Details'!A:A, 'Hospitalisation Details'!L:L, "not found")</f>
        <v>tier - 3</v>
      </c>
      <c r="O1204" s="2" t="str">
        <f>_xlfn.XLOOKUP(A1204, 'Hospitalisation Details'!A:A, 'Hospitalisation Details'!N:N, "not found")</f>
        <v>tier - 1</v>
      </c>
      <c r="P1204" s="2" t="str">
        <f>_xlfn.XLOOKUP(A1204, 'Hospitalisation Details'!A:A, 'Hospitalisation Details'!P:P, "not found")</f>
        <v>R1016</v>
      </c>
      <c r="Q1204" s="2">
        <f>_xlfn.XLOOKUP(A1204, 'Hospitalisation Details'!A:A, 'Hospitalisation Details'!H:H, "not found")</f>
        <v>51</v>
      </c>
    </row>
    <row r="1205" spans="1:17" ht="15.75" x14ac:dyDescent="0.25">
      <c r="A1205" s="15" t="s">
        <v>1167</v>
      </c>
      <c r="B1205" s="2" t="str">
        <f>VLOOKUP(A1205, 'Customer Names'!A:E, 4, FALSE)</f>
        <v>Bruce</v>
      </c>
      <c r="C1205" s="2">
        <f>_xlfn.XLOOKUP(A1205, 'Medical Examinations'!A:A, 'Medical Examinations'!B:B, "not found")</f>
        <v>33.18</v>
      </c>
      <c r="D1205" s="2">
        <f>_xlfn.XLOOKUP(A1205, 'Medical Examinations'!A:A, 'Medical Examinations'!D:D, "not found")</f>
        <v>6.01</v>
      </c>
      <c r="E1205" s="2" t="str">
        <f>_xlfn.XLOOKUP(A1205, 'Medical Examinations'!A:A, 'Medical Examinations'!F:F, "not found")</f>
        <v>yes</v>
      </c>
      <c r="F1205" s="2" t="str">
        <f>_xlfn.XLOOKUP(A1205, 'Medical Examinations'!A:A, 'Medical Examinations'!G:G, "not found")</f>
        <v>No</v>
      </c>
      <c r="G1205" s="2" t="str">
        <f>_xlfn.XLOOKUP(A1205, 'Medical Examinations'!A:A, 'Medical Examinations'!H:H, "not found")</f>
        <v>No</v>
      </c>
      <c r="H1205" s="2">
        <f>_xlfn.XLOOKUP(A1205, 'Medical Examinations'!A:A, 'Medical Examinations'!J:J, "not found")</f>
        <v>1</v>
      </c>
      <c r="I1205" s="2" t="str">
        <f>_xlfn.XLOOKUP(A1205, 'Medical Examinations'!A:A, 'Medical Examinations'!L:L, "not found")</f>
        <v>No</v>
      </c>
      <c r="J1205" s="2" t="str">
        <f>_xlfn.XLOOKUP(A1205, 'Medical Examinations'!A:A, 'Medical Examinations'!C:C, "not found")</f>
        <v>Obesity</v>
      </c>
      <c r="K1205" s="2" t="str">
        <f>_xlfn.XLOOKUP(A1205, 'Medical Examinations'!A:A, 'Medical Examinations'!E:E, "not  found")</f>
        <v>Prediabeties</v>
      </c>
      <c r="L1205" s="16">
        <f>_xlfn.XLOOKUP(A1205, 'Hospitalisation Details'!A:A, 'Hospitalisation Details'!G:G, "not found")</f>
        <v>32325</v>
      </c>
      <c r="M1205" s="17">
        <f>_xlfn.XLOOKUP(A1205, 'Hospitalisation Details'!A:A, 'Hospitalisation Details'!J:J, "not found")</f>
        <v>9344.2000000000007</v>
      </c>
      <c r="N1205" s="2" t="str">
        <f>_xlfn.XLOOKUP(A1205, 'Hospitalisation Details'!A:A, 'Hospitalisation Details'!L:L, "not found")</f>
        <v>tier - 2</v>
      </c>
      <c r="O1205" s="2" t="str">
        <f>_xlfn.XLOOKUP(A1205, 'Hospitalisation Details'!A:A, 'Hospitalisation Details'!N:N, "not found")</f>
        <v>tier - 1</v>
      </c>
      <c r="P1205" s="2" t="str">
        <f>_xlfn.XLOOKUP(A1205, 'Hospitalisation Details'!A:A, 'Hospitalisation Details'!P:P, "not found")</f>
        <v>R1021</v>
      </c>
      <c r="Q1205" s="2">
        <f>_xlfn.XLOOKUP(A1205, 'Hospitalisation Details'!A:A, 'Hospitalisation Details'!H:H, "not found")</f>
        <v>34</v>
      </c>
    </row>
    <row r="1206" spans="1:17" ht="15.75" x14ac:dyDescent="0.25">
      <c r="A1206" s="15" t="s">
        <v>1166</v>
      </c>
      <c r="B1206" s="2" t="str">
        <f>VLOOKUP(A1206, 'Customer Names'!A:E, 4, FALSE)</f>
        <v>Veronica</v>
      </c>
      <c r="C1206" s="2">
        <f>_xlfn.XLOOKUP(A1206, 'Medical Examinations'!A:A, 'Medical Examinations'!B:B, "not found")</f>
        <v>43.04</v>
      </c>
      <c r="D1206" s="2">
        <f>_xlfn.XLOOKUP(A1206, 'Medical Examinations'!A:A, 'Medical Examinations'!D:D, "not found")</f>
        <v>5.9</v>
      </c>
      <c r="E1206" s="2" t="str">
        <f>_xlfn.XLOOKUP(A1206, 'Medical Examinations'!A:A, 'Medical Examinations'!F:F, "not found")</f>
        <v>yes</v>
      </c>
      <c r="F1206" s="2" t="str">
        <f>_xlfn.XLOOKUP(A1206, 'Medical Examinations'!A:A, 'Medical Examinations'!G:G, "not found")</f>
        <v>No</v>
      </c>
      <c r="G1206" s="2" t="str">
        <f>_xlfn.XLOOKUP(A1206, 'Medical Examinations'!A:A, 'Medical Examinations'!H:H, "not found")</f>
        <v>No</v>
      </c>
      <c r="H1206" s="2">
        <f>_xlfn.XLOOKUP(A1206, 'Medical Examinations'!A:A, 'Medical Examinations'!J:J, "not found")</f>
        <v>0</v>
      </c>
      <c r="I1206" s="2" t="str">
        <f>_xlfn.XLOOKUP(A1206, 'Medical Examinations'!A:A, 'Medical Examinations'!L:L, "not found")</f>
        <v>No</v>
      </c>
      <c r="J1206" s="2" t="str">
        <f>_xlfn.XLOOKUP(A1206, 'Medical Examinations'!A:A, 'Medical Examinations'!C:C, "not found")</f>
        <v>Obesity</v>
      </c>
      <c r="K1206" s="2" t="str">
        <f>_xlfn.XLOOKUP(A1206, 'Medical Examinations'!A:A, 'Medical Examinations'!E:E, "not  found")</f>
        <v>Prediabeties</v>
      </c>
      <c r="L1206" s="16">
        <f>_xlfn.XLOOKUP(A1206, 'Hospitalisation Details'!A:A, 'Hospitalisation Details'!G:G, "not found")</f>
        <v>35350</v>
      </c>
      <c r="M1206" s="17">
        <f>_xlfn.XLOOKUP(A1206, 'Hospitalisation Details'!A:A, 'Hospitalisation Details'!J:J, "not found")</f>
        <v>9338.61</v>
      </c>
      <c r="N1206" s="2" t="str">
        <f>_xlfn.XLOOKUP(A1206, 'Hospitalisation Details'!A:A, 'Hospitalisation Details'!L:L, "not found")</f>
        <v>tier - 2</v>
      </c>
      <c r="O1206" s="2" t="str">
        <f>_xlfn.XLOOKUP(A1206, 'Hospitalisation Details'!A:A, 'Hospitalisation Details'!N:N, "not found")</f>
        <v>tier - 1</v>
      </c>
      <c r="P1206" s="2" t="str">
        <f>_xlfn.XLOOKUP(A1206, 'Hospitalisation Details'!A:A, 'Hospitalisation Details'!P:P, "not found")</f>
        <v>R1026</v>
      </c>
      <c r="Q1206" s="2">
        <f>_xlfn.XLOOKUP(A1206, 'Hospitalisation Details'!A:A, 'Hospitalisation Details'!H:H, "not found")</f>
        <v>26</v>
      </c>
    </row>
    <row r="1207" spans="1:17" ht="15.75" x14ac:dyDescent="0.25">
      <c r="A1207" s="15" t="s">
        <v>1165</v>
      </c>
      <c r="B1207" s="2" t="str">
        <f>VLOOKUP(A1207, 'Customer Names'!A:E, 4, FALSE)</f>
        <v>Warren</v>
      </c>
      <c r="C1207" s="2">
        <f>_xlfn.XLOOKUP(A1207, 'Medical Examinations'!A:A, 'Medical Examinations'!B:B, "not found")</f>
        <v>34.15</v>
      </c>
      <c r="D1207" s="2">
        <f>_xlfn.XLOOKUP(A1207, 'Medical Examinations'!A:A, 'Medical Examinations'!D:D, "not found")</f>
        <v>4.49</v>
      </c>
      <c r="E1207" s="2" t="str">
        <f>_xlfn.XLOOKUP(A1207, 'Medical Examinations'!A:A, 'Medical Examinations'!F:F, "not found")</f>
        <v>yes</v>
      </c>
      <c r="F1207" s="2" t="str">
        <f>_xlfn.XLOOKUP(A1207, 'Medical Examinations'!A:A, 'Medical Examinations'!G:G, "not found")</f>
        <v>No</v>
      </c>
      <c r="G1207" s="2" t="str">
        <f>_xlfn.XLOOKUP(A1207, 'Medical Examinations'!A:A, 'Medical Examinations'!H:H, "not found")</f>
        <v>No</v>
      </c>
      <c r="H1207" s="2">
        <f>_xlfn.XLOOKUP(A1207, 'Medical Examinations'!A:A, 'Medical Examinations'!J:J, "not found")</f>
        <v>1</v>
      </c>
      <c r="I1207" s="2" t="str">
        <f>_xlfn.XLOOKUP(A1207, 'Medical Examinations'!A:A, 'Medical Examinations'!L:L, "not found")</f>
        <v>No</v>
      </c>
      <c r="J1207" s="2" t="str">
        <f>_xlfn.XLOOKUP(A1207, 'Medical Examinations'!A:A, 'Medical Examinations'!C:C, "not found")</f>
        <v>Obesity</v>
      </c>
      <c r="K1207" s="2" t="str">
        <f>_xlfn.XLOOKUP(A1207, 'Medical Examinations'!A:A, 'Medical Examinations'!E:E, "not  found")</f>
        <v>Normal</v>
      </c>
      <c r="L1207" s="16">
        <f>_xlfn.XLOOKUP(A1207, 'Hospitalisation Details'!A:A, 'Hospitalisation Details'!G:G, "not found")</f>
        <v>32333</v>
      </c>
      <c r="M1207" s="17">
        <f>_xlfn.XLOOKUP(A1207, 'Hospitalisation Details'!A:A, 'Hospitalisation Details'!J:J, "not found")</f>
        <v>9320.26</v>
      </c>
      <c r="N1207" s="2" t="str">
        <f>_xlfn.XLOOKUP(A1207, 'Hospitalisation Details'!A:A, 'Hospitalisation Details'!L:L, "not found")</f>
        <v>tier - 2</v>
      </c>
      <c r="O1207" s="2" t="str">
        <f>_xlfn.XLOOKUP(A1207, 'Hospitalisation Details'!A:A, 'Hospitalisation Details'!N:N, "not found")</f>
        <v>tier - 1</v>
      </c>
      <c r="P1207" s="2" t="str">
        <f>_xlfn.XLOOKUP(A1207, 'Hospitalisation Details'!A:A, 'Hospitalisation Details'!P:P, "not found")</f>
        <v>R1012</v>
      </c>
      <c r="Q1207" s="2">
        <f>_xlfn.XLOOKUP(A1207, 'Hospitalisation Details'!A:A, 'Hospitalisation Details'!H:H, "not found")</f>
        <v>34</v>
      </c>
    </row>
    <row r="1208" spans="1:17" ht="15.75" x14ac:dyDescent="0.25">
      <c r="A1208" s="15" t="s">
        <v>1164</v>
      </c>
      <c r="B1208" s="2" t="str">
        <f>VLOOKUP(A1208, 'Customer Names'!A:E, 4, FALSE)</f>
        <v>Daniela</v>
      </c>
      <c r="C1208" s="2">
        <f>_xlfn.XLOOKUP(A1208, 'Medical Examinations'!A:A, 'Medical Examinations'!B:B, "not found")</f>
        <v>25.78</v>
      </c>
      <c r="D1208" s="2">
        <f>_xlfn.XLOOKUP(A1208, 'Medical Examinations'!A:A, 'Medical Examinations'!D:D, "not found")</f>
        <v>6.25</v>
      </c>
      <c r="E1208" s="2" t="str">
        <f>_xlfn.XLOOKUP(A1208, 'Medical Examinations'!A:A, 'Medical Examinations'!F:F, "not found")</f>
        <v>No</v>
      </c>
      <c r="F1208" s="2" t="str">
        <f>_xlfn.XLOOKUP(A1208, 'Medical Examinations'!A:A, 'Medical Examinations'!G:G, "not found")</f>
        <v>No</v>
      </c>
      <c r="G1208" s="2" t="str">
        <f>_xlfn.XLOOKUP(A1208, 'Medical Examinations'!A:A, 'Medical Examinations'!H:H, "not found")</f>
        <v>No</v>
      </c>
      <c r="H1208" s="2">
        <f>_xlfn.XLOOKUP(A1208, 'Medical Examinations'!A:A, 'Medical Examinations'!J:J, "not found")</f>
        <v>0</v>
      </c>
      <c r="I1208" s="2" t="str">
        <f>_xlfn.XLOOKUP(A1208, 'Medical Examinations'!A:A, 'Medical Examinations'!L:L, "not found")</f>
        <v>No</v>
      </c>
      <c r="J1208" s="2" t="str">
        <f>_xlfn.XLOOKUP(A1208, 'Medical Examinations'!A:A, 'Medical Examinations'!C:C, "not found")</f>
        <v>Overweight</v>
      </c>
      <c r="K1208" s="2" t="str">
        <f>_xlfn.XLOOKUP(A1208, 'Medical Examinations'!A:A, 'Medical Examinations'!E:E, "not  found")</f>
        <v>Prediabeties</v>
      </c>
      <c r="L1208" s="16">
        <f>_xlfn.XLOOKUP(A1208, 'Hospitalisation Details'!A:A, 'Hospitalisation Details'!G:G, "not found")</f>
        <v>28410</v>
      </c>
      <c r="M1208" s="17">
        <f>_xlfn.XLOOKUP(A1208, 'Hospitalisation Details'!A:A, 'Hospitalisation Details'!J:J, "not found")</f>
        <v>9315.41</v>
      </c>
      <c r="N1208" s="2" t="str">
        <f>_xlfn.XLOOKUP(A1208, 'Hospitalisation Details'!A:A, 'Hospitalisation Details'!L:L, "not found")</f>
        <v>tier - 2</v>
      </c>
      <c r="O1208" s="2" t="str">
        <f>_xlfn.XLOOKUP(A1208, 'Hospitalisation Details'!A:A, 'Hospitalisation Details'!N:N, "not found")</f>
        <v>tier - 1</v>
      </c>
      <c r="P1208" s="2" t="str">
        <f>_xlfn.XLOOKUP(A1208, 'Hospitalisation Details'!A:A, 'Hospitalisation Details'!P:P, "not found")</f>
        <v>R1024</v>
      </c>
      <c r="Q1208" s="2">
        <f>_xlfn.XLOOKUP(A1208, 'Hospitalisation Details'!A:A, 'Hospitalisation Details'!H:H, "not found")</f>
        <v>45</v>
      </c>
    </row>
    <row r="1209" spans="1:17" ht="15.75" x14ac:dyDescent="0.25">
      <c r="A1209" s="15" t="s">
        <v>1163</v>
      </c>
      <c r="B1209" s="2" t="str">
        <f>VLOOKUP(A1209, 'Customer Names'!A:E, 4, FALSE)</f>
        <v>Deirdre A</v>
      </c>
      <c r="C1209" s="2">
        <f>_xlfn.XLOOKUP(A1209, 'Medical Examinations'!A:A, 'Medical Examinations'!B:B, "not found")</f>
        <v>21.02</v>
      </c>
      <c r="D1209" s="2">
        <f>_xlfn.XLOOKUP(A1209, 'Medical Examinations'!A:A, 'Medical Examinations'!D:D, "not found")</f>
        <v>9.6199999999999992</v>
      </c>
      <c r="E1209" s="2" t="str">
        <f>_xlfn.XLOOKUP(A1209, 'Medical Examinations'!A:A, 'Medical Examinations'!F:F, "not found")</f>
        <v>yes</v>
      </c>
      <c r="F1209" s="2" t="str">
        <f>_xlfn.XLOOKUP(A1209, 'Medical Examinations'!A:A, 'Medical Examinations'!G:G, "not found")</f>
        <v>No</v>
      </c>
      <c r="G1209" s="2" t="str">
        <f>_xlfn.XLOOKUP(A1209, 'Medical Examinations'!A:A, 'Medical Examinations'!H:H, "not found")</f>
        <v>Yes</v>
      </c>
      <c r="H1209" s="2">
        <f>_xlfn.XLOOKUP(A1209, 'Medical Examinations'!A:A, 'Medical Examinations'!J:J, "not found")</f>
        <v>1</v>
      </c>
      <c r="I1209" s="2" t="str">
        <f>_xlfn.XLOOKUP(A1209, 'Medical Examinations'!A:A, 'Medical Examinations'!L:L, "not found")</f>
        <v>No</v>
      </c>
      <c r="J1209" s="2" t="str">
        <f>_xlfn.XLOOKUP(A1209, 'Medical Examinations'!A:A, 'Medical Examinations'!C:C, "not found")</f>
        <v>Normal Weight</v>
      </c>
      <c r="K1209" s="2" t="str">
        <f>_xlfn.XLOOKUP(A1209, 'Medical Examinations'!A:A, 'Medical Examinations'!E:E, "not  found")</f>
        <v>Diabetes</v>
      </c>
      <c r="L1209" s="16">
        <f>_xlfn.XLOOKUP(A1209, 'Hospitalisation Details'!A:A, 'Hospitalisation Details'!G:G, "not found")</f>
        <v>23170</v>
      </c>
      <c r="M1209" s="17">
        <f>_xlfn.XLOOKUP(A1209, 'Hospitalisation Details'!A:A, 'Hospitalisation Details'!J:J, "not found")</f>
        <v>9310.81</v>
      </c>
      <c r="N1209" s="2" t="str">
        <f>_xlfn.XLOOKUP(A1209, 'Hospitalisation Details'!A:A, 'Hospitalisation Details'!L:L, "not found")</f>
        <v>tier - 3</v>
      </c>
      <c r="O1209" s="2" t="str">
        <f>_xlfn.XLOOKUP(A1209, 'Hospitalisation Details'!A:A, 'Hospitalisation Details'!N:N, "not found")</f>
        <v>tier - 1</v>
      </c>
      <c r="P1209" s="2" t="str">
        <f>_xlfn.XLOOKUP(A1209, 'Hospitalisation Details'!A:A, 'Hospitalisation Details'!P:P, "not found")</f>
        <v>R1013</v>
      </c>
      <c r="Q1209" s="2">
        <f>_xlfn.XLOOKUP(A1209, 'Hospitalisation Details'!A:A, 'Hospitalisation Details'!H:H, "not found")</f>
        <v>60</v>
      </c>
    </row>
    <row r="1210" spans="1:17" ht="15.75" x14ac:dyDescent="0.25">
      <c r="A1210" s="15" t="s">
        <v>1162</v>
      </c>
      <c r="B1210" s="2" t="str">
        <f>VLOOKUP(A1210, 'Customer Names'!A:E, 4, FALSE)</f>
        <v>Mathias</v>
      </c>
      <c r="C1210" s="2">
        <f>_xlfn.XLOOKUP(A1210, 'Medical Examinations'!A:A, 'Medical Examinations'!B:B, "not found")</f>
        <v>37.51</v>
      </c>
      <c r="D1210" s="2">
        <f>_xlfn.XLOOKUP(A1210, 'Medical Examinations'!A:A, 'Medical Examinations'!D:D, "not found")</f>
        <v>11.06</v>
      </c>
      <c r="E1210" s="2" t="str">
        <f>_xlfn.XLOOKUP(A1210, 'Medical Examinations'!A:A, 'Medical Examinations'!F:F, "not found")</f>
        <v>No</v>
      </c>
      <c r="F1210" s="2" t="str">
        <f>_xlfn.XLOOKUP(A1210, 'Medical Examinations'!A:A, 'Medical Examinations'!G:G, "not found")</f>
        <v>No</v>
      </c>
      <c r="G1210" s="2" t="str">
        <f>_xlfn.XLOOKUP(A1210, 'Medical Examinations'!A:A, 'Medical Examinations'!H:H, "not found")</f>
        <v>No</v>
      </c>
      <c r="H1210" s="2">
        <f>_xlfn.XLOOKUP(A1210, 'Medical Examinations'!A:A, 'Medical Examinations'!J:J, "not found")</f>
        <v>2</v>
      </c>
      <c r="I1210" s="2" t="str">
        <f>_xlfn.XLOOKUP(A1210, 'Medical Examinations'!A:A, 'Medical Examinations'!L:L, "not found")</f>
        <v>No</v>
      </c>
      <c r="J1210" s="2" t="str">
        <f>_xlfn.XLOOKUP(A1210, 'Medical Examinations'!A:A, 'Medical Examinations'!C:C, "not found")</f>
        <v>Obesity</v>
      </c>
      <c r="K1210" s="2" t="str">
        <f>_xlfn.XLOOKUP(A1210, 'Medical Examinations'!A:A, 'Medical Examinations'!E:E, "not  found")</f>
        <v>Diabetes</v>
      </c>
      <c r="L1210" s="16">
        <f>_xlfn.XLOOKUP(A1210, 'Hospitalisation Details'!A:A, 'Hospitalisation Details'!G:G, "not found")</f>
        <v>26953</v>
      </c>
      <c r="M1210" s="17">
        <f>_xlfn.XLOOKUP(A1210, 'Hospitalisation Details'!A:A, 'Hospitalisation Details'!J:J, "not found")</f>
        <v>9304.7000000000007</v>
      </c>
      <c r="N1210" s="2" t="str">
        <f>_xlfn.XLOOKUP(A1210, 'Hospitalisation Details'!A:A, 'Hospitalisation Details'!L:L, "not found")</f>
        <v>tier - 3</v>
      </c>
      <c r="O1210" s="2" t="str">
        <f>_xlfn.XLOOKUP(A1210, 'Hospitalisation Details'!A:A, 'Hospitalisation Details'!N:N, "not found")</f>
        <v>tier - 3</v>
      </c>
      <c r="P1210" s="2" t="str">
        <f>_xlfn.XLOOKUP(A1210, 'Hospitalisation Details'!A:A, 'Hospitalisation Details'!P:P, "not found")</f>
        <v>R1013</v>
      </c>
      <c r="Q1210" s="2">
        <f>_xlfn.XLOOKUP(A1210, 'Hospitalisation Details'!A:A, 'Hospitalisation Details'!H:H, "not found")</f>
        <v>49</v>
      </c>
    </row>
    <row r="1211" spans="1:17" ht="15.75" x14ac:dyDescent="0.25">
      <c r="A1211" s="15" t="s">
        <v>1161</v>
      </c>
      <c r="B1211" s="2" t="str">
        <f>VLOOKUP(A1211, 'Customer Names'!A:E, 4, FALSE)</f>
        <v>Matthew</v>
      </c>
      <c r="C1211" s="2">
        <f>_xlfn.XLOOKUP(A1211, 'Medical Examinations'!A:A, 'Medical Examinations'!B:B, "not found")</f>
        <v>25.745000000000001</v>
      </c>
      <c r="D1211" s="2">
        <f>_xlfn.XLOOKUP(A1211, 'Medical Examinations'!A:A, 'Medical Examinations'!D:D, "not found")</f>
        <v>6.11</v>
      </c>
      <c r="E1211" s="2" t="str">
        <f>_xlfn.XLOOKUP(A1211, 'Medical Examinations'!A:A, 'Medical Examinations'!F:F, "not found")</f>
        <v>yes</v>
      </c>
      <c r="F1211" s="2" t="str">
        <f>_xlfn.XLOOKUP(A1211, 'Medical Examinations'!A:A, 'Medical Examinations'!G:G, "not found")</f>
        <v>No</v>
      </c>
      <c r="G1211" s="2" t="str">
        <f>_xlfn.XLOOKUP(A1211, 'Medical Examinations'!A:A, 'Medical Examinations'!H:H, "not found")</f>
        <v>No</v>
      </c>
      <c r="H1211" s="2">
        <f>_xlfn.XLOOKUP(A1211, 'Medical Examinations'!A:A, 'Medical Examinations'!J:J, "not found")</f>
        <v>0</v>
      </c>
      <c r="I1211" s="2" t="str">
        <f>_xlfn.XLOOKUP(A1211, 'Medical Examinations'!A:A, 'Medical Examinations'!L:L, "not found")</f>
        <v>No</v>
      </c>
      <c r="J1211" s="2" t="str">
        <f>_xlfn.XLOOKUP(A1211, 'Medical Examinations'!A:A, 'Medical Examinations'!C:C, "not found")</f>
        <v>Overweight</v>
      </c>
      <c r="K1211" s="2" t="str">
        <f>_xlfn.XLOOKUP(A1211, 'Medical Examinations'!A:A, 'Medical Examinations'!E:E, "not  found")</f>
        <v>Prediabeties</v>
      </c>
      <c r="L1211" s="16">
        <f>_xlfn.XLOOKUP(A1211, 'Hospitalisation Details'!A:A, 'Hospitalisation Details'!G:G, "not found")</f>
        <v>28067</v>
      </c>
      <c r="M1211" s="17">
        <f>_xlfn.XLOOKUP(A1211, 'Hospitalisation Details'!A:A, 'Hospitalisation Details'!J:J, "not found")</f>
        <v>9301.89</v>
      </c>
      <c r="N1211" s="2" t="str">
        <f>_xlfn.XLOOKUP(A1211, 'Hospitalisation Details'!A:A, 'Hospitalisation Details'!L:L, "not found")</f>
        <v>tier - 2</v>
      </c>
      <c r="O1211" s="2" t="str">
        <f>_xlfn.XLOOKUP(A1211, 'Hospitalisation Details'!A:A, 'Hospitalisation Details'!N:N, "not found")</f>
        <v>tier - 1</v>
      </c>
      <c r="P1211" s="2" t="str">
        <f>_xlfn.XLOOKUP(A1211, 'Hospitalisation Details'!A:A, 'Hospitalisation Details'!P:P, "not found")</f>
        <v>R1012</v>
      </c>
      <c r="Q1211" s="2">
        <f>_xlfn.XLOOKUP(A1211, 'Hospitalisation Details'!A:A, 'Hospitalisation Details'!H:H, "not found")</f>
        <v>46</v>
      </c>
    </row>
    <row r="1212" spans="1:17" ht="15.75" x14ac:dyDescent="0.25">
      <c r="A1212" s="15" t="s">
        <v>1160</v>
      </c>
      <c r="B1212" s="2" t="str">
        <f>VLOOKUP(A1212, 'Customer Names'!A:E, 4, FALSE)</f>
        <v>Kurt</v>
      </c>
      <c r="C1212" s="2">
        <f>_xlfn.XLOOKUP(A1212, 'Medical Examinations'!A:A, 'Medical Examinations'!B:B, "not found")</f>
        <v>31.35</v>
      </c>
      <c r="D1212" s="2">
        <f>_xlfn.XLOOKUP(A1212, 'Medical Examinations'!A:A, 'Medical Examinations'!D:D, "not found")</f>
        <v>11.49</v>
      </c>
      <c r="E1212" s="2" t="str">
        <f>_xlfn.XLOOKUP(A1212, 'Medical Examinations'!A:A, 'Medical Examinations'!F:F, "not found")</f>
        <v>No</v>
      </c>
      <c r="F1212" s="2" t="str">
        <f>_xlfn.XLOOKUP(A1212, 'Medical Examinations'!A:A, 'Medical Examinations'!G:G, "not found")</f>
        <v>No</v>
      </c>
      <c r="G1212" s="2" t="str">
        <f>_xlfn.XLOOKUP(A1212, 'Medical Examinations'!A:A, 'Medical Examinations'!H:H, "not found")</f>
        <v>No</v>
      </c>
      <c r="H1212" s="2">
        <f>_xlfn.XLOOKUP(A1212, 'Medical Examinations'!A:A, 'Medical Examinations'!J:J, "not found")</f>
        <v>2</v>
      </c>
      <c r="I1212" s="2" t="str">
        <f>_xlfn.XLOOKUP(A1212, 'Medical Examinations'!A:A, 'Medical Examinations'!L:L, "not found")</f>
        <v>No</v>
      </c>
      <c r="J1212" s="2" t="str">
        <f>_xlfn.XLOOKUP(A1212, 'Medical Examinations'!A:A, 'Medical Examinations'!C:C, "not found")</f>
        <v>Obesity</v>
      </c>
      <c r="K1212" s="2" t="str">
        <f>_xlfn.XLOOKUP(A1212, 'Medical Examinations'!A:A, 'Medical Examinations'!E:E, "not  found")</f>
        <v>Diabetes</v>
      </c>
      <c r="L1212" s="16">
        <f>_xlfn.XLOOKUP(A1212, 'Hospitalisation Details'!A:A, 'Hospitalisation Details'!G:G, "not found")</f>
        <v>26925</v>
      </c>
      <c r="M1212" s="17">
        <f>_xlfn.XLOOKUP(A1212, 'Hospitalisation Details'!A:A, 'Hospitalisation Details'!J:J, "not found")</f>
        <v>9290.14</v>
      </c>
      <c r="N1212" s="2" t="str">
        <f>_xlfn.XLOOKUP(A1212, 'Hospitalisation Details'!A:A, 'Hospitalisation Details'!L:L, "not found")</f>
        <v>tier - 3</v>
      </c>
      <c r="O1212" s="2" t="str">
        <f>_xlfn.XLOOKUP(A1212, 'Hospitalisation Details'!A:A, 'Hospitalisation Details'!N:N, "not found")</f>
        <v>tier - 3</v>
      </c>
      <c r="P1212" s="2" t="str">
        <f>_xlfn.XLOOKUP(A1212, 'Hospitalisation Details'!A:A, 'Hospitalisation Details'!P:P, "not found")</f>
        <v>R1016</v>
      </c>
      <c r="Q1212" s="2">
        <f>_xlfn.XLOOKUP(A1212, 'Hospitalisation Details'!A:A, 'Hospitalisation Details'!H:H, "not found")</f>
        <v>49</v>
      </c>
    </row>
    <row r="1213" spans="1:17" ht="15.75" x14ac:dyDescent="0.25">
      <c r="A1213" s="15" t="s">
        <v>1159</v>
      </c>
      <c r="B1213" s="2" t="str">
        <f>VLOOKUP(A1213, 'Customer Names'!A:E, 4, FALSE)</f>
        <v>Samuel</v>
      </c>
      <c r="C1213" s="2">
        <f>_xlfn.XLOOKUP(A1213, 'Medical Examinations'!A:A, 'Medical Examinations'!B:B, "not found")</f>
        <v>29.83</v>
      </c>
      <c r="D1213" s="2">
        <f>_xlfn.XLOOKUP(A1213, 'Medical Examinations'!A:A, 'Medical Examinations'!D:D, "not found")</f>
        <v>8.68</v>
      </c>
      <c r="E1213" s="2" t="str">
        <f>_xlfn.XLOOKUP(A1213, 'Medical Examinations'!A:A, 'Medical Examinations'!F:F, "not found")</f>
        <v>No</v>
      </c>
      <c r="F1213" s="2" t="str">
        <f>_xlfn.XLOOKUP(A1213, 'Medical Examinations'!A:A, 'Medical Examinations'!G:G, "not found")</f>
        <v>No</v>
      </c>
      <c r="G1213" s="2" t="str">
        <f>_xlfn.XLOOKUP(A1213, 'Medical Examinations'!A:A, 'Medical Examinations'!H:H, "not found")</f>
        <v>No</v>
      </c>
      <c r="H1213" s="2">
        <f>_xlfn.XLOOKUP(A1213, 'Medical Examinations'!A:A, 'Medical Examinations'!J:J, "not found")</f>
        <v>2</v>
      </c>
      <c r="I1213" s="2" t="str">
        <f>_xlfn.XLOOKUP(A1213, 'Medical Examinations'!A:A, 'Medical Examinations'!L:L, "not found")</f>
        <v>No</v>
      </c>
      <c r="J1213" s="2" t="str">
        <f>_xlfn.XLOOKUP(A1213, 'Medical Examinations'!A:A, 'Medical Examinations'!C:C, "not found")</f>
        <v>Overweight</v>
      </c>
      <c r="K1213" s="2" t="str">
        <f>_xlfn.XLOOKUP(A1213, 'Medical Examinations'!A:A, 'Medical Examinations'!E:E, "not  found")</f>
        <v>Diabetes</v>
      </c>
      <c r="L1213" s="16">
        <f>_xlfn.XLOOKUP(A1213, 'Hospitalisation Details'!A:A, 'Hospitalisation Details'!G:G, "not found")</f>
        <v>26953</v>
      </c>
      <c r="M1213" s="17">
        <f>_xlfn.XLOOKUP(A1213, 'Hospitalisation Details'!A:A, 'Hospitalisation Details'!J:J, "not found")</f>
        <v>9288.0300000000007</v>
      </c>
      <c r="N1213" s="2" t="str">
        <f>_xlfn.XLOOKUP(A1213, 'Hospitalisation Details'!A:A, 'Hospitalisation Details'!L:L, "not found")</f>
        <v>tier - 2</v>
      </c>
      <c r="O1213" s="2" t="str">
        <f>_xlfn.XLOOKUP(A1213, 'Hospitalisation Details'!A:A, 'Hospitalisation Details'!N:N, "not found")</f>
        <v>tier - 3</v>
      </c>
      <c r="P1213" s="2" t="str">
        <f>_xlfn.XLOOKUP(A1213, 'Hospitalisation Details'!A:A, 'Hospitalisation Details'!P:P, "not found")</f>
        <v>R1018</v>
      </c>
      <c r="Q1213" s="2">
        <f>_xlfn.XLOOKUP(A1213, 'Hospitalisation Details'!A:A, 'Hospitalisation Details'!H:H, "not found")</f>
        <v>49</v>
      </c>
    </row>
    <row r="1214" spans="1:17" ht="15.75" x14ac:dyDescent="0.25">
      <c r="A1214" s="15" t="s">
        <v>1158</v>
      </c>
      <c r="B1214" s="2" t="str">
        <f>VLOOKUP(A1214, 'Customer Names'!A:E, 4, FALSE)</f>
        <v>Emily</v>
      </c>
      <c r="C1214" s="2">
        <f>_xlfn.XLOOKUP(A1214, 'Medical Examinations'!A:A, 'Medical Examinations'!B:B, "not found")</f>
        <v>25.49</v>
      </c>
      <c r="D1214" s="2">
        <f>_xlfn.XLOOKUP(A1214, 'Medical Examinations'!A:A, 'Medical Examinations'!D:D, "not found")</f>
        <v>5.68</v>
      </c>
      <c r="E1214" s="2" t="str">
        <f>_xlfn.XLOOKUP(A1214, 'Medical Examinations'!A:A, 'Medical Examinations'!F:F, "not found")</f>
        <v>yes</v>
      </c>
      <c r="F1214" s="2" t="str">
        <f>_xlfn.XLOOKUP(A1214, 'Medical Examinations'!A:A, 'Medical Examinations'!G:G, "not found")</f>
        <v>No</v>
      </c>
      <c r="G1214" s="2" t="str">
        <f>_xlfn.XLOOKUP(A1214, 'Medical Examinations'!A:A, 'Medical Examinations'!H:H, "not found")</f>
        <v>Yes</v>
      </c>
      <c r="H1214" s="2">
        <f>_xlfn.XLOOKUP(A1214, 'Medical Examinations'!A:A, 'Medical Examinations'!J:J, "not found")</f>
        <v>1</v>
      </c>
      <c r="I1214" s="2" t="str">
        <f>_xlfn.XLOOKUP(A1214, 'Medical Examinations'!A:A, 'Medical Examinations'!L:L, "not found")</f>
        <v>No</v>
      </c>
      <c r="J1214" s="2" t="str">
        <f>_xlfn.XLOOKUP(A1214, 'Medical Examinations'!A:A, 'Medical Examinations'!C:C, "not found")</f>
        <v>Overweight</v>
      </c>
      <c r="K1214" s="2" t="str">
        <f>_xlfn.XLOOKUP(A1214, 'Medical Examinations'!A:A, 'Medical Examinations'!E:E, "not  found")</f>
        <v>Normal</v>
      </c>
      <c r="L1214" s="16">
        <f>_xlfn.XLOOKUP(A1214, 'Hospitalisation Details'!A:A, 'Hospitalisation Details'!G:G, "not found")</f>
        <v>25533</v>
      </c>
      <c r="M1214" s="17">
        <f>_xlfn.XLOOKUP(A1214, 'Hospitalisation Details'!A:A, 'Hospitalisation Details'!J:J, "not found")</f>
        <v>9285.8700000000008</v>
      </c>
      <c r="N1214" s="2" t="str">
        <f>_xlfn.XLOOKUP(A1214, 'Hospitalisation Details'!A:A, 'Hospitalisation Details'!L:L, "not found")</f>
        <v>tier - 2</v>
      </c>
      <c r="O1214" s="2" t="str">
        <f>_xlfn.XLOOKUP(A1214, 'Hospitalisation Details'!A:A, 'Hospitalisation Details'!N:N, "not found")</f>
        <v>tier - 3</v>
      </c>
      <c r="P1214" s="2" t="str">
        <f>_xlfn.XLOOKUP(A1214, 'Hospitalisation Details'!A:A, 'Hospitalisation Details'!P:P, "not found")</f>
        <v>R1013</v>
      </c>
      <c r="Q1214" s="2">
        <f>_xlfn.XLOOKUP(A1214, 'Hospitalisation Details'!A:A, 'Hospitalisation Details'!H:H, "not found")</f>
        <v>53</v>
      </c>
    </row>
    <row r="1215" spans="1:17" ht="15.75" x14ac:dyDescent="0.25">
      <c r="A1215" s="15" t="s">
        <v>1157</v>
      </c>
      <c r="B1215" s="2" t="str">
        <f>VLOOKUP(A1215, 'Customer Names'!A:E, 4, FALSE)</f>
        <v>Tiffany</v>
      </c>
      <c r="C1215" s="2">
        <f>_xlfn.XLOOKUP(A1215, 'Medical Examinations'!A:A, 'Medical Examinations'!B:B, "not found")</f>
        <v>34.1</v>
      </c>
      <c r="D1215" s="2">
        <f>_xlfn.XLOOKUP(A1215, 'Medical Examinations'!A:A, 'Medical Examinations'!D:D, "not found")</f>
        <v>8.4499999999999993</v>
      </c>
      <c r="E1215" s="2" t="str">
        <f>_xlfn.XLOOKUP(A1215, 'Medical Examinations'!A:A, 'Medical Examinations'!F:F, "not found")</f>
        <v>No</v>
      </c>
      <c r="F1215" s="2" t="str">
        <f>_xlfn.XLOOKUP(A1215, 'Medical Examinations'!A:A, 'Medical Examinations'!G:G, "not found")</f>
        <v>No</v>
      </c>
      <c r="G1215" s="2" t="str">
        <f>_xlfn.XLOOKUP(A1215, 'Medical Examinations'!A:A, 'Medical Examinations'!H:H, "not found")</f>
        <v>No</v>
      </c>
      <c r="H1215" s="2">
        <f>_xlfn.XLOOKUP(A1215, 'Medical Examinations'!A:A, 'Medical Examinations'!J:J, "not found")</f>
        <v>0</v>
      </c>
      <c r="I1215" s="2" t="str">
        <f>_xlfn.XLOOKUP(A1215, 'Medical Examinations'!A:A, 'Medical Examinations'!L:L, "not found")</f>
        <v>No</v>
      </c>
      <c r="J1215" s="2" t="str">
        <f>_xlfn.XLOOKUP(A1215, 'Medical Examinations'!A:A, 'Medical Examinations'!C:C, "not found")</f>
        <v>Obesity</v>
      </c>
      <c r="K1215" s="2" t="str">
        <f>_xlfn.XLOOKUP(A1215, 'Medical Examinations'!A:A, 'Medical Examinations'!E:E, "not  found")</f>
        <v>Diabetes</v>
      </c>
      <c r="L1215" s="16">
        <f>_xlfn.XLOOKUP(A1215, 'Hospitalisation Details'!A:A, 'Hospitalisation Details'!G:G, "not found")</f>
        <v>26116</v>
      </c>
      <c r="M1215" s="17">
        <f>_xlfn.XLOOKUP(A1215, 'Hospitalisation Details'!A:A, 'Hospitalisation Details'!J:J, "not found")</f>
        <v>9283.56</v>
      </c>
      <c r="N1215" s="2" t="str">
        <f>_xlfn.XLOOKUP(A1215, 'Hospitalisation Details'!A:A, 'Hospitalisation Details'!L:L, "not found")</f>
        <v>tier - 2</v>
      </c>
      <c r="O1215" s="2" t="str">
        <f>_xlfn.XLOOKUP(A1215, 'Hospitalisation Details'!A:A, 'Hospitalisation Details'!N:N, "not found")</f>
        <v>tier - 3</v>
      </c>
      <c r="P1215" s="2" t="str">
        <f>_xlfn.XLOOKUP(A1215, 'Hospitalisation Details'!A:A, 'Hospitalisation Details'!P:P, "not found")</f>
        <v>R1013</v>
      </c>
      <c r="Q1215" s="2">
        <f>_xlfn.XLOOKUP(A1215, 'Hospitalisation Details'!A:A, 'Hospitalisation Details'!H:H, "not found")</f>
        <v>51</v>
      </c>
    </row>
    <row r="1216" spans="1:17" ht="15.75" x14ac:dyDescent="0.25">
      <c r="A1216" s="15" t="s">
        <v>1156</v>
      </c>
      <c r="B1216" s="2" t="str">
        <f>VLOOKUP(A1216, 'Customer Names'!A:E, 4, FALSE)</f>
        <v>Alex F</v>
      </c>
      <c r="C1216" s="2">
        <f>_xlfn.XLOOKUP(A1216, 'Medical Examinations'!A:A, 'Medical Examinations'!B:B, "not found")</f>
        <v>25.84</v>
      </c>
      <c r="D1216" s="2">
        <f>_xlfn.XLOOKUP(A1216, 'Medical Examinations'!A:A, 'Medical Examinations'!D:D, "not found")</f>
        <v>8.51</v>
      </c>
      <c r="E1216" s="2" t="str">
        <f>_xlfn.XLOOKUP(A1216, 'Medical Examinations'!A:A, 'Medical Examinations'!F:F, "not found")</f>
        <v>No</v>
      </c>
      <c r="F1216" s="2" t="str">
        <f>_xlfn.XLOOKUP(A1216, 'Medical Examinations'!A:A, 'Medical Examinations'!G:G, "not found")</f>
        <v>No</v>
      </c>
      <c r="G1216" s="2" t="str">
        <f>_xlfn.XLOOKUP(A1216, 'Medical Examinations'!A:A, 'Medical Examinations'!H:H, "not found")</f>
        <v>No</v>
      </c>
      <c r="H1216" s="2">
        <f>_xlfn.XLOOKUP(A1216, 'Medical Examinations'!A:A, 'Medical Examinations'!J:J, "not found")</f>
        <v>2</v>
      </c>
      <c r="I1216" s="2" t="str">
        <f>_xlfn.XLOOKUP(A1216, 'Medical Examinations'!A:A, 'Medical Examinations'!L:L, "not found")</f>
        <v>No</v>
      </c>
      <c r="J1216" s="2" t="str">
        <f>_xlfn.XLOOKUP(A1216, 'Medical Examinations'!A:A, 'Medical Examinations'!C:C, "not found")</f>
        <v>Overweight</v>
      </c>
      <c r="K1216" s="2" t="str">
        <f>_xlfn.XLOOKUP(A1216, 'Medical Examinations'!A:A, 'Medical Examinations'!E:E, "not  found")</f>
        <v>Diabetes</v>
      </c>
      <c r="L1216" s="16">
        <f>_xlfn.XLOOKUP(A1216, 'Hospitalisation Details'!A:A, 'Hospitalisation Details'!G:G, "not found")</f>
        <v>26964</v>
      </c>
      <c r="M1216" s="17">
        <f>_xlfn.XLOOKUP(A1216, 'Hospitalisation Details'!A:A, 'Hospitalisation Details'!J:J, "not found")</f>
        <v>9282.48</v>
      </c>
      <c r="N1216" s="2" t="str">
        <f>_xlfn.XLOOKUP(A1216, 'Hospitalisation Details'!A:A, 'Hospitalisation Details'!L:L, "not found")</f>
        <v>tier - 3</v>
      </c>
      <c r="O1216" s="2" t="str">
        <f>_xlfn.XLOOKUP(A1216, 'Hospitalisation Details'!A:A, 'Hospitalisation Details'!N:N, "not found")</f>
        <v>tier - 2</v>
      </c>
      <c r="P1216" s="2" t="str">
        <f>_xlfn.XLOOKUP(A1216, 'Hospitalisation Details'!A:A, 'Hospitalisation Details'!P:P, "not found")</f>
        <v>R1016</v>
      </c>
      <c r="Q1216" s="2">
        <f>_xlfn.XLOOKUP(A1216, 'Hospitalisation Details'!A:A, 'Hospitalisation Details'!H:H, "not found")</f>
        <v>49</v>
      </c>
    </row>
    <row r="1217" spans="1:17" ht="15.75" x14ac:dyDescent="0.25">
      <c r="A1217" s="15" t="s">
        <v>1155</v>
      </c>
      <c r="B1217" s="2" t="str">
        <f>VLOOKUP(A1217, 'Customer Names'!A:E, 4, FALSE)</f>
        <v>Alice</v>
      </c>
      <c r="C1217" s="2">
        <f>_xlfn.XLOOKUP(A1217, 'Medical Examinations'!A:A, 'Medical Examinations'!B:B, "not found")</f>
        <v>20.6</v>
      </c>
      <c r="D1217" s="2">
        <f>_xlfn.XLOOKUP(A1217, 'Medical Examinations'!A:A, 'Medical Examinations'!D:D, "not found")</f>
        <v>7.62</v>
      </c>
      <c r="E1217" s="2" t="str">
        <f>_xlfn.XLOOKUP(A1217, 'Medical Examinations'!A:A, 'Medical Examinations'!F:F, "not found")</f>
        <v>No</v>
      </c>
      <c r="F1217" s="2" t="str">
        <f>_xlfn.XLOOKUP(A1217, 'Medical Examinations'!A:A, 'Medical Examinations'!G:G, "not found")</f>
        <v>No</v>
      </c>
      <c r="G1217" s="2" t="str">
        <f>_xlfn.XLOOKUP(A1217, 'Medical Examinations'!A:A, 'Medical Examinations'!H:H, "not found")</f>
        <v>No</v>
      </c>
      <c r="H1217" s="2">
        <f>_xlfn.XLOOKUP(A1217, 'Medical Examinations'!A:A, 'Medical Examinations'!J:J, "not found")</f>
        <v>0</v>
      </c>
      <c r="I1217" s="2" t="str">
        <f>_xlfn.XLOOKUP(A1217, 'Medical Examinations'!A:A, 'Medical Examinations'!L:L, "not found")</f>
        <v>No</v>
      </c>
      <c r="J1217" s="2" t="str">
        <f>_xlfn.XLOOKUP(A1217, 'Medical Examinations'!A:A, 'Medical Examinations'!C:C, "not found")</f>
        <v>Normal Weight</v>
      </c>
      <c r="K1217" s="2" t="str">
        <f>_xlfn.XLOOKUP(A1217, 'Medical Examinations'!A:A, 'Medical Examinations'!E:E, "not  found")</f>
        <v>Diabetes</v>
      </c>
      <c r="L1217" s="16">
        <f>_xlfn.XLOOKUP(A1217, 'Hospitalisation Details'!A:A, 'Hospitalisation Details'!G:G, "not found")</f>
        <v>26151</v>
      </c>
      <c r="M1217" s="17">
        <f>_xlfn.XLOOKUP(A1217, 'Hospitalisation Details'!A:A, 'Hospitalisation Details'!J:J, "not found")</f>
        <v>9264.7999999999993</v>
      </c>
      <c r="N1217" s="2" t="str">
        <f>_xlfn.XLOOKUP(A1217, 'Hospitalisation Details'!A:A, 'Hospitalisation Details'!L:L, "not found")</f>
        <v>tier - 2</v>
      </c>
      <c r="O1217" s="2" t="str">
        <f>_xlfn.XLOOKUP(A1217, 'Hospitalisation Details'!A:A, 'Hospitalisation Details'!N:N, "not found")</f>
        <v>tier - 1</v>
      </c>
      <c r="P1217" s="2" t="str">
        <f>_xlfn.XLOOKUP(A1217, 'Hospitalisation Details'!A:A, 'Hospitalisation Details'!P:P, "not found")</f>
        <v>R1011</v>
      </c>
      <c r="Q1217" s="2">
        <f>_xlfn.XLOOKUP(A1217, 'Hospitalisation Details'!A:A, 'Hospitalisation Details'!H:H, "not found")</f>
        <v>51</v>
      </c>
    </row>
    <row r="1218" spans="1:17" ht="15.75" x14ac:dyDescent="0.25">
      <c r="A1218" s="15" t="s">
        <v>1154</v>
      </c>
      <c r="B1218" s="2" t="str">
        <f>VLOOKUP(A1218, 'Customer Names'!A:E, 4, FALSE)</f>
        <v>Allison M.</v>
      </c>
      <c r="C1218" s="2">
        <f>_xlfn.XLOOKUP(A1218, 'Medical Examinations'!A:A, 'Medical Examinations'!B:B, "not found")</f>
        <v>28.88</v>
      </c>
      <c r="D1218" s="2">
        <f>_xlfn.XLOOKUP(A1218, 'Medical Examinations'!A:A, 'Medical Examinations'!D:D, "not found")</f>
        <v>10.18</v>
      </c>
      <c r="E1218" s="2" t="str">
        <f>_xlfn.XLOOKUP(A1218, 'Medical Examinations'!A:A, 'Medical Examinations'!F:F, "not found")</f>
        <v>No</v>
      </c>
      <c r="F1218" s="2" t="str">
        <f>_xlfn.XLOOKUP(A1218, 'Medical Examinations'!A:A, 'Medical Examinations'!G:G, "not found")</f>
        <v>No</v>
      </c>
      <c r="G1218" s="2" t="str">
        <f>_xlfn.XLOOKUP(A1218, 'Medical Examinations'!A:A, 'Medical Examinations'!H:H, "not found")</f>
        <v>No</v>
      </c>
      <c r="H1218" s="2">
        <f>_xlfn.XLOOKUP(A1218, 'Medical Examinations'!A:A, 'Medical Examinations'!J:J, "not found")</f>
        <v>0</v>
      </c>
      <c r="I1218" s="2" t="str">
        <f>_xlfn.XLOOKUP(A1218, 'Medical Examinations'!A:A, 'Medical Examinations'!L:L, "not found")</f>
        <v>No</v>
      </c>
      <c r="J1218" s="2" t="str">
        <f>_xlfn.XLOOKUP(A1218, 'Medical Examinations'!A:A, 'Medical Examinations'!C:C, "not found")</f>
        <v>Overweight</v>
      </c>
      <c r="K1218" s="2" t="str">
        <f>_xlfn.XLOOKUP(A1218, 'Medical Examinations'!A:A, 'Medical Examinations'!E:E, "not  found")</f>
        <v>Diabetes</v>
      </c>
      <c r="L1218" s="16">
        <f>_xlfn.XLOOKUP(A1218, 'Hospitalisation Details'!A:A, 'Hospitalisation Details'!G:G, "not found")</f>
        <v>27262</v>
      </c>
      <c r="M1218" s="17">
        <f>_xlfn.XLOOKUP(A1218, 'Hospitalisation Details'!A:A, 'Hospitalisation Details'!J:J, "not found")</f>
        <v>9249.5</v>
      </c>
      <c r="N1218" s="2" t="str">
        <f>_xlfn.XLOOKUP(A1218, 'Hospitalisation Details'!A:A, 'Hospitalisation Details'!L:L, "not found")</f>
        <v>tier - 2</v>
      </c>
      <c r="O1218" s="2" t="str">
        <f>_xlfn.XLOOKUP(A1218, 'Hospitalisation Details'!A:A, 'Hospitalisation Details'!N:N, "not found")</f>
        <v>tier - 1</v>
      </c>
      <c r="P1218" s="2" t="str">
        <f>_xlfn.XLOOKUP(A1218, 'Hospitalisation Details'!A:A, 'Hospitalisation Details'!P:P, "not found")</f>
        <v>R1012</v>
      </c>
      <c r="Q1218" s="2">
        <f>_xlfn.XLOOKUP(A1218, 'Hospitalisation Details'!A:A, 'Hospitalisation Details'!H:H, "not found")</f>
        <v>48</v>
      </c>
    </row>
    <row r="1219" spans="1:17" ht="15.75" x14ac:dyDescent="0.25">
      <c r="A1219" s="15" t="s">
        <v>1153</v>
      </c>
      <c r="B1219" s="2" t="str">
        <f>VLOOKUP(A1219, 'Customer Names'!A:E, 4, FALSE)</f>
        <v>Johannes Fiskerstand</v>
      </c>
      <c r="C1219" s="2">
        <f>_xlfn.XLOOKUP(A1219, 'Medical Examinations'!A:A, 'Medical Examinations'!B:B, "not found")</f>
        <v>28.24</v>
      </c>
      <c r="D1219" s="2">
        <f>_xlfn.XLOOKUP(A1219, 'Medical Examinations'!A:A, 'Medical Examinations'!D:D, "not found")</f>
        <v>5.36</v>
      </c>
      <c r="E1219" s="2" t="str">
        <f>_xlfn.XLOOKUP(A1219, 'Medical Examinations'!A:A, 'Medical Examinations'!F:F, "not found")</f>
        <v>No</v>
      </c>
      <c r="F1219" s="2" t="str">
        <f>_xlfn.XLOOKUP(A1219, 'Medical Examinations'!A:A, 'Medical Examinations'!G:G, "not found")</f>
        <v>No</v>
      </c>
      <c r="G1219" s="2" t="str">
        <f>_xlfn.XLOOKUP(A1219, 'Medical Examinations'!A:A, 'Medical Examinations'!H:H, "not found")</f>
        <v>No</v>
      </c>
      <c r="H1219" s="2">
        <f>_xlfn.XLOOKUP(A1219, 'Medical Examinations'!A:A, 'Medical Examinations'!J:J, "not found")</f>
        <v>0</v>
      </c>
      <c r="I1219" s="2" t="str">
        <f>_xlfn.XLOOKUP(A1219, 'Medical Examinations'!A:A, 'Medical Examinations'!L:L, "not found")</f>
        <v>No</v>
      </c>
      <c r="J1219" s="2" t="str">
        <f>_xlfn.XLOOKUP(A1219, 'Medical Examinations'!A:A, 'Medical Examinations'!C:C, "not found")</f>
        <v>Overweight</v>
      </c>
      <c r="K1219" s="2" t="str">
        <f>_xlfn.XLOOKUP(A1219, 'Medical Examinations'!A:A, 'Medical Examinations'!E:E, "not  found")</f>
        <v>Normal</v>
      </c>
      <c r="L1219" s="16">
        <f>_xlfn.XLOOKUP(A1219, 'Hospitalisation Details'!A:A, 'Hospitalisation Details'!G:G, "not found")</f>
        <v>29499</v>
      </c>
      <c r="M1219" s="17">
        <f>_xlfn.XLOOKUP(A1219, 'Hospitalisation Details'!A:A, 'Hospitalisation Details'!J:J, "not found")</f>
        <v>9247.94</v>
      </c>
      <c r="N1219" s="2" t="str">
        <f>_xlfn.XLOOKUP(A1219, 'Hospitalisation Details'!A:A, 'Hospitalisation Details'!L:L, "not found")</f>
        <v>tier - 2</v>
      </c>
      <c r="O1219" s="2" t="str">
        <f>_xlfn.XLOOKUP(A1219, 'Hospitalisation Details'!A:A, 'Hospitalisation Details'!N:N, "not found")</f>
        <v>tier - 1</v>
      </c>
      <c r="P1219" s="2" t="str">
        <f>_xlfn.XLOOKUP(A1219, 'Hospitalisation Details'!A:A, 'Hospitalisation Details'!P:P, "not found")</f>
        <v>R1021</v>
      </c>
      <c r="Q1219" s="2">
        <f>_xlfn.XLOOKUP(A1219, 'Hospitalisation Details'!A:A, 'Hospitalisation Details'!H:H, "not found")</f>
        <v>42</v>
      </c>
    </row>
    <row r="1220" spans="1:17" ht="15.75" x14ac:dyDescent="0.25">
      <c r="A1220" s="15" t="s">
        <v>1152</v>
      </c>
      <c r="B1220" s="2" t="str">
        <f>VLOOKUP(A1220, 'Customer Names'!A:E, 4, FALSE)</f>
        <v>Stephen</v>
      </c>
      <c r="C1220" s="2">
        <f>_xlfn.XLOOKUP(A1220, 'Medical Examinations'!A:A, 'Medical Examinations'!B:B, "not found")</f>
        <v>25.46</v>
      </c>
      <c r="D1220" s="2">
        <f>_xlfn.XLOOKUP(A1220, 'Medical Examinations'!A:A, 'Medical Examinations'!D:D, "not found")</f>
        <v>11.78</v>
      </c>
      <c r="E1220" s="2" t="str">
        <f>_xlfn.XLOOKUP(A1220, 'Medical Examinations'!A:A, 'Medical Examinations'!F:F, "not found")</f>
        <v>yes</v>
      </c>
      <c r="F1220" s="2" t="str">
        <f>_xlfn.XLOOKUP(A1220, 'Medical Examinations'!A:A, 'Medical Examinations'!G:G, "not found")</f>
        <v>No</v>
      </c>
      <c r="G1220" s="2" t="str">
        <f>_xlfn.XLOOKUP(A1220, 'Medical Examinations'!A:A, 'Medical Examinations'!H:H, "not found")</f>
        <v>No</v>
      </c>
      <c r="H1220" s="2">
        <f>_xlfn.XLOOKUP(A1220, 'Medical Examinations'!A:A, 'Medical Examinations'!J:J, "not found")</f>
        <v>1</v>
      </c>
      <c r="I1220" s="2" t="str">
        <f>_xlfn.XLOOKUP(A1220, 'Medical Examinations'!A:A, 'Medical Examinations'!L:L, "not found")</f>
        <v>No</v>
      </c>
      <c r="J1220" s="2" t="str">
        <f>_xlfn.XLOOKUP(A1220, 'Medical Examinations'!A:A, 'Medical Examinations'!C:C, "not found")</f>
        <v>Overweight</v>
      </c>
      <c r="K1220" s="2" t="str">
        <f>_xlfn.XLOOKUP(A1220, 'Medical Examinations'!A:A, 'Medical Examinations'!E:E, "not  found")</f>
        <v>Diabetes</v>
      </c>
      <c r="L1220" s="16">
        <f>_xlfn.XLOOKUP(A1220, 'Hospitalisation Details'!A:A, 'Hospitalisation Details'!G:G, "not found")</f>
        <v>27734</v>
      </c>
      <c r="M1220" s="17">
        <f>_xlfn.XLOOKUP(A1220, 'Hospitalisation Details'!A:A, 'Hospitalisation Details'!J:J, "not found")</f>
        <v>9225.26</v>
      </c>
      <c r="N1220" s="2" t="str">
        <f>_xlfn.XLOOKUP(A1220, 'Hospitalisation Details'!A:A, 'Hospitalisation Details'!L:L, "not found")</f>
        <v>tier - 3</v>
      </c>
      <c r="O1220" s="2" t="str">
        <f>_xlfn.XLOOKUP(A1220, 'Hospitalisation Details'!A:A, 'Hospitalisation Details'!N:N, "not found")</f>
        <v>tier - 3</v>
      </c>
      <c r="P1220" s="2" t="str">
        <f>_xlfn.XLOOKUP(A1220, 'Hospitalisation Details'!A:A, 'Hospitalisation Details'!P:P, "not found")</f>
        <v>R1015</v>
      </c>
      <c r="Q1220" s="2">
        <f>_xlfn.XLOOKUP(A1220, 'Hospitalisation Details'!A:A, 'Hospitalisation Details'!H:H, "not found")</f>
        <v>47</v>
      </c>
    </row>
    <row r="1221" spans="1:17" ht="15.75" x14ac:dyDescent="0.25">
      <c r="A1221" s="15" t="s">
        <v>1151</v>
      </c>
      <c r="B1221" s="2" t="str">
        <f>VLOOKUP(A1221, 'Customer Names'!A:E, 4, FALSE)</f>
        <v>Jon M</v>
      </c>
      <c r="C1221" s="2">
        <f>_xlfn.XLOOKUP(A1221, 'Medical Examinations'!A:A, 'Medical Examinations'!B:B, "not found")</f>
        <v>29.64</v>
      </c>
      <c r="D1221" s="2">
        <f>_xlfn.XLOOKUP(A1221, 'Medical Examinations'!A:A, 'Medical Examinations'!D:D, "not found")</f>
        <v>10.82</v>
      </c>
      <c r="E1221" s="2" t="str">
        <f>_xlfn.XLOOKUP(A1221, 'Medical Examinations'!A:A, 'Medical Examinations'!F:F, "not found")</f>
        <v>yes</v>
      </c>
      <c r="F1221" s="2" t="str">
        <f>_xlfn.XLOOKUP(A1221, 'Medical Examinations'!A:A, 'Medical Examinations'!G:G, "not found")</f>
        <v>No</v>
      </c>
      <c r="G1221" s="2" t="str">
        <f>_xlfn.XLOOKUP(A1221, 'Medical Examinations'!A:A, 'Medical Examinations'!H:H, "not found")</f>
        <v>No</v>
      </c>
      <c r="H1221" s="2">
        <f>_xlfn.XLOOKUP(A1221, 'Medical Examinations'!A:A, 'Medical Examinations'!J:J, "not found")</f>
        <v>0</v>
      </c>
      <c r="I1221" s="2" t="str">
        <f>_xlfn.XLOOKUP(A1221, 'Medical Examinations'!A:A, 'Medical Examinations'!L:L, "not found")</f>
        <v>No</v>
      </c>
      <c r="J1221" s="2" t="str">
        <f>_xlfn.XLOOKUP(A1221, 'Medical Examinations'!A:A, 'Medical Examinations'!C:C, "not found")</f>
        <v>Overweight</v>
      </c>
      <c r="K1221" s="2" t="str">
        <f>_xlfn.XLOOKUP(A1221, 'Medical Examinations'!A:A, 'Medical Examinations'!E:E, "not  found")</f>
        <v>Diabetes</v>
      </c>
      <c r="L1221" s="16">
        <f>_xlfn.XLOOKUP(A1221, 'Hospitalisation Details'!A:A, 'Hospitalisation Details'!G:G, "not found")</f>
        <v>29925</v>
      </c>
      <c r="M1221" s="17">
        <f>_xlfn.XLOOKUP(A1221, 'Hospitalisation Details'!A:A, 'Hospitalisation Details'!J:J, "not found")</f>
        <v>9222.4</v>
      </c>
      <c r="N1221" s="2" t="str">
        <f>_xlfn.XLOOKUP(A1221, 'Hospitalisation Details'!A:A, 'Hospitalisation Details'!L:L, "not found")</f>
        <v>tier - 2</v>
      </c>
      <c r="O1221" s="2" t="str">
        <f>_xlfn.XLOOKUP(A1221, 'Hospitalisation Details'!A:A, 'Hospitalisation Details'!N:N, "not found")</f>
        <v>tier - 3</v>
      </c>
      <c r="P1221" s="2" t="str">
        <f>_xlfn.XLOOKUP(A1221, 'Hospitalisation Details'!A:A, 'Hospitalisation Details'!P:P, "not found")</f>
        <v>R1019</v>
      </c>
      <c r="Q1221" s="2">
        <f>_xlfn.XLOOKUP(A1221, 'Hospitalisation Details'!A:A, 'Hospitalisation Details'!H:H, "not found")</f>
        <v>41</v>
      </c>
    </row>
    <row r="1222" spans="1:17" ht="15.75" x14ac:dyDescent="0.25">
      <c r="A1222" s="15" t="s">
        <v>1150</v>
      </c>
      <c r="B1222" s="2" t="str">
        <f>VLOOKUP(A1222, 'Customer Names'!A:E, 4, FALSE)</f>
        <v>Fasil</v>
      </c>
      <c r="C1222" s="2">
        <f>_xlfn.XLOOKUP(A1222, 'Medical Examinations'!A:A, 'Medical Examinations'!B:B, "not found")</f>
        <v>31.27</v>
      </c>
      <c r="D1222" s="2">
        <f>_xlfn.XLOOKUP(A1222, 'Medical Examinations'!A:A, 'Medical Examinations'!D:D, "not found")</f>
        <v>7.73</v>
      </c>
      <c r="E1222" s="2" t="str">
        <f>_xlfn.XLOOKUP(A1222, 'Medical Examinations'!A:A, 'Medical Examinations'!F:F, "not found")</f>
        <v>yes</v>
      </c>
      <c r="F1222" s="2" t="str">
        <f>_xlfn.XLOOKUP(A1222, 'Medical Examinations'!A:A, 'Medical Examinations'!G:G, "not found")</f>
        <v>No</v>
      </c>
      <c r="G1222" s="2" t="str">
        <f>_xlfn.XLOOKUP(A1222, 'Medical Examinations'!A:A, 'Medical Examinations'!H:H, "not found")</f>
        <v>No</v>
      </c>
      <c r="H1222" s="2">
        <f>_xlfn.XLOOKUP(A1222, 'Medical Examinations'!A:A, 'Medical Examinations'!J:J, "not found")</f>
        <v>1</v>
      </c>
      <c r="I1222" s="2" t="str">
        <f>_xlfn.XLOOKUP(A1222, 'Medical Examinations'!A:A, 'Medical Examinations'!L:L, "not found")</f>
        <v>No</v>
      </c>
      <c r="J1222" s="2" t="str">
        <f>_xlfn.XLOOKUP(A1222, 'Medical Examinations'!A:A, 'Medical Examinations'!C:C, "not found")</f>
        <v>Obesity</v>
      </c>
      <c r="K1222" s="2" t="str">
        <f>_xlfn.XLOOKUP(A1222, 'Medical Examinations'!A:A, 'Medical Examinations'!E:E, "not  found")</f>
        <v>Diabetes</v>
      </c>
      <c r="L1222" s="16">
        <f>_xlfn.XLOOKUP(A1222, 'Hospitalisation Details'!A:A, 'Hospitalisation Details'!G:G, "not found")</f>
        <v>31771</v>
      </c>
      <c r="M1222" s="17">
        <f>_xlfn.XLOOKUP(A1222, 'Hospitalisation Details'!A:A, 'Hospitalisation Details'!J:J, "not found")</f>
        <v>9210.06</v>
      </c>
      <c r="N1222" s="2" t="str">
        <f>_xlfn.XLOOKUP(A1222, 'Hospitalisation Details'!A:A, 'Hospitalisation Details'!L:L, "not found")</f>
        <v>tier - 2</v>
      </c>
      <c r="O1222" s="2" t="str">
        <f>_xlfn.XLOOKUP(A1222, 'Hospitalisation Details'!A:A, 'Hospitalisation Details'!N:N, "not found")</f>
        <v>tier - 3</v>
      </c>
      <c r="P1222" s="2" t="str">
        <f>_xlfn.XLOOKUP(A1222, 'Hospitalisation Details'!A:A, 'Hospitalisation Details'!P:P, "not found")</f>
        <v>R1021</v>
      </c>
      <c r="Q1222" s="2">
        <f>_xlfn.XLOOKUP(A1222, 'Hospitalisation Details'!A:A, 'Hospitalisation Details'!H:H, "not found")</f>
        <v>36</v>
      </c>
    </row>
    <row r="1223" spans="1:17" ht="15.75" x14ac:dyDescent="0.25">
      <c r="A1223" s="15" t="s">
        <v>1149</v>
      </c>
      <c r="B1223" s="2" t="str">
        <f>VLOOKUP(A1223, 'Customer Names'!A:E, 4, FALSE)</f>
        <v>Megan C.</v>
      </c>
      <c r="C1223" s="2">
        <f>_xlfn.XLOOKUP(A1223, 'Medical Examinations'!A:A, 'Medical Examinations'!B:B, "not found")</f>
        <v>19.95</v>
      </c>
      <c r="D1223" s="2">
        <f>_xlfn.XLOOKUP(A1223, 'Medical Examinations'!A:A, 'Medical Examinations'!D:D, "not found")</f>
        <v>6.24</v>
      </c>
      <c r="E1223" s="2" t="str">
        <f>_xlfn.XLOOKUP(A1223, 'Medical Examinations'!A:A, 'Medical Examinations'!F:F, "not found")</f>
        <v>yes</v>
      </c>
      <c r="F1223" s="2" t="str">
        <f>_xlfn.XLOOKUP(A1223, 'Medical Examinations'!A:A, 'Medical Examinations'!G:G, "not found")</f>
        <v>No</v>
      </c>
      <c r="G1223" s="2" t="str">
        <f>_xlfn.XLOOKUP(A1223, 'Medical Examinations'!A:A, 'Medical Examinations'!H:H, "not found")</f>
        <v>No</v>
      </c>
      <c r="H1223" s="2">
        <f>_xlfn.XLOOKUP(A1223, 'Medical Examinations'!A:A, 'Medical Examinations'!J:J, "not found")</f>
        <v>0</v>
      </c>
      <c r="I1223" s="2" t="str">
        <f>_xlfn.XLOOKUP(A1223, 'Medical Examinations'!A:A, 'Medical Examinations'!L:L, "not found")</f>
        <v>No</v>
      </c>
      <c r="J1223" s="2" t="str">
        <f>_xlfn.XLOOKUP(A1223, 'Medical Examinations'!A:A, 'Medical Examinations'!C:C, "not found")</f>
        <v>Normal Weight</v>
      </c>
      <c r="K1223" s="2" t="str">
        <f>_xlfn.XLOOKUP(A1223, 'Medical Examinations'!A:A, 'Medical Examinations'!E:E, "not  found")</f>
        <v>Prediabeties</v>
      </c>
      <c r="L1223" s="16">
        <f>_xlfn.XLOOKUP(A1223, 'Hospitalisation Details'!A:A, 'Hospitalisation Details'!G:G, "not found")</f>
        <v>28013</v>
      </c>
      <c r="M1223" s="17">
        <f>_xlfn.XLOOKUP(A1223, 'Hospitalisation Details'!A:A, 'Hospitalisation Details'!J:J, "not found")</f>
        <v>9193.84</v>
      </c>
      <c r="N1223" s="2" t="str">
        <f>_xlfn.XLOOKUP(A1223, 'Hospitalisation Details'!A:A, 'Hospitalisation Details'!L:L, "not found")</f>
        <v>tier - 2</v>
      </c>
      <c r="O1223" s="2" t="str">
        <f>_xlfn.XLOOKUP(A1223, 'Hospitalisation Details'!A:A, 'Hospitalisation Details'!N:N, "not found")</f>
        <v>tier - 1</v>
      </c>
      <c r="P1223" s="2" t="str">
        <f>_xlfn.XLOOKUP(A1223, 'Hospitalisation Details'!A:A, 'Hospitalisation Details'!P:P, "not found")</f>
        <v>R1012</v>
      </c>
      <c r="Q1223" s="2">
        <f>_xlfn.XLOOKUP(A1223, 'Hospitalisation Details'!A:A, 'Hospitalisation Details'!H:H, "not found")</f>
        <v>46</v>
      </c>
    </row>
    <row r="1224" spans="1:17" ht="15.75" x14ac:dyDescent="0.25">
      <c r="A1224" s="15" t="s">
        <v>1148</v>
      </c>
      <c r="B1224" s="2" t="str">
        <f>VLOOKUP(A1224, 'Customer Names'!A:E, 4, FALSE)</f>
        <v>Lisa J.</v>
      </c>
      <c r="C1224" s="2">
        <f>_xlfn.XLOOKUP(A1224, 'Medical Examinations'!A:A, 'Medical Examinations'!B:B, "not found")</f>
        <v>21.3</v>
      </c>
      <c r="D1224" s="2">
        <f>_xlfn.XLOOKUP(A1224, 'Medical Examinations'!A:A, 'Medical Examinations'!D:D, "not found")</f>
        <v>10.42</v>
      </c>
      <c r="E1224" s="2" t="str">
        <f>_xlfn.XLOOKUP(A1224, 'Medical Examinations'!A:A, 'Medical Examinations'!F:F, "not found")</f>
        <v>No</v>
      </c>
      <c r="F1224" s="2" t="str">
        <f>_xlfn.XLOOKUP(A1224, 'Medical Examinations'!A:A, 'Medical Examinations'!G:G, "not found")</f>
        <v>No</v>
      </c>
      <c r="G1224" s="2" t="str">
        <f>_xlfn.XLOOKUP(A1224, 'Medical Examinations'!A:A, 'Medical Examinations'!H:H, "not found")</f>
        <v>No</v>
      </c>
      <c r="H1224" s="2">
        <f>_xlfn.XLOOKUP(A1224, 'Medical Examinations'!A:A, 'Medical Examinations'!J:J, "not found")</f>
        <v>2</v>
      </c>
      <c r="I1224" s="2" t="str">
        <f>_xlfn.XLOOKUP(A1224, 'Medical Examinations'!A:A, 'Medical Examinations'!L:L, "not found")</f>
        <v>No</v>
      </c>
      <c r="J1224" s="2" t="str">
        <f>_xlfn.XLOOKUP(A1224, 'Medical Examinations'!A:A, 'Medical Examinations'!C:C, "not found")</f>
        <v>Normal Weight</v>
      </c>
      <c r="K1224" s="2" t="str">
        <f>_xlfn.XLOOKUP(A1224, 'Medical Examinations'!A:A, 'Medical Examinations'!E:E, "not  found")</f>
        <v>Diabetes</v>
      </c>
      <c r="L1224" s="16">
        <f>_xlfn.XLOOKUP(A1224, 'Hospitalisation Details'!A:A, 'Hospitalisation Details'!G:G, "not found")</f>
        <v>27023</v>
      </c>
      <c r="M1224" s="17">
        <f>_xlfn.XLOOKUP(A1224, 'Hospitalisation Details'!A:A, 'Hospitalisation Details'!J:J, "not found")</f>
        <v>9182.17</v>
      </c>
      <c r="N1224" s="2" t="str">
        <f>_xlfn.XLOOKUP(A1224, 'Hospitalisation Details'!A:A, 'Hospitalisation Details'!L:L, "not found")</f>
        <v>tier - 2</v>
      </c>
      <c r="O1224" s="2" t="str">
        <f>_xlfn.XLOOKUP(A1224, 'Hospitalisation Details'!A:A, 'Hospitalisation Details'!N:N, "not found")</f>
        <v>tier - 3</v>
      </c>
      <c r="P1224" s="2" t="str">
        <f>_xlfn.XLOOKUP(A1224, 'Hospitalisation Details'!A:A, 'Hospitalisation Details'!P:P, "not found")</f>
        <v>R1011</v>
      </c>
      <c r="Q1224" s="2">
        <f>_xlfn.XLOOKUP(A1224, 'Hospitalisation Details'!A:A, 'Hospitalisation Details'!H:H, "not found")</f>
        <v>49</v>
      </c>
    </row>
    <row r="1225" spans="1:17" ht="15.75" x14ac:dyDescent="0.25">
      <c r="A1225" s="15" t="s">
        <v>1147</v>
      </c>
      <c r="B1225" s="2" t="str">
        <f>VLOOKUP(A1225, 'Customer Names'!A:E, 4, FALSE)</f>
        <v>Doron P</v>
      </c>
      <c r="C1225" s="2">
        <f>_xlfn.XLOOKUP(A1225, 'Medical Examinations'!A:A, 'Medical Examinations'!B:B, "not found")</f>
        <v>31.635000000000002</v>
      </c>
      <c r="D1225" s="2">
        <f>_xlfn.XLOOKUP(A1225, 'Medical Examinations'!A:A, 'Medical Examinations'!D:D, "not found")</f>
        <v>11.11</v>
      </c>
      <c r="E1225" s="2" t="str">
        <f>_xlfn.XLOOKUP(A1225, 'Medical Examinations'!A:A, 'Medical Examinations'!F:F, "not found")</f>
        <v>No</v>
      </c>
      <c r="F1225" s="2" t="str">
        <f>_xlfn.XLOOKUP(A1225, 'Medical Examinations'!A:A, 'Medical Examinations'!G:G, "not found")</f>
        <v>No</v>
      </c>
      <c r="G1225" s="2" t="str">
        <f>_xlfn.XLOOKUP(A1225, 'Medical Examinations'!A:A, 'Medical Examinations'!H:H, "not found")</f>
        <v>No</v>
      </c>
      <c r="H1225" s="2">
        <f>_xlfn.XLOOKUP(A1225, 'Medical Examinations'!A:A, 'Medical Examinations'!J:J, "not found")</f>
        <v>0</v>
      </c>
      <c r="I1225" s="2" t="str">
        <f>_xlfn.XLOOKUP(A1225, 'Medical Examinations'!A:A, 'Medical Examinations'!L:L, "not found")</f>
        <v>No</v>
      </c>
      <c r="J1225" s="2" t="str">
        <f>_xlfn.XLOOKUP(A1225, 'Medical Examinations'!A:A, 'Medical Examinations'!C:C, "not found")</f>
        <v>Obesity</v>
      </c>
      <c r="K1225" s="2" t="str">
        <f>_xlfn.XLOOKUP(A1225, 'Medical Examinations'!A:A, 'Medical Examinations'!E:E, "not  found")</f>
        <v>Diabetes</v>
      </c>
      <c r="L1225" s="16">
        <f>_xlfn.XLOOKUP(A1225, 'Hospitalisation Details'!A:A, 'Hospitalisation Details'!G:G, "not found")</f>
        <v>26296</v>
      </c>
      <c r="M1225" s="17">
        <f>_xlfn.XLOOKUP(A1225, 'Hospitalisation Details'!A:A, 'Hospitalisation Details'!J:J, "not found")</f>
        <v>9174.14</v>
      </c>
      <c r="N1225" s="2" t="str">
        <f>_xlfn.XLOOKUP(A1225, 'Hospitalisation Details'!A:A, 'Hospitalisation Details'!L:L, "not found")</f>
        <v>tier - 3</v>
      </c>
      <c r="O1225" s="2" t="str">
        <f>_xlfn.XLOOKUP(A1225, 'Hospitalisation Details'!A:A, 'Hospitalisation Details'!N:N, "not found")</f>
        <v>tier - 1</v>
      </c>
      <c r="P1225" s="2" t="str">
        <f>_xlfn.XLOOKUP(A1225, 'Hospitalisation Details'!A:A, 'Hospitalisation Details'!P:P, "not found")</f>
        <v>R1012</v>
      </c>
      <c r="Q1225" s="2">
        <f>_xlfn.XLOOKUP(A1225, 'Hospitalisation Details'!A:A, 'Hospitalisation Details'!H:H, "not found")</f>
        <v>51</v>
      </c>
    </row>
    <row r="1226" spans="1:17" ht="15.75" x14ac:dyDescent="0.25">
      <c r="A1226" s="15" t="s">
        <v>1146</v>
      </c>
      <c r="B1226" s="2" t="str">
        <f>VLOOKUP(A1226, 'Customer Names'!A:E, 4, FALSE)</f>
        <v>Katharina</v>
      </c>
      <c r="C1226" s="2">
        <f>_xlfn.XLOOKUP(A1226, 'Medical Examinations'!A:A, 'Medical Examinations'!B:B, "not found")</f>
        <v>23.9</v>
      </c>
      <c r="D1226" s="2">
        <f>_xlfn.XLOOKUP(A1226, 'Medical Examinations'!A:A, 'Medical Examinations'!D:D, "not found")</f>
        <v>7.67</v>
      </c>
      <c r="E1226" s="2" t="str">
        <f>_xlfn.XLOOKUP(A1226, 'Medical Examinations'!A:A, 'Medical Examinations'!F:F, "not found")</f>
        <v>yes</v>
      </c>
      <c r="F1226" s="2" t="str">
        <f>_xlfn.XLOOKUP(A1226, 'Medical Examinations'!A:A, 'Medical Examinations'!G:G, "not found")</f>
        <v>No</v>
      </c>
      <c r="G1226" s="2" t="str">
        <f>_xlfn.XLOOKUP(A1226, 'Medical Examinations'!A:A, 'Medical Examinations'!H:H, "not found")</f>
        <v>No</v>
      </c>
      <c r="H1226" s="2">
        <f>_xlfn.XLOOKUP(A1226, 'Medical Examinations'!A:A, 'Medical Examinations'!J:J, "not found")</f>
        <v>2</v>
      </c>
      <c r="I1226" s="2" t="str">
        <f>_xlfn.XLOOKUP(A1226, 'Medical Examinations'!A:A, 'Medical Examinations'!L:L, "not found")</f>
        <v>No</v>
      </c>
      <c r="J1226" s="2" t="str">
        <f>_xlfn.XLOOKUP(A1226, 'Medical Examinations'!A:A, 'Medical Examinations'!C:C, "not found")</f>
        <v>Normal Weight</v>
      </c>
      <c r="K1226" s="2" t="str">
        <f>_xlfn.XLOOKUP(A1226, 'Medical Examinations'!A:A, 'Medical Examinations'!E:E, "not  found")</f>
        <v>Diabetes</v>
      </c>
      <c r="L1226" s="16">
        <f>_xlfn.XLOOKUP(A1226, 'Hospitalisation Details'!A:A, 'Hospitalisation Details'!G:G, "not found")</f>
        <v>25865</v>
      </c>
      <c r="M1226" s="17">
        <f>_xlfn.XLOOKUP(A1226, 'Hospitalisation Details'!A:A, 'Hospitalisation Details'!J:J, "not found")</f>
        <v>9171.75</v>
      </c>
      <c r="N1226" s="2" t="str">
        <f>_xlfn.XLOOKUP(A1226, 'Hospitalisation Details'!A:A, 'Hospitalisation Details'!L:L, "not found")</f>
        <v>tier - 2</v>
      </c>
      <c r="O1226" s="2" t="str">
        <f>_xlfn.XLOOKUP(A1226, 'Hospitalisation Details'!A:A, 'Hospitalisation Details'!N:N, "not found")</f>
        <v>tier - 2</v>
      </c>
      <c r="P1226" s="2" t="str">
        <f>_xlfn.XLOOKUP(A1226, 'Hospitalisation Details'!A:A, 'Hospitalisation Details'!P:P, "not found")</f>
        <v>R1012</v>
      </c>
      <c r="Q1226" s="2">
        <f>_xlfn.XLOOKUP(A1226, 'Hospitalisation Details'!A:A, 'Hospitalisation Details'!H:H, "not found")</f>
        <v>52</v>
      </c>
    </row>
    <row r="1227" spans="1:17" ht="15.75" x14ac:dyDescent="0.25">
      <c r="A1227" s="15" t="s">
        <v>1145</v>
      </c>
      <c r="B1227" s="2" t="str">
        <f>VLOOKUP(A1227, 'Customer Names'!A:E, 4, FALSE)</f>
        <v>Carl</v>
      </c>
      <c r="C1227" s="2">
        <f>_xlfn.XLOOKUP(A1227, 'Medical Examinations'!A:A, 'Medical Examinations'!B:B, "not found")</f>
        <v>34.15</v>
      </c>
      <c r="D1227" s="2">
        <f>_xlfn.XLOOKUP(A1227, 'Medical Examinations'!A:A, 'Medical Examinations'!D:D, "not found")</f>
        <v>6.15</v>
      </c>
      <c r="E1227" s="2" t="str">
        <f>_xlfn.XLOOKUP(A1227, 'Medical Examinations'!A:A, 'Medical Examinations'!F:F, "not found")</f>
        <v>No</v>
      </c>
      <c r="F1227" s="2" t="str">
        <f>_xlfn.XLOOKUP(A1227, 'Medical Examinations'!A:A, 'Medical Examinations'!G:G, "not found")</f>
        <v>No</v>
      </c>
      <c r="G1227" s="2" t="str">
        <f>_xlfn.XLOOKUP(A1227, 'Medical Examinations'!A:A, 'Medical Examinations'!H:H, "not found")</f>
        <v>No</v>
      </c>
      <c r="H1227" s="2">
        <f>_xlfn.XLOOKUP(A1227, 'Medical Examinations'!A:A, 'Medical Examinations'!J:J, "not found")</f>
        <v>0</v>
      </c>
      <c r="I1227" s="2" t="str">
        <f>_xlfn.XLOOKUP(A1227, 'Medical Examinations'!A:A, 'Medical Examinations'!L:L, "not found")</f>
        <v>No</v>
      </c>
      <c r="J1227" s="2" t="str">
        <f>_xlfn.XLOOKUP(A1227, 'Medical Examinations'!A:A, 'Medical Examinations'!C:C, "not found")</f>
        <v>Obesity</v>
      </c>
      <c r="K1227" s="2" t="str">
        <f>_xlfn.XLOOKUP(A1227, 'Medical Examinations'!A:A, 'Medical Examinations'!E:E, "not  found")</f>
        <v>Prediabeties</v>
      </c>
      <c r="L1227" s="16">
        <f>_xlfn.XLOOKUP(A1227, 'Hospitalisation Details'!A:A, 'Hospitalisation Details'!G:G, "not found")</f>
        <v>33108</v>
      </c>
      <c r="M1227" s="17">
        <f>_xlfn.XLOOKUP(A1227, 'Hospitalisation Details'!A:A, 'Hospitalisation Details'!J:J, "not found")</f>
        <v>9159.51</v>
      </c>
      <c r="N1227" s="2" t="str">
        <f>_xlfn.XLOOKUP(A1227, 'Hospitalisation Details'!A:A, 'Hospitalisation Details'!L:L, "not found")</f>
        <v>tier - 2</v>
      </c>
      <c r="O1227" s="2" t="str">
        <f>_xlfn.XLOOKUP(A1227, 'Hospitalisation Details'!A:A, 'Hospitalisation Details'!N:N, "not found")</f>
        <v>tier - 2</v>
      </c>
      <c r="P1227" s="2" t="str">
        <f>_xlfn.XLOOKUP(A1227, 'Hospitalisation Details'!A:A, 'Hospitalisation Details'!P:P, "not found")</f>
        <v>R1021</v>
      </c>
      <c r="Q1227" s="2">
        <f>_xlfn.XLOOKUP(A1227, 'Hospitalisation Details'!A:A, 'Hospitalisation Details'!H:H, "not found")</f>
        <v>32</v>
      </c>
    </row>
    <row r="1228" spans="1:17" ht="15.75" x14ac:dyDescent="0.25">
      <c r="A1228" s="15" t="s">
        <v>1144</v>
      </c>
      <c r="B1228" s="2" t="str">
        <f>VLOOKUP(A1228, 'Customer Names'!A:E, 4, FALSE)</f>
        <v>Kelsey J.</v>
      </c>
      <c r="C1228" s="2">
        <f>_xlfn.XLOOKUP(A1228, 'Medical Examinations'!A:A, 'Medical Examinations'!B:B, "not found")</f>
        <v>28.71</v>
      </c>
      <c r="D1228" s="2">
        <f>_xlfn.XLOOKUP(A1228, 'Medical Examinations'!A:A, 'Medical Examinations'!D:D, "not found")</f>
        <v>5.71</v>
      </c>
      <c r="E1228" s="2" t="str">
        <f>_xlfn.XLOOKUP(A1228, 'Medical Examinations'!A:A, 'Medical Examinations'!F:F, "not found")</f>
        <v>No</v>
      </c>
      <c r="F1228" s="2" t="str">
        <f>_xlfn.XLOOKUP(A1228, 'Medical Examinations'!A:A, 'Medical Examinations'!G:G, "not found")</f>
        <v>No</v>
      </c>
      <c r="G1228" s="2" t="str">
        <f>_xlfn.XLOOKUP(A1228, 'Medical Examinations'!A:A, 'Medical Examinations'!H:H, "not found")</f>
        <v>No</v>
      </c>
      <c r="H1228" s="2">
        <f>_xlfn.XLOOKUP(A1228, 'Medical Examinations'!A:A, 'Medical Examinations'!J:J, "not found")</f>
        <v>0</v>
      </c>
      <c r="I1228" s="2" t="str">
        <f>_xlfn.XLOOKUP(A1228, 'Medical Examinations'!A:A, 'Medical Examinations'!L:L, "not found")</f>
        <v>No</v>
      </c>
      <c r="J1228" s="2" t="str">
        <f>_xlfn.XLOOKUP(A1228, 'Medical Examinations'!A:A, 'Medical Examinations'!C:C, "not found")</f>
        <v>Overweight</v>
      </c>
      <c r="K1228" s="2" t="str">
        <f>_xlfn.XLOOKUP(A1228, 'Medical Examinations'!A:A, 'Medical Examinations'!E:E, "not  found")</f>
        <v>Prediabeties</v>
      </c>
      <c r="L1228" s="16">
        <f>_xlfn.XLOOKUP(A1228, 'Hospitalisation Details'!A:A, 'Hospitalisation Details'!G:G, "not found")</f>
        <v>30293</v>
      </c>
      <c r="M1228" s="17">
        <f>_xlfn.XLOOKUP(A1228, 'Hospitalisation Details'!A:A, 'Hospitalisation Details'!J:J, "not found")</f>
        <v>9147.5</v>
      </c>
      <c r="N1228" s="2" t="str">
        <f>_xlfn.XLOOKUP(A1228, 'Hospitalisation Details'!A:A, 'Hospitalisation Details'!L:L, "not found")</f>
        <v>tier - 2</v>
      </c>
      <c r="O1228" s="2" t="str">
        <f>_xlfn.XLOOKUP(A1228, 'Hospitalisation Details'!A:A, 'Hospitalisation Details'!N:N, "not found")</f>
        <v>tier - 1</v>
      </c>
      <c r="P1228" s="2" t="str">
        <f>_xlfn.XLOOKUP(A1228, 'Hospitalisation Details'!A:A, 'Hospitalisation Details'!P:P, "not found")</f>
        <v>R1012</v>
      </c>
      <c r="Q1228" s="2">
        <f>_xlfn.XLOOKUP(A1228, 'Hospitalisation Details'!A:A, 'Hospitalisation Details'!H:H, "not found")</f>
        <v>40</v>
      </c>
    </row>
    <row r="1229" spans="1:17" ht="15.75" x14ac:dyDescent="0.25">
      <c r="A1229" s="15" t="s">
        <v>1143</v>
      </c>
      <c r="B1229" s="2" t="str">
        <f>VLOOKUP(A1229, 'Customer Names'!A:E, 4, FALSE)</f>
        <v>Stephen A.</v>
      </c>
      <c r="C1229" s="2">
        <f>_xlfn.XLOOKUP(A1229, 'Medical Examinations'!A:A, 'Medical Examinations'!B:B, "not found")</f>
        <v>36.700000000000003</v>
      </c>
      <c r="D1229" s="2">
        <f>_xlfn.XLOOKUP(A1229, 'Medical Examinations'!A:A, 'Medical Examinations'!D:D, "not found")</f>
        <v>8.6999999999999993</v>
      </c>
      <c r="E1229" s="2" t="str">
        <f>_xlfn.XLOOKUP(A1229, 'Medical Examinations'!A:A, 'Medical Examinations'!F:F, "not found")</f>
        <v>yes</v>
      </c>
      <c r="F1229" s="2" t="str">
        <f>_xlfn.XLOOKUP(A1229, 'Medical Examinations'!A:A, 'Medical Examinations'!G:G, "not found")</f>
        <v>No</v>
      </c>
      <c r="G1229" s="2" t="str">
        <f>_xlfn.XLOOKUP(A1229, 'Medical Examinations'!A:A, 'Medical Examinations'!H:H, "not found")</f>
        <v>No</v>
      </c>
      <c r="H1229" s="2">
        <f>_xlfn.XLOOKUP(A1229, 'Medical Examinations'!A:A, 'Medical Examinations'!J:J, "not found")</f>
        <v>2</v>
      </c>
      <c r="I1229" s="2" t="str">
        <f>_xlfn.XLOOKUP(A1229, 'Medical Examinations'!A:A, 'Medical Examinations'!L:L, "not found")</f>
        <v>No</v>
      </c>
      <c r="J1229" s="2" t="str">
        <f>_xlfn.XLOOKUP(A1229, 'Medical Examinations'!A:A, 'Medical Examinations'!C:C, "not found")</f>
        <v>Obesity</v>
      </c>
      <c r="K1229" s="2" t="str">
        <f>_xlfn.XLOOKUP(A1229, 'Medical Examinations'!A:A, 'Medical Examinations'!E:E, "not  found")</f>
        <v>Diabetes</v>
      </c>
      <c r="L1229" s="16">
        <f>_xlfn.XLOOKUP(A1229, 'Hospitalisation Details'!A:A, 'Hospitalisation Details'!G:G, "not found")</f>
        <v>25859</v>
      </c>
      <c r="M1229" s="17">
        <f>_xlfn.XLOOKUP(A1229, 'Hospitalisation Details'!A:A, 'Hospitalisation Details'!J:J, "not found")</f>
        <v>9144.57</v>
      </c>
      <c r="N1229" s="2" t="str">
        <f>_xlfn.XLOOKUP(A1229, 'Hospitalisation Details'!A:A, 'Hospitalisation Details'!L:L, "not found")</f>
        <v>tier - 3</v>
      </c>
      <c r="O1229" s="2" t="str">
        <f>_xlfn.XLOOKUP(A1229, 'Hospitalisation Details'!A:A, 'Hospitalisation Details'!N:N, "not found")</f>
        <v>tier - 2</v>
      </c>
      <c r="P1229" s="2" t="str">
        <f>_xlfn.XLOOKUP(A1229, 'Hospitalisation Details'!A:A, 'Hospitalisation Details'!P:P, "not found")</f>
        <v>R1011</v>
      </c>
      <c r="Q1229" s="2">
        <f>_xlfn.XLOOKUP(A1229, 'Hospitalisation Details'!A:A, 'Hospitalisation Details'!H:H, "not found")</f>
        <v>52</v>
      </c>
    </row>
    <row r="1230" spans="1:17" ht="15.75" x14ac:dyDescent="0.25">
      <c r="A1230" s="15" t="s">
        <v>1142</v>
      </c>
      <c r="B1230" s="2" t="str">
        <f>VLOOKUP(A1230, 'Customer Names'!A:E, 4, FALSE)</f>
        <v>Dan</v>
      </c>
      <c r="C1230" s="2">
        <f>_xlfn.XLOOKUP(A1230, 'Medical Examinations'!A:A, 'Medical Examinations'!B:B, "not found")</f>
        <v>34.1</v>
      </c>
      <c r="D1230" s="2">
        <f>_xlfn.XLOOKUP(A1230, 'Medical Examinations'!A:A, 'Medical Examinations'!D:D, "not found")</f>
        <v>9.0399999999999991</v>
      </c>
      <c r="E1230" s="2" t="str">
        <f>_xlfn.XLOOKUP(A1230, 'Medical Examinations'!A:A, 'Medical Examinations'!F:F, "not found")</f>
        <v>yes</v>
      </c>
      <c r="F1230" s="2" t="str">
        <f>_xlfn.XLOOKUP(A1230, 'Medical Examinations'!A:A, 'Medical Examinations'!G:G, "not found")</f>
        <v>No</v>
      </c>
      <c r="G1230" s="2" t="str">
        <f>_xlfn.XLOOKUP(A1230, 'Medical Examinations'!A:A, 'Medical Examinations'!H:H, "not found")</f>
        <v>No</v>
      </c>
      <c r="H1230" s="2">
        <f>_xlfn.XLOOKUP(A1230, 'Medical Examinations'!A:A, 'Medical Examinations'!J:J, "not found")</f>
        <v>2</v>
      </c>
      <c r="I1230" s="2" t="str">
        <f>_xlfn.XLOOKUP(A1230, 'Medical Examinations'!A:A, 'Medical Examinations'!L:L, "not found")</f>
        <v>No</v>
      </c>
      <c r="J1230" s="2" t="str">
        <f>_xlfn.XLOOKUP(A1230, 'Medical Examinations'!A:A, 'Medical Examinations'!C:C, "not found")</f>
        <v>Obesity</v>
      </c>
      <c r="K1230" s="2" t="str">
        <f>_xlfn.XLOOKUP(A1230, 'Medical Examinations'!A:A, 'Medical Examinations'!E:E, "not  found")</f>
        <v>Diabetes</v>
      </c>
      <c r="L1230" s="16">
        <f>_xlfn.XLOOKUP(A1230, 'Hospitalisation Details'!A:A, 'Hospitalisation Details'!G:G, "not found")</f>
        <v>25792</v>
      </c>
      <c r="M1230" s="17">
        <f>_xlfn.XLOOKUP(A1230, 'Hospitalisation Details'!A:A, 'Hospitalisation Details'!J:J, "not found")</f>
        <v>9140.9500000000007</v>
      </c>
      <c r="N1230" s="2" t="str">
        <f>_xlfn.XLOOKUP(A1230, 'Hospitalisation Details'!A:A, 'Hospitalisation Details'!L:L, "not found")</f>
        <v>tier - 3</v>
      </c>
      <c r="O1230" s="2" t="str">
        <f>_xlfn.XLOOKUP(A1230, 'Hospitalisation Details'!A:A, 'Hospitalisation Details'!N:N, "not found")</f>
        <v>tier - 3</v>
      </c>
      <c r="P1230" s="2" t="str">
        <f>_xlfn.XLOOKUP(A1230, 'Hospitalisation Details'!A:A, 'Hospitalisation Details'!P:P, "not found")</f>
        <v>R1013</v>
      </c>
      <c r="Q1230" s="2">
        <f>_xlfn.XLOOKUP(A1230, 'Hospitalisation Details'!A:A, 'Hospitalisation Details'!H:H, "not found")</f>
        <v>52</v>
      </c>
    </row>
    <row r="1231" spans="1:17" ht="15.75" x14ac:dyDescent="0.25">
      <c r="A1231" s="15" t="s">
        <v>1141</v>
      </c>
      <c r="B1231" s="2" t="str">
        <f>VLOOKUP(A1231, 'Customer Names'!A:E, 4, FALSE)</f>
        <v>Katie C</v>
      </c>
      <c r="C1231" s="2">
        <f>_xlfn.XLOOKUP(A1231, 'Medical Examinations'!A:A, 'Medical Examinations'!B:B, "not found")</f>
        <v>25.7</v>
      </c>
      <c r="D1231" s="2">
        <f>_xlfn.XLOOKUP(A1231, 'Medical Examinations'!A:A, 'Medical Examinations'!D:D, "not found")</f>
        <v>5.61</v>
      </c>
      <c r="E1231" s="2" t="str">
        <f>_xlfn.XLOOKUP(A1231, 'Medical Examinations'!A:A, 'Medical Examinations'!F:F, "not found")</f>
        <v>No</v>
      </c>
      <c r="F1231" s="2" t="str">
        <f>_xlfn.XLOOKUP(A1231, 'Medical Examinations'!A:A, 'Medical Examinations'!G:G, "not found")</f>
        <v>No</v>
      </c>
      <c r="G1231" s="2" t="str">
        <f>_xlfn.XLOOKUP(A1231, 'Medical Examinations'!A:A, 'Medical Examinations'!H:H, "not found")</f>
        <v>No</v>
      </c>
      <c r="H1231" s="2">
        <f>_xlfn.XLOOKUP(A1231, 'Medical Examinations'!A:A, 'Medical Examinations'!J:J, "not found")</f>
        <v>0</v>
      </c>
      <c r="I1231" s="2" t="str">
        <f>_xlfn.XLOOKUP(A1231, 'Medical Examinations'!A:A, 'Medical Examinations'!L:L, "not found")</f>
        <v>No</v>
      </c>
      <c r="J1231" s="2" t="str">
        <f>_xlfn.XLOOKUP(A1231, 'Medical Examinations'!A:A, 'Medical Examinations'!C:C, "not found")</f>
        <v>Overweight</v>
      </c>
      <c r="K1231" s="2" t="str">
        <f>_xlfn.XLOOKUP(A1231, 'Medical Examinations'!A:A, 'Medical Examinations'!E:E, "not  found")</f>
        <v>Normal</v>
      </c>
      <c r="L1231" s="16">
        <f>_xlfn.XLOOKUP(A1231, 'Hospitalisation Details'!A:A, 'Hospitalisation Details'!G:G, "not found")</f>
        <v>28461</v>
      </c>
      <c r="M1231" s="17">
        <f>_xlfn.XLOOKUP(A1231, 'Hospitalisation Details'!A:A, 'Hospitalisation Details'!J:J, "not found")</f>
        <v>9101.7999999999993</v>
      </c>
      <c r="N1231" s="2" t="str">
        <f>_xlfn.XLOOKUP(A1231, 'Hospitalisation Details'!A:A, 'Hospitalisation Details'!L:L, "not found")</f>
        <v>tier - 2</v>
      </c>
      <c r="O1231" s="2" t="str">
        <f>_xlfn.XLOOKUP(A1231, 'Hospitalisation Details'!A:A, 'Hospitalisation Details'!N:N, "not found")</f>
        <v>tier - 1</v>
      </c>
      <c r="P1231" s="2" t="str">
        <f>_xlfn.XLOOKUP(A1231, 'Hospitalisation Details'!A:A, 'Hospitalisation Details'!P:P, "not found")</f>
        <v>R1011</v>
      </c>
      <c r="Q1231" s="2">
        <f>_xlfn.XLOOKUP(A1231, 'Hospitalisation Details'!A:A, 'Hospitalisation Details'!H:H, "not found")</f>
        <v>45</v>
      </c>
    </row>
    <row r="1232" spans="1:17" ht="15.75" x14ac:dyDescent="0.25">
      <c r="A1232" s="15" t="s">
        <v>1140</v>
      </c>
      <c r="B1232" s="2" t="str">
        <f>VLOOKUP(A1232, 'Customer Names'!A:E, 4, FALSE)</f>
        <v>Melissa K</v>
      </c>
      <c r="C1232" s="2">
        <f>_xlfn.XLOOKUP(A1232, 'Medical Examinations'!A:A, 'Medical Examinations'!B:B, "not found")</f>
        <v>21.68</v>
      </c>
      <c r="D1232" s="2">
        <f>_xlfn.XLOOKUP(A1232, 'Medical Examinations'!A:A, 'Medical Examinations'!D:D, "not found")</f>
        <v>8.1199999999999992</v>
      </c>
      <c r="E1232" s="2" t="str">
        <f>_xlfn.XLOOKUP(A1232, 'Medical Examinations'!A:A, 'Medical Examinations'!F:F, "not found")</f>
        <v>No</v>
      </c>
      <c r="F1232" s="2" t="str">
        <f>_xlfn.XLOOKUP(A1232, 'Medical Examinations'!A:A, 'Medical Examinations'!G:G, "not found")</f>
        <v>No</v>
      </c>
      <c r="G1232" s="2" t="str">
        <f>_xlfn.XLOOKUP(A1232, 'Medical Examinations'!A:A, 'Medical Examinations'!H:H, "not found")</f>
        <v>No</v>
      </c>
      <c r="H1232" s="2">
        <f>_xlfn.XLOOKUP(A1232, 'Medical Examinations'!A:A, 'Medical Examinations'!J:J, "not found")</f>
        <v>0</v>
      </c>
      <c r="I1232" s="2" t="str">
        <f>_xlfn.XLOOKUP(A1232, 'Medical Examinations'!A:A, 'Medical Examinations'!L:L, "not found")</f>
        <v>No</v>
      </c>
      <c r="J1232" s="2" t="str">
        <f>_xlfn.XLOOKUP(A1232, 'Medical Examinations'!A:A, 'Medical Examinations'!C:C, "not found")</f>
        <v>Normal Weight</v>
      </c>
      <c r="K1232" s="2" t="str">
        <f>_xlfn.XLOOKUP(A1232, 'Medical Examinations'!A:A, 'Medical Examinations'!E:E, "not  found")</f>
        <v>Diabetes</v>
      </c>
      <c r="L1232" s="16">
        <f>_xlfn.XLOOKUP(A1232, 'Hospitalisation Details'!A:A, 'Hospitalisation Details'!G:G, "not found")</f>
        <v>24055</v>
      </c>
      <c r="M1232" s="17">
        <f>_xlfn.XLOOKUP(A1232, 'Hospitalisation Details'!A:A, 'Hospitalisation Details'!J:J, "not found")</f>
        <v>9095.94</v>
      </c>
      <c r="N1232" s="2" t="str">
        <f>_xlfn.XLOOKUP(A1232, 'Hospitalisation Details'!A:A, 'Hospitalisation Details'!L:L, "not found")</f>
        <v>tier - 3</v>
      </c>
      <c r="O1232" s="2" t="str">
        <f>_xlfn.XLOOKUP(A1232, 'Hospitalisation Details'!A:A, 'Hospitalisation Details'!N:N, "not found")</f>
        <v>tier - 1</v>
      </c>
      <c r="P1232" s="2" t="str">
        <f>_xlfn.XLOOKUP(A1232, 'Hospitalisation Details'!A:A, 'Hospitalisation Details'!P:P, "not found")</f>
        <v>R1011</v>
      </c>
      <c r="Q1232" s="2">
        <f>_xlfn.XLOOKUP(A1232, 'Hospitalisation Details'!A:A, 'Hospitalisation Details'!H:H, "not found")</f>
        <v>57</v>
      </c>
    </row>
    <row r="1233" spans="1:17" ht="15.75" x14ac:dyDescent="0.25">
      <c r="A1233" s="15" t="s">
        <v>1139</v>
      </c>
      <c r="B1233" s="2" t="str">
        <f>VLOOKUP(A1233, 'Customer Names'!A:E, 4, FALSE)</f>
        <v>Kara H</v>
      </c>
      <c r="C1233" s="2">
        <f>_xlfn.XLOOKUP(A1233, 'Medical Examinations'!A:A, 'Medical Examinations'!B:B, "not found")</f>
        <v>25.175000000000001</v>
      </c>
      <c r="D1233" s="2">
        <f>_xlfn.XLOOKUP(A1233, 'Medical Examinations'!A:A, 'Medical Examinations'!D:D, "not found")</f>
        <v>4.74</v>
      </c>
      <c r="E1233" s="2" t="str">
        <f>_xlfn.XLOOKUP(A1233, 'Medical Examinations'!A:A, 'Medical Examinations'!F:F, "not found")</f>
        <v>No</v>
      </c>
      <c r="F1233" s="2" t="str">
        <f>_xlfn.XLOOKUP(A1233, 'Medical Examinations'!A:A, 'Medical Examinations'!G:G, "not found")</f>
        <v>No</v>
      </c>
      <c r="G1233" s="2" t="str">
        <f>_xlfn.XLOOKUP(A1233, 'Medical Examinations'!A:A, 'Medical Examinations'!H:H, "not found")</f>
        <v>No</v>
      </c>
      <c r="H1233" s="2">
        <f>_xlfn.XLOOKUP(A1233, 'Medical Examinations'!A:A, 'Medical Examinations'!J:J, "not found")</f>
        <v>0</v>
      </c>
      <c r="I1233" s="2" t="str">
        <f>_xlfn.XLOOKUP(A1233, 'Medical Examinations'!A:A, 'Medical Examinations'!L:L, "not found")</f>
        <v>No</v>
      </c>
      <c r="J1233" s="2" t="str">
        <f>_xlfn.XLOOKUP(A1233, 'Medical Examinations'!A:A, 'Medical Examinations'!C:C, "not found")</f>
        <v>Overweight</v>
      </c>
      <c r="K1233" s="2" t="str">
        <f>_xlfn.XLOOKUP(A1233, 'Medical Examinations'!A:A, 'Medical Examinations'!E:E, "not  found")</f>
        <v>Normal</v>
      </c>
      <c r="L1233" s="16">
        <f>_xlfn.XLOOKUP(A1233, 'Hospitalisation Details'!A:A, 'Hospitalisation Details'!G:G, "not found")</f>
        <v>28433</v>
      </c>
      <c r="M1233" s="17">
        <f>_xlfn.XLOOKUP(A1233, 'Hospitalisation Details'!A:A, 'Hospitalisation Details'!J:J, "not found")</f>
        <v>9095.07</v>
      </c>
      <c r="N1233" s="2" t="str">
        <f>_xlfn.XLOOKUP(A1233, 'Hospitalisation Details'!A:A, 'Hospitalisation Details'!L:L, "not found")</f>
        <v>tier - 2</v>
      </c>
      <c r="O1233" s="2" t="str">
        <f>_xlfn.XLOOKUP(A1233, 'Hospitalisation Details'!A:A, 'Hospitalisation Details'!N:N, "not found")</f>
        <v>tier - 2</v>
      </c>
      <c r="P1233" s="2" t="str">
        <f>_xlfn.XLOOKUP(A1233, 'Hospitalisation Details'!A:A, 'Hospitalisation Details'!P:P, "not found")</f>
        <v>R1024</v>
      </c>
      <c r="Q1233" s="2">
        <f>_xlfn.XLOOKUP(A1233, 'Hospitalisation Details'!A:A, 'Hospitalisation Details'!H:H, "not found")</f>
        <v>45</v>
      </c>
    </row>
    <row r="1234" spans="1:17" ht="15.75" x14ac:dyDescent="0.25">
      <c r="A1234" s="15" t="s">
        <v>1138</v>
      </c>
      <c r="B1234" s="2" t="str">
        <f>VLOOKUP(A1234, 'Customer Names'!A:E, 4, FALSE)</f>
        <v>Juan Carlos</v>
      </c>
      <c r="C1234" s="2">
        <f>_xlfn.XLOOKUP(A1234, 'Medical Examinations'!A:A, 'Medical Examinations'!B:B, "not found")</f>
        <v>44.77</v>
      </c>
      <c r="D1234" s="2">
        <f>_xlfn.XLOOKUP(A1234, 'Medical Examinations'!A:A, 'Medical Examinations'!D:D, "not found")</f>
        <v>4.0599999999999996</v>
      </c>
      <c r="E1234" s="2" t="str">
        <f>_xlfn.XLOOKUP(A1234, 'Medical Examinations'!A:A, 'Medical Examinations'!F:F, "not found")</f>
        <v>No</v>
      </c>
      <c r="F1234" s="2" t="str">
        <f>_xlfn.XLOOKUP(A1234, 'Medical Examinations'!A:A, 'Medical Examinations'!G:G, "not found")</f>
        <v>No</v>
      </c>
      <c r="G1234" s="2" t="str">
        <f>_xlfn.XLOOKUP(A1234, 'Medical Examinations'!A:A, 'Medical Examinations'!H:H, "not found")</f>
        <v>No</v>
      </c>
      <c r="H1234" s="2">
        <f>_xlfn.XLOOKUP(A1234, 'Medical Examinations'!A:A, 'Medical Examinations'!J:J, "not found")</f>
        <v>2</v>
      </c>
      <c r="I1234" s="2" t="str">
        <f>_xlfn.XLOOKUP(A1234, 'Medical Examinations'!A:A, 'Medical Examinations'!L:L, "not found")</f>
        <v>No</v>
      </c>
      <c r="J1234" s="2" t="str">
        <f>_xlfn.XLOOKUP(A1234, 'Medical Examinations'!A:A, 'Medical Examinations'!C:C, "not found")</f>
        <v>Obesity</v>
      </c>
      <c r="K1234" s="2" t="str">
        <f>_xlfn.XLOOKUP(A1234, 'Medical Examinations'!A:A, 'Medical Examinations'!E:E, "not  found")</f>
        <v>Normal</v>
      </c>
      <c r="L1234" s="16">
        <f>_xlfn.XLOOKUP(A1234, 'Hospitalisation Details'!A:A, 'Hospitalisation Details'!G:G, "not found")</f>
        <v>26635</v>
      </c>
      <c r="M1234" s="17">
        <f>_xlfn.XLOOKUP(A1234, 'Hospitalisation Details'!A:A, 'Hospitalisation Details'!J:J, "not found")</f>
        <v>9058.73</v>
      </c>
      <c r="N1234" s="2" t="str">
        <f>_xlfn.XLOOKUP(A1234, 'Hospitalisation Details'!A:A, 'Hospitalisation Details'!L:L, "not found")</f>
        <v>tier - 3</v>
      </c>
      <c r="O1234" s="2" t="str">
        <f>_xlfn.XLOOKUP(A1234, 'Hospitalisation Details'!A:A, 'Hospitalisation Details'!N:N, "not found")</f>
        <v>tier - 2</v>
      </c>
      <c r="P1234" s="2" t="str">
        <f>_xlfn.XLOOKUP(A1234, 'Hospitalisation Details'!A:A, 'Hospitalisation Details'!P:P, "not found")</f>
        <v>R1013</v>
      </c>
      <c r="Q1234" s="2">
        <f>_xlfn.XLOOKUP(A1234, 'Hospitalisation Details'!A:A, 'Hospitalisation Details'!H:H, "not found")</f>
        <v>50</v>
      </c>
    </row>
    <row r="1235" spans="1:17" ht="15.75" x14ac:dyDescent="0.25">
      <c r="A1235" s="15" t="s">
        <v>1137</v>
      </c>
      <c r="B1235" s="2" t="str">
        <f>VLOOKUP(A1235, 'Customer Names'!A:E, 4, FALSE)</f>
        <v>John III</v>
      </c>
      <c r="C1235" s="2">
        <f>_xlfn.XLOOKUP(A1235, 'Medical Examinations'!A:A, 'Medical Examinations'!B:B, "not found")</f>
        <v>37.07</v>
      </c>
      <c r="D1235" s="2">
        <f>_xlfn.XLOOKUP(A1235, 'Medical Examinations'!A:A, 'Medical Examinations'!D:D, "not found")</f>
        <v>5.69</v>
      </c>
      <c r="E1235" s="2" t="str">
        <f>_xlfn.XLOOKUP(A1235, 'Medical Examinations'!A:A, 'Medical Examinations'!F:F, "not found")</f>
        <v>No</v>
      </c>
      <c r="F1235" s="2" t="str">
        <f>_xlfn.XLOOKUP(A1235, 'Medical Examinations'!A:A, 'Medical Examinations'!G:G, "not found")</f>
        <v>No</v>
      </c>
      <c r="G1235" s="2" t="str">
        <f>_xlfn.XLOOKUP(A1235, 'Medical Examinations'!A:A, 'Medical Examinations'!H:H, "not found")</f>
        <v>No</v>
      </c>
      <c r="H1235" s="2">
        <f>_xlfn.XLOOKUP(A1235, 'Medical Examinations'!A:A, 'Medical Examinations'!J:J, "not found")</f>
        <v>2</v>
      </c>
      <c r="I1235" s="2" t="str">
        <f>_xlfn.XLOOKUP(A1235, 'Medical Examinations'!A:A, 'Medical Examinations'!L:L, "not found")</f>
        <v>No</v>
      </c>
      <c r="J1235" s="2" t="str">
        <f>_xlfn.XLOOKUP(A1235, 'Medical Examinations'!A:A, 'Medical Examinations'!C:C, "not found")</f>
        <v>Obesity</v>
      </c>
      <c r="K1235" s="2" t="str">
        <f>_xlfn.XLOOKUP(A1235, 'Medical Examinations'!A:A, 'Medical Examinations'!E:E, "not  found")</f>
        <v>Normal</v>
      </c>
      <c r="L1235" s="16">
        <f>_xlfn.XLOOKUP(A1235, 'Hospitalisation Details'!A:A, 'Hospitalisation Details'!G:G, "not found")</f>
        <v>26640</v>
      </c>
      <c r="M1235" s="17">
        <f>_xlfn.XLOOKUP(A1235, 'Hospitalisation Details'!A:A, 'Hospitalisation Details'!J:J, "not found")</f>
        <v>9048.0300000000007</v>
      </c>
      <c r="N1235" s="2" t="str">
        <f>_xlfn.XLOOKUP(A1235, 'Hospitalisation Details'!A:A, 'Hospitalisation Details'!L:L, "not found")</f>
        <v>tier - 2</v>
      </c>
      <c r="O1235" s="2" t="str">
        <f>_xlfn.XLOOKUP(A1235, 'Hospitalisation Details'!A:A, 'Hospitalisation Details'!N:N, "not found")</f>
        <v>tier - 2</v>
      </c>
      <c r="P1235" s="2" t="str">
        <f>_xlfn.XLOOKUP(A1235, 'Hospitalisation Details'!A:A, 'Hospitalisation Details'!P:P, "not found")</f>
        <v>R1013</v>
      </c>
      <c r="Q1235" s="2">
        <f>_xlfn.XLOOKUP(A1235, 'Hospitalisation Details'!A:A, 'Hospitalisation Details'!H:H, "not found")</f>
        <v>50</v>
      </c>
    </row>
    <row r="1236" spans="1:17" ht="15.75" x14ac:dyDescent="0.25">
      <c r="A1236" s="15" t="s">
        <v>1136</v>
      </c>
      <c r="B1236" s="2" t="str">
        <f>VLOOKUP(A1236, 'Customer Names'!A:E, 4, FALSE)</f>
        <v>Sarah M</v>
      </c>
      <c r="C1236" s="2">
        <f>_xlfn.XLOOKUP(A1236, 'Medical Examinations'!A:A, 'Medical Examinations'!B:B, "not found")</f>
        <v>39.799999999999997</v>
      </c>
      <c r="D1236" s="2">
        <f>_xlfn.XLOOKUP(A1236, 'Medical Examinations'!A:A, 'Medical Examinations'!D:D, "not found")</f>
        <v>5.66</v>
      </c>
      <c r="E1236" s="2" t="str">
        <f>_xlfn.XLOOKUP(A1236, 'Medical Examinations'!A:A, 'Medical Examinations'!F:F, "not found")</f>
        <v>No</v>
      </c>
      <c r="F1236" s="2" t="str">
        <f>_xlfn.XLOOKUP(A1236, 'Medical Examinations'!A:A, 'Medical Examinations'!G:G, "not found")</f>
        <v>No</v>
      </c>
      <c r="G1236" s="2" t="str">
        <f>_xlfn.XLOOKUP(A1236, 'Medical Examinations'!A:A, 'Medical Examinations'!H:H, "not found")</f>
        <v>Yes</v>
      </c>
      <c r="H1236" s="2">
        <f>_xlfn.XLOOKUP(A1236, 'Medical Examinations'!A:A, 'Medical Examinations'!J:J, "not found")</f>
        <v>1</v>
      </c>
      <c r="I1236" s="2" t="str">
        <f>_xlfn.XLOOKUP(A1236, 'Medical Examinations'!A:A, 'Medical Examinations'!L:L, "not found")</f>
        <v>No</v>
      </c>
      <c r="J1236" s="2" t="str">
        <f>_xlfn.XLOOKUP(A1236, 'Medical Examinations'!A:A, 'Medical Examinations'!C:C, "not found")</f>
        <v>Obesity</v>
      </c>
      <c r="K1236" s="2" t="str">
        <f>_xlfn.XLOOKUP(A1236, 'Medical Examinations'!A:A, 'Medical Examinations'!E:E, "not  found")</f>
        <v>Normal</v>
      </c>
      <c r="L1236" s="16">
        <f>_xlfn.XLOOKUP(A1236, 'Hospitalisation Details'!A:A, 'Hospitalisation Details'!G:G, "not found")</f>
        <v>34304</v>
      </c>
      <c r="M1236" s="17">
        <f>_xlfn.XLOOKUP(A1236, 'Hospitalisation Details'!A:A, 'Hospitalisation Details'!J:J, "not found")</f>
        <v>9010.2000000000007</v>
      </c>
      <c r="N1236" s="2" t="str">
        <f>_xlfn.XLOOKUP(A1236, 'Hospitalisation Details'!A:A, 'Hospitalisation Details'!L:L, "not found")</f>
        <v>tier - 2</v>
      </c>
      <c r="O1236" s="2" t="str">
        <f>_xlfn.XLOOKUP(A1236, 'Hospitalisation Details'!A:A, 'Hospitalisation Details'!N:N, "not found")</f>
        <v>tier - 3</v>
      </c>
      <c r="P1236" s="2" t="str">
        <f>_xlfn.XLOOKUP(A1236, 'Hospitalisation Details'!A:A, 'Hospitalisation Details'!P:P, "not found")</f>
        <v>R1026</v>
      </c>
      <c r="Q1236" s="2">
        <f>_xlfn.XLOOKUP(A1236, 'Hospitalisation Details'!A:A, 'Hospitalisation Details'!H:H, "not found")</f>
        <v>29</v>
      </c>
    </row>
    <row r="1237" spans="1:17" ht="15.75" x14ac:dyDescent="0.25">
      <c r="A1237" s="15" t="s">
        <v>1135</v>
      </c>
      <c r="B1237" s="2" t="str">
        <f>VLOOKUP(A1237, 'Customer Names'!A:E, 4, FALSE)</f>
        <v>Kristin C</v>
      </c>
      <c r="C1237" s="2">
        <f>_xlfn.XLOOKUP(A1237, 'Medical Examinations'!A:A, 'Medical Examinations'!B:B, "not found")</f>
        <v>26.36</v>
      </c>
      <c r="D1237" s="2">
        <f>_xlfn.XLOOKUP(A1237, 'Medical Examinations'!A:A, 'Medical Examinations'!D:D, "not found")</f>
        <v>4.32</v>
      </c>
      <c r="E1237" s="2" t="str">
        <f>_xlfn.XLOOKUP(A1237, 'Medical Examinations'!A:A, 'Medical Examinations'!F:F, "not found")</f>
        <v>No</v>
      </c>
      <c r="F1237" s="2" t="str">
        <f>_xlfn.XLOOKUP(A1237, 'Medical Examinations'!A:A, 'Medical Examinations'!G:G, "not found")</f>
        <v>No</v>
      </c>
      <c r="G1237" s="2" t="str">
        <f>_xlfn.XLOOKUP(A1237, 'Medical Examinations'!A:A, 'Medical Examinations'!H:H, "not found")</f>
        <v>Yes</v>
      </c>
      <c r="H1237" s="2">
        <f>_xlfn.XLOOKUP(A1237, 'Medical Examinations'!A:A, 'Medical Examinations'!J:J, "not found")</f>
        <v>1</v>
      </c>
      <c r="I1237" s="2" t="str">
        <f>_xlfn.XLOOKUP(A1237, 'Medical Examinations'!A:A, 'Medical Examinations'!L:L, "not found")</f>
        <v>No</v>
      </c>
      <c r="J1237" s="2" t="str">
        <f>_xlfn.XLOOKUP(A1237, 'Medical Examinations'!A:A, 'Medical Examinations'!C:C, "not found")</f>
        <v>Overweight</v>
      </c>
      <c r="K1237" s="2" t="str">
        <f>_xlfn.XLOOKUP(A1237, 'Medical Examinations'!A:A, 'Medical Examinations'!E:E, "not  found")</f>
        <v>Normal</v>
      </c>
      <c r="L1237" s="16">
        <f>_xlfn.XLOOKUP(A1237, 'Hospitalisation Details'!A:A, 'Hospitalisation Details'!G:G, "not found")</f>
        <v>29205</v>
      </c>
      <c r="M1237" s="17">
        <f>_xlfn.XLOOKUP(A1237, 'Hospitalisation Details'!A:A, 'Hospitalisation Details'!J:J, "not found")</f>
        <v>8998.43</v>
      </c>
      <c r="N1237" s="2" t="str">
        <f>_xlfn.XLOOKUP(A1237, 'Hospitalisation Details'!A:A, 'Hospitalisation Details'!L:L, "not found")</f>
        <v>tier - 2</v>
      </c>
      <c r="O1237" s="2" t="str">
        <f>_xlfn.XLOOKUP(A1237, 'Hospitalisation Details'!A:A, 'Hospitalisation Details'!N:N, "not found")</f>
        <v>tier - 1</v>
      </c>
      <c r="P1237" s="2" t="str">
        <f>_xlfn.XLOOKUP(A1237, 'Hospitalisation Details'!A:A, 'Hospitalisation Details'!P:P, "not found")</f>
        <v>R1025</v>
      </c>
      <c r="Q1237" s="2">
        <f>_xlfn.XLOOKUP(A1237, 'Hospitalisation Details'!A:A, 'Hospitalisation Details'!H:H, "not found")</f>
        <v>43</v>
      </c>
    </row>
    <row r="1238" spans="1:17" ht="15.75" x14ac:dyDescent="0.25">
      <c r="A1238" s="15" t="s">
        <v>1134</v>
      </c>
      <c r="B1238" s="2" t="str">
        <f>VLOOKUP(A1238, 'Customer Names'!A:E, 4, FALSE)</f>
        <v>Casey M.</v>
      </c>
      <c r="C1238" s="2">
        <f>_xlfn.XLOOKUP(A1238, 'Medical Examinations'!A:A, 'Medical Examinations'!B:B, "not found")</f>
        <v>29.925000000000001</v>
      </c>
      <c r="D1238" s="2">
        <f>_xlfn.XLOOKUP(A1238, 'Medical Examinations'!A:A, 'Medical Examinations'!D:D, "not found")</f>
        <v>8.2899999999999991</v>
      </c>
      <c r="E1238" s="2" t="str">
        <f>_xlfn.XLOOKUP(A1238, 'Medical Examinations'!A:A, 'Medical Examinations'!F:F, "not found")</f>
        <v>No</v>
      </c>
      <c r="F1238" s="2" t="str">
        <f>_xlfn.XLOOKUP(A1238, 'Medical Examinations'!A:A, 'Medical Examinations'!G:G, "not found")</f>
        <v>No</v>
      </c>
      <c r="G1238" s="2" t="str">
        <f>_xlfn.XLOOKUP(A1238, 'Medical Examinations'!A:A, 'Medical Examinations'!H:H, "not found")</f>
        <v>No</v>
      </c>
      <c r="H1238" s="2">
        <f>_xlfn.XLOOKUP(A1238, 'Medical Examinations'!A:A, 'Medical Examinations'!J:J, "not found")</f>
        <v>2</v>
      </c>
      <c r="I1238" s="2" t="str">
        <f>_xlfn.XLOOKUP(A1238, 'Medical Examinations'!A:A, 'Medical Examinations'!L:L, "not found")</f>
        <v>No</v>
      </c>
      <c r="J1238" s="2" t="str">
        <f>_xlfn.XLOOKUP(A1238, 'Medical Examinations'!A:A, 'Medical Examinations'!C:C, "not found")</f>
        <v>Overweight</v>
      </c>
      <c r="K1238" s="2" t="str">
        <f>_xlfn.XLOOKUP(A1238, 'Medical Examinations'!A:A, 'Medical Examinations'!E:E, "not  found")</f>
        <v>Diabetes</v>
      </c>
      <c r="L1238" s="16">
        <f>_xlfn.XLOOKUP(A1238, 'Hospitalisation Details'!A:A, 'Hospitalisation Details'!G:G, "not found")</f>
        <v>26948</v>
      </c>
      <c r="M1238" s="17">
        <f>_xlfn.XLOOKUP(A1238, 'Hospitalisation Details'!A:A, 'Hospitalisation Details'!J:J, "not found")</f>
        <v>8988.16</v>
      </c>
      <c r="N1238" s="2" t="str">
        <f>_xlfn.XLOOKUP(A1238, 'Hospitalisation Details'!A:A, 'Hospitalisation Details'!L:L, "not found")</f>
        <v>tier - 2</v>
      </c>
      <c r="O1238" s="2" t="str">
        <f>_xlfn.XLOOKUP(A1238, 'Hospitalisation Details'!A:A, 'Hospitalisation Details'!N:N, "not found")</f>
        <v>tier - 1</v>
      </c>
      <c r="P1238" s="2" t="str">
        <f>_xlfn.XLOOKUP(A1238, 'Hospitalisation Details'!A:A, 'Hospitalisation Details'!P:P, "not found")</f>
        <v>R1012</v>
      </c>
      <c r="Q1238" s="2">
        <f>_xlfn.XLOOKUP(A1238, 'Hospitalisation Details'!A:A, 'Hospitalisation Details'!H:H, "not found")</f>
        <v>49</v>
      </c>
    </row>
    <row r="1239" spans="1:17" ht="15.75" x14ac:dyDescent="0.25">
      <c r="A1239" s="15" t="s">
        <v>1133</v>
      </c>
      <c r="B1239" s="2" t="str">
        <f>VLOOKUP(A1239, 'Customer Names'!A:E, 4, FALSE)</f>
        <v>Samuel</v>
      </c>
      <c r="C1239" s="2">
        <f>_xlfn.XLOOKUP(A1239, 'Medical Examinations'!A:A, 'Medical Examinations'!B:B, "not found")</f>
        <v>37.29</v>
      </c>
      <c r="D1239" s="2">
        <f>_xlfn.XLOOKUP(A1239, 'Medical Examinations'!A:A, 'Medical Examinations'!D:D, "not found")</f>
        <v>10.46</v>
      </c>
      <c r="E1239" s="2" t="str">
        <f>_xlfn.XLOOKUP(A1239, 'Medical Examinations'!A:A, 'Medical Examinations'!F:F, "not found")</f>
        <v>No</v>
      </c>
      <c r="F1239" s="2" t="str">
        <f>_xlfn.XLOOKUP(A1239, 'Medical Examinations'!A:A, 'Medical Examinations'!G:G, "not found")</f>
        <v>No</v>
      </c>
      <c r="G1239" s="2" t="str">
        <f>_xlfn.XLOOKUP(A1239, 'Medical Examinations'!A:A, 'Medical Examinations'!H:H, "not found")</f>
        <v>No</v>
      </c>
      <c r="H1239" s="2">
        <f>_xlfn.XLOOKUP(A1239, 'Medical Examinations'!A:A, 'Medical Examinations'!J:J, "not found")</f>
        <v>0</v>
      </c>
      <c r="I1239" s="2" t="str">
        <f>_xlfn.XLOOKUP(A1239, 'Medical Examinations'!A:A, 'Medical Examinations'!L:L, "not found")</f>
        <v>No</v>
      </c>
      <c r="J1239" s="2" t="str">
        <f>_xlfn.XLOOKUP(A1239, 'Medical Examinations'!A:A, 'Medical Examinations'!C:C, "not found")</f>
        <v>Obesity</v>
      </c>
      <c r="K1239" s="2" t="str">
        <f>_xlfn.XLOOKUP(A1239, 'Medical Examinations'!A:A, 'Medical Examinations'!E:E, "not  found")</f>
        <v>Diabetes</v>
      </c>
      <c r="L1239" s="16">
        <f>_xlfn.XLOOKUP(A1239, 'Hospitalisation Details'!A:A, 'Hospitalisation Details'!G:G, "not found")</f>
        <v>27231</v>
      </c>
      <c r="M1239" s="17">
        <f>_xlfn.XLOOKUP(A1239, 'Hospitalisation Details'!A:A, 'Hospitalisation Details'!J:J, "not found")</f>
        <v>8978.19</v>
      </c>
      <c r="N1239" s="2" t="str">
        <f>_xlfn.XLOOKUP(A1239, 'Hospitalisation Details'!A:A, 'Hospitalisation Details'!L:L, "not found")</f>
        <v>tier - 2</v>
      </c>
      <c r="O1239" s="2" t="str">
        <f>_xlfn.XLOOKUP(A1239, 'Hospitalisation Details'!A:A, 'Hospitalisation Details'!N:N, "not found")</f>
        <v>tier - 2</v>
      </c>
      <c r="P1239" s="2" t="str">
        <f>_xlfn.XLOOKUP(A1239, 'Hospitalisation Details'!A:A, 'Hospitalisation Details'!P:P, "not found")</f>
        <v>R1013</v>
      </c>
      <c r="Q1239" s="2">
        <f>_xlfn.XLOOKUP(A1239, 'Hospitalisation Details'!A:A, 'Hospitalisation Details'!H:H, "not found")</f>
        <v>48</v>
      </c>
    </row>
    <row r="1240" spans="1:17" ht="15.75" x14ac:dyDescent="0.25">
      <c r="A1240" s="15" t="s">
        <v>1132</v>
      </c>
      <c r="B1240" s="2" t="str">
        <f>VLOOKUP(A1240, 'Customer Names'!A:E, 4, FALSE)</f>
        <v>Braulio</v>
      </c>
      <c r="C1240" s="2">
        <f>_xlfn.XLOOKUP(A1240, 'Medical Examinations'!A:A, 'Medical Examinations'!B:B, "not found")</f>
        <v>30.2</v>
      </c>
      <c r="D1240" s="2">
        <f>_xlfn.XLOOKUP(A1240, 'Medical Examinations'!A:A, 'Medical Examinations'!D:D, "not found")</f>
        <v>11.96</v>
      </c>
      <c r="E1240" s="2" t="str">
        <f>_xlfn.XLOOKUP(A1240, 'Medical Examinations'!A:A, 'Medical Examinations'!F:F, "not found")</f>
        <v>No</v>
      </c>
      <c r="F1240" s="2" t="str">
        <f>_xlfn.XLOOKUP(A1240, 'Medical Examinations'!A:A, 'Medical Examinations'!G:G, "not found")</f>
        <v>No</v>
      </c>
      <c r="G1240" s="2" t="str">
        <f>_xlfn.XLOOKUP(A1240, 'Medical Examinations'!A:A, 'Medical Examinations'!H:H, "not found")</f>
        <v>No</v>
      </c>
      <c r="H1240" s="2">
        <f>_xlfn.XLOOKUP(A1240, 'Medical Examinations'!A:A, 'Medical Examinations'!J:J, "not found")</f>
        <v>0</v>
      </c>
      <c r="I1240" s="2" t="str">
        <f>_xlfn.XLOOKUP(A1240, 'Medical Examinations'!A:A, 'Medical Examinations'!L:L, "not found")</f>
        <v>No</v>
      </c>
      <c r="J1240" s="2" t="str">
        <f>_xlfn.XLOOKUP(A1240, 'Medical Examinations'!A:A, 'Medical Examinations'!C:C, "not found")</f>
        <v>Obesity</v>
      </c>
      <c r="K1240" s="2" t="str">
        <f>_xlfn.XLOOKUP(A1240, 'Medical Examinations'!A:A, 'Medical Examinations'!E:E, "not  found")</f>
        <v>Diabetes</v>
      </c>
      <c r="L1240" s="16">
        <f>_xlfn.XLOOKUP(A1240, 'Hospitalisation Details'!A:A, 'Hospitalisation Details'!G:G, "not found")</f>
        <v>27280</v>
      </c>
      <c r="M1240" s="17">
        <f>_xlfn.XLOOKUP(A1240, 'Hospitalisation Details'!A:A, 'Hospitalisation Details'!J:J, "not found")</f>
        <v>8968.33</v>
      </c>
      <c r="N1240" s="2" t="str">
        <f>_xlfn.XLOOKUP(A1240, 'Hospitalisation Details'!A:A, 'Hospitalisation Details'!L:L, "not found")</f>
        <v>tier - 3</v>
      </c>
      <c r="O1240" s="2" t="str">
        <f>_xlfn.XLOOKUP(A1240, 'Hospitalisation Details'!A:A, 'Hospitalisation Details'!N:N, "not found")</f>
        <v>tier - 2</v>
      </c>
      <c r="P1240" s="2" t="str">
        <f>_xlfn.XLOOKUP(A1240, 'Hospitalisation Details'!A:A, 'Hospitalisation Details'!P:P, "not found")</f>
        <v>R1011</v>
      </c>
      <c r="Q1240" s="2">
        <f>_xlfn.XLOOKUP(A1240, 'Hospitalisation Details'!A:A, 'Hospitalisation Details'!H:H, "not found")</f>
        <v>48</v>
      </c>
    </row>
    <row r="1241" spans="1:17" ht="15.75" x14ac:dyDescent="0.25">
      <c r="A1241" s="15" t="s">
        <v>1131</v>
      </c>
      <c r="B1241" s="2" t="str">
        <f>VLOOKUP(A1241, 'Customer Names'!A:E, 4, FALSE)</f>
        <v>Anne-Marie</v>
      </c>
      <c r="C1241" s="2">
        <f>_xlfn.XLOOKUP(A1241, 'Medical Examinations'!A:A, 'Medical Examinations'!B:B, "not found")</f>
        <v>24.225000000000001</v>
      </c>
      <c r="D1241" s="2">
        <f>_xlfn.XLOOKUP(A1241, 'Medical Examinations'!A:A, 'Medical Examinations'!D:D, "not found")</f>
        <v>4.25</v>
      </c>
      <c r="E1241" s="2" t="str">
        <f>_xlfn.XLOOKUP(A1241, 'Medical Examinations'!A:A, 'Medical Examinations'!F:F, "not found")</f>
        <v>yes</v>
      </c>
      <c r="F1241" s="2" t="str">
        <f>_xlfn.XLOOKUP(A1241, 'Medical Examinations'!A:A, 'Medical Examinations'!G:G, "not found")</f>
        <v>No</v>
      </c>
      <c r="G1241" s="2" t="str">
        <f>_xlfn.XLOOKUP(A1241, 'Medical Examinations'!A:A, 'Medical Examinations'!H:H, "not found")</f>
        <v>Yes</v>
      </c>
      <c r="H1241" s="2">
        <f>_xlfn.XLOOKUP(A1241, 'Medical Examinations'!A:A, 'Medical Examinations'!J:J, "not found")</f>
        <v>1</v>
      </c>
      <c r="I1241" s="2" t="str">
        <f>_xlfn.XLOOKUP(A1241, 'Medical Examinations'!A:A, 'Medical Examinations'!L:L, "not found")</f>
        <v>No</v>
      </c>
      <c r="J1241" s="2" t="str">
        <f>_xlfn.XLOOKUP(A1241, 'Medical Examinations'!A:A, 'Medical Examinations'!C:C, "not found")</f>
        <v>Normal Weight</v>
      </c>
      <c r="K1241" s="2" t="str">
        <f>_xlfn.XLOOKUP(A1241, 'Medical Examinations'!A:A, 'Medical Examinations'!E:E, "not  found")</f>
        <v>Normal</v>
      </c>
      <c r="L1241" s="16">
        <f>_xlfn.XLOOKUP(A1241, 'Hospitalisation Details'!A:A, 'Hospitalisation Details'!G:G, "not found")</f>
        <v>30512</v>
      </c>
      <c r="M1241" s="17">
        <f>_xlfn.XLOOKUP(A1241, 'Hospitalisation Details'!A:A, 'Hospitalisation Details'!J:J, "not found")</f>
        <v>8965.7999999999993</v>
      </c>
      <c r="N1241" s="2" t="str">
        <f>_xlfn.XLOOKUP(A1241, 'Hospitalisation Details'!A:A, 'Hospitalisation Details'!L:L, "not found")</f>
        <v>tier - 2</v>
      </c>
      <c r="O1241" s="2" t="str">
        <f>_xlfn.XLOOKUP(A1241, 'Hospitalisation Details'!A:A, 'Hospitalisation Details'!N:N, "not found")</f>
        <v>tier - 3</v>
      </c>
      <c r="P1241" s="2" t="str">
        <f>_xlfn.XLOOKUP(A1241, 'Hospitalisation Details'!A:A, 'Hospitalisation Details'!P:P, "not found")</f>
        <v>R1012</v>
      </c>
      <c r="Q1241" s="2">
        <f>_xlfn.XLOOKUP(A1241, 'Hospitalisation Details'!A:A, 'Hospitalisation Details'!H:H, "not found")</f>
        <v>39</v>
      </c>
    </row>
    <row r="1242" spans="1:17" ht="15.75" x14ac:dyDescent="0.25">
      <c r="A1242" s="15" t="s">
        <v>1130</v>
      </c>
      <c r="B1242" s="2" t="str">
        <f>VLOOKUP(A1242, 'Customer Names'!A:E, 4, FALSE)</f>
        <v>Samuel K.</v>
      </c>
      <c r="C1242" s="2">
        <f>_xlfn.XLOOKUP(A1242, 'Medical Examinations'!A:A, 'Medical Examinations'!B:B, "not found")</f>
        <v>31.445</v>
      </c>
      <c r="D1242" s="2">
        <f>_xlfn.XLOOKUP(A1242, 'Medical Examinations'!A:A, 'Medical Examinations'!D:D, "not found")</f>
        <v>8.33</v>
      </c>
      <c r="E1242" s="2" t="str">
        <f>_xlfn.XLOOKUP(A1242, 'Medical Examinations'!A:A, 'Medical Examinations'!F:F, "not found")</f>
        <v>No</v>
      </c>
      <c r="F1242" s="2" t="str">
        <f>_xlfn.XLOOKUP(A1242, 'Medical Examinations'!A:A, 'Medical Examinations'!G:G, "not found")</f>
        <v>No</v>
      </c>
      <c r="G1242" s="2" t="str">
        <f>_xlfn.XLOOKUP(A1242, 'Medical Examinations'!A:A, 'Medical Examinations'!H:H, "not found")</f>
        <v>No</v>
      </c>
      <c r="H1242" s="2">
        <f>_xlfn.XLOOKUP(A1242, 'Medical Examinations'!A:A, 'Medical Examinations'!J:J, "not found")</f>
        <v>0</v>
      </c>
      <c r="I1242" s="2" t="str">
        <f>_xlfn.XLOOKUP(A1242, 'Medical Examinations'!A:A, 'Medical Examinations'!L:L, "not found")</f>
        <v>No</v>
      </c>
      <c r="J1242" s="2" t="str">
        <f>_xlfn.XLOOKUP(A1242, 'Medical Examinations'!A:A, 'Medical Examinations'!C:C, "not found")</f>
        <v>Obesity</v>
      </c>
      <c r="K1242" s="2" t="str">
        <f>_xlfn.XLOOKUP(A1242, 'Medical Examinations'!A:A, 'Medical Examinations'!E:E, "not  found")</f>
        <v>Diabetes</v>
      </c>
      <c r="L1242" s="16">
        <f>_xlfn.XLOOKUP(A1242, 'Hospitalisation Details'!A:A, 'Hospitalisation Details'!G:G, "not found")</f>
        <v>27258</v>
      </c>
      <c r="M1242" s="17">
        <f>_xlfn.XLOOKUP(A1242, 'Hospitalisation Details'!A:A, 'Hospitalisation Details'!J:J, "not found")</f>
        <v>8964.06</v>
      </c>
      <c r="N1242" s="2" t="str">
        <f>_xlfn.XLOOKUP(A1242, 'Hospitalisation Details'!A:A, 'Hospitalisation Details'!L:L, "not found")</f>
        <v>tier - 3</v>
      </c>
      <c r="O1242" s="2" t="str">
        <f>_xlfn.XLOOKUP(A1242, 'Hospitalisation Details'!A:A, 'Hospitalisation Details'!N:N, "not found")</f>
        <v>tier - 2</v>
      </c>
      <c r="P1242" s="2" t="str">
        <f>_xlfn.XLOOKUP(A1242, 'Hospitalisation Details'!A:A, 'Hospitalisation Details'!P:P, "not found")</f>
        <v>R1016</v>
      </c>
      <c r="Q1242" s="2">
        <f>_xlfn.XLOOKUP(A1242, 'Hospitalisation Details'!A:A, 'Hospitalisation Details'!H:H, "not found")</f>
        <v>48</v>
      </c>
    </row>
    <row r="1243" spans="1:17" ht="15.75" x14ac:dyDescent="0.25">
      <c r="A1243" s="15" t="s">
        <v>1129</v>
      </c>
      <c r="B1243" s="2" t="str">
        <f>VLOOKUP(A1243, 'Customer Names'!A:E, 4, FALSE)</f>
        <v>Yuki</v>
      </c>
      <c r="C1243" s="2">
        <f>_xlfn.XLOOKUP(A1243, 'Medical Examinations'!A:A, 'Medical Examinations'!B:B, "not found")</f>
        <v>38.880000000000003</v>
      </c>
      <c r="D1243" s="2">
        <f>_xlfn.XLOOKUP(A1243, 'Medical Examinations'!A:A, 'Medical Examinations'!D:D, "not found")</f>
        <v>4.29</v>
      </c>
      <c r="E1243" s="2" t="str">
        <f>_xlfn.XLOOKUP(A1243, 'Medical Examinations'!A:A, 'Medical Examinations'!F:F, "not found")</f>
        <v>No</v>
      </c>
      <c r="F1243" s="2" t="str">
        <f>_xlfn.XLOOKUP(A1243, 'Medical Examinations'!A:A, 'Medical Examinations'!G:G, "not found")</f>
        <v>No</v>
      </c>
      <c r="G1243" s="2" t="str">
        <f>_xlfn.XLOOKUP(A1243, 'Medical Examinations'!A:A, 'Medical Examinations'!H:H, "not found")</f>
        <v>No</v>
      </c>
      <c r="H1243" s="2">
        <f>_xlfn.XLOOKUP(A1243, 'Medical Examinations'!A:A, 'Medical Examinations'!J:J, "not found")</f>
        <v>1</v>
      </c>
      <c r="I1243" s="2" t="str">
        <f>_xlfn.XLOOKUP(A1243, 'Medical Examinations'!A:A, 'Medical Examinations'!L:L, "not found")</f>
        <v>No</v>
      </c>
      <c r="J1243" s="2" t="str">
        <f>_xlfn.XLOOKUP(A1243, 'Medical Examinations'!A:A, 'Medical Examinations'!C:C, "not found")</f>
        <v>Obesity</v>
      </c>
      <c r="K1243" s="2" t="str">
        <f>_xlfn.XLOOKUP(A1243, 'Medical Examinations'!A:A, 'Medical Examinations'!E:E, "not  found")</f>
        <v>Normal</v>
      </c>
      <c r="L1243" s="16">
        <f>_xlfn.XLOOKUP(A1243, 'Hospitalisation Details'!A:A, 'Hospitalisation Details'!G:G, "not found")</f>
        <v>33874</v>
      </c>
      <c r="M1243" s="17">
        <f>_xlfn.XLOOKUP(A1243, 'Hospitalisation Details'!A:A, 'Hospitalisation Details'!J:J, "not found")</f>
        <v>8954.99</v>
      </c>
      <c r="N1243" s="2" t="str">
        <f>_xlfn.XLOOKUP(A1243, 'Hospitalisation Details'!A:A, 'Hospitalisation Details'!L:L, "not found")</f>
        <v>tier - 2</v>
      </c>
      <c r="O1243" s="2" t="str">
        <f>_xlfn.XLOOKUP(A1243, 'Hospitalisation Details'!A:A, 'Hospitalisation Details'!N:N, "not found")</f>
        <v>tier - 3</v>
      </c>
      <c r="P1243" s="2" t="str">
        <f>_xlfn.XLOOKUP(A1243, 'Hospitalisation Details'!A:A, 'Hospitalisation Details'!P:P, "not found")</f>
        <v>R1026</v>
      </c>
      <c r="Q1243" s="2">
        <f>_xlfn.XLOOKUP(A1243, 'Hospitalisation Details'!A:A, 'Hospitalisation Details'!H:H, "not found")</f>
        <v>30</v>
      </c>
    </row>
    <row r="1244" spans="1:17" ht="15.75" x14ac:dyDescent="0.25">
      <c r="A1244" s="15" t="s">
        <v>1128</v>
      </c>
      <c r="B1244" s="2" t="str">
        <f>VLOOKUP(A1244, 'Customer Names'!A:E, 4, FALSE)</f>
        <v>Rafer</v>
      </c>
      <c r="C1244" s="2">
        <f>_xlfn.XLOOKUP(A1244, 'Medical Examinations'!A:A, 'Medical Examinations'!B:B, "not found")</f>
        <v>43.89</v>
      </c>
      <c r="D1244" s="2">
        <f>_xlfn.XLOOKUP(A1244, 'Medical Examinations'!A:A, 'Medical Examinations'!D:D, "not found")</f>
        <v>6.32</v>
      </c>
      <c r="E1244" s="2" t="str">
        <f>_xlfn.XLOOKUP(A1244, 'Medical Examinations'!A:A, 'Medical Examinations'!F:F, "not found")</f>
        <v>yes</v>
      </c>
      <c r="F1244" s="2" t="str">
        <f>_xlfn.XLOOKUP(A1244, 'Medical Examinations'!A:A, 'Medical Examinations'!G:G, "not found")</f>
        <v>No</v>
      </c>
      <c r="G1244" s="2" t="str">
        <f>_xlfn.XLOOKUP(A1244, 'Medical Examinations'!A:A, 'Medical Examinations'!H:H, "not found")</f>
        <v>No</v>
      </c>
      <c r="H1244" s="2">
        <f>_xlfn.XLOOKUP(A1244, 'Medical Examinations'!A:A, 'Medical Examinations'!J:J, "not found")</f>
        <v>0</v>
      </c>
      <c r="I1244" s="2" t="str">
        <f>_xlfn.XLOOKUP(A1244, 'Medical Examinations'!A:A, 'Medical Examinations'!L:L, "not found")</f>
        <v>No</v>
      </c>
      <c r="J1244" s="2" t="str">
        <f>_xlfn.XLOOKUP(A1244, 'Medical Examinations'!A:A, 'Medical Examinations'!C:C, "not found")</f>
        <v>Obesity</v>
      </c>
      <c r="K1244" s="2" t="str">
        <f>_xlfn.XLOOKUP(A1244, 'Medical Examinations'!A:A, 'Medical Examinations'!E:E, "not  found")</f>
        <v>Prediabeties</v>
      </c>
      <c r="L1244" s="16">
        <f>_xlfn.XLOOKUP(A1244, 'Hospitalisation Details'!A:A, 'Hospitalisation Details'!G:G, "not found")</f>
        <v>28119</v>
      </c>
      <c r="M1244" s="17">
        <f>_xlfn.XLOOKUP(A1244, 'Hospitalisation Details'!A:A, 'Hospitalisation Details'!J:J, "not found")</f>
        <v>8944.1200000000008</v>
      </c>
      <c r="N1244" s="2" t="str">
        <f>_xlfn.XLOOKUP(A1244, 'Hospitalisation Details'!A:A, 'Hospitalisation Details'!L:L, "not found")</f>
        <v>tier - 3</v>
      </c>
      <c r="O1244" s="2" t="str">
        <f>_xlfn.XLOOKUP(A1244, 'Hospitalisation Details'!A:A, 'Hospitalisation Details'!N:N, "not found")</f>
        <v>tier - 2</v>
      </c>
      <c r="P1244" s="2" t="str">
        <f>_xlfn.XLOOKUP(A1244, 'Hospitalisation Details'!A:A, 'Hospitalisation Details'!P:P, "not found")</f>
        <v>R1013</v>
      </c>
      <c r="Q1244" s="2">
        <f>_xlfn.XLOOKUP(A1244, 'Hospitalisation Details'!A:A, 'Hospitalisation Details'!H:H, "not found")</f>
        <v>46</v>
      </c>
    </row>
    <row r="1245" spans="1:17" ht="15.75" x14ac:dyDescent="0.25">
      <c r="A1245" s="15" t="s">
        <v>1127</v>
      </c>
      <c r="B1245" s="2" t="str">
        <f>VLOOKUP(A1245, 'Customer Names'!A:E, 4, FALSE)</f>
        <v>Claire</v>
      </c>
      <c r="C1245" s="2">
        <f>_xlfn.XLOOKUP(A1245, 'Medical Examinations'!A:A, 'Medical Examinations'!B:B, "not found")</f>
        <v>25.6</v>
      </c>
      <c r="D1245" s="2">
        <f>_xlfn.XLOOKUP(A1245, 'Medical Examinations'!A:A, 'Medical Examinations'!D:D, "not found")</f>
        <v>5.65</v>
      </c>
      <c r="E1245" s="2" t="str">
        <f>_xlfn.XLOOKUP(A1245, 'Medical Examinations'!A:A, 'Medical Examinations'!F:F, "not found")</f>
        <v>No</v>
      </c>
      <c r="F1245" s="2" t="str">
        <f>_xlfn.XLOOKUP(A1245, 'Medical Examinations'!A:A, 'Medical Examinations'!G:G, "not found")</f>
        <v>No</v>
      </c>
      <c r="G1245" s="2" t="str">
        <f>_xlfn.XLOOKUP(A1245, 'Medical Examinations'!A:A, 'Medical Examinations'!H:H, "not found")</f>
        <v>No</v>
      </c>
      <c r="H1245" s="2">
        <f>_xlfn.XLOOKUP(A1245, 'Medical Examinations'!A:A, 'Medical Examinations'!J:J, "not found")</f>
        <v>2</v>
      </c>
      <c r="I1245" s="2" t="str">
        <f>_xlfn.XLOOKUP(A1245, 'Medical Examinations'!A:A, 'Medical Examinations'!L:L, "not found")</f>
        <v>No</v>
      </c>
      <c r="J1245" s="2" t="str">
        <f>_xlfn.XLOOKUP(A1245, 'Medical Examinations'!A:A, 'Medical Examinations'!C:C, "not found")</f>
        <v>Overweight</v>
      </c>
      <c r="K1245" s="2" t="str">
        <f>_xlfn.XLOOKUP(A1245, 'Medical Examinations'!A:A, 'Medical Examinations'!E:E, "not  found")</f>
        <v>Normal</v>
      </c>
      <c r="L1245" s="16">
        <f>_xlfn.XLOOKUP(A1245, 'Hospitalisation Details'!A:A, 'Hospitalisation Details'!G:G, "not found")</f>
        <v>26456</v>
      </c>
      <c r="M1245" s="17">
        <f>_xlfn.XLOOKUP(A1245, 'Hospitalisation Details'!A:A, 'Hospitalisation Details'!J:J, "not found")</f>
        <v>8932.08</v>
      </c>
      <c r="N1245" s="2" t="str">
        <f>_xlfn.XLOOKUP(A1245, 'Hospitalisation Details'!A:A, 'Hospitalisation Details'!L:L, "not found")</f>
        <v>tier - 2</v>
      </c>
      <c r="O1245" s="2" t="str">
        <f>_xlfn.XLOOKUP(A1245, 'Hospitalisation Details'!A:A, 'Hospitalisation Details'!N:N, "not found")</f>
        <v>tier - 1</v>
      </c>
      <c r="P1245" s="2" t="str">
        <f>_xlfn.XLOOKUP(A1245, 'Hospitalisation Details'!A:A, 'Hospitalisation Details'!P:P, "not found")</f>
        <v>R1011</v>
      </c>
      <c r="Q1245" s="2">
        <f>_xlfn.XLOOKUP(A1245, 'Hospitalisation Details'!A:A, 'Hospitalisation Details'!H:H, "not found")</f>
        <v>51</v>
      </c>
    </row>
    <row r="1246" spans="1:17" ht="15.75" x14ac:dyDescent="0.25">
      <c r="A1246" s="15" t="s">
        <v>1126</v>
      </c>
      <c r="B1246" s="2" t="str">
        <f>VLOOKUP(A1246, 'Customer Names'!A:E, 4, FALSE)</f>
        <v>Erynn J.</v>
      </c>
      <c r="C1246" s="2">
        <f>_xlfn.XLOOKUP(A1246, 'Medical Examinations'!A:A, 'Medical Examinations'!B:B, "not found")</f>
        <v>29.545000000000002</v>
      </c>
      <c r="D1246" s="2">
        <f>_xlfn.XLOOKUP(A1246, 'Medical Examinations'!A:A, 'Medical Examinations'!D:D, "not found")</f>
        <v>8.41</v>
      </c>
      <c r="E1246" s="2" t="str">
        <f>_xlfn.XLOOKUP(A1246, 'Medical Examinations'!A:A, 'Medical Examinations'!F:F, "not found")</f>
        <v>yes</v>
      </c>
      <c r="F1246" s="2" t="str">
        <f>_xlfn.XLOOKUP(A1246, 'Medical Examinations'!A:A, 'Medical Examinations'!G:G, "not found")</f>
        <v>No</v>
      </c>
      <c r="G1246" s="2" t="str">
        <f>_xlfn.XLOOKUP(A1246, 'Medical Examinations'!A:A, 'Medical Examinations'!H:H, "not found")</f>
        <v>No</v>
      </c>
      <c r="H1246" s="2">
        <f>_xlfn.XLOOKUP(A1246, 'Medical Examinations'!A:A, 'Medical Examinations'!J:J, "not found")</f>
        <v>1</v>
      </c>
      <c r="I1246" s="2" t="str">
        <f>_xlfn.XLOOKUP(A1246, 'Medical Examinations'!A:A, 'Medical Examinations'!L:L, "not found")</f>
        <v>No</v>
      </c>
      <c r="J1246" s="2" t="str">
        <f>_xlfn.XLOOKUP(A1246, 'Medical Examinations'!A:A, 'Medical Examinations'!C:C, "not found")</f>
        <v>Overweight</v>
      </c>
      <c r="K1246" s="2" t="str">
        <f>_xlfn.XLOOKUP(A1246, 'Medical Examinations'!A:A, 'Medical Examinations'!E:E, "not  found")</f>
        <v>Diabetes</v>
      </c>
      <c r="L1246" s="16">
        <f>_xlfn.XLOOKUP(A1246, 'Hospitalisation Details'!A:A, 'Hospitalisation Details'!G:G, "not found")</f>
        <v>27582</v>
      </c>
      <c r="M1246" s="17">
        <f>_xlfn.XLOOKUP(A1246, 'Hospitalisation Details'!A:A, 'Hospitalisation Details'!J:J, "not found")</f>
        <v>8930.93</v>
      </c>
      <c r="N1246" s="2" t="str">
        <f>_xlfn.XLOOKUP(A1246, 'Hospitalisation Details'!A:A, 'Hospitalisation Details'!L:L, "not found")</f>
        <v>tier - 2</v>
      </c>
      <c r="O1246" s="2" t="str">
        <f>_xlfn.XLOOKUP(A1246, 'Hospitalisation Details'!A:A, 'Hospitalisation Details'!N:N, "not found")</f>
        <v>tier - 2</v>
      </c>
      <c r="P1246" s="2" t="str">
        <f>_xlfn.XLOOKUP(A1246, 'Hospitalisation Details'!A:A, 'Hospitalisation Details'!P:P, "not found")</f>
        <v>R1012</v>
      </c>
      <c r="Q1246" s="2">
        <f>_xlfn.XLOOKUP(A1246, 'Hospitalisation Details'!A:A, 'Hospitalisation Details'!H:H, "not found")</f>
        <v>47</v>
      </c>
    </row>
    <row r="1247" spans="1:17" ht="15.75" x14ac:dyDescent="0.25">
      <c r="A1247" s="15" t="s">
        <v>1125</v>
      </c>
      <c r="B1247" s="2" t="str">
        <f>VLOOKUP(A1247, 'Customer Names'!A:E, 4, FALSE)</f>
        <v>Mahesh</v>
      </c>
      <c r="C1247" s="2">
        <f>_xlfn.XLOOKUP(A1247, 'Medical Examinations'!A:A, 'Medical Examinations'!B:B, "not found")</f>
        <v>23.25</v>
      </c>
      <c r="D1247" s="2">
        <f>_xlfn.XLOOKUP(A1247, 'Medical Examinations'!A:A, 'Medical Examinations'!D:D, "not found")</f>
        <v>11.96</v>
      </c>
      <c r="E1247" s="2" t="str">
        <f>_xlfn.XLOOKUP(A1247, 'Medical Examinations'!A:A, 'Medical Examinations'!F:F, "not found")</f>
        <v>yes</v>
      </c>
      <c r="F1247" s="2" t="str">
        <f>_xlfn.XLOOKUP(A1247, 'Medical Examinations'!A:A, 'Medical Examinations'!G:G, "not found")</f>
        <v>No</v>
      </c>
      <c r="G1247" s="2" t="str">
        <f>_xlfn.XLOOKUP(A1247, 'Medical Examinations'!A:A, 'Medical Examinations'!H:H, "not found")</f>
        <v>No</v>
      </c>
      <c r="H1247" s="2">
        <f>_xlfn.XLOOKUP(A1247, 'Medical Examinations'!A:A, 'Medical Examinations'!J:J, "not found")</f>
        <v>0</v>
      </c>
      <c r="I1247" s="2" t="str">
        <f>_xlfn.XLOOKUP(A1247, 'Medical Examinations'!A:A, 'Medical Examinations'!L:L, "not found")</f>
        <v>No</v>
      </c>
      <c r="J1247" s="2" t="str">
        <f>_xlfn.XLOOKUP(A1247, 'Medical Examinations'!A:A, 'Medical Examinations'!C:C, "not found")</f>
        <v>Normal Weight</v>
      </c>
      <c r="K1247" s="2" t="str">
        <f>_xlfn.XLOOKUP(A1247, 'Medical Examinations'!A:A, 'Medical Examinations'!E:E, "not  found")</f>
        <v>Diabetes</v>
      </c>
      <c r="L1247" s="16">
        <f>_xlfn.XLOOKUP(A1247, 'Hospitalisation Details'!A:A, 'Hospitalisation Details'!G:G, "not found")</f>
        <v>24721</v>
      </c>
      <c r="M1247" s="17">
        <f>_xlfn.XLOOKUP(A1247, 'Hospitalisation Details'!A:A, 'Hospitalisation Details'!J:J, "not found")</f>
        <v>8908.4699999999993</v>
      </c>
      <c r="N1247" s="2" t="str">
        <f>_xlfn.XLOOKUP(A1247, 'Hospitalisation Details'!A:A, 'Hospitalisation Details'!L:L, "not found")</f>
        <v>tier - 3</v>
      </c>
      <c r="O1247" s="2" t="str">
        <f>_xlfn.XLOOKUP(A1247, 'Hospitalisation Details'!A:A, 'Hospitalisation Details'!N:N, "not found")</f>
        <v>tier - 2</v>
      </c>
      <c r="P1247" s="2" t="str">
        <f>_xlfn.XLOOKUP(A1247, 'Hospitalisation Details'!A:A, 'Hospitalisation Details'!P:P, "not found")</f>
        <v>R1013</v>
      </c>
      <c r="Q1247" s="2">
        <f>_xlfn.XLOOKUP(A1247, 'Hospitalisation Details'!A:A, 'Hospitalisation Details'!H:H, "not found")</f>
        <v>55</v>
      </c>
    </row>
    <row r="1248" spans="1:17" ht="15.75" x14ac:dyDescent="0.25">
      <c r="A1248" s="15" t="s">
        <v>1124</v>
      </c>
      <c r="B1248" s="2" t="str">
        <f>VLOOKUP(A1248, 'Customer Names'!A:E, 4, FALSE)</f>
        <v>Stanley</v>
      </c>
      <c r="C1248" s="2">
        <f>_xlfn.XLOOKUP(A1248, 'Medical Examinations'!A:A, 'Medical Examinations'!B:B, "not found")</f>
        <v>43.95</v>
      </c>
      <c r="D1248" s="2">
        <f>_xlfn.XLOOKUP(A1248, 'Medical Examinations'!A:A, 'Medical Examinations'!D:D, "not found")</f>
        <v>5.17</v>
      </c>
      <c r="E1248" s="2" t="str">
        <f>_xlfn.XLOOKUP(A1248, 'Medical Examinations'!A:A, 'Medical Examinations'!F:F, "not found")</f>
        <v>yes</v>
      </c>
      <c r="F1248" s="2" t="str">
        <f>_xlfn.XLOOKUP(A1248, 'Medical Examinations'!A:A, 'Medical Examinations'!G:G, "not found")</f>
        <v>No</v>
      </c>
      <c r="G1248" s="2" t="str">
        <f>_xlfn.XLOOKUP(A1248, 'Medical Examinations'!A:A, 'Medical Examinations'!H:H, "not found")</f>
        <v>Yes</v>
      </c>
      <c r="H1248" s="2">
        <f>_xlfn.XLOOKUP(A1248, 'Medical Examinations'!A:A, 'Medical Examinations'!J:J, "not found")</f>
        <v>1</v>
      </c>
      <c r="I1248" s="2" t="str">
        <f>_xlfn.XLOOKUP(A1248, 'Medical Examinations'!A:A, 'Medical Examinations'!L:L, "not found")</f>
        <v>No</v>
      </c>
      <c r="J1248" s="2" t="str">
        <f>_xlfn.XLOOKUP(A1248, 'Medical Examinations'!A:A, 'Medical Examinations'!C:C, "not found")</f>
        <v>Obesity</v>
      </c>
      <c r="K1248" s="2" t="str">
        <f>_xlfn.XLOOKUP(A1248, 'Medical Examinations'!A:A, 'Medical Examinations'!E:E, "not  found")</f>
        <v>Normal</v>
      </c>
      <c r="L1248" s="16">
        <f>_xlfn.XLOOKUP(A1248, 'Hospitalisation Details'!A:A, 'Hospitalisation Details'!G:G, "not found")</f>
        <v>35762</v>
      </c>
      <c r="M1248" s="17">
        <f>_xlfn.XLOOKUP(A1248, 'Hospitalisation Details'!A:A, 'Hospitalisation Details'!J:J, "not found")</f>
        <v>8906.14</v>
      </c>
      <c r="N1248" s="2" t="str">
        <f>_xlfn.XLOOKUP(A1248, 'Hospitalisation Details'!A:A, 'Hospitalisation Details'!L:L, "not found")</f>
        <v>tier - 2</v>
      </c>
      <c r="O1248" s="2" t="str">
        <f>_xlfn.XLOOKUP(A1248, 'Hospitalisation Details'!A:A, 'Hospitalisation Details'!N:N, "not found")</f>
        <v>tier - 2</v>
      </c>
      <c r="P1248" s="2" t="str">
        <f>_xlfn.XLOOKUP(A1248, 'Hospitalisation Details'!A:A, 'Hospitalisation Details'!P:P, "not found")</f>
        <v>R1012</v>
      </c>
      <c r="Q1248" s="2">
        <f>_xlfn.XLOOKUP(A1248, 'Hospitalisation Details'!A:A, 'Hospitalisation Details'!H:H, "not found")</f>
        <v>25</v>
      </c>
    </row>
    <row r="1249" spans="1:17" ht="15.75" x14ac:dyDescent="0.25">
      <c r="A1249" s="15" t="s">
        <v>1123</v>
      </c>
      <c r="B1249" s="2" t="str">
        <f>VLOOKUP(A1249, 'Customer Names'!A:E, 4, FALSE)</f>
        <v>Gregory</v>
      </c>
      <c r="C1249" s="2">
        <f>_xlfn.XLOOKUP(A1249, 'Medical Examinations'!A:A, 'Medical Examinations'!B:B, "not found")</f>
        <v>21.85</v>
      </c>
      <c r="D1249" s="2">
        <f>_xlfn.XLOOKUP(A1249, 'Medical Examinations'!A:A, 'Medical Examinations'!D:D, "not found")</f>
        <v>8.76</v>
      </c>
      <c r="E1249" s="2" t="str">
        <f>_xlfn.XLOOKUP(A1249, 'Medical Examinations'!A:A, 'Medical Examinations'!F:F, "not found")</f>
        <v>No</v>
      </c>
      <c r="F1249" s="2" t="str">
        <f>_xlfn.XLOOKUP(A1249, 'Medical Examinations'!A:A, 'Medical Examinations'!G:G, "not found")</f>
        <v>No</v>
      </c>
      <c r="G1249" s="2" t="str">
        <f>_xlfn.XLOOKUP(A1249, 'Medical Examinations'!A:A, 'Medical Examinations'!H:H, "not found")</f>
        <v>No</v>
      </c>
      <c r="H1249" s="2">
        <f>_xlfn.XLOOKUP(A1249, 'Medical Examinations'!A:A, 'Medical Examinations'!J:J, "not found")</f>
        <v>0</v>
      </c>
      <c r="I1249" s="2" t="str">
        <f>_xlfn.XLOOKUP(A1249, 'Medical Examinations'!A:A, 'Medical Examinations'!L:L, "not found")</f>
        <v>No</v>
      </c>
      <c r="J1249" s="2" t="str">
        <f>_xlfn.XLOOKUP(A1249, 'Medical Examinations'!A:A, 'Medical Examinations'!C:C, "not found")</f>
        <v>Normal Weight</v>
      </c>
      <c r="K1249" s="2" t="str">
        <f>_xlfn.XLOOKUP(A1249, 'Medical Examinations'!A:A, 'Medical Examinations'!E:E, "not  found")</f>
        <v>Diabetes</v>
      </c>
      <c r="L1249" s="16">
        <f>_xlfn.XLOOKUP(A1249, 'Hospitalisation Details'!A:A, 'Hospitalisation Details'!G:G, "not found")</f>
        <v>28840</v>
      </c>
      <c r="M1249" s="17">
        <f>_xlfn.XLOOKUP(A1249, 'Hospitalisation Details'!A:A, 'Hospitalisation Details'!J:J, "not found")</f>
        <v>8891.14</v>
      </c>
      <c r="N1249" s="2" t="str">
        <f>_xlfn.XLOOKUP(A1249, 'Hospitalisation Details'!A:A, 'Hospitalisation Details'!L:L, "not found")</f>
        <v>tier - 2</v>
      </c>
      <c r="O1249" s="2" t="str">
        <f>_xlfn.XLOOKUP(A1249, 'Hospitalisation Details'!A:A, 'Hospitalisation Details'!N:N, "not found")</f>
        <v>tier - 3</v>
      </c>
      <c r="P1249" s="2" t="str">
        <f>_xlfn.XLOOKUP(A1249, 'Hospitalisation Details'!A:A, 'Hospitalisation Details'!P:P, "not found")</f>
        <v>R1017</v>
      </c>
      <c r="Q1249" s="2">
        <f>_xlfn.XLOOKUP(A1249, 'Hospitalisation Details'!A:A, 'Hospitalisation Details'!H:H, "not found")</f>
        <v>44</v>
      </c>
    </row>
    <row r="1250" spans="1:17" ht="15.75" x14ac:dyDescent="0.25">
      <c r="A1250" s="15" t="s">
        <v>1122</v>
      </c>
      <c r="B1250" s="2" t="str">
        <f>VLOOKUP(A1250, 'Customer Names'!A:E, 4, FALSE)</f>
        <v>Eric</v>
      </c>
      <c r="C1250" s="2">
        <f>_xlfn.XLOOKUP(A1250, 'Medical Examinations'!A:A, 'Medical Examinations'!B:B, "not found")</f>
        <v>25.73</v>
      </c>
      <c r="D1250" s="2">
        <f>_xlfn.XLOOKUP(A1250, 'Medical Examinations'!A:A, 'Medical Examinations'!D:D, "not found")</f>
        <v>7.99</v>
      </c>
      <c r="E1250" s="2" t="str">
        <f>_xlfn.XLOOKUP(A1250, 'Medical Examinations'!A:A, 'Medical Examinations'!F:F, "not found")</f>
        <v>No</v>
      </c>
      <c r="F1250" s="2" t="str">
        <f>_xlfn.XLOOKUP(A1250, 'Medical Examinations'!A:A, 'Medical Examinations'!G:G, "not found")</f>
        <v>No</v>
      </c>
      <c r="G1250" s="2" t="str">
        <f>_xlfn.XLOOKUP(A1250, 'Medical Examinations'!A:A, 'Medical Examinations'!H:H, "not found")</f>
        <v>No</v>
      </c>
      <c r="H1250" s="2">
        <f>_xlfn.XLOOKUP(A1250, 'Medical Examinations'!A:A, 'Medical Examinations'!J:J, "not found")</f>
        <v>2</v>
      </c>
      <c r="I1250" s="2" t="str">
        <f>_xlfn.XLOOKUP(A1250, 'Medical Examinations'!A:A, 'Medical Examinations'!L:L, "not found")</f>
        <v>No</v>
      </c>
      <c r="J1250" s="2" t="str">
        <f>_xlfn.XLOOKUP(A1250, 'Medical Examinations'!A:A, 'Medical Examinations'!C:C, "not found")</f>
        <v>Overweight</v>
      </c>
      <c r="K1250" s="2" t="str">
        <f>_xlfn.XLOOKUP(A1250, 'Medical Examinations'!A:A, 'Medical Examinations'!E:E, "not  found")</f>
        <v>Diabetes</v>
      </c>
      <c r="L1250" s="16">
        <f>_xlfn.XLOOKUP(A1250, 'Hospitalisation Details'!A:A, 'Hospitalisation Details'!G:G, "not found")</f>
        <v>26916</v>
      </c>
      <c r="M1250" s="17">
        <f>_xlfn.XLOOKUP(A1250, 'Hospitalisation Details'!A:A, 'Hospitalisation Details'!J:J, "not found")</f>
        <v>8890.59</v>
      </c>
      <c r="N1250" s="2" t="str">
        <f>_xlfn.XLOOKUP(A1250, 'Hospitalisation Details'!A:A, 'Hospitalisation Details'!L:L, "not found")</f>
        <v>tier - 2</v>
      </c>
      <c r="O1250" s="2" t="str">
        <f>_xlfn.XLOOKUP(A1250, 'Hospitalisation Details'!A:A, 'Hospitalisation Details'!N:N, "not found")</f>
        <v>tier - 3</v>
      </c>
      <c r="P1250" s="2" t="str">
        <f>_xlfn.XLOOKUP(A1250, 'Hospitalisation Details'!A:A, 'Hospitalisation Details'!P:P, "not found")</f>
        <v>R1012</v>
      </c>
      <c r="Q1250" s="2">
        <f>_xlfn.XLOOKUP(A1250, 'Hospitalisation Details'!A:A, 'Hospitalisation Details'!H:H, "not found")</f>
        <v>49</v>
      </c>
    </row>
    <row r="1251" spans="1:17" ht="15.75" x14ac:dyDescent="0.25">
      <c r="A1251" s="15" t="s">
        <v>1121</v>
      </c>
      <c r="B1251" s="2" t="str">
        <f>VLOOKUP(A1251, 'Customer Names'!A:E, 4, FALSE)</f>
        <v>Rachel M</v>
      </c>
      <c r="C1251" s="2">
        <f>_xlfn.XLOOKUP(A1251, 'Medical Examinations'!A:A, 'Medical Examinations'!B:B, "not found")</f>
        <v>32.229999999999997</v>
      </c>
      <c r="D1251" s="2">
        <f>_xlfn.XLOOKUP(A1251, 'Medical Examinations'!A:A, 'Medical Examinations'!D:D, "not found")</f>
        <v>8.59</v>
      </c>
      <c r="E1251" s="2" t="str">
        <f>_xlfn.XLOOKUP(A1251, 'Medical Examinations'!A:A, 'Medical Examinations'!F:F, "not found")</f>
        <v>No</v>
      </c>
      <c r="F1251" s="2" t="str">
        <f>_xlfn.XLOOKUP(A1251, 'Medical Examinations'!A:A, 'Medical Examinations'!G:G, "not found")</f>
        <v>No</v>
      </c>
      <c r="G1251" s="2" t="str">
        <f>_xlfn.XLOOKUP(A1251, 'Medical Examinations'!A:A, 'Medical Examinations'!H:H, "not found")</f>
        <v>No</v>
      </c>
      <c r="H1251" s="2">
        <f>_xlfn.XLOOKUP(A1251, 'Medical Examinations'!A:A, 'Medical Examinations'!J:J, "not found")</f>
        <v>0</v>
      </c>
      <c r="I1251" s="2" t="str">
        <f>_xlfn.XLOOKUP(A1251, 'Medical Examinations'!A:A, 'Medical Examinations'!L:L, "not found")</f>
        <v>No</v>
      </c>
      <c r="J1251" s="2" t="str">
        <f>_xlfn.XLOOKUP(A1251, 'Medical Examinations'!A:A, 'Medical Examinations'!C:C, "not found")</f>
        <v>Obesity</v>
      </c>
      <c r="K1251" s="2" t="str">
        <f>_xlfn.XLOOKUP(A1251, 'Medical Examinations'!A:A, 'Medical Examinations'!E:E, "not  found")</f>
        <v>Diabetes</v>
      </c>
      <c r="L1251" s="16">
        <f>_xlfn.XLOOKUP(A1251, 'Hospitalisation Details'!A:A, 'Hospitalisation Details'!G:G, "not found")</f>
        <v>27198</v>
      </c>
      <c r="M1251" s="17">
        <f>_xlfn.XLOOKUP(A1251, 'Hospitalisation Details'!A:A, 'Hospitalisation Details'!J:J, "not found")</f>
        <v>8871.15</v>
      </c>
      <c r="N1251" s="2" t="str">
        <f>_xlfn.XLOOKUP(A1251, 'Hospitalisation Details'!A:A, 'Hospitalisation Details'!L:L, "not found")</f>
        <v>tier - 2</v>
      </c>
      <c r="O1251" s="2" t="str">
        <f>_xlfn.XLOOKUP(A1251, 'Hospitalisation Details'!A:A, 'Hospitalisation Details'!N:N, "not found")</f>
        <v>tier - 3</v>
      </c>
      <c r="P1251" s="2" t="str">
        <f>_xlfn.XLOOKUP(A1251, 'Hospitalisation Details'!A:A, 'Hospitalisation Details'!P:P, "not found")</f>
        <v>R1013</v>
      </c>
      <c r="Q1251" s="2">
        <f>_xlfn.XLOOKUP(A1251, 'Hospitalisation Details'!A:A, 'Hospitalisation Details'!H:H, "not found")</f>
        <v>48</v>
      </c>
    </row>
    <row r="1252" spans="1:17" ht="15.75" x14ac:dyDescent="0.25">
      <c r="A1252" s="15" t="s">
        <v>1120</v>
      </c>
      <c r="B1252" s="2" t="str">
        <f>VLOOKUP(A1252, 'Customer Names'!A:E, 4, FALSE)</f>
        <v>Fritz</v>
      </c>
      <c r="C1252" s="2">
        <f>_xlfn.XLOOKUP(A1252, 'Medical Examinations'!A:A, 'Medical Examinations'!B:B, "not found")</f>
        <v>32.204999999999998</v>
      </c>
      <c r="D1252" s="2">
        <f>_xlfn.XLOOKUP(A1252, 'Medical Examinations'!A:A, 'Medical Examinations'!D:D, "not found")</f>
        <v>6.14</v>
      </c>
      <c r="E1252" s="2" t="str">
        <f>_xlfn.XLOOKUP(A1252, 'Medical Examinations'!A:A, 'Medical Examinations'!F:F, "not found")</f>
        <v>No</v>
      </c>
      <c r="F1252" s="2" t="str">
        <f>_xlfn.XLOOKUP(A1252, 'Medical Examinations'!A:A, 'Medical Examinations'!G:G, "not found")</f>
        <v>No</v>
      </c>
      <c r="G1252" s="2" t="str">
        <f>_xlfn.XLOOKUP(A1252, 'Medical Examinations'!A:A, 'Medical Examinations'!H:H, "not found")</f>
        <v>No</v>
      </c>
      <c r="H1252" s="2">
        <f>_xlfn.XLOOKUP(A1252, 'Medical Examinations'!A:A, 'Medical Examinations'!J:J, "not found")</f>
        <v>2</v>
      </c>
      <c r="I1252" s="2" t="str">
        <f>_xlfn.XLOOKUP(A1252, 'Medical Examinations'!A:A, 'Medical Examinations'!L:L, "not found")</f>
        <v>No</v>
      </c>
      <c r="J1252" s="2" t="str">
        <f>_xlfn.XLOOKUP(A1252, 'Medical Examinations'!A:A, 'Medical Examinations'!C:C, "not found")</f>
        <v>Obesity</v>
      </c>
      <c r="K1252" s="2" t="str">
        <f>_xlfn.XLOOKUP(A1252, 'Medical Examinations'!A:A, 'Medical Examinations'!E:E, "not  found")</f>
        <v>Prediabeties</v>
      </c>
      <c r="L1252" s="16">
        <f>_xlfn.XLOOKUP(A1252, 'Hospitalisation Details'!A:A, 'Hospitalisation Details'!G:G, "not found")</f>
        <v>26625</v>
      </c>
      <c r="M1252" s="17">
        <f>_xlfn.XLOOKUP(A1252, 'Hospitalisation Details'!A:A, 'Hospitalisation Details'!J:J, "not found")</f>
        <v>8835.26</v>
      </c>
      <c r="N1252" s="2" t="str">
        <f>_xlfn.XLOOKUP(A1252, 'Hospitalisation Details'!A:A, 'Hospitalisation Details'!L:L, "not found")</f>
        <v>tier - 3</v>
      </c>
      <c r="O1252" s="2" t="str">
        <f>_xlfn.XLOOKUP(A1252, 'Hospitalisation Details'!A:A, 'Hospitalisation Details'!N:N, "not found")</f>
        <v>tier - 2</v>
      </c>
      <c r="P1252" s="2" t="str">
        <f>_xlfn.XLOOKUP(A1252, 'Hospitalisation Details'!A:A, 'Hospitalisation Details'!P:P, "not found")</f>
        <v>R1012</v>
      </c>
      <c r="Q1252" s="2">
        <f>_xlfn.XLOOKUP(A1252, 'Hospitalisation Details'!A:A, 'Hospitalisation Details'!H:H, "not found")</f>
        <v>50</v>
      </c>
    </row>
    <row r="1253" spans="1:17" ht="15.75" x14ac:dyDescent="0.25">
      <c r="A1253" s="15" t="s">
        <v>1119</v>
      </c>
      <c r="B1253" s="2" t="str">
        <f>VLOOKUP(A1253, 'Customer Names'!A:E, 4, FALSE)</f>
        <v>Brad</v>
      </c>
      <c r="C1253" s="2">
        <f>_xlfn.XLOOKUP(A1253, 'Medical Examinations'!A:A, 'Medical Examinations'!B:B, "not found")</f>
        <v>26.41</v>
      </c>
      <c r="D1253" s="2">
        <f>_xlfn.XLOOKUP(A1253, 'Medical Examinations'!A:A, 'Medical Examinations'!D:D, "not found")</f>
        <v>4.08</v>
      </c>
      <c r="E1253" s="2" t="str">
        <f>_xlfn.XLOOKUP(A1253, 'Medical Examinations'!A:A, 'Medical Examinations'!F:F, "not found")</f>
        <v>No</v>
      </c>
      <c r="F1253" s="2" t="str">
        <f>_xlfn.XLOOKUP(A1253, 'Medical Examinations'!A:A, 'Medical Examinations'!G:G, "not found")</f>
        <v>No</v>
      </c>
      <c r="G1253" s="2" t="str">
        <f>_xlfn.XLOOKUP(A1253, 'Medical Examinations'!A:A, 'Medical Examinations'!H:H, "not found")</f>
        <v>No</v>
      </c>
      <c r="H1253" s="2">
        <f>_xlfn.XLOOKUP(A1253, 'Medical Examinations'!A:A, 'Medical Examinations'!J:J, "not found")</f>
        <v>2</v>
      </c>
      <c r="I1253" s="2" t="str">
        <f>_xlfn.XLOOKUP(A1253, 'Medical Examinations'!A:A, 'Medical Examinations'!L:L, "not found")</f>
        <v>No</v>
      </c>
      <c r="J1253" s="2" t="str">
        <f>_xlfn.XLOOKUP(A1253, 'Medical Examinations'!A:A, 'Medical Examinations'!C:C, "not found")</f>
        <v>Overweight</v>
      </c>
      <c r="K1253" s="2" t="str">
        <f>_xlfn.XLOOKUP(A1253, 'Medical Examinations'!A:A, 'Medical Examinations'!E:E, "not  found")</f>
        <v>Normal</v>
      </c>
      <c r="L1253" s="16">
        <f>_xlfn.XLOOKUP(A1253, 'Hospitalisation Details'!A:A, 'Hospitalisation Details'!G:G, "not found")</f>
        <v>26617</v>
      </c>
      <c r="M1253" s="17">
        <f>_xlfn.XLOOKUP(A1253, 'Hospitalisation Details'!A:A, 'Hospitalisation Details'!J:J, "not found")</f>
        <v>8827.2099999999991</v>
      </c>
      <c r="N1253" s="2" t="str">
        <f>_xlfn.XLOOKUP(A1253, 'Hospitalisation Details'!A:A, 'Hospitalisation Details'!L:L, "not found")</f>
        <v>tier - 3</v>
      </c>
      <c r="O1253" s="2" t="str">
        <f>_xlfn.XLOOKUP(A1253, 'Hospitalisation Details'!A:A, 'Hospitalisation Details'!N:N, "not found")</f>
        <v>tier - 1</v>
      </c>
      <c r="P1253" s="2" t="str">
        <f>_xlfn.XLOOKUP(A1253, 'Hospitalisation Details'!A:A, 'Hospitalisation Details'!P:P, "not found")</f>
        <v>R1012</v>
      </c>
      <c r="Q1253" s="2">
        <f>_xlfn.XLOOKUP(A1253, 'Hospitalisation Details'!A:A, 'Hospitalisation Details'!H:H, "not found")</f>
        <v>50</v>
      </c>
    </row>
    <row r="1254" spans="1:17" ht="15.75" x14ac:dyDescent="0.25">
      <c r="A1254" s="15" t="s">
        <v>1118</v>
      </c>
      <c r="B1254" s="2" t="str">
        <f>VLOOKUP(A1254, 'Customer Names'!A:E, 4, FALSE)</f>
        <v>Claire M</v>
      </c>
      <c r="C1254" s="2">
        <f>_xlfn.XLOOKUP(A1254, 'Medical Examinations'!A:A, 'Medical Examinations'!B:B, "not found")</f>
        <v>30.2</v>
      </c>
      <c r="D1254" s="2">
        <f>_xlfn.XLOOKUP(A1254, 'Medical Examinations'!A:A, 'Medical Examinations'!D:D, "not found")</f>
        <v>6.25</v>
      </c>
      <c r="E1254" s="2" t="str">
        <f>_xlfn.XLOOKUP(A1254, 'Medical Examinations'!A:A, 'Medical Examinations'!F:F, "not found")</f>
        <v>yes</v>
      </c>
      <c r="F1254" s="2" t="str">
        <f>_xlfn.XLOOKUP(A1254, 'Medical Examinations'!A:A, 'Medical Examinations'!G:G, "not found")</f>
        <v>No</v>
      </c>
      <c r="G1254" s="2" t="str">
        <f>_xlfn.XLOOKUP(A1254, 'Medical Examinations'!A:A, 'Medical Examinations'!H:H, "not found")</f>
        <v>No</v>
      </c>
      <c r="H1254" s="2">
        <f>_xlfn.XLOOKUP(A1254, 'Medical Examinations'!A:A, 'Medical Examinations'!J:J, "not found")</f>
        <v>0</v>
      </c>
      <c r="I1254" s="2" t="str">
        <f>_xlfn.XLOOKUP(A1254, 'Medical Examinations'!A:A, 'Medical Examinations'!L:L, "not found")</f>
        <v>No</v>
      </c>
      <c r="J1254" s="2" t="str">
        <f>_xlfn.XLOOKUP(A1254, 'Medical Examinations'!A:A, 'Medical Examinations'!C:C, "not found")</f>
        <v>Obesity</v>
      </c>
      <c r="K1254" s="2" t="str">
        <f>_xlfn.XLOOKUP(A1254, 'Medical Examinations'!A:A, 'Medical Examinations'!E:E, "not  found")</f>
        <v>Prediabeties</v>
      </c>
      <c r="L1254" s="16">
        <f>_xlfn.XLOOKUP(A1254, 'Hospitalisation Details'!A:A, 'Hospitalisation Details'!G:G, "not found")</f>
        <v>27955</v>
      </c>
      <c r="M1254" s="17">
        <f>_xlfn.XLOOKUP(A1254, 'Hospitalisation Details'!A:A, 'Hospitalisation Details'!J:J, "not found")</f>
        <v>8825.09</v>
      </c>
      <c r="N1254" s="2" t="str">
        <f>_xlfn.XLOOKUP(A1254, 'Hospitalisation Details'!A:A, 'Hospitalisation Details'!L:L, "not found")</f>
        <v>tier - 2</v>
      </c>
      <c r="O1254" s="2" t="str">
        <f>_xlfn.XLOOKUP(A1254, 'Hospitalisation Details'!A:A, 'Hospitalisation Details'!N:N, "not found")</f>
        <v>tier - 3</v>
      </c>
      <c r="P1254" s="2" t="str">
        <f>_xlfn.XLOOKUP(A1254, 'Hospitalisation Details'!A:A, 'Hospitalisation Details'!P:P, "not found")</f>
        <v>R1011</v>
      </c>
      <c r="Q1254" s="2">
        <f>_xlfn.XLOOKUP(A1254, 'Hospitalisation Details'!A:A, 'Hospitalisation Details'!H:H, "not found")</f>
        <v>46</v>
      </c>
    </row>
    <row r="1255" spans="1:17" ht="15.75" x14ac:dyDescent="0.25">
      <c r="A1255" s="15" t="s">
        <v>1117</v>
      </c>
      <c r="B1255" s="2" t="str">
        <f>VLOOKUP(A1255, 'Customer Names'!A:E, 4, FALSE)</f>
        <v>Jennifer</v>
      </c>
      <c r="C1255" s="2">
        <f>_xlfn.XLOOKUP(A1255, 'Medical Examinations'!A:A, 'Medical Examinations'!B:B, "not found")</f>
        <v>31.26</v>
      </c>
      <c r="D1255" s="2">
        <f>_xlfn.XLOOKUP(A1255, 'Medical Examinations'!A:A, 'Medical Examinations'!D:D, "not found")</f>
        <v>5.94</v>
      </c>
      <c r="E1255" s="2" t="str">
        <f>_xlfn.XLOOKUP(A1255, 'Medical Examinations'!A:A, 'Medical Examinations'!F:F, "not found")</f>
        <v>yes</v>
      </c>
      <c r="F1255" s="2" t="str">
        <f>_xlfn.XLOOKUP(A1255, 'Medical Examinations'!A:A, 'Medical Examinations'!G:G, "not found")</f>
        <v>No</v>
      </c>
      <c r="G1255" s="2" t="str">
        <f>_xlfn.XLOOKUP(A1255, 'Medical Examinations'!A:A, 'Medical Examinations'!H:H, "not found")</f>
        <v>No</v>
      </c>
      <c r="H1255" s="2">
        <f>_xlfn.XLOOKUP(A1255, 'Medical Examinations'!A:A, 'Medical Examinations'!J:J, "not found")</f>
        <v>1</v>
      </c>
      <c r="I1255" s="2" t="str">
        <f>_xlfn.XLOOKUP(A1255, 'Medical Examinations'!A:A, 'Medical Examinations'!L:L, "not found")</f>
        <v>No</v>
      </c>
      <c r="J1255" s="2" t="str">
        <f>_xlfn.XLOOKUP(A1255, 'Medical Examinations'!A:A, 'Medical Examinations'!C:C, "not found")</f>
        <v>Obesity</v>
      </c>
      <c r="K1255" s="2" t="str">
        <f>_xlfn.XLOOKUP(A1255, 'Medical Examinations'!A:A, 'Medical Examinations'!E:E, "not  found")</f>
        <v>Prediabeties</v>
      </c>
      <c r="L1255" s="16">
        <f>_xlfn.XLOOKUP(A1255, 'Hospitalisation Details'!A:A, 'Hospitalisation Details'!G:G, "not found")</f>
        <v>32377</v>
      </c>
      <c r="M1255" s="17">
        <f>_xlfn.XLOOKUP(A1255, 'Hospitalisation Details'!A:A, 'Hospitalisation Details'!J:J, "not found")</f>
        <v>8824.27</v>
      </c>
      <c r="N1255" s="2" t="str">
        <f>_xlfn.XLOOKUP(A1255, 'Hospitalisation Details'!A:A, 'Hospitalisation Details'!L:L, "not found")</f>
        <v>tier - 2</v>
      </c>
      <c r="O1255" s="2" t="str">
        <f>_xlfn.XLOOKUP(A1255, 'Hospitalisation Details'!A:A, 'Hospitalisation Details'!N:N, "not found")</f>
        <v>tier - 1</v>
      </c>
      <c r="P1255" s="2" t="str">
        <f>_xlfn.XLOOKUP(A1255, 'Hospitalisation Details'!A:A, 'Hospitalisation Details'!P:P, "not found")</f>
        <v>R1025</v>
      </c>
      <c r="Q1255" s="2">
        <f>_xlfn.XLOOKUP(A1255, 'Hospitalisation Details'!A:A, 'Hospitalisation Details'!H:H, "not found")</f>
        <v>34</v>
      </c>
    </row>
    <row r="1256" spans="1:17" ht="15.75" x14ac:dyDescent="0.25">
      <c r="A1256" s="15" t="s">
        <v>1116</v>
      </c>
      <c r="B1256" s="2" t="str">
        <f>VLOOKUP(A1256, 'Customer Names'!A:E, 4, FALSE)</f>
        <v>Maria S.</v>
      </c>
      <c r="C1256" s="2">
        <f>_xlfn.XLOOKUP(A1256, 'Medical Examinations'!A:A, 'Medical Examinations'!B:B, "not found")</f>
        <v>33.725000000000001</v>
      </c>
      <c r="D1256" s="2">
        <f>_xlfn.XLOOKUP(A1256, 'Medical Examinations'!A:A, 'Medical Examinations'!D:D, "not found")</f>
        <v>6.45</v>
      </c>
      <c r="E1256" s="2" t="str">
        <f>_xlfn.XLOOKUP(A1256, 'Medical Examinations'!A:A, 'Medical Examinations'!F:F, "not found")</f>
        <v>yes</v>
      </c>
      <c r="F1256" s="2" t="str">
        <f>_xlfn.XLOOKUP(A1256, 'Medical Examinations'!A:A, 'Medical Examinations'!G:G, "not found")</f>
        <v>No</v>
      </c>
      <c r="G1256" s="2" t="str">
        <f>_xlfn.XLOOKUP(A1256, 'Medical Examinations'!A:A, 'Medical Examinations'!H:H, "not found")</f>
        <v>No</v>
      </c>
      <c r="H1256" s="2">
        <f>_xlfn.XLOOKUP(A1256, 'Medical Examinations'!A:A, 'Medical Examinations'!J:J, "not found")</f>
        <v>0</v>
      </c>
      <c r="I1256" s="2" t="str">
        <f>_xlfn.XLOOKUP(A1256, 'Medical Examinations'!A:A, 'Medical Examinations'!L:L, "not found")</f>
        <v>No</v>
      </c>
      <c r="J1256" s="2" t="str">
        <f>_xlfn.XLOOKUP(A1256, 'Medical Examinations'!A:A, 'Medical Examinations'!C:C, "not found")</f>
        <v>Obesity</v>
      </c>
      <c r="K1256" s="2" t="str">
        <f>_xlfn.XLOOKUP(A1256, 'Medical Examinations'!A:A, 'Medical Examinations'!E:E, "not  found")</f>
        <v>Prediabeties</v>
      </c>
      <c r="L1256" s="16">
        <f>_xlfn.XLOOKUP(A1256, 'Hospitalisation Details'!A:A, 'Hospitalisation Details'!G:G, "not found")</f>
        <v>28052</v>
      </c>
      <c r="M1256" s="17">
        <f>_xlfn.XLOOKUP(A1256, 'Hospitalisation Details'!A:A, 'Hospitalisation Details'!J:J, "not found")</f>
        <v>8823.99</v>
      </c>
      <c r="N1256" s="2" t="str">
        <f>_xlfn.XLOOKUP(A1256, 'Hospitalisation Details'!A:A, 'Hospitalisation Details'!L:L, "not found")</f>
        <v>tier - 2</v>
      </c>
      <c r="O1256" s="2" t="str">
        <f>_xlfn.XLOOKUP(A1256, 'Hospitalisation Details'!A:A, 'Hospitalisation Details'!N:N, "not found")</f>
        <v>tier - 3</v>
      </c>
      <c r="P1256" s="2" t="str">
        <f>_xlfn.XLOOKUP(A1256, 'Hospitalisation Details'!A:A, 'Hospitalisation Details'!P:P, "not found")</f>
        <v>R1024</v>
      </c>
      <c r="Q1256" s="2">
        <f>_xlfn.XLOOKUP(A1256, 'Hospitalisation Details'!A:A, 'Hospitalisation Details'!H:H, "not found")</f>
        <v>46</v>
      </c>
    </row>
    <row r="1257" spans="1:17" ht="15.75" x14ac:dyDescent="0.25">
      <c r="A1257" s="15" t="s">
        <v>1115</v>
      </c>
      <c r="B1257" s="2" t="str">
        <f>VLOOKUP(A1257, 'Customer Names'!A:E, 4, FALSE)</f>
        <v>Katherine E</v>
      </c>
      <c r="C1257" s="2">
        <f>_xlfn.XLOOKUP(A1257, 'Medical Examinations'!A:A, 'Medical Examinations'!B:B, "not found")</f>
        <v>28.9</v>
      </c>
      <c r="D1257" s="2">
        <f>_xlfn.XLOOKUP(A1257, 'Medical Examinations'!A:A, 'Medical Examinations'!D:D, "not found")</f>
        <v>5.74</v>
      </c>
      <c r="E1257" s="2" t="str">
        <f>_xlfn.XLOOKUP(A1257, 'Medical Examinations'!A:A, 'Medical Examinations'!F:F, "not found")</f>
        <v>yes</v>
      </c>
      <c r="F1257" s="2" t="str">
        <f>_xlfn.XLOOKUP(A1257, 'Medical Examinations'!A:A, 'Medical Examinations'!G:G, "not found")</f>
        <v>No</v>
      </c>
      <c r="G1257" s="2" t="str">
        <f>_xlfn.XLOOKUP(A1257, 'Medical Examinations'!A:A, 'Medical Examinations'!H:H, "not found")</f>
        <v>No</v>
      </c>
      <c r="H1257" s="2">
        <f>_xlfn.XLOOKUP(A1257, 'Medical Examinations'!A:A, 'Medical Examinations'!J:J, "not found")</f>
        <v>0</v>
      </c>
      <c r="I1257" s="2" t="str">
        <f>_xlfn.XLOOKUP(A1257, 'Medical Examinations'!A:A, 'Medical Examinations'!L:L, "not found")</f>
        <v>No</v>
      </c>
      <c r="J1257" s="2" t="str">
        <f>_xlfn.XLOOKUP(A1257, 'Medical Examinations'!A:A, 'Medical Examinations'!C:C, "not found")</f>
        <v>Overweight</v>
      </c>
      <c r="K1257" s="2" t="str">
        <f>_xlfn.XLOOKUP(A1257, 'Medical Examinations'!A:A, 'Medical Examinations'!E:E, "not  found")</f>
        <v>Prediabeties</v>
      </c>
      <c r="L1257" s="16">
        <f>_xlfn.XLOOKUP(A1257, 'Hospitalisation Details'!A:A, 'Hospitalisation Details'!G:G, "not found")</f>
        <v>27925</v>
      </c>
      <c r="M1257" s="17">
        <f>_xlfn.XLOOKUP(A1257, 'Hospitalisation Details'!A:A, 'Hospitalisation Details'!J:J, "not found")</f>
        <v>8823.2800000000007</v>
      </c>
      <c r="N1257" s="2" t="str">
        <f>_xlfn.XLOOKUP(A1257, 'Hospitalisation Details'!A:A, 'Hospitalisation Details'!L:L, "not found")</f>
        <v>tier - 2</v>
      </c>
      <c r="O1257" s="2" t="str">
        <f>_xlfn.XLOOKUP(A1257, 'Hospitalisation Details'!A:A, 'Hospitalisation Details'!N:N, "not found")</f>
        <v>tier - 1</v>
      </c>
      <c r="P1257" s="2" t="str">
        <f>_xlfn.XLOOKUP(A1257, 'Hospitalisation Details'!A:A, 'Hospitalisation Details'!P:P, "not found")</f>
        <v>R1011</v>
      </c>
      <c r="Q1257" s="2">
        <f>_xlfn.XLOOKUP(A1257, 'Hospitalisation Details'!A:A, 'Hospitalisation Details'!H:H, "not found")</f>
        <v>46</v>
      </c>
    </row>
    <row r="1258" spans="1:17" ht="15.75" x14ac:dyDescent="0.25">
      <c r="A1258" s="15" t="s">
        <v>1114</v>
      </c>
      <c r="B1258" s="2" t="str">
        <f>VLOOKUP(A1258, 'Customer Names'!A:E, 4, FALSE)</f>
        <v>Michael</v>
      </c>
      <c r="C1258" s="2">
        <f>_xlfn.XLOOKUP(A1258, 'Medical Examinations'!A:A, 'Medical Examinations'!B:B, "not found")</f>
        <v>45.69</v>
      </c>
      <c r="D1258" s="2">
        <f>_xlfn.XLOOKUP(A1258, 'Medical Examinations'!A:A, 'Medical Examinations'!D:D, "not found")</f>
        <v>4.43</v>
      </c>
      <c r="E1258" s="2" t="str">
        <f>_xlfn.XLOOKUP(A1258, 'Medical Examinations'!A:A, 'Medical Examinations'!F:F, "not found")</f>
        <v>yes</v>
      </c>
      <c r="F1258" s="2" t="str">
        <f>_xlfn.XLOOKUP(A1258, 'Medical Examinations'!A:A, 'Medical Examinations'!G:G, "not found")</f>
        <v>No</v>
      </c>
      <c r="G1258" s="2" t="str">
        <f>_xlfn.XLOOKUP(A1258, 'Medical Examinations'!A:A, 'Medical Examinations'!H:H, "not found")</f>
        <v>No</v>
      </c>
      <c r="H1258" s="2">
        <f>_xlfn.XLOOKUP(A1258, 'Medical Examinations'!A:A, 'Medical Examinations'!J:J, "not found")</f>
        <v>0</v>
      </c>
      <c r="I1258" s="2" t="str">
        <f>_xlfn.XLOOKUP(A1258, 'Medical Examinations'!A:A, 'Medical Examinations'!L:L, "not found")</f>
        <v>No</v>
      </c>
      <c r="J1258" s="2" t="str">
        <f>_xlfn.XLOOKUP(A1258, 'Medical Examinations'!A:A, 'Medical Examinations'!C:C, "not found")</f>
        <v>Obesity</v>
      </c>
      <c r="K1258" s="2" t="str">
        <f>_xlfn.XLOOKUP(A1258, 'Medical Examinations'!A:A, 'Medical Examinations'!E:E, "not  found")</f>
        <v>Normal</v>
      </c>
      <c r="L1258" s="16">
        <f>_xlfn.XLOOKUP(A1258, 'Hospitalisation Details'!A:A, 'Hospitalisation Details'!G:G, "not found")</f>
        <v>37202</v>
      </c>
      <c r="M1258" s="17">
        <f>_xlfn.XLOOKUP(A1258, 'Hospitalisation Details'!A:A, 'Hospitalisation Details'!J:J, "not found")</f>
        <v>8821.8799999999992</v>
      </c>
      <c r="N1258" s="2" t="str">
        <f>_xlfn.XLOOKUP(A1258, 'Hospitalisation Details'!A:A, 'Hospitalisation Details'!L:L, "not found")</f>
        <v>tier - 2</v>
      </c>
      <c r="O1258" s="2" t="str">
        <f>_xlfn.XLOOKUP(A1258, 'Hospitalisation Details'!A:A, 'Hospitalisation Details'!N:N, "not found")</f>
        <v>tier - 3</v>
      </c>
      <c r="P1258" s="2" t="str">
        <f>_xlfn.XLOOKUP(A1258, 'Hospitalisation Details'!A:A, 'Hospitalisation Details'!P:P, "not found")</f>
        <v>R1023</v>
      </c>
      <c r="Q1258" s="2">
        <f>_xlfn.XLOOKUP(A1258, 'Hospitalisation Details'!A:A, 'Hospitalisation Details'!H:H, "not found")</f>
        <v>21</v>
      </c>
    </row>
    <row r="1259" spans="1:17" ht="15.75" x14ac:dyDescent="0.25">
      <c r="A1259" s="15" t="s">
        <v>1113</v>
      </c>
      <c r="B1259" s="2" t="str">
        <f>VLOOKUP(A1259, 'Customer Names'!A:E, 4, FALSE)</f>
        <v>Roxanne</v>
      </c>
      <c r="C1259" s="2">
        <f>_xlfn.XLOOKUP(A1259, 'Medical Examinations'!A:A, 'Medical Examinations'!B:B, "not found")</f>
        <v>21.03</v>
      </c>
      <c r="D1259" s="2">
        <f>_xlfn.XLOOKUP(A1259, 'Medical Examinations'!A:A, 'Medical Examinations'!D:D, "not found")</f>
        <v>6.5</v>
      </c>
      <c r="E1259" s="2" t="str">
        <f>_xlfn.XLOOKUP(A1259, 'Medical Examinations'!A:A, 'Medical Examinations'!F:F, "not found")</f>
        <v>No</v>
      </c>
      <c r="F1259" s="2" t="str">
        <f>_xlfn.XLOOKUP(A1259, 'Medical Examinations'!A:A, 'Medical Examinations'!G:G, "not found")</f>
        <v>No</v>
      </c>
      <c r="G1259" s="2" t="str">
        <f>_xlfn.XLOOKUP(A1259, 'Medical Examinations'!A:A, 'Medical Examinations'!H:H, "not found")</f>
        <v>No</v>
      </c>
      <c r="H1259" s="2">
        <f>_xlfn.XLOOKUP(A1259, 'Medical Examinations'!A:A, 'Medical Examinations'!J:J, "not found")</f>
        <v>0</v>
      </c>
      <c r="I1259" s="2" t="str">
        <f>_xlfn.XLOOKUP(A1259, 'Medical Examinations'!A:A, 'Medical Examinations'!L:L, "not found")</f>
        <v>No</v>
      </c>
      <c r="J1259" s="2" t="str">
        <f>_xlfn.XLOOKUP(A1259, 'Medical Examinations'!A:A, 'Medical Examinations'!C:C, "not found")</f>
        <v>Normal Weight</v>
      </c>
      <c r="K1259" s="2" t="str">
        <f>_xlfn.XLOOKUP(A1259, 'Medical Examinations'!A:A, 'Medical Examinations'!E:E, "not  found")</f>
        <v>Diabetes</v>
      </c>
      <c r="L1259" s="16">
        <f>_xlfn.XLOOKUP(A1259, 'Hospitalisation Details'!A:A, 'Hospitalisation Details'!G:G, "not found")</f>
        <v>23983</v>
      </c>
      <c r="M1259" s="17">
        <f>_xlfn.XLOOKUP(A1259, 'Hospitalisation Details'!A:A, 'Hospitalisation Details'!J:J, "not found")</f>
        <v>8800.49</v>
      </c>
      <c r="N1259" s="2" t="str">
        <f>_xlfn.XLOOKUP(A1259, 'Hospitalisation Details'!A:A, 'Hospitalisation Details'!L:L, "not found")</f>
        <v>tier - 3</v>
      </c>
      <c r="O1259" s="2" t="str">
        <f>_xlfn.XLOOKUP(A1259, 'Hospitalisation Details'!A:A, 'Hospitalisation Details'!N:N, "not found")</f>
        <v>tier - 2</v>
      </c>
      <c r="P1259" s="2" t="str">
        <f>_xlfn.XLOOKUP(A1259, 'Hospitalisation Details'!A:A, 'Hospitalisation Details'!P:P, "not found")</f>
        <v>R1013</v>
      </c>
      <c r="Q1259" s="2">
        <f>_xlfn.XLOOKUP(A1259, 'Hospitalisation Details'!A:A, 'Hospitalisation Details'!H:H, "not found")</f>
        <v>57</v>
      </c>
    </row>
    <row r="1260" spans="1:17" ht="15.75" x14ac:dyDescent="0.25">
      <c r="A1260" s="15" t="s">
        <v>1112</v>
      </c>
      <c r="B1260" s="2" t="str">
        <f>VLOOKUP(A1260, 'Customer Names'!A:E, 4, FALSE)</f>
        <v>Israel</v>
      </c>
      <c r="C1260" s="2">
        <f>_xlfn.XLOOKUP(A1260, 'Medical Examinations'!A:A, 'Medical Examinations'!B:B, "not found")</f>
        <v>37</v>
      </c>
      <c r="D1260" s="2">
        <f>_xlfn.XLOOKUP(A1260, 'Medical Examinations'!A:A, 'Medical Examinations'!D:D, "not found")</f>
        <v>8.75</v>
      </c>
      <c r="E1260" s="2" t="str">
        <f>_xlfn.XLOOKUP(A1260, 'Medical Examinations'!A:A, 'Medical Examinations'!F:F, "not found")</f>
        <v>No</v>
      </c>
      <c r="F1260" s="2" t="str">
        <f>_xlfn.XLOOKUP(A1260, 'Medical Examinations'!A:A, 'Medical Examinations'!G:G, "not found")</f>
        <v>No</v>
      </c>
      <c r="G1260" s="2" t="str">
        <f>_xlfn.XLOOKUP(A1260, 'Medical Examinations'!A:A, 'Medical Examinations'!H:H, "not found")</f>
        <v>No</v>
      </c>
      <c r="H1260" s="2">
        <f>_xlfn.XLOOKUP(A1260, 'Medical Examinations'!A:A, 'Medical Examinations'!J:J, "not found")</f>
        <v>0</v>
      </c>
      <c r="I1260" s="2" t="str">
        <f>_xlfn.XLOOKUP(A1260, 'Medical Examinations'!A:A, 'Medical Examinations'!L:L, "not found")</f>
        <v>No</v>
      </c>
      <c r="J1260" s="2" t="str">
        <f>_xlfn.XLOOKUP(A1260, 'Medical Examinations'!A:A, 'Medical Examinations'!C:C, "not found")</f>
        <v>Obesity</v>
      </c>
      <c r="K1260" s="2" t="str">
        <f>_xlfn.XLOOKUP(A1260, 'Medical Examinations'!A:A, 'Medical Examinations'!E:E, "not  found")</f>
        <v>Diabetes</v>
      </c>
      <c r="L1260" s="16">
        <f>_xlfn.XLOOKUP(A1260, 'Hospitalisation Details'!A:A, 'Hospitalisation Details'!G:G, "not found")</f>
        <v>26102</v>
      </c>
      <c r="M1260" s="17">
        <f>_xlfn.XLOOKUP(A1260, 'Hospitalisation Details'!A:A, 'Hospitalisation Details'!J:J, "not found")</f>
        <v>8798.59</v>
      </c>
      <c r="N1260" s="2" t="str">
        <f>_xlfn.XLOOKUP(A1260, 'Hospitalisation Details'!A:A, 'Hospitalisation Details'!L:L, "not found")</f>
        <v>tier - 2</v>
      </c>
      <c r="O1260" s="2" t="str">
        <f>_xlfn.XLOOKUP(A1260, 'Hospitalisation Details'!A:A, 'Hospitalisation Details'!N:N, "not found")</f>
        <v>tier - 1</v>
      </c>
      <c r="P1260" s="2" t="str">
        <f>_xlfn.XLOOKUP(A1260, 'Hospitalisation Details'!A:A, 'Hospitalisation Details'!P:P, "not found")</f>
        <v>R1011</v>
      </c>
      <c r="Q1260" s="2">
        <f>_xlfn.XLOOKUP(A1260, 'Hospitalisation Details'!A:A, 'Hospitalisation Details'!H:H, "not found")</f>
        <v>51</v>
      </c>
    </row>
    <row r="1261" spans="1:17" ht="15.75" x14ac:dyDescent="0.25">
      <c r="A1261" s="15" t="s">
        <v>1111</v>
      </c>
      <c r="B1261" s="2" t="str">
        <f>VLOOKUP(A1261, 'Customer Names'!A:E, 4, FALSE)</f>
        <v>Samalya</v>
      </c>
      <c r="C1261" s="2">
        <f>_xlfn.XLOOKUP(A1261, 'Medical Examinations'!A:A, 'Medical Examinations'!B:B, "not found")</f>
        <v>25.4</v>
      </c>
      <c r="D1261" s="2">
        <f>_xlfn.XLOOKUP(A1261, 'Medical Examinations'!A:A, 'Medical Examinations'!D:D, "not found")</f>
        <v>11.96</v>
      </c>
      <c r="E1261" s="2" t="str">
        <f>_xlfn.XLOOKUP(A1261, 'Medical Examinations'!A:A, 'Medical Examinations'!F:F, "not found")</f>
        <v>No</v>
      </c>
      <c r="F1261" s="2" t="str">
        <f>_xlfn.XLOOKUP(A1261, 'Medical Examinations'!A:A, 'Medical Examinations'!G:G, "not found")</f>
        <v>No</v>
      </c>
      <c r="G1261" s="2" t="str">
        <f>_xlfn.XLOOKUP(A1261, 'Medical Examinations'!A:A, 'Medical Examinations'!H:H, "not found")</f>
        <v>No</v>
      </c>
      <c r="H1261" s="2">
        <f>_xlfn.XLOOKUP(A1261, 'Medical Examinations'!A:A, 'Medical Examinations'!J:J, "not found")</f>
        <v>0</v>
      </c>
      <c r="I1261" s="2" t="str">
        <f>_xlfn.XLOOKUP(A1261, 'Medical Examinations'!A:A, 'Medical Examinations'!L:L, "not found")</f>
        <v>No</v>
      </c>
      <c r="J1261" s="2" t="str">
        <f>_xlfn.XLOOKUP(A1261, 'Medical Examinations'!A:A, 'Medical Examinations'!C:C, "not found")</f>
        <v>Overweight</v>
      </c>
      <c r="K1261" s="2" t="str">
        <f>_xlfn.XLOOKUP(A1261, 'Medical Examinations'!A:A, 'Medical Examinations'!E:E, "not  found")</f>
        <v>Diabetes</v>
      </c>
      <c r="L1261" s="16">
        <f>_xlfn.XLOOKUP(A1261, 'Hospitalisation Details'!A:A, 'Hospitalisation Details'!G:G, "not found")</f>
        <v>26168</v>
      </c>
      <c r="M1261" s="17">
        <f>_xlfn.XLOOKUP(A1261, 'Hospitalisation Details'!A:A, 'Hospitalisation Details'!J:J, "not found")</f>
        <v>8782.4699999999993</v>
      </c>
      <c r="N1261" s="2" t="str">
        <f>_xlfn.XLOOKUP(A1261, 'Hospitalisation Details'!A:A, 'Hospitalisation Details'!L:L, "not found")</f>
        <v>tier - 2</v>
      </c>
      <c r="O1261" s="2" t="str">
        <f>_xlfn.XLOOKUP(A1261, 'Hospitalisation Details'!A:A, 'Hospitalisation Details'!N:N, "not found")</f>
        <v>tier - 3</v>
      </c>
      <c r="P1261" s="2" t="str">
        <f>_xlfn.XLOOKUP(A1261, 'Hospitalisation Details'!A:A, 'Hospitalisation Details'!P:P, "not found")</f>
        <v>R1011</v>
      </c>
      <c r="Q1261" s="2">
        <f>_xlfn.XLOOKUP(A1261, 'Hospitalisation Details'!A:A, 'Hospitalisation Details'!H:H, "not found")</f>
        <v>51</v>
      </c>
    </row>
    <row r="1262" spans="1:17" ht="15.75" x14ac:dyDescent="0.25">
      <c r="A1262" s="15" t="s">
        <v>1110</v>
      </c>
      <c r="B1262" s="2" t="str">
        <f>VLOOKUP(A1262, 'Customer Names'!A:E, 4, FALSE)</f>
        <v>Peter</v>
      </c>
      <c r="C1262" s="2">
        <f>_xlfn.XLOOKUP(A1262, 'Medical Examinations'!A:A, 'Medical Examinations'!B:B, "not found")</f>
        <v>32.299999999999997</v>
      </c>
      <c r="D1262" s="2">
        <f>_xlfn.XLOOKUP(A1262, 'Medical Examinations'!A:A, 'Medical Examinations'!D:D, "not found")</f>
        <v>10.54</v>
      </c>
      <c r="E1262" s="2" t="str">
        <f>_xlfn.XLOOKUP(A1262, 'Medical Examinations'!A:A, 'Medical Examinations'!F:F, "not found")</f>
        <v>No</v>
      </c>
      <c r="F1262" s="2" t="str">
        <f>_xlfn.XLOOKUP(A1262, 'Medical Examinations'!A:A, 'Medical Examinations'!G:G, "not found")</f>
        <v>No</v>
      </c>
      <c r="G1262" s="2" t="str">
        <f>_xlfn.XLOOKUP(A1262, 'Medical Examinations'!A:A, 'Medical Examinations'!H:H, "not found")</f>
        <v>No</v>
      </c>
      <c r="H1262" s="2">
        <f>_xlfn.XLOOKUP(A1262, 'Medical Examinations'!A:A, 'Medical Examinations'!J:J, "not found")</f>
        <v>0</v>
      </c>
      <c r="I1262" s="2" t="str">
        <f>_xlfn.XLOOKUP(A1262, 'Medical Examinations'!A:A, 'Medical Examinations'!L:L, "not found")</f>
        <v>No</v>
      </c>
      <c r="J1262" s="2" t="str">
        <f>_xlfn.XLOOKUP(A1262, 'Medical Examinations'!A:A, 'Medical Examinations'!C:C, "not found")</f>
        <v>Obesity</v>
      </c>
      <c r="K1262" s="2" t="str">
        <f>_xlfn.XLOOKUP(A1262, 'Medical Examinations'!A:A, 'Medical Examinations'!E:E, "not  found")</f>
        <v>Diabetes</v>
      </c>
      <c r="L1262" s="16">
        <f>_xlfn.XLOOKUP(A1262, 'Hospitalisation Details'!A:A, 'Hospitalisation Details'!G:G, "not found")</f>
        <v>27278</v>
      </c>
      <c r="M1262" s="17">
        <f>_xlfn.XLOOKUP(A1262, 'Hospitalisation Details'!A:A, 'Hospitalisation Details'!J:J, "not found")</f>
        <v>8765.25</v>
      </c>
      <c r="N1262" s="2" t="str">
        <f>_xlfn.XLOOKUP(A1262, 'Hospitalisation Details'!A:A, 'Hospitalisation Details'!L:L, "not found")</f>
        <v>tier - 2</v>
      </c>
      <c r="O1262" s="2" t="str">
        <f>_xlfn.XLOOKUP(A1262, 'Hospitalisation Details'!A:A, 'Hospitalisation Details'!N:N, "not found")</f>
        <v>tier - 3</v>
      </c>
      <c r="P1262" s="2" t="str">
        <f>_xlfn.XLOOKUP(A1262, 'Hospitalisation Details'!A:A, 'Hospitalisation Details'!P:P, "not found")</f>
        <v>R1012</v>
      </c>
      <c r="Q1262" s="2">
        <f>_xlfn.XLOOKUP(A1262, 'Hospitalisation Details'!A:A, 'Hospitalisation Details'!H:H, "not found")</f>
        <v>48</v>
      </c>
    </row>
    <row r="1263" spans="1:17" ht="15.75" x14ac:dyDescent="0.25">
      <c r="A1263" s="15" t="s">
        <v>1109</v>
      </c>
      <c r="B1263" s="2" t="str">
        <f>VLOOKUP(A1263, 'Customer Names'!A:E, 4, FALSE)</f>
        <v>Alicia</v>
      </c>
      <c r="C1263" s="2">
        <f>_xlfn.XLOOKUP(A1263, 'Medical Examinations'!A:A, 'Medical Examinations'!B:B, "not found")</f>
        <v>23.94</v>
      </c>
      <c r="D1263" s="2">
        <f>_xlfn.XLOOKUP(A1263, 'Medical Examinations'!A:A, 'Medical Examinations'!D:D, "not found")</f>
        <v>4.54</v>
      </c>
      <c r="E1263" s="2" t="str">
        <f>_xlfn.XLOOKUP(A1263, 'Medical Examinations'!A:A, 'Medical Examinations'!F:F, "not found")</f>
        <v>yes</v>
      </c>
      <c r="F1263" s="2" t="str">
        <f>_xlfn.XLOOKUP(A1263, 'Medical Examinations'!A:A, 'Medical Examinations'!G:G, "not found")</f>
        <v>No</v>
      </c>
      <c r="G1263" s="2" t="str">
        <f>_xlfn.XLOOKUP(A1263, 'Medical Examinations'!A:A, 'Medical Examinations'!H:H, "not found")</f>
        <v>Yes</v>
      </c>
      <c r="H1263" s="2">
        <f>_xlfn.XLOOKUP(A1263, 'Medical Examinations'!A:A, 'Medical Examinations'!J:J, "not found")</f>
        <v>1</v>
      </c>
      <c r="I1263" s="2" t="str">
        <f>_xlfn.XLOOKUP(A1263, 'Medical Examinations'!A:A, 'Medical Examinations'!L:L, "not found")</f>
        <v>No</v>
      </c>
      <c r="J1263" s="2" t="str">
        <f>_xlfn.XLOOKUP(A1263, 'Medical Examinations'!A:A, 'Medical Examinations'!C:C, "not found")</f>
        <v>Normal Weight</v>
      </c>
      <c r="K1263" s="2" t="str">
        <f>_xlfn.XLOOKUP(A1263, 'Medical Examinations'!A:A, 'Medical Examinations'!E:E, "not  found")</f>
        <v>Normal</v>
      </c>
      <c r="L1263" s="16">
        <f>_xlfn.XLOOKUP(A1263, 'Hospitalisation Details'!A:A, 'Hospitalisation Details'!G:G, "not found")</f>
        <v>25455</v>
      </c>
      <c r="M1263" s="17">
        <f>_xlfn.XLOOKUP(A1263, 'Hospitalisation Details'!A:A, 'Hospitalisation Details'!J:J, "not found")</f>
        <v>8760.1200000000008</v>
      </c>
      <c r="N1263" s="2" t="str">
        <f>_xlfn.XLOOKUP(A1263, 'Hospitalisation Details'!A:A, 'Hospitalisation Details'!L:L, "not found")</f>
        <v>tier - 2</v>
      </c>
      <c r="O1263" s="2" t="str">
        <f>_xlfn.XLOOKUP(A1263, 'Hospitalisation Details'!A:A, 'Hospitalisation Details'!N:N, "not found")</f>
        <v>tier - 1</v>
      </c>
      <c r="P1263" s="2" t="str">
        <f>_xlfn.XLOOKUP(A1263, 'Hospitalisation Details'!A:A, 'Hospitalisation Details'!P:P, "not found")</f>
        <v>R1013</v>
      </c>
      <c r="Q1263" s="2">
        <f>_xlfn.XLOOKUP(A1263, 'Hospitalisation Details'!A:A, 'Hospitalisation Details'!H:H, "not found")</f>
        <v>53</v>
      </c>
    </row>
    <row r="1264" spans="1:17" ht="15.75" x14ac:dyDescent="0.25">
      <c r="A1264" s="15" t="s">
        <v>1108</v>
      </c>
      <c r="B1264" s="2" t="str">
        <f>VLOOKUP(A1264, 'Customer Names'!A:E, 4, FALSE)</f>
        <v>Sarah K.</v>
      </c>
      <c r="C1264" s="2">
        <f>_xlfn.XLOOKUP(A1264, 'Medical Examinations'!A:A, 'Medical Examinations'!B:B, "not found")</f>
        <v>46.4</v>
      </c>
      <c r="D1264" s="2">
        <f>_xlfn.XLOOKUP(A1264, 'Medical Examinations'!A:A, 'Medical Examinations'!D:D, "not found")</f>
        <v>5.71</v>
      </c>
      <c r="E1264" s="2" t="str">
        <f>_xlfn.XLOOKUP(A1264, 'Medical Examinations'!A:A, 'Medical Examinations'!F:F, "not found")</f>
        <v>No</v>
      </c>
      <c r="F1264" s="2" t="str">
        <f>_xlfn.XLOOKUP(A1264, 'Medical Examinations'!A:A, 'Medical Examinations'!G:G, "not found")</f>
        <v>No</v>
      </c>
      <c r="G1264" s="2" t="str">
        <f>_xlfn.XLOOKUP(A1264, 'Medical Examinations'!A:A, 'Medical Examinations'!H:H, "not found")</f>
        <v>No</v>
      </c>
      <c r="H1264" s="2">
        <f>_xlfn.XLOOKUP(A1264, 'Medical Examinations'!A:A, 'Medical Examinations'!J:J, "not found")</f>
        <v>0</v>
      </c>
      <c r="I1264" s="2" t="str">
        <f>_xlfn.XLOOKUP(A1264, 'Medical Examinations'!A:A, 'Medical Examinations'!L:L, "not found")</f>
        <v>No</v>
      </c>
      <c r="J1264" s="2" t="str">
        <f>_xlfn.XLOOKUP(A1264, 'Medical Examinations'!A:A, 'Medical Examinations'!C:C, "not found")</f>
        <v>Obesity</v>
      </c>
      <c r="K1264" s="2" t="str">
        <f>_xlfn.XLOOKUP(A1264, 'Medical Examinations'!A:A, 'Medical Examinations'!E:E, "not  found")</f>
        <v>Prediabeties</v>
      </c>
      <c r="L1264" s="16">
        <f>_xlfn.XLOOKUP(A1264, 'Hospitalisation Details'!A:A, 'Hospitalisation Details'!G:G, "not found")</f>
        <v>36395</v>
      </c>
      <c r="M1264" s="17">
        <f>_xlfn.XLOOKUP(A1264, 'Hospitalisation Details'!A:A, 'Hospitalisation Details'!J:J, "not found")</f>
        <v>8747.68</v>
      </c>
      <c r="N1264" s="2" t="str">
        <f>_xlfn.XLOOKUP(A1264, 'Hospitalisation Details'!A:A, 'Hospitalisation Details'!L:L, "not found")</f>
        <v>tier - 2</v>
      </c>
      <c r="O1264" s="2" t="str">
        <f>_xlfn.XLOOKUP(A1264, 'Hospitalisation Details'!A:A, 'Hospitalisation Details'!N:N, "not found")</f>
        <v>tier - 3</v>
      </c>
      <c r="P1264" s="2" t="str">
        <f>_xlfn.XLOOKUP(A1264, 'Hospitalisation Details'!A:A, 'Hospitalisation Details'!P:P, "not found")</f>
        <v>R1011</v>
      </c>
      <c r="Q1264" s="2">
        <f>_xlfn.XLOOKUP(A1264, 'Hospitalisation Details'!A:A, 'Hospitalisation Details'!H:H, "not found")</f>
        <v>23</v>
      </c>
    </row>
    <row r="1265" spans="1:17" ht="15.75" x14ac:dyDescent="0.25">
      <c r="A1265" s="15" t="s">
        <v>1107</v>
      </c>
      <c r="B1265" s="2" t="str">
        <f>VLOOKUP(A1265, 'Customer Names'!A:E, 4, FALSE)</f>
        <v>Guomin</v>
      </c>
      <c r="C1265" s="2">
        <f>_xlfn.XLOOKUP(A1265, 'Medical Examinations'!A:A, 'Medical Examinations'!B:B, "not found")</f>
        <v>40.375</v>
      </c>
      <c r="D1265" s="2">
        <f>_xlfn.XLOOKUP(A1265, 'Medical Examinations'!A:A, 'Medical Examinations'!D:D, "not found")</f>
        <v>6.25</v>
      </c>
      <c r="E1265" s="2" t="str">
        <f>_xlfn.XLOOKUP(A1265, 'Medical Examinations'!A:A, 'Medical Examinations'!F:F, "not found")</f>
        <v>yes</v>
      </c>
      <c r="F1265" s="2" t="str">
        <f>_xlfn.XLOOKUP(A1265, 'Medical Examinations'!A:A, 'Medical Examinations'!G:G, "not found")</f>
        <v>No</v>
      </c>
      <c r="G1265" s="2" t="str">
        <f>_xlfn.XLOOKUP(A1265, 'Medical Examinations'!A:A, 'Medical Examinations'!H:H, "not found")</f>
        <v>No</v>
      </c>
      <c r="H1265" s="2">
        <f>_xlfn.XLOOKUP(A1265, 'Medical Examinations'!A:A, 'Medical Examinations'!J:J, "not found")</f>
        <v>0</v>
      </c>
      <c r="I1265" s="2" t="str">
        <f>_xlfn.XLOOKUP(A1265, 'Medical Examinations'!A:A, 'Medical Examinations'!L:L, "not found")</f>
        <v>No</v>
      </c>
      <c r="J1265" s="2" t="str">
        <f>_xlfn.XLOOKUP(A1265, 'Medical Examinations'!A:A, 'Medical Examinations'!C:C, "not found")</f>
        <v>Obesity</v>
      </c>
      <c r="K1265" s="2" t="str">
        <f>_xlfn.XLOOKUP(A1265, 'Medical Examinations'!A:A, 'Medical Examinations'!E:E, "not  found")</f>
        <v>Prediabeties</v>
      </c>
      <c r="L1265" s="16">
        <f>_xlfn.XLOOKUP(A1265, 'Hospitalisation Details'!A:A, 'Hospitalisation Details'!G:G, "not found")</f>
        <v>27928</v>
      </c>
      <c r="M1265" s="17">
        <f>_xlfn.XLOOKUP(A1265, 'Hospitalisation Details'!A:A, 'Hospitalisation Details'!J:J, "not found")</f>
        <v>8733.23</v>
      </c>
      <c r="N1265" s="2" t="str">
        <f>_xlfn.XLOOKUP(A1265, 'Hospitalisation Details'!A:A, 'Hospitalisation Details'!L:L, "not found")</f>
        <v>tier - 2</v>
      </c>
      <c r="O1265" s="2" t="str">
        <f>_xlfn.XLOOKUP(A1265, 'Hospitalisation Details'!A:A, 'Hospitalisation Details'!N:N, "not found")</f>
        <v>tier - 3</v>
      </c>
      <c r="P1265" s="2" t="str">
        <f>_xlfn.XLOOKUP(A1265, 'Hospitalisation Details'!A:A, 'Hospitalisation Details'!P:P, "not found")</f>
        <v>R1012</v>
      </c>
      <c r="Q1265" s="2">
        <f>_xlfn.XLOOKUP(A1265, 'Hospitalisation Details'!A:A, 'Hospitalisation Details'!H:H, "not found")</f>
        <v>46</v>
      </c>
    </row>
    <row r="1266" spans="1:17" ht="15.75" x14ac:dyDescent="0.25">
      <c r="A1266" s="15" t="s">
        <v>1106</v>
      </c>
      <c r="B1266" s="2" t="str">
        <f>VLOOKUP(A1266, 'Customer Names'!A:E, 4, FALSE)</f>
        <v>Javier</v>
      </c>
      <c r="C1266" s="2">
        <f>_xlfn.XLOOKUP(A1266, 'Medical Examinations'!A:A, 'Medical Examinations'!B:B, "not found")</f>
        <v>28.7</v>
      </c>
      <c r="D1266" s="2">
        <f>_xlfn.XLOOKUP(A1266, 'Medical Examinations'!A:A, 'Medical Examinations'!D:D, "not found")</f>
        <v>9.4700000000000006</v>
      </c>
      <c r="E1266" s="2" t="str">
        <f>_xlfn.XLOOKUP(A1266, 'Medical Examinations'!A:A, 'Medical Examinations'!F:F, "not found")</f>
        <v>No</v>
      </c>
      <c r="F1266" s="2" t="str">
        <f>_xlfn.XLOOKUP(A1266, 'Medical Examinations'!A:A, 'Medical Examinations'!G:G, "not found")</f>
        <v>No</v>
      </c>
      <c r="G1266" s="2" t="str">
        <f>_xlfn.XLOOKUP(A1266, 'Medical Examinations'!A:A, 'Medical Examinations'!H:H, "not found")</f>
        <v>No</v>
      </c>
      <c r="H1266" s="2">
        <f>_xlfn.XLOOKUP(A1266, 'Medical Examinations'!A:A, 'Medical Examinations'!J:J, "not found")</f>
        <v>2</v>
      </c>
      <c r="I1266" s="2" t="str">
        <f>_xlfn.XLOOKUP(A1266, 'Medical Examinations'!A:A, 'Medical Examinations'!L:L, "not found")</f>
        <v>No</v>
      </c>
      <c r="J1266" s="2" t="str">
        <f>_xlfn.XLOOKUP(A1266, 'Medical Examinations'!A:A, 'Medical Examinations'!C:C, "not found")</f>
        <v>Overweight</v>
      </c>
      <c r="K1266" s="2" t="str">
        <f>_xlfn.XLOOKUP(A1266, 'Medical Examinations'!A:A, 'Medical Examinations'!E:E, "not  found")</f>
        <v>Diabetes</v>
      </c>
      <c r="L1266" s="16">
        <f>_xlfn.XLOOKUP(A1266, 'Hospitalisation Details'!A:A, 'Hospitalisation Details'!G:G, "not found")</f>
        <v>26840</v>
      </c>
      <c r="M1266" s="17">
        <f>_xlfn.XLOOKUP(A1266, 'Hospitalisation Details'!A:A, 'Hospitalisation Details'!J:J, "not found")</f>
        <v>8703.4599999999991</v>
      </c>
      <c r="N1266" s="2" t="str">
        <f>_xlfn.XLOOKUP(A1266, 'Hospitalisation Details'!A:A, 'Hospitalisation Details'!L:L, "not found")</f>
        <v>tier - 3</v>
      </c>
      <c r="O1266" s="2" t="str">
        <f>_xlfn.XLOOKUP(A1266, 'Hospitalisation Details'!A:A, 'Hospitalisation Details'!N:N, "not found")</f>
        <v>tier - 3</v>
      </c>
      <c r="P1266" s="2" t="str">
        <f>_xlfn.XLOOKUP(A1266, 'Hospitalisation Details'!A:A, 'Hospitalisation Details'!P:P, "not found")</f>
        <v>R1011</v>
      </c>
      <c r="Q1266" s="2">
        <f>_xlfn.XLOOKUP(A1266, 'Hospitalisation Details'!A:A, 'Hospitalisation Details'!H:H, "not found")</f>
        <v>49</v>
      </c>
    </row>
    <row r="1267" spans="1:17" ht="15.75" x14ac:dyDescent="0.25">
      <c r="A1267" s="15" t="s">
        <v>1105</v>
      </c>
      <c r="B1267" s="2" t="str">
        <f>VLOOKUP(A1267, 'Customer Names'!A:E, 4, FALSE)</f>
        <v>Matt</v>
      </c>
      <c r="C1267" s="2">
        <f>_xlfn.XLOOKUP(A1267, 'Medical Examinations'!A:A, 'Medical Examinations'!B:B, "not found")</f>
        <v>26.63</v>
      </c>
      <c r="D1267" s="2">
        <f>_xlfn.XLOOKUP(A1267, 'Medical Examinations'!A:A, 'Medical Examinations'!D:D, "not found")</f>
        <v>5.7</v>
      </c>
      <c r="E1267" s="2" t="str">
        <f>_xlfn.XLOOKUP(A1267, 'Medical Examinations'!A:A, 'Medical Examinations'!F:F, "not found")</f>
        <v>No</v>
      </c>
      <c r="F1267" s="2" t="str">
        <f>_xlfn.XLOOKUP(A1267, 'Medical Examinations'!A:A, 'Medical Examinations'!G:G, "not found")</f>
        <v>No</v>
      </c>
      <c r="G1267" s="2" t="str">
        <f>_xlfn.XLOOKUP(A1267, 'Medical Examinations'!A:A, 'Medical Examinations'!H:H, "not found")</f>
        <v>No</v>
      </c>
      <c r="H1267" s="2">
        <f>_xlfn.XLOOKUP(A1267, 'Medical Examinations'!A:A, 'Medical Examinations'!J:J, "not found")</f>
        <v>0</v>
      </c>
      <c r="I1267" s="2" t="str">
        <f>_xlfn.XLOOKUP(A1267, 'Medical Examinations'!A:A, 'Medical Examinations'!L:L, "not found")</f>
        <v>No</v>
      </c>
      <c r="J1267" s="2" t="str">
        <f>_xlfn.XLOOKUP(A1267, 'Medical Examinations'!A:A, 'Medical Examinations'!C:C, "not found")</f>
        <v>Overweight</v>
      </c>
      <c r="K1267" s="2" t="str">
        <f>_xlfn.XLOOKUP(A1267, 'Medical Examinations'!A:A, 'Medical Examinations'!E:E, "not  found")</f>
        <v>Prediabeties</v>
      </c>
      <c r="L1267" s="16">
        <f>_xlfn.XLOOKUP(A1267, 'Hospitalisation Details'!A:A, 'Hospitalisation Details'!G:G, "not found")</f>
        <v>29522</v>
      </c>
      <c r="M1267" s="17">
        <f>_xlfn.XLOOKUP(A1267, 'Hospitalisation Details'!A:A, 'Hospitalisation Details'!J:J, "not found")</f>
        <v>8701.84</v>
      </c>
      <c r="N1267" s="2" t="str">
        <f>_xlfn.XLOOKUP(A1267, 'Hospitalisation Details'!A:A, 'Hospitalisation Details'!L:L, "not found")</f>
        <v>tier - 2</v>
      </c>
      <c r="O1267" s="2" t="str">
        <f>_xlfn.XLOOKUP(A1267, 'Hospitalisation Details'!A:A, 'Hospitalisation Details'!N:N, "not found")</f>
        <v>tier - 3</v>
      </c>
      <c r="P1267" s="2" t="str">
        <f>_xlfn.XLOOKUP(A1267, 'Hospitalisation Details'!A:A, 'Hospitalisation Details'!P:P, "not found")</f>
        <v>R1021</v>
      </c>
      <c r="Q1267" s="2">
        <f>_xlfn.XLOOKUP(A1267, 'Hospitalisation Details'!A:A, 'Hospitalisation Details'!H:H, "not found")</f>
        <v>42</v>
      </c>
    </row>
    <row r="1268" spans="1:17" ht="15.75" x14ac:dyDescent="0.25">
      <c r="A1268" s="15" t="s">
        <v>1104</v>
      </c>
      <c r="B1268" s="2" t="str">
        <f>VLOOKUP(A1268, 'Customer Names'!A:E, 4, FALSE)</f>
        <v>Thomas S</v>
      </c>
      <c r="C1268" s="2">
        <f>_xlfn.XLOOKUP(A1268, 'Medical Examinations'!A:A, 'Medical Examinations'!B:B, "not found")</f>
        <v>22.515000000000001</v>
      </c>
      <c r="D1268" s="2">
        <f>_xlfn.XLOOKUP(A1268, 'Medical Examinations'!A:A, 'Medical Examinations'!D:D, "not found")</f>
        <v>11.18</v>
      </c>
      <c r="E1268" s="2" t="str">
        <f>_xlfn.XLOOKUP(A1268, 'Medical Examinations'!A:A, 'Medical Examinations'!F:F, "not found")</f>
        <v>No</v>
      </c>
      <c r="F1268" s="2" t="str">
        <f>_xlfn.XLOOKUP(A1268, 'Medical Examinations'!A:A, 'Medical Examinations'!G:G, "not found")</f>
        <v>No</v>
      </c>
      <c r="G1268" s="2" t="str">
        <f>_xlfn.XLOOKUP(A1268, 'Medical Examinations'!A:A, 'Medical Examinations'!H:H, "not found")</f>
        <v>No</v>
      </c>
      <c r="H1268" s="2">
        <f>_xlfn.XLOOKUP(A1268, 'Medical Examinations'!A:A, 'Medical Examinations'!J:J, "not found")</f>
        <v>2</v>
      </c>
      <c r="I1268" s="2" t="str">
        <f>_xlfn.XLOOKUP(A1268, 'Medical Examinations'!A:A, 'Medical Examinations'!L:L, "not found")</f>
        <v>No</v>
      </c>
      <c r="J1268" s="2" t="str">
        <f>_xlfn.XLOOKUP(A1268, 'Medical Examinations'!A:A, 'Medical Examinations'!C:C, "not found")</f>
        <v>Normal Weight</v>
      </c>
      <c r="K1268" s="2" t="str">
        <f>_xlfn.XLOOKUP(A1268, 'Medical Examinations'!A:A, 'Medical Examinations'!E:E, "not  found")</f>
        <v>Diabetes</v>
      </c>
      <c r="L1268" s="16">
        <f>_xlfn.XLOOKUP(A1268, 'Hospitalisation Details'!A:A, 'Hospitalisation Details'!G:G, "not found")</f>
        <v>26948</v>
      </c>
      <c r="M1268" s="17">
        <f>_xlfn.XLOOKUP(A1268, 'Hospitalisation Details'!A:A, 'Hospitalisation Details'!J:J, "not found")</f>
        <v>8688.86</v>
      </c>
      <c r="N1268" s="2" t="str">
        <f>_xlfn.XLOOKUP(A1268, 'Hospitalisation Details'!A:A, 'Hospitalisation Details'!L:L, "not found")</f>
        <v>tier - 2</v>
      </c>
      <c r="O1268" s="2" t="str">
        <f>_xlfn.XLOOKUP(A1268, 'Hospitalisation Details'!A:A, 'Hospitalisation Details'!N:N, "not found")</f>
        <v>tier - 1</v>
      </c>
      <c r="P1268" s="2" t="str">
        <f>_xlfn.XLOOKUP(A1268, 'Hospitalisation Details'!A:A, 'Hospitalisation Details'!P:P, "not found")</f>
        <v>R1017</v>
      </c>
      <c r="Q1268" s="2">
        <f>_xlfn.XLOOKUP(A1268, 'Hospitalisation Details'!A:A, 'Hospitalisation Details'!H:H, "not found")</f>
        <v>49</v>
      </c>
    </row>
    <row r="1269" spans="1:17" ht="15.75" x14ac:dyDescent="0.25">
      <c r="A1269" s="15" t="s">
        <v>1103</v>
      </c>
      <c r="B1269" s="2" t="str">
        <f>VLOOKUP(A1269, 'Customer Names'!A:E, 4, FALSE)</f>
        <v>Martha Patricia</v>
      </c>
      <c r="C1269" s="2">
        <f>_xlfn.XLOOKUP(A1269, 'Medical Examinations'!A:A, 'Medical Examinations'!B:B, "not found")</f>
        <v>36.575000000000003</v>
      </c>
      <c r="D1269" s="2">
        <f>_xlfn.XLOOKUP(A1269, 'Medical Examinations'!A:A, 'Medical Examinations'!D:D, "not found")</f>
        <v>10.98</v>
      </c>
      <c r="E1269" s="2" t="str">
        <f>_xlfn.XLOOKUP(A1269, 'Medical Examinations'!A:A, 'Medical Examinations'!F:F, "not found")</f>
        <v>No</v>
      </c>
      <c r="F1269" s="2" t="str">
        <f>_xlfn.XLOOKUP(A1269, 'Medical Examinations'!A:A, 'Medical Examinations'!G:G, "not found")</f>
        <v>No</v>
      </c>
      <c r="G1269" s="2" t="str">
        <f>_xlfn.XLOOKUP(A1269, 'Medical Examinations'!A:A, 'Medical Examinations'!H:H, "not found")</f>
        <v>No</v>
      </c>
      <c r="H1269" s="2">
        <f>_xlfn.XLOOKUP(A1269, 'Medical Examinations'!A:A, 'Medical Examinations'!J:J, "not found")</f>
        <v>0</v>
      </c>
      <c r="I1269" s="2" t="str">
        <f>_xlfn.XLOOKUP(A1269, 'Medical Examinations'!A:A, 'Medical Examinations'!L:L, "not found")</f>
        <v>No</v>
      </c>
      <c r="J1269" s="2" t="str">
        <f>_xlfn.XLOOKUP(A1269, 'Medical Examinations'!A:A, 'Medical Examinations'!C:C, "not found")</f>
        <v>Obesity</v>
      </c>
      <c r="K1269" s="2" t="str">
        <f>_xlfn.XLOOKUP(A1269, 'Medical Examinations'!A:A, 'Medical Examinations'!E:E, "not  found")</f>
        <v>Diabetes</v>
      </c>
      <c r="L1269" s="16">
        <f>_xlfn.XLOOKUP(A1269, 'Hospitalisation Details'!A:A, 'Hospitalisation Details'!G:G, "not found")</f>
        <v>27257</v>
      </c>
      <c r="M1269" s="17">
        <f>_xlfn.XLOOKUP(A1269, 'Hospitalisation Details'!A:A, 'Hospitalisation Details'!J:J, "not found")</f>
        <v>8671.19</v>
      </c>
      <c r="N1269" s="2" t="str">
        <f>_xlfn.XLOOKUP(A1269, 'Hospitalisation Details'!A:A, 'Hospitalisation Details'!L:L, "not found")</f>
        <v>tier - 2</v>
      </c>
      <c r="O1269" s="2" t="str">
        <f>_xlfn.XLOOKUP(A1269, 'Hospitalisation Details'!A:A, 'Hospitalisation Details'!N:N, "not found")</f>
        <v>tier - 1</v>
      </c>
      <c r="P1269" s="2" t="str">
        <f>_xlfn.XLOOKUP(A1269, 'Hospitalisation Details'!A:A, 'Hospitalisation Details'!P:P, "not found")</f>
        <v>R1012</v>
      </c>
      <c r="Q1269" s="2">
        <f>_xlfn.XLOOKUP(A1269, 'Hospitalisation Details'!A:A, 'Hospitalisation Details'!H:H, "not found")</f>
        <v>48</v>
      </c>
    </row>
    <row r="1270" spans="1:17" ht="15.75" x14ac:dyDescent="0.25">
      <c r="A1270" s="15" t="s">
        <v>1102</v>
      </c>
      <c r="B1270" s="2" t="str">
        <f>VLOOKUP(A1270, 'Customer Names'!A:E, 4, FALSE)</f>
        <v>Alicia</v>
      </c>
      <c r="C1270" s="2">
        <f>_xlfn.XLOOKUP(A1270, 'Medical Examinations'!A:A, 'Medical Examinations'!B:B, "not found")</f>
        <v>23.66</v>
      </c>
      <c r="D1270" s="2">
        <f>_xlfn.XLOOKUP(A1270, 'Medical Examinations'!A:A, 'Medical Examinations'!D:D, "not found")</f>
        <v>5.1100000000000003</v>
      </c>
      <c r="E1270" s="2" t="str">
        <f>_xlfn.XLOOKUP(A1270, 'Medical Examinations'!A:A, 'Medical Examinations'!F:F, "not found")</f>
        <v>yes</v>
      </c>
      <c r="F1270" s="2" t="str">
        <f>_xlfn.XLOOKUP(A1270, 'Medical Examinations'!A:A, 'Medical Examinations'!G:G, "not found")</f>
        <v>No</v>
      </c>
      <c r="G1270" s="2" t="str">
        <f>_xlfn.XLOOKUP(A1270, 'Medical Examinations'!A:A, 'Medical Examinations'!H:H, "not found")</f>
        <v>Yes</v>
      </c>
      <c r="H1270" s="2">
        <f>_xlfn.XLOOKUP(A1270, 'Medical Examinations'!A:A, 'Medical Examinations'!J:J, "not found")</f>
        <v>1</v>
      </c>
      <c r="I1270" s="2" t="str">
        <f>_xlfn.XLOOKUP(A1270, 'Medical Examinations'!A:A, 'Medical Examinations'!L:L, "not found")</f>
        <v>No</v>
      </c>
      <c r="J1270" s="2" t="str">
        <f>_xlfn.XLOOKUP(A1270, 'Medical Examinations'!A:A, 'Medical Examinations'!C:C, "not found")</f>
        <v>Normal Weight</v>
      </c>
      <c r="K1270" s="2" t="str">
        <f>_xlfn.XLOOKUP(A1270, 'Medical Examinations'!A:A, 'Medical Examinations'!E:E, "not  found")</f>
        <v>Normal</v>
      </c>
      <c r="L1270" s="16">
        <f>_xlfn.XLOOKUP(A1270, 'Hospitalisation Details'!A:A, 'Hospitalisation Details'!G:G, "not found")</f>
        <v>25425</v>
      </c>
      <c r="M1270" s="17">
        <f>_xlfn.XLOOKUP(A1270, 'Hospitalisation Details'!A:A, 'Hospitalisation Details'!J:J, "not found")</f>
        <v>8665.14</v>
      </c>
      <c r="N1270" s="2" t="str">
        <f>_xlfn.XLOOKUP(A1270, 'Hospitalisation Details'!A:A, 'Hospitalisation Details'!L:L, "not found")</f>
        <v>tier - 2</v>
      </c>
      <c r="O1270" s="2" t="str">
        <f>_xlfn.XLOOKUP(A1270, 'Hospitalisation Details'!A:A, 'Hospitalisation Details'!N:N, "not found")</f>
        <v>tier - 3</v>
      </c>
      <c r="P1270" s="2" t="str">
        <f>_xlfn.XLOOKUP(A1270, 'Hospitalisation Details'!A:A, 'Hospitalisation Details'!P:P, "not found")</f>
        <v>R1013</v>
      </c>
      <c r="Q1270" s="2">
        <f>_xlfn.XLOOKUP(A1270, 'Hospitalisation Details'!A:A, 'Hospitalisation Details'!H:H, "not found")</f>
        <v>53</v>
      </c>
    </row>
    <row r="1271" spans="1:17" ht="15.75" x14ac:dyDescent="0.25">
      <c r="A1271" s="15" t="s">
        <v>1101</v>
      </c>
      <c r="B1271" s="2" t="str">
        <f>VLOOKUP(A1271, 'Customer Names'!A:E, 4, FALSE)</f>
        <v>Jennifer V.</v>
      </c>
      <c r="C1271" s="2">
        <f>_xlfn.XLOOKUP(A1271, 'Medical Examinations'!A:A, 'Medical Examinations'!B:B, "not found")</f>
        <v>18.62</v>
      </c>
      <c r="D1271" s="2">
        <f>_xlfn.XLOOKUP(A1271, 'Medical Examinations'!A:A, 'Medical Examinations'!D:D, "not found")</f>
        <v>10.24</v>
      </c>
      <c r="E1271" s="2" t="str">
        <f>_xlfn.XLOOKUP(A1271, 'Medical Examinations'!A:A, 'Medical Examinations'!F:F, "not found")</f>
        <v>No</v>
      </c>
      <c r="F1271" s="2" t="str">
        <f>_xlfn.XLOOKUP(A1271, 'Medical Examinations'!A:A, 'Medical Examinations'!G:G, "not found")</f>
        <v>No</v>
      </c>
      <c r="G1271" s="2" t="str">
        <f>_xlfn.XLOOKUP(A1271, 'Medical Examinations'!A:A, 'Medical Examinations'!H:H, "not found")</f>
        <v>No</v>
      </c>
      <c r="H1271" s="2">
        <f>_xlfn.XLOOKUP(A1271, 'Medical Examinations'!A:A, 'Medical Examinations'!J:J, "not found")</f>
        <v>0</v>
      </c>
      <c r="I1271" s="2" t="str">
        <f>_xlfn.XLOOKUP(A1271, 'Medical Examinations'!A:A, 'Medical Examinations'!L:L, "not found")</f>
        <v>No</v>
      </c>
      <c r="J1271" s="2" t="str">
        <f>_xlfn.XLOOKUP(A1271, 'Medical Examinations'!A:A, 'Medical Examinations'!C:C, "not found")</f>
        <v>Normal Weight</v>
      </c>
      <c r="K1271" s="2" t="str">
        <f>_xlfn.XLOOKUP(A1271, 'Medical Examinations'!A:A, 'Medical Examinations'!E:E, "not  found")</f>
        <v>Diabetes</v>
      </c>
      <c r="L1271" s="16">
        <f>_xlfn.XLOOKUP(A1271, 'Hospitalisation Details'!A:A, 'Hospitalisation Details'!G:G, "not found")</f>
        <v>24036</v>
      </c>
      <c r="M1271" s="17">
        <f>_xlfn.XLOOKUP(A1271, 'Hospitalisation Details'!A:A, 'Hospitalisation Details'!J:J, "not found")</f>
        <v>8665.09</v>
      </c>
      <c r="N1271" s="2" t="str">
        <f>_xlfn.XLOOKUP(A1271, 'Hospitalisation Details'!A:A, 'Hospitalisation Details'!L:L, "not found")</f>
        <v>tier - 3</v>
      </c>
      <c r="O1271" s="2" t="str">
        <f>_xlfn.XLOOKUP(A1271, 'Hospitalisation Details'!A:A, 'Hospitalisation Details'!N:N, "not found")</f>
        <v>tier - 2</v>
      </c>
      <c r="P1271" s="2" t="str">
        <f>_xlfn.XLOOKUP(A1271, 'Hospitalisation Details'!A:A, 'Hospitalisation Details'!P:P, "not found")</f>
        <v>R1012</v>
      </c>
      <c r="Q1271" s="2">
        <f>_xlfn.XLOOKUP(A1271, 'Hospitalisation Details'!A:A, 'Hospitalisation Details'!H:H, "not found")</f>
        <v>57</v>
      </c>
    </row>
    <row r="1272" spans="1:17" ht="15.75" x14ac:dyDescent="0.25">
      <c r="A1272" s="15" t="s">
        <v>1100</v>
      </c>
      <c r="B1272" s="2" t="str">
        <f>VLOOKUP(A1272, 'Customer Names'!A:E, 4, FALSE)</f>
        <v>Michael W.</v>
      </c>
      <c r="C1272" s="2">
        <f>_xlfn.XLOOKUP(A1272, 'Medical Examinations'!A:A, 'Medical Examinations'!B:B, "not found")</f>
        <v>19.190000000000001</v>
      </c>
      <c r="D1272" s="2">
        <f>_xlfn.XLOOKUP(A1272, 'Medical Examinations'!A:A, 'Medical Examinations'!D:D, "not found")</f>
        <v>7.71</v>
      </c>
      <c r="E1272" s="2" t="str">
        <f>_xlfn.XLOOKUP(A1272, 'Medical Examinations'!A:A, 'Medical Examinations'!F:F, "not found")</f>
        <v>yes</v>
      </c>
      <c r="F1272" s="2" t="str">
        <f>_xlfn.XLOOKUP(A1272, 'Medical Examinations'!A:A, 'Medical Examinations'!G:G, "not found")</f>
        <v>No</v>
      </c>
      <c r="G1272" s="2" t="str">
        <f>_xlfn.XLOOKUP(A1272, 'Medical Examinations'!A:A, 'Medical Examinations'!H:H, "not found")</f>
        <v>No</v>
      </c>
      <c r="H1272" s="2">
        <f>_xlfn.XLOOKUP(A1272, 'Medical Examinations'!A:A, 'Medical Examinations'!J:J, "not found")</f>
        <v>1</v>
      </c>
      <c r="I1272" s="2" t="str">
        <f>_xlfn.XLOOKUP(A1272, 'Medical Examinations'!A:A, 'Medical Examinations'!L:L, "not found")</f>
        <v>No</v>
      </c>
      <c r="J1272" s="2" t="str">
        <f>_xlfn.XLOOKUP(A1272, 'Medical Examinations'!A:A, 'Medical Examinations'!C:C, "not found")</f>
        <v>Normal Weight</v>
      </c>
      <c r="K1272" s="2" t="str">
        <f>_xlfn.XLOOKUP(A1272, 'Medical Examinations'!A:A, 'Medical Examinations'!E:E, "not  found")</f>
        <v>Diabetes</v>
      </c>
      <c r="L1272" s="16">
        <f>_xlfn.XLOOKUP(A1272, 'Hospitalisation Details'!A:A, 'Hospitalisation Details'!G:G, "not found")</f>
        <v>27609</v>
      </c>
      <c r="M1272" s="17">
        <f>_xlfn.XLOOKUP(A1272, 'Hospitalisation Details'!A:A, 'Hospitalisation Details'!J:J, "not found")</f>
        <v>8627.5400000000009</v>
      </c>
      <c r="N1272" s="2" t="str">
        <f>_xlfn.XLOOKUP(A1272, 'Hospitalisation Details'!A:A, 'Hospitalisation Details'!L:L, "not found")</f>
        <v>tier - 2</v>
      </c>
      <c r="O1272" s="2" t="str">
        <f>_xlfn.XLOOKUP(A1272, 'Hospitalisation Details'!A:A, 'Hospitalisation Details'!N:N, "not found")</f>
        <v>tier - 2</v>
      </c>
      <c r="P1272" s="2" t="str">
        <f>_xlfn.XLOOKUP(A1272, 'Hospitalisation Details'!A:A, 'Hospitalisation Details'!P:P, "not found")</f>
        <v>R1017</v>
      </c>
      <c r="Q1272" s="2">
        <f>_xlfn.XLOOKUP(A1272, 'Hospitalisation Details'!A:A, 'Hospitalisation Details'!H:H, "not found")</f>
        <v>47</v>
      </c>
    </row>
    <row r="1273" spans="1:17" ht="15.75" x14ac:dyDescent="0.25">
      <c r="A1273" s="15" t="s">
        <v>1099</v>
      </c>
      <c r="B1273" s="2" t="str">
        <f>VLOOKUP(A1273, 'Customer Names'!A:E, 4, FALSE)</f>
        <v>Eddie C</v>
      </c>
      <c r="C1273" s="2">
        <f>_xlfn.XLOOKUP(A1273, 'Medical Examinations'!A:A, 'Medical Examinations'!B:B, "not found")</f>
        <v>27.5</v>
      </c>
      <c r="D1273" s="2">
        <f>_xlfn.XLOOKUP(A1273, 'Medical Examinations'!A:A, 'Medical Examinations'!D:D, "not found")</f>
        <v>6.03</v>
      </c>
      <c r="E1273" s="2" t="str">
        <f>_xlfn.XLOOKUP(A1273, 'Medical Examinations'!A:A, 'Medical Examinations'!F:F, "not found")</f>
        <v>No</v>
      </c>
      <c r="F1273" s="2" t="str">
        <f>_xlfn.XLOOKUP(A1273, 'Medical Examinations'!A:A, 'Medical Examinations'!G:G, "not found")</f>
        <v>No</v>
      </c>
      <c r="G1273" s="2" t="str">
        <f>_xlfn.XLOOKUP(A1273, 'Medical Examinations'!A:A, 'Medical Examinations'!H:H, "not found")</f>
        <v>No</v>
      </c>
      <c r="H1273" s="2">
        <f>_xlfn.XLOOKUP(A1273, 'Medical Examinations'!A:A, 'Medical Examinations'!J:J, "not found")</f>
        <v>0</v>
      </c>
      <c r="I1273" s="2" t="str">
        <f>_xlfn.XLOOKUP(A1273, 'Medical Examinations'!A:A, 'Medical Examinations'!L:L, "not found")</f>
        <v>No</v>
      </c>
      <c r="J1273" s="2" t="str">
        <f>_xlfn.XLOOKUP(A1273, 'Medical Examinations'!A:A, 'Medical Examinations'!C:C, "not found")</f>
        <v>Overweight</v>
      </c>
      <c r="K1273" s="2" t="str">
        <f>_xlfn.XLOOKUP(A1273, 'Medical Examinations'!A:A, 'Medical Examinations'!E:E, "not  found")</f>
        <v>Prediabeties</v>
      </c>
      <c r="L1273" s="16">
        <f>_xlfn.XLOOKUP(A1273, 'Hospitalisation Details'!A:A, 'Hospitalisation Details'!G:G, "not found")</f>
        <v>28370</v>
      </c>
      <c r="M1273" s="17">
        <f>_xlfn.XLOOKUP(A1273, 'Hospitalisation Details'!A:A, 'Hospitalisation Details'!J:J, "not found")</f>
        <v>8615.2999999999993</v>
      </c>
      <c r="N1273" s="2" t="str">
        <f>_xlfn.XLOOKUP(A1273, 'Hospitalisation Details'!A:A, 'Hospitalisation Details'!L:L, "not found")</f>
        <v>tier - 2</v>
      </c>
      <c r="O1273" s="2" t="str">
        <f>_xlfn.XLOOKUP(A1273, 'Hospitalisation Details'!A:A, 'Hospitalisation Details'!N:N, "not found")</f>
        <v>tier - 3</v>
      </c>
      <c r="P1273" s="2" t="str">
        <f>_xlfn.XLOOKUP(A1273, 'Hospitalisation Details'!A:A, 'Hospitalisation Details'!P:P, "not found")</f>
        <v>R1011</v>
      </c>
      <c r="Q1273" s="2">
        <f>_xlfn.XLOOKUP(A1273, 'Hospitalisation Details'!A:A, 'Hospitalisation Details'!H:H, "not found")</f>
        <v>45</v>
      </c>
    </row>
    <row r="1274" spans="1:17" ht="15.75" x14ac:dyDescent="0.25">
      <c r="A1274" s="15" t="s">
        <v>1098</v>
      </c>
      <c r="B1274" s="2" t="str">
        <f>VLOOKUP(A1274, 'Customer Names'!A:E, 4, FALSE)</f>
        <v>Maxime M</v>
      </c>
      <c r="C1274" s="2">
        <f>_xlfn.XLOOKUP(A1274, 'Medical Examinations'!A:A, 'Medical Examinations'!B:B, "not found")</f>
        <v>27.36</v>
      </c>
      <c r="D1274" s="2">
        <f>_xlfn.XLOOKUP(A1274, 'Medical Examinations'!A:A, 'Medical Examinations'!D:D, "not found")</f>
        <v>5.96</v>
      </c>
      <c r="E1274" s="2" t="str">
        <f>_xlfn.XLOOKUP(A1274, 'Medical Examinations'!A:A, 'Medical Examinations'!F:F, "not found")</f>
        <v>No</v>
      </c>
      <c r="F1274" s="2" t="str">
        <f>_xlfn.XLOOKUP(A1274, 'Medical Examinations'!A:A, 'Medical Examinations'!G:G, "not found")</f>
        <v>No</v>
      </c>
      <c r="G1274" s="2" t="str">
        <f>_xlfn.XLOOKUP(A1274, 'Medical Examinations'!A:A, 'Medical Examinations'!H:H, "not found")</f>
        <v>Yes</v>
      </c>
      <c r="H1274" s="2">
        <f>_xlfn.XLOOKUP(A1274, 'Medical Examinations'!A:A, 'Medical Examinations'!J:J, "not found")</f>
        <v>1</v>
      </c>
      <c r="I1274" s="2" t="str">
        <f>_xlfn.XLOOKUP(A1274, 'Medical Examinations'!A:A, 'Medical Examinations'!L:L, "not found")</f>
        <v>No</v>
      </c>
      <c r="J1274" s="2" t="str">
        <f>_xlfn.XLOOKUP(A1274, 'Medical Examinations'!A:A, 'Medical Examinations'!C:C, "not found")</f>
        <v>Overweight</v>
      </c>
      <c r="K1274" s="2" t="str">
        <f>_xlfn.XLOOKUP(A1274, 'Medical Examinations'!A:A, 'Medical Examinations'!E:E, "not  found")</f>
        <v>Prediabeties</v>
      </c>
      <c r="L1274" s="16">
        <f>_xlfn.XLOOKUP(A1274, 'Hospitalisation Details'!A:A, 'Hospitalisation Details'!G:G, "not found")</f>
        <v>29053</v>
      </c>
      <c r="M1274" s="17">
        <f>_xlfn.XLOOKUP(A1274, 'Hospitalisation Details'!A:A, 'Hospitalisation Details'!J:J, "not found")</f>
        <v>8606.2199999999993</v>
      </c>
      <c r="N1274" s="2" t="str">
        <f>_xlfn.XLOOKUP(A1274, 'Hospitalisation Details'!A:A, 'Hospitalisation Details'!L:L, "not found")</f>
        <v>tier - 1</v>
      </c>
      <c r="O1274" s="2" t="str">
        <f>_xlfn.XLOOKUP(A1274, 'Hospitalisation Details'!A:A, 'Hospitalisation Details'!N:N, "not found")</f>
        <v>tier - 2</v>
      </c>
      <c r="P1274" s="2" t="str">
        <f>_xlfn.XLOOKUP(A1274, 'Hospitalisation Details'!A:A, 'Hospitalisation Details'!P:P, "not found")</f>
        <v>R1014</v>
      </c>
      <c r="Q1274" s="2">
        <f>_xlfn.XLOOKUP(A1274, 'Hospitalisation Details'!A:A, 'Hospitalisation Details'!H:H, "not found")</f>
        <v>43</v>
      </c>
    </row>
    <row r="1275" spans="1:17" ht="15.75" x14ac:dyDescent="0.25">
      <c r="A1275" s="15" t="s">
        <v>1097</v>
      </c>
      <c r="B1275" s="2" t="str">
        <f>VLOOKUP(A1275, 'Customer Names'!A:E, 4, FALSE)</f>
        <v>Mark D</v>
      </c>
      <c r="C1275" s="2">
        <f>_xlfn.XLOOKUP(A1275, 'Medical Examinations'!A:A, 'Medical Examinations'!B:B, "not found")</f>
        <v>20.350000000000001</v>
      </c>
      <c r="D1275" s="2">
        <f>_xlfn.XLOOKUP(A1275, 'Medical Examinations'!A:A, 'Medical Examinations'!D:D, "not found")</f>
        <v>4.16</v>
      </c>
      <c r="E1275" s="2" t="str">
        <f>_xlfn.XLOOKUP(A1275, 'Medical Examinations'!A:A, 'Medical Examinations'!F:F, "not found")</f>
        <v>No</v>
      </c>
      <c r="F1275" s="2" t="str">
        <f>_xlfn.XLOOKUP(A1275, 'Medical Examinations'!A:A, 'Medical Examinations'!G:G, "not found")</f>
        <v>No</v>
      </c>
      <c r="G1275" s="2" t="str">
        <f>_xlfn.XLOOKUP(A1275, 'Medical Examinations'!A:A, 'Medical Examinations'!H:H, "not found")</f>
        <v>No</v>
      </c>
      <c r="H1275" s="2">
        <f>_xlfn.XLOOKUP(A1275, 'Medical Examinations'!A:A, 'Medical Examinations'!J:J, "not found")</f>
        <v>0</v>
      </c>
      <c r="I1275" s="2" t="str">
        <f>_xlfn.XLOOKUP(A1275, 'Medical Examinations'!A:A, 'Medical Examinations'!L:L, "not found")</f>
        <v>No</v>
      </c>
      <c r="J1275" s="2" t="str">
        <f>_xlfn.XLOOKUP(A1275, 'Medical Examinations'!A:A, 'Medical Examinations'!C:C, "not found")</f>
        <v>Normal Weight</v>
      </c>
      <c r="K1275" s="2" t="str">
        <f>_xlfn.XLOOKUP(A1275, 'Medical Examinations'!A:A, 'Medical Examinations'!E:E, "not  found")</f>
        <v>Normal</v>
      </c>
      <c r="L1275" s="16">
        <f>_xlfn.XLOOKUP(A1275, 'Hospitalisation Details'!A:A, 'Hospitalisation Details'!G:G, "not found")</f>
        <v>28413</v>
      </c>
      <c r="M1275" s="17">
        <f>_xlfn.XLOOKUP(A1275, 'Hospitalisation Details'!A:A, 'Hospitalisation Details'!J:J, "not found")</f>
        <v>8605.36</v>
      </c>
      <c r="N1275" s="2" t="str">
        <f>_xlfn.XLOOKUP(A1275, 'Hospitalisation Details'!A:A, 'Hospitalisation Details'!L:L, "not found")</f>
        <v>tier - 2</v>
      </c>
      <c r="O1275" s="2" t="str">
        <f>_xlfn.XLOOKUP(A1275, 'Hospitalisation Details'!A:A, 'Hospitalisation Details'!N:N, "not found")</f>
        <v>tier - 2</v>
      </c>
      <c r="P1275" s="2" t="str">
        <f>_xlfn.XLOOKUP(A1275, 'Hospitalisation Details'!A:A, 'Hospitalisation Details'!P:P, "not found")</f>
        <v>R1013</v>
      </c>
      <c r="Q1275" s="2">
        <f>_xlfn.XLOOKUP(A1275, 'Hospitalisation Details'!A:A, 'Hospitalisation Details'!H:H, "not found")</f>
        <v>45</v>
      </c>
    </row>
    <row r="1276" spans="1:17" ht="15.75" x14ac:dyDescent="0.25">
      <c r="A1276" s="15" t="s">
        <v>1096</v>
      </c>
      <c r="B1276" s="2" t="str">
        <f>VLOOKUP(A1276, 'Customer Names'!A:E, 4, FALSE)</f>
        <v>Adam</v>
      </c>
      <c r="C1276" s="2">
        <f>_xlfn.XLOOKUP(A1276, 'Medical Examinations'!A:A, 'Medical Examinations'!B:B, "not found")</f>
        <v>24.035</v>
      </c>
      <c r="D1276" s="2">
        <f>_xlfn.XLOOKUP(A1276, 'Medical Examinations'!A:A, 'Medical Examinations'!D:D, "not found")</f>
        <v>6.11</v>
      </c>
      <c r="E1276" s="2" t="str">
        <f>_xlfn.XLOOKUP(A1276, 'Medical Examinations'!A:A, 'Medical Examinations'!F:F, "not found")</f>
        <v>No</v>
      </c>
      <c r="F1276" s="2" t="str">
        <f>_xlfn.XLOOKUP(A1276, 'Medical Examinations'!A:A, 'Medical Examinations'!G:G, "not found")</f>
        <v>No</v>
      </c>
      <c r="G1276" s="2" t="str">
        <f>_xlfn.XLOOKUP(A1276, 'Medical Examinations'!A:A, 'Medical Examinations'!H:H, "not found")</f>
        <v>No</v>
      </c>
      <c r="H1276" s="2">
        <f>_xlfn.XLOOKUP(A1276, 'Medical Examinations'!A:A, 'Medical Examinations'!J:J, "not found")</f>
        <v>0</v>
      </c>
      <c r="I1276" s="2" t="str">
        <f>_xlfn.XLOOKUP(A1276, 'Medical Examinations'!A:A, 'Medical Examinations'!L:L, "not found")</f>
        <v>No</v>
      </c>
      <c r="J1276" s="2" t="str">
        <f>_xlfn.XLOOKUP(A1276, 'Medical Examinations'!A:A, 'Medical Examinations'!C:C, "not found")</f>
        <v>Normal Weight</v>
      </c>
      <c r="K1276" s="2" t="str">
        <f>_xlfn.XLOOKUP(A1276, 'Medical Examinations'!A:A, 'Medical Examinations'!E:E, "not  found")</f>
        <v>Prediabeties</v>
      </c>
      <c r="L1276" s="16">
        <f>_xlfn.XLOOKUP(A1276, 'Hospitalisation Details'!A:A, 'Hospitalisation Details'!G:G, "not found")</f>
        <v>28441</v>
      </c>
      <c r="M1276" s="17">
        <f>_xlfn.XLOOKUP(A1276, 'Hospitalisation Details'!A:A, 'Hospitalisation Details'!J:J, "not found")</f>
        <v>8604.48</v>
      </c>
      <c r="N1276" s="2" t="str">
        <f>_xlfn.XLOOKUP(A1276, 'Hospitalisation Details'!A:A, 'Hospitalisation Details'!L:L, "not found")</f>
        <v>tier - 3</v>
      </c>
      <c r="O1276" s="2" t="str">
        <f>_xlfn.XLOOKUP(A1276, 'Hospitalisation Details'!A:A, 'Hospitalisation Details'!N:N, "not found")</f>
        <v>tier - 2</v>
      </c>
      <c r="P1276" s="2" t="str">
        <f>_xlfn.XLOOKUP(A1276, 'Hospitalisation Details'!A:A, 'Hospitalisation Details'!P:P, "not found")</f>
        <v>R1016</v>
      </c>
      <c r="Q1276" s="2">
        <f>_xlfn.XLOOKUP(A1276, 'Hospitalisation Details'!A:A, 'Hospitalisation Details'!H:H, "not found")</f>
        <v>45</v>
      </c>
    </row>
    <row r="1277" spans="1:17" ht="15.75" x14ac:dyDescent="0.25">
      <c r="A1277" s="15" t="s">
        <v>1095</v>
      </c>
      <c r="B1277" s="2" t="str">
        <f>VLOOKUP(A1277, 'Customer Names'!A:E, 4, FALSE)</f>
        <v>Justin M</v>
      </c>
      <c r="C1277" s="2">
        <f>_xlfn.XLOOKUP(A1277, 'Medical Examinations'!A:A, 'Medical Examinations'!B:B, "not found")</f>
        <v>23.56</v>
      </c>
      <c r="D1277" s="2">
        <f>_xlfn.XLOOKUP(A1277, 'Medical Examinations'!A:A, 'Medical Examinations'!D:D, "not found")</f>
        <v>5.97</v>
      </c>
      <c r="E1277" s="2" t="str">
        <f>_xlfn.XLOOKUP(A1277, 'Medical Examinations'!A:A, 'Medical Examinations'!F:F, "not found")</f>
        <v>No</v>
      </c>
      <c r="F1277" s="2" t="str">
        <f>_xlfn.XLOOKUP(A1277, 'Medical Examinations'!A:A, 'Medical Examinations'!G:G, "not found")</f>
        <v>No</v>
      </c>
      <c r="G1277" s="2" t="str">
        <f>_xlfn.XLOOKUP(A1277, 'Medical Examinations'!A:A, 'Medical Examinations'!H:H, "not found")</f>
        <v>No</v>
      </c>
      <c r="H1277" s="2">
        <f>_xlfn.XLOOKUP(A1277, 'Medical Examinations'!A:A, 'Medical Examinations'!J:J, "not found")</f>
        <v>0</v>
      </c>
      <c r="I1277" s="2" t="str">
        <f>_xlfn.XLOOKUP(A1277, 'Medical Examinations'!A:A, 'Medical Examinations'!L:L, "not found")</f>
        <v>No</v>
      </c>
      <c r="J1277" s="2" t="str">
        <f>_xlfn.XLOOKUP(A1277, 'Medical Examinations'!A:A, 'Medical Examinations'!C:C, "not found")</f>
        <v>Normal Weight</v>
      </c>
      <c r="K1277" s="2" t="str">
        <f>_xlfn.XLOOKUP(A1277, 'Medical Examinations'!A:A, 'Medical Examinations'!E:E, "not  found")</f>
        <v>Prediabeties</v>
      </c>
      <c r="L1277" s="16">
        <f>_xlfn.XLOOKUP(A1277, 'Hospitalisation Details'!A:A, 'Hospitalisation Details'!G:G, "not found")</f>
        <v>28392</v>
      </c>
      <c r="M1277" s="17">
        <f>_xlfn.XLOOKUP(A1277, 'Hospitalisation Details'!A:A, 'Hospitalisation Details'!J:J, "not found")</f>
        <v>8603.82</v>
      </c>
      <c r="N1277" s="2" t="str">
        <f>_xlfn.XLOOKUP(A1277, 'Hospitalisation Details'!A:A, 'Hospitalisation Details'!L:L, "not found")</f>
        <v>tier - 2</v>
      </c>
      <c r="O1277" s="2" t="str">
        <f>_xlfn.XLOOKUP(A1277, 'Hospitalisation Details'!A:A, 'Hospitalisation Details'!N:N, "not found")</f>
        <v>tier - 1</v>
      </c>
      <c r="P1277" s="2" t="str">
        <f>_xlfn.XLOOKUP(A1277, 'Hospitalisation Details'!A:A, 'Hospitalisation Details'!P:P, "not found")</f>
        <v>R1019</v>
      </c>
      <c r="Q1277" s="2">
        <f>_xlfn.XLOOKUP(A1277, 'Hospitalisation Details'!A:A, 'Hospitalisation Details'!H:H, "not found")</f>
        <v>45</v>
      </c>
    </row>
    <row r="1278" spans="1:17" ht="15.75" x14ac:dyDescent="0.25">
      <c r="A1278" s="15" t="s">
        <v>1094</v>
      </c>
      <c r="B1278" s="2" t="str">
        <f>VLOOKUP(A1278, 'Customer Names'!A:E, 4, FALSE)</f>
        <v>Svetlana V.</v>
      </c>
      <c r="C1278" s="2">
        <f>_xlfn.XLOOKUP(A1278, 'Medical Examinations'!A:A, 'Medical Examinations'!B:B, "not found")</f>
        <v>27.17</v>
      </c>
      <c r="D1278" s="2">
        <f>_xlfn.XLOOKUP(A1278, 'Medical Examinations'!A:A, 'Medical Examinations'!D:D, "not found")</f>
        <v>10.81</v>
      </c>
      <c r="E1278" s="2" t="str">
        <f>_xlfn.XLOOKUP(A1278, 'Medical Examinations'!A:A, 'Medical Examinations'!F:F, "not found")</f>
        <v>No</v>
      </c>
      <c r="F1278" s="2" t="str">
        <f>_xlfn.XLOOKUP(A1278, 'Medical Examinations'!A:A, 'Medical Examinations'!G:G, "not found")</f>
        <v>No</v>
      </c>
      <c r="G1278" s="2" t="str">
        <f>_xlfn.XLOOKUP(A1278, 'Medical Examinations'!A:A, 'Medical Examinations'!H:H, "not found")</f>
        <v>No</v>
      </c>
      <c r="H1278" s="2">
        <f>_xlfn.XLOOKUP(A1278, 'Medical Examinations'!A:A, 'Medical Examinations'!J:J, "not found")</f>
        <v>2</v>
      </c>
      <c r="I1278" s="2" t="str">
        <f>_xlfn.XLOOKUP(A1278, 'Medical Examinations'!A:A, 'Medical Examinations'!L:L, "not found")</f>
        <v>No</v>
      </c>
      <c r="J1278" s="2" t="str">
        <f>_xlfn.XLOOKUP(A1278, 'Medical Examinations'!A:A, 'Medical Examinations'!C:C, "not found")</f>
        <v>Overweight</v>
      </c>
      <c r="K1278" s="2" t="str">
        <f>_xlfn.XLOOKUP(A1278, 'Medical Examinations'!A:A, 'Medical Examinations'!E:E, "not  found")</f>
        <v>Diabetes</v>
      </c>
      <c r="L1278" s="16">
        <f>_xlfn.XLOOKUP(A1278, 'Hospitalisation Details'!A:A, 'Hospitalisation Details'!G:G, "not found")</f>
        <v>26856</v>
      </c>
      <c r="M1278" s="17">
        <f>_xlfn.XLOOKUP(A1278, 'Hospitalisation Details'!A:A, 'Hospitalisation Details'!J:J, "not found")</f>
        <v>8601.33</v>
      </c>
      <c r="N1278" s="2" t="str">
        <f>_xlfn.XLOOKUP(A1278, 'Hospitalisation Details'!A:A, 'Hospitalisation Details'!L:L, "not found")</f>
        <v>tier - 2</v>
      </c>
      <c r="O1278" s="2" t="str">
        <f>_xlfn.XLOOKUP(A1278, 'Hospitalisation Details'!A:A, 'Hospitalisation Details'!N:N, "not found")</f>
        <v>tier - 1</v>
      </c>
      <c r="P1278" s="2" t="str">
        <f>_xlfn.XLOOKUP(A1278, 'Hospitalisation Details'!A:A, 'Hospitalisation Details'!P:P, "not found")</f>
        <v>R1013</v>
      </c>
      <c r="Q1278" s="2">
        <f>_xlfn.XLOOKUP(A1278, 'Hospitalisation Details'!A:A, 'Hospitalisation Details'!H:H, "not found")</f>
        <v>49</v>
      </c>
    </row>
    <row r="1279" spans="1:17" ht="15.75" x14ac:dyDescent="0.25">
      <c r="A1279" s="15" t="s">
        <v>1093</v>
      </c>
      <c r="B1279" s="2" t="str">
        <f>VLOOKUP(A1279, 'Customer Names'!A:E, 4, FALSE)</f>
        <v>Jana L</v>
      </c>
      <c r="C1279" s="2">
        <f>_xlfn.XLOOKUP(A1279, 'Medical Examinations'!A:A, 'Medical Examinations'!B:B, "not found")</f>
        <v>34.32</v>
      </c>
      <c r="D1279" s="2">
        <f>_xlfn.XLOOKUP(A1279, 'Medical Examinations'!A:A, 'Medical Examinations'!D:D, "not found")</f>
        <v>5.7</v>
      </c>
      <c r="E1279" s="2" t="str">
        <f>_xlfn.XLOOKUP(A1279, 'Medical Examinations'!A:A, 'Medical Examinations'!F:F, "not found")</f>
        <v>yes</v>
      </c>
      <c r="F1279" s="2" t="str">
        <f>_xlfn.XLOOKUP(A1279, 'Medical Examinations'!A:A, 'Medical Examinations'!G:G, "not found")</f>
        <v>No</v>
      </c>
      <c r="G1279" s="2" t="str">
        <f>_xlfn.XLOOKUP(A1279, 'Medical Examinations'!A:A, 'Medical Examinations'!H:H, "not found")</f>
        <v>Yes</v>
      </c>
      <c r="H1279" s="2">
        <f>_xlfn.XLOOKUP(A1279, 'Medical Examinations'!A:A, 'Medical Examinations'!J:J, "not found")</f>
        <v>1</v>
      </c>
      <c r="I1279" s="2" t="str">
        <f>_xlfn.XLOOKUP(A1279, 'Medical Examinations'!A:A, 'Medical Examinations'!L:L, "not found")</f>
        <v>No</v>
      </c>
      <c r="J1279" s="2" t="str">
        <f>_xlfn.XLOOKUP(A1279, 'Medical Examinations'!A:A, 'Medical Examinations'!C:C, "not found")</f>
        <v>Obesity</v>
      </c>
      <c r="K1279" s="2" t="str">
        <f>_xlfn.XLOOKUP(A1279, 'Medical Examinations'!A:A, 'Medical Examinations'!E:E, "not  found")</f>
        <v>Prediabeties</v>
      </c>
      <c r="L1279" s="16">
        <f>_xlfn.XLOOKUP(A1279, 'Hospitalisation Details'!A:A, 'Hospitalisation Details'!G:G, "not found")</f>
        <v>30522</v>
      </c>
      <c r="M1279" s="17">
        <f>_xlfn.XLOOKUP(A1279, 'Hospitalisation Details'!A:A, 'Hospitalisation Details'!J:J, "not found")</f>
        <v>8596.83</v>
      </c>
      <c r="N1279" s="2" t="str">
        <f>_xlfn.XLOOKUP(A1279, 'Hospitalisation Details'!A:A, 'Hospitalisation Details'!L:L, "not found")</f>
        <v>tier - 2</v>
      </c>
      <c r="O1279" s="2" t="str">
        <f>_xlfn.XLOOKUP(A1279, 'Hospitalisation Details'!A:A, 'Hospitalisation Details'!N:N, "not found")</f>
        <v>tier - 3</v>
      </c>
      <c r="P1279" s="2" t="str">
        <f>_xlfn.XLOOKUP(A1279, 'Hospitalisation Details'!A:A, 'Hospitalisation Details'!P:P, "not found")</f>
        <v>R1013</v>
      </c>
      <c r="Q1279" s="2">
        <f>_xlfn.XLOOKUP(A1279, 'Hospitalisation Details'!A:A, 'Hospitalisation Details'!H:H, "not found")</f>
        <v>39</v>
      </c>
    </row>
    <row r="1280" spans="1:17" ht="15.75" x14ac:dyDescent="0.25">
      <c r="A1280" s="15" t="s">
        <v>1092</v>
      </c>
      <c r="B1280" s="2" t="str">
        <f>VLOOKUP(A1280, 'Customer Names'!A:E, 4, FALSE)</f>
        <v>Laura</v>
      </c>
      <c r="C1280" s="2">
        <f>_xlfn.XLOOKUP(A1280, 'Medical Examinations'!A:A, 'Medical Examinations'!B:B, "not found")</f>
        <v>23.87</v>
      </c>
      <c r="D1280" s="2">
        <f>_xlfn.XLOOKUP(A1280, 'Medical Examinations'!A:A, 'Medical Examinations'!D:D, "not found")</f>
        <v>4.7699999999999996</v>
      </c>
      <c r="E1280" s="2" t="str">
        <f>_xlfn.XLOOKUP(A1280, 'Medical Examinations'!A:A, 'Medical Examinations'!F:F, "not found")</f>
        <v>yes</v>
      </c>
      <c r="F1280" s="2" t="str">
        <f>_xlfn.XLOOKUP(A1280, 'Medical Examinations'!A:A, 'Medical Examinations'!G:G, "not found")</f>
        <v>No</v>
      </c>
      <c r="G1280" s="2" t="str">
        <f>_xlfn.XLOOKUP(A1280, 'Medical Examinations'!A:A, 'Medical Examinations'!H:H, "not found")</f>
        <v>Yes</v>
      </c>
      <c r="H1280" s="2">
        <f>_xlfn.XLOOKUP(A1280, 'Medical Examinations'!A:A, 'Medical Examinations'!J:J, "not found")</f>
        <v>1</v>
      </c>
      <c r="I1280" s="2" t="str">
        <f>_xlfn.XLOOKUP(A1280, 'Medical Examinations'!A:A, 'Medical Examinations'!L:L, "not found")</f>
        <v>No</v>
      </c>
      <c r="J1280" s="2" t="str">
        <f>_xlfn.XLOOKUP(A1280, 'Medical Examinations'!A:A, 'Medical Examinations'!C:C, "not found")</f>
        <v>Normal Weight</v>
      </c>
      <c r="K1280" s="2" t="str">
        <f>_xlfn.XLOOKUP(A1280, 'Medical Examinations'!A:A, 'Medical Examinations'!E:E, "not  found")</f>
        <v>Normal</v>
      </c>
      <c r="L1280" s="16">
        <f>_xlfn.XLOOKUP(A1280, 'Hospitalisation Details'!A:A, 'Hospitalisation Details'!G:G, "not found")</f>
        <v>30680</v>
      </c>
      <c r="M1280" s="17">
        <f>_xlfn.XLOOKUP(A1280, 'Hospitalisation Details'!A:A, 'Hospitalisation Details'!J:J, "not found")</f>
        <v>8582.2999999999993</v>
      </c>
      <c r="N1280" s="2" t="str">
        <f>_xlfn.XLOOKUP(A1280, 'Hospitalisation Details'!A:A, 'Hospitalisation Details'!L:L, "not found")</f>
        <v>tier - 2</v>
      </c>
      <c r="O1280" s="2" t="str">
        <f>_xlfn.XLOOKUP(A1280, 'Hospitalisation Details'!A:A, 'Hospitalisation Details'!N:N, "not found")</f>
        <v>tier - 1</v>
      </c>
      <c r="P1280" s="2" t="str">
        <f>_xlfn.XLOOKUP(A1280, 'Hospitalisation Details'!A:A, 'Hospitalisation Details'!P:P, "not found")</f>
        <v>R1013</v>
      </c>
      <c r="Q1280" s="2">
        <f>_xlfn.XLOOKUP(A1280, 'Hospitalisation Details'!A:A, 'Hospitalisation Details'!H:H, "not found")</f>
        <v>39</v>
      </c>
    </row>
    <row r="1281" spans="1:17" ht="15.75" x14ac:dyDescent="0.25">
      <c r="A1281" s="15" t="s">
        <v>1091</v>
      </c>
      <c r="B1281" s="2" t="str">
        <f>VLOOKUP(A1281, 'Customer Names'!A:E, 4, FALSE)</f>
        <v>Torrey C III</v>
      </c>
      <c r="C1281" s="2">
        <f>_xlfn.XLOOKUP(A1281, 'Medical Examinations'!A:A, 'Medical Examinations'!B:B, "not found")</f>
        <v>30.15</v>
      </c>
      <c r="D1281" s="2">
        <f>_xlfn.XLOOKUP(A1281, 'Medical Examinations'!A:A, 'Medical Examinations'!D:D, "not found")</f>
        <v>4.25</v>
      </c>
      <c r="E1281" s="2" t="str">
        <f>_xlfn.XLOOKUP(A1281, 'Medical Examinations'!A:A, 'Medical Examinations'!F:F, "not found")</f>
        <v>No</v>
      </c>
      <c r="F1281" s="2" t="str">
        <f>_xlfn.XLOOKUP(A1281, 'Medical Examinations'!A:A, 'Medical Examinations'!G:G, "not found")</f>
        <v>No</v>
      </c>
      <c r="G1281" s="2" t="str">
        <f>_xlfn.XLOOKUP(A1281, 'Medical Examinations'!A:A, 'Medical Examinations'!H:H, "not found")</f>
        <v>No</v>
      </c>
      <c r="H1281" s="2">
        <f>_xlfn.XLOOKUP(A1281, 'Medical Examinations'!A:A, 'Medical Examinations'!J:J, "not found")</f>
        <v>1</v>
      </c>
      <c r="I1281" s="2" t="str">
        <f>_xlfn.XLOOKUP(A1281, 'Medical Examinations'!A:A, 'Medical Examinations'!L:L, "not found")</f>
        <v>No</v>
      </c>
      <c r="J1281" s="2" t="str">
        <f>_xlfn.XLOOKUP(A1281, 'Medical Examinations'!A:A, 'Medical Examinations'!C:C, "not found")</f>
        <v>Obesity</v>
      </c>
      <c r="K1281" s="2" t="str">
        <f>_xlfn.XLOOKUP(A1281, 'Medical Examinations'!A:A, 'Medical Examinations'!E:E, "not  found")</f>
        <v>Normal</v>
      </c>
      <c r="L1281" s="16">
        <f>_xlfn.XLOOKUP(A1281, 'Hospitalisation Details'!A:A, 'Hospitalisation Details'!G:G, "not found")</f>
        <v>32092</v>
      </c>
      <c r="M1281" s="17">
        <f>_xlfn.XLOOKUP(A1281, 'Hospitalisation Details'!A:A, 'Hospitalisation Details'!J:J, "not found")</f>
        <v>8573.2999999999993</v>
      </c>
      <c r="N1281" s="2" t="str">
        <f>_xlfn.XLOOKUP(A1281, 'Hospitalisation Details'!A:A, 'Hospitalisation Details'!L:L, "not found")</f>
        <v>tier - 2</v>
      </c>
      <c r="O1281" s="2" t="str">
        <f>_xlfn.XLOOKUP(A1281, 'Hospitalisation Details'!A:A, 'Hospitalisation Details'!N:N, "not found")</f>
        <v>tier - 2</v>
      </c>
      <c r="P1281" s="2" t="str">
        <f>_xlfn.XLOOKUP(A1281, 'Hospitalisation Details'!A:A, 'Hospitalisation Details'!P:P, "not found")</f>
        <v>R1021</v>
      </c>
      <c r="Q1281" s="2">
        <f>_xlfn.XLOOKUP(A1281, 'Hospitalisation Details'!A:A, 'Hospitalisation Details'!H:H, "not found")</f>
        <v>35</v>
      </c>
    </row>
    <row r="1282" spans="1:17" ht="15.75" x14ac:dyDescent="0.25">
      <c r="A1282" s="15" t="s">
        <v>1090</v>
      </c>
      <c r="B1282" s="2" t="str">
        <f>VLOOKUP(A1282, 'Customer Names'!A:E, 4, FALSE)</f>
        <v>Paul</v>
      </c>
      <c r="C1282" s="2">
        <f>_xlfn.XLOOKUP(A1282, 'Medical Examinations'!A:A, 'Medical Examinations'!B:B, "not found")</f>
        <v>26.36</v>
      </c>
      <c r="D1282" s="2">
        <f>_xlfn.XLOOKUP(A1282, 'Medical Examinations'!A:A, 'Medical Examinations'!D:D, "not found")</f>
        <v>5.52</v>
      </c>
      <c r="E1282" s="2" t="str">
        <f>_xlfn.XLOOKUP(A1282, 'Medical Examinations'!A:A, 'Medical Examinations'!F:F, "not found")</f>
        <v>No</v>
      </c>
      <c r="F1282" s="2" t="str">
        <f>_xlfn.XLOOKUP(A1282, 'Medical Examinations'!A:A, 'Medical Examinations'!G:G, "not found")</f>
        <v>No</v>
      </c>
      <c r="G1282" s="2" t="str">
        <f>_xlfn.XLOOKUP(A1282, 'Medical Examinations'!A:A, 'Medical Examinations'!H:H, "not found")</f>
        <v>No</v>
      </c>
      <c r="H1282" s="2">
        <f>_xlfn.XLOOKUP(A1282, 'Medical Examinations'!A:A, 'Medical Examinations'!J:J, "not found")</f>
        <v>0</v>
      </c>
      <c r="I1282" s="2" t="str">
        <f>_xlfn.XLOOKUP(A1282, 'Medical Examinations'!A:A, 'Medical Examinations'!L:L, "not found")</f>
        <v>No</v>
      </c>
      <c r="J1282" s="2" t="str">
        <f>_xlfn.XLOOKUP(A1282, 'Medical Examinations'!A:A, 'Medical Examinations'!C:C, "not found")</f>
        <v>Overweight</v>
      </c>
      <c r="K1282" s="2" t="str">
        <f>_xlfn.XLOOKUP(A1282, 'Medical Examinations'!A:A, 'Medical Examinations'!E:E, "not  found")</f>
        <v>Normal</v>
      </c>
      <c r="L1282" s="16">
        <f>_xlfn.XLOOKUP(A1282, 'Hospitalisation Details'!A:A, 'Hospitalisation Details'!G:G, "not found")</f>
        <v>30291</v>
      </c>
      <c r="M1282" s="17">
        <f>_xlfn.XLOOKUP(A1282, 'Hospitalisation Details'!A:A, 'Hospitalisation Details'!J:J, "not found")</f>
        <v>8572.0400000000009</v>
      </c>
      <c r="N1282" s="2" t="str">
        <f>_xlfn.XLOOKUP(A1282, 'Hospitalisation Details'!A:A, 'Hospitalisation Details'!L:L, "not found")</f>
        <v>tier - 2</v>
      </c>
      <c r="O1282" s="2" t="str">
        <f>_xlfn.XLOOKUP(A1282, 'Hospitalisation Details'!A:A, 'Hospitalisation Details'!N:N, "not found")</f>
        <v>tier - 2</v>
      </c>
      <c r="P1282" s="2" t="str">
        <f>_xlfn.XLOOKUP(A1282, 'Hospitalisation Details'!A:A, 'Hospitalisation Details'!P:P, "not found")</f>
        <v>R1021</v>
      </c>
      <c r="Q1282" s="2">
        <f>_xlfn.XLOOKUP(A1282, 'Hospitalisation Details'!A:A, 'Hospitalisation Details'!H:H, "not found")</f>
        <v>40</v>
      </c>
    </row>
    <row r="1283" spans="1:17" ht="15.75" x14ac:dyDescent="0.25">
      <c r="A1283" s="15" t="s">
        <v>1089</v>
      </c>
      <c r="B1283" s="2" t="str">
        <f>VLOOKUP(A1283, 'Customer Names'!A:E, 4, FALSE)</f>
        <v>Jennifer D.</v>
      </c>
      <c r="C1283" s="2">
        <f>_xlfn.XLOOKUP(A1283, 'Medical Examinations'!A:A, 'Medical Examinations'!B:B, "not found")</f>
        <v>45.32</v>
      </c>
      <c r="D1283" s="2">
        <f>_xlfn.XLOOKUP(A1283, 'Medical Examinations'!A:A, 'Medical Examinations'!D:D, "not found")</f>
        <v>6.53</v>
      </c>
      <c r="E1283" s="2" t="str">
        <f>_xlfn.XLOOKUP(A1283, 'Medical Examinations'!A:A, 'Medical Examinations'!F:F, "not found")</f>
        <v>yes</v>
      </c>
      <c r="F1283" s="2" t="str">
        <f>_xlfn.XLOOKUP(A1283, 'Medical Examinations'!A:A, 'Medical Examinations'!G:G, "not found")</f>
        <v>No</v>
      </c>
      <c r="G1283" s="2" t="str">
        <f>_xlfn.XLOOKUP(A1283, 'Medical Examinations'!A:A, 'Medical Examinations'!H:H, "not found")</f>
        <v>No</v>
      </c>
      <c r="H1283" s="2">
        <f>_xlfn.XLOOKUP(A1283, 'Medical Examinations'!A:A, 'Medical Examinations'!J:J, "not found")</f>
        <v>1</v>
      </c>
      <c r="I1283" s="2" t="str">
        <f>_xlfn.XLOOKUP(A1283, 'Medical Examinations'!A:A, 'Medical Examinations'!L:L, "not found")</f>
        <v>No</v>
      </c>
      <c r="J1283" s="2" t="str">
        <f>_xlfn.XLOOKUP(A1283, 'Medical Examinations'!A:A, 'Medical Examinations'!C:C, "not found")</f>
        <v>Obesity</v>
      </c>
      <c r="K1283" s="2" t="str">
        <f>_xlfn.XLOOKUP(A1283, 'Medical Examinations'!A:A, 'Medical Examinations'!E:E, "not  found")</f>
        <v>Diabetes</v>
      </c>
      <c r="L1283" s="16">
        <f>_xlfn.XLOOKUP(A1283, 'Hospitalisation Details'!A:A, 'Hospitalisation Details'!G:G, "not found")</f>
        <v>27663</v>
      </c>
      <c r="M1283" s="17">
        <f>_xlfn.XLOOKUP(A1283, 'Hospitalisation Details'!A:A, 'Hospitalisation Details'!J:J, "not found")</f>
        <v>8569.86</v>
      </c>
      <c r="N1283" s="2" t="str">
        <f>_xlfn.XLOOKUP(A1283, 'Hospitalisation Details'!A:A, 'Hospitalisation Details'!L:L, "not found")</f>
        <v>tier - 2</v>
      </c>
      <c r="O1283" s="2" t="str">
        <f>_xlfn.XLOOKUP(A1283, 'Hospitalisation Details'!A:A, 'Hospitalisation Details'!N:N, "not found")</f>
        <v>tier - 3</v>
      </c>
      <c r="P1283" s="2" t="str">
        <f>_xlfn.XLOOKUP(A1283, 'Hospitalisation Details'!A:A, 'Hospitalisation Details'!P:P, "not found")</f>
        <v>R1013</v>
      </c>
      <c r="Q1283" s="2">
        <f>_xlfn.XLOOKUP(A1283, 'Hospitalisation Details'!A:A, 'Hospitalisation Details'!H:H, "not found")</f>
        <v>47</v>
      </c>
    </row>
    <row r="1284" spans="1:17" ht="15.75" x14ac:dyDescent="0.25">
      <c r="A1284" s="15" t="s">
        <v>1088</v>
      </c>
      <c r="B1284" s="2" t="str">
        <f>VLOOKUP(A1284, 'Customer Names'!A:E, 4, FALSE)</f>
        <v>Erik</v>
      </c>
      <c r="C1284" s="2">
        <f>_xlfn.XLOOKUP(A1284, 'Medical Examinations'!A:A, 'Medical Examinations'!B:B, "not found")</f>
        <v>31.93</v>
      </c>
      <c r="D1284" s="2">
        <f>_xlfn.XLOOKUP(A1284, 'Medical Examinations'!A:A, 'Medical Examinations'!D:D, "not found")</f>
        <v>4.82</v>
      </c>
      <c r="E1284" s="2" t="str">
        <f>_xlfn.XLOOKUP(A1284, 'Medical Examinations'!A:A, 'Medical Examinations'!F:F, "not found")</f>
        <v>yes</v>
      </c>
      <c r="F1284" s="2" t="str">
        <f>_xlfn.XLOOKUP(A1284, 'Medical Examinations'!A:A, 'Medical Examinations'!G:G, "not found")</f>
        <v>No</v>
      </c>
      <c r="G1284" s="2" t="str">
        <f>_xlfn.XLOOKUP(A1284, 'Medical Examinations'!A:A, 'Medical Examinations'!H:H, "not found")</f>
        <v>No</v>
      </c>
      <c r="H1284" s="2">
        <f>_xlfn.XLOOKUP(A1284, 'Medical Examinations'!A:A, 'Medical Examinations'!J:J, "not found")</f>
        <v>1</v>
      </c>
      <c r="I1284" s="2" t="str">
        <f>_xlfn.XLOOKUP(A1284, 'Medical Examinations'!A:A, 'Medical Examinations'!L:L, "not found")</f>
        <v>No</v>
      </c>
      <c r="J1284" s="2" t="str">
        <f>_xlfn.XLOOKUP(A1284, 'Medical Examinations'!A:A, 'Medical Examinations'!C:C, "not found")</f>
        <v>Obesity</v>
      </c>
      <c r="K1284" s="2" t="str">
        <f>_xlfn.XLOOKUP(A1284, 'Medical Examinations'!A:A, 'Medical Examinations'!E:E, "not  found")</f>
        <v>Normal</v>
      </c>
      <c r="L1284" s="16">
        <f>_xlfn.XLOOKUP(A1284, 'Hospitalisation Details'!A:A, 'Hospitalisation Details'!G:G, "not found")</f>
        <v>32407</v>
      </c>
      <c r="M1284" s="17">
        <f>_xlfn.XLOOKUP(A1284, 'Hospitalisation Details'!A:A, 'Hospitalisation Details'!J:J, "not found")</f>
        <v>8567.25</v>
      </c>
      <c r="N1284" s="2" t="str">
        <f>_xlfn.XLOOKUP(A1284, 'Hospitalisation Details'!A:A, 'Hospitalisation Details'!L:L, "not found")</f>
        <v>tier - 2</v>
      </c>
      <c r="O1284" s="2" t="str">
        <f>_xlfn.XLOOKUP(A1284, 'Hospitalisation Details'!A:A, 'Hospitalisation Details'!N:N, "not found")</f>
        <v>tier - 1</v>
      </c>
      <c r="P1284" s="2" t="str">
        <f>_xlfn.XLOOKUP(A1284, 'Hospitalisation Details'!A:A, 'Hospitalisation Details'!P:P, "not found")</f>
        <v>R1012</v>
      </c>
      <c r="Q1284" s="2">
        <f>_xlfn.XLOOKUP(A1284, 'Hospitalisation Details'!A:A, 'Hospitalisation Details'!H:H, "not found")</f>
        <v>34</v>
      </c>
    </row>
    <row r="1285" spans="1:17" ht="15.75" x14ac:dyDescent="0.25">
      <c r="A1285" s="15" t="s">
        <v>1087</v>
      </c>
      <c r="B1285" s="2" t="str">
        <f>VLOOKUP(A1285, 'Customer Names'!A:E, 4, FALSE)</f>
        <v>Lana J</v>
      </c>
      <c r="C1285" s="2">
        <f>_xlfn.XLOOKUP(A1285, 'Medical Examinations'!A:A, 'Medical Examinations'!B:B, "not found")</f>
        <v>36</v>
      </c>
      <c r="D1285" s="2">
        <f>_xlfn.XLOOKUP(A1285, 'Medical Examinations'!A:A, 'Medical Examinations'!D:D, "not found")</f>
        <v>11.94</v>
      </c>
      <c r="E1285" s="2" t="str">
        <f>_xlfn.XLOOKUP(A1285, 'Medical Examinations'!A:A, 'Medical Examinations'!F:F, "not found")</f>
        <v>yes</v>
      </c>
      <c r="F1285" s="2" t="str">
        <f>_xlfn.XLOOKUP(A1285, 'Medical Examinations'!A:A, 'Medical Examinations'!G:G, "not found")</f>
        <v>No</v>
      </c>
      <c r="G1285" s="2" t="str">
        <f>_xlfn.XLOOKUP(A1285, 'Medical Examinations'!A:A, 'Medical Examinations'!H:H, "not found")</f>
        <v>No</v>
      </c>
      <c r="H1285" s="2">
        <f>_xlfn.XLOOKUP(A1285, 'Medical Examinations'!A:A, 'Medical Examinations'!J:J, "not found")</f>
        <v>1</v>
      </c>
      <c r="I1285" s="2" t="str">
        <f>_xlfn.XLOOKUP(A1285, 'Medical Examinations'!A:A, 'Medical Examinations'!L:L, "not found")</f>
        <v>No</v>
      </c>
      <c r="J1285" s="2" t="str">
        <f>_xlfn.XLOOKUP(A1285, 'Medical Examinations'!A:A, 'Medical Examinations'!C:C, "not found")</f>
        <v>Obesity</v>
      </c>
      <c r="K1285" s="2" t="str">
        <f>_xlfn.XLOOKUP(A1285, 'Medical Examinations'!A:A, 'Medical Examinations'!E:E, "not  found")</f>
        <v>Diabetes</v>
      </c>
      <c r="L1285" s="16">
        <f>_xlfn.XLOOKUP(A1285, 'Hospitalisation Details'!A:A, 'Hospitalisation Details'!G:G, "not found")</f>
        <v>27627</v>
      </c>
      <c r="M1285" s="17">
        <f>_xlfn.XLOOKUP(A1285, 'Hospitalisation Details'!A:A, 'Hospitalisation Details'!J:J, "not found")</f>
        <v>8556.91</v>
      </c>
      <c r="N1285" s="2" t="str">
        <f>_xlfn.XLOOKUP(A1285, 'Hospitalisation Details'!A:A, 'Hospitalisation Details'!L:L, "not found")</f>
        <v>tier - 2</v>
      </c>
      <c r="O1285" s="2" t="str">
        <f>_xlfn.XLOOKUP(A1285, 'Hospitalisation Details'!A:A, 'Hospitalisation Details'!N:N, "not found")</f>
        <v>tier - 1</v>
      </c>
      <c r="P1285" s="2" t="str">
        <f>_xlfn.XLOOKUP(A1285, 'Hospitalisation Details'!A:A, 'Hospitalisation Details'!P:P, "not found")</f>
        <v>R1011</v>
      </c>
      <c r="Q1285" s="2">
        <f>_xlfn.XLOOKUP(A1285, 'Hospitalisation Details'!A:A, 'Hospitalisation Details'!H:H, "not found")</f>
        <v>47</v>
      </c>
    </row>
    <row r="1286" spans="1:17" ht="15.75" x14ac:dyDescent="0.25">
      <c r="A1286" s="15" t="s">
        <v>1086</v>
      </c>
      <c r="B1286" s="2" t="str">
        <f>VLOOKUP(A1286, 'Customer Names'!A:E, 4, FALSE)</f>
        <v>Rebecca E</v>
      </c>
      <c r="C1286" s="2">
        <f>_xlfn.XLOOKUP(A1286, 'Medical Examinations'!A:A, 'Medical Examinations'!B:B, "not found")</f>
        <v>32</v>
      </c>
      <c r="D1286" s="2">
        <f>_xlfn.XLOOKUP(A1286, 'Medical Examinations'!A:A, 'Medical Examinations'!D:D, "not found")</f>
        <v>7.85</v>
      </c>
      <c r="E1286" s="2" t="str">
        <f>_xlfn.XLOOKUP(A1286, 'Medical Examinations'!A:A, 'Medical Examinations'!F:F, "not found")</f>
        <v>yes</v>
      </c>
      <c r="F1286" s="2" t="str">
        <f>_xlfn.XLOOKUP(A1286, 'Medical Examinations'!A:A, 'Medical Examinations'!G:G, "not found")</f>
        <v>No</v>
      </c>
      <c r="G1286" s="2" t="str">
        <f>_xlfn.XLOOKUP(A1286, 'Medical Examinations'!A:A, 'Medical Examinations'!H:H, "not found")</f>
        <v>No</v>
      </c>
      <c r="H1286" s="2">
        <f>_xlfn.XLOOKUP(A1286, 'Medical Examinations'!A:A, 'Medical Examinations'!J:J, "not found")</f>
        <v>1</v>
      </c>
      <c r="I1286" s="2" t="str">
        <f>_xlfn.XLOOKUP(A1286, 'Medical Examinations'!A:A, 'Medical Examinations'!L:L, "not found")</f>
        <v>No</v>
      </c>
      <c r="J1286" s="2" t="str">
        <f>_xlfn.XLOOKUP(A1286, 'Medical Examinations'!A:A, 'Medical Examinations'!C:C, "not found")</f>
        <v>Obesity</v>
      </c>
      <c r="K1286" s="2" t="str">
        <f>_xlfn.XLOOKUP(A1286, 'Medical Examinations'!A:A, 'Medical Examinations'!E:E, "not  found")</f>
        <v>Diabetes</v>
      </c>
      <c r="L1286" s="16">
        <f>_xlfn.XLOOKUP(A1286, 'Hospitalisation Details'!A:A, 'Hospitalisation Details'!G:G, "not found")</f>
        <v>27612</v>
      </c>
      <c r="M1286" s="17">
        <f>_xlfn.XLOOKUP(A1286, 'Hospitalisation Details'!A:A, 'Hospitalisation Details'!J:J, "not found")</f>
        <v>8551.35</v>
      </c>
      <c r="N1286" s="2" t="str">
        <f>_xlfn.XLOOKUP(A1286, 'Hospitalisation Details'!A:A, 'Hospitalisation Details'!L:L, "not found")</f>
        <v>tier - 2</v>
      </c>
      <c r="O1286" s="2" t="str">
        <f>_xlfn.XLOOKUP(A1286, 'Hospitalisation Details'!A:A, 'Hospitalisation Details'!N:N, "not found")</f>
        <v>tier - 2</v>
      </c>
      <c r="P1286" s="2" t="str">
        <f>_xlfn.XLOOKUP(A1286, 'Hospitalisation Details'!A:A, 'Hospitalisation Details'!P:P, "not found")</f>
        <v>R1011</v>
      </c>
      <c r="Q1286" s="2">
        <f>_xlfn.XLOOKUP(A1286, 'Hospitalisation Details'!A:A, 'Hospitalisation Details'!H:H, "not found")</f>
        <v>47</v>
      </c>
    </row>
    <row r="1287" spans="1:17" ht="15.75" x14ac:dyDescent="0.25">
      <c r="A1287" s="15" t="s">
        <v>1085</v>
      </c>
      <c r="B1287" s="2" t="str">
        <f>VLOOKUP(A1287, 'Customer Names'!A:E, 4, FALSE)</f>
        <v>Katie M.</v>
      </c>
      <c r="C1287" s="2">
        <f>_xlfn.XLOOKUP(A1287, 'Medical Examinations'!A:A, 'Medical Examinations'!B:B, "not found")</f>
        <v>29.37</v>
      </c>
      <c r="D1287" s="2">
        <f>_xlfn.XLOOKUP(A1287, 'Medical Examinations'!A:A, 'Medical Examinations'!D:D, "not found")</f>
        <v>8.01</v>
      </c>
      <c r="E1287" s="2" t="str">
        <f>_xlfn.XLOOKUP(A1287, 'Medical Examinations'!A:A, 'Medical Examinations'!F:F, "not found")</f>
        <v>yes</v>
      </c>
      <c r="F1287" s="2" t="str">
        <f>_xlfn.XLOOKUP(A1287, 'Medical Examinations'!A:A, 'Medical Examinations'!G:G, "not found")</f>
        <v>No</v>
      </c>
      <c r="G1287" s="2" t="str">
        <f>_xlfn.XLOOKUP(A1287, 'Medical Examinations'!A:A, 'Medical Examinations'!H:H, "not found")</f>
        <v>No</v>
      </c>
      <c r="H1287" s="2">
        <f>_xlfn.XLOOKUP(A1287, 'Medical Examinations'!A:A, 'Medical Examinations'!J:J, "not found")</f>
        <v>1</v>
      </c>
      <c r="I1287" s="2" t="str">
        <f>_xlfn.XLOOKUP(A1287, 'Medical Examinations'!A:A, 'Medical Examinations'!L:L, "not found")</f>
        <v>No</v>
      </c>
      <c r="J1287" s="2" t="str">
        <f>_xlfn.XLOOKUP(A1287, 'Medical Examinations'!A:A, 'Medical Examinations'!C:C, "not found")</f>
        <v>Overweight</v>
      </c>
      <c r="K1287" s="2" t="str">
        <f>_xlfn.XLOOKUP(A1287, 'Medical Examinations'!A:A, 'Medical Examinations'!E:E, "not  found")</f>
        <v>Diabetes</v>
      </c>
      <c r="L1287" s="16">
        <f>_xlfn.XLOOKUP(A1287, 'Hospitalisation Details'!A:A, 'Hospitalisation Details'!G:G, "not found")</f>
        <v>30662</v>
      </c>
      <c r="M1287" s="17">
        <f>_xlfn.XLOOKUP(A1287, 'Hospitalisation Details'!A:A, 'Hospitalisation Details'!J:J, "not found")</f>
        <v>8547.69</v>
      </c>
      <c r="N1287" s="2" t="str">
        <f>_xlfn.XLOOKUP(A1287, 'Hospitalisation Details'!A:A, 'Hospitalisation Details'!L:L, "not found")</f>
        <v>tier - 2</v>
      </c>
      <c r="O1287" s="2" t="str">
        <f>_xlfn.XLOOKUP(A1287, 'Hospitalisation Details'!A:A, 'Hospitalisation Details'!N:N, "not found")</f>
        <v>tier - 1</v>
      </c>
      <c r="P1287" s="2" t="str">
        <f>_xlfn.XLOOKUP(A1287, 'Hospitalisation Details'!A:A, 'Hospitalisation Details'!P:P, "not found")</f>
        <v>R1013</v>
      </c>
      <c r="Q1287" s="2">
        <f>_xlfn.XLOOKUP(A1287, 'Hospitalisation Details'!A:A, 'Hospitalisation Details'!H:H, "not found")</f>
        <v>39</v>
      </c>
    </row>
    <row r="1288" spans="1:17" ht="15.75" x14ac:dyDescent="0.25">
      <c r="A1288" s="15" t="s">
        <v>1084</v>
      </c>
      <c r="B1288" s="2" t="str">
        <f>VLOOKUP(A1288, 'Customer Names'!A:E, 4, FALSE)</f>
        <v>Elizabeth A.</v>
      </c>
      <c r="C1288" s="2">
        <f>_xlfn.XLOOKUP(A1288, 'Medical Examinations'!A:A, 'Medical Examinations'!B:B, "not found")</f>
        <v>23.6</v>
      </c>
      <c r="D1288" s="2">
        <f>_xlfn.XLOOKUP(A1288, 'Medical Examinations'!A:A, 'Medical Examinations'!D:D, "not found")</f>
        <v>7.4</v>
      </c>
      <c r="E1288" s="2" t="str">
        <f>_xlfn.XLOOKUP(A1288, 'Medical Examinations'!A:A, 'Medical Examinations'!F:F, "not found")</f>
        <v>yes</v>
      </c>
      <c r="F1288" s="2" t="str">
        <f>_xlfn.XLOOKUP(A1288, 'Medical Examinations'!A:A, 'Medical Examinations'!G:G, "not found")</f>
        <v>No</v>
      </c>
      <c r="G1288" s="2" t="str">
        <f>_xlfn.XLOOKUP(A1288, 'Medical Examinations'!A:A, 'Medical Examinations'!H:H, "not found")</f>
        <v>No</v>
      </c>
      <c r="H1288" s="2">
        <f>_xlfn.XLOOKUP(A1288, 'Medical Examinations'!A:A, 'Medical Examinations'!J:J, "not found")</f>
        <v>1</v>
      </c>
      <c r="I1288" s="2" t="str">
        <f>_xlfn.XLOOKUP(A1288, 'Medical Examinations'!A:A, 'Medical Examinations'!L:L, "not found")</f>
        <v>No</v>
      </c>
      <c r="J1288" s="2" t="str">
        <f>_xlfn.XLOOKUP(A1288, 'Medical Examinations'!A:A, 'Medical Examinations'!C:C, "not found")</f>
        <v>Normal Weight</v>
      </c>
      <c r="K1288" s="2" t="str">
        <f>_xlfn.XLOOKUP(A1288, 'Medical Examinations'!A:A, 'Medical Examinations'!E:E, "not  found")</f>
        <v>Diabetes</v>
      </c>
      <c r="L1288" s="16">
        <f>_xlfn.XLOOKUP(A1288, 'Hospitalisation Details'!A:A, 'Hospitalisation Details'!G:G, "not found")</f>
        <v>27704</v>
      </c>
      <c r="M1288" s="17">
        <f>_xlfn.XLOOKUP(A1288, 'Hospitalisation Details'!A:A, 'Hospitalisation Details'!J:J, "not found")</f>
        <v>8539.67</v>
      </c>
      <c r="N1288" s="2" t="str">
        <f>_xlfn.XLOOKUP(A1288, 'Hospitalisation Details'!A:A, 'Hospitalisation Details'!L:L, "not found")</f>
        <v>tier - 2</v>
      </c>
      <c r="O1288" s="2" t="str">
        <f>_xlfn.XLOOKUP(A1288, 'Hospitalisation Details'!A:A, 'Hospitalisation Details'!N:N, "not found")</f>
        <v>tier - 3</v>
      </c>
      <c r="P1288" s="2" t="str">
        <f>_xlfn.XLOOKUP(A1288, 'Hospitalisation Details'!A:A, 'Hospitalisation Details'!P:P, "not found")</f>
        <v>R1011</v>
      </c>
      <c r="Q1288" s="2">
        <f>_xlfn.XLOOKUP(A1288, 'Hospitalisation Details'!A:A, 'Hospitalisation Details'!H:H, "not found")</f>
        <v>47</v>
      </c>
    </row>
    <row r="1289" spans="1:17" ht="15.75" x14ac:dyDescent="0.25">
      <c r="A1289" s="15" t="s">
        <v>1083</v>
      </c>
      <c r="B1289" s="2" t="str">
        <f>VLOOKUP(A1289, 'Customer Names'!A:E, 4, FALSE)</f>
        <v>Sarah</v>
      </c>
      <c r="C1289" s="2">
        <f>_xlfn.XLOOKUP(A1289, 'Medical Examinations'!A:A, 'Medical Examinations'!B:B, "not found")</f>
        <v>33.155000000000001</v>
      </c>
      <c r="D1289" s="2">
        <f>_xlfn.XLOOKUP(A1289, 'Medical Examinations'!A:A, 'Medical Examinations'!D:D, "not found")</f>
        <v>8.3800000000000008</v>
      </c>
      <c r="E1289" s="2" t="str">
        <f>_xlfn.XLOOKUP(A1289, 'Medical Examinations'!A:A, 'Medical Examinations'!F:F, "not found")</f>
        <v>yes</v>
      </c>
      <c r="F1289" s="2" t="str">
        <f>_xlfn.XLOOKUP(A1289, 'Medical Examinations'!A:A, 'Medical Examinations'!G:G, "not found")</f>
        <v>No</v>
      </c>
      <c r="G1289" s="2" t="str">
        <f>_xlfn.XLOOKUP(A1289, 'Medical Examinations'!A:A, 'Medical Examinations'!H:H, "not found")</f>
        <v>No</v>
      </c>
      <c r="H1289" s="2">
        <f>_xlfn.XLOOKUP(A1289, 'Medical Examinations'!A:A, 'Medical Examinations'!J:J, "not found")</f>
        <v>0</v>
      </c>
      <c r="I1289" s="2" t="str">
        <f>_xlfn.XLOOKUP(A1289, 'Medical Examinations'!A:A, 'Medical Examinations'!L:L, "not found")</f>
        <v>No</v>
      </c>
      <c r="J1289" s="2" t="str">
        <f>_xlfn.XLOOKUP(A1289, 'Medical Examinations'!A:A, 'Medical Examinations'!C:C, "not found")</f>
        <v>Obesity</v>
      </c>
      <c r="K1289" s="2" t="str">
        <f>_xlfn.XLOOKUP(A1289, 'Medical Examinations'!A:A, 'Medical Examinations'!E:E, "not  found")</f>
        <v>Diabetes</v>
      </c>
      <c r="L1289" s="16">
        <f>_xlfn.XLOOKUP(A1289, 'Hospitalisation Details'!A:A, 'Hospitalisation Details'!G:G, "not found")</f>
        <v>29947</v>
      </c>
      <c r="M1289" s="17">
        <f>_xlfn.XLOOKUP(A1289, 'Hospitalisation Details'!A:A, 'Hospitalisation Details'!J:J, "not found")</f>
        <v>8538.2900000000009</v>
      </c>
      <c r="N1289" s="2" t="str">
        <f>_xlfn.XLOOKUP(A1289, 'Hospitalisation Details'!A:A, 'Hospitalisation Details'!L:L, "not found")</f>
        <v>tier - 2</v>
      </c>
      <c r="O1289" s="2" t="str">
        <f>_xlfn.XLOOKUP(A1289, 'Hospitalisation Details'!A:A, 'Hospitalisation Details'!N:N, "not found")</f>
        <v>tier - 3</v>
      </c>
      <c r="P1289" s="2" t="str">
        <f>_xlfn.XLOOKUP(A1289, 'Hospitalisation Details'!A:A, 'Hospitalisation Details'!P:P, "not found")</f>
        <v>R1024</v>
      </c>
      <c r="Q1289" s="2">
        <f>_xlfn.XLOOKUP(A1289, 'Hospitalisation Details'!A:A, 'Hospitalisation Details'!H:H, "not found")</f>
        <v>41</v>
      </c>
    </row>
    <row r="1290" spans="1:17" ht="15.75" x14ac:dyDescent="0.25">
      <c r="A1290" s="15" t="s">
        <v>1082</v>
      </c>
      <c r="B1290" s="2" t="str">
        <f>VLOOKUP(A1290, 'Customer Names'!A:E, 4, FALSE)</f>
        <v>Annie J.</v>
      </c>
      <c r="C1290" s="2">
        <f>_xlfn.XLOOKUP(A1290, 'Medical Examinations'!A:A, 'Medical Examinations'!B:B, "not found")</f>
        <v>24.32</v>
      </c>
      <c r="D1290" s="2">
        <f>_xlfn.XLOOKUP(A1290, 'Medical Examinations'!A:A, 'Medical Examinations'!D:D, "not found")</f>
        <v>11.56</v>
      </c>
      <c r="E1290" s="2" t="str">
        <f>_xlfn.XLOOKUP(A1290, 'Medical Examinations'!A:A, 'Medical Examinations'!F:F, "not found")</f>
        <v>yes</v>
      </c>
      <c r="F1290" s="2" t="str">
        <f>_xlfn.XLOOKUP(A1290, 'Medical Examinations'!A:A, 'Medical Examinations'!G:G, "not found")</f>
        <v>No</v>
      </c>
      <c r="G1290" s="2" t="str">
        <f>_xlfn.XLOOKUP(A1290, 'Medical Examinations'!A:A, 'Medical Examinations'!H:H, "not found")</f>
        <v>No</v>
      </c>
      <c r="H1290" s="2">
        <f>_xlfn.XLOOKUP(A1290, 'Medical Examinations'!A:A, 'Medical Examinations'!J:J, "not found")</f>
        <v>1</v>
      </c>
      <c r="I1290" s="2" t="str">
        <f>_xlfn.XLOOKUP(A1290, 'Medical Examinations'!A:A, 'Medical Examinations'!L:L, "not found")</f>
        <v>No</v>
      </c>
      <c r="J1290" s="2" t="str">
        <f>_xlfn.XLOOKUP(A1290, 'Medical Examinations'!A:A, 'Medical Examinations'!C:C, "not found")</f>
        <v>Normal Weight</v>
      </c>
      <c r="K1290" s="2" t="str">
        <f>_xlfn.XLOOKUP(A1290, 'Medical Examinations'!A:A, 'Medical Examinations'!E:E, "not  found")</f>
        <v>Diabetes</v>
      </c>
      <c r="L1290" s="16">
        <f>_xlfn.XLOOKUP(A1290, 'Hospitalisation Details'!A:A, 'Hospitalisation Details'!G:G, "not found")</f>
        <v>30521</v>
      </c>
      <c r="M1290" s="17">
        <f>_xlfn.XLOOKUP(A1290, 'Hospitalisation Details'!A:A, 'Hospitalisation Details'!J:J, "not found")</f>
        <v>8534.67</v>
      </c>
      <c r="N1290" s="2" t="str">
        <f>_xlfn.XLOOKUP(A1290, 'Hospitalisation Details'!A:A, 'Hospitalisation Details'!L:L, "not found")</f>
        <v>tier - 2</v>
      </c>
      <c r="O1290" s="2" t="str">
        <f>_xlfn.XLOOKUP(A1290, 'Hospitalisation Details'!A:A, 'Hospitalisation Details'!N:N, "not found")</f>
        <v>tier - 3</v>
      </c>
      <c r="P1290" s="2" t="str">
        <f>_xlfn.XLOOKUP(A1290, 'Hospitalisation Details'!A:A, 'Hospitalisation Details'!P:P, "not found")</f>
        <v>R1024</v>
      </c>
      <c r="Q1290" s="2">
        <f>_xlfn.XLOOKUP(A1290, 'Hospitalisation Details'!A:A, 'Hospitalisation Details'!H:H, "not found")</f>
        <v>39</v>
      </c>
    </row>
    <row r="1291" spans="1:17" ht="15.75" x14ac:dyDescent="0.25">
      <c r="A1291" s="15" t="s">
        <v>1081</v>
      </c>
      <c r="B1291" s="2" t="str">
        <f>VLOOKUP(A1291, 'Customer Names'!A:E, 4, FALSE)</f>
        <v>Annie</v>
      </c>
      <c r="C1291" s="2">
        <f>_xlfn.XLOOKUP(A1291, 'Medical Examinations'!A:A, 'Medical Examinations'!B:B, "not found")</f>
        <v>36.299999999999997</v>
      </c>
      <c r="D1291" s="2">
        <f>_xlfn.XLOOKUP(A1291, 'Medical Examinations'!A:A, 'Medical Examinations'!D:D, "not found")</f>
        <v>4.6100000000000003</v>
      </c>
      <c r="E1291" s="2" t="str">
        <f>_xlfn.XLOOKUP(A1291, 'Medical Examinations'!A:A, 'Medical Examinations'!F:F, "not found")</f>
        <v>No</v>
      </c>
      <c r="F1291" s="2" t="str">
        <f>_xlfn.XLOOKUP(A1291, 'Medical Examinations'!A:A, 'Medical Examinations'!G:G, "not found")</f>
        <v>No</v>
      </c>
      <c r="G1291" s="2" t="str">
        <f>_xlfn.XLOOKUP(A1291, 'Medical Examinations'!A:A, 'Medical Examinations'!H:H, "not found")</f>
        <v>No</v>
      </c>
      <c r="H1291" s="2">
        <f>_xlfn.XLOOKUP(A1291, 'Medical Examinations'!A:A, 'Medical Examinations'!J:J, "not found")</f>
        <v>0</v>
      </c>
      <c r="I1291" s="2" t="str">
        <f>_xlfn.XLOOKUP(A1291, 'Medical Examinations'!A:A, 'Medical Examinations'!L:L, "not found")</f>
        <v>No</v>
      </c>
      <c r="J1291" s="2" t="str">
        <f>_xlfn.XLOOKUP(A1291, 'Medical Examinations'!A:A, 'Medical Examinations'!C:C, "not found")</f>
        <v>Obesity</v>
      </c>
      <c r="K1291" s="2" t="str">
        <f>_xlfn.XLOOKUP(A1291, 'Medical Examinations'!A:A, 'Medical Examinations'!E:E, "not  found")</f>
        <v>Normal</v>
      </c>
      <c r="L1291" s="16">
        <f>_xlfn.XLOOKUP(A1291, 'Hospitalisation Details'!A:A, 'Hospitalisation Details'!G:G, "not found")</f>
        <v>28332</v>
      </c>
      <c r="M1291" s="17">
        <f>_xlfn.XLOOKUP(A1291, 'Hospitalisation Details'!A:A, 'Hospitalisation Details'!J:J, "not found")</f>
        <v>8527.5300000000007</v>
      </c>
      <c r="N1291" s="2" t="str">
        <f>_xlfn.XLOOKUP(A1291, 'Hospitalisation Details'!A:A, 'Hospitalisation Details'!L:L, "not found")</f>
        <v>tier - 2</v>
      </c>
      <c r="O1291" s="2" t="str">
        <f>_xlfn.XLOOKUP(A1291, 'Hospitalisation Details'!A:A, 'Hospitalisation Details'!N:N, "not found")</f>
        <v>tier - 2</v>
      </c>
      <c r="P1291" s="2" t="str">
        <f>_xlfn.XLOOKUP(A1291, 'Hospitalisation Details'!A:A, 'Hospitalisation Details'!P:P, "not found")</f>
        <v>R1013</v>
      </c>
      <c r="Q1291" s="2">
        <f>_xlfn.XLOOKUP(A1291, 'Hospitalisation Details'!A:A, 'Hospitalisation Details'!H:H, "not found")</f>
        <v>45</v>
      </c>
    </row>
    <row r="1292" spans="1:17" ht="15.75" x14ac:dyDescent="0.25">
      <c r="A1292" s="15" t="s">
        <v>1080</v>
      </c>
      <c r="B1292" s="2" t="str">
        <f>VLOOKUP(A1292, 'Customer Names'!A:E, 4, FALSE)</f>
        <v>Lindsey</v>
      </c>
      <c r="C1292" s="2">
        <f>_xlfn.XLOOKUP(A1292, 'Medical Examinations'!A:A, 'Medical Examinations'!B:B, "not found")</f>
        <v>34.4</v>
      </c>
      <c r="D1292" s="2">
        <f>_xlfn.XLOOKUP(A1292, 'Medical Examinations'!A:A, 'Medical Examinations'!D:D, "not found")</f>
        <v>4.95</v>
      </c>
      <c r="E1292" s="2" t="str">
        <f>_xlfn.XLOOKUP(A1292, 'Medical Examinations'!A:A, 'Medical Examinations'!F:F, "not found")</f>
        <v>No</v>
      </c>
      <c r="F1292" s="2" t="str">
        <f>_xlfn.XLOOKUP(A1292, 'Medical Examinations'!A:A, 'Medical Examinations'!G:G, "not found")</f>
        <v>No</v>
      </c>
      <c r="G1292" s="2" t="str">
        <f>_xlfn.XLOOKUP(A1292, 'Medical Examinations'!A:A, 'Medical Examinations'!H:H, "not found")</f>
        <v>Yes</v>
      </c>
      <c r="H1292" s="2">
        <f>_xlfn.XLOOKUP(A1292, 'Medical Examinations'!A:A, 'Medical Examinations'!J:J, "not found")</f>
        <v>1</v>
      </c>
      <c r="I1292" s="2" t="str">
        <f>_xlfn.XLOOKUP(A1292, 'Medical Examinations'!A:A, 'Medical Examinations'!L:L, "not found")</f>
        <v>No</v>
      </c>
      <c r="J1292" s="2" t="str">
        <f>_xlfn.XLOOKUP(A1292, 'Medical Examinations'!A:A, 'Medical Examinations'!C:C, "not found")</f>
        <v>Obesity</v>
      </c>
      <c r="K1292" s="2" t="str">
        <f>_xlfn.XLOOKUP(A1292, 'Medical Examinations'!A:A, 'Medical Examinations'!E:E, "not  found")</f>
        <v>Normal</v>
      </c>
      <c r="L1292" s="16">
        <f>_xlfn.XLOOKUP(A1292, 'Hospitalisation Details'!A:A, 'Hospitalisation Details'!G:G, "not found")</f>
        <v>29080</v>
      </c>
      <c r="M1292" s="17">
        <f>_xlfn.XLOOKUP(A1292, 'Hospitalisation Details'!A:A, 'Hospitalisation Details'!J:J, "not found")</f>
        <v>8522</v>
      </c>
      <c r="N1292" s="2" t="str">
        <f>_xlfn.XLOOKUP(A1292, 'Hospitalisation Details'!A:A, 'Hospitalisation Details'!L:L, "not found")</f>
        <v>tier - 2</v>
      </c>
      <c r="O1292" s="2" t="str">
        <f>_xlfn.XLOOKUP(A1292, 'Hospitalisation Details'!A:A, 'Hospitalisation Details'!N:N, "not found")</f>
        <v>tier - 2</v>
      </c>
      <c r="P1292" s="2" t="str">
        <f>_xlfn.XLOOKUP(A1292, 'Hospitalisation Details'!A:A, 'Hospitalisation Details'!P:P, "not found")</f>
        <v>R1011</v>
      </c>
      <c r="Q1292" s="2">
        <f>_xlfn.XLOOKUP(A1292, 'Hospitalisation Details'!A:A, 'Hospitalisation Details'!H:H, "not found")</f>
        <v>43</v>
      </c>
    </row>
    <row r="1293" spans="1:17" ht="15.75" x14ac:dyDescent="0.25">
      <c r="A1293" s="15" t="s">
        <v>1079</v>
      </c>
      <c r="B1293" s="2" t="str">
        <f>VLOOKUP(A1293, 'Customer Names'!A:E, 4, FALSE)</f>
        <v>Laura</v>
      </c>
      <c r="C1293" s="2">
        <f>_xlfn.XLOOKUP(A1293, 'Medical Examinations'!A:A, 'Medical Examinations'!B:B, "not found")</f>
        <v>30.9</v>
      </c>
      <c r="D1293" s="2">
        <f>_xlfn.XLOOKUP(A1293, 'Medical Examinations'!A:A, 'Medical Examinations'!D:D, "not found")</f>
        <v>5.04</v>
      </c>
      <c r="E1293" s="2" t="str">
        <f>_xlfn.XLOOKUP(A1293, 'Medical Examinations'!A:A, 'Medical Examinations'!F:F, "not found")</f>
        <v>No</v>
      </c>
      <c r="F1293" s="2" t="str">
        <f>_xlfn.XLOOKUP(A1293, 'Medical Examinations'!A:A, 'Medical Examinations'!G:G, "not found")</f>
        <v>No</v>
      </c>
      <c r="G1293" s="2" t="str">
        <f>_xlfn.XLOOKUP(A1293, 'Medical Examinations'!A:A, 'Medical Examinations'!H:H, "not found")</f>
        <v>No</v>
      </c>
      <c r="H1293" s="2">
        <f>_xlfn.XLOOKUP(A1293, 'Medical Examinations'!A:A, 'Medical Examinations'!J:J, "not found")</f>
        <v>0</v>
      </c>
      <c r="I1293" s="2" t="str">
        <f>_xlfn.XLOOKUP(A1293, 'Medical Examinations'!A:A, 'Medical Examinations'!L:L, "not found")</f>
        <v>No</v>
      </c>
      <c r="J1293" s="2" t="str">
        <f>_xlfn.XLOOKUP(A1293, 'Medical Examinations'!A:A, 'Medical Examinations'!C:C, "not found")</f>
        <v>Obesity</v>
      </c>
      <c r="K1293" s="2" t="str">
        <f>_xlfn.XLOOKUP(A1293, 'Medical Examinations'!A:A, 'Medical Examinations'!E:E, "not  found")</f>
        <v>Normal</v>
      </c>
      <c r="L1293" s="16">
        <f>_xlfn.XLOOKUP(A1293, 'Hospitalisation Details'!A:A, 'Hospitalisation Details'!G:G, "not found")</f>
        <v>28488</v>
      </c>
      <c r="M1293" s="17">
        <f>_xlfn.XLOOKUP(A1293, 'Hospitalisation Details'!A:A, 'Hospitalisation Details'!J:J, "not found")</f>
        <v>8520.0300000000007</v>
      </c>
      <c r="N1293" s="2" t="str">
        <f>_xlfn.XLOOKUP(A1293, 'Hospitalisation Details'!A:A, 'Hospitalisation Details'!L:L, "not found")</f>
        <v>tier - 2</v>
      </c>
      <c r="O1293" s="2" t="str">
        <f>_xlfn.XLOOKUP(A1293, 'Hospitalisation Details'!A:A, 'Hospitalisation Details'!N:N, "not found")</f>
        <v>tier - 3</v>
      </c>
      <c r="P1293" s="2" t="str">
        <f>_xlfn.XLOOKUP(A1293, 'Hospitalisation Details'!A:A, 'Hospitalisation Details'!P:P, "not found")</f>
        <v>R1011</v>
      </c>
      <c r="Q1293" s="2">
        <f>_xlfn.XLOOKUP(A1293, 'Hospitalisation Details'!A:A, 'Hospitalisation Details'!H:H, "not found")</f>
        <v>45</v>
      </c>
    </row>
    <row r="1294" spans="1:17" ht="15.75" x14ac:dyDescent="0.25">
      <c r="A1294" s="15" t="s">
        <v>1078</v>
      </c>
      <c r="B1294" s="2" t="str">
        <f>VLOOKUP(A1294, 'Customer Names'!A:E, 4, FALSE)</f>
        <v>Amy T</v>
      </c>
      <c r="C1294" s="2">
        <f>_xlfn.XLOOKUP(A1294, 'Medical Examinations'!A:A, 'Medical Examinations'!B:B, "not found")</f>
        <v>28.6</v>
      </c>
      <c r="D1294" s="2">
        <f>_xlfn.XLOOKUP(A1294, 'Medical Examinations'!A:A, 'Medical Examinations'!D:D, "not found")</f>
        <v>5.42</v>
      </c>
      <c r="E1294" s="2" t="str">
        <f>_xlfn.XLOOKUP(A1294, 'Medical Examinations'!A:A, 'Medical Examinations'!F:F, "not found")</f>
        <v>No</v>
      </c>
      <c r="F1294" s="2" t="str">
        <f>_xlfn.XLOOKUP(A1294, 'Medical Examinations'!A:A, 'Medical Examinations'!G:G, "not found")</f>
        <v>No</v>
      </c>
      <c r="G1294" s="2" t="str">
        <f>_xlfn.XLOOKUP(A1294, 'Medical Examinations'!A:A, 'Medical Examinations'!H:H, "not found")</f>
        <v>No</v>
      </c>
      <c r="H1294" s="2">
        <f>_xlfn.XLOOKUP(A1294, 'Medical Examinations'!A:A, 'Medical Examinations'!J:J, "not found")</f>
        <v>0</v>
      </c>
      <c r="I1294" s="2" t="str">
        <f>_xlfn.XLOOKUP(A1294, 'Medical Examinations'!A:A, 'Medical Examinations'!L:L, "not found")</f>
        <v>No</v>
      </c>
      <c r="J1294" s="2" t="str">
        <f>_xlfn.XLOOKUP(A1294, 'Medical Examinations'!A:A, 'Medical Examinations'!C:C, "not found")</f>
        <v>Overweight</v>
      </c>
      <c r="K1294" s="2" t="str">
        <f>_xlfn.XLOOKUP(A1294, 'Medical Examinations'!A:A, 'Medical Examinations'!E:E, "not  found")</f>
        <v>Normal</v>
      </c>
      <c r="L1294" s="16">
        <f>_xlfn.XLOOKUP(A1294, 'Hospitalisation Details'!A:A, 'Hospitalisation Details'!G:G, "not found")</f>
        <v>28297</v>
      </c>
      <c r="M1294" s="17">
        <f>_xlfn.XLOOKUP(A1294, 'Hospitalisation Details'!A:A, 'Hospitalisation Details'!J:J, "not found")</f>
        <v>8516.83</v>
      </c>
      <c r="N1294" s="2" t="str">
        <f>_xlfn.XLOOKUP(A1294, 'Hospitalisation Details'!A:A, 'Hospitalisation Details'!L:L, "not found")</f>
        <v>tier - 2</v>
      </c>
      <c r="O1294" s="2" t="str">
        <f>_xlfn.XLOOKUP(A1294, 'Hospitalisation Details'!A:A, 'Hospitalisation Details'!N:N, "not found")</f>
        <v>tier - 1</v>
      </c>
      <c r="P1294" s="2" t="str">
        <f>_xlfn.XLOOKUP(A1294, 'Hospitalisation Details'!A:A, 'Hospitalisation Details'!P:P, "not found")</f>
        <v>R1013</v>
      </c>
      <c r="Q1294" s="2">
        <f>_xlfn.XLOOKUP(A1294, 'Hospitalisation Details'!A:A, 'Hospitalisation Details'!H:H, "not found")</f>
        <v>45</v>
      </c>
    </row>
    <row r="1295" spans="1:17" ht="15.75" x14ac:dyDescent="0.25">
      <c r="A1295" s="15" t="s">
        <v>1077</v>
      </c>
      <c r="B1295" s="2" t="str">
        <f>VLOOKUP(A1295, 'Customer Names'!A:E, 4, FALSE)</f>
        <v>Katarina D</v>
      </c>
      <c r="C1295" s="2">
        <f>_xlfn.XLOOKUP(A1295, 'Medical Examinations'!A:A, 'Medical Examinations'!B:B, "not found")</f>
        <v>27.83</v>
      </c>
      <c r="D1295" s="2">
        <f>_xlfn.XLOOKUP(A1295, 'Medical Examinations'!A:A, 'Medical Examinations'!D:D, "not found")</f>
        <v>5.39</v>
      </c>
      <c r="E1295" s="2" t="str">
        <f>_xlfn.XLOOKUP(A1295, 'Medical Examinations'!A:A, 'Medical Examinations'!F:F, "not found")</f>
        <v>No</v>
      </c>
      <c r="F1295" s="2" t="str">
        <f>_xlfn.XLOOKUP(A1295, 'Medical Examinations'!A:A, 'Medical Examinations'!G:G, "not found")</f>
        <v>No</v>
      </c>
      <c r="G1295" s="2" t="str">
        <f>_xlfn.XLOOKUP(A1295, 'Medical Examinations'!A:A, 'Medical Examinations'!H:H, "not found")</f>
        <v>No</v>
      </c>
      <c r="H1295" s="2">
        <f>_xlfn.XLOOKUP(A1295, 'Medical Examinations'!A:A, 'Medical Examinations'!J:J, "not found")</f>
        <v>0</v>
      </c>
      <c r="I1295" s="2" t="str">
        <f>_xlfn.XLOOKUP(A1295, 'Medical Examinations'!A:A, 'Medical Examinations'!L:L, "not found")</f>
        <v>No</v>
      </c>
      <c r="J1295" s="2" t="str">
        <f>_xlfn.XLOOKUP(A1295, 'Medical Examinations'!A:A, 'Medical Examinations'!C:C, "not found")</f>
        <v>Overweight</v>
      </c>
      <c r="K1295" s="2" t="str">
        <f>_xlfn.XLOOKUP(A1295, 'Medical Examinations'!A:A, 'Medical Examinations'!E:E, "not  found")</f>
        <v>Normal</v>
      </c>
      <c r="L1295" s="16">
        <f>_xlfn.XLOOKUP(A1295, 'Hospitalisation Details'!A:A, 'Hospitalisation Details'!G:G, "not found")</f>
        <v>28485</v>
      </c>
      <c r="M1295" s="17">
        <f>_xlfn.XLOOKUP(A1295, 'Hospitalisation Details'!A:A, 'Hospitalisation Details'!J:J, "not found")</f>
        <v>8515.76</v>
      </c>
      <c r="N1295" s="2" t="str">
        <f>_xlfn.XLOOKUP(A1295, 'Hospitalisation Details'!A:A, 'Hospitalisation Details'!L:L, "not found")</f>
        <v>tier - 2</v>
      </c>
      <c r="O1295" s="2" t="str">
        <f>_xlfn.XLOOKUP(A1295, 'Hospitalisation Details'!A:A, 'Hospitalisation Details'!N:N, "not found")</f>
        <v>tier - 2</v>
      </c>
      <c r="P1295" s="2" t="str">
        <f>_xlfn.XLOOKUP(A1295, 'Hospitalisation Details'!A:A, 'Hospitalisation Details'!P:P, "not found")</f>
        <v>R1013</v>
      </c>
      <c r="Q1295" s="2">
        <f>_xlfn.XLOOKUP(A1295, 'Hospitalisation Details'!A:A, 'Hospitalisation Details'!H:H, "not found")</f>
        <v>45</v>
      </c>
    </row>
    <row r="1296" spans="1:17" ht="15.75" x14ac:dyDescent="0.25">
      <c r="A1296" s="15" t="s">
        <v>1076</v>
      </c>
      <c r="B1296" s="2" t="str">
        <f>VLOOKUP(A1296, 'Customer Names'!A:E, 4, FALSE)</f>
        <v>B.j.</v>
      </c>
      <c r="C1296" s="2">
        <f>_xlfn.XLOOKUP(A1296, 'Medical Examinations'!A:A, 'Medical Examinations'!B:B, "not found")</f>
        <v>39.64</v>
      </c>
      <c r="D1296" s="2">
        <f>_xlfn.XLOOKUP(A1296, 'Medical Examinations'!A:A, 'Medical Examinations'!D:D, "not found")</f>
        <v>6</v>
      </c>
      <c r="E1296" s="2" t="str">
        <f>_xlfn.XLOOKUP(A1296, 'Medical Examinations'!A:A, 'Medical Examinations'!F:F, "not found")</f>
        <v>No</v>
      </c>
      <c r="F1296" s="2" t="str">
        <f>_xlfn.XLOOKUP(A1296, 'Medical Examinations'!A:A, 'Medical Examinations'!G:G, "not found")</f>
        <v>No</v>
      </c>
      <c r="G1296" s="2" t="str">
        <f>_xlfn.XLOOKUP(A1296, 'Medical Examinations'!A:A, 'Medical Examinations'!H:H, "not found")</f>
        <v>Yes</v>
      </c>
      <c r="H1296" s="2">
        <f>_xlfn.XLOOKUP(A1296, 'Medical Examinations'!A:A, 'Medical Examinations'!J:J, "not found")</f>
        <v>1</v>
      </c>
      <c r="I1296" s="2" t="str">
        <f>_xlfn.XLOOKUP(A1296, 'Medical Examinations'!A:A, 'Medical Examinations'!L:L, "not found")</f>
        <v>No</v>
      </c>
      <c r="J1296" s="2" t="str">
        <f>_xlfn.XLOOKUP(A1296, 'Medical Examinations'!A:A, 'Medical Examinations'!C:C, "not found")</f>
        <v>Obesity</v>
      </c>
      <c r="K1296" s="2" t="str">
        <f>_xlfn.XLOOKUP(A1296, 'Medical Examinations'!A:A, 'Medical Examinations'!E:E, "not  found")</f>
        <v>Prediabeties</v>
      </c>
      <c r="L1296" s="16">
        <f>_xlfn.XLOOKUP(A1296, 'Hospitalisation Details'!A:A, 'Hospitalisation Details'!G:G, "not found")</f>
        <v>34283</v>
      </c>
      <c r="M1296" s="17">
        <f>_xlfn.XLOOKUP(A1296, 'Hospitalisation Details'!A:A, 'Hospitalisation Details'!J:J, "not found")</f>
        <v>8471.65</v>
      </c>
      <c r="N1296" s="2" t="str">
        <f>_xlfn.XLOOKUP(A1296, 'Hospitalisation Details'!A:A, 'Hospitalisation Details'!L:L, "not found")</f>
        <v>tier - 2</v>
      </c>
      <c r="O1296" s="2" t="str">
        <f>_xlfn.XLOOKUP(A1296, 'Hospitalisation Details'!A:A, 'Hospitalisation Details'!N:N, "not found")</f>
        <v>tier - 1</v>
      </c>
      <c r="P1296" s="2" t="str">
        <f>_xlfn.XLOOKUP(A1296, 'Hospitalisation Details'!A:A, 'Hospitalisation Details'!P:P, "not found")</f>
        <v>R1012</v>
      </c>
      <c r="Q1296" s="2">
        <f>_xlfn.XLOOKUP(A1296, 'Hospitalisation Details'!A:A, 'Hospitalisation Details'!H:H, "not found")</f>
        <v>29</v>
      </c>
    </row>
    <row r="1297" spans="1:17" ht="15.75" x14ac:dyDescent="0.25">
      <c r="A1297" s="15" t="s">
        <v>1075</v>
      </c>
      <c r="B1297" s="2" t="str">
        <f>VLOOKUP(A1297, 'Customer Names'!A:E, 4, FALSE)</f>
        <v>Alison</v>
      </c>
      <c r="C1297" s="2">
        <f>_xlfn.XLOOKUP(A1297, 'Medical Examinations'!A:A, 'Medical Examinations'!B:B, "not found")</f>
        <v>38.479999999999997</v>
      </c>
      <c r="D1297" s="2">
        <f>_xlfn.XLOOKUP(A1297, 'Medical Examinations'!A:A, 'Medical Examinations'!D:D, "not found")</f>
        <v>6.02</v>
      </c>
      <c r="E1297" s="2" t="str">
        <f>_xlfn.XLOOKUP(A1297, 'Medical Examinations'!A:A, 'Medical Examinations'!F:F, "not found")</f>
        <v>No</v>
      </c>
      <c r="F1297" s="2" t="str">
        <f>_xlfn.XLOOKUP(A1297, 'Medical Examinations'!A:A, 'Medical Examinations'!G:G, "not found")</f>
        <v>No</v>
      </c>
      <c r="G1297" s="2" t="str">
        <f>_xlfn.XLOOKUP(A1297, 'Medical Examinations'!A:A, 'Medical Examinations'!H:H, "not found")</f>
        <v>No</v>
      </c>
      <c r="H1297" s="2">
        <f>_xlfn.XLOOKUP(A1297, 'Medical Examinations'!A:A, 'Medical Examinations'!J:J, "not found")</f>
        <v>1</v>
      </c>
      <c r="I1297" s="2" t="str">
        <f>_xlfn.XLOOKUP(A1297, 'Medical Examinations'!A:A, 'Medical Examinations'!L:L, "not found")</f>
        <v>No</v>
      </c>
      <c r="J1297" s="2" t="str">
        <f>_xlfn.XLOOKUP(A1297, 'Medical Examinations'!A:A, 'Medical Examinations'!C:C, "not found")</f>
        <v>Obesity</v>
      </c>
      <c r="K1297" s="2" t="str">
        <f>_xlfn.XLOOKUP(A1297, 'Medical Examinations'!A:A, 'Medical Examinations'!E:E, "not  found")</f>
        <v>Prediabeties</v>
      </c>
      <c r="L1297" s="16">
        <f>_xlfn.XLOOKUP(A1297, 'Hospitalisation Details'!A:A, 'Hospitalisation Details'!G:G, "not found")</f>
        <v>33856</v>
      </c>
      <c r="M1297" s="17">
        <f>_xlfn.XLOOKUP(A1297, 'Hospitalisation Details'!A:A, 'Hospitalisation Details'!J:J, "not found")</f>
        <v>8466.35</v>
      </c>
      <c r="N1297" s="2" t="str">
        <f>_xlfn.XLOOKUP(A1297, 'Hospitalisation Details'!A:A, 'Hospitalisation Details'!L:L, "not found")</f>
        <v>tier - 2</v>
      </c>
      <c r="O1297" s="2" t="str">
        <f>_xlfn.XLOOKUP(A1297, 'Hospitalisation Details'!A:A, 'Hospitalisation Details'!N:N, "not found")</f>
        <v>tier - 2</v>
      </c>
      <c r="P1297" s="2" t="str">
        <f>_xlfn.XLOOKUP(A1297, 'Hospitalisation Details'!A:A, 'Hospitalisation Details'!P:P, "not found")</f>
        <v>R1012</v>
      </c>
      <c r="Q1297" s="2">
        <f>_xlfn.XLOOKUP(A1297, 'Hospitalisation Details'!A:A, 'Hospitalisation Details'!H:H, "not found")</f>
        <v>30</v>
      </c>
    </row>
    <row r="1298" spans="1:17" ht="15.75" x14ac:dyDescent="0.25">
      <c r="A1298" s="15" t="s">
        <v>1074</v>
      </c>
      <c r="B1298" s="2" t="str">
        <f>VLOOKUP(A1298, 'Customer Names'!A:E, 4, FALSE)</f>
        <v>Neil K.</v>
      </c>
      <c r="C1298" s="2">
        <f>_xlfn.XLOOKUP(A1298, 'Medical Examinations'!A:A, 'Medical Examinations'!B:B, "not found")</f>
        <v>36.200000000000003</v>
      </c>
      <c r="D1298" s="2">
        <f>_xlfn.XLOOKUP(A1298, 'Medical Examinations'!A:A, 'Medical Examinations'!D:D, "not found")</f>
        <v>4.62</v>
      </c>
      <c r="E1298" s="2" t="str">
        <f>_xlfn.XLOOKUP(A1298, 'Medical Examinations'!A:A, 'Medical Examinations'!F:F, "not found")</f>
        <v>No</v>
      </c>
      <c r="F1298" s="2" t="str">
        <f>_xlfn.XLOOKUP(A1298, 'Medical Examinations'!A:A, 'Medical Examinations'!G:G, "not found")</f>
        <v>No</v>
      </c>
      <c r="G1298" s="2" t="str">
        <f>_xlfn.XLOOKUP(A1298, 'Medical Examinations'!A:A, 'Medical Examinations'!H:H, "not found")</f>
        <v>No</v>
      </c>
      <c r="H1298" s="2">
        <f>_xlfn.XLOOKUP(A1298, 'Medical Examinations'!A:A, 'Medical Examinations'!J:J, "not found")</f>
        <v>2</v>
      </c>
      <c r="I1298" s="2" t="str">
        <f>_xlfn.XLOOKUP(A1298, 'Medical Examinations'!A:A, 'Medical Examinations'!L:L, "not found")</f>
        <v>No</v>
      </c>
      <c r="J1298" s="2" t="str">
        <f>_xlfn.XLOOKUP(A1298, 'Medical Examinations'!A:A, 'Medical Examinations'!C:C, "not found")</f>
        <v>Obesity</v>
      </c>
      <c r="K1298" s="2" t="str">
        <f>_xlfn.XLOOKUP(A1298, 'Medical Examinations'!A:A, 'Medical Examinations'!E:E, "not  found")</f>
        <v>Normal</v>
      </c>
      <c r="L1298" s="16">
        <f>_xlfn.XLOOKUP(A1298, 'Hospitalisation Details'!A:A, 'Hospitalisation Details'!G:G, "not found")</f>
        <v>26659</v>
      </c>
      <c r="M1298" s="17">
        <f>_xlfn.XLOOKUP(A1298, 'Hospitalisation Details'!A:A, 'Hospitalisation Details'!J:J, "not found")</f>
        <v>8457.82</v>
      </c>
      <c r="N1298" s="2" t="str">
        <f>_xlfn.XLOOKUP(A1298, 'Hospitalisation Details'!A:A, 'Hospitalisation Details'!L:L, "not found")</f>
        <v>tier - 2</v>
      </c>
      <c r="O1298" s="2" t="str">
        <f>_xlfn.XLOOKUP(A1298, 'Hospitalisation Details'!A:A, 'Hospitalisation Details'!N:N, "not found")</f>
        <v>tier - 3</v>
      </c>
      <c r="P1298" s="2" t="str">
        <f>_xlfn.XLOOKUP(A1298, 'Hospitalisation Details'!A:A, 'Hospitalisation Details'!P:P, "not found")</f>
        <v>R1011</v>
      </c>
      <c r="Q1298" s="2">
        <f>_xlfn.XLOOKUP(A1298, 'Hospitalisation Details'!A:A, 'Hospitalisation Details'!H:H, "not found")</f>
        <v>50</v>
      </c>
    </row>
    <row r="1299" spans="1:17" ht="15.75" x14ac:dyDescent="0.25">
      <c r="A1299" s="15" t="s">
        <v>1073</v>
      </c>
      <c r="B1299" s="2" t="str">
        <f>VLOOKUP(A1299, 'Customer Names'!A:E, 4, FALSE)</f>
        <v>Anne Hunter</v>
      </c>
      <c r="C1299" s="2">
        <f>_xlfn.XLOOKUP(A1299, 'Medical Examinations'!A:A, 'Medical Examinations'!B:B, "not found")</f>
        <v>27.13</v>
      </c>
      <c r="D1299" s="2">
        <f>_xlfn.XLOOKUP(A1299, 'Medical Examinations'!A:A, 'Medical Examinations'!D:D, "not found")</f>
        <v>5.59</v>
      </c>
      <c r="E1299" s="2" t="str">
        <f>_xlfn.XLOOKUP(A1299, 'Medical Examinations'!A:A, 'Medical Examinations'!F:F, "not found")</f>
        <v>No</v>
      </c>
      <c r="F1299" s="2" t="str">
        <f>_xlfn.XLOOKUP(A1299, 'Medical Examinations'!A:A, 'Medical Examinations'!G:G, "not found")</f>
        <v>No</v>
      </c>
      <c r="G1299" s="2" t="str">
        <f>_xlfn.XLOOKUP(A1299, 'Medical Examinations'!A:A, 'Medical Examinations'!H:H, "not found")</f>
        <v>No</v>
      </c>
      <c r="H1299" s="2">
        <f>_xlfn.XLOOKUP(A1299, 'Medical Examinations'!A:A, 'Medical Examinations'!J:J, "not found")</f>
        <v>1</v>
      </c>
      <c r="I1299" s="2" t="str">
        <f>_xlfn.XLOOKUP(A1299, 'Medical Examinations'!A:A, 'Medical Examinations'!L:L, "not found")</f>
        <v>No</v>
      </c>
      <c r="J1299" s="2" t="str">
        <f>_xlfn.XLOOKUP(A1299, 'Medical Examinations'!A:A, 'Medical Examinations'!C:C, "not found")</f>
        <v>Overweight</v>
      </c>
      <c r="K1299" s="2" t="str">
        <f>_xlfn.XLOOKUP(A1299, 'Medical Examinations'!A:A, 'Medical Examinations'!E:E, "not  found")</f>
        <v>Normal</v>
      </c>
      <c r="L1299" s="16">
        <f>_xlfn.XLOOKUP(A1299, 'Hospitalisation Details'!A:A, 'Hospitalisation Details'!G:G, "not found")</f>
        <v>30852</v>
      </c>
      <c r="M1299" s="17">
        <f>_xlfn.XLOOKUP(A1299, 'Hospitalisation Details'!A:A, 'Hospitalisation Details'!J:J, "not found")</f>
        <v>8450.82</v>
      </c>
      <c r="N1299" s="2" t="str">
        <f>_xlfn.XLOOKUP(A1299, 'Hospitalisation Details'!A:A, 'Hospitalisation Details'!L:L, "not found")</f>
        <v>tier - 2</v>
      </c>
      <c r="O1299" s="2" t="str">
        <f>_xlfn.XLOOKUP(A1299, 'Hospitalisation Details'!A:A, 'Hospitalisation Details'!N:N, "not found")</f>
        <v>tier - 2</v>
      </c>
      <c r="P1299" s="2" t="str">
        <f>_xlfn.XLOOKUP(A1299, 'Hospitalisation Details'!A:A, 'Hospitalisation Details'!P:P, "not found")</f>
        <v>R1025</v>
      </c>
      <c r="Q1299" s="2">
        <f>_xlfn.XLOOKUP(A1299, 'Hospitalisation Details'!A:A, 'Hospitalisation Details'!H:H, "not found")</f>
        <v>38</v>
      </c>
    </row>
    <row r="1300" spans="1:17" ht="15.75" x14ac:dyDescent="0.25">
      <c r="A1300" s="15" t="s">
        <v>1072</v>
      </c>
      <c r="B1300" s="2" t="str">
        <f>VLOOKUP(A1300, 'Customer Names'!A:E, 4, FALSE)</f>
        <v>Sandra</v>
      </c>
      <c r="C1300" s="2">
        <f>_xlfn.XLOOKUP(A1300, 'Medical Examinations'!A:A, 'Medical Examinations'!B:B, "not found")</f>
        <v>20.75</v>
      </c>
      <c r="D1300" s="2">
        <f>_xlfn.XLOOKUP(A1300, 'Medical Examinations'!A:A, 'Medical Examinations'!D:D, "not found")</f>
        <v>5.18</v>
      </c>
      <c r="E1300" s="2" t="str">
        <f>_xlfn.XLOOKUP(A1300, 'Medical Examinations'!A:A, 'Medical Examinations'!F:F, "not found")</f>
        <v>yes</v>
      </c>
      <c r="F1300" s="2" t="str">
        <f>_xlfn.XLOOKUP(A1300, 'Medical Examinations'!A:A, 'Medical Examinations'!G:G, "not found")</f>
        <v>No</v>
      </c>
      <c r="G1300" s="2" t="str">
        <f>_xlfn.XLOOKUP(A1300, 'Medical Examinations'!A:A, 'Medical Examinations'!H:H, "not found")</f>
        <v>No</v>
      </c>
      <c r="H1300" s="2">
        <f>_xlfn.XLOOKUP(A1300, 'Medical Examinations'!A:A, 'Medical Examinations'!J:J, "not found")</f>
        <v>2</v>
      </c>
      <c r="I1300" s="2" t="str">
        <f>_xlfn.XLOOKUP(A1300, 'Medical Examinations'!A:A, 'Medical Examinations'!L:L, "not found")</f>
        <v>No</v>
      </c>
      <c r="J1300" s="2" t="str">
        <f>_xlfn.XLOOKUP(A1300, 'Medical Examinations'!A:A, 'Medical Examinations'!C:C, "not found")</f>
        <v>Normal Weight</v>
      </c>
      <c r="K1300" s="2" t="str">
        <f>_xlfn.XLOOKUP(A1300, 'Medical Examinations'!A:A, 'Medical Examinations'!E:E, "not  found")</f>
        <v>Normal</v>
      </c>
      <c r="L1300" s="16">
        <f>_xlfn.XLOOKUP(A1300, 'Hospitalisation Details'!A:A, 'Hospitalisation Details'!G:G, "not found")</f>
        <v>24270</v>
      </c>
      <c r="M1300" s="17">
        <f>_xlfn.XLOOKUP(A1300, 'Hospitalisation Details'!A:A, 'Hospitalisation Details'!J:J, "not found")</f>
        <v>8448.66</v>
      </c>
      <c r="N1300" s="2" t="str">
        <f>_xlfn.XLOOKUP(A1300, 'Hospitalisation Details'!A:A, 'Hospitalisation Details'!L:L, "not found")</f>
        <v>tier - 3</v>
      </c>
      <c r="O1300" s="2" t="str">
        <f>_xlfn.XLOOKUP(A1300, 'Hospitalisation Details'!A:A, 'Hospitalisation Details'!N:N, "not found")</f>
        <v>tier - 1</v>
      </c>
      <c r="P1300" s="2" t="str">
        <f>_xlfn.XLOOKUP(A1300, 'Hospitalisation Details'!A:A, 'Hospitalisation Details'!P:P, "not found")</f>
        <v>R1013</v>
      </c>
      <c r="Q1300" s="2">
        <f>_xlfn.XLOOKUP(A1300, 'Hospitalisation Details'!A:A, 'Hospitalisation Details'!H:H, "not found")</f>
        <v>56</v>
      </c>
    </row>
    <row r="1301" spans="1:17" ht="15.75" x14ac:dyDescent="0.25">
      <c r="A1301" s="15" t="s">
        <v>1071</v>
      </c>
      <c r="B1301" s="2" t="str">
        <f>VLOOKUP(A1301, 'Customer Names'!A:E, 4, FALSE)</f>
        <v>Robert</v>
      </c>
      <c r="C1301" s="2">
        <f>_xlfn.XLOOKUP(A1301, 'Medical Examinations'!A:A, 'Medical Examinations'!B:B, "not found")</f>
        <v>26.6</v>
      </c>
      <c r="D1301" s="2">
        <f>_xlfn.XLOOKUP(A1301, 'Medical Examinations'!A:A, 'Medical Examinations'!D:D, "not found")</f>
        <v>6.29</v>
      </c>
      <c r="E1301" s="2" t="str">
        <f>_xlfn.XLOOKUP(A1301, 'Medical Examinations'!A:A, 'Medical Examinations'!F:F, "not found")</f>
        <v>No</v>
      </c>
      <c r="F1301" s="2" t="str">
        <f>_xlfn.XLOOKUP(A1301, 'Medical Examinations'!A:A, 'Medical Examinations'!G:G, "not found")</f>
        <v>No</v>
      </c>
      <c r="G1301" s="2" t="str">
        <f>_xlfn.XLOOKUP(A1301, 'Medical Examinations'!A:A, 'Medical Examinations'!H:H, "not found")</f>
        <v>No</v>
      </c>
      <c r="H1301" s="2">
        <f>_xlfn.XLOOKUP(A1301, 'Medical Examinations'!A:A, 'Medical Examinations'!J:J, "not found")</f>
        <v>2</v>
      </c>
      <c r="I1301" s="2" t="str">
        <f>_xlfn.XLOOKUP(A1301, 'Medical Examinations'!A:A, 'Medical Examinations'!L:L, "not found")</f>
        <v>No</v>
      </c>
      <c r="J1301" s="2" t="str">
        <f>_xlfn.XLOOKUP(A1301, 'Medical Examinations'!A:A, 'Medical Examinations'!C:C, "not found")</f>
        <v>Overweight</v>
      </c>
      <c r="K1301" s="2" t="str">
        <f>_xlfn.XLOOKUP(A1301, 'Medical Examinations'!A:A, 'Medical Examinations'!E:E, "not  found")</f>
        <v>Prediabeties</v>
      </c>
      <c r="L1301" s="16">
        <f>_xlfn.XLOOKUP(A1301, 'Hospitalisation Details'!A:A, 'Hospitalisation Details'!G:G, "not found")</f>
        <v>26546</v>
      </c>
      <c r="M1301" s="17">
        <f>_xlfn.XLOOKUP(A1301, 'Hospitalisation Details'!A:A, 'Hospitalisation Details'!J:J, "not found")</f>
        <v>8444.4699999999993</v>
      </c>
      <c r="N1301" s="2" t="str">
        <f>_xlfn.XLOOKUP(A1301, 'Hospitalisation Details'!A:A, 'Hospitalisation Details'!L:L, "not found")</f>
        <v>tier - 3</v>
      </c>
      <c r="O1301" s="2" t="str">
        <f>_xlfn.XLOOKUP(A1301, 'Hospitalisation Details'!A:A, 'Hospitalisation Details'!N:N, "not found")</f>
        <v>tier - 1</v>
      </c>
      <c r="P1301" s="2" t="str">
        <f>_xlfn.XLOOKUP(A1301, 'Hospitalisation Details'!A:A, 'Hospitalisation Details'!P:P, "not found")</f>
        <v>R1011</v>
      </c>
      <c r="Q1301" s="2">
        <f>_xlfn.XLOOKUP(A1301, 'Hospitalisation Details'!A:A, 'Hospitalisation Details'!H:H, "not found")</f>
        <v>50</v>
      </c>
    </row>
    <row r="1302" spans="1:17" ht="15.75" x14ac:dyDescent="0.25">
      <c r="A1302" s="15" t="s">
        <v>1070</v>
      </c>
      <c r="B1302" s="2" t="str">
        <f>VLOOKUP(A1302, 'Customer Names'!A:E, 4, FALSE)</f>
        <v>Rodney</v>
      </c>
      <c r="C1302" s="2">
        <f>_xlfn.XLOOKUP(A1302, 'Medical Examinations'!A:A, 'Medical Examinations'!B:B, "not found")</f>
        <v>25.3</v>
      </c>
      <c r="D1302" s="2">
        <f>_xlfn.XLOOKUP(A1302, 'Medical Examinations'!A:A, 'Medical Examinations'!D:D, "not found")</f>
        <v>4.49</v>
      </c>
      <c r="E1302" s="2" t="str">
        <f>_xlfn.XLOOKUP(A1302, 'Medical Examinations'!A:A, 'Medical Examinations'!F:F, "not found")</f>
        <v>No</v>
      </c>
      <c r="F1302" s="2" t="str">
        <f>_xlfn.XLOOKUP(A1302, 'Medical Examinations'!A:A, 'Medical Examinations'!G:G, "not found")</f>
        <v>No</v>
      </c>
      <c r="G1302" s="2" t="str">
        <f>_xlfn.XLOOKUP(A1302, 'Medical Examinations'!A:A, 'Medical Examinations'!H:H, "not found")</f>
        <v>No</v>
      </c>
      <c r="H1302" s="2">
        <f>_xlfn.XLOOKUP(A1302, 'Medical Examinations'!A:A, 'Medical Examinations'!J:J, "not found")</f>
        <v>2</v>
      </c>
      <c r="I1302" s="2" t="str">
        <f>_xlfn.XLOOKUP(A1302, 'Medical Examinations'!A:A, 'Medical Examinations'!L:L, "not found")</f>
        <v>No</v>
      </c>
      <c r="J1302" s="2" t="str">
        <f>_xlfn.XLOOKUP(A1302, 'Medical Examinations'!A:A, 'Medical Examinations'!C:C, "not found")</f>
        <v>Overweight</v>
      </c>
      <c r="K1302" s="2" t="str">
        <f>_xlfn.XLOOKUP(A1302, 'Medical Examinations'!A:A, 'Medical Examinations'!E:E, "not  found")</f>
        <v>Normal</v>
      </c>
      <c r="L1302" s="16">
        <f>_xlfn.XLOOKUP(A1302, 'Hospitalisation Details'!A:A, 'Hospitalisation Details'!G:G, "not found")</f>
        <v>26551</v>
      </c>
      <c r="M1302" s="17">
        <f>_xlfn.XLOOKUP(A1302, 'Hospitalisation Details'!A:A, 'Hospitalisation Details'!J:J, "not found")</f>
        <v>8442.67</v>
      </c>
      <c r="N1302" s="2" t="str">
        <f>_xlfn.XLOOKUP(A1302, 'Hospitalisation Details'!A:A, 'Hospitalisation Details'!L:L, "not found")</f>
        <v>tier - 2</v>
      </c>
      <c r="O1302" s="2" t="str">
        <f>_xlfn.XLOOKUP(A1302, 'Hospitalisation Details'!A:A, 'Hospitalisation Details'!N:N, "not found")</f>
        <v>tier - 3</v>
      </c>
      <c r="P1302" s="2" t="str">
        <f>_xlfn.XLOOKUP(A1302, 'Hospitalisation Details'!A:A, 'Hospitalisation Details'!P:P, "not found")</f>
        <v>R1013</v>
      </c>
      <c r="Q1302" s="2">
        <f>_xlfn.XLOOKUP(A1302, 'Hospitalisation Details'!A:A, 'Hospitalisation Details'!H:H, "not found")</f>
        <v>50</v>
      </c>
    </row>
    <row r="1303" spans="1:17" ht="15.75" x14ac:dyDescent="0.25">
      <c r="A1303" s="15" t="s">
        <v>1069</v>
      </c>
      <c r="B1303" s="2" t="str">
        <f>VLOOKUP(A1303, 'Customer Names'!A:E, 4, FALSE)</f>
        <v>Carl R</v>
      </c>
      <c r="C1303" s="2">
        <f>_xlfn.XLOOKUP(A1303, 'Medical Examinations'!A:A, 'Medical Examinations'!B:B, "not found")</f>
        <v>18.84</v>
      </c>
      <c r="D1303" s="2">
        <f>_xlfn.XLOOKUP(A1303, 'Medical Examinations'!A:A, 'Medical Examinations'!D:D, "not found")</f>
        <v>11.82</v>
      </c>
      <c r="E1303" s="2" t="str">
        <f>_xlfn.XLOOKUP(A1303, 'Medical Examinations'!A:A, 'Medical Examinations'!F:F, "not found")</f>
        <v>yes</v>
      </c>
      <c r="F1303" s="2" t="str">
        <f>_xlfn.XLOOKUP(A1303, 'Medical Examinations'!A:A, 'Medical Examinations'!G:G, "not found")</f>
        <v>No</v>
      </c>
      <c r="G1303" s="2" t="str">
        <f>_xlfn.XLOOKUP(A1303, 'Medical Examinations'!A:A, 'Medical Examinations'!H:H, "not found")</f>
        <v>Yes</v>
      </c>
      <c r="H1303" s="2">
        <f>_xlfn.XLOOKUP(A1303, 'Medical Examinations'!A:A, 'Medical Examinations'!J:J, "not found")</f>
        <v>1</v>
      </c>
      <c r="I1303" s="2" t="str">
        <f>_xlfn.XLOOKUP(A1303, 'Medical Examinations'!A:A, 'Medical Examinations'!L:L, "not found")</f>
        <v>No</v>
      </c>
      <c r="J1303" s="2" t="str">
        <f>_xlfn.XLOOKUP(A1303, 'Medical Examinations'!A:A, 'Medical Examinations'!C:C, "not found")</f>
        <v>Normal Weight</v>
      </c>
      <c r="K1303" s="2" t="str">
        <f>_xlfn.XLOOKUP(A1303, 'Medical Examinations'!A:A, 'Medical Examinations'!E:E, "not  found")</f>
        <v>Diabetes</v>
      </c>
      <c r="L1303" s="16">
        <f>_xlfn.XLOOKUP(A1303, 'Hospitalisation Details'!A:A, 'Hospitalisation Details'!G:G, "not found")</f>
        <v>23278</v>
      </c>
      <c r="M1303" s="17">
        <f>_xlfn.XLOOKUP(A1303, 'Hospitalisation Details'!A:A, 'Hospitalisation Details'!J:J, "not found")</f>
        <v>8440.0499999999993</v>
      </c>
      <c r="N1303" s="2" t="str">
        <f>_xlfn.XLOOKUP(A1303, 'Hospitalisation Details'!A:A, 'Hospitalisation Details'!L:L, "not found")</f>
        <v>tier - 3</v>
      </c>
      <c r="O1303" s="2" t="str">
        <f>_xlfn.XLOOKUP(A1303, 'Hospitalisation Details'!A:A, 'Hospitalisation Details'!N:N, "not found")</f>
        <v>tier - 2</v>
      </c>
      <c r="P1303" s="2" t="str">
        <f>_xlfn.XLOOKUP(A1303, 'Hospitalisation Details'!A:A, 'Hospitalisation Details'!P:P, "not found")</f>
        <v>R1013</v>
      </c>
      <c r="Q1303" s="2">
        <f>_xlfn.XLOOKUP(A1303, 'Hospitalisation Details'!A:A, 'Hospitalisation Details'!H:H, "not found")</f>
        <v>59</v>
      </c>
    </row>
    <row r="1304" spans="1:17" ht="15.75" x14ac:dyDescent="0.25">
      <c r="A1304" s="15" t="s">
        <v>1068</v>
      </c>
      <c r="B1304" s="2" t="str">
        <f>VLOOKUP(A1304, 'Customer Names'!A:E, 4, FALSE)</f>
        <v>Maximilian</v>
      </c>
      <c r="C1304" s="2">
        <f>_xlfn.XLOOKUP(A1304, 'Medical Examinations'!A:A, 'Medical Examinations'!B:B, "not found")</f>
        <v>19.57</v>
      </c>
      <c r="D1304" s="2">
        <f>_xlfn.XLOOKUP(A1304, 'Medical Examinations'!A:A, 'Medical Examinations'!D:D, "not found")</f>
        <v>7.41</v>
      </c>
      <c r="E1304" s="2" t="str">
        <f>_xlfn.XLOOKUP(A1304, 'Medical Examinations'!A:A, 'Medical Examinations'!F:F, "not found")</f>
        <v>yes</v>
      </c>
      <c r="F1304" s="2" t="str">
        <f>_xlfn.XLOOKUP(A1304, 'Medical Examinations'!A:A, 'Medical Examinations'!G:G, "not found")</f>
        <v>No</v>
      </c>
      <c r="G1304" s="2" t="str">
        <f>_xlfn.XLOOKUP(A1304, 'Medical Examinations'!A:A, 'Medical Examinations'!H:H, "not found")</f>
        <v>No</v>
      </c>
      <c r="H1304" s="2">
        <f>_xlfn.XLOOKUP(A1304, 'Medical Examinations'!A:A, 'Medical Examinations'!J:J, "not found")</f>
        <v>1</v>
      </c>
      <c r="I1304" s="2" t="str">
        <f>_xlfn.XLOOKUP(A1304, 'Medical Examinations'!A:A, 'Medical Examinations'!L:L, "not found")</f>
        <v>No</v>
      </c>
      <c r="J1304" s="2" t="str">
        <f>_xlfn.XLOOKUP(A1304, 'Medical Examinations'!A:A, 'Medical Examinations'!C:C, "not found")</f>
        <v>Normal Weight</v>
      </c>
      <c r="K1304" s="2" t="str">
        <f>_xlfn.XLOOKUP(A1304, 'Medical Examinations'!A:A, 'Medical Examinations'!E:E, "not  found")</f>
        <v>Diabetes</v>
      </c>
      <c r="L1304" s="16">
        <f>_xlfn.XLOOKUP(A1304, 'Hospitalisation Details'!A:A, 'Hospitalisation Details'!G:G, "not found")</f>
        <v>27665</v>
      </c>
      <c r="M1304" s="17">
        <f>_xlfn.XLOOKUP(A1304, 'Hospitalisation Details'!A:A, 'Hospitalisation Details'!J:J, "not found")</f>
        <v>8428.07</v>
      </c>
      <c r="N1304" s="2" t="str">
        <f>_xlfn.XLOOKUP(A1304, 'Hospitalisation Details'!A:A, 'Hospitalisation Details'!L:L, "not found")</f>
        <v>tier - 3</v>
      </c>
      <c r="O1304" s="2" t="str">
        <f>_xlfn.XLOOKUP(A1304, 'Hospitalisation Details'!A:A, 'Hospitalisation Details'!N:N, "not found")</f>
        <v>tier - 2</v>
      </c>
      <c r="P1304" s="2" t="str">
        <f>_xlfn.XLOOKUP(A1304, 'Hospitalisation Details'!A:A, 'Hospitalisation Details'!P:P, "not found")</f>
        <v>R1012</v>
      </c>
      <c r="Q1304" s="2">
        <f>_xlfn.XLOOKUP(A1304, 'Hospitalisation Details'!A:A, 'Hospitalisation Details'!H:H, "not found")</f>
        <v>47</v>
      </c>
    </row>
    <row r="1305" spans="1:17" ht="15.75" x14ac:dyDescent="0.25">
      <c r="A1305" s="15" t="s">
        <v>1067</v>
      </c>
      <c r="B1305" s="2" t="str">
        <f>VLOOKUP(A1305, 'Customer Names'!A:E, 4, FALSE)</f>
        <v>Erik</v>
      </c>
      <c r="C1305" s="2">
        <f>_xlfn.XLOOKUP(A1305, 'Medical Examinations'!A:A, 'Medical Examinations'!B:B, "not found")</f>
        <v>30.495000000000001</v>
      </c>
      <c r="D1305" s="2">
        <f>_xlfn.XLOOKUP(A1305, 'Medical Examinations'!A:A, 'Medical Examinations'!D:D, "not found")</f>
        <v>5.97</v>
      </c>
      <c r="E1305" s="2" t="str">
        <f>_xlfn.XLOOKUP(A1305, 'Medical Examinations'!A:A, 'Medical Examinations'!F:F, "not found")</f>
        <v>No</v>
      </c>
      <c r="F1305" s="2" t="str">
        <f>_xlfn.XLOOKUP(A1305, 'Medical Examinations'!A:A, 'Medical Examinations'!G:G, "not found")</f>
        <v>No</v>
      </c>
      <c r="G1305" s="2" t="str">
        <f>_xlfn.XLOOKUP(A1305, 'Medical Examinations'!A:A, 'Medical Examinations'!H:H, "not found")</f>
        <v>No</v>
      </c>
      <c r="H1305" s="2">
        <f>_xlfn.XLOOKUP(A1305, 'Medical Examinations'!A:A, 'Medical Examinations'!J:J, "not found")</f>
        <v>0</v>
      </c>
      <c r="I1305" s="2" t="str">
        <f>_xlfn.XLOOKUP(A1305, 'Medical Examinations'!A:A, 'Medical Examinations'!L:L, "not found")</f>
        <v>No</v>
      </c>
      <c r="J1305" s="2" t="str">
        <f>_xlfn.XLOOKUP(A1305, 'Medical Examinations'!A:A, 'Medical Examinations'!C:C, "not found")</f>
        <v>Obesity</v>
      </c>
      <c r="K1305" s="2" t="str">
        <f>_xlfn.XLOOKUP(A1305, 'Medical Examinations'!A:A, 'Medical Examinations'!E:E, "not  found")</f>
        <v>Prediabeties</v>
      </c>
      <c r="L1305" s="16">
        <f>_xlfn.XLOOKUP(A1305, 'Hospitalisation Details'!A:A, 'Hospitalisation Details'!G:G, "not found")</f>
        <v>28372</v>
      </c>
      <c r="M1305" s="17">
        <f>_xlfn.XLOOKUP(A1305, 'Hospitalisation Details'!A:A, 'Hospitalisation Details'!J:J, "not found")</f>
        <v>8413.4599999999991</v>
      </c>
      <c r="N1305" s="2" t="str">
        <f>_xlfn.XLOOKUP(A1305, 'Hospitalisation Details'!A:A, 'Hospitalisation Details'!L:L, "not found")</f>
        <v>tier - 3</v>
      </c>
      <c r="O1305" s="2" t="str">
        <f>_xlfn.XLOOKUP(A1305, 'Hospitalisation Details'!A:A, 'Hospitalisation Details'!N:N, "not found")</f>
        <v>tier - 1</v>
      </c>
      <c r="P1305" s="2" t="str">
        <f>_xlfn.XLOOKUP(A1305, 'Hospitalisation Details'!A:A, 'Hospitalisation Details'!P:P, "not found")</f>
        <v>R1012</v>
      </c>
      <c r="Q1305" s="2">
        <f>_xlfn.XLOOKUP(A1305, 'Hospitalisation Details'!A:A, 'Hospitalisation Details'!H:H, "not found")</f>
        <v>45</v>
      </c>
    </row>
    <row r="1306" spans="1:17" ht="15.75" x14ac:dyDescent="0.25">
      <c r="A1306" s="15" t="s">
        <v>1066</v>
      </c>
      <c r="B1306" s="2" t="str">
        <f>VLOOKUP(A1306, 'Customer Names'!A:E, 4, FALSE)</f>
        <v>Christopher</v>
      </c>
      <c r="C1306" s="2">
        <f>_xlfn.XLOOKUP(A1306, 'Medical Examinations'!A:A, 'Medical Examinations'!B:B, "not found")</f>
        <v>30.114999999999998</v>
      </c>
      <c r="D1306" s="2">
        <f>_xlfn.XLOOKUP(A1306, 'Medical Examinations'!A:A, 'Medical Examinations'!D:D, "not found")</f>
        <v>5.74</v>
      </c>
      <c r="E1306" s="2" t="str">
        <f>_xlfn.XLOOKUP(A1306, 'Medical Examinations'!A:A, 'Medical Examinations'!F:F, "not found")</f>
        <v>No</v>
      </c>
      <c r="F1306" s="2" t="str">
        <f>_xlfn.XLOOKUP(A1306, 'Medical Examinations'!A:A, 'Medical Examinations'!G:G, "not found")</f>
        <v>No</v>
      </c>
      <c r="G1306" s="2" t="str">
        <f>_xlfn.XLOOKUP(A1306, 'Medical Examinations'!A:A, 'Medical Examinations'!H:H, "not found")</f>
        <v>Yes</v>
      </c>
      <c r="H1306" s="2">
        <f>_xlfn.XLOOKUP(A1306, 'Medical Examinations'!A:A, 'Medical Examinations'!J:J, "not found")</f>
        <v>1</v>
      </c>
      <c r="I1306" s="2" t="str">
        <f>_xlfn.XLOOKUP(A1306, 'Medical Examinations'!A:A, 'Medical Examinations'!L:L, "not found")</f>
        <v>No</v>
      </c>
      <c r="J1306" s="2" t="str">
        <f>_xlfn.XLOOKUP(A1306, 'Medical Examinations'!A:A, 'Medical Examinations'!C:C, "not found")</f>
        <v>Obesity</v>
      </c>
      <c r="K1306" s="2" t="str">
        <f>_xlfn.XLOOKUP(A1306, 'Medical Examinations'!A:A, 'Medical Examinations'!E:E, "not  found")</f>
        <v>Prediabeties</v>
      </c>
      <c r="L1306" s="16">
        <f>_xlfn.XLOOKUP(A1306, 'Hospitalisation Details'!A:A, 'Hospitalisation Details'!G:G, "not found")</f>
        <v>29017</v>
      </c>
      <c r="M1306" s="17">
        <f>_xlfn.XLOOKUP(A1306, 'Hospitalisation Details'!A:A, 'Hospitalisation Details'!J:J, "not found")</f>
        <v>8410.0499999999993</v>
      </c>
      <c r="N1306" s="2" t="str">
        <f>_xlfn.XLOOKUP(A1306, 'Hospitalisation Details'!A:A, 'Hospitalisation Details'!L:L, "not found")</f>
        <v>tier - 2</v>
      </c>
      <c r="O1306" s="2" t="str">
        <f>_xlfn.XLOOKUP(A1306, 'Hospitalisation Details'!A:A, 'Hospitalisation Details'!N:N, "not found")</f>
        <v>tier - 2</v>
      </c>
      <c r="P1306" s="2" t="str">
        <f>_xlfn.XLOOKUP(A1306, 'Hospitalisation Details'!A:A, 'Hospitalisation Details'!P:P, "not found")</f>
        <v>R1012</v>
      </c>
      <c r="Q1306" s="2">
        <f>_xlfn.XLOOKUP(A1306, 'Hospitalisation Details'!A:A, 'Hospitalisation Details'!H:H, "not found")</f>
        <v>43</v>
      </c>
    </row>
    <row r="1307" spans="1:17" ht="15.75" x14ac:dyDescent="0.25">
      <c r="A1307" s="15" t="s">
        <v>1065</v>
      </c>
      <c r="B1307" s="2" t="str">
        <f>VLOOKUP(A1307, 'Customer Names'!A:E, 4, FALSE)</f>
        <v>Eirik</v>
      </c>
      <c r="C1307" s="2">
        <f>_xlfn.XLOOKUP(A1307, 'Medical Examinations'!A:A, 'Medical Examinations'!B:B, "not found")</f>
        <v>24.78</v>
      </c>
      <c r="D1307" s="2">
        <f>_xlfn.XLOOKUP(A1307, 'Medical Examinations'!A:A, 'Medical Examinations'!D:D, "not found")</f>
        <v>9.85</v>
      </c>
      <c r="E1307" s="2" t="str">
        <f>_xlfn.XLOOKUP(A1307, 'Medical Examinations'!A:A, 'Medical Examinations'!F:F, "not found")</f>
        <v>No</v>
      </c>
      <c r="F1307" s="2" t="str">
        <f>_xlfn.XLOOKUP(A1307, 'Medical Examinations'!A:A, 'Medical Examinations'!G:G, "not found")</f>
        <v>No</v>
      </c>
      <c r="G1307" s="2" t="str">
        <f>_xlfn.XLOOKUP(A1307, 'Medical Examinations'!A:A, 'Medical Examinations'!H:H, "not found")</f>
        <v>No</v>
      </c>
      <c r="H1307" s="2">
        <f>_xlfn.XLOOKUP(A1307, 'Medical Examinations'!A:A, 'Medical Examinations'!J:J, "not found")</f>
        <v>0</v>
      </c>
      <c r="I1307" s="2" t="str">
        <f>_xlfn.XLOOKUP(A1307, 'Medical Examinations'!A:A, 'Medical Examinations'!L:L, "not found")</f>
        <v>No</v>
      </c>
      <c r="J1307" s="2" t="str">
        <f>_xlfn.XLOOKUP(A1307, 'Medical Examinations'!A:A, 'Medical Examinations'!C:C, "not found")</f>
        <v>Normal Weight</v>
      </c>
      <c r="K1307" s="2" t="str">
        <f>_xlfn.XLOOKUP(A1307, 'Medical Examinations'!A:A, 'Medical Examinations'!E:E, "not  found")</f>
        <v>Diabetes</v>
      </c>
      <c r="L1307" s="16">
        <f>_xlfn.XLOOKUP(A1307, 'Hospitalisation Details'!A:A, 'Hospitalisation Details'!G:G, "not found")</f>
        <v>26194</v>
      </c>
      <c r="M1307" s="17">
        <f>_xlfn.XLOOKUP(A1307, 'Hospitalisation Details'!A:A, 'Hospitalisation Details'!J:J, "not found")</f>
        <v>8400.01</v>
      </c>
      <c r="N1307" s="2" t="str">
        <f>_xlfn.XLOOKUP(A1307, 'Hospitalisation Details'!A:A, 'Hospitalisation Details'!L:L, "not found")</f>
        <v>tier - 2</v>
      </c>
      <c r="O1307" s="2" t="str">
        <f>_xlfn.XLOOKUP(A1307, 'Hospitalisation Details'!A:A, 'Hospitalisation Details'!N:N, "not found")</f>
        <v>tier - 3</v>
      </c>
      <c r="P1307" s="2" t="str">
        <f>_xlfn.XLOOKUP(A1307, 'Hospitalisation Details'!A:A, 'Hospitalisation Details'!P:P, "not found")</f>
        <v>R1013</v>
      </c>
      <c r="Q1307" s="2">
        <f>_xlfn.XLOOKUP(A1307, 'Hospitalisation Details'!A:A, 'Hospitalisation Details'!H:H, "not found")</f>
        <v>51</v>
      </c>
    </row>
    <row r="1308" spans="1:17" ht="15.75" x14ac:dyDescent="0.25">
      <c r="A1308" s="15" t="s">
        <v>1064</v>
      </c>
      <c r="B1308" s="2" t="str">
        <f>VLOOKUP(A1308, 'Customer Names'!A:E, 4, FALSE)</f>
        <v>Rik</v>
      </c>
      <c r="C1308" s="2">
        <f>_xlfn.XLOOKUP(A1308, 'Medical Examinations'!A:A, 'Medical Examinations'!B:B, "not found")</f>
        <v>24.77</v>
      </c>
      <c r="D1308" s="2">
        <f>_xlfn.XLOOKUP(A1308, 'Medical Examinations'!A:A, 'Medical Examinations'!D:D, "not found")</f>
        <v>7.59</v>
      </c>
      <c r="E1308" s="2" t="str">
        <f>_xlfn.XLOOKUP(A1308, 'Medical Examinations'!A:A, 'Medical Examinations'!F:F, "not found")</f>
        <v>No</v>
      </c>
      <c r="F1308" s="2" t="str">
        <f>_xlfn.XLOOKUP(A1308, 'Medical Examinations'!A:A, 'Medical Examinations'!G:G, "not found")</f>
        <v>No</v>
      </c>
      <c r="G1308" s="2" t="str">
        <f>_xlfn.XLOOKUP(A1308, 'Medical Examinations'!A:A, 'Medical Examinations'!H:H, "not found")</f>
        <v>No</v>
      </c>
      <c r="H1308" s="2">
        <f>_xlfn.XLOOKUP(A1308, 'Medical Examinations'!A:A, 'Medical Examinations'!J:J, "not found")</f>
        <v>0</v>
      </c>
      <c r="I1308" s="2" t="str">
        <f>_xlfn.XLOOKUP(A1308, 'Medical Examinations'!A:A, 'Medical Examinations'!L:L, "not found")</f>
        <v>No</v>
      </c>
      <c r="J1308" s="2" t="str">
        <f>_xlfn.XLOOKUP(A1308, 'Medical Examinations'!A:A, 'Medical Examinations'!C:C, "not found")</f>
        <v>Normal Weight</v>
      </c>
      <c r="K1308" s="2" t="str">
        <f>_xlfn.XLOOKUP(A1308, 'Medical Examinations'!A:A, 'Medical Examinations'!E:E, "not  found")</f>
        <v>Diabetes</v>
      </c>
      <c r="L1308" s="16">
        <f>_xlfn.XLOOKUP(A1308, 'Hospitalisation Details'!A:A, 'Hospitalisation Details'!G:G, "not found")</f>
        <v>26180</v>
      </c>
      <c r="M1308" s="17">
        <f>_xlfn.XLOOKUP(A1308, 'Hospitalisation Details'!A:A, 'Hospitalisation Details'!J:J, "not found")</f>
        <v>8396.6200000000008</v>
      </c>
      <c r="N1308" s="2" t="str">
        <f>_xlfn.XLOOKUP(A1308, 'Hospitalisation Details'!A:A, 'Hospitalisation Details'!L:L, "not found")</f>
        <v>tier - 2</v>
      </c>
      <c r="O1308" s="2" t="str">
        <f>_xlfn.XLOOKUP(A1308, 'Hospitalisation Details'!A:A, 'Hospitalisation Details'!N:N, "not found")</f>
        <v>tier - 3</v>
      </c>
      <c r="P1308" s="2" t="str">
        <f>_xlfn.XLOOKUP(A1308, 'Hospitalisation Details'!A:A, 'Hospitalisation Details'!P:P, "not found")</f>
        <v>R1013</v>
      </c>
      <c r="Q1308" s="2">
        <f>_xlfn.XLOOKUP(A1308, 'Hospitalisation Details'!A:A, 'Hospitalisation Details'!H:H, "not found")</f>
        <v>51</v>
      </c>
    </row>
    <row r="1309" spans="1:17" ht="15.75" x14ac:dyDescent="0.25">
      <c r="A1309" s="15" t="s">
        <v>1063</v>
      </c>
      <c r="B1309" s="2" t="str">
        <f>VLOOKUP(A1309, 'Customer Names'!A:E, 4, FALSE)</f>
        <v>Matthew R</v>
      </c>
      <c r="C1309" s="2">
        <f>_xlfn.XLOOKUP(A1309, 'Medical Examinations'!A:A, 'Medical Examinations'!B:B, "not found")</f>
        <v>16.579999999999998</v>
      </c>
      <c r="D1309" s="2">
        <f>_xlfn.XLOOKUP(A1309, 'Medical Examinations'!A:A, 'Medical Examinations'!D:D, "not found")</f>
        <v>6.98</v>
      </c>
      <c r="E1309" s="2" t="str">
        <f>_xlfn.XLOOKUP(A1309, 'Medical Examinations'!A:A, 'Medical Examinations'!F:F, "not found")</f>
        <v>yes</v>
      </c>
      <c r="F1309" s="2" t="str">
        <f>_xlfn.XLOOKUP(A1309, 'Medical Examinations'!A:A, 'Medical Examinations'!G:G, "not found")</f>
        <v>No</v>
      </c>
      <c r="G1309" s="2" t="str">
        <f>_xlfn.XLOOKUP(A1309, 'Medical Examinations'!A:A, 'Medical Examinations'!H:H, "not found")</f>
        <v>Yes</v>
      </c>
      <c r="H1309" s="2">
        <f>_xlfn.XLOOKUP(A1309, 'Medical Examinations'!A:A, 'Medical Examinations'!J:J, "not found")</f>
        <v>1</v>
      </c>
      <c r="I1309" s="2" t="str">
        <f>_xlfn.XLOOKUP(A1309, 'Medical Examinations'!A:A, 'Medical Examinations'!L:L, "not found")</f>
        <v>No</v>
      </c>
      <c r="J1309" s="2" t="str">
        <f>_xlfn.XLOOKUP(A1309, 'Medical Examinations'!A:A, 'Medical Examinations'!C:C, "not found")</f>
        <v>Underweight</v>
      </c>
      <c r="K1309" s="2" t="str">
        <f>_xlfn.XLOOKUP(A1309, 'Medical Examinations'!A:A, 'Medical Examinations'!E:E, "not  found")</f>
        <v>Diabetes</v>
      </c>
      <c r="L1309" s="16">
        <f>_xlfn.XLOOKUP(A1309, 'Hospitalisation Details'!A:A, 'Hospitalisation Details'!G:G, "not found")</f>
        <v>23275</v>
      </c>
      <c r="M1309" s="17">
        <f>_xlfn.XLOOKUP(A1309, 'Hospitalisation Details'!A:A, 'Hospitalisation Details'!J:J, "not found")</f>
        <v>8355.5400000000009</v>
      </c>
      <c r="N1309" s="2" t="str">
        <f>_xlfn.XLOOKUP(A1309, 'Hospitalisation Details'!A:A, 'Hospitalisation Details'!L:L, "not found")</f>
        <v>tier - 3</v>
      </c>
      <c r="O1309" s="2" t="str">
        <f>_xlfn.XLOOKUP(A1309, 'Hospitalisation Details'!A:A, 'Hospitalisation Details'!N:N, "not found")</f>
        <v>tier - 3</v>
      </c>
      <c r="P1309" s="2" t="str">
        <f>_xlfn.XLOOKUP(A1309, 'Hospitalisation Details'!A:A, 'Hospitalisation Details'!P:P, "not found")</f>
        <v>R1012</v>
      </c>
      <c r="Q1309" s="2">
        <f>_xlfn.XLOOKUP(A1309, 'Hospitalisation Details'!A:A, 'Hospitalisation Details'!H:H, "not found")</f>
        <v>59</v>
      </c>
    </row>
    <row r="1310" spans="1:17" ht="15.75" x14ac:dyDescent="0.25">
      <c r="A1310" s="15" t="s">
        <v>1062</v>
      </c>
      <c r="B1310" s="2" t="str">
        <f>VLOOKUP(A1310, 'Customer Names'!A:E, 4, FALSE)</f>
        <v>Daniel G</v>
      </c>
      <c r="C1310" s="2">
        <f>_xlfn.XLOOKUP(A1310, 'Medical Examinations'!A:A, 'Medical Examinations'!B:B, "not found")</f>
        <v>38.17</v>
      </c>
      <c r="D1310" s="2">
        <f>_xlfn.XLOOKUP(A1310, 'Medical Examinations'!A:A, 'Medical Examinations'!D:D, "not found")</f>
        <v>4.7300000000000004</v>
      </c>
      <c r="E1310" s="2" t="str">
        <f>_xlfn.XLOOKUP(A1310, 'Medical Examinations'!A:A, 'Medical Examinations'!F:F, "not found")</f>
        <v>yes</v>
      </c>
      <c r="F1310" s="2" t="str">
        <f>_xlfn.XLOOKUP(A1310, 'Medical Examinations'!A:A, 'Medical Examinations'!G:G, "not found")</f>
        <v>No</v>
      </c>
      <c r="G1310" s="2" t="str">
        <f>_xlfn.XLOOKUP(A1310, 'Medical Examinations'!A:A, 'Medical Examinations'!H:H, "not found")</f>
        <v>No</v>
      </c>
      <c r="H1310" s="2">
        <f>_xlfn.XLOOKUP(A1310, 'Medical Examinations'!A:A, 'Medical Examinations'!J:J, "not found")</f>
        <v>0</v>
      </c>
      <c r="I1310" s="2" t="str">
        <f>_xlfn.XLOOKUP(A1310, 'Medical Examinations'!A:A, 'Medical Examinations'!L:L, "not found")</f>
        <v>No</v>
      </c>
      <c r="J1310" s="2" t="str">
        <f>_xlfn.XLOOKUP(A1310, 'Medical Examinations'!A:A, 'Medical Examinations'!C:C, "not found")</f>
        <v>Obesity</v>
      </c>
      <c r="K1310" s="2" t="str">
        <f>_xlfn.XLOOKUP(A1310, 'Medical Examinations'!A:A, 'Medical Examinations'!E:E, "not  found")</f>
        <v>Normal</v>
      </c>
      <c r="L1310" s="16">
        <f>_xlfn.XLOOKUP(A1310, 'Hospitalisation Details'!A:A, 'Hospitalisation Details'!G:G, "not found")</f>
        <v>27923</v>
      </c>
      <c r="M1310" s="17">
        <f>_xlfn.XLOOKUP(A1310, 'Hospitalisation Details'!A:A, 'Hospitalisation Details'!J:J, "not found")</f>
        <v>8347.16</v>
      </c>
      <c r="N1310" s="2" t="str">
        <f>_xlfn.XLOOKUP(A1310, 'Hospitalisation Details'!A:A, 'Hospitalisation Details'!L:L, "not found")</f>
        <v>tier - 2</v>
      </c>
      <c r="O1310" s="2" t="str">
        <f>_xlfn.XLOOKUP(A1310, 'Hospitalisation Details'!A:A, 'Hospitalisation Details'!N:N, "not found")</f>
        <v>tier - 1</v>
      </c>
      <c r="P1310" s="2" t="str">
        <f>_xlfn.XLOOKUP(A1310, 'Hospitalisation Details'!A:A, 'Hospitalisation Details'!P:P, "not found")</f>
        <v>R1013</v>
      </c>
      <c r="Q1310" s="2">
        <f>_xlfn.XLOOKUP(A1310, 'Hospitalisation Details'!A:A, 'Hospitalisation Details'!H:H, "not found")</f>
        <v>46</v>
      </c>
    </row>
    <row r="1311" spans="1:17" ht="15.75" x14ac:dyDescent="0.25">
      <c r="A1311" s="15" t="s">
        <v>1061</v>
      </c>
      <c r="B1311" s="2" t="str">
        <f>VLOOKUP(A1311, 'Customer Names'!A:E, 4, FALSE)</f>
        <v>Yannick</v>
      </c>
      <c r="C1311" s="2">
        <f>_xlfn.XLOOKUP(A1311, 'Medical Examinations'!A:A, 'Medical Examinations'!B:B, "not found")</f>
        <v>39.424999999999997</v>
      </c>
      <c r="D1311" s="2">
        <f>_xlfn.XLOOKUP(A1311, 'Medical Examinations'!A:A, 'Medical Examinations'!D:D, "not found")</f>
        <v>4.76</v>
      </c>
      <c r="E1311" s="2" t="str">
        <f>_xlfn.XLOOKUP(A1311, 'Medical Examinations'!A:A, 'Medical Examinations'!F:F, "not found")</f>
        <v>yes</v>
      </c>
      <c r="F1311" s="2" t="str">
        <f>_xlfn.XLOOKUP(A1311, 'Medical Examinations'!A:A, 'Medical Examinations'!G:G, "not found")</f>
        <v>No</v>
      </c>
      <c r="G1311" s="2" t="str">
        <f>_xlfn.XLOOKUP(A1311, 'Medical Examinations'!A:A, 'Medical Examinations'!H:H, "not found")</f>
        <v>No</v>
      </c>
      <c r="H1311" s="2">
        <f>_xlfn.XLOOKUP(A1311, 'Medical Examinations'!A:A, 'Medical Examinations'!J:J, "not found")</f>
        <v>0</v>
      </c>
      <c r="I1311" s="2" t="str">
        <f>_xlfn.XLOOKUP(A1311, 'Medical Examinations'!A:A, 'Medical Examinations'!L:L, "not found")</f>
        <v>No</v>
      </c>
      <c r="J1311" s="2" t="str">
        <f>_xlfn.XLOOKUP(A1311, 'Medical Examinations'!A:A, 'Medical Examinations'!C:C, "not found")</f>
        <v>Obesity</v>
      </c>
      <c r="K1311" s="2" t="str">
        <f>_xlfn.XLOOKUP(A1311, 'Medical Examinations'!A:A, 'Medical Examinations'!E:E, "not  found")</f>
        <v>Normal</v>
      </c>
      <c r="L1311" s="16">
        <f>_xlfn.XLOOKUP(A1311, 'Hospitalisation Details'!A:A, 'Hospitalisation Details'!G:G, "not found")</f>
        <v>27948</v>
      </c>
      <c r="M1311" s="17">
        <f>_xlfn.XLOOKUP(A1311, 'Hospitalisation Details'!A:A, 'Hospitalisation Details'!J:J, "not found")</f>
        <v>8342.91</v>
      </c>
      <c r="N1311" s="2" t="str">
        <f>_xlfn.XLOOKUP(A1311, 'Hospitalisation Details'!A:A, 'Hospitalisation Details'!L:L, "not found")</f>
        <v>tier - 3</v>
      </c>
      <c r="O1311" s="2" t="str">
        <f>_xlfn.XLOOKUP(A1311, 'Hospitalisation Details'!A:A, 'Hospitalisation Details'!N:N, "not found")</f>
        <v>tier - 1</v>
      </c>
      <c r="P1311" s="2" t="str">
        <f>_xlfn.XLOOKUP(A1311, 'Hospitalisation Details'!A:A, 'Hospitalisation Details'!P:P, "not found")</f>
        <v>R1016</v>
      </c>
      <c r="Q1311" s="2">
        <f>_xlfn.XLOOKUP(A1311, 'Hospitalisation Details'!A:A, 'Hospitalisation Details'!H:H, "not found")</f>
        <v>46</v>
      </c>
    </row>
    <row r="1312" spans="1:17" ht="15.75" x14ac:dyDescent="0.25">
      <c r="A1312" s="15" t="s">
        <v>1060</v>
      </c>
      <c r="B1312" s="2" t="str">
        <f>VLOOKUP(A1312, 'Customer Names'!A:E, 4, FALSE)</f>
        <v>Sean R</v>
      </c>
      <c r="C1312" s="2">
        <f>_xlfn.XLOOKUP(A1312, 'Medical Examinations'!A:A, 'Medical Examinations'!B:B, "not found")</f>
        <v>33.44</v>
      </c>
      <c r="D1312" s="2">
        <f>_xlfn.XLOOKUP(A1312, 'Medical Examinations'!A:A, 'Medical Examinations'!D:D, "not found")</f>
        <v>6.24</v>
      </c>
      <c r="E1312" s="2" t="str">
        <f>_xlfn.XLOOKUP(A1312, 'Medical Examinations'!A:A, 'Medical Examinations'!F:F, "not found")</f>
        <v>yes</v>
      </c>
      <c r="F1312" s="2" t="str">
        <f>_xlfn.XLOOKUP(A1312, 'Medical Examinations'!A:A, 'Medical Examinations'!G:G, "not found")</f>
        <v>No</v>
      </c>
      <c r="G1312" s="2" t="str">
        <f>_xlfn.XLOOKUP(A1312, 'Medical Examinations'!A:A, 'Medical Examinations'!H:H, "not found")</f>
        <v>No</v>
      </c>
      <c r="H1312" s="2">
        <f>_xlfn.XLOOKUP(A1312, 'Medical Examinations'!A:A, 'Medical Examinations'!J:J, "not found")</f>
        <v>0</v>
      </c>
      <c r="I1312" s="2" t="str">
        <f>_xlfn.XLOOKUP(A1312, 'Medical Examinations'!A:A, 'Medical Examinations'!L:L, "not found")</f>
        <v>No</v>
      </c>
      <c r="J1312" s="2" t="str">
        <f>_xlfn.XLOOKUP(A1312, 'Medical Examinations'!A:A, 'Medical Examinations'!C:C, "not found")</f>
        <v>Obesity</v>
      </c>
      <c r="K1312" s="2" t="str">
        <f>_xlfn.XLOOKUP(A1312, 'Medical Examinations'!A:A, 'Medical Examinations'!E:E, "not  found")</f>
        <v>Prediabeties</v>
      </c>
      <c r="L1312" s="16">
        <f>_xlfn.XLOOKUP(A1312, 'Hospitalisation Details'!A:A, 'Hospitalisation Details'!G:G, "not found")</f>
        <v>27961</v>
      </c>
      <c r="M1312" s="17">
        <f>_xlfn.XLOOKUP(A1312, 'Hospitalisation Details'!A:A, 'Hospitalisation Details'!J:J, "not found")</f>
        <v>8334.59</v>
      </c>
      <c r="N1312" s="2" t="str">
        <f>_xlfn.XLOOKUP(A1312, 'Hospitalisation Details'!A:A, 'Hospitalisation Details'!L:L, "not found")</f>
        <v>tier - 3</v>
      </c>
      <c r="O1312" s="2" t="str">
        <f>_xlfn.XLOOKUP(A1312, 'Hospitalisation Details'!A:A, 'Hospitalisation Details'!N:N, "not found")</f>
        <v>tier - 2</v>
      </c>
      <c r="P1312" s="2" t="str">
        <f>_xlfn.XLOOKUP(A1312, 'Hospitalisation Details'!A:A, 'Hospitalisation Details'!P:P, "not found")</f>
        <v>R1016</v>
      </c>
      <c r="Q1312" s="2">
        <f>_xlfn.XLOOKUP(A1312, 'Hospitalisation Details'!A:A, 'Hospitalisation Details'!H:H, "not found")</f>
        <v>46</v>
      </c>
    </row>
    <row r="1313" spans="1:17" ht="15.75" x14ac:dyDescent="0.25">
      <c r="A1313" s="15" t="s">
        <v>1059</v>
      </c>
      <c r="B1313" s="2" t="str">
        <f>VLOOKUP(A1313, 'Customer Names'!A:E, 4, FALSE)</f>
        <v>Peter</v>
      </c>
      <c r="C1313" s="2">
        <f>_xlfn.XLOOKUP(A1313, 'Medical Examinations'!A:A, 'Medical Examinations'!B:B, "not found")</f>
        <v>33.344999999999999</v>
      </c>
      <c r="D1313" s="2">
        <f>_xlfn.XLOOKUP(A1313, 'Medical Examinations'!A:A, 'Medical Examinations'!D:D, "not found")</f>
        <v>5.44</v>
      </c>
      <c r="E1313" s="2" t="str">
        <f>_xlfn.XLOOKUP(A1313, 'Medical Examinations'!A:A, 'Medical Examinations'!F:F, "not found")</f>
        <v>yes</v>
      </c>
      <c r="F1313" s="2" t="str">
        <f>_xlfn.XLOOKUP(A1313, 'Medical Examinations'!A:A, 'Medical Examinations'!G:G, "not found")</f>
        <v>No</v>
      </c>
      <c r="G1313" s="2" t="str">
        <f>_xlfn.XLOOKUP(A1313, 'Medical Examinations'!A:A, 'Medical Examinations'!H:H, "not found")</f>
        <v>No</v>
      </c>
      <c r="H1313" s="2">
        <f>_xlfn.XLOOKUP(A1313, 'Medical Examinations'!A:A, 'Medical Examinations'!J:J, "not found")</f>
        <v>0</v>
      </c>
      <c r="I1313" s="2" t="str">
        <f>_xlfn.XLOOKUP(A1313, 'Medical Examinations'!A:A, 'Medical Examinations'!L:L, "not found")</f>
        <v>No</v>
      </c>
      <c r="J1313" s="2" t="str">
        <f>_xlfn.XLOOKUP(A1313, 'Medical Examinations'!A:A, 'Medical Examinations'!C:C, "not found")</f>
        <v>Obesity</v>
      </c>
      <c r="K1313" s="2" t="str">
        <f>_xlfn.XLOOKUP(A1313, 'Medical Examinations'!A:A, 'Medical Examinations'!E:E, "not  found")</f>
        <v>Normal</v>
      </c>
      <c r="L1313" s="16">
        <f>_xlfn.XLOOKUP(A1313, 'Hospitalisation Details'!A:A, 'Hospitalisation Details'!G:G, "not found")</f>
        <v>27953</v>
      </c>
      <c r="M1313" s="17">
        <f>_xlfn.XLOOKUP(A1313, 'Hospitalisation Details'!A:A, 'Hospitalisation Details'!J:J, "not found")</f>
        <v>8334.4599999999991</v>
      </c>
      <c r="N1313" s="2" t="str">
        <f>_xlfn.XLOOKUP(A1313, 'Hospitalisation Details'!A:A, 'Hospitalisation Details'!L:L, "not found")</f>
        <v>tier - 3</v>
      </c>
      <c r="O1313" s="2" t="str">
        <f>_xlfn.XLOOKUP(A1313, 'Hospitalisation Details'!A:A, 'Hospitalisation Details'!N:N, "not found")</f>
        <v>tier - 2</v>
      </c>
      <c r="P1313" s="2" t="str">
        <f>_xlfn.XLOOKUP(A1313, 'Hospitalisation Details'!A:A, 'Hospitalisation Details'!P:P, "not found")</f>
        <v>R1016</v>
      </c>
      <c r="Q1313" s="2">
        <f>_xlfn.XLOOKUP(A1313, 'Hospitalisation Details'!A:A, 'Hospitalisation Details'!H:H, "not found")</f>
        <v>46</v>
      </c>
    </row>
    <row r="1314" spans="1:17" ht="15.75" x14ac:dyDescent="0.25">
      <c r="A1314" s="15" t="s">
        <v>1058</v>
      </c>
      <c r="B1314" s="2" t="str">
        <f>VLOOKUP(A1314, 'Customer Names'!A:E, 4, FALSE)</f>
        <v>Sara A.</v>
      </c>
      <c r="C1314" s="2">
        <f>_xlfn.XLOOKUP(A1314, 'Medical Examinations'!A:A, 'Medical Examinations'!B:B, "not found")</f>
        <v>38.79</v>
      </c>
      <c r="D1314" s="2">
        <f>_xlfn.XLOOKUP(A1314, 'Medical Examinations'!A:A, 'Medical Examinations'!D:D, "not found")</f>
        <v>5.08</v>
      </c>
      <c r="E1314" s="2" t="str">
        <f>_xlfn.XLOOKUP(A1314, 'Medical Examinations'!A:A, 'Medical Examinations'!F:F, "not found")</f>
        <v>No</v>
      </c>
      <c r="F1314" s="2" t="str">
        <f>_xlfn.XLOOKUP(A1314, 'Medical Examinations'!A:A, 'Medical Examinations'!G:G, "not found")</f>
        <v>No</v>
      </c>
      <c r="G1314" s="2" t="str">
        <f>_xlfn.XLOOKUP(A1314, 'Medical Examinations'!A:A, 'Medical Examinations'!H:H, "not found")</f>
        <v>Yes</v>
      </c>
      <c r="H1314" s="2">
        <f>_xlfn.XLOOKUP(A1314, 'Medical Examinations'!A:A, 'Medical Examinations'!J:J, "not found")</f>
        <v>1</v>
      </c>
      <c r="I1314" s="2" t="str">
        <f>_xlfn.XLOOKUP(A1314, 'Medical Examinations'!A:A, 'Medical Examinations'!L:L, "not found")</f>
        <v>No</v>
      </c>
      <c r="J1314" s="2" t="str">
        <f>_xlfn.XLOOKUP(A1314, 'Medical Examinations'!A:A, 'Medical Examinations'!C:C, "not found")</f>
        <v>Obesity</v>
      </c>
      <c r="K1314" s="2" t="str">
        <f>_xlfn.XLOOKUP(A1314, 'Medical Examinations'!A:A, 'Medical Examinations'!E:E, "not  found")</f>
        <v>Normal</v>
      </c>
      <c r="L1314" s="16">
        <f>_xlfn.XLOOKUP(A1314, 'Hospitalisation Details'!A:A, 'Hospitalisation Details'!G:G, "not found")</f>
        <v>34142</v>
      </c>
      <c r="M1314" s="17">
        <f>_xlfn.XLOOKUP(A1314, 'Hospitalisation Details'!A:A, 'Hospitalisation Details'!J:J, "not found")</f>
        <v>8314.65</v>
      </c>
      <c r="N1314" s="2" t="str">
        <f>_xlfn.XLOOKUP(A1314, 'Hospitalisation Details'!A:A, 'Hospitalisation Details'!L:L, "not found")</f>
        <v>tier - 2</v>
      </c>
      <c r="O1314" s="2" t="str">
        <f>_xlfn.XLOOKUP(A1314, 'Hospitalisation Details'!A:A, 'Hospitalisation Details'!N:N, "not found")</f>
        <v>tier - 1</v>
      </c>
      <c r="P1314" s="2" t="str">
        <f>_xlfn.XLOOKUP(A1314, 'Hospitalisation Details'!A:A, 'Hospitalisation Details'!P:P, "not found")</f>
        <v>R1012</v>
      </c>
      <c r="Q1314" s="2">
        <f>_xlfn.XLOOKUP(A1314, 'Hospitalisation Details'!A:A, 'Hospitalisation Details'!H:H, "not found")</f>
        <v>29</v>
      </c>
    </row>
    <row r="1315" spans="1:17" ht="15.75" x14ac:dyDescent="0.25">
      <c r="A1315" s="15" t="s">
        <v>1057</v>
      </c>
      <c r="B1315" s="2" t="str">
        <f>VLOOKUP(A1315, 'Customer Names'!A:E, 4, FALSE)</f>
        <v>Erin C.</v>
      </c>
      <c r="C1315" s="2">
        <f>_xlfn.XLOOKUP(A1315, 'Medical Examinations'!A:A, 'Medical Examinations'!B:B, "not found")</f>
        <v>30.684999999999999</v>
      </c>
      <c r="D1315" s="2">
        <f>_xlfn.XLOOKUP(A1315, 'Medical Examinations'!A:A, 'Medical Examinations'!D:D, "not found")</f>
        <v>4.87</v>
      </c>
      <c r="E1315" s="2" t="str">
        <f>_xlfn.XLOOKUP(A1315, 'Medical Examinations'!A:A, 'Medical Examinations'!F:F, "not found")</f>
        <v>No</v>
      </c>
      <c r="F1315" s="2" t="str">
        <f>_xlfn.XLOOKUP(A1315, 'Medical Examinations'!A:A, 'Medical Examinations'!G:G, "not found")</f>
        <v>No</v>
      </c>
      <c r="G1315" s="2" t="str">
        <f>_xlfn.XLOOKUP(A1315, 'Medical Examinations'!A:A, 'Medical Examinations'!H:H, "not found")</f>
        <v>Yes</v>
      </c>
      <c r="H1315" s="2">
        <f>_xlfn.XLOOKUP(A1315, 'Medical Examinations'!A:A, 'Medical Examinations'!J:J, "not found")</f>
        <v>1</v>
      </c>
      <c r="I1315" s="2" t="str">
        <f>_xlfn.XLOOKUP(A1315, 'Medical Examinations'!A:A, 'Medical Examinations'!L:L, "not found")</f>
        <v>No</v>
      </c>
      <c r="J1315" s="2" t="str">
        <f>_xlfn.XLOOKUP(A1315, 'Medical Examinations'!A:A, 'Medical Examinations'!C:C, "not found")</f>
        <v>Obesity</v>
      </c>
      <c r="K1315" s="2" t="str">
        <f>_xlfn.XLOOKUP(A1315, 'Medical Examinations'!A:A, 'Medical Examinations'!E:E, "not  found")</f>
        <v>Normal</v>
      </c>
      <c r="L1315" s="16">
        <f>_xlfn.XLOOKUP(A1315, 'Hospitalisation Details'!A:A, 'Hospitalisation Details'!G:G, "not found")</f>
        <v>29074</v>
      </c>
      <c r="M1315" s="17">
        <f>_xlfn.XLOOKUP(A1315, 'Hospitalisation Details'!A:A, 'Hospitalisation Details'!J:J, "not found")</f>
        <v>8310.84</v>
      </c>
      <c r="N1315" s="2" t="str">
        <f>_xlfn.XLOOKUP(A1315, 'Hospitalisation Details'!A:A, 'Hospitalisation Details'!L:L, "not found")</f>
        <v>tier - 2</v>
      </c>
      <c r="O1315" s="2" t="str">
        <f>_xlfn.XLOOKUP(A1315, 'Hospitalisation Details'!A:A, 'Hospitalisation Details'!N:N, "not found")</f>
        <v>tier - 2</v>
      </c>
      <c r="P1315" s="2" t="str">
        <f>_xlfn.XLOOKUP(A1315, 'Hospitalisation Details'!A:A, 'Hospitalisation Details'!P:P, "not found")</f>
        <v>R1012</v>
      </c>
      <c r="Q1315" s="2">
        <f>_xlfn.XLOOKUP(A1315, 'Hospitalisation Details'!A:A, 'Hospitalisation Details'!H:H, "not found")</f>
        <v>43</v>
      </c>
    </row>
    <row r="1316" spans="1:17" ht="15.75" x14ac:dyDescent="0.25">
      <c r="A1316" s="15" t="s">
        <v>1056</v>
      </c>
      <c r="B1316" s="2" t="str">
        <f>VLOOKUP(A1316, 'Customer Names'!A:E, 4, FALSE)</f>
        <v>Thibaud</v>
      </c>
      <c r="C1316" s="2">
        <f>_xlfn.XLOOKUP(A1316, 'Medical Examinations'!A:A, 'Medical Examinations'!B:B, "not found")</f>
        <v>22.135000000000002</v>
      </c>
      <c r="D1316" s="2">
        <f>_xlfn.XLOOKUP(A1316, 'Medical Examinations'!A:A, 'Medical Examinations'!D:D, "not found")</f>
        <v>8.17</v>
      </c>
      <c r="E1316" s="2" t="str">
        <f>_xlfn.XLOOKUP(A1316, 'Medical Examinations'!A:A, 'Medical Examinations'!F:F, "not found")</f>
        <v>No</v>
      </c>
      <c r="F1316" s="2" t="str">
        <f>_xlfn.XLOOKUP(A1316, 'Medical Examinations'!A:A, 'Medical Examinations'!G:G, "not found")</f>
        <v>No</v>
      </c>
      <c r="G1316" s="2" t="str">
        <f>_xlfn.XLOOKUP(A1316, 'Medical Examinations'!A:A, 'Medical Examinations'!H:H, "not found")</f>
        <v>No</v>
      </c>
      <c r="H1316" s="2">
        <f>_xlfn.XLOOKUP(A1316, 'Medical Examinations'!A:A, 'Medical Examinations'!J:J, "not found")</f>
        <v>0</v>
      </c>
      <c r="I1316" s="2" t="str">
        <f>_xlfn.XLOOKUP(A1316, 'Medical Examinations'!A:A, 'Medical Examinations'!L:L, "not found")</f>
        <v>No</v>
      </c>
      <c r="J1316" s="2" t="str">
        <f>_xlfn.XLOOKUP(A1316, 'Medical Examinations'!A:A, 'Medical Examinations'!C:C, "not found")</f>
        <v>Normal Weight</v>
      </c>
      <c r="K1316" s="2" t="str">
        <f>_xlfn.XLOOKUP(A1316, 'Medical Examinations'!A:A, 'Medical Examinations'!E:E, "not  found")</f>
        <v>Diabetes</v>
      </c>
      <c r="L1316" s="16">
        <f>_xlfn.XLOOKUP(A1316, 'Hospitalisation Details'!A:A, 'Hospitalisation Details'!G:G, "not found")</f>
        <v>28667</v>
      </c>
      <c r="M1316" s="17">
        <f>_xlfn.XLOOKUP(A1316, 'Hospitalisation Details'!A:A, 'Hospitalisation Details'!J:J, "not found")</f>
        <v>8302.5400000000009</v>
      </c>
      <c r="N1316" s="2" t="str">
        <f>_xlfn.XLOOKUP(A1316, 'Hospitalisation Details'!A:A, 'Hospitalisation Details'!L:L, "not found")</f>
        <v>tier - 3</v>
      </c>
      <c r="O1316" s="2" t="str">
        <f>_xlfn.XLOOKUP(A1316, 'Hospitalisation Details'!A:A, 'Hospitalisation Details'!N:N, "not found")</f>
        <v>tier - 3</v>
      </c>
      <c r="P1316" s="2" t="str">
        <f>_xlfn.XLOOKUP(A1316, 'Hospitalisation Details'!A:A, 'Hospitalisation Details'!P:P, "not found")</f>
        <v>R1016</v>
      </c>
      <c r="Q1316" s="2">
        <f>_xlfn.XLOOKUP(A1316, 'Hospitalisation Details'!A:A, 'Hospitalisation Details'!H:H, "not found")</f>
        <v>44</v>
      </c>
    </row>
    <row r="1317" spans="1:17" ht="15.75" x14ac:dyDescent="0.25">
      <c r="A1317" s="15" t="s">
        <v>1055</v>
      </c>
      <c r="B1317" s="2" t="str">
        <f>VLOOKUP(A1317, 'Customer Names'!A:E, 4, FALSE)</f>
        <v>Lisa</v>
      </c>
      <c r="C1317" s="2">
        <f>_xlfn.XLOOKUP(A1317, 'Medical Examinations'!A:A, 'Medical Examinations'!B:B, "not found")</f>
        <v>33.33</v>
      </c>
      <c r="D1317" s="2">
        <f>_xlfn.XLOOKUP(A1317, 'Medical Examinations'!A:A, 'Medical Examinations'!D:D, "not found")</f>
        <v>7.61</v>
      </c>
      <c r="E1317" s="2" t="str">
        <f>_xlfn.XLOOKUP(A1317, 'Medical Examinations'!A:A, 'Medical Examinations'!F:F, "not found")</f>
        <v>No</v>
      </c>
      <c r="F1317" s="2" t="str">
        <f>_xlfn.XLOOKUP(A1317, 'Medical Examinations'!A:A, 'Medical Examinations'!G:G, "not found")</f>
        <v>No</v>
      </c>
      <c r="G1317" s="2" t="str">
        <f>_xlfn.XLOOKUP(A1317, 'Medical Examinations'!A:A, 'Medical Examinations'!H:H, "not found")</f>
        <v>No</v>
      </c>
      <c r="H1317" s="2">
        <f>_xlfn.XLOOKUP(A1317, 'Medical Examinations'!A:A, 'Medical Examinations'!J:J, "not found")</f>
        <v>0</v>
      </c>
      <c r="I1317" s="2" t="str">
        <f>_xlfn.XLOOKUP(A1317, 'Medical Examinations'!A:A, 'Medical Examinations'!L:L, "not found")</f>
        <v>No</v>
      </c>
      <c r="J1317" s="2" t="str">
        <f>_xlfn.XLOOKUP(A1317, 'Medical Examinations'!A:A, 'Medical Examinations'!C:C, "not found")</f>
        <v>Obesity</v>
      </c>
      <c r="K1317" s="2" t="str">
        <f>_xlfn.XLOOKUP(A1317, 'Medical Examinations'!A:A, 'Medical Examinations'!E:E, "not  found")</f>
        <v>Diabetes</v>
      </c>
      <c r="L1317" s="16">
        <f>_xlfn.XLOOKUP(A1317, 'Hospitalisation Details'!A:A, 'Hospitalisation Details'!G:G, "not found")</f>
        <v>27186</v>
      </c>
      <c r="M1317" s="17">
        <f>_xlfn.XLOOKUP(A1317, 'Hospitalisation Details'!A:A, 'Hospitalisation Details'!J:J, "not found")</f>
        <v>8283.68</v>
      </c>
      <c r="N1317" s="2" t="str">
        <f>_xlfn.XLOOKUP(A1317, 'Hospitalisation Details'!A:A, 'Hospitalisation Details'!L:L, "not found")</f>
        <v>tier - 2</v>
      </c>
      <c r="O1317" s="2" t="str">
        <f>_xlfn.XLOOKUP(A1317, 'Hospitalisation Details'!A:A, 'Hospitalisation Details'!N:N, "not found")</f>
        <v>tier - 3</v>
      </c>
      <c r="P1317" s="2" t="str">
        <f>_xlfn.XLOOKUP(A1317, 'Hospitalisation Details'!A:A, 'Hospitalisation Details'!P:P, "not found")</f>
        <v>R1013</v>
      </c>
      <c r="Q1317" s="2">
        <f>_xlfn.XLOOKUP(A1317, 'Hospitalisation Details'!A:A, 'Hospitalisation Details'!H:H, "not found")</f>
        <v>49</v>
      </c>
    </row>
    <row r="1318" spans="1:17" ht="15.75" x14ac:dyDescent="0.25">
      <c r="A1318" s="15" t="s">
        <v>1054</v>
      </c>
      <c r="B1318" s="2" t="str">
        <f>VLOOKUP(A1318, 'Customer Names'!A:E, 4, FALSE)</f>
        <v>Gretchen K.</v>
      </c>
      <c r="C1318" s="2">
        <f>_xlfn.XLOOKUP(A1318, 'Medical Examinations'!A:A, 'Medical Examinations'!B:B, "not found")</f>
        <v>31.13</v>
      </c>
      <c r="D1318" s="2">
        <f>_xlfn.XLOOKUP(A1318, 'Medical Examinations'!A:A, 'Medical Examinations'!D:D, "not found")</f>
        <v>10.1</v>
      </c>
      <c r="E1318" s="2" t="str">
        <f>_xlfn.XLOOKUP(A1318, 'Medical Examinations'!A:A, 'Medical Examinations'!F:F, "not found")</f>
        <v>No</v>
      </c>
      <c r="F1318" s="2" t="str">
        <f>_xlfn.XLOOKUP(A1318, 'Medical Examinations'!A:A, 'Medical Examinations'!G:G, "not found")</f>
        <v>No</v>
      </c>
      <c r="G1318" s="2" t="str">
        <f>_xlfn.XLOOKUP(A1318, 'Medical Examinations'!A:A, 'Medical Examinations'!H:H, "not found")</f>
        <v>No</v>
      </c>
      <c r="H1318" s="2">
        <f>_xlfn.XLOOKUP(A1318, 'Medical Examinations'!A:A, 'Medical Examinations'!J:J, "not found")</f>
        <v>0</v>
      </c>
      <c r="I1318" s="2" t="str">
        <f>_xlfn.XLOOKUP(A1318, 'Medical Examinations'!A:A, 'Medical Examinations'!L:L, "not found")</f>
        <v>No</v>
      </c>
      <c r="J1318" s="2" t="str">
        <f>_xlfn.XLOOKUP(A1318, 'Medical Examinations'!A:A, 'Medical Examinations'!C:C, "not found")</f>
        <v>Obesity</v>
      </c>
      <c r="K1318" s="2" t="str">
        <f>_xlfn.XLOOKUP(A1318, 'Medical Examinations'!A:A, 'Medical Examinations'!E:E, "not  found")</f>
        <v>Diabetes</v>
      </c>
      <c r="L1318" s="16">
        <f>_xlfn.XLOOKUP(A1318, 'Hospitalisation Details'!A:A, 'Hospitalisation Details'!G:G, "not found")</f>
        <v>27385</v>
      </c>
      <c r="M1318" s="17">
        <f>_xlfn.XLOOKUP(A1318, 'Hospitalisation Details'!A:A, 'Hospitalisation Details'!J:J, "not found")</f>
        <v>8280.6200000000008</v>
      </c>
      <c r="N1318" s="2" t="str">
        <f>_xlfn.XLOOKUP(A1318, 'Hospitalisation Details'!A:A, 'Hospitalisation Details'!L:L, "not found")</f>
        <v>tier - 2</v>
      </c>
      <c r="O1318" s="2" t="str">
        <f>_xlfn.XLOOKUP(A1318, 'Hospitalisation Details'!A:A, 'Hospitalisation Details'!N:N, "not found")</f>
        <v>tier - 2</v>
      </c>
      <c r="P1318" s="2" t="str">
        <f>_xlfn.XLOOKUP(A1318, 'Hospitalisation Details'!A:A, 'Hospitalisation Details'!P:P, "not found")</f>
        <v>R1013</v>
      </c>
      <c r="Q1318" s="2">
        <f>_xlfn.XLOOKUP(A1318, 'Hospitalisation Details'!A:A, 'Hospitalisation Details'!H:H, "not found")</f>
        <v>48</v>
      </c>
    </row>
    <row r="1319" spans="1:17" ht="15.75" x14ac:dyDescent="0.25">
      <c r="A1319" s="15" t="s">
        <v>1053</v>
      </c>
      <c r="B1319" s="2" t="str">
        <f>VLOOKUP(A1319, 'Customer Names'!A:E, 4, FALSE)</f>
        <v>Martina</v>
      </c>
      <c r="C1319" s="2">
        <f>_xlfn.XLOOKUP(A1319, 'Medical Examinations'!A:A, 'Medical Examinations'!B:B, "not found")</f>
        <v>28.9</v>
      </c>
      <c r="D1319" s="2">
        <f>_xlfn.XLOOKUP(A1319, 'Medical Examinations'!A:A, 'Medical Examinations'!D:D, "not found")</f>
        <v>11.24</v>
      </c>
      <c r="E1319" s="2" t="str">
        <f>_xlfn.XLOOKUP(A1319, 'Medical Examinations'!A:A, 'Medical Examinations'!F:F, "not found")</f>
        <v>No</v>
      </c>
      <c r="F1319" s="2" t="str">
        <f>_xlfn.XLOOKUP(A1319, 'Medical Examinations'!A:A, 'Medical Examinations'!G:G, "not found")</f>
        <v>No</v>
      </c>
      <c r="G1319" s="2" t="str">
        <f>_xlfn.XLOOKUP(A1319, 'Medical Examinations'!A:A, 'Medical Examinations'!H:H, "not found")</f>
        <v>No</v>
      </c>
      <c r="H1319" s="2">
        <f>_xlfn.XLOOKUP(A1319, 'Medical Examinations'!A:A, 'Medical Examinations'!J:J, "not found")</f>
        <v>0</v>
      </c>
      <c r="I1319" s="2" t="str">
        <f>_xlfn.XLOOKUP(A1319, 'Medical Examinations'!A:A, 'Medical Examinations'!L:L, "not found")</f>
        <v>No</v>
      </c>
      <c r="J1319" s="2" t="str">
        <f>_xlfn.XLOOKUP(A1319, 'Medical Examinations'!A:A, 'Medical Examinations'!C:C, "not found")</f>
        <v>Overweight</v>
      </c>
      <c r="K1319" s="2" t="str">
        <f>_xlfn.XLOOKUP(A1319, 'Medical Examinations'!A:A, 'Medical Examinations'!E:E, "not  found")</f>
        <v>Diabetes</v>
      </c>
      <c r="L1319" s="16">
        <f>_xlfn.XLOOKUP(A1319, 'Hospitalisation Details'!A:A, 'Hospitalisation Details'!G:G, "not found")</f>
        <v>27298</v>
      </c>
      <c r="M1319" s="17">
        <f>_xlfn.XLOOKUP(A1319, 'Hospitalisation Details'!A:A, 'Hospitalisation Details'!J:J, "not found")</f>
        <v>8277.52</v>
      </c>
      <c r="N1319" s="2" t="str">
        <f>_xlfn.XLOOKUP(A1319, 'Hospitalisation Details'!A:A, 'Hospitalisation Details'!L:L, "not found")</f>
        <v>tier - 2</v>
      </c>
      <c r="O1319" s="2" t="str">
        <f>_xlfn.XLOOKUP(A1319, 'Hospitalisation Details'!A:A, 'Hospitalisation Details'!N:N, "not found")</f>
        <v>tier - 2</v>
      </c>
      <c r="P1319" s="2" t="str">
        <f>_xlfn.XLOOKUP(A1319, 'Hospitalisation Details'!A:A, 'Hospitalisation Details'!P:P, "not found")</f>
        <v>R1011</v>
      </c>
      <c r="Q1319" s="2">
        <f>_xlfn.XLOOKUP(A1319, 'Hospitalisation Details'!A:A, 'Hospitalisation Details'!H:H, "not found")</f>
        <v>48</v>
      </c>
    </row>
    <row r="1320" spans="1:17" ht="15.75" x14ac:dyDescent="0.25">
      <c r="A1320" s="15" t="s">
        <v>1052</v>
      </c>
      <c r="B1320" s="2" t="str">
        <f>VLOOKUP(A1320, 'Customer Names'!A:E, 4, FALSE)</f>
        <v>Dustin J</v>
      </c>
      <c r="C1320" s="2">
        <f>_xlfn.XLOOKUP(A1320, 'Medical Examinations'!A:A, 'Medical Examinations'!B:B, "not found")</f>
        <v>43.31</v>
      </c>
      <c r="D1320" s="2">
        <f>_xlfn.XLOOKUP(A1320, 'Medical Examinations'!A:A, 'Medical Examinations'!D:D, "not found")</f>
        <v>6.1</v>
      </c>
      <c r="E1320" s="2" t="str">
        <f>_xlfn.XLOOKUP(A1320, 'Medical Examinations'!A:A, 'Medical Examinations'!F:F, "not found")</f>
        <v>yes</v>
      </c>
      <c r="F1320" s="2" t="str">
        <f>_xlfn.XLOOKUP(A1320, 'Medical Examinations'!A:A, 'Medical Examinations'!G:G, "not found")</f>
        <v>yes</v>
      </c>
      <c r="G1320" s="2" t="str">
        <f>_xlfn.XLOOKUP(A1320, 'Medical Examinations'!A:A, 'Medical Examinations'!H:H, "not found")</f>
        <v>No</v>
      </c>
      <c r="H1320" s="2">
        <f>_xlfn.XLOOKUP(A1320, 'Medical Examinations'!A:A, 'Medical Examinations'!J:J, "not found")</f>
        <v>1</v>
      </c>
      <c r="I1320" s="2" t="str">
        <f>_xlfn.XLOOKUP(A1320, 'Medical Examinations'!A:A, 'Medical Examinations'!L:L, "not found")</f>
        <v>No</v>
      </c>
      <c r="J1320" s="2" t="str">
        <f>_xlfn.XLOOKUP(A1320, 'Medical Examinations'!A:A, 'Medical Examinations'!C:C, "not found")</f>
        <v>Obesity</v>
      </c>
      <c r="K1320" s="2" t="str">
        <f>_xlfn.XLOOKUP(A1320, 'Medical Examinations'!A:A, 'Medical Examinations'!E:E, "not  found")</f>
        <v>Prediabeties</v>
      </c>
      <c r="L1320" s="16">
        <f>_xlfn.XLOOKUP(A1320, 'Hospitalisation Details'!A:A, 'Hospitalisation Details'!G:G, "not found")</f>
        <v>36858</v>
      </c>
      <c r="M1320" s="17">
        <f>_xlfn.XLOOKUP(A1320, 'Hospitalisation Details'!A:A, 'Hospitalisation Details'!J:J, "not found")</f>
        <v>8271.4599999999991</v>
      </c>
      <c r="N1320" s="2" t="str">
        <f>_xlfn.XLOOKUP(A1320, 'Hospitalisation Details'!A:A, 'Hospitalisation Details'!L:L, "not found")</f>
        <v>tier - 2</v>
      </c>
      <c r="O1320" s="2" t="str">
        <f>_xlfn.XLOOKUP(A1320, 'Hospitalisation Details'!A:A, 'Hospitalisation Details'!N:N, "not found")</f>
        <v>tier - 1</v>
      </c>
      <c r="P1320" s="2" t="str">
        <f>_xlfn.XLOOKUP(A1320, 'Hospitalisation Details'!A:A, 'Hospitalisation Details'!P:P, "not found")</f>
        <v>R1023</v>
      </c>
      <c r="Q1320" s="2">
        <f>_xlfn.XLOOKUP(A1320, 'Hospitalisation Details'!A:A, 'Hospitalisation Details'!H:H, "not found")</f>
        <v>22</v>
      </c>
    </row>
    <row r="1321" spans="1:17" ht="15.75" x14ac:dyDescent="0.25">
      <c r="A1321" s="15" t="s">
        <v>1051</v>
      </c>
      <c r="B1321" s="2" t="str">
        <f>VLOOKUP(A1321, 'Customer Names'!A:E, 4, FALSE)</f>
        <v>Kelsey</v>
      </c>
      <c r="C1321" s="2">
        <f>_xlfn.XLOOKUP(A1321, 'Medical Examinations'!A:A, 'Medical Examinations'!B:B, "not found")</f>
        <v>22.8</v>
      </c>
      <c r="D1321" s="2">
        <f>_xlfn.XLOOKUP(A1321, 'Medical Examinations'!A:A, 'Medical Examinations'!D:D, "not found")</f>
        <v>6.98</v>
      </c>
      <c r="E1321" s="2" t="str">
        <f>_xlfn.XLOOKUP(A1321, 'Medical Examinations'!A:A, 'Medical Examinations'!F:F, "not found")</f>
        <v>No</v>
      </c>
      <c r="F1321" s="2" t="str">
        <f>_xlfn.XLOOKUP(A1321, 'Medical Examinations'!A:A, 'Medical Examinations'!G:G, "not found")</f>
        <v>No</v>
      </c>
      <c r="G1321" s="2" t="str">
        <f>_xlfn.XLOOKUP(A1321, 'Medical Examinations'!A:A, 'Medical Examinations'!H:H, "not found")</f>
        <v>No</v>
      </c>
      <c r="H1321" s="2">
        <f>_xlfn.XLOOKUP(A1321, 'Medical Examinations'!A:A, 'Medical Examinations'!J:J, "not found")</f>
        <v>0</v>
      </c>
      <c r="I1321" s="2" t="str">
        <f>_xlfn.XLOOKUP(A1321, 'Medical Examinations'!A:A, 'Medical Examinations'!L:L, "not found")</f>
        <v>No</v>
      </c>
      <c r="J1321" s="2" t="str">
        <f>_xlfn.XLOOKUP(A1321, 'Medical Examinations'!A:A, 'Medical Examinations'!C:C, "not found")</f>
        <v>Normal Weight</v>
      </c>
      <c r="K1321" s="2" t="str">
        <f>_xlfn.XLOOKUP(A1321, 'Medical Examinations'!A:A, 'Medical Examinations'!E:E, "not  found")</f>
        <v>Diabetes</v>
      </c>
      <c r="L1321" s="16">
        <f>_xlfn.XLOOKUP(A1321, 'Hospitalisation Details'!A:A, 'Hospitalisation Details'!G:G, "not found")</f>
        <v>27246</v>
      </c>
      <c r="M1321" s="17">
        <f>_xlfn.XLOOKUP(A1321, 'Hospitalisation Details'!A:A, 'Hospitalisation Details'!J:J, "not found")</f>
        <v>8269.0400000000009</v>
      </c>
      <c r="N1321" s="2" t="str">
        <f>_xlfn.XLOOKUP(A1321, 'Hospitalisation Details'!A:A, 'Hospitalisation Details'!L:L, "not found")</f>
        <v>tier - 2</v>
      </c>
      <c r="O1321" s="2" t="str">
        <f>_xlfn.XLOOKUP(A1321, 'Hospitalisation Details'!A:A, 'Hospitalisation Details'!N:N, "not found")</f>
        <v>tier - 1</v>
      </c>
      <c r="P1321" s="2" t="str">
        <f>_xlfn.XLOOKUP(A1321, 'Hospitalisation Details'!A:A, 'Hospitalisation Details'!P:P, "not found")</f>
        <v>R1011</v>
      </c>
      <c r="Q1321" s="2">
        <f>_xlfn.XLOOKUP(A1321, 'Hospitalisation Details'!A:A, 'Hospitalisation Details'!H:H, "not found")</f>
        <v>48</v>
      </c>
    </row>
    <row r="1322" spans="1:17" ht="15.75" x14ac:dyDescent="0.25">
      <c r="A1322" s="15" t="s">
        <v>1050</v>
      </c>
      <c r="B1322" s="2" t="str">
        <f>VLOOKUP(A1322, 'Customer Names'!A:E, 4, FALSE)</f>
        <v>Daniel V.</v>
      </c>
      <c r="C1322" s="2">
        <f>_xlfn.XLOOKUP(A1322, 'Medical Examinations'!A:A, 'Medical Examinations'!B:B, "not found")</f>
        <v>19.09</v>
      </c>
      <c r="D1322" s="2">
        <f>_xlfn.XLOOKUP(A1322, 'Medical Examinations'!A:A, 'Medical Examinations'!D:D, "not found")</f>
        <v>4</v>
      </c>
      <c r="E1322" s="2" t="str">
        <f>_xlfn.XLOOKUP(A1322, 'Medical Examinations'!A:A, 'Medical Examinations'!F:F, "not found")</f>
        <v>yes</v>
      </c>
      <c r="F1322" s="2" t="str">
        <f>_xlfn.XLOOKUP(A1322, 'Medical Examinations'!A:A, 'Medical Examinations'!G:G, "not found")</f>
        <v>No</v>
      </c>
      <c r="G1322" s="2" t="str">
        <f>_xlfn.XLOOKUP(A1322, 'Medical Examinations'!A:A, 'Medical Examinations'!H:H, "not found")</f>
        <v>No</v>
      </c>
      <c r="H1322" s="2">
        <f>_xlfn.XLOOKUP(A1322, 'Medical Examinations'!A:A, 'Medical Examinations'!J:J, "not found")</f>
        <v>1</v>
      </c>
      <c r="I1322" s="2" t="str">
        <f>_xlfn.XLOOKUP(A1322, 'Medical Examinations'!A:A, 'Medical Examinations'!L:L, "not found")</f>
        <v>No</v>
      </c>
      <c r="J1322" s="2" t="str">
        <f>_xlfn.XLOOKUP(A1322, 'Medical Examinations'!A:A, 'Medical Examinations'!C:C, "not found")</f>
        <v>Normal Weight</v>
      </c>
      <c r="K1322" s="2" t="str">
        <f>_xlfn.XLOOKUP(A1322, 'Medical Examinations'!A:A, 'Medical Examinations'!E:E, "not  found")</f>
        <v>Normal</v>
      </c>
      <c r="L1322" s="16">
        <f>_xlfn.XLOOKUP(A1322, 'Hospitalisation Details'!A:A, 'Hospitalisation Details'!G:G, "not found")</f>
        <v>23625</v>
      </c>
      <c r="M1322" s="17">
        <f>_xlfn.XLOOKUP(A1322, 'Hospitalisation Details'!A:A, 'Hospitalisation Details'!J:J, "not found")</f>
        <v>8268</v>
      </c>
      <c r="N1322" s="2" t="str">
        <f>_xlfn.XLOOKUP(A1322, 'Hospitalisation Details'!A:A, 'Hospitalisation Details'!L:L, "not found")</f>
        <v>tier - 3</v>
      </c>
      <c r="O1322" s="2" t="str">
        <f>_xlfn.XLOOKUP(A1322, 'Hospitalisation Details'!A:A, 'Hospitalisation Details'!N:N, "not found")</f>
        <v>tier - 3</v>
      </c>
      <c r="P1322" s="2" t="str">
        <f>_xlfn.XLOOKUP(A1322, 'Hospitalisation Details'!A:A, 'Hospitalisation Details'!P:P, "not found")</f>
        <v>R1013</v>
      </c>
      <c r="Q1322" s="2">
        <f>_xlfn.XLOOKUP(A1322, 'Hospitalisation Details'!A:A, 'Hospitalisation Details'!H:H, "not found")</f>
        <v>58</v>
      </c>
    </row>
    <row r="1323" spans="1:17" ht="15.75" x14ac:dyDescent="0.25">
      <c r="A1323" s="15" t="s">
        <v>1049</v>
      </c>
      <c r="B1323" s="2" t="str">
        <f>VLOOKUP(A1323, 'Customer Names'!A:E, 4, FALSE)</f>
        <v>Saeger</v>
      </c>
      <c r="C1323" s="2">
        <f>_xlfn.XLOOKUP(A1323, 'Medical Examinations'!A:A, 'Medical Examinations'!B:B, "not found")</f>
        <v>23.37</v>
      </c>
      <c r="D1323" s="2">
        <f>_xlfn.XLOOKUP(A1323, 'Medical Examinations'!A:A, 'Medical Examinations'!D:D, "not found")</f>
        <v>4.2300000000000004</v>
      </c>
      <c r="E1323" s="2" t="str">
        <f>_xlfn.XLOOKUP(A1323, 'Medical Examinations'!A:A, 'Medical Examinations'!F:F, "not found")</f>
        <v>No</v>
      </c>
      <c r="F1323" s="2" t="str">
        <f>_xlfn.XLOOKUP(A1323, 'Medical Examinations'!A:A, 'Medical Examinations'!G:G, "not found")</f>
        <v>No</v>
      </c>
      <c r="G1323" s="2" t="str">
        <f>_xlfn.XLOOKUP(A1323, 'Medical Examinations'!A:A, 'Medical Examinations'!H:H, "not found")</f>
        <v>No</v>
      </c>
      <c r="H1323" s="2">
        <f>_xlfn.XLOOKUP(A1323, 'Medical Examinations'!A:A, 'Medical Examinations'!J:J, "not found")</f>
        <v>0</v>
      </c>
      <c r="I1323" s="2" t="str">
        <f>_xlfn.XLOOKUP(A1323, 'Medical Examinations'!A:A, 'Medical Examinations'!L:L, "not found")</f>
        <v>No</v>
      </c>
      <c r="J1323" s="2" t="str">
        <f>_xlfn.XLOOKUP(A1323, 'Medical Examinations'!A:A, 'Medical Examinations'!C:C, "not found")</f>
        <v>Normal Weight</v>
      </c>
      <c r="K1323" s="2" t="str">
        <f>_xlfn.XLOOKUP(A1323, 'Medical Examinations'!A:A, 'Medical Examinations'!E:E, "not  found")</f>
        <v>Normal</v>
      </c>
      <c r="L1323" s="16">
        <f>_xlfn.XLOOKUP(A1323, 'Hospitalisation Details'!A:A, 'Hospitalisation Details'!G:G, "not found")</f>
        <v>30221</v>
      </c>
      <c r="M1323" s="17">
        <f>_xlfn.XLOOKUP(A1323, 'Hospitalisation Details'!A:A, 'Hospitalisation Details'!J:J, "not found")</f>
        <v>8252.2800000000007</v>
      </c>
      <c r="N1323" s="2" t="str">
        <f>_xlfn.XLOOKUP(A1323, 'Hospitalisation Details'!A:A, 'Hospitalisation Details'!L:L, "not found")</f>
        <v>tier - 2</v>
      </c>
      <c r="O1323" s="2" t="str">
        <f>_xlfn.XLOOKUP(A1323, 'Hospitalisation Details'!A:A, 'Hospitalisation Details'!N:N, "not found")</f>
        <v>tier - 2</v>
      </c>
      <c r="P1323" s="2" t="str">
        <f>_xlfn.XLOOKUP(A1323, 'Hospitalisation Details'!A:A, 'Hospitalisation Details'!P:P, "not found")</f>
        <v>R1024</v>
      </c>
      <c r="Q1323" s="2">
        <f>_xlfn.XLOOKUP(A1323, 'Hospitalisation Details'!A:A, 'Hospitalisation Details'!H:H, "not found")</f>
        <v>40</v>
      </c>
    </row>
    <row r="1324" spans="1:17" ht="15.75" x14ac:dyDescent="0.25">
      <c r="A1324" s="15" t="s">
        <v>1048</v>
      </c>
      <c r="B1324" s="2" t="str">
        <f>VLOOKUP(A1324, 'Customer Names'!A:E, 4, FALSE)</f>
        <v>Buzunesh</v>
      </c>
      <c r="C1324" s="2">
        <f>_xlfn.XLOOKUP(A1324, 'Medical Examinations'!A:A, 'Medical Examinations'!B:B, "not found")</f>
        <v>33.44</v>
      </c>
      <c r="D1324" s="2">
        <f>_xlfn.XLOOKUP(A1324, 'Medical Examinations'!A:A, 'Medical Examinations'!D:D, "not found")</f>
        <v>4.72</v>
      </c>
      <c r="E1324" s="2" t="str">
        <f>_xlfn.XLOOKUP(A1324, 'Medical Examinations'!A:A, 'Medical Examinations'!F:F, "not found")</f>
        <v>yes</v>
      </c>
      <c r="F1324" s="2" t="str">
        <f>_xlfn.XLOOKUP(A1324, 'Medical Examinations'!A:A, 'Medical Examinations'!G:G, "not found")</f>
        <v>No</v>
      </c>
      <c r="G1324" s="2" t="str">
        <f>_xlfn.XLOOKUP(A1324, 'Medical Examinations'!A:A, 'Medical Examinations'!H:H, "not found")</f>
        <v>No</v>
      </c>
      <c r="H1324" s="2">
        <f>_xlfn.XLOOKUP(A1324, 'Medical Examinations'!A:A, 'Medical Examinations'!J:J, "not found")</f>
        <v>0</v>
      </c>
      <c r="I1324" s="2" t="str">
        <f>_xlfn.XLOOKUP(A1324, 'Medical Examinations'!A:A, 'Medical Examinations'!L:L, "not found")</f>
        <v>No</v>
      </c>
      <c r="J1324" s="2" t="str">
        <f>_xlfn.XLOOKUP(A1324, 'Medical Examinations'!A:A, 'Medical Examinations'!C:C, "not found")</f>
        <v>Obesity</v>
      </c>
      <c r="K1324" s="2" t="str">
        <f>_xlfn.XLOOKUP(A1324, 'Medical Examinations'!A:A, 'Medical Examinations'!E:E, "not  found")</f>
        <v>Normal</v>
      </c>
      <c r="L1324" s="16">
        <f>_xlfn.XLOOKUP(A1324, 'Hospitalisation Details'!A:A, 'Hospitalisation Details'!G:G, "not found")</f>
        <v>28005</v>
      </c>
      <c r="M1324" s="17">
        <f>_xlfn.XLOOKUP(A1324, 'Hospitalisation Details'!A:A, 'Hospitalisation Details'!J:J, "not found")</f>
        <v>8240.59</v>
      </c>
      <c r="N1324" s="2" t="str">
        <f>_xlfn.XLOOKUP(A1324, 'Hospitalisation Details'!A:A, 'Hospitalisation Details'!L:L, "not found")</f>
        <v>tier - 2</v>
      </c>
      <c r="O1324" s="2" t="str">
        <f>_xlfn.XLOOKUP(A1324, 'Hospitalisation Details'!A:A, 'Hospitalisation Details'!N:N, "not found")</f>
        <v>tier - 2</v>
      </c>
      <c r="P1324" s="2" t="str">
        <f>_xlfn.XLOOKUP(A1324, 'Hospitalisation Details'!A:A, 'Hospitalisation Details'!P:P, "not found")</f>
        <v>R1013</v>
      </c>
      <c r="Q1324" s="2">
        <f>_xlfn.XLOOKUP(A1324, 'Hospitalisation Details'!A:A, 'Hospitalisation Details'!H:H, "not found")</f>
        <v>46</v>
      </c>
    </row>
    <row r="1325" spans="1:17" ht="15.75" x14ac:dyDescent="0.25">
      <c r="A1325" s="15" t="s">
        <v>1047</v>
      </c>
      <c r="B1325" s="2" t="str">
        <f>VLOOKUP(A1325, 'Customer Names'!A:E, 4, FALSE)</f>
        <v>Mirte</v>
      </c>
      <c r="C1325" s="2">
        <f>_xlfn.XLOOKUP(A1325, 'Medical Examinations'!A:A, 'Medical Examinations'!B:B, "not found")</f>
        <v>28.05</v>
      </c>
      <c r="D1325" s="2">
        <f>_xlfn.XLOOKUP(A1325, 'Medical Examinations'!A:A, 'Medical Examinations'!D:D, "not found")</f>
        <v>5.63</v>
      </c>
      <c r="E1325" s="2" t="str">
        <f>_xlfn.XLOOKUP(A1325, 'Medical Examinations'!A:A, 'Medical Examinations'!F:F, "not found")</f>
        <v>yes</v>
      </c>
      <c r="F1325" s="2" t="str">
        <f>_xlfn.XLOOKUP(A1325, 'Medical Examinations'!A:A, 'Medical Examinations'!G:G, "not found")</f>
        <v>No</v>
      </c>
      <c r="G1325" s="2" t="str">
        <f>_xlfn.XLOOKUP(A1325, 'Medical Examinations'!A:A, 'Medical Examinations'!H:H, "not found")</f>
        <v>No</v>
      </c>
      <c r="H1325" s="2">
        <f>_xlfn.XLOOKUP(A1325, 'Medical Examinations'!A:A, 'Medical Examinations'!J:J, "not found")</f>
        <v>0</v>
      </c>
      <c r="I1325" s="2" t="str">
        <f>_xlfn.XLOOKUP(A1325, 'Medical Examinations'!A:A, 'Medical Examinations'!L:L, "not found")</f>
        <v>No</v>
      </c>
      <c r="J1325" s="2" t="str">
        <f>_xlfn.XLOOKUP(A1325, 'Medical Examinations'!A:A, 'Medical Examinations'!C:C, "not found")</f>
        <v>Overweight</v>
      </c>
      <c r="K1325" s="2" t="str">
        <f>_xlfn.XLOOKUP(A1325, 'Medical Examinations'!A:A, 'Medical Examinations'!E:E, "not  found")</f>
        <v>Normal</v>
      </c>
      <c r="L1325" s="16">
        <f>_xlfn.XLOOKUP(A1325, 'Hospitalisation Details'!A:A, 'Hospitalisation Details'!G:G, "not found")</f>
        <v>27941</v>
      </c>
      <c r="M1325" s="17">
        <f>_xlfn.XLOOKUP(A1325, 'Hospitalisation Details'!A:A, 'Hospitalisation Details'!J:J, "not found")</f>
        <v>8233.1</v>
      </c>
      <c r="N1325" s="2" t="str">
        <f>_xlfn.XLOOKUP(A1325, 'Hospitalisation Details'!A:A, 'Hospitalisation Details'!L:L, "not found")</f>
        <v>tier - 2</v>
      </c>
      <c r="O1325" s="2" t="str">
        <f>_xlfn.XLOOKUP(A1325, 'Hospitalisation Details'!A:A, 'Hospitalisation Details'!N:N, "not found")</f>
        <v>tier - 2</v>
      </c>
      <c r="P1325" s="2" t="str">
        <f>_xlfn.XLOOKUP(A1325, 'Hospitalisation Details'!A:A, 'Hospitalisation Details'!P:P, "not found")</f>
        <v>R1013</v>
      </c>
      <c r="Q1325" s="2">
        <f>_xlfn.XLOOKUP(A1325, 'Hospitalisation Details'!A:A, 'Hospitalisation Details'!H:H, "not found")</f>
        <v>46</v>
      </c>
    </row>
    <row r="1326" spans="1:17" ht="15.75" x14ac:dyDescent="0.25">
      <c r="A1326" s="15" t="s">
        <v>1046</v>
      </c>
      <c r="B1326" s="2" t="str">
        <f>VLOOKUP(A1326, 'Customer Names'!A:E, 4, FALSE)</f>
        <v>Megan</v>
      </c>
      <c r="C1326" s="2">
        <f>_xlfn.XLOOKUP(A1326, 'Medical Examinations'!A:A, 'Medical Examinations'!B:B, "not found")</f>
        <v>27.72</v>
      </c>
      <c r="D1326" s="2">
        <f>_xlfn.XLOOKUP(A1326, 'Medical Examinations'!A:A, 'Medical Examinations'!D:D, "not found")</f>
        <v>5.83</v>
      </c>
      <c r="E1326" s="2" t="str">
        <f>_xlfn.XLOOKUP(A1326, 'Medical Examinations'!A:A, 'Medical Examinations'!F:F, "not found")</f>
        <v>yes</v>
      </c>
      <c r="F1326" s="2" t="str">
        <f>_xlfn.XLOOKUP(A1326, 'Medical Examinations'!A:A, 'Medical Examinations'!G:G, "not found")</f>
        <v>No</v>
      </c>
      <c r="G1326" s="2" t="str">
        <f>_xlfn.XLOOKUP(A1326, 'Medical Examinations'!A:A, 'Medical Examinations'!H:H, "not found")</f>
        <v>No</v>
      </c>
      <c r="H1326" s="2">
        <f>_xlfn.XLOOKUP(A1326, 'Medical Examinations'!A:A, 'Medical Examinations'!J:J, "not found")</f>
        <v>0</v>
      </c>
      <c r="I1326" s="2" t="str">
        <f>_xlfn.XLOOKUP(A1326, 'Medical Examinations'!A:A, 'Medical Examinations'!L:L, "not found")</f>
        <v>No</v>
      </c>
      <c r="J1326" s="2" t="str">
        <f>_xlfn.XLOOKUP(A1326, 'Medical Examinations'!A:A, 'Medical Examinations'!C:C, "not found")</f>
        <v>Overweight</v>
      </c>
      <c r="K1326" s="2" t="str">
        <f>_xlfn.XLOOKUP(A1326, 'Medical Examinations'!A:A, 'Medical Examinations'!E:E, "not  found")</f>
        <v>Prediabeties</v>
      </c>
      <c r="L1326" s="16">
        <f>_xlfn.XLOOKUP(A1326, 'Hospitalisation Details'!A:A, 'Hospitalisation Details'!G:G, "not found")</f>
        <v>28006</v>
      </c>
      <c r="M1326" s="17">
        <f>_xlfn.XLOOKUP(A1326, 'Hospitalisation Details'!A:A, 'Hospitalisation Details'!J:J, "not found")</f>
        <v>8232.64</v>
      </c>
      <c r="N1326" s="2" t="str">
        <f>_xlfn.XLOOKUP(A1326, 'Hospitalisation Details'!A:A, 'Hospitalisation Details'!L:L, "not found")</f>
        <v>tier - 2</v>
      </c>
      <c r="O1326" s="2" t="str">
        <f>_xlfn.XLOOKUP(A1326, 'Hospitalisation Details'!A:A, 'Hospitalisation Details'!N:N, "not found")</f>
        <v>tier - 3</v>
      </c>
      <c r="P1326" s="2" t="str">
        <f>_xlfn.XLOOKUP(A1326, 'Hospitalisation Details'!A:A, 'Hospitalisation Details'!P:P, "not found")</f>
        <v>R1013</v>
      </c>
      <c r="Q1326" s="2">
        <f>_xlfn.XLOOKUP(A1326, 'Hospitalisation Details'!A:A, 'Hospitalisation Details'!H:H, "not found")</f>
        <v>46</v>
      </c>
    </row>
    <row r="1327" spans="1:17" ht="15.75" x14ac:dyDescent="0.25">
      <c r="A1327" s="15" t="s">
        <v>1045</v>
      </c>
      <c r="B1327" s="2" t="str">
        <f>VLOOKUP(A1327, 'Customer Names'!A:E, 4, FALSE)</f>
        <v>Kerry A.</v>
      </c>
      <c r="C1327" s="2">
        <f>_xlfn.XLOOKUP(A1327, 'Medical Examinations'!A:A, 'Medical Examinations'!B:B, "not found")</f>
        <v>29.81</v>
      </c>
      <c r="D1327" s="2">
        <f>_xlfn.XLOOKUP(A1327, 'Medical Examinations'!A:A, 'Medical Examinations'!D:D, "not found")</f>
        <v>9.23</v>
      </c>
      <c r="E1327" s="2" t="str">
        <f>_xlfn.XLOOKUP(A1327, 'Medical Examinations'!A:A, 'Medical Examinations'!F:F, "not found")</f>
        <v>No</v>
      </c>
      <c r="F1327" s="2" t="str">
        <f>_xlfn.XLOOKUP(A1327, 'Medical Examinations'!A:A, 'Medical Examinations'!G:G, "not found")</f>
        <v>No</v>
      </c>
      <c r="G1327" s="2" t="str">
        <f>_xlfn.XLOOKUP(A1327, 'Medical Examinations'!A:A, 'Medical Examinations'!H:H, "not found")</f>
        <v>No</v>
      </c>
      <c r="H1327" s="2">
        <f>_xlfn.XLOOKUP(A1327, 'Medical Examinations'!A:A, 'Medical Examinations'!J:J, "not found")</f>
        <v>0</v>
      </c>
      <c r="I1327" s="2" t="str">
        <f>_xlfn.XLOOKUP(A1327, 'Medical Examinations'!A:A, 'Medical Examinations'!L:L, "not found")</f>
        <v>No</v>
      </c>
      <c r="J1327" s="2" t="str">
        <f>_xlfn.XLOOKUP(A1327, 'Medical Examinations'!A:A, 'Medical Examinations'!C:C, "not found")</f>
        <v>Overweight</v>
      </c>
      <c r="K1327" s="2" t="str">
        <f>_xlfn.XLOOKUP(A1327, 'Medical Examinations'!A:A, 'Medical Examinations'!E:E, "not  found")</f>
        <v>Diabetes</v>
      </c>
      <c r="L1327" s="16">
        <f>_xlfn.XLOOKUP(A1327, 'Hospitalisation Details'!A:A, 'Hospitalisation Details'!G:G, "not found")</f>
        <v>28671</v>
      </c>
      <c r="M1327" s="17">
        <f>_xlfn.XLOOKUP(A1327, 'Hospitalisation Details'!A:A, 'Hospitalisation Details'!J:J, "not found")</f>
        <v>8219.2000000000007</v>
      </c>
      <c r="N1327" s="2" t="str">
        <f>_xlfn.XLOOKUP(A1327, 'Hospitalisation Details'!A:A, 'Hospitalisation Details'!L:L, "not found")</f>
        <v>tier - 2</v>
      </c>
      <c r="O1327" s="2" t="str">
        <f>_xlfn.XLOOKUP(A1327, 'Hospitalisation Details'!A:A, 'Hospitalisation Details'!N:N, "not found")</f>
        <v>tier - 2</v>
      </c>
      <c r="P1327" s="2" t="str">
        <f>_xlfn.XLOOKUP(A1327, 'Hospitalisation Details'!A:A, 'Hospitalisation Details'!P:P, "not found")</f>
        <v>R1013</v>
      </c>
      <c r="Q1327" s="2">
        <f>_xlfn.XLOOKUP(A1327, 'Hospitalisation Details'!A:A, 'Hospitalisation Details'!H:H, "not found")</f>
        <v>44</v>
      </c>
    </row>
    <row r="1328" spans="1:17" ht="15.75" x14ac:dyDescent="0.25">
      <c r="A1328" s="15" t="s">
        <v>1044</v>
      </c>
      <c r="B1328" s="2" t="str">
        <f>VLOOKUP(A1328, 'Customer Names'!A:E, 4, FALSE)</f>
        <v>Kristin</v>
      </c>
      <c r="C1328" s="2">
        <f>_xlfn.XLOOKUP(A1328, 'Medical Examinations'!A:A, 'Medical Examinations'!B:B, "not found")</f>
        <v>23.98</v>
      </c>
      <c r="D1328" s="2">
        <f>_xlfn.XLOOKUP(A1328, 'Medical Examinations'!A:A, 'Medical Examinations'!D:D, "not found")</f>
        <v>9.89</v>
      </c>
      <c r="E1328" s="2" t="str">
        <f>_xlfn.XLOOKUP(A1328, 'Medical Examinations'!A:A, 'Medical Examinations'!F:F, "not found")</f>
        <v>No</v>
      </c>
      <c r="F1328" s="2" t="str">
        <f>_xlfn.XLOOKUP(A1328, 'Medical Examinations'!A:A, 'Medical Examinations'!G:G, "not found")</f>
        <v>No</v>
      </c>
      <c r="G1328" s="2" t="str">
        <f>_xlfn.XLOOKUP(A1328, 'Medical Examinations'!A:A, 'Medical Examinations'!H:H, "not found")</f>
        <v>No</v>
      </c>
      <c r="H1328" s="2">
        <f>_xlfn.XLOOKUP(A1328, 'Medical Examinations'!A:A, 'Medical Examinations'!J:J, "not found")</f>
        <v>0</v>
      </c>
      <c r="I1328" s="2" t="str">
        <f>_xlfn.XLOOKUP(A1328, 'Medical Examinations'!A:A, 'Medical Examinations'!L:L, "not found")</f>
        <v>No</v>
      </c>
      <c r="J1328" s="2" t="str">
        <f>_xlfn.XLOOKUP(A1328, 'Medical Examinations'!A:A, 'Medical Examinations'!C:C, "not found")</f>
        <v>Normal Weight</v>
      </c>
      <c r="K1328" s="2" t="str">
        <f>_xlfn.XLOOKUP(A1328, 'Medical Examinations'!A:A, 'Medical Examinations'!E:E, "not  found")</f>
        <v>Diabetes</v>
      </c>
      <c r="L1328" s="16">
        <f>_xlfn.XLOOKUP(A1328, 'Hospitalisation Details'!A:A, 'Hospitalisation Details'!G:G, "not found")</f>
        <v>28787</v>
      </c>
      <c r="M1328" s="17">
        <f>_xlfn.XLOOKUP(A1328, 'Hospitalisation Details'!A:A, 'Hospitalisation Details'!J:J, "not found")</f>
        <v>8211.1</v>
      </c>
      <c r="N1328" s="2" t="str">
        <f>_xlfn.XLOOKUP(A1328, 'Hospitalisation Details'!A:A, 'Hospitalisation Details'!L:L, "not found")</f>
        <v>tier - 2</v>
      </c>
      <c r="O1328" s="2" t="str">
        <f>_xlfn.XLOOKUP(A1328, 'Hospitalisation Details'!A:A, 'Hospitalisation Details'!N:N, "not found")</f>
        <v>tier - 3</v>
      </c>
      <c r="P1328" s="2" t="str">
        <f>_xlfn.XLOOKUP(A1328, 'Hospitalisation Details'!A:A, 'Hospitalisation Details'!P:P, "not found")</f>
        <v>R1013</v>
      </c>
      <c r="Q1328" s="2">
        <f>_xlfn.XLOOKUP(A1328, 'Hospitalisation Details'!A:A, 'Hospitalisation Details'!H:H, "not found")</f>
        <v>44</v>
      </c>
    </row>
    <row r="1329" spans="1:17" ht="15.75" x14ac:dyDescent="0.25">
      <c r="A1329" s="15" t="s">
        <v>1043</v>
      </c>
      <c r="B1329" s="2" t="str">
        <f>VLOOKUP(A1329, 'Customer Names'!A:E, 4, FALSE)</f>
        <v>Christopher R.</v>
      </c>
      <c r="C1329" s="2">
        <f>_xlfn.XLOOKUP(A1329, 'Medical Examinations'!A:A, 'Medical Examinations'!B:B, "not found")</f>
        <v>17.34</v>
      </c>
      <c r="D1329" s="2">
        <f>_xlfn.XLOOKUP(A1329, 'Medical Examinations'!A:A, 'Medical Examinations'!D:D, "not found")</f>
        <v>12</v>
      </c>
      <c r="E1329" s="2" t="str">
        <f>_xlfn.XLOOKUP(A1329, 'Medical Examinations'!A:A, 'Medical Examinations'!F:F, "not found")</f>
        <v>No</v>
      </c>
      <c r="F1329" s="2" t="str">
        <f>_xlfn.XLOOKUP(A1329, 'Medical Examinations'!A:A, 'Medical Examinations'!G:G, "not found")</f>
        <v>No</v>
      </c>
      <c r="G1329" s="2" t="str">
        <f>_xlfn.XLOOKUP(A1329, 'Medical Examinations'!A:A, 'Medical Examinations'!H:H, "not found")</f>
        <v>No</v>
      </c>
      <c r="H1329" s="2">
        <f>_xlfn.XLOOKUP(A1329, 'Medical Examinations'!A:A, 'Medical Examinations'!J:J, "not found")</f>
        <v>0</v>
      </c>
      <c r="I1329" s="2" t="str">
        <f>_xlfn.XLOOKUP(A1329, 'Medical Examinations'!A:A, 'Medical Examinations'!L:L, "not found")</f>
        <v>No</v>
      </c>
      <c r="J1329" s="2" t="str">
        <f>_xlfn.XLOOKUP(A1329, 'Medical Examinations'!A:A, 'Medical Examinations'!C:C, "not found")</f>
        <v>Underweight</v>
      </c>
      <c r="K1329" s="2" t="str">
        <f>_xlfn.XLOOKUP(A1329, 'Medical Examinations'!A:A, 'Medical Examinations'!E:E, "not  found")</f>
        <v>Diabetes</v>
      </c>
      <c r="L1329" s="16">
        <f>_xlfn.XLOOKUP(A1329, 'Hospitalisation Details'!A:A, 'Hospitalisation Details'!G:G, "not found")</f>
        <v>22973</v>
      </c>
      <c r="M1329" s="17">
        <f>_xlfn.XLOOKUP(A1329, 'Hospitalisation Details'!A:A, 'Hospitalisation Details'!J:J, "not found")</f>
        <v>8188.12</v>
      </c>
      <c r="N1329" s="2" t="str">
        <f>_xlfn.XLOOKUP(A1329, 'Hospitalisation Details'!A:A, 'Hospitalisation Details'!L:L, "not found")</f>
        <v>tier - 3</v>
      </c>
      <c r="O1329" s="2" t="str">
        <f>_xlfn.XLOOKUP(A1329, 'Hospitalisation Details'!A:A, 'Hospitalisation Details'!N:N, "not found")</f>
        <v>tier - 3</v>
      </c>
      <c r="P1329" s="2" t="str">
        <f>_xlfn.XLOOKUP(A1329, 'Hospitalisation Details'!A:A, 'Hospitalisation Details'!P:P, "not found")</f>
        <v>R1013</v>
      </c>
      <c r="Q1329" s="2">
        <f>_xlfn.XLOOKUP(A1329, 'Hospitalisation Details'!A:A, 'Hospitalisation Details'!H:H, "not found")</f>
        <v>60</v>
      </c>
    </row>
    <row r="1330" spans="1:17" ht="15.75" x14ac:dyDescent="0.25">
      <c r="A1330" s="15" t="s">
        <v>1042</v>
      </c>
      <c r="B1330" s="2" t="str">
        <f>VLOOKUP(A1330, 'Customer Names'!A:E, 4, FALSE)</f>
        <v>Elizabeth A</v>
      </c>
      <c r="C1330" s="2">
        <f>_xlfn.XLOOKUP(A1330, 'Medical Examinations'!A:A, 'Medical Examinations'!B:B, "not found")</f>
        <v>40.39</v>
      </c>
      <c r="D1330" s="2">
        <f>_xlfn.XLOOKUP(A1330, 'Medical Examinations'!A:A, 'Medical Examinations'!D:D, "not found")</f>
        <v>4.24</v>
      </c>
      <c r="E1330" s="2" t="str">
        <f>_xlfn.XLOOKUP(A1330, 'Medical Examinations'!A:A, 'Medical Examinations'!F:F, "not found")</f>
        <v>yes</v>
      </c>
      <c r="F1330" s="2" t="str">
        <f>_xlfn.XLOOKUP(A1330, 'Medical Examinations'!A:A, 'Medical Examinations'!G:G, "not found")</f>
        <v>No</v>
      </c>
      <c r="G1330" s="2" t="str">
        <f>_xlfn.XLOOKUP(A1330, 'Medical Examinations'!A:A, 'Medical Examinations'!H:H, "not found")</f>
        <v>Yes</v>
      </c>
      <c r="H1330" s="2">
        <f>_xlfn.XLOOKUP(A1330, 'Medical Examinations'!A:A, 'Medical Examinations'!J:J, "not found")</f>
        <v>1</v>
      </c>
      <c r="I1330" s="2" t="str">
        <f>_xlfn.XLOOKUP(A1330, 'Medical Examinations'!A:A, 'Medical Examinations'!L:L, "not found")</f>
        <v>No</v>
      </c>
      <c r="J1330" s="2" t="str">
        <f>_xlfn.XLOOKUP(A1330, 'Medical Examinations'!A:A, 'Medical Examinations'!C:C, "not found")</f>
        <v>Obesity</v>
      </c>
      <c r="K1330" s="2" t="str">
        <f>_xlfn.XLOOKUP(A1330, 'Medical Examinations'!A:A, 'Medical Examinations'!E:E, "not  found")</f>
        <v>Normal</v>
      </c>
      <c r="L1330" s="16">
        <f>_xlfn.XLOOKUP(A1330, 'Hospitalisation Details'!A:A, 'Hospitalisation Details'!G:G, "not found")</f>
        <v>35724</v>
      </c>
      <c r="M1330" s="17">
        <f>_xlfn.XLOOKUP(A1330, 'Hospitalisation Details'!A:A, 'Hospitalisation Details'!J:J, "not found")</f>
        <v>8182.89</v>
      </c>
      <c r="N1330" s="2" t="str">
        <f>_xlfn.XLOOKUP(A1330, 'Hospitalisation Details'!A:A, 'Hospitalisation Details'!L:L, "not found")</f>
        <v>tier - 2</v>
      </c>
      <c r="O1330" s="2" t="str">
        <f>_xlfn.XLOOKUP(A1330, 'Hospitalisation Details'!A:A, 'Hospitalisation Details'!N:N, "not found")</f>
        <v>tier - 1</v>
      </c>
      <c r="P1330" s="2" t="str">
        <f>_xlfn.XLOOKUP(A1330, 'Hospitalisation Details'!A:A, 'Hospitalisation Details'!P:P, "not found")</f>
        <v>R1026</v>
      </c>
      <c r="Q1330" s="2">
        <f>_xlfn.XLOOKUP(A1330, 'Hospitalisation Details'!A:A, 'Hospitalisation Details'!H:H, "not found")</f>
        <v>25</v>
      </c>
    </row>
    <row r="1331" spans="1:17" ht="15.75" x14ac:dyDescent="0.25">
      <c r="A1331" s="15" t="s">
        <v>1041</v>
      </c>
      <c r="B1331" s="2" t="str">
        <f>VLOOKUP(A1331, 'Customer Names'!A:E, 4, FALSE)</f>
        <v>Andrew</v>
      </c>
      <c r="C1331" s="2">
        <f>_xlfn.XLOOKUP(A1331, 'Medical Examinations'!A:A, 'Medical Examinations'!B:B, "not found")</f>
        <v>25.96</v>
      </c>
      <c r="D1331" s="2">
        <f>_xlfn.XLOOKUP(A1331, 'Medical Examinations'!A:A, 'Medical Examinations'!D:D, "not found")</f>
        <v>4.68</v>
      </c>
      <c r="E1331" s="2" t="str">
        <f>_xlfn.XLOOKUP(A1331, 'Medical Examinations'!A:A, 'Medical Examinations'!F:F, "not found")</f>
        <v>yes</v>
      </c>
      <c r="F1331" s="2" t="str">
        <f>_xlfn.XLOOKUP(A1331, 'Medical Examinations'!A:A, 'Medical Examinations'!G:G, "not found")</f>
        <v>No</v>
      </c>
      <c r="G1331" s="2" t="str">
        <f>_xlfn.XLOOKUP(A1331, 'Medical Examinations'!A:A, 'Medical Examinations'!H:H, "not found")</f>
        <v>Yes</v>
      </c>
      <c r="H1331" s="2">
        <f>_xlfn.XLOOKUP(A1331, 'Medical Examinations'!A:A, 'Medical Examinations'!J:J, "not found")</f>
        <v>1</v>
      </c>
      <c r="I1331" s="2" t="str">
        <f>_xlfn.XLOOKUP(A1331, 'Medical Examinations'!A:A, 'Medical Examinations'!L:L, "not found")</f>
        <v>No</v>
      </c>
      <c r="J1331" s="2" t="str">
        <f>_xlfn.XLOOKUP(A1331, 'Medical Examinations'!A:A, 'Medical Examinations'!C:C, "not found")</f>
        <v>Overweight</v>
      </c>
      <c r="K1331" s="2" t="str">
        <f>_xlfn.XLOOKUP(A1331, 'Medical Examinations'!A:A, 'Medical Examinations'!E:E, "not  found")</f>
        <v>Normal</v>
      </c>
      <c r="L1331" s="16">
        <f>_xlfn.XLOOKUP(A1331, 'Hospitalisation Details'!A:A, 'Hospitalisation Details'!G:G, "not found")</f>
        <v>30475</v>
      </c>
      <c r="M1331" s="17">
        <f>_xlfn.XLOOKUP(A1331, 'Hospitalisation Details'!A:A, 'Hospitalisation Details'!J:J, "not found")</f>
        <v>8179.51</v>
      </c>
      <c r="N1331" s="2" t="str">
        <f>_xlfn.XLOOKUP(A1331, 'Hospitalisation Details'!A:A, 'Hospitalisation Details'!L:L, "not found")</f>
        <v>tier - 2</v>
      </c>
      <c r="O1331" s="2" t="str">
        <f>_xlfn.XLOOKUP(A1331, 'Hospitalisation Details'!A:A, 'Hospitalisation Details'!N:N, "not found")</f>
        <v>tier - 2</v>
      </c>
      <c r="P1331" s="2" t="str">
        <f>_xlfn.XLOOKUP(A1331, 'Hospitalisation Details'!A:A, 'Hospitalisation Details'!P:P, "not found")</f>
        <v>R1020</v>
      </c>
      <c r="Q1331" s="2">
        <f>_xlfn.XLOOKUP(A1331, 'Hospitalisation Details'!A:A, 'Hospitalisation Details'!H:H, "not found")</f>
        <v>40</v>
      </c>
    </row>
    <row r="1332" spans="1:17" ht="15.75" x14ac:dyDescent="0.25">
      <c r="A1332" s="15" t="s">
        <v>1040</v>
      </c>
      <c r="B1332" s="2" t="str">
        <f>VLOOKUP(A1332, 'Customer Names'!A:E, 4, FALSE)</f>
        <v>Dawn M.</v>
      </c>
      <c r="C1332" s="2">
        <f>_xlfn.XLOOKUP(A1332, 'Medical Examinations'!A:A, 'Medical Examinations'!B:B, "not found")</f>
        <v>17.68</v>
      </c>
      <c r="D1332" s="2">
        <f>_xlfn.XLOOKUP(A1332, 'Medical Examinations'!A:A, 'Medical Examinations'!D:D, "not found")</f>
        <v>8.57</v>
      </c>
      <c r="E1332" s="2" t="str">
        <f>_xlfn.XLOOKUP(A1332, 'Medical Examinations'!A:A, 'Medical Examinations'!F:F, "not found")</f>
        <v>yes</v>
      </c>
      <c r="F1332" s="2" t="str">
        <f>_xlfn.XLOOKUP(A1332, 'Medical Examinations'!A:A, 'Medical Examinations'!G:G, "not found")</f>
        <v>No</v>
      </c>
      <c r="G1332" s="2" t="str">
        <f>_xlfn.XLOOKUP(A1332, 'Medical Examinations'!A:A, 'Medical Examinations'!H:H, "not found")</f>
        <v>Yes</v>
      </c>
      <c r="H1332" s="2">
        <f>_xlfn.XLOOKUP(A1332, 'Medical Examinations'!A:A, 'Medical Examinations'!J:J, "not found")</f>
        <v>1</v>
      </c>
      <c r="I1332" s="2" t="str">
        <f>_xlfn.XLOOKUP(A1332, 'Medical Examinations'!A:A, 'Medical Examinations'!L:L, "not found")</f>
        <v>No</v>
      </c>
      <c r="J1332" s="2" t="str">
        <f>_xlfn.XLOOKUP(A1332, 'Medical Examinations'!A:A, 'Medical Examinations'!C:C, "not found")</f>
        <v>Underweight</v>
      </c>
      <c r="K1332" s="2" t="str">
        <f>_xlfn.XLOOKUP(A1332, 'Medical Examinations'!A:A, 'Medical Examinations'!E:E, "not  found")</f>
        <v>Diabetes</v>
      </c>
      <c r="L1332" s="16">
        <f>_xlfn.XLOOKUP(A1332, 'Hospitalisation Details'!A:A, 'Hospitalisation Details'!G:G, "not found")</f>
        <v>23320</v>
      </c>
      <c r="M1332" s="17">
        <f>_xlfn.XLOOKUP(A1332, 'Hospitalisation Details'!A:A, 'Hospitalisation Details'!J:J, "not found")</f>
        <v>8177.9</v>
      </c>
      <c r="N1332" s="2" t="str">
        <f>_xlfn.XLOOKUP(A1332, 'Hospitalisation Details'!A:A, 'Hospitalisation Details'!L:L, "not found")</f>
        <v>tier - 3</v>
      </c>
      <c r="O1332" s="2" t="str">
        <f>_xlfn.XLOOKUP(A1332, 'Hospitalisation Details'!A:A, 'Hospitalisation Details'!N:N, "not found")</f>
        <v>tier - 1</v>
      </c>
      <c r="P1332" s="2" t="str">
        <f>_xlfn.XLOOKUP(A1332, 'Hospitalisation Details'!A:A, 'Hospitalisation Details'!P:P, "not found")</f>
        <v>R1013</v>
      </c>
      <c r="Q1332" s="2">
        <f>_xlfn.XLOOKUP(A1332, 'Hospitalisation Details'!A:A, 'Hospitalisation Details'!H:H, "not found")</f>
        <v>59</v>
      </c>
    </row>
    <row r="1333" spans="1:17" ht="15.75" x14ac:dyDescent="0.25">
      <c r="A1333" s="15" t="s">
        <v>1039</v>
      </c>
      <c r="B1333" s="2" t="str">
        <f>VLOOKUP(A1333, 'Customer Names'!A:E, 4, FALSE)</f>
        <v>Jonathan P</v>
      </c>
      <c r="C1333" s="2">
        <f>_xlfn.XLOOKUP(A1333, 'Medical Examinations'!A:A, 'Medical Examinations'!B:B, "not found")</f>
        <v>30.875</v>
      </c>
      <c r="D1333" s="2">
        <f>_xlfn.XLOOKUP(A1333, 'Medical Examinations'!A:A, 'Medical Examinations'!D:D, "not found")</f>
        <v>4.0999999999999996</v>
      </c>
      <c r="E1333" s="2" t="str">
        <f>_xlfn.XLOOKUP(A1333, 'Medical Examinations'!A:A, 'Medical Examinations'!F:F, "not found")</f>
        <v>No</v>
      </c>
      <c r="F1333" s="2" t="str">
        <f>_xlfn.XLOOKUP(A1333, 'Medical Examinations'!A:A, 'Medical Examinations'!G:G, "not found")</f>
        <v>No</v>
      </c>
      <c r="G1333" s="2" t="str">
        <f>_xlfn.XLOOKUP(A1333, 'Medical Examinations'!A:A, 'Medical Examinations'!H:H, "not found")</f>
        <v>No</v>
      </c>
      <c r="H1333" s="2">
        <f>_xlfn.XLOOKUP(A1333, 'Medical Examinations'!A:A, 'Medical Examinations'!J:J, "not found")</f>
        <v>0</v>
      </c>
      <c r="I1333" s="2" t="str">
        <f>_xlfn.XLOOKUP(A1333, 'Medical Examinations'!A:A, 'Medical Examinations'!L:L, "not found")</f>
        <v>No</v>
      </c>
      <c r="J1333" s="2" t="str">
        <f>_xlfn.XLOOKUP(A1333, 'Medical Examinations'!A:A, 'Medical Examinations'!C:C, "not found")</f>
        <v>Obesity</v>
      </c>
      <c r="K1333" s="2" t="str">
        <f>_xlfn.XLOOKUP(A1333, 'Medical Examinations'!A:A, 'Medical Examinations'!E:E, "not  found")</f>
        <v>Normal</v>
      </c>
      <c r="L1333" s="16">
        <f>_xlfn.XLOOKUP(A1333, 'Hospitalisation Details'!A:A, 'Hospitalisation Details'!G:G, "not found")</f>
        <v>30130</v>
      </c>
      <c r="M1333" s="17">
        <f>_xlfn.XLOOKUP(A1333, 'Hospitalisation Details'!A:A, 'Hospitalisation Details'!J:J, "not found")</f>
        <v>8162.72</v>
      </c>
      <c r="N1333" s="2" t="str">
        <f>_xlfn.XLOOKUP(A1333, 'Hospitalisation Details'!A:A, 'Hospitalisation Details'!L:L, "not found")</f>
        <v>tier - 3</v>
      </c>
      <c r="O1333" s="2" t="str">
        <f>_xlfn.XLOOKUP(A1333, 'Hospitalisation Details'!A:A, 'Hospitalisation Details'!N:N, "not found")</f>
        <v>tier - 3</v>
      </c>
      <c r="P1333" s="2" t="str">
        <f>_xlfn.XLOOKUP(A1333, 'Hospitalisation Details'!A:A, 'Hospitalisation Details'!P:P, "not found")</f>
        <v>R1012</v>
      </c>
      <c r="Q1333" s="2">
        <f>_xlfn.XLOOKUP(A1333, 'Hospitalisation Details'!A:A, 'Hospitalisation Details'!H:H, "not found")</f>
        <v>40</v>
      </c>
    </row>
    <row r="1334" spans="1:17" ht="15.75" x14ac:dyDescent="0.25">
      <c r="A1334" s="15" t="s">
        <v>1038</v>
      </c>
      <c r="B1334" s="2" t="str">
        <f>VLOOKUP(A1334, 'Customer Names'!A:E, 4, FALSE)</f>
        <v>Gina</v>
      </c>
      <c r="C1334" s="2">
        <f>_xlfn.XLOOKUP(A1334, 'Medical Examinations'!A:A, 'Medical Examinations'!B:B, "not found")</f>
        <v>30.81</v>
      </c>
      <c r="D1334" s="2">
        <f>_xlfn.XLOOKUP(A1334, 'Medical Examinations'!A:A, 'Medical Examinations'!D:D, "not found")</f>
        <v>4.49</v>
      </c>
      <c r="E1334" s="2" t="str">
        <f>_xlfn.XLOOKUP(A1334, 'Medical Examinations'!A:A, 'Medical Examinations'!F:F, "not found")</f>
        <v>No</v>
      </c>
      <c r="F1334" s="2" t="str">
        <f>_xlfn.XLOOKUP(A1334, 'Medical Examinations'!A:A, 'Medical Examinations'!G:G, "not found")</f>
        <v>No</v>
      </c>
      <c r="G1334" s="2" t="str">
        <f>_xlfn.XLOOKUP(A1334, 'Medical Examinations'!A:A, 'Medical Examinations'!H:H, "not found")</f>
        <v>No</v>
      </c>
      <c r="H1334" s="2">
        <f>_xlfn.XLOOKUP(A1334, 'Medical Examinations'!A:A, 'Medical Examinations'!J:J, "not found")</f>
        <v>0</v>
      </c>
      <c r="I1334" s="2" t="str">
        <f>_xlfn.XLOOKUP(A1334, 'Medical Examinations'!A:A, 'Medical Examinations'!L:L, "not found")</f>
        <v>No</v>
      </c>
      <c r="J1334" s="2" t="str">
        <f>_xlfn.XLOOKUP(A1334, 'Medical Examinations'!A:A, 'Medical Examinations'!C:C, "not found")</f>
        <v>Obesity</v>
      </c>
      <c r="K1334" s="2" t="str">
        <f>_xlfn.XLOOKUP(A1334, 'Medical Examinations'!A:A, 'Medical Examinations'!E:E, "not  found")</f>
        <v>Normal</v>
      </c>
      <c r="L1334" s="16">
        <f>_xlfn.XLOOKUP(A1334, 'Hospitalisation Details'!A:A, 'Hospitalisation Details'!G:G, "not found")</f>
        <v>33045</v>
      </c>
      <c r="M1334" s="17">
        <f>_xlfn.XLOOKUP(A1334, 'Hospitalisation Details'!A:A, 'Hospitalisation Details'!J:J, "not found")</f>
        <v>8157.92</v>
      </c>
      <c r="N1334" s="2" t="str">
        <f>_xlfn.XLOOKUP(A1334, 'Hospitalisation Details'!A:A, 'Hospitalisation Details'!L:L, "not found")</f>
        <v>tier - 2</v>
      </c>
      <c r="O1334" s="2" t="str">
        <f>_xlfn.XLOOKUP(A1334, 'Hospitalisation Details'!A:A, 'Hospitalisation Details'!N:N, "not found")</f>
        <v>tier - 3</v>
      </c>
      <c r="P1334" s="2" t="str">
        <f>_xlfn.XLOOKUP(A1334, 'Hospitalisation Details'!A:A, 'Hospitalisation Details'!P:P, "not found")</f>
        <v>R1025</v>
      </c>
      <c r="Q1334" s="2">
        <f>_xlfn.XLOOKUP(A1334, 'Hospitalisation Details'!A:A, 'Hospitalisation Details'!H:H, "not found")</f>
        <v>32</v>
      </c>
    </row>
    <row r="1335" spans="1:17" ht="15.75" x14ac:dyDescent="0.25">
      <c r="A1335" s="15" t="s">
        <v>1037</v>
      </c>
      <c r="B1335" s="2" t="str">
        <f>VLOOKUP(A1335, 'Customer Names'!A:E, 4, FALSE)</f>
        <v>Dino</v>
      </c>
      <c r="C1335" s="2">
        <f>_xlfn.XLOOKUP(A1335, 'Medical Examinations'!A:A, 'Medical Examinations'!B:B, "not found")</f>
        <v>36.85</v>
      </c>
      <c r="D1335" s="2">
        <f>_xlfn.XLOOKUP(A1335, 'Medical Examinations'!A:A, 'Medical Examinations'!D:D, "not found")</f>
        <v>8.8000000000000007</v>
      </c>
      <c r="E1335" s="2" t="str">
        <f>_xlfn.XLOOKUP(A1335, 'Medical Examinations'!A:A, 'Medical Examinations'!F:F, "not found")</f>
        <v>No</v>
      </c>
      <c r="F1335" s="2" t="str">
        <f>_xlfn.XLOOKUP(A1335, 'Medical Examinations'!A:A, 'Medical Examinations'!G:G, "not found")</f>
        <v>No</v>
      </c>
      <c r="G1335" s="2" t="str">
        <f>_xlfn.XLOOKUP(A1335, 'Medical Examinations'!A:A, 'Medical Examinations'!H:H, "not found")</f>
        <v>No</v>
      </c>
      <c r="H1335" s="2">
        <f>_xlfn.XLOOKUP(A1335, 'Medical Examinations'!A:A, 'Medical Examinations'!J:J, "not found")</f>
        <v>2</v>
      </c>
      <c r="I1335" s="2" t="str">
        <f>_xlfn.XLOOKUP(A1335, 'Medical Examinations'!A:A, 'Medical Examinations'!L:L, "not found")</f>
        <v>No</v>
      </c>
      <c r="J1335" s="2" t="str">
        <f>_xlfn.XLOOKUP(A1335, 'Medical Examinations'!A:A, 'Medical Examinations'!C:C, "not found")</f>
        <v>Obesity</v>
      </c>
      <c r="K1335" s="2" t="str">
        <f>_xlfn.XLOOKUP(A1335, 'Medical Examinations'!A:A, 'Medical Examinations'!E:E, "not  found")</f>
        <v>Diabetes</v>
      </c>
      <c r="L1335" s="16">
        <f>_xlfn.XLOOKUP(A1335, 'Hospitalisation Details'!A:A, 'Hospitalisation Details'!G:G, "not found")</f>
        <v>26910</v>
      </c>
      <c r="M1335" s="17">
        <f>_xlfn.XLOOKUP(A1335, 'Hospitalisation Details'!A:A, 'Hospitalisation Details'!J:J, "not found")</f>
        <v>8125.78</v>
      </c>
      <c r="N1335" s="2" t="str">
        <f>_xlfn.XLOOKUP(A1335, 'Hospitalisation Details'!A:A, 'Hospitalisation Details'!L:L, "not found")</f>
        <v>tier - 2</v>
      </c>
      <c r="O1335" s="2" t="str">
        <f>_xlfn.XLOOKUP(A1335, 'Hospitalisation Details'!A:A, 'Hospitalisation Details'!N:N, "not found")</f>
        <v>tier - 2</v>
      </c>
      <c r="P1335" s="2" t="str">
        <f>_xlfn.XLOOKUP(A1335, 'Hospitalisation Details'!A:A, 'Hospitalisation Details'!P:P, "not found")</f>
        <v>R1013</v>
      </c>
      <c r="Q1335" s="2">
        <f>_xlfn.XLOOKUP(A1335, 'Hospitalisation Details'!A:A, 'Hospitalisation Details'!H:H, "not found")</f>
        <v>49</v>
      </c>
    </row>
    <row r="1336" spans="1:17" ht="15.75" x14ac:dyDescent="0.25">
      <c r="A1336" s="15" t="s">
        <v>1036</v>
      </c>
      <c r="B1336" s="2" t="str">
        <f>VLOOKUP(A1336, 'Customer Names'!A:E, 4, FALSE)</f>
        <v>Jan</v>
      </c>
      <c r="C1336" s="2">
        <f>_xlfn.XLOOKUP(A1336, 'Medical Examinations'!A:A, 'Medical Examinations'!B:B, "not found")</f>
        <v>35.86</v>
      </c>
      <c r="D1336" s="2">
        <f>_xlfn.XLOOKUP(A1336, 'Medical Examinations'!A:A, 'Medical Examinations'!D:D, "not found")</f>
        <v>7.93</v>
      </c>
      <c r="E1336" s="2" t="str">
        <f>_xlfn.XLOOKUP(A1336, 'Medical Examinations'!A:A, 'Medical Examinations'!F:F, "not found")</f>
        <v>No</v>
      </c>
      <c r="F1336" s="2" t="str">
        <f>_xlfn.XLOOKUP(A1336, 'Medical Examinations'!A:A, 'Medical Examinations'!G:G, "not found")</f>
        <v>No</v>
      </c>
      <c r="G1336" s="2" t="str">
        <f>_xlfn.XLOOKUP(A1336, 'Medical Examinations'!A:A, 'Medical Examinations'!H:H, "not found")</f>
        <v>No</v>
      </c>
      <c r="H1336" s="2">
        <f>_xlfn.XLOOKUP(A1336, 'Medical Examinations'!A:A, 'Medical Examinations'!J:J, "not found")</f>
        <v>2</v>
      </c>
      <c r="I1336" s="2" t="str">
        <f>_xlfn.XLOOKUP(A1336, 'Medical Examinations'!A:A, 'Medical Examinations'!L:L, "not found")</f>
        <v>No</v>
      </c>
      <c r="J1336" s="2" t="str">
        <f>_xlfn.XLOOKUP(A1336, 'Medical Examinations'!A:A, 'Medical Examinations'!C:C, "not found")</f>
        <v>Obesity</v>
      </c>
      <c r="K1336" s="2" t="str">
        <f>_xlfn.XLOOKUP(A1336, 'Medical Examinations'!A:A, 'Medical Examinations'!E:E, "not  found")</f>
        <v>Diabetes</v>
      </c>
      <c r="L1336" s="16">
        <f>_xlfn.XLOOKUP(A1336, 'Hospitalisation Details'!A:A, 'Hospitalisation Details'!G:G, "not found")</f>
        <v>26906</v>
      </c>
      <c r="M1336" s="17">
        <f>_xlfn.XLOOKUP(A1336, 'Hospitalisation Details'!A:A, 'Hospitalisation Details'!J:J, "not found")</f>
        <v>8124.41</v>
      </c>
      <c r="N1336" s="2" t="str">
        <f>_xlfn.XLOOKUP(A1336, 'Hospitalisation Details'!A:A, 'Hospitalisation Details'!L:L, "not found")</f>
        <v>tier - 3</v>
      </c>
      <c r="O1336" s="2" t="str">
        <f>_xlfn.XLOOKUP(A1336, 'Hospitalisation Details'!A:A, 'Hospitalisation Details'!N:N, "not found")</f>
        <v>tier - 1</v>
      </c>
      <c r="P1336" s="2" t="str">
        <f>_xlfn.XLOOKUP(A1336, 'Hospitalisation Details'!A:A, 'Hospitalisation Details'!P:P, "not found")</f>
        <v>R1013</v>
      </c>
      <c r="Q1336" s="2">
        <f>_xlfn.XLOOKUP(A1336, 'Hospitalisation Details'!A:A, 'Hospitalisation Details'!H:H, "not found")</f>
        <v>49</v>
      </c>
    </row>
    <row r="1337" spans="1:17" ht="15.75" x14ac:dyDescent="0.25">
      <c r="A1337" s="15" t="s">
        <v>1035</v>
      </c>
      <c r="B1337" s="2" t="str">
        <f>VLOOKUP(A1337, 'Customer Names'!A:E, 4, FALSE)</f>
        <v>Jonathan E.</v>
      </c>
      <c r="C1337" s="2">
        <f>_xlfn.XLOOKUP(A1337, 'Medical Examinations'!A:A, 'Medical Examinations'!B:B, "not found")</f>
        <v>30.3</v>
      </c>
      <c r="D1337" s="2">
        <f>_xlfn.XLOOKUP(A1337, 'Medical Examinations'!A:A, 'Medical Examinations'!D:D, "not found")</f>
        <v>9.4499999999999993</v>
      </c>
      <c r="E1337" s="2" t="str">
        <f>_xlfn.XLOOKUP(A1337, 'Medical Examinations'!A:A, 'Medical Examinations'!F:F, "not found")</f>
        <v>No</v>
      </c>
      <c r="F1337" s="2" t="str">
        <f>_xlfn.XLOOKUP(A1337, 'Medical Examinations'!A:A, 'Medical Examinations'!G:G, "not found")</f>
        <v>No</v>
      </c>
      <c r="G1337" s="2" t="str">
        <f>_xlfn.XLOOKUP(A1337, 'Medical Examinations'!A:A, 'Medical Examinations'!H:H, "not found")</f>
        <v>No</v>
      </c>
      <c r="H1337" s="2">
        <f>_xlfn.XLOOKUP(A1337, 'Medical Examinations'!A:A, 'Medical Examinations'!J:J, "not found")</f>
        <v>2</v>
      </c>
      <c r="I1337" s="2" t="str">
        <f>_xlfn.XLOOKUP(A1337, 'Medical Examinations'!A:A, 'Medical Examinations'!L:L, "not found")</f>
        <v>No</v>
      </c>
      <c r="J1337" s="2" t="str">
        <f>_xlfn.XLOOKUP(A1337, 'Medical Examinations'!A:A, 'Medical Examinations'!C:C, "not found")</f>
        <v>Obesity</v>
      </c>
      <c r="K1337" s="2" t="str">
        <f>_xlfn.XLOOKUP(A1337, 'Medical Examinations'!A:A, 'Medical Examinations'!E:E, "not  found")</f>
        <v>Diabetes</v>
      </c>
      <c r="L1337" s="16">
        <f>_xlfn.XLOOKUP(A1337, 'Hospitalisation Details'!A:A, 'Hospitalisation Details'!G:G, "not found")</f>
        <v>27014</v>
      </c>
      <c r="M1337" s="17">
        <f>_xlfn.XLOOKUP(A1337, 'Hospitalisation Details'!A:A, 'Hospitalisation Details'!J:J, "not found")</f>
        <v>8116.68</v>
      </c>
      <c r="N1337" s="2" t="str">
        <f>_xlfn.XLOOKUP(A1337, 'Hospitalisation Details'!A:A, 'Hospitalisation Details'!L:L, "not found")</f>
        <v>tier - 3</v>
      </c>
      <c r="O1337" s="2" t="str">
        <f>_xlfn.XLOOKUP(A1337, 'Hospitalisation Details'!A:A, 'Hospitalisation Details'!N:N, "not found")</f>
        <v>tier - 1</v>
      </c>
      <c r="P1337" s="2" t="str">
        <f>_xlfn.XLOOKUP(A1337, 'Hospitalisation Details'!A:A, 'Hospitalisation Details'!P:P, "not found")</f>
        <v>R1011</v>
      </c>
      <c r="Q1337" s="2">
        <f>_xlfn.XLOOKUP(A1337, 'Hospitalisation Details'!A:A, 'Hospitalisation Details'!H:H, "not found")</f>
        <v>49</v>
      </c>
    </row>
    <row r="1338" spans="1:17" ht="15.75" x14ac:dyDescent="0.25">
      <c r="A1338" s="15" t="s">
        <v>1034</v>
      </c>
      <c r="B1338" s="2" t="str">
        <f>VLOOKUP(A1338, 'Customer Names'!A:E, 4, FALSE)</f>
        <v>Mark A</v>
      </c>
      <c r="C1338" s="2">
        <f>_xlfn.XLOOKUP(A1338, 'Medical Examinations'!A:A, 'Medical Examinations'!B:B, "not found")</f>
        <v>32.015000000000001</v>
      </c>
      <c r="D1338" s="2">
        <f>_xlfn.XLOOKUP(A1338, 'Medical Examinations'!A:A, 'Medical Examinations'!D:D, "not found")</f>
        <v>7.67</v>
      </c>
      <c r="E1338" s="2" t="str">
        <f>_xlfn.XLOOKUP(A1338, 'Medical Examinations'!A:A, 'Medical Examinations'!F:F, "not found")</f>
        <v>No</v>
      </c>
      <c r="F1338" s="2" t="str">
        <f>_xlfn.XLOOKUP(A1338, 'Medical Examinations'!A:A, 'Medical Examinations'!G:G, "not found")</f>
        <v>No</v>
      </c>
      <c r="G1338" s="2" t="str">
        <f>_xlfn.XLOOKUP(A1338, 'Medical Examinations'!A:A, 'Medical Examinations'!H:H, "not found")</f>
        <v>No</v>
      </c>
      <c r="H1338" s="2">
        <f>_xlfn.XLOOKUP(A1338, 'Medical Examinations'!A:A, 'Medical Examinations'!J:J, "not found")</f>
        <v>0</v>
      </c>
      <c r="I1338" s="2" t="str">
        <f>_xlfn.XLOOKUP(A1338, 'Medical Examinations'!A:A, 'Medical Examinations'!L:L, "not found")</f>
        <v>No</v>
      </c>
      <c r="J1338" s="2" t="str">
        <f>_xlfn.XLOOKUP(A1338, 'Medical Examinations'!A:A, 'Medical Examinations'!C:C, "not found")</f>
        <v>Obesity</v>
      </c>
      <c r="K1338" s="2" t="str">
        <f>_xlfn.XLOOKUP(A1338, 'Medical Examinations'!A:A, 'Medical Examinations'!E:E, "not  found")</f>
        <v>Diabetes</v>
      </c>
      <c r="L1338" s="16">
        <f>_xlfn.XLOOKUP(A1338, 'Hospitalisation Details'!A:A, 'Hospitalisation Details'!G:G, "not found")</f>
        <v>28734</v>
      </c>
      <c r="M1338" s="17">
        <f>_xlfn.XLOOKUP(A1338, 'Hospitalisation Details'!A:A, 'Hospitalisation Details'!J:J, "not found")</f>
        <v>8116.27</v>
      </c>
      <c r="N1338" s="2" t="str">
        <f>_xlfn.XLOOKUP(A1338, 'Hospitalisation Details'!A:A, 'Hospitalisation Details'!L:L, "not found")</f>
        <v>tier - 3</v>
      </c>
      <c r="O1338" s="2" t="str">
        <f>_xlfn.XLOOKUP(A1338, 'Hospitalisation Details'!A:A, 'Hospitalisation Details'!N:N, "not found")</f>
        <v>tier - 1</v>
      </c>
      <c r="P1338" s="2" t="str">
        <f>_xlfn.XLOOKUP(A1338, 'Hospitalisation Details'!A:A, 'Hospitalisation Details'!P:P, "not found")</f>
        <v>R1012</v>
      </c>
      <c r="Q1338" s="2">
        <f>_xlfn.XLOOKUP(A1338, 'Hospitalisation Details'!A:A, 'Hospitalisation Details'!H:H, "not found")</f>
        <v>44</v>
      </c>
    </row>
    <row r="1339" spans="1:17" ht="15.75" x14ac:dyDescent="0.25">
      <c r="A1339" s="15" t="s">
        <v>1033</v>
      </c>
      <c r="B1339" s="2" t="str">
        <f>VLOOKUP(A1339, 'Customer Names'!A:E, 4, FALSE)</f>
        <v>Mary</v>
      </c>
      <c r="C1339" s="2">
        <f>_xlfn.XLOOKUP(A1339, 'Medical Examinations'!A:A, 'Medical Examinations'!B:B, "not found")</f>
        <v>25.06</v>
      </c>
      <c r="D1339" s="2">
        <f>_xlfn.XLOOKUP(A1339, 'Medical Examinations'!A:A, 'Medical Examinations'!D:D, "not found")</f>
        <v>10.53</v>
      </c>
      <c r="E1339" s="2" t="str">
        <f>_xlfn.XLOOKUP(A1339, 'Medical Examinations'!A:A, 'Medical Examinations'!F:F, "not found")</f>
        <v>No</v>
      </c>
      <c r="F1339" s="2" t="str">
        <f>_xlfn.XLOOKUP(A1339, 'Medical Examinations'!A:A, 'Medical Examinations'!G:G, "not found")</f>
        <v>No</v>
      </c>
      <c r="G1339" s="2" t="str">
        <f>_xlfn.XLOOKUP(A1339, 'Medical Examinations'!A:A, 'Medical Examinations'!H:H, "not found")</f>
        <v>No</v>
      </c>
      <c r="H1339" s="2">
        <f>_xlfn.XLOOKUP(A1339, 'Medical Examinations'!A:A, 'Medical Examinations'!J:J, "not found")</f>
        <v>2</v>
      </c>
      <c r="I1339" s="2" t="str">
        <f>_xlfn.XLOOKUP(A1339, 'Medical Examinations'!A:A, 'Medical Examinations'!L:L, "not found")</f>
        <v>No</v>
      </c>
      <c r="J1339" s="2" t="str">
        <f>_xlfn.XLOOKUP(A1339, 'Medical Examinations'!A:A, 'Medical Examinations'!C:C, "not found")</f>
        <v>Overweight</v>
      </c>
      <c r="K1339" s="2" t="str">
        <f>_xlfn.XLOOKUP(A1339, 'Medical Examinations'!A:A, 'Medical Examinations'!E:E, "not  found")</f>
        <v>Diabetes</v>
      </c>
      <c r="L1339" s="16">
        <f>_xlfn.XLOOKUP(A1339, 'Hospitalisation Details'!A:A, 'Hospitalisation Details'!G:G, "not found")</f>
        <v>26948</v>
      </c>
      <c r="M1339" s="17">
        <f>_xlfn.XLOOKUP(A1339, 'Hospitalisation Details'!A:A, 'Hospitalisation Details'!J:J, "not found")</f>
        <v>8112.59</v>
      </c>
      <c r="N1339" s="2" t="str">
        <f>_xlfn.XLOOKUP(A1339, 'Hospitalisation Details'!A:A, 'Hospitalisation Details'!L:L, "not found")</f>
        <v>tier - 2</v>
      </c>
      <c r="O1339" s="2" t="str">
        <f>_xlfn.XLOOKUP(A1339, 'Hospitalisation Details'!A:A, 'Hospitalisation Details'!N:N, "not found")</f>
        <v>tier - 2</v>
      </c>
      <c r="P1339" s="2" t="str">
        <f>_xlfn.XLOOKUP(A1339, 'Hospitalisation Details'!A:A, 'Hospitalisation Details'!P:P, "not found")</f>
        <v>R1013</v>
      </c>
      <c r="Q1339" s="2">
        <f>_xlfn.XLOOKUP(A1339, 'Hospitalisation Details'!A:A, 'Hospitalisation Details'!H:H, "not found")</f>
        <v>49</v>
      </c>
    </row>
    <row r="1340" spans="1:17" ht="15.75" x14ac:dyDescent="0.25">
      <c r="A1340" s="15" t="s">
        <v>1032</v>
      </c>
      <c r="B1340" s="2" t="str">
        <f>VLOOKUP(A1340, 'Customer Names'!A:E, 4, FALSE)</f>
        <v>Samuel</v>
      </c>
      <c r="C1340" s="2">
        <f>_xlfn.XLOOKUP(A1340, 'Medical Examinations'!A:A, 'Medical Examinations'!B:B, "not found")</f>
        <v>18.829999999999998</v>
      </c>
      <c r="D1340" s="2">
        <f>_xlfn.XLOOKUP(A1340, 'Medical Examinations'!A:A, 'Medical Examinations'!D:D, "not found")</f>
        <v>10.08</v>
      </c>
      <c r="E1340" s="2" t="str">
        <f>_xlfn.XLOOKUP(A1340, 'Medical Examinations'!A:A, 'Medical Examinations'!F:F, "not found")</f>
        <v>yes</v>
      </c>
      <c r="F1340" s="2" t="str">
        <f>_xlfn.XLOOKUP(A1340, 'Medical Examinations'!A:A, 'Medical Examinations'!G:G, "not found")</f>
        <v>No</v>
      </c>
      <c r="G1340" s="2" t="str">
        <f>_xlfn.XLOOKUP(A1340, 'Medical Examinations'!A:A, 'Medical Examinations'!H:H, "not found")</f>
        <v>No</v>
      </c>
      <c r="H1340" s="2">
        <f>_xlfn.XLOOKUP(A1340, 'Medical Examinations'!A:A, 'Medical Examinations'!J:J, "not found")</f>
        <v>0</v>
      </c>
      <c r="I1340" s="2" t="str">
        <f>_xlfn.XLOOKUP(A1340, 'Medical Examinations'!A:A, 'Medical Examinations'!L:L, "not found")</f>
        <v>No</v>
      </c>
      <c r="J1340" s="2" t="str">
        <f>_xlfn.XLOOKUP(A1340, 'Medical Examinations'!A:A, 'Medical Examinations'!C:C, "not found")</f>
        <v>Normal Weight</v>
      </c>
      <c r="K1340" s="2" t="str">
        <f>_xlfn.XLOOKUP(A1340, 'Medical Examinations'!A:A, 'Medical Examinations'!E:E, "not  found")</f>
        <v>Diabetes</v>
      </c>
      <c r="L1340" s="16">
        <f>_xlfn.XLOOKUP(A1340, 'Hospitalisation Details'!A:A, 'Hospitalisation Details'!G:G, "not found")</f>
        <v>24633</v>
      </c>
      <c r="M1340" s="17">
        <f>_xlfn.XLOOKUP(A1340, 'Hospitalisation Details'!A:A, 'Hospitalisation Details'!J:J, "not found")</f>
        <v>8091.3</v>
      </c>
      <c r="N1340" s="2" t="str">
        <f>_xlfn.XLOOKUP(A1340, 'Hospitalisation Details'!A:A, 'Hospitalisation Details'!L:L, "not found")</f>
        <v>tier - 3</v>
      </c>
      <c r="O1340" s="2" t="str">
        <f>_xlfn.XLOOKUP(A1340, 'Hospitalisation Details'!A:A, 'Hospitalisation Details'!N:N, "not found")</f>
        <v>tier - 1</v>
      </c>
      <c r="P1340" s="2" t="str">
        <f>_xlfn.XLOOKUP(A1340, 'Hospitalisation Details'!A:A, 'Hospitalisation Details'!P:P, "not found")</f>
        <v>R1012</v>
      </c>
      <c r="Q1340" s="2">
        <f>_xlfn.XLOOKUP(A1340, 'Hospitalisation Details'!A:A, 'Hospitalisation Details'!H:H, "not found")</f>
        <v>55</v>
      </c>
    </row>
    <row r="1341" spans="1:17" ht="15.75" x14ac:dyDescent="0.25">
      <c r="A1341" s="15" t="s">
        <v>1031</v>
      </c>
      <c r="B1341" s="2" t="str">
        <f>VLOOKUP(A1341, 'Customer Names'!A:E, 4, FALSE)</f>
        <v>Stan J</v>
      </c>
      <c r="C1341" s="2">
        <f>_xlfn.XLOOKUP(A1341, 'Medical Examinations'!A:A, 'Medical Examinations'!B:B, "not found")</f>
        <v>47.52</v>
      </c>
      <c r="D1341" s="2">
        <f>_xlfn.XLOOKUP(A1341, 'Medical Examinations'!A:A, 'Medical Examinations'!D:D, "not found")</f>
        <v>11.39</v>
      </c>
      <c r="E1341" s="2" t="str">
        <f>_xlfn.XLOOKUP(A1341, 'Medical Examinations'!A:A, 'Medical Examinations'!F:F, "not found")</f>
        <v>yes</v>
      </c>
      <c r="F1341" s="2" t="str">
        <f>_xlfn.XLOOKUP(A1341, 'Medical Examinations'!A:A, 'Medical Examinations'!G:G, "not found")</f>
        <v>No</v>
      </c>
      <c r="G1341" s="2" t="str">
        <f>_xlfn.XLOOKUP(A1341, 'Medical Examinations'!A:A, 'Medical Examinations'!H:H, "not found")</f>
        <v>No</v>
      </c>
      <c r="H1341" s="2">
        <f>_xlfn.XLOOKUP(A1341, 'Medical Examinations'!A:A, 'Medical Examinations'!J:J, "not found")</f>
        <v>1</v>
      </c>
      <c r="I1341" s="2" t="str">
        <f>_xlfn.XLOOKUP(A1341, 'Medical Examinations'!A:A, 'Medical Examinations'!L:L, "not found")</f>
        <v>No</v>
      </c>
      <c r="J1341" s="2" t="str">
        <f>_xlfn.XLOOKUP(A1341, 'Medical Examinations'!A:A, 'Medical Examinations'!C:C, "not found")</f>
        <v>Obesity</v>
      </c>
      <c r="K1341" s="2" t="str">
        <f>_xlfn.XLOOKUP(A1341, 'Medical Examinations'!A:A, 'Medical Examinations'!E:E, "not  found")</f>
        <v>Diabetes</v>
      </c>
      <c r="L1341" s="16">
        <f>_xlfn.XLOOKUP(A1341, 'Hospitalisation Details'!A:A, 'Hospitalisation Details'!G:G, "not found")</f>
        <v>27749</v>
      </c>
      <c r="M1341" s="17">
        <f>_xlfn.XLOOKUP(A1341, 'Hospitalisation Details'!A:A, 'Hospitalisation Details'!J:J, "not found")</f>
        <v>8083.92</v>
      </c>
      <c r="N1341" s="2" t="str">
        <f>_xlfn.XLOOKUP(A1341, 'Hospitalisation Details'!A:A, 'Hospitalisation Details'!L:L, "not found")</f>
        <v>tier - 3</v>
      </c>
      <c r="O1341" s="2" t="str">
        <f>_xlfn.XLOOKUP(A1341, 'Hospitalisation Details'!A:A, 'Hospitalisation Details'!N:N, "not found")</f>
        <v>tier - 3</v>
      </c>
      <c r="P1341" s="2" t="str">
        <f>_xlfn.XLOOKUP(A1341, 'Hospitalisation Details'!A:A, 'Hospitalisation Details'!P:P, "not found")</f>
        <v>R1013</v>
      </c>
      <c r="Q1341" s="2">
        <f>_xlfn.XLOOKUP(A1341, 'Hospitalisation Details'!A:A, 'Hospitalisation Details'!H:H, "not found")</f>
        <v>47</v>
      </c>
    </row>
    <row r="1342" spans="1:17" ht="15.75" x14ac:dyDescent="0.25">
      <c r="A1342" s="15" t="s">
        <v>1030</v>
      </c>
      <c r="B1342" s="2" t="str">
        <f>VLOOKUP(A1342, 'Customer Names'!A:E, 4, FALSE)</f>
        <v>Jessica L.</v>
      </c>
      <c r="C1342" s="2">
        <f>_xlfn.XLOOKUP(A1342, 'Medical Examinations'!A:A, 'Medical Examinations'!B:B, "not found")</f>
        <v>37.82</v>
      </c>
      <c r="D1342" s="2">
        <f>_xlfn.XLOOKUP(A1342, 'Medical Examinations'!A:A, 'Medical Examinations'!D:D, "not found")</f>
        <v>6.36</v>
      </c>
      <c r="E1342" s="2" t="str">
        <f>_xlfn.XLOOKUP(A1342, 'Medical Examinations'!A:A, 'Medical Examinations'!F:F, "not found")</f>
        <v>No</v>
      </c>
      <c r="F1342" s="2" t="str">
        <f>_xlfn.XLOOKUP(A1342, 'Medical Examinations'!A:A, 'Medical Examinations'!G:G, "not found")</f>
        <v>No</v>
      </c>
      <c r="G1342" s="2" t="str">
        <f>_xlfn.XLOOKUP(A1342, 'Medical Examinations'!A:A, 'Medical Examinations'!H:H, "not found")</f>
        <v>No</v>
      </c>
      <c r="H1342" s="2">
        <f>_xlfn.XLOOKUP(A1342, 'Medical Examinations'!A:A, 'Medical Examinations'!J:J, "not found")</f>
        <v>0</v>
      </c>
      <c r="I1342" s="2" t="str">
        <f>_xlfn.XLOOKUP(A1342, 'Medical Examinations'!A:A, 'Medical Examinations'!L:L, "not found")</f>
        <v>No</v>
      </c>
      <c r="J1342" s="2" t="str">
        <f>_xlfn.XLOOKUP(A1342, 'Medical Examinations'!A:A, 'Medical Examinations'!C:C, "not found")</f>
        <v>Obesity</v>
      </c>
      <c r="K1342" s="2" t="str">
        <f>_xlfn.XLOOKUP(A1342, 'Medical Examinations'!A:A, 'Medical Examinations'!E:E, "not  found")</f>
        <v>Prediabeties</v>
      </c>
      <c r="L1342" s="16">
        <f>_xlfn.XLOOKUP(A1342, 'Hospitalisation Details'!A:A, 'Hospitalisation Details'!G:G, "not found")</f>
        <v>34619</v>
      </c>
      <c r="M1342" s="17">
        <f>_xlfn.XLOOKUP(A1342, 'Hospitalisation Details'!A:A, 'Hospitalisation Details'!J:J, "not found")</f>
        <v>8081.74</v>
      </c>
      <c r="N1342" s="2" t="str">
        <f>_xlfn.XLOOKUP(A1342, 'Hospitalisation Details'!A:A, 'Hospitalisation Details'!L:L, "not found")</f>
        <v>tier - 2</v>
      </c>
      <c r="O1342" s="2" t="str">
        <f>_xlfn.XLOOKUP(A1342, 'Hospitalisation Details'!A:A, 'Hospitalisation Details'!N:N, "not found")</f>
        <v>tier - 2</v>
      </c>
      <c r="P1342" s="2" t="str">
        <f>_xlfn.XLOOKUP(A1342, 'Hospitalisation Details'!A:A, 'Hospitalisation Details'!P:P, "not found")</f>
        <v>R1026</v>
      </c>
      <c r="Q1342" s="2">
        <f>_xlfn.XLOOKUP(A1342, 'Hospitalisation Details'!A:A, 'Hospitalisation Details'!H:H, "not found")</f>
        <v>28</v>
      </c>
    </row>
    <row r="1343" spans="1:17" ht="15.75" x14ac:dyDescent="0.25">
      <c r="A1343" s="15" t="s">
        <v>1029</v>
      </c>
      <c r="B1343" s="2" t="str">
        <f>VLOOKUP(A1343, 'Customer Names'!A:E, 4, FALSE)</f>
        <v>Krysta</v>
      </c>
      <c r="C1343" s="2">
        <f>_xlfn.XLOOKUP(A1343, 'Medical Examinations'!A:A, 'Medical Examinations'!B:B, "not found")</f>
        <v>44.16</v>
      </c>
      <c r="D1343" s="2">
        <f>_xlfn.XLOOKUP(A1343, 'Medical Examinations'!A:A, 'Medical Examinations'!D:D, "not found")</f>
        <v>5.31</v>
      </c>
      <c r="E1343" s="2" t="str">
        <f>_xlfn.XLOOKUP(A1343, 'Medical Examinations'!A:A, 'Medical Examinations'!F:F, "not found")</f>
        <v>yes</v>
      </c>
      <c r="F1343" s="2" t="str">
        <f>_xlfn.XLOOKUP(A1343, 'Medical Examinations'!A:A, 'Medical Examinations'!G:G, "not found")</f>
        <v>No</v>
      </c>
      <c r="G1343" s="2" t="str">
        <f>_xlfn.XLOOKUP(A1343, 'Medical Examinations'!A:A, 'Medical Examinations'!H:H, "not found")</f>
        <v>No</v>
      </c>
      <c r="H1343" s="2">
        <f>_xlfn.XLOOKUP(A1343, 'Medical Examinations'!A:A, 'Medical Examinations'!J:J, "not found")</f>
        <v>0</v>
      </c>
      <c r="I1343" s="2" t="str">
        <f>_xlfn.XLOOKUP(A1343, 'Medical Examinations'!A:A, 'Medical Examinations'!L:L, "not found")</f>
        <v>No</v>
      </c>
      <c r="J1343" s="2" t="str">
        <f>_xlfn.XLOOKUP(A1343, 'Medical Examinations'!A:A, 'Medical Examinations'!C:C, "not found")</f>
        <v>Obesity</v>
      </c>
      <c r="K1343" s="2" t="str">
        <f>_xlfn.XLOOKUP(A1343, 'Medical Examinations'!A:A, 'Medical Examinations'!E:E, "not  found")</f>
        <v>Normal</v>
      </c>
      <c r="L1343" s="16">
        <f>_xlfn.XLOOKUP(A1343, 'Hospitalisation Details'!A:A, 'Hospitalisation Details'!G:G, "not found")</f>
        <v>37131</v>
      </c>
      <c r="M1343" s="17">
        <f>_xlfn.XLOOKUP(A1343, 'Hospitalisation Details'!A:A, 'Hospitalisation Details'!J:J, "not found")</f>
        <v>8081.26</v>
      </c>
      <c r="N1343" s="2" t="str">
        <f>_xlfn.XLOOKUP(A1343, 'Hospitalisation Details'!A:A, 'Hospitalisation Details'!L:L, "not found")</f>
        <v>tier - 2</v>
      </c>
      <c r="O1343" s="2" t="str">
        <f>_xlfn.XLOOKUP(A1343, 'Hospitalisation Details'!A:A, 'Hospitalisation Details'!N:N, "not found")</f>
        <v>tier - 2</v>
      </c>
      <c r="P1343" s="2" t="str">
        <f>_xlfn.XLOOKUP(A1343, 'Hospitalisation Details'!A:A, 'Hospitalisation Details'!P:P, "not found")</f>
        <v>R1012</v>
      </c>
      <c r="Q1343" s="2">
        <f>_xlfn.XLOOKUP(A1343, 'Hospitalisation Details'!A:A, 'Hospitalisation Details'!H:H, "not found")</f>
        <v>21</v>
      </c>
    </row>
    <row r="1344" spans="1:17" ht="15.75" x14ac:dyDescent="0.25">
      <c r="A1344" s="15" t="s">
        <v>1028</v>
      </c>
      <c r="B1344" s="2" t="str">
        <f>VLOOKUP(A1344, 'Customer Names'!A:E, 4, FALSE)</f>
        <v>Natascia</v>
      </c>
      <c r="C1344" s="2">
        <f>_xlfn.XLOOKUP(A1344, 'Medical Examinations'!A:A, 'Medical Examinations'!B:B, "not found")</f>
        <v>37.049999999999997</v>
      </c>
      <c r="D1344" s="2">
        <f>_xlfn.XLOOKUP(A1344, 'Medical Examinations'!A:A, 'Medical Examinations'!D:D, "not found")</f>
        <v>4.74</v>
      </c>
      <c r="E1344" s="2" t="str">
        <f>_xlfn.XLOOKUP(A1344, 'Medical Examinations'!A:A, 'Medical Examinations'!F:F, "not found")</f>
        <v>No</v>
      </c>
      <c r="F1344" s="2" t="str">
        <f>_xlfn.XLOOKUP(A1344, 'Medical Examinations'!A:A, 'Medical Examinations'!G:G, "not found")</f>
        <v>No</v>
      </c>
      <c r="G1344" s="2" t="str">
        <f>_xlfn.XLOOKUP(A1344, 'Medical Examinations'!A:A, 'Medical Examinations'!H:H, "not found")</f>
        <v>Yes</v>
      </c>
      <c r="H1344" s="2">
        <f>_xlfn.XLOOKUP(A1344, 'Medical Examinations'!A:A, 'Medical Examinations'!J:J, "not found")</f>
        <v>1</v>
      </c>
      <c r="I1344" s="2" t="str">
        <f>_xlfn.XLOOKUP(A1344, 'Medical Examinations'!A:A, 'Medical Examinations'!L:L, "not found")</f>
        <v>No</v>
      </c>
      <c r="J1344" s="2" t="str">
        <f>_xlfn.XLOOKUP(A1344, 'Medical Examinations'!A:A, 'Medical Examinations'!C:C, "not found")</f>
        <v>Obesity</v>
      </c>
      <c r="K1344" s="2" t="str">
        <f>_xlfn.XLOOKUP(A1344, 'Medical Examinations'!A:A, 'Medical Examinations'!E:E, "not  found")</f>
        <v>Normal</v>
      </c>
      <c r="L1344" s="16">
        <f>_xlfn.XLOOKUP(A1344, 'Hospitalisation Details'!A:A, 'Hospitalisation Details'!G:G, "not found")</f>
        <v>34280</v>
      </c>
      <c r="M1344" s="17">
        <f>_xlfn.XLOOKUP(A1344, 'Hospitalisation Details'!A:A, 'Hospitalisation Details'!J:J, "not found")</f>
        <v>8077.41</v>
      </c>
      <c r="N1344" s="2" t="str">
        <f>_xlfn.XLOOKUP(A1344, 'Hospitalisation Details'!A:A, 'Hospitalisation Details'!L:L, "not found")</f>
        <v>tier - 2</v>
      </c>
      <c r="O1344" s="2" t="str">
        <f>_xlfn.XLOOKUP(A1344, 'Hospitalisation Details'!A:A, 'Hospitalisation Details'!N:N, "not found")</f>
        <v>tier - 1</v>
      </c>
      <c r="P1344" s="2" t="str">
        <f>_xlfn.XLOOKUP(A1344, 'Hospitalisation Details'!A:A, 'Hospitalisation Details'!P:P, "not found")</f>
        <v>R1026</v>
      </c>
      <c r="Q1344" s="2">
        <f>_xlfn.XLOOKUP(A1344, 'Hospitalisation Details'!A:A, 'Hospitalisation Details'!H:H, "not found")</f>
        <v>29</v>
      </c>
    </row>
    <row r="1345" spans="1:17" ht="15.75" x14ac:dyDescent="0.25">
      <c r="A1345" s="15" t="s">
        <v>1027</v>
      </c>
      <c r="B1345" s="2" t="str">
        <f>VLOOKUP(A1345, 'Customer Names'!A:E, 4, FALSE)</f>
        <v>Jenny</v>
      </c>
      <c r="C1345" s="2">
        <f>_xlfn.XLOOKUP(A1345, 'Medical Examinations'!A:A, 'Medical Examinations'!B:B, "not found")</f>
        <v>18.66</v>
      </c>
      <c r="D1345" s="2">
        <f>_xlfn.XLOOKUP(A1345, 'Medical Examinations'!A:A, 'Medical Examinations'!D:D, "not found")</f>
        <v>11.35</v>
      </c>
      <c r="E1345" s="2" t="str">
        <f>_xlfn.XLOOKUP(A1345, 'Medical Examinations'!A:A, 'Medical Examinations'!F:F, "not found")</f>
        <v>No</v>
      </c>
      <c r="F1345" s="2" t="str">
        <f>_xlfn.XLOOKUP(A1345, 'Medical Examinations'!A:A, 'Medical Examinations'!G:G, "not found")</f>
        <v>No</v>
      </c>
      <c r="G1345" s="2" t="str">
        <f>_xlfn.XLOOKUP(A1345, 'Medical Examinations'!A:A, 'Medical Examinations'!H:H, "not found")</f>
        <v>No</v>
      </c>
      <c r="H1345" s="2">
        <f>_xlfn.XLOOKUP(A1345, 'Medical Examinations'!A:A, 'Medical Examinations'!J:J, "not found")</f>
        <v>0</v>
      </c>
      <c r="I1345" s="2" t="str">
        <f>_xlfn.XLOOKUP(A1345, 'Medical Examinations'!A:A, 'Medical Examinations'!L:L, "not found")</f>
        <v>No</v>
      </c>
      <c r="J1345" s="2" t="str">
        <f>_xlfn.XLOOKUP(A1345, 'Medical Examinations'!A:A, 'Medical Examinations'!C:C, "not found")</f>
        <v>Normal Weight</v>
      </c>
      <c r="K1345" s="2" t="str">
        <f>_xlfn.XLOOKUP(A1345, 'Medical Examinations'!A:A, 'Medical Examinations'!E:E, "not  found")</f>
        <v>Diabetes</v>
      </c>
      <c r="L1345" s="16">
        <f>_xlfn.XLOOKUP(A1345, 'Hospitalisation Details'!A:A, 'Hospitalisation Details'!G:G, "not found")</f>
        <v>24036</v>
      </c>
      <c r="M1345" s="17">
        <f>_xlfn.XLOOKUP(A1345, 'Hospitalisation Details'!A:A, 'Hospitalisation Details'!J:J, "not found")</f>
        <v>8071.57</v>
      </c>
      <c r="N1345" s="2" t="str">
        <f>_xlfn.XLOOKUP(A1345, 'Hospitalisation Details'!A:A, 'Hospitalisation Details'!L:L, "not found")</f>
        <v>tier - 3</v>
      </c>
      <c r="O1345" s="2" t="str">
        <f>_xlfn.XLOOKUP(A1345, 'Hospitalisation Details'!A:A, 'Hospitalisation Details'!N:N, "not found")</f>
        <v>tier - 1</v>
      </c>
      <c r="P1345" s="2" t="str">
        <f>_xlfn.XLOOKUP(A1345, 'Hospitalisation Details'!A:A, 'Hospitalisation Details'!P:P, "not found")</f>
        <v>R1011</v>
      </c>
      <c r="Q1345" s="2">
        <f>_xlfn.XLOOKUP(A1345, 'Hospitalisation Details'!A:A, 'Hospitalisation Details'!H:H, "not found")</f>
        <v>57</v>
      </c>
    </row>
    <row r="1346" spans="1:17" ht="15.75" x14ac:dyDescent="0.25">
      <c r="A1346" s="15" t="s">
        <v>1026</v>
      </c>
      <c r="B1346" s="2" t="str">
        <f>VLOOKUP(A1346, 'Customer Names'!A:E, 4, FALSE)</f>
        <v>Brian</v>
      </c>
      <c r="C1346" s="2">
        <f>_xlfn.XLOOKUP(A1346, 'Medical Examinations'!A:A, 'Medical Examinations'!B:B, "not found")</f>
        <v>36.200000000000003</v>
      </c>
      <c r="D1346" s="2">
        <f>_xlfn.XLOOKUP(A1346, 'Medical Examinations'!A:A, 'Medical Examinations'!D:D, "not found")</f>
        <v>6.81</v>
      </c>
      <c r="E1346" s="2" t="str">
        <f>_xlfn.XLOOKUP(A1346, 'Medical Examinations'!A:A, 'Medical Examinations'!F:F, "not found")</f>
        <v>yes</v>
      </c>
      <c r="F1346" s="2" t="str">
        <f>_xlfn.XLOOKUP(A1346, 'Medical Examinations'!A:A, 'Medical Examinations'!G:G, "not found")</f>
        <v>No</v>
      </c>
      <c r="G1346" s="2" t="str">
        <f>_xlfn.XLOOKUP(A1346, 'Medical Examinations'!A:A, 'Medical Examinations'!H:H, "not found")</f>
        <v>No</v>
      </c>
      <c r="H1346" s="2">
        <f>_xlfn.XLOOKUP(A1346, 'Medical Examinations'!A:A, 'Medical Examinations'!J:J, "not found")</f>
        <v>1</v>
      </c>
      <c r="I1346" s="2" t="str">
        <f>_xlfn.XLOOKUP(A1346, 'Medical Examinations'!A:A, 'Medical Examinations'!L:L, "not found")</f>
        <v>No</v>
      </c>
      <c r="J1346" s="2" t="str">
        <f>_xlfn.XLOOKUP(A1346, 'Medical Examinations'!A:A, 'Medical Examinations'!C:C, "not found")</f>
        <v>Obesity</v>
      </c>
      <c r="K1346" s="2" t="str">
        <f>_xlfn.XLOOKUP(A1346, 'Medical Examinations'!A:A, 'Medical Examinations'!E:E, "not  found")</f>
        <v>Diabetes</v>
      </c>
      <c r="L1346" s="16">
        <f>_xlfn.XLOOKUP(A1346, 'Hospitalisation Details'!A:A, 'Hospitalisation Details'!G:G, "not found")</f>
        <v>27743</v>
      </c>
      <c r="M1346" s="17">
        <f>_xlfn.XLOOKUP(A1346, 'Hospitalisation Details'!A:A, 'Hospitalisation Details'!J:J, "not found")</f>
        <v>8068.19</v>
      </c>
      <c r="N1346" s="2" t="str">
        <f>_xlfn.XLOOKUP(A1346, 'Hospitalisation Details'!A:A, 'Hospitalisation Details'!L:L, "not found")</f>
        <v>tier - 3</v>
      </c>
      <c r="O1346" s="2" t="str">
        <f>_xlfn.XLOOKUP(A1346, 'Hospitalisation Details'!A:A, 'Hospitalisation Details'!N:N, "not found")</f>
        <v>tier - 2</v>
      </c>
      <c r="P1346" s="2" t="str">
        <f>_xlfn.XLOOKUP(A1346, 'Hospitalisation Details'!A:A, 'Hospitalisation Details'!P:P, "not found")</f>
        <v>R1011</v>
      </c>
      <c r="Q1346" s="2">
        <f>_xlfn.XLOOKUP(A1346, 'Hospitalisation Details'!A:A, 'Hospitalisation Details'!H:H, "not found")</f>
        <v>47</v>
      </c>
    </row>
    <row r="1347" spans="1:17" ht="15.75" x14ac:dyDescent="0.25">
      <c r="A1347" s="15" t="s">
        <v>1025</v>
      </c>
      <c r="B1347" s="2" t="str">
        <f>VLOOKUP(A1347, 'Customer Names'!A:E, 4, FALSE)</f>
        <v>Monica</v>
      </c>
      <c r="C1347" s="2">
        <f>_xlfn.XLOOKUP(A1347, 'Medical Examinations'!A:A, 'Medical Examinations'!B:B, "not found")</f>
        <v>18.87</v>
      </c>
      <c r="D1347" s="2">
        <f>_xlfn.XLOOKUP(A1347, 'Medical Examinations'!A:A, 'Medical Examinations'!D:D, "not found")</f>
        <v>8.06</v>
      </c>
      <c r="E1347" s="2" t="str">
        <f>_xlfn.XLOOKUP(A1347, 'Medical Examinations'!A:A, 'Medical Examinations'!F:F, "not found")</f>
        <v>No</v>
      </c>
      <c r="F1347" s="2" t="str">
        <f>_xlfn.XLOOKUP(A1347, 'Medical Examinations'!A:A, 'Medical Examinations'!G:G, "not found")</f>
        <v>No</v>
      </c>
      <c r="G1347" s="2" t="str">
        <f>_xlfn.XLOOKUP(A1347, 'Medical Examinations'!A:A, 'Medical Examinations'!H:H, "not found")</f>
        <v>No</v>
      </c>
      <c r="H1347" s="2">
        <f>_xlfn.XLOOKUP(A1347, 'Medical Examinations'!A:A, 'Medical Examinations'!J:J, "not found")</f>
        <v>0</v>
      </c>
      <c r="I1347" s="2" t="str">
        <f>_xlfn.XLOOKUP(A1347, 'Medical Examinations'!A:A, 'Medical Examinations'!L:L, "not found")</f>
        <v>No</v>
      </c>
      <c r="J1347" s="2" t="str">
        <f>_xlfn.XLOOKUP(A1347, 'Medical Examinations'!A:A, 'Medical Examinations'!C:C, "not found")</f>
        <v>Normal Weight</v>
      </c>
      <c r="K1347" s="2" t="str">
        <f>_xlfn.XLOOKUP(A1347, 'Medical Examinations'!A:A, 'Medical Examinations'!E:E, "not  found")</f>
        <v>Diabetes</v>
      </c>
      <c r="L1347" s="16">
        <f>_xlfn.XLOOKUP(A1347, 'Hospitalisation Details'!A:A, 'Hospitalisation Details'!G:G, "not found")</f>
        <v>23965</v>
      </c>
      <c r="M1347" s="17">
        <f>_xlfn.XLOOKUP(A1347, 'Hospitalisation Details'!A:A, 'Hospitalisation Details'!J:J, "not found")</f>
        <v>8067.83</v>
      </c>
      <c r="N1347" s="2" t="str">
        <f>_xlfn.XLOOKUP(A1347, 'Hospitalisation Details'!A:A, 'Hospitalisation Details'!L:L, "not found")</f>
        <v>tier - 3</v>
      </c>
      <c r="O1347" s="2" t="str">
        <f>_xlfn.XLOOKUP(A1347, 'Hospitalisation Details'!A:A, 'Hospitalisation Details'!N:N, "not found")</f>
        <v>tier - 1</v>
      </c>
      <c r="P1347" s="2" t="str">
        <f>_xlfn.XLOOKUP(A1347, 'Hospitalisation Details'!A:A, 'Hospitalisation Details'!P:P, "not found")</f>
        <v>R1013</v>
      </c>
      <c r="Q1347" s="2">
        <f>_xlfn.XLOOKUP(A1347, 'Hospitalisation Details'!A:A, 'Hospitalisation Details'!H:H, "not found")</f>
        <v>57</v>
      </c>
    </row>
    <row r="1348" spans="1:17" ht="15.75" x14ac:dyDescent="0.25">
      <c r="A1348" s="15" t="s">
        <v>1024</v>
      </c>
      <c r="B1348" s="2" t="str">
        <f>VLOOKUP(A1348, 'Customer Names'!A:E, 4, FALSE)</f>
        <v>Tyler</v>
      </c>
      <c r="C1348" s="2">
        <f>_xlfn.XLOOKUP(A1348, 'Medical Examinations'!A:A, 'Medical Examinations'!B:B, "not found")</f>
        <v>32.299999999999997</v>
      </c>
      <c r="D1348" s="2">
        <f>_xlfn.XLOOKUP(A1348, 'Medical Examinations'!A:A, 'Medical Examinations'!D:D, "not found")</f>
        <v>6.74</v>
      </c>
      <c r="E1348" s="2" t="str">
        <f>_xlfn.XLOOKUP(A1348, 'Medical Examinations'!A:A, 'Medical Examinations'!F:F, "not found")</f>
        <v>yes</v>
      </c>
      <c r="F1348" s="2" t="str">
        <f>_xlfn.XLOOKUP(A1348, 'Medical Examinations'!A:A, 'Medical Examinations'!G:G, "not found")</f>
        <v>No</v>
      </c>
      <c r="G1348" s="2" t="str">
        <f>_xlfn.XLOOKUP(A1348, 'Medical Examinations'!A:A, 'Medical Examinations'!H:H, "not found")</f>
        <v>No</v>
      </c>
      <c r="H1348" s="2">
        <f>_xlfn.XLOOKUP(A1348, 'Medical Examinations'!A:A, 'Medical Examinations'!J:J, "not found")</f>
        <v>1</v>
      </c>
      <c r="I1348" s="2" t="str">
        <f>_xlfn.XLOOKUP(A1348, 'Medical Examinations'!A:A, 'Medical Examinations'!L:L, "not found")</f>
        <v>No</v>
      </c>
      <c r="J1348" s="2" t="str">
        <f>_xlfn.XLOOKUP(A1348, 'Medical Examinations'!A:A, 'Medical Examinations'!C:C, "not found")</f>
        <v>Obesity</v>
      </c>
      <c r="K1348" s="2" t="str">
        <f>_xlfn.XLOOKUP(A1348, 'Medical Examinations'!A:A, 'Medical Examinations'!E:E, "not  found")</f>
        <v>Diabetes</v>
      </c>
      <c r="L1348" s="16">
        <f>_xlfn.XLOOKUP(A1348, 'Hospitalisation Details'!A:A, 'Hospitalisation Details'!G:G, "not found")</f>
        <v>27573</v>
      </c>
      <c r="M1348" s="17">
        <f>_xlfn.XLOOKUP(A1348, 'Hospitalisation Details'!A:A, 'Hospitalisation Details'!J:J, "not found")</f>
        <v>8062.76</v>
      </c>
      <c r="N1348" s="2" t="str">
        <f>_xlfn.XLOOKUP(A1348, 'Hospitalisation Details'!A:A, 'Hospitalisation Details'!L:L, "not found")</f>
        <v>tier - 3</v>
      </c>
      <c r="O1348" s="2" t="str">
        <f>_xlfn.XLOOKUP(A1348, 'Hospitalisation Details'!A:A, 'Hospitalisation Details'!N:N, "not found")</f>
        <v>tier - 3</v>
      </c>
      <c r="P1348" s="2" t="str">
        <f>_xlfn.XLOOKUP(A1348, 'Hospitalisation Details'!A:A, 'Hospitalisation Details'!P:P, "not found")</f>
        <v>R1011</v>
      </c>
      <c r="Q1348" s="2">
        <f>_xlfn.XLOOKUP(A1348, 'Hospitalisation Details'!A:A, 'Hospitalisation Details'!H:H, "not found")</f>
        <v>47</v>
      </c>
    </row>
    <row r="1349" spans="1:17" ht="15.75" x14ac:dyDescent="0.25">
      <c r="A1349" s="15" t="s">
        <v>1023</v>
      </c>
      <c r="B1349" s="2" t="str">
        <f>VLOOKUP(A1349, 'Customer Names'!A:E, 4, FALSE)</f>
        <v>Kelly C</v>
      </c>
      <c r="C1349" s="2">
        <f>_xlfn.XLOOKUP(A1349, 'Medical Examinations'!A:A, 'Medical Examinations'!B:B, "not found")</f>
        <v>22.64</v>
      </c>
      <c r="D1349" s="2">
        <f>_xlfn.XLOOKUP(A1349, 'Medical Examinations'!A:A, 'Medical Examinations'!D:D, "not found")</f>
        <v>6.54</v>
      </c>
      <c r="E1349" s="2" t="str">
        <f>_xlfn.XLOOKUP(A1349, 'Medical Examinations'!A:A, 'Medical Examinations'!F:F, "not found")</f>
        <v>yes</v>
      </c>
      <c r="F1349" s="2" t="str">
        <f>_xlfn.XLOOKUP(A1349, 'Medical Examinations'!A:A, 'Medical Examinations'!G:G, "not found")</f>
        <v>No</v>
      </c>
      <c r="G1349" s="2" t="str">
        <f>_xlfn.XLOOKUP(A1349, 'Medical Examinations'!A:A, 'Medical Examinations'!H:H, "not found")</f>
        <v>No</v>
      </c>
      <c r="H1349" s="2">
        <f>_xlfn.XLOOKUP(A1349, 'Medical Examinations'!A:A, 'Medical Examinations'!J:J, "not found")</f>
        <v>2</v>
      </c>
      <c r="I1349" s="2" t="str">
        <f>_xlfn.XLOOKUP(A1349, 'Medical Examinations'!A:A, 'Medical Examinations'!L:L, "not found")</f>
        <v>No</v>
      </c>
      <c r="J1349" s="2" t="str">
        <f>_xlfn.XLOOKUP(A1349, 'Medical Examinations'!A:A, 'Medical Examinations'!C:C, "not found")</f>
        <v>Normal Weight</v>
      </c>
      <c r="K1349" s="2" t="str">
        <f>_xlfn.XLOOKUP(A1349, 'Medical Examinations'!A:A, 'Medical Examinations'!E:E, "not  found")</f>
        <v>Diabetes</v>
      </c>
      <c r="L1349" s="16">
        <f>_xlfn.XLOOKUP(A1349, 'Hospitalisation Details'!A:A, 'Hospitalisation Details'!G:G, "not found")</f>
        <v>25914</v>
      </c>
      <c r="M1349" s="17">
        <f>_xlfn.XLOOKUP(A1349, 'Hospitalisation Details'!A:A, 'Hospitalisation Details'!J:J, "not found")</f>
        <v>8062.31</v>
      </c>
      <c r="N1349" s="2" t="str">
        <f>_xlfn.XLOOKUP(A1349, 'Hospitalisation Details'!A:A, 'Hospitalisation Details'!L:L, "not found")</f>
        <v>tier - 2</v>
      </c>
      <c r="O1349" s="2" t="str">
        <f>_xlfn.XLOOKUP(A1349, 'Hospitalisation Details'!A:A, 'Hospitalisation Details'!N:N, "not found")</f>
        <v>tier - 1</v>
      </c>
      <c r="P1349" s="2" t="str">
        <f>_xlfn.XLOOKUP(A1349, 'Hospitalisation Details'!A:A, 'Hospitalisation Details'!P:P, "not found")</f>
        <v>R1013</v>
      </c>
      <c r="Q1349" s="2">
        <f>_xlfn.XLOOKUP(A1349, 'Hospitalisation Details'!A:A, 'Hospitalisation Details'!H:H, "not found")</f>
        <v>52</v>
      </c>
    </row>
    <row r="1350" spans="1:17" ht="15.75" x14ac:dyDescent="0.25">
      <c r="A1350" s="15" t="s">
        <v>1022</v>
      </c>
      <c r="B1350" s="2" t="str">
        <f>VLOOKUP(A1350, 'Customer Names'!A:E, 4, FALSE)</f>
        <v>Emily</v>
      </c>
      <c r="C1350" s="2">
        <f>_xlfn.XLOOKUP(A1350, 'Medical Examinations'!A:A, 'Medical Examinations'!B:B, "not found")</f>
        <v>28.69</v>
      </c>
      <c r="D1350" s="2">
        <f>_xlfn.XLOOKUP(A1350, 'Medical Examinations'!A:A, 'Medical Examinations'!D:D, "not found")</f>
        <v>5.4</v>
      </c>
      <c r="E1350" s="2" t="str">
        <f>_xlfn.XLOOKUP(A1350, 'Medical Examinations'!A:A, 'Medical Examinations'!F:F, "not found")</f>
        <v>No</v>
      </c>
      <c r="F1350" s="2" t="str">
        <f>_xlfn.XLOOKUP(A1350, 'Medical Examinations'!A:A, 'Medical Examinations'!G:G, "not found")</f>
        <v>No</v>
      </c>
      <c r="G1350" s="2" t="str">
        <f>_xlfn.XLOOKUP(A1350, 'Medical Examinations'!A:A, 'Medical Examinations'!H:H, "not found")</f>
        <v>No</v>
      </c>
      <c r="H1350" s="2">
        <f>_xlfn.XLOOKUP(A1350, 'Medical Examinations'!A:A, 'Medical Examinations'!J:J, "not found")</f>
        <v>0</v>
      </c>
      <c r="I1350" s="2" t="str">
        <f>_xlfn.XLOOKUP(A1350, 'Medical Examinations'!A:A, 'Medical Examinations'!L:L, "not found")</f>
        <v>No</v>
      </c>
      <c r="J1350" s="2" t="str">
        <f>_xlfn.XLOOKUP(A1350, 'Medical Examinations'!A:A, 'Medical Examinations'!C:C, "not found")</f>
        <v>Overweight</v>
      </c>
      <c r="K1350" s="2" t="str">
        <f>_xlfn.XLOOKUP(A1350, 'Medical Examinations'!A:A, 'Medical Examinations'!E:E, "not  found")</f>
        <v>Normal</v>
      </c>
      <c r="L1350" s="16">
        <f>_xlfn.XLOOKUP(A1350, 'Hospitalisation Details'!A:A, 'Hospitalisation Details'!G:G, "not found")</f>
        <v>30312</v>
      </c>
      <c r="M1350" s="17">
        <f>_xlfn.XLOOKUP(A1350, 'Hospitalisation Details'!A:A, 'Hospitalisation Details'!J:J, "not found")</f>
        <v>8059.68</v>
      </c>
      <c r="N1350" s="2" t="str">
        <f>_xlfn.XLOOKUP(A1350, 'Hospitalisation Details'!A:A, 'Hospitalisation Details'!L:L, "not found")</f>
        <v>tier - 2</v>
      </c>
      <c r="O1350" s="2" t="str">
        <f>_xlfn.XLOOKUP(A1350, 'Hospitalisation Details'!A:A, 'Hospitalisation Details'!N:N, "not found")</f>
        <v>tier - 3</v>
      </c>
      <c r="P1350" s="2" t="str">
        <f>_xlfn.XLOOKUP(A1350, 'Hospitalisation Details'!A:A, 'Hospitalisation Details'!P:P, "not found")</f>
        <v>R1012</v>
      </c>
      <c r="Q1350" s="2">
        <f>_xlfn.XLOOKUP(A1350, 'Hospitalisation Details'!A:A, 'Hospitalisation Details'!H:H, "not found")</f>
        <v>40</v>
      </c>
    </row>
    <row r="1351" spans="1:17" ht="15.75" x14ac:dyDescent="0.25">
      <c r="A1351" s="15" t="s">
        <v>1021</v>
      </c>
      <c r="B1351" s="2" t="str">
        <f>VLOOKUP(A1351, 'Customer Names'!A:E, 4, FALSE)</f>
        <v>James V</v>
      </c>
      <c r="C1351" s="2">
        <f>_xlfn.XLOOKUP(A1351, 'Medical Examinations'!A:A, 'Medical Examinations'!B:B, "not found")</f>
        <v>28.16</v>
      </c>
      <c r="D1351" s="2">
        <f>_xlfn.XLOOKUP(A1351, 'Medical Examinations'!A:A, 'Medical Examinations'!D:D, "not found")</f>
        <v>5.58</v>
      </c>
      <c r="E1351" s="2" t="str">
        <f>_xlfn.XLOOKUP(A1351, 'Medical Examinations'!A:A, 'Medical Examinations'!F:F, "not found")</f>
        <v>yes</v>
      </c>
      <c r="F1351" s="2" t="str">
        <f>_xlfn.XLOOKUP(A1351, 'Medical Examinations'!A:A, 'Medical Examinations'!G:G, "not found")</f>
        <v>No</v>
      </c>
      <c r="G1351" s="2" t="str">
        <f>_xlfn.XLOOKUP(A1351, 'Medical Examinations'!A:A, 'Medical Examinations'!H:H, "not found")</f>
        <v>No</v>
      </c>
      <c r="H1351" s="2">
        <f>_xlfn.XLOOKUP(A1351, 'Medical Examinations'!A:A, 'Medical Examinations'!J:J, "not found")</f>
        <v>0</v>
      </c>
      <c r="I1351" s="2" t="str">
        <f>_xlfn.XLOOKUP(A1351, 'Medical Examinations'!A:A, 'Medical Examinations'!L:L, "not found")</f>
        <v>No</v>
      </c>
      <c r="J1351" s="2" t="str">
        <f>_xlfn.XLOOKUP(A1351, 'Medical Examinations'!A:A, 'Medical Examinations'!C:C, "not found")</f>
        <v>Overweight</v>
      </c>
      <c r="K1351" s="2" t="str">
        <f>_xlfn.XLOOKUP(A1351, 'Medical Examinations'!A:A, 'Medical Examinations'!E:E, "not  found")</f>
        <v>Normal</v>
      </c>
      <c r="L1351" s="16">
        <f>_xlfn.XLOOKUP(A1351, 'Hospitalisation Details'!A:A, 'Hospitalisation Details'!G:G, "not found")</f>
        <v>31379</v>
      </c>
      <c r="M1351" s="17">
        <f>_xlfn.XLOOKUP(A1351, 'Hospitalisation Details'!A:A, 'Hospitalisation Details'!J:J, "not found")</f>
        <v>8059.06</v>
      </c>
      <c r="N1351" s="2" t="str">
        <f>_xlfn.XLOOKUP(A1351, 'Hospitalisation Details'!A:A, 'Hospitalisation Details'!L:L, "not found")</f>
        <v>tier - 2</v>
      </c>
      <c r="O1351" s="2" t="str">
        <f>_xlfn.XLOOKUP(A1351, 'Hospitalisation Details'!A:A, 'Hospitalisation Details'!N:N, "not found")</f>
        <v>tier - 3</v>
      </c>
      <c r="P1351" s="2" t="str">
        <f>_xlfn.XLOOKUP(A1351, 'Hospitalisation Details'!A:A, 'Hospitalisation Details'!P:P, "not found")</f>
        <v>R1012</v>
      </c>
      <c r="Q1351" s="2">
        <f>_xlfn.XLOOKUP(A1351, 'Hospitalisation Details'!A:A, 'Hospitalisation Details'!H:H, "not found")</f>
        <v>37</v>
      </c>
    </row>
    <row r="1352" spans="1:17" ht="15.75" x14ac:dyDescent="0.25">
      <c r="A1352" s="15" t="s">
        <v>1020</v>
      </c>
      <c r="B1352" s="2" t="str">
        <f>VLOOKUP(A1352, 'Customer Names'!A:E, 4, FALSE)</f>
        <v>Angie</v>
      </c>
      <c r="C1352" s="2">
        <f>_xlfn.XLOOKUP(A1352, 'Medical Examinations'!A:A, 'Medical Examinations'!B:B, "not found")</f>
        <v>45.54</v>
      </c>
      <c r="D1352" s="2">
        <f>_xlfn.XLOOKUP(A1352, 'Medical Examinations'!A:A, 'Medical Examinations'!D:D, "not found")</f>
        <v>5.84</v>
      </c>
      <c r="E1352" s="2" t="str">
        <f>_xlfn.XLOOKUP(A1352, 'Medical Examinations'!A:A, 'Medical Examinations'!F:F, "not found")</f>
        <v>No</v>
      </c>
      <c r="F1352" s="2" t="str">
        <f>_xlfn.XLOOKUP(A1352, 'Medical Examinations'!A:A, 'Medical Examinations'!G:G, "not found")</f>
        <v>No</v>
      </c>
      <c r="G1352" s="2" t="str">
        <f>_xlfn.XLOOKUP(A1352, 'Medical Examinations'!A:A, 'Medical Examinations'!H:H, "not found")</f>
        <v>Yes</v>
      </c>
      <c r="H1352" s="2">
        <f>_xlfn.XLOOKUP(A1352, 'Medical Examinations'!A:A, 'Medical Examinations'!J:J, "not found")</f>
        <v>1</v>
      </c>
      <c r="I1352" s="2" t="str">
        <f>_xlfn.XLOOKUP(A1352, 'Medical Examinations'!A:A, 'Medical Examinations'!L:L, "not found")</f>
        <v>No</v>
      </c>
      <c r="J1352" s="2" t="str">
        <f>_xlfn.XLOOKUP(A1352, 'Medical Examinations'!A:A, 'Medical Examinations'!C:C, "not found")</f>
        <v>Obesity</v>
      </c>
      <c r="K1352" s="2" t="str">
        <f>_xlfn.XLOOKUP(A1352, 'Medical Examinations'!A:A, 'Medical Examinations'!E:E, "not  found")</f>
        <v>Prediabeties</v>
      </c>
      <c r="L1352" s="16">
        <f>_xlfn.XLOOKUP(A1352, 'Hospitalisation Details'!A:A, 'Hospitalisation Details'!G:G, "not found")</f>
        <v>37967</v>
      </c>
      <c r="M1352" s="17">
        <f>_xlfn.XLOOKUP(A1352, 'Hospitalisation Details'!A:A, 'Hospitalisation Details'!J:J, "not found")</f>
        <v>8035.64</v>
      </c>
      <c r="N1352" s="2" t="str">
        <f>_xlfn.XLOOKUP(A1352, 'Hospitalisation Details'!A:A, 'Hospitalisation Details'!L:L, "not found")</f>
        <v>tier - 2</v>
      </c>
      <c r="O1352" s="2" t="str">
        <f>_xlfn.XLOOKUP(A1352, 'Hospitalisation Details'!A:A, 'Hospitalisation Details'!N:N, "not found")</f>
        <v>tier - 2</v>
      </c>
      <c r="P1352" s="2" t="str">
        <f>_xlfn.XLOOKUP(A1352, 'Hospitalisation Details'!A:A, 'Hospitalisation Details'!P:P, "not found")</f>
        <v>R1012</v>
      </c>
      <c r="Q1352" s="2">
        <f>_xlfn.XLOOKUP(A1352, 'Hospitalisation Details'!A:A, 'Hospitalisation Details'!H:H, "not found")</f>
        <v>19</v>
      </c>
    </row>
    <row r="1353" spans="1:17" ht="15.75" x14ac:dyDescent="0.25">
      <c r="A1353" s="15" t="s">
        <v>1019</v>
      </c>
      <c r="B1353" s="2" t="str">
        <f>VLOOKUP(A1353, 'Customer Names'!A:E, 4, FALSE)</f>
        <v>Michael J.</v>
      </c>
      <c r="C1353" s="2">
        <f>_xlfn.XLOOKUP(A1353, 'Medical Examinations'!A:A, 'Medical Examinations'!B:B, "not found")</f>
        <v>28.7</v>
      </c>
      <c r="D1353" s="2">
        <f>_xlfn.XLOOKUP(A1353, 'Medical Examinations'!A:A, 'Medical Examinations'!D:D, "not found")</f>
        <v>4.2</v>
      </c>
      <c r="E1353" s="2" t="str">
        <f>_xlfn.XLOOKUP(A1353, 'Medical Examinations'!A:A, 'Medical Examinations'!F:F, "not found")</f>
        <v>No</v>
      </c>
      <c r="F1353" s="2" t="str">
        <f>_xlfn.XLOOKUP(A1353, 'Medical Examinations'!A:A, 'Medical Examinations'!G:G, "not found")</f>
        <v>No</v>
      </c>
      <c r="G1353" s="2" t="str">
        <f>_xlfn.XLOOKUP(A1353, 'Medical Examinations'!A:A, 'Medical Examinations'!H:H, "not found")</f>
        <v>No</v>
      </c>
      <c r="H1353" s="2">
        <f>_xlfn.XLOOKUP(A1353, 'Medical Examinations'!A:A, 'Medical Examinations'!J:J, "not found")</f>
        <v>0</v>
      </c>
      <c r="I1353" s="2" t="str">
        <f>_xlfn.XLOOKUP(A1353, 'Medical Examinations'!A:A, 'Medical Examinations'!L:L, "not found")</f>
        <v>No</v>
      </c>
      <c r="J1353" s="2" t="str">
        <f>_xlfn.XLOOKUP(A1353, 'Medical Examinations'!A:A, 'Medical Examinations'!C:C, "not found")</f>
        <v>Overweight</v>
      </c>
      <c r="K1353" s="2" t="str">
        <f>_xlfn.XLOOKUP(A1353, 'Medical Examinations'!A:A, 'Medical Examinations'!E:E, "not  found")</f>
        <v>Normal</v>
      </c>
      <c r="L1353" s="16">
        <f>_xlfn.XLOOKUP(A1353, 'Hospitalisation Details'!A:A, 'Hospitalisation Details'!G:G, "not found")</f>
        <v>28435</v>
      </c>
      <c r="M1353" s="17">
        <f>_xlfn.XLOOKUP(A1353, 'Hospitalisation Details'!A:A, 'Hospitalisation Details'!J:J, "not found")</f>
        <v>8027.97</v>
      </c>
      <c r="N1353" s="2" t="str">
        <f>_xlfn.XLOOKUP(A1353, 'Hospitalisation Details'!A:A, 'Hospitalisation Details'!L:L, "not found")</f>
        <v>tier - 3</v>
      </c>
      <c r="O1353" s="2" t="str">
        <f>_xlfn.XLOOKUP(A1353, 'Hospitalisation Details'!A:A, 'Hospitalisation Details'!N:N, "not found")</f>
        <v>tier - 2</v>
      </c>
      <c r="P1353" s="2" t="str">
        <f>_xlfn.XLOOKUP(A1353, 'Hospitalisation Details'!A:A, 'Hospitalisation Details'!P:P, "not found")</f>
        <v>R1011</v>
      </c>
      <c r="Q1353" s="2">
        <f>_xlfn.XLOOKUP(A1353, 'Hospitalisation Details'!A:A, 'Hospitalisation Details'!H:H, "not found")</f>
        <v>45</v>
      </c>
    </row>
    <row r="1354" spans="1:17" ht="15.75" x14ac:dyDescent="0.25">
      <c r="A1354" s="15" t="s">
        <v>1018</v>
      </c>
      <c r="B1354" s="2" t="str">
        <f>VLOOKUP(A1354, 'Customer Names'!A:E, 4, FALSE)</f>
        <v>Sabina</v>
      </c>
      <c r="C1354" s="2">
        <f>_xlfn.XLOOKUP(A1354, 'Medical Examinations'!A:A, 'Medical Examinations'!B:B, "not found")</f>
        <v>27.74</v>
      </c>
      <c r="D1354" s="2">
        <f>_xlfn.XLOOKUP(A1354, 'Medical Examinations'!A:A, 'Medical Examinations'!D:D, "not found")</f>
        <v>6.06</v>
      </c>
      <c r="E1354" s="2" t="str">
        <f>_xlfn.XLOOKUP(A1354, 'Medical Examinations'!A:A, 'Medical Examinations'!F:F, "not found")</f>
        <v>yes</v>
      </c>
      <c r="F1354" s="2" t="str">
        <f>_xlfn.XLOOKUP(A1354, 'Medical Examinations'!A:A, 'Medical Examinations'!G:G, "not found")</f>
        <v>No</v>
      </c>
      <c r="G1354" s="2" t="str">
        <f>_xlfn.XLOOKUP(A1354, 'Medical Examinations'!A:A, 'Medical Examinations'!H:H, "not found")</f>
        <v>No</v>
      </c>
      <c r="H1354" s="2">
        <f>_xlfn.XLOOKUP(A1354, 'Medical Examinations'!A:A, 'Medical Examinations'!J:J, "not found")</f>
        <v>0</v>
      </c>
      <c r="I1354" s="2" t="str">
        <f>_xlfn.XLOOKUP(A1354, 'Medical Examinations'!A:A, 'Medical Examinations'!L:L, "not found")</f>
        <v>No</v>
      </c>
      <c r="J1354" s="2" t="str">
        <f>_xlfn.XLOOKUP(A1354, 'Medical Examinations'!A:A, 'Medical Examinations'!C:C, "not found")</f>
        <v>Overweight</v>
      </c>
      <c r="K1354" s="2" t="str">
        <f>_xlfn.XLOOKUP(A1354, 'Medical Examinations'!A:A, 'Medical Examinations'!E:E, "not  found")</f>
        <v>Prediabeties</v>
      </c>
      <c r="L1354" s="16">
        <f>_xlfn.XLOOKUP(A1354, 'Hospitalisation Details'!A:A, 'Hospitalisation Details'!G:G, "not found")</f>
        <v>28114</v>
      </c>
      <c r="M1354" s="17">
        <f>_xlfn.XLOOKUP(A1354, 'Hospitalisation Details'!A:A, 'Hospitalisation Details'!J:J, "not found")</f>
        <v>8026.67</v>
      </c>
      <c r="N1354" s="2" t="str">
        <f>_xlfn.XLOOKUP(A1354, 'Hospitalisation Details'!A:A, 'Hospitalisation Details'!L:L, "not found")</f>
        <v>tier - 2</v>
      </c>
      <c r="O1354" s="2" t="str">
        <f>_xlfn.XLOOKUP(A1354, 'Hospitalisation Details'!A:A, 'Hospitalisation Details'!N:N, "not found")</f>
        <v>tier - 2</v>
      </c>
      <c r="P1354" s="2" t="str">
        <f>_xlfn.XLOOKUP(A1354, 'Hospitalisation Details'!A:A, 'Hospitalisation Details'!P:P, "not found")</f>
        <v>R1012</v>
      </c>
      <c r="Q1354" s="2">
        <f>_xlfn.XLOOKUP(A1354, 'Hospitalisation Details'!A:A, 'Hospitalisation Details'!H:H, "not found")</f>
        <v>46</v>
      </c>
    </row>
    <row r="1355" spans="1:17" ht="15.75" x14ac:dyDescent="0.25">
      <c r="A1355" s="15" t="s">
        <v>1017</v>
      </c>
      <c r="B1355" s="2" t="str">
        <f>VLOOKUP(A1355, 'Customer Names'!A:E, 4, FALSE)</f>
        <v>Amy C</v>
      </c>
      <c r="C1355" s="2">
        <f>_xlfn.XLOOKUP(A1355, 'Medical Examinations'!A:A, 'Medical Examinations'!B:B, "not found")</f>
        <v>36.954999999999998</v>
      </c>
      <c r="D1355" s="2">
        <f>_xlfn.XLOOKUP(A1355, 'Medical Examinations'!A:A, 'Medical Examinations'!D:D, "not found")</f>
        <v>7.57</v>
      </c>
      <c r="E1355" s="2" t="str">
        <f>_xlfn.XLOOKUP(A1355, 'Medical Examinations'!A:A, 'Medical Examinations'!F:F, "not found")</f>
        <v>No</v>
      </c>
      <c r="F1355" s="2" t="str">
        <f>_xlfn.XLOOKUP(A1355, 'Medical Examinations'!A:A, 'Medical Examinations'!G:G, "not found")</f>
        <v>No</v>
      </c>
      <c r="G1355" s="2" t="str">
        <f>_xlfn.XLOOKUP(A1355, 'Medical Examinations'!A:A, 'Medical Examinations'!H:H, "not found")</f>
        <v>No</v>
      </c>
      <c r="H1355" s="2">
        <f>_xlfn.XLOOKUP(A1355, 'Medical Examinations'!A:A, 'Medical Examinations'!J:J, "not found")</f>
        <v>0</v>
      </c>
      <c r="I1355" s="2" t="str">
        <f>_xlfn.XLOOKUP(A1355, 'Medical Examinations'!A:A, 'Medical Examinations'!L:L, "not found")</f>
        <v>No</v>
      </c>
      <c r="J1355" s="2" t="str">
        <f>_xlfn.XLOOKUP(A1355, 'Medical Examinations'!A:A, 'Medical Examinations'!C:C, "not found")</f>
        <v>Obesity</v>
      </c>
      <c r="K1355" s="2" t="str">
        <f>_xlfn.XLOOKUP(A1355, 'Medical Examinations'!A:A, 'Medical Examinations'!E:E, "not  found")</f>
        <v>Diabetes</v>
      </c>
      <c r="L1355" s="16">
        <f>_xlfn.XLOOKUP(A1355, 'Hospitalisation Details'!A:A, 'Hospitalisation Details'!G:G, "not found")</f>
        <v>28688</v>
      </c>
      <c r="M1355" s="17">
        <f>_xlfn.XLOOKUP(A1355, 'Hospitalisation Details'!A:A, 'Hospitalisation Details'!J:J, "not found")</f>
        <v>8023.14</v>
      </c>
      <c r="N1355" s="2" t="str">
        <f>_xlfn.XLOOKUP(A1355, 'Hospitalisation Details'!A:A, 'Hospitalisation Details'!L:L, "not found")</f>
        <v>tier - 2</v>
      </c>
      <c r="O1355" s="2" t="str">
        <f>_xlfn.XLOOKUP(A1355, 'Hospitalisation Details'!A:A, 'Hospitalisation Details'!N:N, "not found")</f>
        <v>tier - 3</v>
      </c>
      <c r="P1355" s="2" t="str">
        <f>_xlfn.XLOOKUP(A1355, 'Hospitalisation Details'!A:A, 'Hospitalisation Details'!P:P, "not found")</f>
        <v>R1012</v>
      </c>
      <c r="Q1355" s="2">
        <f>_xlfn.XLOOKUP(A1355, 'Hospitalisation Details'!A:A, 'Hospitalisation Details'!H:H, "not found")</f>
        <v>44</v>
      </c>
    </row>
    <row r="1356" spans="1:17" ht="15.75" x14ac:dyDescent="0.25">
      <c r="A1356" s="15" t="s">
        <v>1016</v>
      </c>
      <c r="B1356" s="2" t="str">
        <f>VLOOKUP(A1356, 'Customer Names'!A:E, 4, FALSE)</f>
        <v>Victoria U</v>
      </c>
      <c r="C1356" s="2">
        <f>_xlfn.XLOOKUP(A1356, 'Medical Examinations'!A:A, 'Medical Examinations'!B:B, "not found")</f>
        <v>30.69</v>
      </c>
      <c r="D1356" s="2">
        <f>_xlfn.XLOOKUP(A1356, 'Medical Examinations'!A:A, 'Medical Examinations'!D:D, "not found")</f>
        <v>6.15</v>
      </c>
      <c r="E1356" s="2" t="str">
        <f>_xlfn.XLOOKUP(A1356, 'Medical Examinations'!A:A, 'Medical Examinations'!F:F, "not found")</f>
        <v>No</v>
      </c>
      <c r="F1356" s="2" t="str">
        <f>_xlfn.XLOOKUP(A1356, 'Medical Examinations'!A:A, 'Medical Examinations'!G:G, "not found")</f>
        <v>No</v>
      </c>
      <c r="G1356" s="2" t="str">
        <f>_xlfn.XLOOKUP(A1356, 'Medical Examinations'!A:A, 'Medical Examinations'!H:H, "not found")</f>
        <v>No</v>
      </c>
      <c r="H1356" s="2">
        <f>_xlfn.XLOOKUP(A1356, 'Medical Examinations'!A:A, 'Medical Examinations'!J:J, "not found")</f>
        <v>0</v>
      </c>
      <c r="I1356" s="2" t="str">
        <f>_xlfn.XLOOKUP(A1356, 'Medical Examinations'!A:A, 'Medical Examinations'!L:L, "not found")</f>
        <v>No</v>
      </c>
      <c r="J1356" s="2" t="str">
        <f>_xlfn.XLOOKUP(A1356, 'Medical Examinations'!A:A, 'Medical Examinations'!C:C, "not found")</f>
        <v>Obesity</v>
      </c>
      <c r="K1356" s="2" t="str">
        <f>_xlfn.XLOOKUP(A1356, 'Medical Examinations'!A:A, 'Medical Examinations'!E:E, "not  found")</f>
        <v>Prediabeties</v>
      </c>
      <c r="L1356" s="16">
        <f>_xlfn.XLOOKUP(A1356, 'Hospitalisation Details'!A:A, 'Hospitalisation Details'!G:G, "not found")</f>
        <v>32815</v>
      </c>
      <c r="M1356" s="17">
        <f>_xlfn.XLOOKUP(A1356, 'Hospitalisation Details'!A:A, 'Hospitalisation Details'!J:J, "not found")</f>
        <v>8021.11</v>
      </c>
      <c r="N1356" s="2" t="str">
        <f>_xlfn.XLOOKUP(A1356, 'Hospitalisation Details'!A:A, 'Hospitalisation Details'!L:L, "not found")</f>
        <v>tier - 2</v>
      </c>
      <c r="O1356" s="2" t="str">
        <f>_xlfn.XLOOKUP(A1356, 'Hospitalisation Details'!A:A, 'Hospitalisation Details'!N:N, "not found")</f>
        <v>tier - 1</v>
      </c>
      <c r="P1356" s="2" t="str">
        <f>_xlfn.XLOOKUP(A1356, 'Hospitalisation Details'!A:A, 'Hospitalisation Details'!P:P, "not found")</f>
        <v>R1012</v>
      </c>
      <c r="Q1356" s="2">
        <f>_xlfn.XLOOKUP(A1356, 'Hospitalisation Details'!A:A, 'Hospitalisation Details'!H:H, "not found")</f>
        <v>33</v>
      </c>
    </row>
    <row r="1357" spans="1:17" ht="15.75" x14ac:dyDescent="0.25">
      <c r="A1357" s="15" t="s">
        <v>1015</v>
      </c>
      <c r="B1357" s="2" t="str">
        <f>VLOOKUP(A1357, 'Customer Names'!A:E, 4, FALSE)</f>
        <v>Amelia B</v>
      </c>
      <c r="C1357" s="2">
        <f>_xlfn.XLOOKUP(A1357, 'Medical Examinations'!A:A, 'Medical Examinations'!B:B, "not found")</f>
        <v>24.984999999999999</v>
      </c>
      <c r="D1357" s="2">
        <f>_xlfn.XLOOKUP(A1357, 'Medical Examinations'!A:A, 'Medical Examinations'!D:D, "not found")</f>
        <v>4.5599999999999996</v>
      </c>
      <c r="E1357" s="2" t="str">
        <f>_xlfn.XLOOKUP(A1357, 'Medical Examinations'!A:A, 'Medical Examinations'!F:F, "not found")</f>
        <v>No</v>
      </c>
      <c r="F1357" s="2" t="str">
        <f>_xlfn.XLOOKUP(A1357, 'Medical Examinations'!A:A, 'Medical Examinations'!G:G, "not found")</f>
        <v>No</v>
      </c>
      <c r="G1357" s="2" t="str">
        <f>_xlfn.XLOOKUP(A1357, 'Medical Examinations'!A:A, 'Medical Examinations'!H:H, "not found")</f>
        <v>No</v>
      </c>
      <c r="H1357" s="2">
        <f>_xlfn.XLOOKUP(A1357, 'Medical Examinations'!A:A, 'Medical Examinations'!J:J, "not found")</f>
        <v>0</v>
      </c>
      <c r="I1357" s="2" t="str">
        <f>_xlfn.XLOOKUP(A1357, 'Medical Examinations'!A:A, 'Medical Examinations'!L:L, "not found")</f>
        <v>No</v>
      </c>
      <c r="J1357" s="2" t="str">
        <f>_xlfn.XLOOKUP(A1357, 'Medical Examinations'!A:A, 'Medical Examinations'!C:C, "not found")</f>
        <v>Normal Weight</v>
      </c>
      <c r="K1357" s="2" t="str">
        <f>_xlfn.XLOOKUP(A1357, 'Medical Examinations'!A:A, 'Medical Examinations'!E:E, "not  found")</f>
        <v>Normal</v>
      </c>
      <c r="L1357" s="16">
        <f>_xlfn.XLOOKUP(A1357, 'Hospitalisation Details'!A:A, 'Hospitalisation Details'!G:G, "not found")</f>
        <v>29533</v>
      </c>
      <c r="M1357" s="17">
        <f>_xlfn.XLOOKUP(A1357, 'Hospitalisation Details'!A:A, 'Hospitalisation Details'!J:J, "not found")</f>
        <v>8017.06</v>
      </c>
      <c r="N1357" s="2" t="str">
        <f>_xlfn.XLOOKUP(A1357, 'Hospitalisation Details'!A:A, 'Hospitalisation Details'!L:L, "not found")</f>
        <v>tier - 2</v>
      </c>
      <c r="O1357" s="2" t="str">
        <f>_xlfn.XLOOKUP(A1357, 'Hospitalisation Details'!A:A, 'Hospitalisation Details'!N:N, "not found")</f>
        <v>tier - 2</v>
      </c>
      <c r="P1357" s="2" t="str">
        <f>_xlfn.XLOOKUP(A1357, 'Hospitalisation Details'!A:A, 'Hospitalisation Details'!P:P, "not found")</f>
        <v>R1012</v>
      </c>
      <c r="Q1357" s="2">
        <f>_xlfn.XLOOKUP(A1357, 'Hospitalisation Details'!A:A, 'Hospitalisation Details'!H:H, "not found")</f>
        <v>42</v>
      </c>
    </row>
    <row r="1358" spans="1:17" ht="15.75" x14ac:dyDescent="0.25">
      <c r="A1358" s="15" t="s">
        <v>1014</v>
      </c>
      <c r="B1358" s="2" t="str">
        <f>VLOOKUP(A1358, 'Customer Names'!A:E, 4, FALSE)</f>
        <v>Jackie J</v>
      </c>
      <c r="C1358" s="2">
        <f>_xlfn.XLOOKUP(A1358, 'Medical Examinations'!A:A, 'Medical Examinations'!B:B, "not found")</f>
        <v>39.42</v>
      </c>
      <c r="D1358" s="2">
        <f>_xlfn.XLOOKUP(A1358, 'Medical Examinations'!A:A, 'Medical Examinations'!D:D, "not found")</f>
        <v>4.72</v>
      </c>
      <c r="E1358" s="2" t="str">
        <f>_xlfn.XLOOKUP(A1358, 'Medical Examinations'!A:A, 'Medical Examinations'!F:F, "not found")</f>
        <v>yes</v>
      </c>
      <c r="F1358" s="2" t="str">
        <f>_xlfn.XLOOKUP(A1358, 'Medical Examinations'!A:A, 'Medical Examinations'!G:G, "not found")</f>
        <v>No</v>
      </c>
      <c r="G1358" s="2" t="str">
        <f>_xlfn.XLOOKUP(A1358, 'Medical Examinations'!A:A, 'Medical Examinations'!H:H, "not found")</f>
        <v>No</v>
      </c>
      <c r="H1358" s="2">
        <f>_xlfn.XLOOKUP(A1358, 'Medical Examinations'!A:A, 'Medical Examinations'!J:J, "not found")</f>
        <v>1</v>
      </c>
      <c r="I1358" s="2" t="str">
        <f>_xlfn.XLOOKUP(A1358, 'Medical Examinations'!A:A, 'Medical Examinations'!L:L, "not found")</f>
        <v>No</v>
      </c>
      <c r="J1358" s="2" t="str">
        <f>_xlfn.XLOOKUP(A1358, 'Medical Examinations'!A:A, 'Medical Examinations'!C:C, "not found")</f>
        <v>Obesity</v>
      </c>
      <c r="K1358" s="2" t="str">
        <f>_xlfn.XLOOKUP(A1358, 'Medical Examinations'!A:A, 'Medical Examinations'!E:E, "not  found")</f>
        <v>Normal</v>
      </c>
      <c r="L1358" s="16">
        <f>_xlfn.XLOOKUP(A1358, 'Hospitalisation Details'!A:A, 'Hospitalisation Details'!G:G, "not found")</f>
        <v>34960</v>
      </c>
      <c r="M1358" s="17">
        <f>_xlfn.XLOOKUP(A1358, 'Hospitalisation Details'!A:A, 'Hospitalisation Details'!J:J, "not found")</f>
        <v>8014.62</v>
      </c>
      <c r="N1358" s="2" t="str">
        <f>_xlfn.XLOOKUP(A1358, 'Hospitalisation Details'!A:A, 'Hospitalisation Details'!L:L, "not found")</f>
        <v>tier - 2</v>
      </c>
      <c r="O1358" s="2" t="str">
        <f>_xlfn.XLOOKUP(A1358, 'Hospitalisation Details'!A:A, 'Hospitalisation Details'!N:N, "not found")</f>
        <v>tier - 3</v>
      </c>
      <c r="P1358" s="2" t="str">
        <f>_xlfn.XLOOKUP(A1358, 'Hospitalisation Details'!A:A, 'Hospitalisation Details'!P:P, "not found")</f>
        <v>R1012</v>
      </c>
      <c r="Q1358" s="2">
        <f>_xlfn.XLOOKUP(A1358, 'Hospitalisation Details'!A:A, 'Hospitalisation Details'!H:H, "not found")</f>
        <v>27</v>
      </c>
    </row>
    <row r="1359" spans="1:17" ht="15.75" x14ac:dyDescent="0.25">
      <c r="A1359" s="15" t="s">
        <v>1013</v>
      </c>
      <c r="B1359" s="2" t="str">
        <f>VLOOKUP(A1359, 'Customer Names'!A:E, 4, FALSE)</f>
        <v>Justin</v>
      </c>
      <c r="C1359" s="2">
        <f>_xlfn.XLOOKUP(A1359, 'Medical Examinations'!A:A, 'Medical Examinations'!B:B, "not found")</f>
        <v>16.8</v>
      </c>
      <c r="D1359" s="2">
        <f>_xlfn.XLOOKUP(A1359, 'Medical Examinations'!A:A, 'Medical Examinations'!D:D, "not found")</f>
        <v>7.98</v>
      </c>
      <c r="E1359" s="2" t="str">
        <f>_xlfn.XLOOKUP(A1359, 'Medical Examinations'!A:A, 'Medical Examinations'!F:F, "not found")</f>
        <v>No</v>
      </c>
      <c r="F1359" s="2" t="str">
        <f>_xlfn.XLOOKUP(A1359, 'Medical Examinations'!A:A, 'Medical Examinations'!G:G, "not found")</f>
        <v>No</v>
      </c>
      <c r="G1359" s="2" t="str">
        <f>_xlfn.XLOOKUP(A1359, 'Medical Examinations'!A:A, 'Medical Examinations'!H:H, "not found")</f>
        <v>No</v>
      </c>
      <c r="H1359" s="2">
        <f>_xlfn.XLOOKUP(A1359, 'Medical Examinations'!A:A, 'Medical Examinations'!J:J, "not found")</f>
        <v>0</v>
      </c>
      <c r="I1359" s="2" t="str">
        <f>_xlfn.XLOOKUP(A1359, 'Medical Examinations'!A:A, 'Medical Examinations'!L:L, "not found")</f>
        <v>No</v>
      </c>
      <c r="J1359" s="2" t="str">
        <f>_xlfn.XLOOKUP(A1359, 'Medical Examinations'!A:A, 'Medical Examinations'!C:C, "not found")</f>
        <v>Underweight</v>
      </c>
      <c r="K1359" s="2" t="str">
        <f>_xlfn.XLOOKUP(A1359, 'Medical Examinations'!A:A, 'Medical Examinations'!E:E, "not  found")</f>
        <v>Diabetes</v>
      </c>
      <c r="L1359" s="16">
        <f>_xlfn.XLOOKUP(A1359, 'Hospitalisation Details'!A:A, 'Hospitalisation Details'!G:G, "not found")</f>
        <v>22880</v>
      </c>
      <c r="M1359" s="17">
        <f>_xlfn.XLOOKUP(A1359, 'Hospitalisation Details'!A:A, 'Hospitalisation Details'!J:J, "not found")</f>
        <v>8004.96</v>
      </c>
      <c r="N1359" s="2" t="str">
        <f>_xlfn.XLOOKUP(A1359, 'Hospitalisation Details'!A:A, 'Hospitalisation Details'!L:L, "not found")</f>
        <v>tier - 3</v>
      </c>
      <c r="O1359" s="2" t="str">
        <f>_xlfn.XLOOKUP(A1359, 'Hospitalisation Details'!A:A, 'Hospitalisation Details'!N:N, "not found")</f>
        <v>tier - 1</v>
      </c>
      <c r="P1359" s="2" t="str">
        <f>_xlfn.XLOOKUP(A1359, 'Hospitalisation Details'!A:A, 'Hospitalisation Details'!P:P, "not found")</f>
        <v>R1013</v>
      </c>
      <c r="Q1359" s="2">
        <f>_xlfn.XLOOKUP(A1359, 'Hospitalisation Details'!A:A, 'Hospitalisation Details'!H:H, "not found")</f>
        <v>60</v>
      </c>
    </row>
    <row r="1360" spans="1:17" ht="15.75" x14ac:dyDescent="0.25">
      <c r="A1360" s="15" t="s">
        <v>1012</v>
      </c>
      <c r="B1360" s="2" t="str">
        <f>VLOOKUP(A1360, 'Customer Names'!A:E, 4, FALSE)</f>
        <v>Kerry</v>
      </c>
      <c r="C1360" s="2">
        <f>_xlfn.XLOOKUP(A1360, 'Medical Examinations'!A:A, 'Medical Examinations'!B:B, "not found")</f>
        <v>23.274999999999999</v>
      </c>
      <c r="D1360" s="2">
        <f>_xlfn.XLOOKUP(A1360, 'Medical Examinations'!A:A, 'Medical Examinations'!D:D, "not found")</f>
        <v>6.26</v>
      </c>
      <c r="E1360" s="2" t="str">
        <f>_xlfn.XLOOKUP(A1360, 'Medical Examinations'!A:A, 'Medical Examinations'!F:F, "not found")</f>
        <v>yes</v>
      </c>
      <c r="F1360" s="2" t="str">
        <f>_xlfn.XLOOKUP(A1360, 'Medical Examinations'!A:A, 'Medical Examinations'!G:G, "not found")</f>
        <v>No</v>
      </c>
      <c r="G1360" s="2" t="str">
        <f>_xlfn.XLOOKUP(A1360, 'Medical Examinations'!A:A, 'Medical Examinations'!H:H, "not found")</f>
        <v>Yes</v>
      </c>
      <c r="H1360" s="2">
        <f>_xlfn.XLOOKUP(A1360, 'Medical Examinations'!A:A, 'Medical Examinations'!J:J, "not found")</f>
        <v>1</v>
      </c>
      <c r="I1360" s="2" t="str">
        <f>_xlfn.XLOOKUP(A1360, 'Medical Examinations'!A:A, 'Medical Examinations'!L:L, "not found")</f>
        <v>No</v>
      </c>
      <c r="J1360" s="2" t="str">
        <f>_xlfn.XLOOKUP(A1360, 'Medical Examinations'!A:A, 'Medical Examinations'!C:C, "not found")</f>
        <v>Normal Weight</v>
      </c>
      <c r="K1360" s="2" t="str">
        <f>_xlfn.XLOOKUP(A1360, 'Medical Examinations'!A:A, 'Medical Examinations'!E:E, "not  found")</f>
        <v>Prediabeties</v>
      </c>
      <c r="L1360" s="16">
        <f>_xlfn.XLOOKUP(A1360, 'Hospitalisation Details'!A:A, 'Hospitalisation Details'!G:G, "not found")</f>
        <v>30548</v>
      </c>
      <c r="M1360" s="17">
        <f>_xlfn.XLOOKUP(A1360, 'Hospitalisation Details'!A:A, 'Hospitalisation Details'!J:J, "not found")</f>
        <v>7986.48</v>
      </c>
      <c r="N1360" s="2" t="str">
        <f>_xlfn.XLOOKUP(A1360, 'Hospitalisation Details'!A:A, 'Hospitalisation Details'!L:L, "not found")</f>
        <v>tier - 2</v>
      </c>
      <c r="O1360" s="2" t="str">
        <f>_xlfn.XLOOKUP(A1360, 'Hospitalisation Details'!A:A, 'Hospitalisation Details'!N:N, "not found")</f>
        <v>tier - 3</v>
      </c>
      <c r="P1360" s="2" t="str">
        <f>_xlfn.XLOOKUP(A1360, 'Hospitalisation Details'!A:A, 'Hospitalisation Details'!P:P, "not found")</f>
        <v>R1024</v>
      </c>
      <c r="Q1360" s="2">
        <f>_xlfn.XLOOKUP(A1360, 'Hospitalisation Details'!A:A, 'Hospitalisation Details'!H:H, "not found")</f>
        <v>39</v>
      </c>
    </row>
    <row r="1361" spans="1:17" ht="15.75" x14ac:dyDescent="0.25">
      <c r="A1361" s="15" t="s">
        <v>1011</v>
      </c>
      <c r="B1361" s="2" t="str">
        <f>VLOOKUP(A1361, 'Customer Names'!A:E, 4, FALSE)</f>
        <v>Cindy G.</v>
      </c>
      <c r="C1361" s="2">
        <f>_xlfn.XLOOKUP(A1361, 'Medical Examinations'!A:A, 'Medical Examinations'!B:B, "not found")</f>
        <v>22.8</v>
      </c>
      <c r="D1361" s="2">
        <f>_xlfn.XLOOKUP(A1361, 'Medical Examinations'!A:A, 'Medical Examinations'!D:D, "not found")</f>
        <v>4.29</v>
      </c>
      <c r="E1361" s="2" t="str">
        <f>_xlfn.XLOOKUP(A1361, 'Medical Examinations'!A:A, 'Medical Examinations'!F:F, "not found")</f>
        <v>yes</v>
      </c>
      <c r="F1361" s="2" t="str">
        <f>_xlfn.XLOOKUP(A1361, 'Medical Examinations'!A:A, 'Medical Examinations'!G:G, "not found")</f>
        <v>No</v>
      </c>
      <c r="G1361" s="2" t="str">
        <f>_xlfn.XLOOKUP(A1361, 'Medical Examinations'!A:A, 'Medical Examinations'!H:H, "not found")</f>
        <v>Yes</v>
      </c>
      <c r="H1361" s="2">
        <f>_xlfn.XLOOKUP(A1361, 'Medical Examinations'!A:A, 'Medical Examinations'!J:J, "not found")</f>
        <v>1</v>
      </c>
      <c r="I1361" s="2" t="str">
        <f>_xlfn.XLOOKUP(A1361, 'Medical Examinations'!A:A, 'Medical Examinations'!L:L, "not found")</f>
        <v>No</v>
      </c>
      <c r="J1361" s="2" t="str">
        <f>_xlfn.XLOOKUP(A1361, 'Medical Examinations'!A:A, 'Medical Examinations'!C:C, "not found")</f>
        <v>Normal Weight</v>
      </c>
      <c r="K1361" s="2" t="str">
        <f>_xlfn.XLOOKUP(A1361, 'Medical Examinations'!A:A, 'Medical Examinations'!E:E, "not  found")</f>
        <v>Normal</v>
      </c>
      <c r="L1361" s="16">
        <f>_xlfn.XLOOKUP(A1361, 'Hospitalisation Details'!A:A, 'Hospitalisation Details'!G:G, "not found")</f>
        <v>30556</v>
      </c>
      <c r="M1361" s="17">
        <f>_xlfn.XLOOKUP(A1361, 'Hospitalisation Details'!A:A, 'Hospitalisation Details'!J:J, "not found")</f>
        <v>7985.82</v>
      </c>
      <c r="N1361" s="2" t="str">
        <f>_xlfn.XLOOKUP(A1361, 'Hospitalisation Details'!A:A, 'Hospitalisation Details'!L:L, "not found")</f>
        <v>tier - 2</v>
      </c>
      <c r="O1361" s="2" t="str">
        <f>_xlfn.XLOOKUP(A1361, 'Hospitalisation Details'!A:A, 'Hospitalisation Details'!N:N, "not found")</f>
        <v>tier - 1</v>
      </c>
      <c r="P1361" s="2" t="str">
        <f>_xlfn.XLOOKUP(A1361, 'Hospitalisation Details'!A:A, 'Hospitalisation Details'!P:P, "not found")</f>
        <v>R1024</v>
      </c>
      <c r="Q1361" s="2">
        <f>_xlfn.XLOOKUP(A1361, 'Hospitalisation Details'!A:A, 'Hospitalisation Details'!H:H, "not found")</f>
        <v>39</v>
      </c>
    </row>
    <row r="1362" spans="1:17" ht="15.75" x14ac:dyDescent="0.25">
      <c r="A1362" s="15" t="s">
        <v>1010</v>
      </c>
      <c r="B1362" s="2" t="str">
        <f>VLOOKUP(A1362, 'Customer Names'!A:E, 4, FALSE)</f>
        <v>Gennaro</v>
      </c>
      <c r="C1362" s="2">
        <f>_xlfn.XLOOKUP(A1362, 'Medical Examinations'!A:A, 'Medical Examinations'!B:B, "not found")</f>
        <v>24.3</v>
      </c>
      <c r="D1362" s="2">
        <f>_xlfn.XLOOKUP(A1362, 'Medical Examinations'!A:A, 'Medical Examinations'!D:D, "not found")</f>
        <v>5.43</v>
      </c>
      <c r="E1362" s="2" t="str">
        <f>_xlfn.XLOOKUP(A1362, 'Medical Examinations'!A:A, 'Medical Examinations'!F:F, "not found")</f>
        <v>No</v>
      </c>
      <c r="F1362" s="2" t="str">
        <f>_xlfn.XLOOKUP(A1362, 'Medical Examinations'!A:A, 'Medical Examinations'!G:G, "not found")</f>
        <v>No</v>
      </c>
      <c r="G1362" s="2" t="str">
        <f>_xlfn.XLOOKUP(A1362, 'Medical Examinations'!A:A, 'Medical Examinations'!H:H, "not found")</f>
        <v>No</v>
      </c>
      <c r="H1362" s="2">
        <f>_xlfn.XLOOKUP(A1362, 'Medical Examinations'!A:A, 'Medical Examinations'!J:J, "not found")</f>
        <v>2</v>
      </c>
      <c r="I1362" s="2" t="str">
        <f>_xlfn.XLOOKUP(A1362, 'Medical Examinations'!A:A, 'Medical Examinations'!L:L, "not found")</f>
        <v>No</v>
      </c>
      <c r="J1362" s="2" t="str">
        <f>_xlfn.XLOOKUP(A1362, 'Medical Examinations'!A:A, 'Medical Examinations'!C:C, "not found")</f>
        <v>Normal Weight</v>
      </c>
      <c r="K1362" s="2" t="str">
        <f>_xlfn.XLOOKUP(A1362, 'Medical Examinations'!A:A, 'Medical Examinations'!E:E, "not  found")</f>
        <v>Normal</v>
      </c>
      <c r="L1362" s="16">
        <f>_xlfn.XLOOKUP(A1362, 'Hospitalisation Details'!A:A, 'Hospitalisation Details'!G:G, "not found")</f>
        <v>26626</v>
      </c>
      <c r="M1362" s="17">
        <f>_xlfn.XLOOKUP(A1362, 'Hospitalisation Details'!A:A, 'Hospitalisation Details'!J:J, "not found")</f>
        <v>7980.34</v>
      </c>
      <c r="N1362" s="2" t="str">
        <f>_xlfn.XLOOKUP(A1362, 'Hospitalisation Details'!A:A, 'Hospitalisation Details'!L:L, "not found")</f>
        <v>tier - 2</v>
      </c>
      <c r="O1362" s="2" t="str">
        <f>_xlfn.XLOOKUP(A1362, 'Hospitalisation Details'!A:A, 'Hospitalisation Details'!N:N, "not found")</f>
        <v>tier - 2</v>
      </c>
      <c r="P1362" s="2" t="str">
        <f>_xlfn.XLOOKUP(A1362, 'Hospitalisation Details'!A:A, 'Hospitalisation Details'!P:P, "not found")</f>
        <v>R1013</v>
      </c>
      <c r="Q1362" s="2">
        <f>_xlfn.XLOOKUP(A1362, 'Hospitalisation Details'!A:A, 'Hospitalisation Details'!H:H, "not found")</f>
        <v>50</v>
      </c>
    </row>
    <row r="1363" spans="1:17" ht="15.75" x14ac:dyDescent="0.25">
      <c r="A1363" s="15" t="s">
        <v>1009</v>
      </c>
      <c r="B1363" s="2" t="str">
        <f>VLOOKUP(A1363, 'Customer Names'!A:E, 4, FALSE)</f>
        <v>Terry</v>
      </c>
      <c r="C1363" s="2">
        <f>_xlfn.XLOOKUP(A1363, 'Medical Examinations'!A:A, 'Medical Examinations'!B:B, "not found")</f>
        <v>25.13</v>
      </c>
      <c r="D1363" s="2">
        <f>_xlfn.XLOOKUP(A1363, 'Medical Examinations'!A:A, 'Medical Examinations'!D:D, "not found")</f>
        <v>8</v>
      </c>
      <c r="E1363" s="2" t="str">
        <f>_xlfn.XLOOKUP(A1363, 'Medical Examinations'!A:A, 'Medical Examinations'!F:F, "not found")</f>
        <v>yes</v>
      </c>
      <c r="F1363" s="2" t="str">
        <f>_xlfn.XLOOKUP(A1363, 'Medical Examinations'!A:A, 'Medical Examinations'!G:G, "not found")</f>
        <v>No</v>
      </c>
      <c r="G1363" s="2" t="str">
        <f>_xlfn.XLOOKUP(A1363, 'Medical Examinations'!A:A, 'Medical Examinations'!H:H, "not found")</f>
        <v>No</v>
      </c>
      <c r="H1363" s="2">
        <f>_xlfn.XLOOKUP(A1363, 'Medical Examinations'!A:A, 'Medical Examinations'!J:J, "not found")</f>
        <v>1</v>
      </c>
      <c r="I1363" s="2" t="str">
        <f>_xlfn.XLOOKUP(A1363, 'Medical Examinations'!A:A, 'Medical Examinations'!L:L, "not found")</f>
        <v>No</v>
      </c>
      <c r="J1363" s="2" t="str">
        <f>_xlfn.XLOOKUP(A1363, 'Medical Examinations'!A:A, 'Medical Examinations'!C:C, "not found")</f>
        <v>Overweight</v>
      </c>
      <c r="K1363" s="2" t="str">
        <f>_xlfn.XLOOKUP(A1363, 'Medical Examinations'!A:A, 'Medical Examinations'!E:E, "not  found")</f>
        <v>Diabetes</v>
      </c>
      <c r="L1363" s="16">
        <f>_xlfn.XLOOKUP(A1363, 'Hospitalisation Details'!A:A, 'Hospitalisation Details'!G:G, "not found")</f>
        <v>27616</v>
      </c>
      <c r="M1363" s="17">
        <f>_xlfn.XLOOKUP(A1363, 'Hospitalisation Details'!A:A, 'Hospitalisation Details'!J:J, "not found")</f>
        <v>7966.81</v>
      </c>
      <c r="N1363" s="2" t="str">
        <f>_xlfn.XLOOKUP(A1363, 'Hospitalisation Details'!A:A, 'Hospitalisation Details'!L:L, "not found")</f>
        <v>tier - 2</v>
      </c>
      <c r="O1363" s="2" t="str">
        <f>_xlfn.XLOOKUP(A1363, 'Hospitalisation Details'!A:A, 'Hospitalisation Details'!N:N, "not found")</f>
        <v>tier - 2</v>
      </c>
      <c r="P1363" s="2" t="str">
        <f>_xlfn.XLOOKUP(A1363, 'Hospitalisation Details'!A:A, 'Hospitalisation Details'!P:P, "not found")</f>
        <v>R1013</v>
      </c>
      <c r="Q1363" s="2">
        <f>_xlfn.XLOOKUP(A1363, 'Hospitalisation Details'!A:A, 'Hospitalisation Details'!H:H, "not found")</f>
        <v>47</v>
      </c>
    </row>
    <row r="1364" spans="1:17" ht="15.75" x14ac:dyDescent="0.25">
      <c r="A1364" s="15" t="s">
        <v>1008</v>
      </c>
      <c r="B1364" s="2" t="str">
        <f>VLOOKUP(A1364, 'Customer Names'!A:E, 4, FALSE)</f>
        <v>Patrick J</v>
      </c>
      <c r="C1364" s="2">
        <f>_xlfn.XLOOKUP(A1364, 'Medical Examinations'!A:A, 'Medical Examinations'!B:B, "not found")</f>
        <v>22.72</v>
      </c>
      <c r="D1364" s="2">
        <f>_xlfn.XLOOKUP(A1364, 'Medical Examinations'!A:A, 'Medical Examinations'!D:D, "not found")</f>
        <v>9.9600000000000009</v>
      </c>
      <c r="E1364" s="2" t="str">
        <f>_xlfn.XLOOKUP(A1364, 'Medical Examinations'!A:A, 'Medical Examinations'!F:F, "not found")</f>
        <v>yes</v>
      </c>
      <c r="F1364" s="2" t="str">
        <f>_xlfn.XLOOKUP(A1364, 'Medical Examinations'!A:A, 'Medical Examinations'!G:G, "not found")</f>
        <v>No</v>
      </c>
      <c r="G1364" s="2" t="str">
        <f>_xlfn.XLOOKUP(A1364, 'Medical Examinations'!A:A, 'Medical Examinations'!H:H, "not found")</f>
        <v>No</v>
      </c>
      <c r="H1364" s="2">
        <f>_xlfn.XLOOKUP(A1364, 'Medical Examinations'!A:A, 'Medical Examinations'!J:J, "not found")</f>
        <v>2</v>
      </c>
      <c r="I1364" s="2" t="str">
        <f>_xlfn.XLOOKUP(A1364, 'Medical Examinations'!A:A, 'Medical Examinations'!L:L, "not found")</f>
        <v>No</v>
      </c>
      <c r="J1364" s="2" t="str">
        <f>_xlfn.XLOOKUP(A1364, 'Medical Examinations'!A:A, 'Medical Examinations'!C:C, "not found")</f>
        <v>Normal Weight</v>
      </c>
      <c r="K1364" s="2" t="str">
        <f>_xlfn.XLOOKUP(A1364, 'Medical Examinations'!A:A, 'Medical Examinations'!E:E, "not  found")</f>
        <v>Diabetes</v>
      </c>
      <c r="L1364" s="16">
        <f>_xlfn.XLOOKUP(A1364, 'Hospitalisation Details'!A:A, 'Hospitalisation Details'!G:G, "not found")</f>
        <v>25738</v>
      </c>
      <c r="M1364" s="17">
        <f>_xlfn.XLOOKUP(A1364, 'Hospitalisation Details'!A:A, 'Hospitalisation Details'!J:J, "not found")</f>
        <v>7958.13</v>
      </c>
      <c r="N1364" s="2" t="str">
        <f>_xlfn.XLOOKUP(A1364, 'Hospitalisation Details'!A:A, 'Hospitalisation Details'!L:L, "not found")</f>
        <v>tier - 2</v>
      </c>
      <c r="O1364" s="2" t="str">
        <f>_xlfn.XLOOKUP(A1364, 'Hospitalisation Details'!A:A, 'Hospitalisation Details'!N:N, "not found")</f>
        <v>tier - 2</v>
      </c>
      <c r="P1364" s="2" t="str">
        <f>_xlfn.XLOOKUP(A1364, 'Hospitalisation Details'!A:A, 'Hospitalisation Details'!P:P, "not found")</f>
        <v>R1013</v>
      </c>
      <c r="Q1364" s="2">
        <f>_xlfn.XLOOKUP(A1364, 'Hospitalisation Details'!A:A, 'Hospitalisation Details'!H:H, "not found")</f>
        <v>52</v>
      </c>
    </row>
    <row r="1365" spans="1:17" ht="15.75" x14ac:dyDescent="0.25">
      <c r="A1365" s="15" t="s">
        <v>1007</v>
      </c>
      <c r="B1365" s="2" t="str">
        <f>VLOOKUP(A1365, 'Customer Names'!A:E, 4, FALSE)</f>
        <v>Keara</v>
      </c>
      <c r="C1365" s="2">
        <f>_xlfn.XLOOKUP(A1365, 'Medical Examinations'!A:A, 'Medical Examinations'!B:B, "not found")</f>
        <v>32.6</v>
      </c>
      <c r="D1365" s="2">
        <f>_xlfn.XLOOKUP(A1365, 'Medical Examinations'!A:A, 'Medical Examinations'!D:D, "not found")</f>
        <v>6.8</v>
      </c>
      <c r="E1365" s="2" t="str">
        <f>_xlfn.XLOOKUP(A1365, 'Medical Examinations'!A:A, 'Medical Examinations'!F:F, "not found")</f>
        <v>yes</v>
      </c>
      <c r="F1365" s="2" t="str">
        <f>_xlfn.XLOOKUP(A1365, 'Medical Examinations'!A:A, 'Medical Examinations'!G:G, "not found")</f>
        <v>No</v>
      </c>
      <c r="G1365" s="2" t="str">
        <f>_xlfn.XLOOKUP(A1365, 'Medical Examinations'!A:A, 'Medical Examinations'!H:H, "not found")</f>
        <v>No</v>
      </c>
      <c r="H1365" s="2">
        <f>_xlfn.XLOOKUP(A1365, 'Medical Examinations'!A:A, 'Medical Examinations'!J:J, "not found")</f>
        <v>0</v>
      </c>
      <c r="I1365" s="2" t="str">
        <f>_xlfn.XLOOKUP(A1365, 'Medical Examinations'!A:A, 'Medical Examinations'!L:L, "not found")</f>
        <v>No</v>
      </c>
      <c r="J1365" s="2" t="str">
        <f>_xlfn.XLOOKUP(A1365, 'Medical Examinations'!A:A, 'Medical Examinations'!C:C, "not found")</f>
        <v>Obesity</v>
      </c>
      <c r="K1365" s="2" t="str">
        <f>_xlfn.XLOOKUP(A1365, 'Medical Examinations'!A:A, 'Medical Examinations'!E:E, "not  found")</f>
        <v>Diabetes</v>
      </c>
      <c r="L1365" s="16">
        <f>_xlfn.XLOOKUP(A1365, 'Hospitalisation Details'!A:A, 'Hospitalisation Details'!G:G, "not found")</f>
        <v>29948</v>
      </c>
      <c r="M1365" s="17">
        <f>_xlfn.XLOOKUP(A1365, 'Hospitalisation Details'!A:A, 'Hospitalisation Details'!J:J, "not found")</f>
        <v>7954.52</v>
      </c>
      <c r="N1365" s="2" t="str">
        <f>_xlfn.XLOOKUP(A1365, 'Hospitalisation Details'!A:A, 'Hospitalisation Details'!L:L, "not found")</f>
        <v>tier - 2</v>
      </c>
      <c r="O1365" s="2" t="str">
        <f>_xlfn.XLOOKUP(A1365, 'Hospitalisation Details'!A:A, 'Hospitalisation Details'!N:N, "not found")</f>
        <v>tier - 2</v>
      </c>
      <c r="P1365" s="2" t="str">
        <f>_xlfn.XLOOKUP(A1365, 'Hospitalisation Details'!A:A, 'Hospitalisation Details'!P:P, "not found")</f>
        <v>R1011</v>
      </c>
      <c r="Q1365" s="2">
        <f>_xlfn.XLOOKUP(A1365, 'Hospitalisation Details'!A:A, 'Hospitalisation Details'!H:H, "not found")</f>
        <v>41</v>
      </c>
    </row>
    <row r="1366" spans="1:17" ht="15.75" x14ac:dyDescent="0.25">
      <c r="A1366" s="15" t="s">
        <v>1006</v>
      </c>
      <c r="B1366" s="2" t="str">
        <f>VLOOKUP(A1366, 'Customer Names'!A:E, 4, FALSE)</f>
        <v>Nicole</v>
      </c>
      <c r="C1366" s="2">
        <f>_xlfn.XLOOKUP(A1366, 'Medical Examinations'!A:A, 'Medical Examinations'!B:B, "not found")</f>
        <v>17.28</v>
      </c>
      <c r="D1366" s="2">
        <f>_xlfn.XLOOKUP(A1366, 'Medical Examinations'!A:A, 'Medical Examinations'!D:D, "not found")</f>
        <v>6.22</v>
      </c>
      <c r="E1366" s="2" t="str">
        <f>_xlfn.XLOOKUP(A1366, 'Medical Examinations'!A:A, 'Medical Examinations'!F:F, "not found")</f>
        <v>yes</v>
      </c>
      <c r="F1366" s="2" t="str">
        <f>_xlfn.XLOOKUP(A1366, 'Medical Examinations'!A:A, 'Medical Examinations'!G:G, "not found")</f>
        <v>No</v>
      </c>
      <c r="G1366" s="2" t="str">
        <f>_xlfn.XLOOKUP(A1366, 'Medical Examinations'!A:A, 'Medical Examinations'!H:H, "not found")</f>
        <v>No</v>
      </c>
      <c r="H1366" s="2">
        <f>_xlfn.XLOOKUP(A1366, 'Medical Examinations'!A:A, 'Medical Examinations'!J:J, "not found")</f>
        <v>2</v>
      </c>
      <c r="I1366" s="2" t="str">
        <f>_xlfn.XLOOKUP(A1366, 'Medical Examinations'!A:A, 'Medical Examinations'!L:L, "not found")</f>
        <v>No</v>
      </c>
      <c r="J1366" s="2" t="str">
        <f>_xlfn.XLOOKUP(A1366, 'Medical Examinations'!A:A, 'Medical Examinations'!C:C, "not found")</f>
        <v>Underweight</v>
      </c>
      <c r="K1366" s="2" t="str">
        <f>_xlfn.XLOOKUP(A1366, 'Medical Examinations'!A:A, 'Medical Examinations'!E:E, "not  found")</f>
        <v>Prediabeties</v>
      </c>
      <c r="L1366" s="16">
        <f>_xlfn.XLOOKUP(A1366, 'Hospitalisation Details'!A:A, 'Hospitalisation Details'!G:G, "not found")</f>
        <v>24297</v>
      </c>
      <c r="M1366" s="17">
        <f>_xlfn.XLOOKUP(A1366, 'Hospitalisation Details'!A:A, 'Hospitalisation Details'!J:J, "not found")</f>
        <v>7953.72</v>
      </c>
      <c r="N1366" s="2" t="str">
        <f>_xlfn.XLOOKUP(A1366, 'Hospitalisation Details'!A:A, 'Hospitalisation Details'!L:L, "not found")</f>
        <v>tier - 3</v>
      </c>
      <c r="O1366" s="2" t="str">
        <f>_xlfn.XLOOKUP(A1366, 'Hospitalisation Details'!A:A, 'Hospitalisation Details'!N:N, "not found")</f>
        <v>tier - 3</v>
      </c>
      <c r="P1366" s="2" t="str">
        <f>_xlfn.XLOOKUP(A1366, 'Hospitalisation Details'!A:A, 'Hospitalisation Details'!P:P, "not found")</f>
        <v>R1012</v>
      </c>
      <c r="Q1366" s="2">
        <f>_xlfn.XLOOKUP(A1366, 'Hospitalisation Details'!A:A, 'Hospitalisation Details'!H:H, "not found")</f>
        <v>56</v>
      </c>
    </row>
    <row r="1367" spans="1:17" ht="15.75" x14ac:dyDescent="0.25">
      <c r="A1367" s="15" t="s">
        <v>1005</v>
      </c>
      <c r="B1367" s="2" t="str">
        <f>VLOOKUP(A1367, 'Customer Names'!A:E, 4, FALSE)</f>
        <v>Katena</v>
      </c>
      <c r="C1367" s="2">
        <f>_xlfn.XLOOKUP(A1367, 'Medical Examinations'!A:A, 'Medical Examinations'!B:B, "not found")</f>
        <v>27.92</v>
      </c>
      <c r="D1367" s="2">
        <f>_xlfn.XLOOKUP(A1367, 'Medical Examinations'!A:A, 'Medical Examinations'!D:D, "not found")</f>
        <v>5.79</v>
      </c>
      <c r="E1367" s="2" t="str">
        <f>_xlfn.XLOOKUP(A1367, 'Medical Examinations'!A:A, 'Medical Examinations'!F:F, "not found")</f>
        <v>No</v>
      </c>
      <c r="F1367" s="2" t="str">
        <f>_xlfn.XLOOKUP(A1367, 'Medical Examinations'!A:A, 'Medical Examinations'!G:G, "not found")</f>
        <v>No</v>
      </c>
      <c r="G1367" s="2" t="str">
        <f>_xlfn.XLOOKUP(A1367, 'Medical Examinations'!A:A, 'Medical Examinations'!H:H, "not found")</f>
        <v>No</v>
      </c>
      <c r="H1367" s="2">
        <f>_xlfn.XLOOKUP(A1367, 'Medical Examinations'!A:A, 'Medical Examinations'!J:J, "not found")</f>
        <v>1</v>
      </c>
      <c r="I1367" s="2" t="str">
        <f>_xlfn.XLOOKUP(A1367, 'Medical Examinations'!A:A, 'Medical Examinations'!L:L, "not found")</f>
        <v>No</v>
      </c>
      <c r="J1367" s="2" t="str">
        <f>_xlfn.XLOOKUP(A1367, 'Medical Examinations'!A:A, 'Medical Examinations'!C:C, "not found")</f>
        <v>Overweight</v>
      </c>
      <c r="K1367" s="2" t="str">
        <f>_xlfn.XLOOKUP(A1367, 'Medical Examinations'!A:A, 'Medical Examinations'!E:E, "not  found")</f>
        <v>Prediabeties</v>
      </c>
      <c r="L1367" s="16">
        <f>_xlfn.XLOOKUP(A1367, 'Hospitalisation Details'!A:A, 'Hospitalisation Details'!G:G, "not found")</f>
        <v>32079</v>
      </c>
      <c r="M1367" s="17">
        <f>_xlfn.XLOOKUP(A1367, 'Hospitalisation Details'!A:A, 'Hospitalisation Details'!J:J, "not found")</f>
        <v>7948.22</v>
      </c>
      <c r="N1367" s="2" t="str">
        <f>_xlfn.XLOOKUP(A1367, 'Hospitalisation Details'!A:A, 'Hospitalisation Details'!L:L, "not found")</f>
        <v>tier - 2</v>
      </c>
      <c r="O1367" s="2" t="str">
        <f>_xlfn.XLOOKUP(A1367, 'Hospitalisation Details'!A:A, 'Hospitalisation Details'!N:N, "not found")</f>
        <v>tier - 3</v>
      </c>
      <c r="P1367" s="2" t="str">
        <f>_xlfn.XLOOKUP(A1367, 'Hospitalisation Details'!A:A, 'Hospitalisation Details'!P:P, "not found")</f>
        <v>R1025</v>
      </c>
      <c r="Q1367" s="2">
        <f>_xlfn.XLOOKUP(A1367, 'Hospitalisation Details'!A:A, 'Hospitalisation Details'!H:H, "not found")</f>
        <v>35</v>
      </c>
    </row>
    <row r="1368" spans="1:17" ht="15.75" x14ac:dyDescent="0.25">
      <c r="A1368" s="15" t="s">
        <v>1004</v>
      </c>
      <c r="B1368" s="2" t="str">
        <f>VLOOKUP(A1368, 'Customer Names'!A:E, 4, FALSE)</f>
        <v>Bean K.</v>
      </c>
      <c r="C1368" s="2">
        <f>_xlfn.XLOOKUP(A1368, 'Medical Examinations'!A:A, 'Medical Examinations'!B:B, "not found")</f>
        <v>38.284999999999997</v>
      </c>
      <c r="D1368" s="2">
        <f>_xlfn.XLOOKUP(A1368, 'Medical Examinations'!A:A, 'Medical Examinations'!D:D, "not found")</f>
        <v>5.41</v>
      </c>
      <c r="E1368" s="2" t="str">
        <f>_xlfn.XLOOKUP(A1368, 'Medical Examinations'!A:A, 'Medical Examinations'!F:F, "not found")</f>
        <v>No</v>
      </c>
      <c r="F1368" s="2" t="str">
        <f>_xlfn.XLOOKUP(A1368, 'Medical Examinations'!A:A, 'Medical Examinations'!G:G, "not found")</f>
        <v>No</v>
      </c>
      <c r="G1368" s="2" t="str">
        <f>_xlfn.XLOOKUP(A1368, 'Medical Examinations'!A:A, 'Medical Examinations'!H:H, "not found")</f>
        <v>No</v>
      </c>
      <c r="H1368" s="2">
        <f>_xlfn.XLOOKUP(A1368, 'Medical Examinations'!A:A, 'Medical Examinations'!J:J, "not found")</f>
        <v>0</v>
      </c>
      <c r="I1368" s="2" t="str">
        <f>_xlfn.XLOOKUP(A1368, 'Medical Examinations'!A:A, 'Medical Examinations'!L:L, "not found")</f>
        <v>No</v>
      </c>
      <c r="J1368" s="2" t="str">
        <f>_xlfn.XLOOKUP(A1368, 'Medical Examinations'!A:A, 'Medical Examinations'!C:C, "not found")</f>
        <v>Obesity</v>
      </c>
      <c r="K1368" s="2" t="str">
        <f>_xlfn.XLOOKUP(A1368, 'Medical Examinations'!A:A, 'Medical Examinations'!E:E, "not  found")</f>
        <v>Normal</v>
      </c>
      <c r="L1368" s="16">
        <f>_xlfn.XLOOKUP(A1368, 'Hospitalisation Details'!A:A, 'Hospitalisation Details'!G:G, "not found")</f>
        <v>28326</v>
      </c>
      <c r="M1368" s="17">
        <f>_xlfn.XLOOKUP(A1368, 'Hospitalisation Details'!A:A, 'Hospitalisation Details'!J:J, "not found")</f>
        <v>7935.29</v>
      </c>
      <c r="N1368" s="2" t="str">
        <f>_xlfn.XLOOKUP(A1368, 'Hospitalisation Details'!A:A, 'Hospitalisation Details'!L:L, "not found")</f>
        <v>tier - 2</v>
      </c>
      <c r="O1368" s="2" t="str">
        <f>_xlfn.XLOOKUP(A1368, 'Hospitalisation Details'!A:A, 'Hospitalisation Details'!N:N, "not found")</f>
        <v>tier - 1</v>
      </c>
      <c r="P1368" s="2" t="str">
        <f>_xlfn.XLOOKUP(A1368, 'Hospitalisation Details'!A:A, 'Hospitalisation Details'!P:P, "not found")</f>
        <v>R1024</v>
      </c>
      <c r="Q1368" s="2">
        <f>_xlfn.XLOOKUP(A1368, 'Hospitalisation Details'!A:A, 'Hospitalisation Details'!H:H, "not found")</f>
        <v>45</v>
      </c>
    </row>
    <row r="1369" spans="1:17" ht="15.75" x14ac:dyDescent="0.25">
      <c r="A1369" s="15" t="s">
        <v>1003</v>
      </c>
      <c r="B1369" s="2" t="str">
        <f>VLOOKUP(A1369, 'Customer Names'!A:E, 4, FALSE)</f>
        <v>Brian</v>
      </c>
      <c r="C1369" s="2">
        <f>_xlfn.XLOOKUP(A1369, 'Medical Examinations'!A:A, 'Medical Examinations'!B:B, "not found")</f>
        <v>16.48</v>
      </c>
      <c r="D1369" s="2">
        <f>_xlfn.XLOOKUP(A1369, 'Medical Examinations'!A:A, 'Medical Examinations'!D:D, "not found")</f>
        <v>11.05</v>
      </c>
      <c r="E1369" s="2" t="str">
        <f>_xlfn.XLOOKUP(A1369, 'Medical Examinations'!A:A, 'Medical Examinations'!F:F, "not found")</f>
        <v>No</v>
      </c>
      <c r="F1369" s="2" t="str">
        <f>_xlfn.XLOOKUP(A1369, 'Medical Examinations'!A:A, 'Medical Examinations'!G:G, "not found")</f>
        <v>No</v>
      </c>
      <c r="G1369" s="2" t="str">
        <f>_xlfn.XLOOKUP(A1369, 'Medical Examinations'!A:A, 'Medical Examinations'!H:H, "not found")</f>
        <v>No</v>
      </c>
      <c r="H1369" s="2">
        <f>_xlfn.XLOOKUP(A1369, 'Medical Examinations'!A:A, 'Medical Examinations'!J:J, "not found")</f>
        <v>0</v>
      </c>
      <c r="I1369" s="2" t="str">
        <f>_xlfn.XLOOKUP(A1369, 'Medical Examinations'!A:A, 'Medical Examinations'!L:L, "not found")</f>
        <v>No</v>
      </c>
      <c r="J1369" s="2" t="str">
        <f>_xlfn.XLOOKUP(A1369, 'Medical Examinations'!A:A, 'Medical Examinations'!C:C, "not found")</f>
        <v>Underweight</v>
      </c>
      <c r="K1369" s="2" t="str">
        <f>_xlfn.XLOOKUP(A1369, 'Medical Examinations'!A:A, 'Medical Examinations'!E:E, "not  found")</f>
        <v>Diabetes</v>
      </c>
      <c r="L1369" s="16">
        <f>_xlfn.XLOOKUP(A1369, 'Hospitalisation Details'!A:A, 'Hospitalisation Details'!G:G, "not found")</f>
        <v>22929</v>
      </c>
      <c r="M1369" s="17">
        <f>_xlfn.XLOOKUP(A1369, 'Hospitalisation Details'!A:A, 'Hospitalisation Details'!J:J, "not found")</f>
        <v>7896.41</v>
      </c>
      <c r="N1369" s="2" t="str">
        <f>_xlfn.XLOOKUP(A1369, 'Hospitalisation Details'!A:A, 'Hospitalisation Details'!L:L, "not found")</f>
        <v>tier - 3</v>
      </c>
      <c r="O1369" s="2" t="str">
        <f>_xlfn.XLOOKUP(A1369, 'Hospitalisation Details'!A:A, 'Hospitalisation Details'!N:N, "not found")</f>
        <v>tier - 2</v>
      </c>
      <c r="P1369" s="2" t="str">
        <f>_xlfn.XLOOKUP(A1369, 'Hospitalisation Details'!A:A, 'Hospitalisation Details'!P:P, "not found")</f>
        <v>R1013</v>
      </c>
      <c r="Q1369" s="2">
        <f>_xlfn.XLOOKUP(A1369, 'Hospitalisation Details'!A:A, 'Hospitalisation Details'!H:H, "not found")</f>
        <v>60</v>
      </c>
    </row>
    <row r="1370" spans="1:17" ht="15.75" x14ac:dyDescent="0.25">
      <c r="A1370" s="15" t="s">
        <v>1002</v>
      </c>
      <c r="B1370" s="2" t="str">
        <f>VLOOKUP(A1370, 'Customer Names'!A:E, 4, FALSE)</f>
        <v>Jan-Patrick</v>
      </c>
      <c r="C1370" s="2">
        <f>_xlfn.XLOOKUP(A1370, 'Medical Examinations'!A:A, 'Medical Examinations'!B:B, "not found")</f>
        <v>38.57</v>
      </c>
      <c r="D1370" s="2">
        <f>_xlfn.XLOOKUP(A1370, 'Medical Examinations'!A:A, 'Medical Examinations'!D:D, "not found")</f>
        <v>6.27</v>
      </c>
      <c r="E1370" s="2" t="str">
        <f>_xlfn.XLOOKUP(A1370, 'Medical Examinations'!A:A, 'Medical Examinations'!F:F, "not found")</f>
        <v>No</v>
      </c>
      <c r="F1370" s="2" t="str">
        <f>_xlfn.XLOOKUP(A1370, 'Medical Examinations'!A:A, 'Medical Examinations'!G:G, "not found")</f>
        <v>No</v>
      </c>
      <c r="G1370" s="2" t="str">
        <f>_xlfn.XLOOKUP(A1370, 'Medical Examinations'!A:A, 'Medical Examinations'!H:H, "not found")</f>
        <v>No</v>
      </c>
      <c r="H1370" s="2">
        <f>_xlfn.XLOOKUP(A1370, 'Medical Examinations'!A:A, 'Medical Examinations'!J:J, "not found")</f>
        <v>0</v>
      </c>
      <c r="I1370" s="2" t="str">
        <f>_xlfn.XLOOKUP(A1370, 'Medical Examinations'!A:A, 'Medical Examinations'!L:L, "not found")</f>
        <v>No</v>
      </c>
      <c r="J1370" s="2" t="str">
        <f>_xlfn.XLOOKUP(A1370, 'Medical Examinations'!A:A, 'Medical Examinations'!C:C, "not found")</f>
        <v>Obesity</v>
      </c>
      <c r="K1370" s="2" t="str">
        <f>_xlfn.XLOOKUP(A1370, 'Medical Examinations'!A:A, 'Medical Examinations'!E:E, "not  found")</f>
        <v>Prediabeties</v>
      </c>
      <c r="L1370" s="16">
        <f>_xlfn.XLOOKUP(A1370, 'Hospitalisation Details'!A:A, 'Hospitalisation Details'!G:G, "not found")</f>
        <v>34655</v>
      </c>
      <c r="M1370" s="17">
        <f>_xlfn.XLOOKUP(A1370, 'Hospitalisation Details'!A:A, 'Hospitalisation Details'!J:J, "not found")</f>
        <v>7851.85</v>
      </c>
      <c r="N1370" s="2" t="str">
        <f>_xlfn.XLOOKUP(A1370, 'Hospitalisation Details'!A:A, 'Hospitalisation Details'!L:L, "not found")</f>
        <v>tier - 2</v>
      </c>
      <c r="O1370" s="2" t="str">
        <f>_xlfn.XLOOKUP(A1370, 'Hospitalisation Details'!A:A, 'Hospitalisation Details'!N:N, "not found")</f>
        <v>tier - 3</v>
      </c>
      <c r="P1370" s="2" t="str">
        <f>_xlfn.XLOOKUP(A1370, 'Hospitalisation Details'!A:A, 'Hospitalisation Details'!P:P, "not found")</f>
        <v>R1012</v>
      </c>
      <c r="Q1370" s="2">
        <f>_xlfn.XLOOKUP(A1370, 'Hospitalisation Details'!A:A, 'Hospitalisation Details'!H:H, "not found")</f>
        <v>28</v>
      </c>
    </row>
    <row r="1371" spans="1:17" ht="15.75" x14ac:dyDescent="0.25">
      <c r="A1371" s="15" t="s">
        <v>1001</v>
      </c>
      <c r="B1371" s="2" t="str">
        <f>VLOOKUP(A1371, 'Customer Names'!A:E, 4, FALSE)</f>
        <v>Jesse J</v>
      </c>
      <c r="C1371" s="2">
        <f>_xlfn.XLOOKUP(A1371, 'Medical Examinations'!A:A, 'Medical Examinations'!B:B, "not found")</f>
        <v>43.85</v>
      </c>
      <c r="D1371" s="2">
        <f>_xlfn.XLOOKUP(A1371, 'Medical Examinations'!A:A, 'Medical Examinations'!D:D, "not found")</f>
        <v>4.7699999999999996</v>
      </c>
      <c r="E1371" s="2" t="str">
        <f>_xlfn.XLOOKUP(A1371, 'Medical Examinations'!A:A, 'Medical Examinations'!F:F, "not found")</f>
        <v>yes</v>
      </c>
      <c r="F1371" s="2" t="str">
        <f>_xlfn.XLOOKUP(A1371, 'Medical Examinations'!A:A, 'Medical Examinations'!G:G, "not found")</f>
        <v>No</v>
      </c>
      <c r="G1371" s="2" t="str">
        <f>_xlfn.XLOOKUP(A1371, 'Medical Examinations'!A:A, 'Medical Examinations'!H:H, "not found")</f>
        <v>No</v>
      </c>
      <c r="H1371" s="2">
        <f>_xlfn.XLOOKUP(A1371, 'Medical Examinations'!A:A, 'Medical Examinations'!J:J, "not found")</f>
        <v>0</v>
      </c>
      <c r="I1371" s="2" t="str">
        <f>_xlfn.XLOOKUP(A1371, 'Medical Examinations'!A:A, 'Medical Examinations'!L:L, "not found")</f>
        <v>No</v>
      </c>
      <c r="J1371" s="2" t="str">
        <f>_xlfn.XLOOKUP(A1371, 'Medical Examinations'!A:A, 'Medical Examinations'!C:C, "not found")</f>
        <v>Obesity</v>
      </c>
      <c r="K1371" s="2" t="str">
        <f>_xlfn.XLOOKUP(A1371, 'Medical Examinations'!A:A, 'Medical Examinations'!E:E, "not  found")</f>
        <v>Normal</v>
      </c>
      <c r="L1371" s="16">
        <f>_xlfn.XLOOKUP(A1371, 'Hospitalisation Details'!A:A, 'Hospitalisation Details'!G:G, "not found")</f>
        <v>37169</v>
      </c>
      <c r="M1371" s="17">
        <f>_xlfn.XLOOKUP(A1371, 'Hospitalisation Details'!A:A, 'Hospitalisation Details'!J:J, "not found")</f>
        <v>7844.8</v>
      </c>
      <c r="N1371" s="2" t="str">
        <f>_xlfn.XLOOKUP(A1371, 'Hospitalisation Details'!A:A, 'Hospitalisation Details'!L:L, "not found")</f>
        <v>tier - 2</v>
      </c>
      <c r="O1371" s="2" t="str">
        <f>_xlfn.XLOOKUP(A1371, 'Hospitalisation Details'!A:A, 'Hospitalisation Details'!N:N, "not found")</f>
        <v>tier - 2</v>
      </c>
      <c r="P1371" s="2" t="str">
        <f>_xlfn.XLOOKUP(A1371, 'Hospitalisation Details'!A:A, 'Hospitalisation Details'!P:P, "not found")</f>
        <v>R1012</v>
      </c>
      <c r="Q1371" s="2">
        <f>_xlfn.XLOOKUP(A1371, 'Hospitalisation Details'!A:A, 'Hospitalisation Details'!H:H, "not found")</f>
        <v>21</v>
      </c>
    </row>
    <row r="1372" spans="1:17" ht="15.75" x14ac:dyDescent="0.25">
      <c r="A1372" s="15" t="s">
        <v>1000</v>
      </c>
      <c r="B1372" s="2" t="str">
        <f>VLOOKUP(A1372, 'Customer Names'!A:E, 4, FALSE)</f>
        <v>Lindsey M</v>
      </c>
      <c r="C1372" s="2">
        <f>_xlfn.XLOOKUP(A1372, 'Medical Examinations'!A:A, 'Medical Examinations'!B:B, "not found")</f>
        <v>30.11</v>
      </c>
      <c r="D1372" s="2">
        <f>_xlfn.XLOOKUP(A1372, 'Medical Examinations'!A:A, 'Medical Examinations'!D:D, "not found")</f>
        <v>4.08</v>
      </c>
      <c r="E1372" s="2" t="str">
        <f>_xlfn.XLOOKUP(A1372, 'Medical Examinations'!A:A, 'Medical Examinations'!F:F, "not found")</f>
        <v>No</v>
      </c>
      <c r="F1372" s="2" t="str">
        <f>_xlfn.XLOOKUP(A1372, 'Medical Examinations'!A:A, 'Medical Examinations'!G:G, "not found")</f>
        <v>No</v>
      </c>
      <c r="G1372" s="2" t="str">
        <f>_xlfn.XLOOKUP(A1372, 'Medical Examinations'!A:A, 'Medical Examinations'!H:H, "not found")</f>
        <v>No</v>
      </c>
      <c r="H1372" s="2">
        <f>_xlfn.XLOOKUP(A1372, 'Medical Examinations'!A:A, 'Medical Examinations'!J:J, "not found")</f>
        <v>0</v>
      </c>
      <c r="I1372" s="2" t="str">
        <f>_xlfn.XLOOKUP(A1372, 'Medical Examinations'!A:A, 'Medical Examinations'!L:L, "not found")</f>
        <v>No</v>
      </c>
      <c r="J1372" s="2" t="str">
        <f>_xlfn.XLOOKUP(A1372, 'Medical Examinations'!A:A, 'Medical Examinations'!C:C, "not found")</f>
        <v>Obesity</v>
      </c>
      <c r="K1372" s="2" t="str">
        <f>_xlfn.XLOOKUP(A1372, 'Medical Examinations'!A:A, 'Medical Examinations'!E:E, "not  found")</f>
        <v>Normal</v>
      </c>
      <c r="L1372" s="16">
        <f>_xlfn.XLOOKUP(A1372, 'Hospitalisation Details'!A:A, 'Hospitalisation Details'!G:G, "not found")</f>
        <v>32793</v>
      </c>
      <c r="M1372" s="17">
        <f>_xlfn.XLOOKUP(A1372, 'Hospitalisation Details'!A:A, 'Hospitalisation Details'!J:J, "not found")</f>
        <v>7824.37</v>
      </c>
      <c r="N1372" s="2" t="str">
        <f>_xlfn.XLOOKUP(A1372, 'Hospitalisation Details'!A:A, 'Hospitalisation Details'!L:L, "not found")</f>
        <v>tier - 2</v>
      </c>
      <c r="O1372" s="2" t="str">
        <f>_xlfn.XLOOKUP(A1372, 'Hospitalisation Details'!A:A, 'Hospitalisation Details'!N:N, "not found")</f>
        <v>tier - 2</v>
      </c>
      <c r="P1372" s="2" t="str">
        <f>_xlfn.XLOOKUP(A1372, 'Hospitalisation Details'!A:A, 'Hospitalisation Details'!P:P, "not found")</f>
        <v>R1012</v>
      </c>
      <c r="Q1372" s="2">
        <f>_xlfn.XLOOKUP(A1372, 'Hospitalisation Details'!A:A, 'Hospitalisation Details'!H:H, "not found")</f>
        <v>33</v>
      </c>
    </row>
    <row r="1373" spans="1:17" ht="15.75" x14ac:dyDescent="0.25">
      <c r="A1373" s="15" t="s">
        <v>999</v>
      </c>
      <c r="B1373" s="2" t="str">
        <f>VLOOKUP(A1373, 'Customer Names'!A:E, 4, FALSE)</f>
        <v>Marguerite K.</v>
      </c>
      <c r="C1373" s="2">
        <f>_xlfn.XLOOKUP(A1373, 'Medical Examinations'!A:A, 'Medical Examinations'!B:B, "not found")</f>
        <v>31.59</v>
      </c>
      <c r="D1373" s="2">
        <f>_xlfn.XLOOKUP(A1373, 'Medical Examinations'!A:A, 'Medical Examinations'!D:D, "not found")</f>
        <v>6.01</v>
      </c>
      <c r="E1373" s="2" t="str">
        <f>_xlfn.XLOOKUP(A1373, 'Medical Examinations'!A:A, 'Medical Examinations'!F:F, "not found")</f>
        <v>No</v>
      </c>
      <c r="F1373" s="2" t="str">
        <f>_xlfn.XLOOKUP(A1373, 'Medical Examinations'!A:A, 'Medical Examinations'!G:G, "not found")</f>
        <v>No</v>
      </c>
      <c r="G1373" s="2" t="str">
        <f>_xlfn.XLOOKUP(A1373, 'Medical Examinations'!A:A, 'Medical Examinations'!H:H, "not found")</f>
        <v>No</v>
      </c>
      <c r="H1373" s="2">
        <f>_xlfn.XLOOKUP(A1373, 'Medical Examinations'!A:A, 'Medical Examinations'!J:J, "not found")</f>
        <v>0</v>
      </c>
      <c r="I1373" s="2" t="str">
        <f>_xlfn.XLOOKUP(A1373, 'Medical Examinations'!A:A, 'Medical Examinations'!L:L, "not found")</f>
        <v>No</v>
      </c>
      <c r="J1373" s="2" t="str">
        <f>_xlfn.XLOOKUP(A1373, 'Medical Examinations'!A:A, 'Medical Examinations'!C:C, "not found")</f>
        <v>Obesity</v>
      </c>
      <c r="K1373" s="2" t="str">
        <f>_xlfn.XLOOKUP(A1373, 'Medical Examinations'!A:A, 'Medical Examinations'!E:E, "not  found")</f>
        <v>Prediabeties</v>
      </c>
      <c r="L1373" s="16">
        <f>_xlfn.XLOOKUP(A1373, 'Hospitalisation Details'!A:A, 'Hospitalisation Details'!G:G, "not found")</f>
        <v>33593</v>
      </c>
      <c r="M1373" s="17">
        <f>_xlfn.XLOOKUP(A1373, 'Hospitalisation Details'!A:A, 'Hospitalisation Details'!J:J, "not found")</f>
        <v>7812.67</v>
      </c>
      <c r="N1373" s="2" t="str">
        <f>_xlfn.XLOOKUP(A1373, 'Hospitalisation Details'!A:A, 'Hospitalisation Details'!L:L, "not found")</f>
        <v>tier - 2</v>
      </c>
      <c r="O1373" s="2" t="str">
        <f>_xlfn.XLOOKUP(A1373, 'Hospitalisation Details'!A:A, 'Hospitalisation Details'!N:N, "not found")</f>
        <v>tier - 1</v>
      </c>
      <c r="P1373" s="2" t="str">
        <f>_xlfn.XLOOKUP(A1373, 'Hospitalisation Details'!A:A, 'Hospitalisation Details'!P:P, "not found")</f>
        <v>R1012</v>
      </c>
      <c r="Q1373" s="2">
        <f>_xlfn.XLOOKUP(A1373, 'Hospitalisation Details'!A:A, 'Hospitalisation Details'!H:H, "not found")</f>
        <v>31</v>
      </c>
    </row>
    <row r="1374" spans="1:17" ht="15.75" x14ac:dyDescent="0.25">
      <c r="A1374" s="15" t="s">
        <v>998</v>
      </c>
      <c r="B1374" s="2" t="str">
        <f>VLOOKUP(A1374, 'Customer Names'!A:E, 4, FALSE)</f>
        <v>Travis</v>
      </c>
      <c r="C1374" s="2">
        <f>_xlfn.XLOOKUP(A1374, 'Medical Examinations'!A:A, 'Medical Examinations'!B:B, "not found")</f>
        <v>40.15</v>
      </c>
      <c r="D1374" s="2">
        <f>_xlfn.XLOOKUP(A1374, 'Medical Examinations'!A:A, 'Medical Examinations'!D:D, "not found")</f>
        <v>11.84</v>
      </c>
      <c r="E1374" s="2" t="str">
        <f>_xlfn.XLOOKUP(A1374, 'Medical Examinations'!A:A, 'Medical Examinations'!F:F, "not found")</f>
        <v>No</v>
      </c>
      <c r="F1374" s="2" t="str">
        <f>_xlfn.XLOOKUP(A1374, 'Medical Examinations'!A:A, 'Medical Examinations'!G:G, "not found")</f>
        <v>No</v>
      </c>
      <c r="G1374" s="2" t="str">
        <f>_xlfn.XLOOKUP(A1374, 'Medical Examinations'!A:A, 'Medical Examinations'!H:H, "not found")</f>
        <v>No</v>
      </c>
      <c r="H1374" s="2">
        <f>_xlfn.XLOOKUP(A1374, 'Medical Examinations'!A:A, 'Medical Examinations'!J:J, "not found")</f>
        <v>0</v>
      </c>
      <c r="I1374" s="2" t="str">
        <f>_xlfn.XLOOKUP(A1374, 'Medical Examinations'!A:A, 'Medical Examinations'!L:L, "not found")</f>
        <v>No</v>
      </c>
      <c r="J1374" s="2" t="str">
        <f>_xlfn.XLOOKUP(A1374, 'Medical Examinations'!A:A, 'Medical Examinations'!C:C, "not found")</f>
        <v>Obesity</v>
      </c>
      <c r="K1374" s="2" t="str">
        <f>_xlfn.XLOOKUP(A1374, 'Medical Examinations'!A:A, 'Medical Examinations'!E:E, "not  found")</f>
        <v>Diabetes</v>
      </c>
      <c r="L1374" s="16">
        <f>_xlfn.XLOOKUP(A1374, 'Hospitalisation Details'!A:A, 'Hospitalisation Details'!G:G, "not found")</f>
        <v>27342</v>
      </c>
      <c r="M1374" s="17">
        <f>_xlfn.XLOOKUP(A1374, 'Hospitalisation Details'!A:A, 'Hospitalisation Details'!J:J, "not found")</f>
        <v>7804.16</v>
      </c>
      <c r="N1374" s="2" t="str">
        <f>_xlfn.XLOOKUP(A1374, 'Hospitalisation Details'!A:A, 'Hospitalisation Details'!L:L, "not found")</f>
        <v>tier - 2</v>
      </c>
      <c r="O1374" s="2" t="str">
        <f>_xlfn.XLOOKUP(A1374, 'Hospitalisation Details'!A:A, 'Hospitalisation Details'!N:N, "not found")</f>
        <v>tier - 3</v>
      </c>
      <c r="P1374" s="2" t="str">
        <f>_xlfn.XLOOKUP(A1374, 'Hospitalisation Details'!A:A, 'Hospitalisation Details'!P:P, "not found")</f>
        <v>R1013</v>
      </c>
      <c r="Q1374" s="2">
        <f>_xlfn.XLOOKUP(A1374, 'Hospitalisation Details'!A:A, 'Hospitalisation Details'!H:H, "not found")</f>
        <v>48</v>
      </c>
    </row>
    <row r="1375" spans="1:17" ht="15.75" x14ac:dyDescent="0.25">
      <c r="A1375" s="15" t="s">
        <v>997</v>
      </c>
      <c r="B1375" s="2" t="str">
        <f>VLOOKUP(A1375, 'Customer Names'!A:E, 4, FALSE)</f>
        <v>Ricky</v>
      </c>
      <c r="C1375" s="2">
        <f>_xlfn.XLOOKUP(A1375, 'Medical Examinations'!A:A, 'Medical Examinations'!B:B, "not found")</f>
        <v>40.700000000000003</v>
      </c>
      <c r="D1375" s="2">
        <f>_xlfn.XLOOKUP(A1375, 'Medical Examinations'!A:A, 'Medical Examinations'!D:D, "not found")</f>
        <v>6.27</v>
      </c>
      <c r="E1375" s="2" t="str">
        <f>_xlfn.XLOOKUP(A1375, 'Medical Examinations'!A:A, 'Medical Examinations'!F:F, "not found")</f>
        <v>yes</v>
      </c>
      <c r="F1375" s="2" t="str">
        <f>_xlfn.XLOOKUP(A1375, 'Medical Examinations'!A:A, 'Medical Examinations'!G:G, "not found")</f>
        <v>No</v>
      </c>
      <c r="G1375" s="2" t="str">
        <f>_xlfn.XLOOKUP(A1375, 'Medical Examinations'!A:A, 'Medical Examinations'!H:H, "not found")</f>
        <v>Yes</v>
      </c>
      <c r="H1375" s="2">
        <f>_xlfn.XLOOKUP(A1375, 'Medical Examinations'!A:A, 'Medical Examinations'!J:J, "not found")</f>
        <v>1</v>
      </c>
      <c r="I1375" s="2" t="str">
        <f>_xlfn.XLOOKUP(A1375, 'Medical Examinations'!A:A, 'Medical Examinations'!L:L, "not found")</f>
        <v>No</v>
      </c>
      <c r="J1375" s="2" t="str">
        <f>_xlfn.XLOOKUP(A1375, 'Medical Examinations'!A:A, 'Medical Examinations'!C:C, "not found")</f>
        <v>Obesity</v>
      </c>
      <c r="K1375" s="2" t="str">
        <f>_xlfn.XLOOKUP(A1375, 'Medical Examinations'!A:A, 'Medical Examinations'!E:E, "not  found")</f>
        <v>Prediabeties</v>
      </c>
      <c r="L1375" s="16">
        <f>_xlfn.XLOOKUP(A1375, 'Hospitalisation Details'!A:A, 'Hospitalisation Details'!G:G, "not found")</f>
        <v>35766</v>
      </c>
      <c r="M1375" s="17">
        <f>_xlfn.XLOOKUP(A1375, 'Hospitalisation Details'!A:A, 'Hospitalisation Details'!J:J, "not found")</f>
        <v>7803.77</v>
      </c>
      <c r="N1375" s="2" t="str">
        <f>_xlfn.XLOOKUP(A1375, 'Hospitalisation Details'!A:A, 'Hospitalisation Details'!L:L, "not found")</f>
        <v>tier - 2</v>
      </c>
      <c r="O1375" s="2" t="str">
        <f>_xlfn.XLOOKUP(A1375, 'Hospitalisation Details'!A:A, 'Hospitalisation Details'!N:N, "not found")</f>
        <v>tier - 3</v>
      </c>
      <c r="P1375" s="2" t="str">
        <f>_xlfn.XLOOKUP(A1375, 'Hospitalisation Details'!A:A, 'Hospitalisation Details'!P:P, "not found")</f>
        <v>R1012</v>
      </c>
      <c r="Q1375" s="2">
        <f>_xlfn.XLOOKUP(A1375, 'Hospitalisation Details'!A:A, 'Hospitalisation Details'!H:H, "not found")</f>
        <v>25</v>
      </c>
    </row>
    <row r="1376" spans="1:17" ht="15.75" x14ac:dyDescent="0.25">
      <c r="A1376" s="15" t="s">
        <v>996</v>
      </c>
      <c r="B1376" s="2" t="str">
        <f>VLOOKUP(A1376, 'Customer Names'!A:E, 4, FALSE)</f>
        <v>Colleen L.</v>
      </c>
      <c r="C1376" s="2">
        <f>_xlfn.XLOOKUP(A1376, 'Medical Examinations'!A:A, 'Medical Examinations'!B:B, "not found")</f>
        <v>40.76</v>
      </c>
      <c r="D1376" s="2">
        <f>_xlfn.XLOOKUP(A1376, 'Medical Examinations'!A:A, 'Medical Examinations'!D:D, "not found")</f>
        <v>5.28</v>
      </c>
      <c r="E1376" s="2" t="str">
        <f>_xlfn.XLOOKUP(A1376, 'Medical Examinations'!A:A, 'Medical Examinations'!F:F, "not found")</f>
        <v>No</v>
      </c>
      <c r="F1376" s="2" t="str">
        <f>_xlfn.XLOOKUP(A1376, 'Medical Examinations'!A:A, 'Medical Examinations'!G:G, "not found")</f>
        <v>No</v>
      </c>
      <c r="G1376" s="2" t="str">
        <f>_xlfn.XLOOKUP(A1376, 'Medical Examinations'!A:A, 'Medical Examinations'!H:H, "not found")</f>
        <v>No</v>
      </c>
      <c r="H1376" s="2">
        <f>_xlfn.XLOOKUP(A1376, 'Medical Examinations'!A:A, 'Medical Examinations'!J:J, "not found")</f>
        <v>0</v>
      </c>
      <c r="I1376" s="2" t="str">
        <f>_xlfn.XLOOKUP(A1376, 'Medical Examinations'!A:A, 'Medical Examinations'!L:L, "not found")</f>
        <v>No</v>
      </c>
      <c r="J1376" s="2" t="str">
        <f>_xlfn.XLOOKUP(A1376, 'Medical Examinations'!A:A, 'Medical Examinations'!C:C, "not found")</f>
        <v>Obesity</v>
      </c>
      <c r="K1376" s="2" t="str">
        <f>_xlfn.XLOOKUP(A1376, 'Medical Examinations'!A:A, 'Medical Examinations'!E:E, "not  found")</f>
        <v>Normal</v>
      </c>
      <c r="L1376" s="16">
        <f>_xlfn.XLOOKUP(A1376, 'Hospitalisation Details'!A:A, 'Hospitalisation Details'!G:G, "not found")</f>
        <v>36519</v>
      </c>
      <c r="M1376" s="17">
        <f>_xlfn.XLOOKUP(A1376, 'Hospitalisation Details'!A:A, 'Hospitalisation Details'!J:J, "not found")</f>
        <v>7794.68</v>
      </c>
      <c r="N1376" s="2" t="str">
        <f>_xlfn.XLOOKUP(A1376, 'Hospitalisation Details'!A:A, 'Hospitalisation Details'!L:L, "not found")</f>
        <v>tier - 2</v>
      </c>
      <c r="O1376" s="2" t="str">
        <f>_xlfn.XLOOKUP(A1376, 'Hospitalisation Details'!A:A, 'Hospitalisation Details'!N:N, "not found")</f>
        <v>tier - 2</v>
      </c>
      <c r="P1376" s="2" t="str">
        <f>_xlfn.XLOOKUP(A1376, 'Hospitalisation Details'!A:A, 'Hospitalisation Details'!P:P, "not found")</f>
        <v>R1026</v>
      </c>
      <c r="Q1376" s="2">
        <f>_xlfn.XLOOKUP(A1376, 'Hospitalisation Details'!A:A, 'Hospitalisation Details'!H:H, "not found")</f>
        <v>23</v>
      </c>
    </row>
    <row r="1377" spans="1:17" ht="15.75" x14ac:dyDescent="0.25">
      <c r="A1377" s="15" t="s">
        <v>995</v>
      </c>
      <c r="B1377" s="2" t="str">
        <f>VLOOKUP(A1377, 'Customer Names'!A:E, 4, FALSE)</f>
        <v>Charlie A</v>
      </c>
      <c r="C1377" s="2">
        <f>_xlfn.XLOOKUP(A1377, 'Medical Examinations'!A:A, 'Medical Examinations'!B:B, "not found")</f>
        <v>29.7</v>
      </c>
      <c r="D1377" s="2">
        <f>_xlfn.XLOOKUP(A1377, 'Medical Examinations'!A:A, 'Medical Examinations'!D:D, "not found")</f>
        <v>7.03</v>
      </c>
      <c r="E1377" s="2" t="str">
        <f>_xlfn.XLOOKUP(A1377, 'Medical Examinations'!A:A, 'Medical Examinations'!F:F, "not found")</f>
        <v>No</v>
      </c>
      <c r="F1377" s="2" t="str">
        <f>_xlfn.XLOOKUP(A1377, 'Medical Examinations'!A:A, 'Medical Examinations'!G:G, "not found")</f>
        <v>No</v>
      </c>
      <c r="G1377" s="2" t="str">
        <f>_xlfn.XLOOKUP(A1377, 'Medical Examinations'!A:A, 'Medical Examinations'!H:H, "not found")</f>
        <v>No</v>
      </c>
      <c r="H1377" s="2">
        <f>_xlfn.XLOOKUP(A1377, 'Medical Examinations'!A:A, 'Medical Examinations'!J:J, "not found")</f>
        <v>0</v>
      </c>
      <c r="I1377" s="2" t="str">
        <f>_xlfn.XLOOKUP(A1377, 'Medical Examinations'!A:A, 'Medical Examinations'!L:L, "not found")</f>
        <v>No</v>
      </c>
      <c r="J1377" s="2" t="str">
        <f>_xlfn.XLOOKUP(A1377, 'Medical Examinations'!A:A, 'Medical Examinations'!C:C, "not found")</f>
        <v>Overweight</v>
      </c>
      <c r="K1377" s="2" t="str">
        <f>_xlfn.XLOOKUP(A1377, 'Medical Examinations'!A:A, 'Medical Examinations'!E:E, "not  found")</f>
        <v>Diabetes</v>
      </c>
      <c r="L1377" s="16">
        <f>_xlfn.XLOOKUP(A1377, 'Hospitalisation Details'!A:A, 'Hospitalisation Details'!G:G, "not found")</f>
        <v>27369</v>
      </c>
      <c r="M1377" s="17">
        <f>_xlfn.XLOOKUP(A1377, 'Hospitalisation Details'!A:A, 'Hospitalisation Details'!J:J, "not found")</f>
        <v>7789.64</v>
      </c>
      <c r="N1377" s="2" t="str">
        <f>_xlfn.XLOOKUP(A1377, 'Hospitalisation Details'!A:A, 'Hospitalisation Details'!L:L, "not found")</f>
        <v>tier - 1</v>
      </c>
      <c r="O1377" s="2" t="str">
        <f>_xlfn.XLOOKUP(A1377, 'Hospitalisation Details'!A:A, 'Hospitalisation Details'!N:N, "not found")</f>
        <v>tier - 3</v>
      </c>
      <c r="P1377" s="2" t="str">
        <f>_xlfn.XLOOKUP(A1377, 'Hospitalisation Details'!A:A, 'Hospitalisation Details'!P:P, "not found")</f>
        <v>R1013</v>
      </c>
      <c r="Q1377" s="2">
        <f>_xlfn.XLOOKUP(A1377, 'Hospitalisation Details'!A:A, 'Hospitalisation Details'!H:H, "not found")</f>
        <v>48</v>
      </c>
    </row>
    <row r="1378" spans="1:17" ht="15.75" x14ac:dyDescent="0.25">
      <c r="A1378" s="15" t="s">
        <v>994</v>
      </c>
      <c r="B1378" s="2" t="str">
        <f>VLOOKUP(A1378, 'Customer Names'!A:E, 4, FALSE)</f>
        <v>Rick</v>
      </c>
      <c r="C1378" s="2">
        <f>_xlfn.XLOOKUP(A1378, 'Medical Examinations'!A:A, 'Medical Examinations'!B:B, "not found")</f>
        <v>40.58</v>
      </c>
      <c r="D1378" s="2">
        <f>_xlfn.XLOOKUP(A1378, 'Medical Examinations'!A:A, 'Medical Examinations'!D:D, "not found")</f>
        <v>5.32</v>
      </c>
      <c r="E1378" s="2" t="str">
        <f>_xlfn.XLOOKUP(A1378, 'Medical Examinations'!A:A, 'Medical Examinations'!F:F, "not found")</f>
        <v>yes</v>
      </c>
      <c r="F1378" s="2" t="str">
        <f>_xlfn.XLOOKUP(A1378, 'Medical Examinations'!A:A, 'Medical Examinations'!G:G, "not found")</f>
        <v>No</v>
      </c>
      <c r="G1378" s="2" t="str">
        <f>_xlfn.XLOOKUP(A1378, 'Medical Examinations'!A:A, 'Medical Examinations'!H:H, "not found")</f>
        <v>Yes</v>
      </c>
      <c r="H1378" s="2">
        <f>_xlfn.XLOOKUP(A1378, 'Medical Examinations'!A:A, 'Medical Examinations'!J:J, "not found")</f>
        <v>1</v>
      </c>
      <c r="I1378" s="2" t="str">
        <f>_xlfn.XLOOKUP(A1378, 'Medical Examinations'!A:A, 'Medical Examinations'!L:L, "not found")</f>
        <v>No</v>
      </c>
      <c r="J1378" s="2" t="str">
        <f>_xlfn.XLOOKUP(A1378, 'Medical Examinations'!A:A, 'Medical Examinations'!C:C, "not found")</f>
        <v>Obesity</v>
      </c>
      <c r="K1378" s="2" t="str">
        <f>_xlfn.XLOOKUP(A1378, 'Medical Examinations'!A:A, 'Medical Examinations'!E:E, "not  found")</f>
        <v>Normal</v>
      </c>
      <c r="L1378" s="16">
        <f>_xlfn.XLOOKUP(A1378, 'Hospitalisation Details'!A:A, 'Hospitalisation Details'!G:G, "not found")</f>
        <v>35785</v>
      </c>
      <c r="M1378" s="17">
        <f>_xlfn.XLOOKUP(A1378, 'Hospitalisation Details'!A:A, 'Hospitalisation Details'!J:J, "not found")</f>
        <v>7763.06</v>
      </c>
      <c r="N1378" s="2" t="str">
        <f>_xlfn.XLOOKUP(A1378, 'Hospitalisation Details'!A:A, 'Hospitalisation Details'!L:L, "not found")</f>
        <v>tier - 2</v>
      </c>
      <c r="O1378" s="2" t="str">
        <f>_xlfn.XLOOKUP(A1378, 'Hospitalisation Details'!A:A, 'Hospitalisation Details'!N:N, "not found")</f>
        <v>tier - 1</v>
      </c>
      <c r="P1378" s="2" t="str">
        <f>_xlfn.XLOOKUP(A1378, 'Hospitalisation Details'!A:A, 'Hospitalisation Details'!P:P, "not found")</f>
        <v>R1012</v>
      </c>
      <c r="Q1378" s="2">
        <f>_xlfn.XLOOKUP(A1378, 'Hospitalisation Details'!A:A, 'Hospitalisation Details'!H:H, "not found")</f>
        <v>25</v>
      </c>
    </row>
    <row r="1379" spans="1:17" ht="15.75" x14ac:dyDescent="0.25">
      <c r="A1379" s="15" t="s">
        <v>993</v>
      </c>
      <c r="B1379" s="2" t="str">
        <f>VLOOKUP(A1379, 'Customer Names'!A:E, 4, FALSE)</f>
        <v>Lauren C</v>
      </c>
      <c r="C1379" s="2">
        <f>_xlfn.XLOOKUP(A1379, 'Medical Examinations'!A:A, 'Medical Examinations'!B:B, "not found")</f>
        <v>33.06</v>
      </c>
      <c r="D1379" s="2">
        <f>_xlfn.XLOOKUP(A1379, 'Medical Examinations'!A:A, 'Medical Examinations'!D:D, "not found")</f>
        <v>9.59</v>
      </c>
      <c r="E1379" s="2" t="str">
        <f>_xlfn.XLOOKUP(A1379, 'Medical Examinations'!A:A, 'Medical Examinations'!F:F, "not found")</f>
        <v>yes</v>
      </c>
      <c r="F1379" s="2" t="str">
        <f>_xlfn.XLOOKUP(A1379, 'Medical Examinations'!A:A, 'Medical Examinations'!G:G, "not found")</f>
        <v>No</v>
      </c>
      <c r="G1379" s="2" t="str">
        <f>_xlfn.XLOOKUP(A1379, 'Medical Examinations'!A:A, 'Medical Examinations'!H:H, "not found")</f>
        <v>No</v>
      </c>
      <c r="H1379" s="2">
        <f>_xlfn.XLOOKUP(A1379, 'Medical Examinations'!A:A, 'Medical Examinations'!J:J, "not found")</f>
        <v>0</v>
      </c>
      <c r="I1379" s="2" t="str">
        <f>_xlfn.XLOOKUP(A1379, 'Medical Examinations'!A:A, 'Medical Examinations'!L:L, "not found")</f>
        <v>No</v>
      </c>
      <c r="J1379" s="2" t="str">
        <f>_xlfn.XLOOKUP(A1379, 'Medical Examinations'!A:A, 'Medical Examinations'!C:C, "not found")</f>
        <v>Obesity</v>
      </c>
      <c r="K1379" s="2" t="str">
        <f>_xlfn.XLOOKUP(A1379, 'Medical Examinations'!A:A, 'Medical Examinations'!E:E, "not  found")</f>
        <v>Diabetes</v>
      </c>
      <c r="L1379" s="16">
        <f>_xlfn.XLOOKUP(A1379, 'Hospitalisation Details'!A:A, 'Hospitalisation Details'!G:G, "not found")</f>
        <v>29767</v>
      </c>
      <c r="M1379" s="17">
        <f>_xlfn.XLOOKUP(A1379, 'Hospitalisation Details'!A:A, 'Hospitalisation Details'!J:J, "not found")</f>
        <v>7749.16</v>
      </c>
      <c r="N1379" s="2" t="str">
        <f>_xlfn.XLOOKUP(A1379, 'Hospitalisation Details'!A:A, 'Hospitalisation Details'!L:L, "not found")</f>
        <v>tier - 2</v>
      </c>
      <c r="O1379" s="2" t="str">
        <f>_xlfn.XLOOKUP(A1379, 'Hospitalisation Details'!A:A, 'Hospitalisation Details'!N:N, "not found")</f>
        <v>tier - 1</v>
      </c>
      <c r="P1379" s="2" t="str">
        <f>_xlfn.XLOOKUP(A1379, 'Hospitalisation Details'!A:A, 'Hospitalisation Details'!P:P, "not found")</f>
        <v>R1012</v>
      </c>
      <c r="Q1379" s="2">
        <f>_xlfn.XLOOKUP(A1379, 'Hospitalisation Details'!A:A, 'Hospitalisation Details'!H:H, "not found")</f>
        <v>41</v>
      </c>
    </row>
    <row r="1380" spans="1:17" ht="15.75" x14ac:dyDescent="0.25">
      <c r="A1380" s="15" t="s">
        <v>992</v>
      </c>
      <c r="B1380" s="2" t="str">
        <f>VLOOKUP(A1380, 'Customer Names'!A:E, 4, FALSE)</f>
        <v>Daniel</v>
      </c>
      <c r="C1380" s="2">
        <f>_xlfn.XLOOKUP(A1380, 'Medical Examinations'!A:A, 'Medical Examinations'!B:B, "not found")</f>
        <v>26.62</v>
      </c>
      <c r="D1380" s="2">
        <f>_xlfn.XLOOKUP(A1380, 'Medical Examinations'!A:A, 'Medical Examinations'!D:D, "not found")</f>
        <v>6.15</v>
      </c>
      <c r="E1380" s="2" t="str">
        <f>_xlfn.XLOOKUP(A1380, 'Medical Examinations'!A:A, 'Medical Examinations'!F:F, "not found")</f>
        <v>yes</v>
      </c>
      <c r="F1380" s="2" t="str">
        <f>_xlfn.XLOOKUP(A1380, 'Medical Examinations'!A:A, 'Medical Examinations'!G:G, "not found")</f>
        <v>No</v>
      </c>
      <c r="G1380" s="2" t="str">
        <f>_xlfn.XLOOKUP(A1380, 'Medical Examinations'!A:A, 'Medical Examinations'!H:H, "not found")</f>
        <v>No</v>
      </c>
      <c r="H1380" s="2">
        <f>_xlfn.XLOOKUP(A1380, 'Medical Examinations'!A:A, 'Medical Examinations'!J:J, "not found")</f>
        <v>0</v>
      </c>
      <c r="I1380" s="2" t="str">
        <f>_xlfn.XLOOKUP(A1380, 'Medical Examinations'!A:A, 'Medical Examinations'!L:L, "not found")</f>
        <v>No</v>
      </c>
      <c r="J1380" s="2" t="str">
        <f>_xlfn.XLOOKUP(A1380, 'Medical Examinations'!A:A, 'Medical Examinations'!C:C, "not found")</f>
        <v>Overweight</v>
      </c>
      <c r="K1380" s="2" t="str">
        <f>_xlfn.XLOOKUP(A1380, 'Medical Examinations'!A:A, 'Medical Examinations'!E:E, "not  found")</f>
        <v>Prediabeties</v>
      </c>
      <c r="L1380" s="16">
        <f>_xlfn.XLOOKUP(A1380, 'Hospitalisation Details'!A:A, 'Hospitalisation Details'!G:G, "not found")</f>
        <v>28106</v>
      </c>
      <c r="M1380" s="17">
        <f>_xlfn.XLOOKUP(A1380, 'Hospitalisation Details'!A:A, 'Hospitalisation Details'!J:J, "not found")</f>
        <v>7742.11</v>
      </c>
      <c r="N1380" s="2" t="str">
        <f>_xlfn.XLOOKUP(A1380, 'Hospitalisation Details'!A:A, 'Hospitalisation Details'!L:L, "not found")</f>
        <v>tier - 3</v>
      </c>
      <c r="O1380" s="2" t="str">
        <f>_xlfn.XLOOKUP(A1380, 'Hospitalisation Details'!A:A, 'Hospitalisation Details'!N:N, "not found")</f>
        <v>tier - 2</v>
      </c>
      <c r="P1380" s="2" t="str">
        <f>_xlfn.XLOOKUP(A1380, 'Hospitalisation Details'!A:A, 'Hospitalisation Details'!P:P, "not found")</f>
        <v>R1013</v>
      </c>
      <c r="Q1380" s="2">
        <f>_xlfn.XLOOKUP(A1380, 'Hospitalisation Details'!A:A, 'Hospitalisation Details'!H:H, "not found")</f>
        <v>46</v>
      </c>
    </row>
    <row r="1381" spans="1:17" ht="15.75" x14ac:dyDescent="0.25">
      <c r="A1381" s="15" t="s">
        <v>991</v>
      </c>
      <c r="B1381" s="2" t="str">
        <f>VLOOKUP(A1381, 'Customer Names'!A:E, 4, FALSE)</f>
        <v>Jaime</v>
      </c>
      <c r="C1381" s="2">
        <f>_xlfn.XLOOKUP(A1381, 'Medical Examinations'!A:A, 'Medical Examinations'!B:B, "not found")</f>
        <v>37.1</v>
      </c>
      <c r="D1381" s="2">
        <f>_xlfn.XLOOKUP(A1381, 'Medical Examinations'!A:A, 'Medical Examinations'!D:D, "not found")</f>
        <v>11.08</v>
      </c>
      <c r="E1381" s="2" t="str">
        <f>_xlfn.XLOOKUP(A1381, 'Medical Examinations'!A:A, 'Medical Examinations'!F:F, "not found")</f>
        <v>No</v>
      </c>
      <c r="F1381" s="2" t="str">
        <f>_xlfn.XLOOKUP(A1381, 'Medical Examinations'!A:A, 'Medical Examinations'!G:G, "not found")</f>
        <v>No</v>
      </c>
      <c r="G1381" s="2" t="str">
        <f>_xlfn.XLOOKUP(A1381, 'Medical Examinations'!A:A, 'Medical Examinations'!H:H, "not found")</f>
        <v>No</v>
      </c>
      <c r="H1381" s="2">
        <f>_xlfn.XLOOKUP(A1381, 'Medical Examinations'!A:A, 'Medical Examinations'!J:J, "not found")</f>
        <v>0</v>
      </c>
      <c r="I1381" s="2" t="str">
        <f>_xlfn.XLOOKUP(A1381, 'Medical Examinations'!A:A, 'Medical Examinations'!L:L, "not found")</f>
        <v>No</v>
      </c>
      <c r="J1381" s="2" t="str">
        <f>_xlfn.XLOOKUP(A1381, 'Medical Examinations'!A:A, 'Medical Examinations'!C:C, "not found")</f>
        <v>Obesity</v>
      </c>
      <c r="K1381" s="2" t="str">
        <f>_xlfn.XLOOKUP(A1381, 'Medical Examinations'!A:A, 'Medical Examinations'!E:E, "not  found")</f>
        <v>Diabetes</v>
      </c>
      <c r="L1381" s="16">
        <f>_xlfn.XLOOKUP(A1381, 'Hospitalisation Details'!A:A, 'Hospitalisation Details'!G:G, "not found")</f>
        <v>28737</v>
      </c>
      <c r="M1381" s="17">
        <f>_xlfn.XLOOKUP(A1381, 'Hospitalisation Details'!A:A, 'Hospitalisation Details'!J:J, "not found")</f>
        <v>7740.34</v>
      </c>
      <c r="N1381" s="2" t="str">
        <f>_xlfn.XLOOKUP(A1381, 'Hospitalisation Details'!A:A, 'Hospitalisation Details'!L:L, "not found")</f>
        <v>tier - 1</v>
      </c>
      <c r="O1381" s="2" t="str">
        <f>_xlfn.XLOOKUP(A1381, 'Hospitalisation Details'!A:A, 'Hospitalisation Details'!N:N, "not found")</f>
        <v>tier - 1</v>
      </c>
      <c r="P1381" s="2" t="str">
        <f>_xlfn.XLOOKUP(A1381, 'Hospitalisation Details'!A:A, 'Hospitalisation Details'!P:P, "not found")</f>
        <v>R1011</v>
      </c>
      <c r="Q1381" s="2">
        <f>_xlfn.XLOOKUP(A1381, 'Hospitalisation Details'!A:A, 'Hospitalisation Details'!H:H, "not found")</f>
        <v>44</v>
      </c>
    </row>
    <row r="1382" spans="1:17" ht="15.75" x14ac:dyDescent="0.25">
      <c r="A1382" s="15" t="s">
        <v>990</v>
      </c>
      <c r="B1382" s="2" t="str">
        <f>VLOOKUP(A1382, 'Customer Names'!A:E, 4, FALSE)</f>
        <v>Erik R</v>
      </c>
      <c r="C1382" s="2">
        <f>_xlfn.XLOOKUP(A1382, 'Medical Examinations'!A:A, 'Medical Examinations'!B:B, "not found")</f>
        <v>18.28</v>
      </c>
      <c r="D1382" s="2">
        <f>_xlfn.XLOOKUP(A1382, 'Medical Examinations'!A:A, 'Medical Examinations'!D:D, "not found")</f>
        <v>7.95</v>
      </c>
      <c r="E1382" s="2" t="str">
        <f>_xlfn.XLOOKUP(A1382, 'Medical Examinations'!A:A, 'Medical Examinations'!F:F, "not found")</f>
        <v>No</v>
      </c>
      <c r="F1382" s="2" t="str">
        <f>_xlfn.XLOOKUP(A1382, 'Medical Examinations'!A:A, 'Medical Examinations'!G:G, "not found")</f>
        <v>No</v>
      </c>
      <c r="G1382" s="2" t="str">
        <f>_xlfn.XLOOKUP(A1382, 'Medical Examinations'!A:A, 'Medical Examinations'!H:H, "not found")</f>
        <v>No</v>
      </c>
      <c r="H1382" s="2">
        <f>_xlfn.XLOOKUP(A1382, 'Medical Examinations'!A:A, 'Medical Examinations'!J:J, "not found")</f>
        <v>0</v>
      </c>
      <c r="I1382" s="2" t="str">
        <f>_xlfn.XLOOKUP(A1382, 'Medical Examinations'!A:A, 'Medical Examinations'!L:L, "not found")</f>
        <v>No</v>
      </c>
      <c r="J1382" s="2" t="str">
        <f>_xlfn.XLOOKUP(A1382, 'Medical Examinations'!A:A, 'Medical Examinations'!C:C, "not found")</f>
        <v>Underweight</v>
      </c>
      <c r="K1382" s="2" t="str">
        <f>_xlfn.XLOOKUP(A1382, 'Medical Examinations'!A:A, 'Medical Examinations'!E:E, "not  found")</f>
        <v>Diabetes</v>
      </c>
      <c r="L1382" s="16">
        <f>_xlfn.XLOOKUP(A1382, 'Hospitalisation Details'!A:A, 'Hospitalisation Details'!G:G, "not found")</f>
        <v>23941</v>
      </c>
      <c r="M1382" s="17">
        <f>_xlfn.XLOOKUP(A1382, 'Hospitalisation Details'!A:A, 'Hospitalisation Details'!J:J, "not found")</f>
        <v>7736.39</v>
      </c>
      <c r="N1382" s="2" t="str">
        <f>_xlfn.XLOOKUP(A1382, 'Hospitalisation Details'!A:A, 'Hospitalisation Details'!L:L, "not found")</f>
        <v>tier - 3</v>
      </c>
      <c r="O1382" s="2" t="str">
        <f>_xlfn.XLOOKUP(A1382, 'Hospitalisation Details'!A:A, 'Hospitalisation Details'!N:N, "not found")</f>
        <v>tier - 2</v>
      </c>
      <c r="P1382" s="2" t="str">
        <f>_xlfn.XLOOKUP(A1382, 'Hospitalisation Details'!A:A, 'Hospitalisation Details'!P:P, "not found")</f>
        <v>R1013</v>
      </c>
      <c r="Q1382" s="2">
        <f>_xlfn.XLOOKUP(A1382, 'Hospitalisation Details'!A:A, 'Hospitalisation Details'!H:H, "not found")</f>
        <v>57</v>
      </c>
    </row>
    <row r="1383" spans="1:17" ht="15.75" x14ac:dyDescent="0.25">
      <c r="A1383" s="15" t="s">
        <v>989</v>
      </c>
      <c r="B1383" s="2" t="str">
        <f>VLOOKUP(A1383, 'Customer Names'!A:E, 4, FALSE)</f>
        <v>Katie</v>
      </c>
      <c r="C1383" s="2">
        <f>_xlfn.XLOOKUP(A1383, 'Medical Examinations'!A:A, 'Medical Examinations'!B:B, "not found")</f>
        <v>35.814999999999998</v>
      </c>
      <c r="D1383" s="2">
        <f>_xlfn.XLOOKUP(A1383, 'Medical Examinations'!A:A, 'Medical Examinations'!D:D, "not found")</f>
        <v>6.23</v>
      </c>
      <c r="E1383" s="2" t="str">
        <f>_xlfn.XLOOKUP(A1383, 'Medical Examinations'!A:A, 'Medical Examinations'!F:F, "not found")</f>
        <v>No</v>
      </c>
      <c r="F1383" s="2" t="str">
        <f>_xlfn.XLOOKUP(A1383, 'Medical Examinations'!A:A, 'Medical Examinations'!G:G, "not found")</f>
        <v>No</v>
      </c>
      <c r="G1383" s="2" t="str">
        <f>_xlfn.XLOOKUP(A1383, 'Medical Examinations'!A:A, 'Medical Examinations'!H:H, "not found")</f>
        <v>No</v>
      </c>
      <c r="H1383" s="2">
        <f>_xlfn.XLOOKUP(A1383, 'Medical Examinations'!A:A, 'Medical Examinations'!J:J, "not found")</f>
        <v>0</v>
      </c>
      <c r="I1383" s="2" t="str">
        <f>_xlfn.XLOOKUP(A1383, 'Medical Examinations'!A:A, 'Medical Examinations'!L:L, "not found")</f>
        <v>No</v>
      </c>
      <c r="J1383" s="2" t="str">
        <f>_xlfn.XLOOKUP(A1383, 'Medical Examinations'!A:A, 'Medical Examinations'!C:C, "not found")</f>
        <v>Obesity</v>
      </c>
      <c r="K1383" s="2" t="str">
        <f>_xlfn.XLOOKUP(A1383, 'Medical Examinations'!A:A, 'Medical Examinations'!E:E, "not  found")</f>
        <v>Prediabeties</v>
      </c>
      <c r="L1383" s="16">
        <f>_xlfn.XLOOKUP(A1383, 'Hospitalisation Details'!A:A, 'Hospitalisation Details'!G:G, "not found")</f>
        <v>28366</v>
      </c>
      <c r="M1383" s="17">
        <f>_xlfn.XLOOKUP(A1383, 'Hospitalisation Details'!A:A, 'Hospitalisation Details'!J:J, "not found")</f>
        <v>7731.86</v>
      </c>
      <c r="N1383" s="2" t="str">
        <f>_xlfn.XLOOKUP(A1383, 'Hospitalisation Details'!A:A, 'Hospitalisation Details'!L:L, "not found")</f>
        <v>tier - 2</v>
      </c>
      <c r="O1383" s="2" t="str">
        <f>_xlfn.XLOOKUP(A1383, 'Hospitalisation Details'!A:A, 'Hospitalisation Details'!N:N, "not found")</f>
        <v>tier - 3</v>
      </c>
      <c r="P1383" s="2" t="str">
        <f>_xlfn.XLOOKUP(A1383, 'Hospitalisation Details'!A:A, 'Hospitalisation Details'!P:P, "not found")</f>
        <v>R1012</v>
      </c>
      <c r="Q1383" s="2">
        <f>_xlfn.XLOOKUP(A1383, 'Hospitalisation Details'!A:A, 'Hospitalisation Details'!H:H, "not found")</f>
        <v>45</v>
      </c>
    </row>
    <row r="1384" spans="1:17" ht="15.75" x14ac:dyDescent="0.25">
      <c r="A1384" s="15" t="s">
        <v>988</v>
      </c>
      <c r="B1384" s="2" t="str">
        <f>VLOOKUP(A1384, 'Customer Names'!A:E, 4, FALSE)</f>
        <v>Thomas A</v>
      </c>
      <c r="C1384" s="2">
        <f>_xlfn.XLOOKUP(A1384, 'Medical Examinations'!A:A, 'Medical Examinations'!B:B, "not found")</f>
        <v>30.69</v>
      </c>
      <c r="D1384" s="2">
        <f>_xlfn.XLOOKUP(A1384, 'Medical Examinations'!A:A, 'Medical Examinations'!D:D, "not found")</f>
        <v>6.5</v>
      </c>
      <c r="E1384" s="2" t="str">
        <f>_xlfn.XLOOKUP(A1384, 'Medical Examinations'!A:A, 'Medical Examinations'!F:F, "not found")</f>
        <v>No</v>
      </c>
      <c r="F1384" s="2" t="str">
        <f>_xlfn.XLOOKUP(A1384, 'Medical Examinations'!A:A, 'Medical Examinations'!G:G, "not found")</f>
        <v>No</v>
      </c>
      <c r="G1384" s="2" t="str">
        <f>_xlfn.XLOOKUP(A1384, 'Medical Examinations'!A:A, 'Medical Examinations'!H:H, "not found")</f>
        <v>No</v>
      </c>
      <c r="H1384" s="2">
        <f>_xlfn.XLOOKUP(A1384, 'Medical Examinations'!A:A, 'Medical Examinations'!J:J, "not found")</f>
        <v>0</v>
      </c>
      <c r="I1384" s="2" t="str">
        <f>_xlfn.XLOOKUP(A1384, 'Medical Examinations'!A:A, 'Medical Examinations'!L:L, "not found")</f>
        <v>No</v>
      </c>
      <c r="J1384" s="2" t="str">
        <f>_xlfn.XLOOKUP(A1384, 'Medical Examinations'!A:A, 'Medical Examinations'!C:C, "not found")</f>
        <v>Obesity</v>
      </c>
      <c r="K1384" s="2" t="str">
        <f>_xlfn.XLOOKUP(A1384, 'Medical Examinations'!A:A, 'Medical Examinations'!E:E, "not  found")</f>
        <v>Diabetes</v>
      </c>
      <c r="L1384" s="16">
        <f>_xlfn.XLOOKUP(A1384, 'Hospitalisation Details'!A:A, 'Hospitalisation Details'!G:G, "not found")</f>
        <v>28828</v>
      </c>
      <c r="M1384" s="17">
        <f>_xlfn.XLOOKUP(A1384, 'Hospitalisation Details'!A:A, 'Hospitalisation Details'!J:J, "not found")</f>
        <v>7731.43</v>
      </c>
      <c r="N1384" s="2" t="str">
        <f>_xlfn.XLOOKUP(A1384, 'Hospitalisation Details'!A:A, 'Hospitalisation Details'!L:L, "not found")</f>
        <v>tier - 3</v>
      </c>
      <c r="O1384" s="2" t="str">
        <f>_xlfn.XLOOKUP(A1384, 'Hospitalisation Details'!A:A, 'Hospitalisation Details'!N:N, "not found")</f>
        <v>tier - 2</v>
      </c>
      <c r="P1384" s="2" t="str">
        <f>_xlfn.XLOOKUP(A1384, 'Hospitalisation Details'!A:A, 'Hospitalisation Details'!P:P, "not found")</f>
        <v>R1013</v>
      </c>
      <c r="Q1384" s="2">
        <f>_xlfn.XLOOKUP(A1384, 'Hospitalisation Details'!A:A, 'Hospitalisation Details'!H:H, "not found")</f>
        <v>44</v>
      </c>
    </row>
    <row r="1385" spans="1:17" ht="15.75" x14ac:dyDescent="0.25">
      <c r="A1385" s="15" t="s">
        <v>987</v>
      </c>
      <c r="B1385" s="2" t="str">
        <f>VLOOKUP(A1385, 'Customer Names'!A:E, 4, FALSE)</f>
        <v>Jean-Marc</v>
      </c>
      <c r="C1385" s="2">
        <f>_xlfn.XLOOKUP(A1385, 'Medical Examinations'!A:A, 'Medical Examinations'!B:B, "not found")</f>
        <v>26.125</v>
      </c>
      <c r="D1385" s="2">
        <f>_xlfn.XLOOKUP(A1385, 'Medical Examinations'!A:A, 'Medical Examinations'!D:D, "not found")</f>
        <v>5.22</v>
      </c>
      <c r="E1385" s="2" t="str">
        <f>_xlfn.XLOOKUP(A1385, 'Medical Examinations'!A:A, 'Medical Examinations'!F:F, "not found")</f>
        <v>No</v>
      </c>
      <c r="F1385" s="2" t="str">
        <f>_xlfn.XLOOKUP(A1385, 'Medical Examinations'!A:A, 'Medical Examinations'!G:G, "not found")</f>
        <v>No</v>
      </c>
      <c r="G1385" s="2" t="str">
        <f>_xlfn.XLOOKUP(A1385, 'Medical Examinations'!A:A, 'Medical Examinations'!H:H, "not found")</f>
        <v>No</v>
      </c>
      <c r="H1385" s="2">
        <f>_xlfn.XLOOKUP(A1385, 'Medical Examinations'!A:A, 'Medical Examinations'!J:J, "not found")</f>
        <v>0</v>
      </c>
      <c r="I1385" s="2" t="str">
        <f>_xlfn.XLOOKUP(A1385, 'Medical Examinations'!A:A, 'Medical Examinations'!L:L, "not found")</f>
        <v>No</v>
      </c>
      <c r="J1385" s="2" t="str">
        <f>_xlfn.XLOOKUP(A1385, 'Medical Examinations'!A:A, 'Medical Examinations'!C:C, "not found")</f>
        <v>Overweight</v>
      </c>
      <c r="K1385" s="2" t="str">
        <f>_xlfn.XLOOKUP(A1385, 'Medical Examinations'!A:A, 'Medical Examinations'!E:E, "not  found")</f>
        <v>Normal</v>
      </c>
      <c r="L1385" s="16">
        <f>_xlfn.XLOOKUP(A1385, 'Hospitalisation Details'!A:A, 'Hospitalisation Details'!G:G, "not found")</f>
        <v>29474</v>
      </c>
      <c r="M1385" s="17">
        <f>_xlfn.XLOOKUP(A1385, 'Hospitalisation Details'!A:A, 'Hospitalisation Details'!J:J, "not found")</f>
        <v>7729.65</v>
      </c>
      <c r="N1385" s="2" t="str">
        <f>_xlfn.XLOOKUP(A1385, 'Hospitalisation Details'!A:A, 'Hospitalisation Details'!L:L, "not found")</f>
        <v>tier - 3</v>
      </c>
      <c r="O1385" s="2" t="str">
        <f>_xlfn.XLOOKUP(A1385, 'Hospitalisation Details'!A:A, 'Hospitalisation Details'!N:N, "not found")</f>
        <v>tier - 1</v>
      </c>
      <c r="P1385" s="2" t="str">
        <f>_xlfn.XLOOKUP(A1385, 'Hospitalisation Details'!A:A, 'Hospitalisation Details'!P:P, "not found")</f>
        <v>R1016</v>
      </c>
      <c r="Q1385" s="2">
        <f>_xlfn.XLOOKUP(A1385, 'Hospitalisation Details'!A:A, 'Hospitalisation Details'!H:H, "not found")</f>
        <v>42</v>
      </c>
    </row>
    <row r="1386" spans="1:17" ht="15.75" x14ac:dyDescent="0.25">
      <c r="A1386" s="15" t="s">
        <v>986</v>
      </c>
      <c r="B1386" s="2" t="str">
        <f>VLOOKUP(A1386, 'Customer Names'!A:E, 4, FALSE)</f>
        <v>Kerry L</v>
      </c>
      <c r="C1386" s="2">
        <f>_xlfn.XLOOKUP(A1386, 'Medical Examinations'!A:A, 'Medical Examinations'!B:B, "not found")</f>
        <v>34.58</v>
      </c>
      <c r="D1386" s="2">
        <f>_xlfn.XLOOKUP(A1386, 'Medical Examinations'!A:A, 'Medical Examinations'!D:D, "not found")</f>
        <v>6.3</v>
      </c>
      <c r="E1386" s="2" t="str">
        <f>_xlfn.XLOOKUP(A1386, 'Medical Examinations'!A:A, 'Medical Examinations'!F:F, "not found")</f>
        <v>No</v>
      </c>
      <c r="F1386" s="2" t="str">
        <f>_xlfn.XLOOKUP(A1386, 'Medical Examinations'!A:A, 'Medical Examinations'!G:G, "not found")</f>
        <v>No</v>
      </c>
      <c r="G1386" s="2" t="str">
        <f>_xlfn.XLOOKUP(A1386, 'Medical Examinations'!A:A, 'Medical Examinations'!H:H, "not found")</f>
        <v>Yes</v>
      </c>
      <c r="H1386" s="2">
        <f>_xlfn.XLOOKUP(A1386, 'Medical Examinations'!A:A, 'Medical Examinations'!J:J, "not found")</f>
        <v>1</v>
      </c>
      <c r="I1386" s="2" t="str">
        <f>_xlfn.XLOOKUP(A1386, 'Medical Examinations'!A:A, 'Medical Examinations'!L:L, "not found")</f>
        <v>No</v>
      </c>
      <c r="J1386" s="2" t="str">
        <f>_xlfn.XLOOKUP(A1386, 'Medical Examinations'!A:A, 'Medical Examinations'!C:C, "not found")</f>
        <v>Obesity</v>
      </c>
      <c r="K1386" s="2" t="str">
        <f>_xlfn.XLOOKUP(A1386, 'Medical Examinations'!A:A, 'Medical Examinations'!E:E, "not  found")</f>
        <v>Prediabeties</v>
      </c>
      <c r="L1386" s="16">
        <f>_xlfn.XLOOKUP(A1386, 'Hospitalisation Details'!A:A, 'Hospitalisation Details'!G:G, "not found")</f>
        <v>29008</v>
      </c>
      <c r="M1386" s="17">
        <f>_xlfn.XLOOKUP(A1386, 'Hospitalisation Details'!A:A, 'Hospitalisation Details'!J:J, "not found")</f>
        <v>7727.25</v>
      </c>
      <c r="N1386" s="2" t="str">
        <f>_xlfn.XLOOKUP(A1386, 'Hospitalisation Details'!A:A, 'Hospitalisation Details'!L:L, "not found")</f>
        <v>tier - 2</v>
      </c>
      <c r="O1386" s="2" t="str">
        <f>_xlfn.XLOOKUP(A1386, 'Hospitalisation Details'!A:A, 'Hospitalisation Details'!N:N, "not found")</f>
        <v>tier - 3</v>
      </c>
      <c r="P1386" s="2" t="str">
        <f>_xlfn.XLOOKUP(A1386, 'Hospitalisation Details'!A:A, 'Hospitalisation Details'!P:P, "not found")</f>
        <v>R1012</v>
      </c>
      <c r="Q1386" s="2">
        <f>_xlfn.XLOOKUP(A1386, 'Hospitalisation Details'!A:A, 'Hospitalisation Details'!H:H, "not found")</f>
        <v>44</v>
      </c>
    </row>
    <row r="1387" spans="1:17" ht="15.75" x14ac:dyDescent="0.25">
      <c r="A1387" s="15" t="s">
        <v>985</v>
      </c>
      <c r="B1387" s="2" t="str">
        <f>VLOOKUP(A1387, 'Customer Names'!A:E, 4, FALSE)</f>
        <v>Ulrich</v>
      </c>
      <c r="C1387" s="2">
        <f>_xlfn.XLOOKUP(A1387, 'Medical Examinations'!A:A, 'Medical Examinations'!B:B, "not found")</f>
        <v>27.4</v>
      </c>
      <c r="D1387" s="2">
        <f>_xlfn.XLOOKUP(A1387, 'Medical Examinations'!A:A, 'Medical Examinations'!D:D, "not found")</f>
        <v>8.84</v>
      </c>
      <c r="E1387" s="2" t="str">
        <f>_xlfn.XLOOKUP(A1387, 'Medical Examinations'!A:A, 'Medical Examinations'!F:F, "not found")</f>
        <v>No</v>
      </c>
      <c r="F1387" s="2" t="str">
        <f>_xlfn.XLOOKUP(A1387, 'Medical Examinations'!A:A, 'Medical Examinations'!G:G, "not found")</f>
        <v>No</v>
      </c>
      <c r="G1387" s="2" t="str">
        <f>_xlfn.XLOOKUP(A1387, 'Medical Examinations'!A:A, 'Medical Examinations'!H:H, "not found")</f>
        <v>No</v>
      </c>
      <c r="H1387" s="2">
        <f>_xlfn.XLOOKUP(A1387, 'Medical Examinations'!A:A, 'Medical Examinations'!J:J, "not found")</f>
        <v>0</v>
      </c>
      <c r="I1387" s="2" t="str">
        <f>_xlfn.XLOOKUP(A1387, 'Medical Examinations'!A:A, 'Medical Examinations'!L:L, "not found")</f>
        <v>No</v>
      </c>
      <c r="J1387" s="2" t="str">
        <f>_xlfn.XLOOKUP(A1387, 'Medical Examinations'!A:A, 'Medical Examinations'!C:C, "not found")</f>
        <v>Overweight</v>
      </c>
      <c r="K1387" s="2" t="str">
        <f>_xlfn.XLOOKUP(A1387, 'Medical Examinations'!A:A, 'Medical Examinations'!E:E, "not  found")</f>
        <v>Diabetes</v>
      </c>
      <c r="L1387" s="16">
        <f>_xlfn.XLOOKUP(A1387, 'Hospitalisation Details'!A:A, 'Hospitalisation Details'!G:G, "not found")</f>
        <v>28853</v>
      </c>
      <c r="M1387" s="17">
        <f>_xlfn.XLOOKUP(A1387, 'Hospitalisation Details'!A:A, 'Hospitalisation Details'!J:J, "not found")</f>
        <v>7726.85</v>
      </c>
      <c r="N1387" s="2" t="str">
        <f>_xlfn.XLOOKUP(A1387, 'Hospitalisation Details'!A:A, 'Hospitalisation Details'!L:L, "not found")</f>
        <v>tier - 1</v>
      </c>
      <c r="O1387" s="2" t="str">
        <f>_xlfn.XLOOKUP(A1387, 'Hospitalisation Details'!A:A, 'Hospitalisation Details'!N:N, "not found")</f>
        <v>tier - 2</v>
      </c>
      <c r="P1387" s="2" t="str">
        <f>_xlfn.XLOOKUP(A1387, 'Hospitalisation Details'!A:A, 'Hospitalisation Details'!P:P, "not found")</f>
        <v>R1011</v>
      </c>
      <c r="Q1387" s="2">
        <f>_xlfn.XLOOKUP(A1387, 'Hospitalisation Details'!A:A, 'Hospitalisation Details'!H:H, "not found")</f>
        <v>44</v>
      </c>
    </row>
    <row r="1388" spans="1:17" ht="15.75" x14ac:dyDescent="0.25">
      <c r="A1388" s="15" t="s">
        <v>984</v>
      </c>
      <c r="B1388" s="2" t="str">
        <f>VLOOKUP(A1388, 'Customer Names'!A:E, 4, FALSE)</f>
        <v>Justin P</v>
      </c>
      <c r="C1388" s="2">
        <f>_xlfn.XLOOKUP(A1388, 'Medical Examinations'!A:A, 'Medical Examinations'!B:B, "not found")</f>
        <v>27.53</v>
      </c>
      <c r="D1388" s="2">
        <f>_xlfn.XLOOKUP(A1388, 'Medical Examinations'!A:A, 'Medical Examinations'!D:D, "not found")</f>
        <v>4.1100000000000003</v>
      </c>
      <c r="E1388" s="2" t="str">
        <f>_xlfn.XLOOKUP(A1388, 'Medical Examinations'!A:A, 'Medical Examinations'!F:F, "not found")</f>
        <v>No</v>
      </c>
      <c r="F1388" s="2" t="str">
        <f>_xlfn.XLOOKUP(A1388, 'Medical Examinations'!A:A, 'Medical Examinations'!G:G, "not found")</f>
        <v>No</v>
      </c>
      <c r="G1388" s="2" t="str">
        <f>_xlfn.XLOOKUP(A1388, 'Medical Examinations'!A:A, 'Medical Examinations'!H:H, "not found")</f>
        <v>No</v>
      </c>
      <c r="H1388" s="2">
        <f>_xlfn.XLOOKUP(A1388, 'Medical Examinations'!A:A, 'Medical Examinations'!J:J, "not found")</f>
        <v>1</v>
      </c>
      <c r="I1388" s="2" t="str">
        <f>_xlfn.XLOOKUP(A1388, 'Medical Examinations'!A:A, 'Medical Examinations'!L:L, "not found")</f>
        <v>No</v>
      </c>
      <c r="J1388" s="2" t="str">
        <f>_xlfn.XLOOKUP(A1388, 'Medical Examinations'!A:A, 'Medical Examinations'!C:C, "not found")</f>
        <v>Overweight</v>
      </c>
      <c r="K1388" s="2" t="str">
        <f>_xlfn.XLOOKUP(A1388, 'Medical Examinations'!A:A, 'Medical Examinations'!E:E, "not  found")</f>
        <v>Normal</v>
      </c>
      <c r="L1388" s="16">
        <f>_xlfn.XLOOKUP(A1388, 'Hospitalisation Details'!A:A, 'Hospitalisation Details'!G:G, "not found")</f>
        <v>31970</v>
      </c>
      <c r="M1388" s="17">
        <f>_xlfn.XLOOKUP(A1388, 'Hospitalisation Details'!A:A, 'Hospitalisation Details'!J:J, "not found")</f>
        <v>7684.62</v>
      </c>
      <c r="N1388" s="2" t="str">
        <f>_xlfn.XLOOKUP(A1388, 'Hospitalisation Details'!A:A, 'Hospitalisation Details'!L:L, "not found")</f>
        <v>tier - 2</v>
      </c>
      <c r="O1388" s="2" t="str">
        <f>_xlfn.XLOOKUP(A1388, 'Hospitalisation Details'!A:A, 'Hospitalisation Details'!N:N, "not found")</f>
        <v>tier - 3</v>
      </c>
      <c r="P1388" s="2" t="str">
        <f>_xlfn.XLOOKUP(A1388, 'Hospitalisation Details'!A:A, 'Hospitalisation Details'!P:P, "not found")</f>
        <v>R1021</v>
      </c>
      <c r="Q1388" s="2">
        <f>_xlfn.XLOOKUP(A1388, 'Hospitalisation Details'!A:A, 'Hospitalisation Details'!H:H, "not found")</f>
        <v>35</v>
      </c>
    </row>
    <row r="1389" spans="1:17" ht="15.75" x14ac:dyDescent="0.25">
      <c r="A1389" s="15" t="s">
        <v>983</v>
      </c>
      <c r="B1389" s="2" t="str">
        <f>VLOOKUP(A1389, 'Customer Names'!A:E, 4, FALSE)</f>
        <v>Hannah E.</v>
      </c>
      <c r="C1389" s="2">
        <f>_xlfn.XLOOKUP(A1389, 'Medical Examinations'!A:A, 'Medical Examinations'!B:B, "not found")</f>
        <v>33</v>
      </c>
      <c r="D1389" s="2">
        <f>_xlfn.XLOOKUP(A1389, 'Medical Examinations'!A:A, 'Medical Examinations'!D:D, "not found")</f>
        <v>4.57</v>
      </c>
      <c r="E1389" s="2" t="str">
        <f>_xlfn.XLOOKUP(A1389, 'Medical Examinations'!A:A, 'Medical Examinations'!F:F, "not found")</f>
        <v>No</v>
      </c>
      <c r="F1389" s="2" t="str">
        <f>_xlfn.XLOOKUP(A1389, 'Medical Examinations'!A:A, 'Medical Examinations'!G:G, "not found")</f>
        <v>No</v>
      </c>
      <c r="G1389" s="2" t="str">
        <f>_xlfn.XLOOKUP(A1389, 'Medical Examinations'!A:A, 'Medical Examinations'!H:H, "not found")</f>
        <v>No</v>
      </c>
      <c r="H1389" s="2">
        <f>_xlfn.XLOOKUP(A1389, 'Medical Examinations'!A:A, 'Medical Examinations'!J:J, "not found")</f>
        <v>0</v>
      </c>
      <c r="I1389" s="2" t="str">
        <f>_xlfn.XLOOKUP(A1389, 'Medical Examinations'!A:A, 'Medical Examinations'!L:L, "not found")</f>
        <v>No</v>
      </c>
      <c r="J1389" s="2" t="str">
        <f>_xlfn.XLOOKUP(A1389, 'Medical Examinations'!A:A, 'Medical Examinations'!C:C, "not found")</f>
        <v>Obesity</v>
      </c>
      <c r="K1389" s="2" t="str">
        <f>_xlfn.XLOOKUP(A1389, 'Medical Examinations'!A:A, 'Medical Examinations'!E:E, "not  found")</f>
        <v>Normal</v>
      </c>
      <c r="L1389" s="16">
        <f>_xlfn.XLOOKUP(A1389, 'Hospitalisation Details'!A:A, 'Hospitalisation Details'!G:G, "not found")</f>
        <v>30303</v>
      </c>
      <c r="M1389" s="17">
        <f>_xlfn.XLOOKUP(A1389, 'Hospitalisation Details'!A:A, 'Hospitalisation Details'!J:J, "not found")</f>
        <v>7682.67</v>
      </c>
      <c r="N1389" s="2" t="str">
        <f>_xlfn.XLOOKUP(A1389, 'Hospitalisation Details'!A:A, 'Hospitalisation Details'!L:L, "not found")</f>
        <v>tier - 2</v>
      </c>
      <c r="O1389" s="2" t="str">
        <f>_xlfn.XLOOKUP(A1389, 'Hospitalisation Details'!A:A, 'Hospitalisation Details'!N:N, "not found")</f>
        <v>tier - 1</v>
      </c>
      <c r="P1389" s="2" t="str">
        <f>_xlfn.XLOOKUP(A1389, 'Hospitalisation Details'!A:A, 'Hospitalisation Details'!P:P, "not found")</f>
        <v>R1013</v>
      </c>
      <c r="Q1389" s="2">
        <f>_xlfn.XLOOKUP(A1389, 'Hospitalisation Details'!A:A, 'Hospitalisation Details'!H:H, "not found")</f>
        <v>40</v>
      </c>
    </row>
    <row r="1390" spans="1:17" ht="15.75" x14ac:dyDescent="0.25">
      <c r="A1390" s="15" t="s">
        <v>982</v>
      </c>
      <c r="B1390" s="2" t="str">
        <f>VLOOKUP(A1390, 'Customer Names'!A:E, 4, FALSE)</f>
        <v>David</v>
      </c>
      <c r="C1390" s="2">
        <f>_xlfn.XLOOKUP(A1390, 'Medical Examinations'!A:A, 'Medical Examinations'!B:B, "not found")</f>
        <v>25.78</v>
      </c>
      <c r="D1390" s="2">
        <f>_xlfn.XLOOKUP(A1390, 'Medical Examinations'!A:A, 'Medical Examinations'!D:D, "not found")</f>
        <v>11.06</v>
      </c>
      <c r="E1390" s="2" t="str">
        <f>_xlfn.XLOOKUP(A1390, 'Medical Examinations'!A:A, 'Medical Examinations'!F:F, "not found")</f>
        <v>yes</v>
      </c>
      <c r="F1390" s="2" t="str">
        <f>_xlfn.XLOOKUP(A1390, 'Medical Examinations'!A:A, 'Medical Examinations'!G:G, "not found")</f>
        <v>No</v>
      </c>
      <c r="G1390" s="2" t="str">
        <f>_xlfn.XLOOKUP(A1390, 'Medical Examinations'!A:A, 'Medical Examinations'!H:H, "not found")</f>
        <v>No</v>
      </c>
      <c r="H1390" s="2">
        <f>_xlfn.XLOOKUP(A1390, 'Medical Examinations'!A:A, 'Medical Examinations'!J:J, "not found")</f>
        <v>0</v>
      </c>
      <c r="I1390" s="2" t="str">
        <f>_xlfn.XLOOKUP(A1390, 'Medical Examinations'!A:A, 'Medical Examinations'!L:L, "not found")</f>
        <v>No</v>
      </c>
      <c r="J1390" s="2" t="str">
        <f>_xlfn.XLOOKUP(A1390, 'Medical Examinations'!A:A, 'Medical Examinations'!C:C, "not found")</f>
        <v>Overweight</v>
      </c>
      <c r="K1390" s="2" t="str">
        <f>_xlfn.XLOOKUP(A1390, 'Medical Examinations'!A:A, 'Medical Examinations'!E:E, "not  found")</f>
        <v>Diabetes</v>
      </c>
      <c r="L1390" s="16">
        <f>_xlfn.XLOOKUP(A1390, 'Hospitalisation Details'!A:A, 'Hospitalisation Details'!G:G, "not found")</f>
        <v>29939</v>
      </c>
      <c r="M1390" s="17">
        <f>_xlfn.XLOOKUP(A1390, 'Hospitalisation Details'!A:A, 'Hospitalisation Details'!J:J, "not found")</f>
        <v>7681.17</v>
      </c>
      <c r="N1390" s="2" t="str">
        <f>_xlfn.XLOOKUP(A1390, 'Hospitalisation Details'!A:A, 'Hospitalisation Details'!L:L, "not found")</f>
        <v>tier - 2</v>
      </c>
      <c r="O1390" s="2" t="str">
        <f>_xlfn.XLOOKUP(A1390, 'Hospitalisation Details'!A:A, 'Hospitalisation Details'!N:N, "not found")</f>
        <v>tier - 2</v>
      </c>
      <c r="P1390" s="2" t="str">
        <f>_xlfn.XLOOKUP(A1390, 'Hospitalisation Details'!A:A, 'Hospitalisation Details'!P:P, "not found")</f>
        <v>R1020</v>
      </c>
      <c r="Q1390" s="2">
        <f>_xlfn.XLOOKUP(A1390, 'Hospitalisation Details'!A:A, 'Hospitalisation Details'!H:H, "not found")</f>
        <v>41</v>
      </c>
    </row>
    <row r="1391" spans="1:17" ht="15.75" x14ac:dyDescent="0.25">
      <c r="A1391" s="15" t="s">
        <v>981</v>
      </c>
      <c r="B1391" s="2" t="str">
        <f>VLOOKUP(A1391, 'Customer Names'!A:E, 4, FALSE)</f>
        <v>Jim</v>
      </c>
      <c r="C1391" s="2">
        <f>_xlfn.XLOOKUP(A1391, 'Medical Examinations'!A:A, 'Medical Examinations'!B:B, "not found")</f>
        <v>22.66</v>
      </c>
      <c r="D1391" s="2">
        <f>_xlfn.XLOOKUP(A1391, 'Medical Examinations'!A:A, 'Medical Examinations'!D:D, "not found")</f>
        <v>10.68</v>
      </c>
      <c r="E1391" s="2" t="str">
        <f>_xlfn.XLOOKUP(A1391, 'Medical Examinations'!A:A, 'Medical Examinations'!F:F, "not found")</f>
        <v>No</v>
      </c>
      <c r="F1391" s="2" t="str">
        <f>_xlfn.XLOOKUP(A1391, 'Medical Examinations'!A:A, 'Medical Examinations'!G:G, "not found")</f>
        <v>No</v>
      </c>
      <c r="G1391" s="2" t="str">
        <f>_xlfn.XLOOKUP(A1391, 'Medical Examinations'!A:A, 'Medical Examinations'!H:H, "not found")</f>
        <v>No</v>
      </c>
      <c r="H1391" s="2">
        <f>_xlfn.XLOOKUP(A1391, 'Medical Examinations'!A:A, 'Medical Examinations'!J:J, "not found")</f>
        <v>0</v>
      </c>
      <c r="I1391" s="2" t="str">
        <f>_xlfn.XLOOKUP(A1391, 'Medical Examinations'!A:A, 'Medical Examinations'!L:L, "not found")</f>
        <v>No</v>
      </c>
      <c r="J1391" s="2" t="str">
        <f>_xlfn.XLOOKUP(A1391, 'Medical Examinations'!A:A, 'Medical Examinations'!C:C, "not found")</f>
        <v>Normal Weight</v>
      </c>
      <c r="K1391" s="2" t="str">
        <f>_xlfn.XLOOKUP(A1391, 'Medical Examinations'!A:A, 'Medical Examinations'!E:E, "not  found")</f>
        <v>Diabetes</v>
      </c>
      <c r="L1391" s="16">
        <f>_xlfn.XLOOKUP(A1391, 'Hospitalisation Details'!A:A, 'Hospitalisation Details'!G:G, "not found")</f>
        <v>26217</v>
      </c>
      <c r="M1391" s="17">
        <f>_xlfn.XLOOKUP(A1391, 'Hospitalisation Details'!A:A, 'Hospitalisation Details'!J:J, "not found")</f>
        <v>7680.92</v>
      </c>
      <c r="N1391" s="2" t="str">
        <f>_xlfn.XLOOKUP(A1391, 'Hospitalisation Details'!A:A, 'Hospitalisation Details'!L:L, "not found")</f>
        <v>tier - 2</v>
      </c>
      <c r="O1391" s="2" t="str">
        <f>_xlfn.XLOOKUP(A1391, 'Hospitalisation Details'!A:A, 'Hospitalisation Details'!N:N, "not found")</f>
        <v>tier - 1</v>
      </c>
      <c r="P1391" s="2" t="str">
        <f>_xlfn.XLOOKUP(A1391, 'Hospitalisation Details'!A:A, 'Hospitalisation Details'!P:P, "not found")</f>
        <v>R1013</v>
      </c>
      <c r="Q1391" s="2">
        <f>_xlfn.XLOOKUP(A1391, 'Hospitalisation Details'!A:A, 'Hospitalisation Details'!H:H, "not found")</f>
        <v>51</v>
      </c>
    </row>
    <row r="1392" spans="1:17" ht="15.75" x14ac:dyDescent="0.25">
      <c r="A1392" s="15" t="s">
        <v>980</v>
      </c>
      <c r="B1392" s="2" t="str">
        <f>VLOOKUP(A1392, 'Customer Names'!A:E, 4, FALSE)</f>
        <v>Joseph P</v>
      </c>
      <c r="C1392" s="2">
        <f>_xlfn.XLOOKUP(A1392, 'Medical Examinations'!A:A, 'Medical Examinations'!B:B, "not found")</f>
        <v>38.81</v>
      </c>
      <c r="D1392" s="2">
        <f>_xlfn.XLOOKUP(A1392, 'Medical Examinations'!A:A, 'Medical Examinations'!D:D, "not found")</f>
        <v>6.14</v>
      </c>
      <c r="E1392" s="2" t="str">
        <f>_xlfn.XLOOKUP(A1392, 'Medical Examinations'!A:A, 'Medical Examinations'!F:F, "not found")</f>
        <v>yes</v>
      </c>
      <c r="F1392" s="2" t="str">
        <f>_xlfn.XLOOKUP(A1392, 'Medical Examinations'!A:A, 'Medical Examinations'!G:G, "not found")</f>
        <v>No</v>
      </c>
      <c r="G1392" s="2" t="str">
        <f>_xlfn.XLOOKUP(A1392, 'Medical Examinations'!A:A, 'Medical Examinations'!H:H, "not found")</f>
        <v>No</v>
      </c>
      <c r="H1392" s="2">
        <f>_xlfn.XLOOKUP(A1392, 'Medical Examinations'!A:A, 'Medical Examinations'!J:J, "not found")</f>
        <v>1</v>
      </c>
      <c r="I1392" s="2" t="str">
        <f>_xlfn.XLOOKUP(A1392, 'Medical Examinations'!A:A, 'Medical Examinations'!L:L, "not found")</f>
        <v>No</v>
      </c>
      <c r="J1392" s="2" t="str">
        <f>_xlfn.XLOOKUP(A1392, 'Medical Examinations'!A:A, 'Medical Examinations'!C:C, "not found")</f>
        <v>Obesity</v>
      </c>
      <c r="K1392" s="2" t="str">
        <f>_xlfn.XLOOKUP(A1392, 'Medical Examinations'!A:A, 'Medical Examinations'!E:E, "not  found")</f>
        <v>Prediabeties</v>
      </c>
      <c r="L1392" s="16">
        <f>_xlfn.XLOOKUP(A1392, 'Hospitalisation Details'!A:A, 'Hospitalisation Details'!G:G, "not found")</f>
        <v>34955</v>
      </c>
      <c r="M1392" s="17">
        <f>_xlfn.XLOOKUP(A1392, 'Hospitalisation Details'!A:A, 'Hospitalisation Details'!J:J, "not found")</f>
        <v>7676.4</v>
      </c>
      <c r="N1392" s="2" t="str">
        <f>_xlfn.XLOOKUP(A1392, 'Hospitalisation Details'!A:A, 'Hospitalisation Details'!L:L, "not found")</f>
        <v>tier - 2</v>
      </c>
      <c r="O1392" s="2" t="str">
        <f>_xlfn.XLOOKUP(A1392, 'Hospitalisation Details'!A:A, 'Hospitalisation Details'!N:N, "not found")</f>
        <v>tier - 1</v>
      </c>
      <c r="P1392" s="2" t="str">
        <f>_xlfn.XLOOKUP(A1392, 'Hospitalisation Details'!A:A, 'Hospitalisation Details'!P:P, "not found")</f>
        <v>R1012</v>
      </c>
      <c r="Q1392" s="2">
        <f>_xlfn.XLOOKUP(A1392, 'Hospitalisation Details'!A:A, 'Hospitalisation Details'!H:H, "not found")</f>
        <v>27</v>
      </c>
    </row>
    <row r="1393" spans="1:17" ht="15.75" x14ac:dyDescent="0.25">
      <c r="A1393" s="15" t="s">
        <v>979</v>
      </c>
      <c r="B1393" s="2" t="str">
        <f>VLOOKUP(A1393, 'Customer Names'!A:E, 4, FALSE)</f>
        <v>Michael</v>
      </c>
      <c r="C1393" s="2">
        <f>_xlfn.XLOOKUP(A1393, 'Medical Examinations'!A:A, 'Medical Examinations'!B:B, "not found")</f>
        <v>38.51</v>
      </c>
      <c r="D1393" s="2">
        <f>_xlfn.XLOOKUP(A1393, 'Medical Examinations'!A:A, 'Medical Examinations'!D:D, "not found")</f>
        <v>5.45</v>
      </c>
      <c r="E1393" s="2" t="str">
        <f>_xlfn.XLOOKUP(A1393, 'Medical Examinations'!A:A, 'Medical Examinations'!F:F, "not found")</f>
        <v>yes</v>
      </c>
      <c r="F1393" s="2" t="str">
        <f>_xlfn.XLOOKUP(A1393, 'Medical Examinations'!A:A, 'Medical Examinations'!G:G, "not found")</f>
        <v>No</v>
      </c>
      <c r="G1393" s="2" t="str">
        <f>_xlfn.XLOOKUP(A1393, 'Medical Examinations'!A:A, 'Medical Examinations'!H:H, "not found")</f>
        <v>No</v>
      </c>
      <c r="H1393" s="2">
        <f>_xlfn.XLOOKUP(A1393, 'Medical Examinations'!A:A, 'Medical Examinations'!J:J, "not found")</f>
        <v>0</v>
      </c>
      <c r="I1393" s="2" t="str">
        <f>_xlfn.XLOOKUP(A1393, 'Medical Examinations'!A:A, 'Medical Examinations'!L:L, "not found")</f>
        <v>No</v>
      </c>
      <c r="J1393" s="2" t="str">
        <f>_xlfn.XLOOKUP(A1393, 'Medical Examinations'!A:A, 'Medical Examinations'!C:C, "not found")</f>
        <v>Obesity</v>
      </c>
      <c r="K1393" s="2" t="str">
        <f>_xlfn.XLOOKUP(A1393, 'Medical Examinations'!A:A, 'Medical Examinations'!E:E, "not  found")</f>
        <v>Normal</v>
      </c>
      <c r="L1393" s="16">
        <f>_xlfn.XLOOKUP(A1393, 'Hospitalisation Details'!A:A, 'Hospitalisation Details'!G:G, "not found")</f>
        <v>35393</v>
      </c>
      <c r="M1393" s="17">
        <f>_xlfn.XLOOKUP(A1393, 'Hospitalisation Details'!A:A, 'Hospitalisation Details'!J:J, "not found")</f>
        <v>7670.75</v>
      </c>
      <c r="N1393" s="2" t="str">
        <f>_xlfn.XLOOKUP(A1393, 'Hospitalisation Details'!A:A, 'Hospitalisation Details'!L:L, "not found")</f>
        <v>tier - 2</v>
      </c>
      <c r="O1393" s="2" t="str">
        <f>_xlfn.XLOOKUP(A1393, 'Hospitalisation Details'!A:A, 'Hospitalisation Details'!N:N, "not found")</f>
        <v>tier - 2</v>
      </c>
      <c r="P1393" s="2" t="str">
        <f>_xlfn.XLOOKUP(A1393, 'Hospitalisation Details'!A:A, 'Hospitalisation Details'!P:P, "not found")</f>
        <v>R1022</v>
      </c>
      <c r="Q1393" s="2">
        <f>_xlfn.XLOOKUP(A1393, 'Hospitalisation Details'!A:A, 'Hospitalisation Details'!H:H, "not found")</f>
        <v>26</v>
      </c>
    </row>
    <row r="1394" spans="1:17" ht="15.75" x14ac:dyDescent="0.25">
      <c r="A1394" s="15" t="s">
        <v>978</v>
      </c>
      <c r="B1394" s="2" t="str">
        <f>VLOOKUP(A1394, 'Customer Names'!A:E, 4, FALSE)</f>
        <v>Gina M</v>
      </c>
      <c r="C1394" s="2">
        <f>_xlfn.XLOOKUP(A1394, 'Medical Examinations'!A:A, 'Medical Examinations'!B:B, "not found")</f>
        <v>22.98</v>
      </c>
      <c r="D1394" s="2">
        <f>_xlfn.XLOOKUP(A1394, 'Medical Examinations'!A:A, 'Medical Examinations'!D:D, "not found")</f>
        <v>6.14</v>
      </c>
      <c r="E1394" s="2" t="str">
        <f>_xlfn.XLOOKUP(A1394, 'Medical Examinations'!A:A, 'Medical Examinations'!F:F, "not found")</f>
        <v>yes</v>
      </c>
      <c r="F1394" s="2" t="str">
        <f>_xlfn.XLOOKUP(A1394, 'Medical Examinations'!A:A, 'Medical Examinations'!G:G, "not found")</f>
        <v>No</v>
      </c>
      <c r="G1394" s="2" t="str">
        <f>_xlfn.XLOOKUP(A1394, 'Medical Examinations'!A:A, 'Medical Examinations'!H:H, "not found")</f>
        <v>No</v>
      </c>
      <c r="H1394" s="2">
        <f>_xlfn.XLOOKUP(A1394, 'Medical Examinations'!A:A, 'Medical Examinations'!J:J, "not found")</f>
        <v>0</v>
      </c>
      <c r="I1394" s="2" t="str">
        <f>_xlfn.XLOOKUP(A1394, 'Medical Examinations'!A:A, 'Medical Examinations'!L:L, "not found")</f>
        <v>No</v>
      </c>
      <c r="J1394" s="2" t="str">
        <f>_xlfn.XLOOKUP(A1394, 'Medical Examinations'!A:A, 'Medical Examinations'!C:C, "not found")</f>
        <v>Normal Weight</v>
      </c>
      <c r="K1394" s="2" t="str">
        <f>_xlfn.XLOOKUP(A1394, 'Medical Examinations'!A:A, 'Medical Examinations'!E:E, "not  found")</f>
        <v>Prediabeties</v>
      </c>
      <c r="L1394" s="16">
        <f>_xlfn.XLOOKUP(A1394, 'Hospitalisation Details'!A:A, 'Hospitalisation Details'!G:G, "not found")</f>
        <v>28042</v>
      </c>
      <c r="M1394" s="17">
        <f>_xlfn.XLOOKUP(A1394, 'Hospitalisation Details'!A:A, 'Hospitalisation Details'!J:J, "not found")</f>
        <v>7662.47</v>
      </c>
      <c r="N1394" s="2" t="str">
        <f>_xlfn.XLOOKUP(A1394, 'Hospitalisation Details'!A:A, 'Hospitalisation Details'!L:L, "not found")</f>
        <v>tier - 2</v>
      </c>
      <c r="O1394" s="2" t="str">
        <f>_xlfn.XLOOKUP(A1394, 'Hospitalisation Details'!A:A, 'Hospitalisation Details'!N:N, "not found")</f>
        <v>tier - 1</v>
      </c>
      <c r="P1394" s="2" t="str">
        <f>_xlfn.XLOOKUP(A1394, 'Hospitalisation Details'!A:A, 'Hospitalisation Details'!P:P, "not found")</f>
        <v>R1011</v>
      </c>
      <c r="Q1394" s="2">
        <f>_xlfn.XLOOKUP(A1394, 'Hospitalisation Details'!A:A, 'Hospitalisation Details'!H:H, "not found")</f>
        <v>46</v>
      </c>
    </row>
    <row r="1395" spans="1:17" ht="15.75" x14ac:dyDescent="0.25">
      <c r="A1395" s="15" t="s">
        <v>977</v>
      </c>
      <c r="B1395" s="2" t="str">
        <f>VLOOKUP(A1395, 'Customer Names'!A:E, 4, FALSE)</f>
        <v>Shantel C.</v>
      </c>
      <c r="C1395" s="2">
        <f>_xlfn.XLOOKUP(A1395, 'Medical Examinations'!A:A, 'Medical Examinations'!B:B, "not found")</f>
        <v>15.65</v>
      </c>
      <c r="D1395" s="2">
        <f>_xlfn.XLOOKUP(A1395, 'Medical Examinations'!A:A, 'Medical Examinations'!D:D, "not found")</f>
        <v>7.85</v>
      </c>
      <c r="E1395" s="2" t="str">
        <f>_xlfn.XLOOKUP(A1395, 'Medical Examinations'!A:A, 'Medical Examinations'!F:F, "not found")</f>
        <v>No</v>
      </c>
      <c r="F1395" s="2" t="str">
        <f>_xlfn.XLOOKUP(A1395, 'Medical Examinations'!A:A, 'Medical Examinations'!G:G, "not found")</f>
        <v>No</v>
      </c>
      <c r="G1395" s="2" t="str">
        <f>_xlfn.XLOOKUP(A1395, 'Medical Examinations'!A:A, 'Medical Examinations'!H:H, "not found")</f>
        <v>No</v>
      </c>
      <c r="H1395" s="2">
        <f>_xlfn.XLOOKUP(A1395, 'Medical Examinations'!A:A, 'Medical Examinations'!J:J, "not found")</f>
        <v>0</v>
      </c>
      <c r="I1395" s="2" t="str">
        <f>_xlfn.XLOOKUP(A1395, 'Medical Examinations'!A:A, 'Medical Examinations'!L:L, "not found")</f>
        <v>No</v>
      </c>
      <c r="J1395" s="2" t="str">
        <f>_xlfn.XLOOKUP(A1395, 'Medical Examinations'!A:A, 'Medical Examinations'!C:C, "not found")</f>
        <v>Underweight</v>
      </c>
      <c r="K1395" s="2" t="str">
        <f>_xlfn.XLOOKUP(A1395, 'Medical Examinations'!A:A, 'Medical Examinations'!E:E, "not  found")</f>
        <v>Diabetes</v>
      </c>
      <c r="L1395" s="16">
        <f>_xlfn.XLOOKUP(A1395, 'Hospitalisation Details'!A:A, 'Hospitalisation Details'!G:G, "not found")</f>
        <v>24103</v>
      </c>
      <c r="M1395" s="17">
        <f>_xlfn.XLOOKUP(A1395, 'Hospitalisation Details'!A:A, 'Hospitalisation Details'!J:J, "not found")</f>
        <v>7657.69</v>
      </c>
      <c r="N1395" s="2" t="str">
        <f>_xlfn.XLOOKUP(A1395, 'Hospitalisation Details'!A:A, 'Hospitalisation Details'!L:L, "not found")</f>
        <v>tier - 3</v>
      </c>
      <c r="O1395" s="2" t="str">
        <f>_xlfn.XLOOKUP(A1395, 'Hospitalisation Details'!A:A, 'Hospitalisation Details'!N:N, "not found")</f>
        <v>tier - 3</v>
      </c>
      <c r="P1395" s="2" t="str">
        <f>_xlfn.XLOOKUP(A1395, 'Hospitalisation Details'!A:A, 'Hospitalisation Details'!P:P, "not found")</f>
        <v>R1012</v>
      </c>
      <c r="Q1395" s="2">
        <f>_xlfn.XLOOKUP(A1395, 'Hospitalisation Details'!A:A, 'Hospitalisation Details'!H:H, "not found")</f>
        <v>57</v>
      </c>
    </row>
    <row r="1396" spans="1:17" ht="15.75" x14ac:dyDescent="0.25">
      <c r="A1396" s="15" t="s">
        <v>976</v>
      </c>
      <c r="B1396" s="2" t="str">
        <f>VLOOKUP(A1396, 'Customer Names'!A:E, 4, FALSE)</f>
        <v>Brian</v>
      </c>
      <c r="C1396" s="2">
        <f>_xlfn.XLOOKUP(A1396, 'Medical Examinations'!A:A, 'Medical Examinations'!B:B, "not found")</f>
        <v>39.97</v>
      </c>
      <c r="D1396" s="2">
        <f>_xlfn.XLOOKUP(A1396, 'Medical Examinations'!A:A, 'Medical Examinations'!D:D, "not found")</f>
        <v>4.09</v>
      </c>
      <c r="E1396" s="2" t="str">
        <f>_xlfn.XLOOKUP(A1396, 'Medical Examinations'!A:A, 'Medical Examinations'!F:F, "not found")</f>
        <v>No</v>
      </c>
      <c r="F1396" s="2" t="str">
        <f>_xlfn.XLOOKUP(A1396, 'Medical Examinations'!A:A, 'Medical Examinations'!G:G, "not found")</f>
        <v>No</v>
      </c>
      <c r="G1396" s="2" t="str">
        <f>_xlfn.XLOOKUP(A1396, 'Medical Examinations'!A:A, 'Medical Examinations'!H:H, "not found")</f>
        <v>No</v>
      </c>
      <c r="H1396" s="2">
        <f>_xlfn.XLOOKUP(A1396, 'Medical Examinations'!A:A, 'Medical Examinations'!J:J, "not found")</f>
        <v>1</v>
      </c>
      <c r="I1396" s="2" t="str">
        <f>_xlfn.XLOOKUP(A1396, 'Medical Examinations'!A:A, 'Medical Examinations'!L:L, "not found")</f>
        <v>No</v>
      </c>
      <c r="J1396" s="2" t="str">
        <f>_xlfn.XLOOKUP(A1396, 'Medical Examinations'!A:A, 'Medical Examinations'!C:C, "not found")</f>
        <v>Obesity</v>
      </c>
      <c r="K1396" s="2" t="str">
        <f>_xlfn.XLOOKUP(A1396, 'Medical Examinations'!A:A, 'Medical Examinations'!E:E, "not  found")</f>
        <v>Normal</v>
      </c>
      <c r="L1396" s="16">
        <f>_xlfn.XLOOKUP(A1396, 'Hospitalisation Details'!A:A, 'Hospitalisation Details'!G:G, "not found")</f>
        <v>36068</v>
      </c>
      <c r="M1396" s="17">
        <f>_xlfn.XLOOKUP(A1396, 'Hospitalisation Details'!A:A, 'Hospitalisation Details'!J:J, "not found")</f>
        <v>7652.26</v>
      </c>
      <c r="N1396" s="2" t="str">
        <f>_xlfn.XLOOKUP(A1396, 'Hospitalisation Details'!A:A, 'Hospitalisation Details'!L:L, "not found")</f>
        <v>tier - 2</v>
      </c>
      <c r="O1396" s="2" t="str">
        <f>_xlfn.XLOOKUP(A1396, 'Hospitalisation Details'!A:A, 'Hospitalisation Details'!N:N, "not found")</f>
        <v>tier - 3</v>
      </c>
      <c r="P1396" s="2" t="str">
        <f>_xlfn.XLOOKUP(A1396, 'Hospitalisation Details'!A:A, 'Hospitalisation Details'!P:P, "not found")</f>
        <v>R1023</v>
      </c>
      <c r="Q1396" s="2">
        <f>_xlfn.XLOOKUP(A1396, 'Hospitalisation Details'!A:A, 'Hospitalisation Details'!H:H, "not found")</f>
        <v>24</v>
      </c>
    </row>
    <row r="1397" spans="1:17" ht="15.75" x14ac:dyDescent="0.25">
      <c r="A1397" s="15" t="s">
        <v>975</v>
      </c>
      <c r="B1397" s="2" t="str">
        <f>VLOOKUP(A1397, 'Customer Names'!A:E, 4, FALSE)</f>
        <v>Brian</v>
      </c>
      <c r="C1397" s="2">
        <f>_xlfn.XLOOKUP(A1397, 'Medical Examinations'!A:A, 'Medical Examinations'!B:B, "not found")</f>
        <v>37.22</v>
      </c>
      <c r="D1397" s="2">
        <f>_xlfn.XLOOKUP(A1397, 'Medical Examinations'!A:A, 'Medical Examinations'!D:D, "not found")</f>
        <v>4.62</v>
      </c>
      <c r="E1397" s="2" t="str">
        <f>_xlfn.XLOOKUP(A1397, 'Medical Examinations'!A:A, 'Medical Examinations'!F:F, "not found")</f>
        <v>No</v>
      </c>
      <c r="F1397" s="2" t="str">
        <f>_xlfn.XLOOKUP(A1397, 'Medical Examinations'!A:A, 'Medical Examinations'!G:G, "not found")</f>
        <v>No</v>
      </c>
      <c r="G1397" s="2" t="str">
        <f>_xlfn.XLOOKUP(A1397, 'Medical Examinations'!A:A, 'Medical Examinations'!H:H, "not found")</f>
        <v>Yes</v>
      </c>
      <c r="H1397" s="2">
        <f>_xlfn.XLOOKUP(A1397, 'Medical Examinations'!A:A, 'Medical Examinations'!J:J, "not found")</f>
        <v>1</v>
      </c>
      <c r="I1397" s="2" t="str">
        <f>_xlfn.XLOOKUP(A1397, 'Medical Examinations'!A:A, 'Medical Examinations'!L:L, "not found")</f>
        <v>No</v>
      </c>
      <c r="J1397" s="2" t="str">
        <f>_xlfn.XLOOKUP(A1397, 'Medical Examinations'!A:A, 'Medical Examinations'!C:C, "not found")</f>
        <v>Obesity</v>
      </c>
      <c r="K1397" s="2" t="str">
        <f>_xlfn.XLOOKUP(A1397, 'Medical Examinations'!A:A, 'Medical Examinations'!E:E, "not  found")</f>
        <v>Normal</v>
      </c>
      <c r="L1397" s="16">
        <f>_xlfn.XLOOKUP(A1397, 'Hospitalisation Details'!A:A, 'Hospitalisation Details'!G:G, "not found")</f>
        <v>34191</v>
      </c>
      <c r="M1397" s="17">
        <f>_xlfn.XLOOKUP(A1397, 'Hospitalisation Details'!A:A, 'Hospitalisation Details'!J:J, "not found")</f>
        <v>7650.8</v>
      </c>
      <c r="N1397" s="2" t="str">
        <f>_xlfn.XLOOKUP(A1397, 'Hospitalisation Details'!A:A, 'Hospitalisation Details'!L:L, "not found")</f>
        <v>tier - 2</v>
      </c>
      <c r="O1397" s="2" t="str">
        <f>_xlfn.XLOOKUP(A1397, 'Hospitalisation Details'!A:A, 'Hospitalisation Details'!N:N, "not found")</f>
        <v>tier - 2</v>
      </c>
      <c r="P1397" s="2" t="str">
        <f>_xlfn.XLOOKUP(A1397, 'Hospitalisation Details'!A:A, 'Hospitalisation Details'!P:P, "not found")</f>
        <v>R1012</v>
      </c>
      <c r="Q1397" s="2">
        <f>_xlfn.XLOOKUP(A1397, 'Hospitalisation Details'!A:A, 'Hospitalisation Details'!H:H, "not found")</f>
        <v>29</v>
      </c>
    </row>
    <row r="1398" spans="1:17" ht="15.75" x14ac:dyDescent="0.25">
      <c r="A1398" s="15" t="s">
        <v>974</v>
      </c>
      <c r="B1398" s="2" t="str">
        <f>VLOOKUP(A1398, 'Customer Names'!A:E, 4, FALSE)</f>
        <v>Jessica R</v>
      </c>
      <c r="C1398" s="2">
        <f>_xlfn.XLOOKUP(A1398, 'Medical Examinations'!A:A, 'Medical Examinations'!B:B, "not found")</f>
        <v>41.325000000000003</v>
      </c>
      <c r="D1398" s="2">
        <f>_xlfn.XLOOKUP(A1398, 'Medical Examinations'!A:A, 'Medical Examinations'!D:D, "not found")</f>
        <v>5.77</v>
      </c>
      <c r="E1398" s="2" t="str">
        <f>_xlfn.XLOOKUP(A1398, 'Medical Examinations'!A:A, 'Medical Examinations'!F:F, "not found")</f>
        <v>No</v>
      </c>
      <c r="F1398" s="2" t="str">
        <f>_xlfn.XLOOKUP(A1398, 'Medical Examinations'!A:A, 'Medical Examinations'!G:G, "not found")</f>
        <v>No</v>
      </c>
      <c r="G1398" s="2" t="str">
        <f>_xlfn.XLOOKUP(A1398, 'Medical Examinations'!A:A, 'Medical Examinations'!H:H, "not found")</f>
        <v>No</v>
      </c>
      <c r="H1398" s="2">
        <f>_xlfn.XLOOKUP(A1398, 'Medical Examinations'!A:A, 'Medical Examinations'!J:J, "not found")</f>
        <v>0</v>
      </c>
      <c r="I1398" s="2" t="str">
        <f>_xlfn.XLOOKUP(A1398, 'Medical Examinations'!A:A, 'Medical Examinations'!L:L, "not found")</f>
        <v>No</v>
      </c>
      <c r="J1398" s="2" t="str">
        <f>_xlfn.XLOOKUP(A1398, 'Medical Examinations'!A:A, 'Medical Examinations'!C:C, "not found")</f>
        <v>Obesity</v>
      </c>
      <c r="K1398" s="2" t="str">
        <f>_xlfn.XLOOKUP(A1398, 'Medical Examinations'!A:A, 'Medical Examinations'!E:E, "not  found")</f>
        <v>Prediabeties</v>
      </c>
      <c r="L1398" s="16">
        <f>_xlfn.XLOOKUP(A1398, 'Hospitalisation Details'!A:A, 'Hospitalisation Details'!G:G, "not found")</f>
        <v>29510</v>
      </c>
      <c r="M1398" s="17">
        <f>_xlfn.XLOOKUP(A1398, 'Hospitalisation Details'!A:A, 'Hospitalisation Details'!J:J, "not found")</f>
        <v>7650.77</v>
      </c>
      <c r="N1398" s="2" t="str">
        <f>_xlfn.XLOOKUP(A1398, 'Hospitalisation Details'!A:A, 'Hospitalisation Details'!L:L, "not found")</f>
        <v>tier - 2</v>
      </c>
      <c r="O1398" s="2" t="str">
        <f>_xlfn.XLOOKUP(A1398, 'Hospitalisation Details'!A:A, 'Hospitalisation Details'!N:N, "not found")</f>
        <v>tier - 2</v>
      </c>
      <c r="P1398" s="2" t="str">
        <f>_xlfn.XLOOKUP(A1398, 'Hospitalisation Details'!A:A, 'Hospitalisation Details'!P:P, "not found")</f>
        <v>R1024</v>
      </c>
      <c r="Q1398" s="2">
        <f>_xlfn.XLOOKUP(A1398, 'Hospitalisation Details'!A:A, 'Hospitalisation Details'!H:H, "not found")</f>
        <v>42</v>
      </c>
    </row>
    <row r="1399" spans="1:17" ht="15.75" x14ac:dyDescent="0.25">
      <c r="A1399" s="15" t="s">
        <v>973</v>
      </c>
      <c r="B1399" s="2" t="str">
        <f>VLOOKUP(A1399, 'Customer Names'!A:E, 4, FALSE)</f>
        <v>Robyn</v>
      </c>
      <c r="C1399" s="2">
        <f>_xlfn.XLOOKUP(A1399, 'Medical Examinations'!A:A, 'Medical Examinations'!B:B, "not found")</f>
        <v>40.31</v>
      </c>
      <c r="D1399" s="2">
        <f>_xlfn.XLOOKUP(A1399, 'Medical Examinations'!A:A, 'Medical Examinations'!D:D, "not found")</f>
        <v>5.84</v>
      </c>
      <c r="E1399" s="2" t="str">
        <f>_xlfn.XLOOKUP(A1399, 'Medical Examinations'!A:A, 'Medical Examinations'!F:F, "not found")</f>
        <v>No</v>
      </c>
      <c r="F1399" s="2" t="str">
        <f>_xlfn.XLOOKUP(A1399, 'Medical Examinations'!A:A, 'Medical Examinations'!G:G, "not found")</f>
        <v>No</v>
      </c>
      <c r="G1399" s="2" t="str">
        <f>_xlfn.XLOOKUP(A1399, 'Medical Examinations'!A:A, 'Medical Examinations'!H:H, "not found")</f>
        <v>No</v>
      </c>
      <c r="H1399" s="2">
        <f>_xlfn.XLOOKUP(A1399, 'Medical Examinations'!A:A, 'Medical Examinations'!J:J, "not found")</f>
        <v>0</v>
      </c>
      <c r="I1399" s="2" t="str">
        <f>_xlfn.XLOOKUP(A1399, 'Medical Examinations'!A:A, 'Medical Examinations'!L:L, "not found")</f>
        <v>No</v>
      </c>
      <c r="J1399" s="2" t="str">
        <f>_xlfn.XLOOKUP(A1399, 'Medical Examinations'!A:A, 'Medical Examinations'!C:C, "not found")</f>
        <v>Obesity</v>
      </c>
      <c r="K1399" s="2" t="str">
        <f>_xlfn.XLOOKUP(A1399, 'Medical Examinations'!A:A, 'Medical Examinations'!E:E, "not  found")</f>
        <v>Prediabeties</v>
      </c>
      <c r="L1399" s="16">
        <f>_xlfn.XLOOKUP(A1399, 'Hospitalisation Details'!A:A, 'Hospitalisation Details'!G:G, "not found")</f>
        <v>36326</v>
      </c>
      <c r="M1399" s="17">
        <f>_xlfn.XLOOKUP(A1399, 'Hospitalisation Details'!A:A, 'Hospitalisation Details'!J:J, "not found")</f>
        <v>7642.05</v>
      </c>
      <c r="N1399" s="2" t="str">
        <f>_xlfn.XLOOKUP(A1399, 'Hospitalisation Details'!A:A, 'Hospitalisation Details'!L:L, "not found")</f>
        <v>tier - 2</v>
      </c>
      <c r="O1399" s="2" t="str">
        <f>_xlfn.XLOOKUP(A1399, 'Hospitalisation Details'!A:A, 'Hospitalisation Details'!N:N, "not found")</f>
        <v>tier - 2</v>
      </c>
      <c r="P1399" s="2" t="str">
        <f>_xlfn.XLOOKUP(A1399, 'Hospitalisation Details'!A:A, 'Hospitalisation Details'!P:P, "not found")</f>
        <v>R1026</v>
      </c>
      <c r="Q1399" s="2">
        <f>_xlfn.XLOOKUP(A1399, 'Hospitalisation Details'!A:A, 'Hospitalisation Details'!H:H, "not found")</f>
        <v>23</v>
      </c>
    </row>
    <row r="1400" spans="1:17" ht="15.75" x14ac:dyDescent="0.25">
      <c r="A1400" s="15" t="s">
        <v>972</v>
      </c>
      <c r="B1400" s="2" t="str">
        <f>VLOOKUP(A1400, 'Customer Names'!A:E, 4, FALSE)</f>
        <v>Ashley</v>
      </c>
      <c r="C1400" s="2">
        <f>_xlfn.XLOOKUP(A1400, 'Medical Examinations'!A:A, 'Medical Examinations'!B:B, "not found")</f>
        <v>29.48</v>
      </c>
      <c r="D1400" s="2">
        <f>_xlfn.XLOOKUP(A1400, 'Medical Examinations'!A:A, 'Medical Examinations'!D:D, "not found")</f>
        <v>4.91</v>
      </c>
      <c r="E1400" s="2" t="str">
        <f>_xlfn.XLOOKUP(A1400, 'Medical Examinations'!A:A, 'Medical Examinations'!F:F, "not found")</f>
        <v>No</v>
      </c>
      <c r="F1400" s="2" t="str">
        <f>_xlfn.XLOOKUP(A1400, 'Medical Examinations'!A:A, 'Medical Examinations'!G:G, "not found")</f>
        <v>No</v>
      </c>
      <c r="G1400" s="2" t="str">
        <f>_xlfn.XLOOKUP(A1400, 'Medical Examinations'!A:A, 'Medical Examinations'!H:H, "not found")</f>
        <v>No</v>
      </c>
      <c r="H1400" s="2">
        <f>_xlfn.XLOOKUP(A1400, 'Medical Examinations'!A:A, 'Medical Examinations'!J:J, "not found")</f>
        <v>0</v>
      </c>
      <c r="I1400" s="2" t="str">
        <f>_xlfn.XLOOKUP(A1400, 'Medical Examinations'!A:A, 'Medical Examinations'!L:L, "not found")</f>
        <v>No</v>
      </c>
      <c r="J1400" s="2" t="str">
        <f>_xlfn.XLOOKUP(A1400, 'Medical Examinations'!A:A, 'Medical Examinations'!C:C, "not found")</f>
        <v>Overweight</v>
      </c>
      <c r="K1400" s="2" t="str">
        <f>_xlfn.XLOOKUP(A1400, 'Medical Examinations'!A:A, 'Medical Examinations'!E:E, "not  found")</f>
        <v>Normal</v>
      </c>
      <c r="L1400" s="16">
        <f>_xlfn.XLOOKUP(A1400, 'Hospitalisation Details'!A:A, 'Hospitalisation Details'!G:G, "not found")</f>
        <v>29426</v>
      </c>
      <c r="M1400" s="17">
        <f>_xlfn.XLOOKUP(A1400, 'Hospitalisation Details'!A:A, 'Hospitalisation Details'!J:J, "not found")</f>
        <v>7640.31</v>
      </c>
      <c r="N1400" s="2" t="str">
        <f>_xlfn.XLOOKUP(A1400, 'Hospitalisation Details'!A:A, 'Hospitalisation Details'!L:L, "not found")</f>
        <v>tier - 2</v>
      </c>
      <c r="O1400" s="2" t="str">
        <f>_xlfn.XLOOKUP(A1400, 'Hospitalisation Details'!A:A, 'Hospitalisation Details'!N:N, "not found")</f>
        <v>tier - 1</v>
      </c>
      <c r="P1400" s="2" t="str">
        <f>_xlfn.XLOOKUP(A1400, 'Hospitalisation Details'!A:A, 'Hospitalisation Details'!P:P, "not found")</f>
        <v>R1013</v>
      </c>
      <c r="Q1400" s="2">
        <f>_xlfn.XLOOKUP(A1400, 'Hospitalisation Details'!A:A, 'Hospitalisation Details'!H:H, "not found")</f>
        <v>42</v>
      </c>
    </row>
    <row r="1401" spans="1:17" ht="15.75" x14ac:dyDescent="0.25">
      <c r="A1401" s="15" t="s">
        <v>971</v>
      </c>
      <c r="B1401" s="2" t="str">
        <f>VLOOKUP(A1401, 'Customer Names'!A:E, 4, FALSE)</f>
        <v>Dana</v>
      </c>
      <c r="C1401" s="2">
        <f>_xlfn.XLOOKUP(A1401, 'Medical Examinations'!A:A, 'Medical Examinations'!B:B, "not found")</f>
        <v>33.155000000000001</v>
      </c>
      <c r="D1401" s="2">
        <f>_xlfn.XLOOKUP(A1401, 'Medical Examinations'!A:A, 'Medical Examinations'!D:D, "not found")</f>
        <v>5.07</v>
      </c>
      <c r="E1401" s="2" t="str">
        <f>_xlfn.XLOOKUP(A1401, 'Medical Examinations'!A:A, 'Medical Examinations'!F:F, "not found")</f>
        <v>No</v>
      </c>
      <c r="F1401" s="2" t="str">
        <f>_xlfn.XLOOKUP(A1401, 'Medical Examinations'!A:A, 'Medical Examinations'!G:G, "not found")</f>
        <v>No</v>
      </c>
      <c r="G1401" s="2" t="str">
        <f>_xlfn.XLOOKUP(A1401, 'Medical Examinations'!A:A, 'Medical Examinations'!H:H, "not found")</f>
        <v>No</v>
      </c>
      <c r="H1401" s="2">
        <f>_xlfn.XLOOKUP(A1401, 'Medical Examinations'!A:A, 'Medical Examinations'!J:J, "not found")</f>
        <v>0</v>
      </c>
      <c r="I1401" s="2" t="str">
        <f>_xlfn.XLOOKUP(A1401, 'Medical Examinations'!A:A, 'Medical Examinations'!L:L, "not found")</f>
        <v>No</v>
      </c>
      <c r="J1401" s="2" t="str">
        <f>_xlfn.XLOOKUP(A1401, 'Medical Examinations'!A:A, 'Medical Examinations'!C:C, "not found")</f>
        <v>Obesity</v>
      </c>
      <c r="K1401" s="2" t="str">
        <f>_xlfn.XLOOKUP(A1401, 'Medical Examinations'!A:A, 'Medical Examinations'!E:E, "not  found")</f>
        <v>Normal</v>
      </c>
      <c r="L1401" s="16">
        <f>_xlfn.XLOOKUP(A1401, 'Hospitalisation Details'!A:A, 'Hospitalisation Details'!G:G, "not found")</f>
        <v>29392</v>
      </c>
      <c r="M1401" s="17">
        <f>_xlfn.XLOOKUP(A1401, 'Hospitalisation Details'!A:A, 'Hospitalisation Details'!J:J, "not found")</f>
        <v>7639.42</v>
      </c>
      <c r="N1401" s="2" t="str">
        <f>_xlfn.XLOOKUP(A1401, 'Hospitalisation Details'!A:A, 'Hospitalisation Details'!L:L, "not found")</f>
        <v>tier - 2</v>
      </c>
      <c r="O1401" s="2" t="str">
        <f>_xlfn.XLOOKUP(A1401, 'Hospitalisation Details'!A:A, 'Hospitalisation Details'!N:N, "not found")</f>
        <v>tier - 2</v>
      </c>
      <c r="P1401" s="2" t="str">
        <f>_xlfn.XLOOKUP(A1401, 'Hospitalisation Details'!A:A, 'Hospitalisation Details'!P:P, "not found")</f>
        <v>R1024</v>
      </c>
      <c r="Q1401" s="2">
        <f>_xlfn.XLOOKUP(A1401, 'Hospitalisation Details'!A:A, 'Hospitalisation Details'!H:H, "not found")</f>
        <v>42</v>
      </c>
    </row>
    <row r="1402" spans="1:17" ht="15.75" x14ac:dyDescent="0.25">
      <c r="A1402" s="15" t="s">
        <v>970</v>
      </c>
      <c r="B1402" s="2" t="str">
        <f>VLOOKUP(A1402, 'Customer Names'!A:E, 4, FALSE)</f>
        <v>Jessica F.</v>
      </c>
      <c r="C1402" s="2">
        <f>_xlfn.XLOOKUP(A1402, 'Medical Examinations'!A:A, 'Medical Examinations'!B:B, "not found")</f>
        <v>42.85</v>
      </c>
      <c r="D1402" s="2">
        <f>_xlfn.XLOOKUP(A1402, 'Medical Examinations'!A:A, 'Medical Examinations'!D:D, "not found")</f>
        <v>5.81</v>
      </c>
      <c r="E1402" s="2" t="str">
        <f>_xlfn.XLOOKUP(A1402, 'Medical Examinations'!A:A, 'Medical Examinations'!F:F, "not found")</f>
        <v>yes</v>
      </c>
      <c r="F1402" s="2" t="str">
        <f>_xlfn.XLOOKUP(A1402, 'Medical Examinations'!A:A, 'Medical Examinations'!G:G, "not found")</f>
        <v>No</v>
      </c>
      <c r="G1402" s="2" t="str">
        <f>_xlfn.XLOOKUP(A1402, 'Medical Examinations'!A:A, 'Medical Examinations'!H:H, "not found")</f>
        <v>No</v>
      </c>
      <c r="H1402" s="2">
        <f>_xlfn.XLOOKUP(A1402, 'Medical Examinations'!A:A, 'Medical Examinations'!J:J, "not found")</f>
        <v>0</v>
      </c>
      <c r="I1402" s="2" t="str">
        <f>_xlfn.XLOOKUP(A1402, 'Medical Examinations'!A:A, 'Medical Examinations'!L:L, "not found")</f>
        <v>No</v>
      </c>
      <c r="J1402" s="2" t="str">
        <f>_xlfn.XLOOKUP(A1402, 'Medical Examinations'!A:A, 'Medical Examinations'!C:C, "not found")</f>
        <v>Obesity</v>
      </c>
      <c r="K1402" s="2" t="str">
        <f>_xlfn.XLOOKUP(A1402, 'Medical Examinations'!A:A, 'Medical Examinations'!E:E, "not  found")</f>
        <v>Prediabeties</v>
      </c>
      <c r="L1402" s="16">
        <f>_xlfn.XLOOKUP(A1402, 'Hospitalisation Details'!A:A, 'Hospitalisation Details'!G:G, "not found")</f>
        <v>37238</v>
      </c>
      <c r="M1402" s="17">
        <f>_xlfn.XLOOKUP(A1402, 'Hospitalisation Details'!A:A, 'Hospitalisation Details'!J:J, "not found")</f>
        <v>7636.92</v>
      </c>
      <c r="N1402" s="2" t="str">
        <f>_xlfn.XLOOKUP(A1402, 'Hospitalisation Details'!A:A, 'Hospitalisation Details'!L:L, "not found")</f>
        <v>tier - 2</v>
      </c>
      <c r="O1402" s="2" t="str">
        <f>_xlfn.XLOOKUP(A1402, 'Hospitalisation Details'!A:A, 'Hospitalisation Details'!N:N, "not found")</f>
        <v>tier - 3</v>
      </c>
      <c r="P1402" s="2" t="str">
        <f>_xlfn.XLOOKUP(A1402, 'Hospitalisation Details'!A:A, 'Hospitalisation Details'!P:P, "not found")</f>
        <v>R1012</v>
      </c>
      <c r="Q1402" s="2">
        <f>_xlfn.XLOOKUP(A1402, 'Hospitalisation Details'!A:A, 'Hospitalisation Details'!H:H, "not found")</f>
        <v>21</v>
      </c>
    </row>
    <row r="1403" spans="1:17" ht="15.75" x14ac:dyDescent="0.25">
      <c r="A1403" s="15" t="s">
        <v>969</v>
      </c>
      <c r="B1403" s="2" t="str">
        <f>VLOOKUP(A1403, 'Customer Names'!A:E, 4, FALSE)</f>
        <v>Lindsey</v>
      </c>
      <c r="C1403" s="2">
        <f>_xlfn.XLOOKUP(A1403, 'Medical Examinations'!A:A, 'Medical Examinations'!B:B, "not found")</f>
        <v>32.340000000000003</v>
      </c>
      <c r="D1403" s="2">
        <f>_xlfn.XLOOKUP(A1403, 'Medical Examinations'!A:A, 'Medical Examinations'!D:D, "not found")</f>
        <v>11.2</v>
      </c>
      <c r="E1403" s="2" t="str">
        <f>_xlfn.XLOOKUP(A1403, 'Medical Examinations'!A:A, 'Medical Examinations'!F:F, "not found")</f>
        <v>No</v>
      </c>
      <c r="F1403" s="2" t="str">
        <f>_xlfn.XLOOKUP(A1403, 'Medical Examinations'!A:A, 'Medical Examinations'!G:G, "not found")</f>
        <v>No</v>
      </c>
      <c r="G1403" s="2" t="str">
        <f>_xlfn.XLOOKUP(A1403, 'Medical Examinations'!A:A, 'Medical Examinations'!H:H, "not found")</f>
        <v>No</v>
      </c>
      <c r="H1403" s="2">
        <f>_xlfn.XLOOKUP(A1403, 'Medical Examinations'!A:A, 'Medical Examinations'!J:J, "not found")</f>
        <v>0</v>
      </c>
      <c r="I1403" s="2" t="str">
        <f>_xlfn.XLOOKUP(A1403, 'Medical Examinations'!A:A, 'Medical Examinations'!L:L, "not found")</f>
        <v>No</v>
      </c>
      <c r="J1403" s="2" t="str">
        <f>_xlfn.XLOOKUP(A1403, 'Medical Examinations'!A:A, 'Medical Examinations'!C:C, "not found")</f>
        <v>Obesity</v>
      </c>
      <c r="K1403" s="2" t="str">
        <f>_xlfn.XLOOKUP(A1403, 'Medical Examinations'!A:A, 'Medical Examinations'!E:E, "not  found")</f>
        <v>Diabetes</v>
      </c>
      <c r="L1403" s="16">
        <f>_xlfn.XLOOKUP(A1403, 'Hospitalisation Details'!A:A, 'Hospitalisation Details'!G:G, "not found")</f>
        <v>28726</v>
      </c>
      <c r="M1403" s="17">
        <f>_xlfn.XLOOKUP(A1403, 'Hospitalisation Details'!A:A, 'Hospitalisation Details'!J:J, "not found")</f>
        <v>7633.72</v>
      </c>
      <c r="N1403" s="2" t="str">
        <f>_xlfn.XLOOKUP(A1403, 'Hospitalisation Details'!A:A, 'Hospitalisation Details'!L:L, "not found")</f>
        <v>tier - 2</v>
      </c>
      <c r="O1403" s="2" t="str">
        <f>_xlfn.XLOOKUP(A1403, 'Hospitalisation Details'!A:A, 'Hospitalisation Details'!N:N, "not found")</f>
        <v>tier - 1</v>
      </c>
      <c r="P1403" s="2" t="str">
        <f>_xlfn.XLOOKUP(A1403, 'Hospitalisation Details'!A:A, 'Hospitalisation Details'!P:P, "not found")</f>
        <v>R1013</v>
      </c>
      <c r="Q1403" s="2">
        <f>_xlfn.XLOOKUP(A1403, 'Hospitalisation Details'!A:A, 'Hospitalisation Details'!H:H, "not found")</f>
        <v>44</v>
      </c>
    </row>
    <row r="1404" spans="1:17" ht="15.75" x14ac:dyDescent="0.25">
      <c r="A1404" s="15" t="s">
        <v>968</v>
      </c>
      <c r="B1404" s="2" t="str">
        <f>VLOOKUP(A1404, 'Customer Names'!A:E, 4, FALSE)</f>
        <v>Kelly A</v>
      </c>
      <c r="C1404" s="2">
        <f>_xlfn.XLOOKUP(A1404, 'Medical Examinations'!A:A, 'Medical Examinations'!B:B, "not found")</f>
        <v>27.5</v>
      </c>
      <c r="D1404" s="2">
        <f>_xlfn.XLOOKUP(A1404, 'Medical Examinations'!A:A, 'Medical Examinations'!D:D, "not found")</f>
        <v>10.75</v>
      </c>
      <c r="E1404" s="2" t="str">
        <f>_xlfn.XLOOKUP(A1404, 'Medical Examinations'!A:A, 'Medical Examinations'!F:F, "not found")</f>
        <v>No</v>
      </c>
      <c r="F1404" s="2" t="str">
        <f>_xlfn.XLOOKUP(A1404, 'Medical Examinations'!A:A, 'Medical Examinations'!G:G, "not found")</f>
        <v>No</v>
      </c>
      <c r="G1404" s="2" t="str">
        <f>_xlfn.XLOOKUP(A1404, 'Medical Examinations'!A:A, 'Medical Examinations'!H:H, "not found")</f>
        <v>No</v>
      </c>
      <c r="H1404" s="2">
        <f>_xlfn.XLOOKUP(A1404, 'Medical Examinations'!A:A, 'Medical Examinations'!J:J, "not found")</f>
        <v>0</v>
      </c>
      <c r="I1404" s="2" t="str">
        <f>_xlfn.XLOOKUP(A1404, 'Medical Examinations'!A:A, 'Medical Examinations'!L:L, "not found")</f>
        <v>No</v>
      </c>
      <c r="J1404" s="2" t="str">
        <f>_xlfn.XLOOKUP(A1404, 'Medical Examinations'!A:A, 'Medical Examinations'!C:C, "not found")</f>
        <v>Overweight</v>
      </c>
      <c r="K1404" s="2" t="str">
        <f>_xlfn.XLOOKUP(A1404, 'Medical Examinations'!A:A, 'Medical Examinations'!E:E, "not  found")</f>
        <v>Diabetes</v>
      </c>
      <c r="L1404" s="16">
        <f>_xlfn.XLOOKUP(A1404, 'Hospitalisation Details'!A:A, 'Hospitalisation Details'!G:G, "not found")</f>
        <v>28823</v>
      </c>
      <c r="M1404" s="17">
        <f>_xlfn.XLOOKUP(A1404, 'Hospitalisation Details'!A:A, 'Hospitalisation Details'!J:J, "not found")</f>
        <v>7626.99</v>
      </c>
      <c r="N1404" s="2" t="str">
        <f>_xlfn.XLOOKUP(A1404, 'Hospitalisation Details'!A:A, 'Hospitalisation Details'!L:L, "not found")</f>
        <v>tier - 2</v>
      </c>
      <c r="O1404" s="2" t="str">
        <f>_xlfn.XLOOKUP(A1404, 'Hospitalisation Details'!A:A, 'Hospitalisation Details'!N:N, "not found")</f>
        <v>tier - 2</v>
      </c>
      <c r="P1404" s="2" t="str">
        <f>_xlfn.XLOOKUP(A1404, 'Hospitalisation Details'!A:A, 'Hospitalisation Details'!P:P, "not found")</f>
        <v>R1011</v>
      </c>
      <c r="Q1404" s="2">
        <f>_xlfn.XLOOKUP(A1404, 'Hospitalisation Details'!A:A, 'Hospitalisation Details'!H:H, "not found")</f>
        <v>44</v>
      </c>
    </row>
    <row r="1405" spans="1:17" ht="15.75" x14ac:dyDescent="0.25">
      <c r="A1405" s="15" t="s">
        <v>967</v>
      </c>
      <c r="B1405" s="2" t="str">
        <f>VLOOKUP(A1405, 'Customer Names'!A:E, 4, FALSE)</f>
        <v>Brooke E</v>
      </c>
      <c r="C1405" s="2">
        <f>_xlfn.XLOOKUP(A1405, 'Medical Examinations'!A:A, 'Medical Examinations'!B:B, "not found")</f>
        <v>25.8</v>
      </c>
      <c r="D1405" s="2">
        <f>_xlfn.XLOOKUP(A1405, 'Medical Examinations'!A:A, 'Medical Examinations'!D:D, "not found")</f>
        <v>7.8</v>
      </c>
      <c r="E1405" s="2" t="str">
        <f>_xlfn.XLOOKUP(A1405, 'Medical Examinations'!A:A, 'Medical Examinations'!F:F, "not found")</f>
        <v>No</v>
      </c>
      <c r="F1405" s="2" t="str">
        <f>_xlfn.XLOOKUP(A1405, 'Medical Examinations'!A:A, 'Medical Examinations'!G:G, "not found")</f>
        <v>No</v>
      </c>
      <c r="G1405" s="2" t="str">
        <f>_xlfn.XLOOKUP(A1405, 'Medical Examinations'!A:A, 'Medical Examinations'!H:H, "not found")</f>
        <v>No</v>
      </c>
      <c r="H1405" s="2">
        <f>_xlfn.XLOOKUP(A1405, 'Medical Examinations'!A:A, 'Medical Examinations'!J:J, "not found")</f>
        <v>0</v>
      </c>
      <c r="I1405" s="2" t="str">
        <f>_xlfn.XLOOKUP(A1405, 'Medical Examinations'!A:A, 'Medical Examinations'!L:L, "not found")</f>
        <v>No</v>
      </c>
      <c r="J1405" s="2" t="str">
        <f>_xlfn.XLOOKUP(A1405, 'Medical Examinations'!A:A, 'Medical Examinations'!C:C, "not found")</f>
        <v>Overweight</v>
      </c>
      <c r="K1405" s="2" t="str">
        <f>_xlfn.XLOOKUP(A1405, 'Medical Examinations'!A:A, 'Medical Examinations'!E:E, "not  found")</f>
        <v>Diabetes</v>
      </c>
      <c r="L1405" s="16">
        <f>_xlfn.XLOOKUP(A1405, 'Hospitalisation Details'!A:A, 'Hospitalisation Details'!G:G, "not found")</f>
        <v>28800</v>
      </c>
      <c r="M1405" s="17">
        <f>_xlfn.XLOOKUP(A1405, 'Hospitalisation Details'!A:A, 'Hospitalisation Details'!J:J, "not found")</f>
        <v>7624.63</v>
      </c>
      <c r="N1405" s="2" t="str">
        <f>_xlfn.XLOOKUP(A1405, 'Hospitalisation Details'!A:A, 'Hospitalisation Details'!L:L, "not found")</f>
        <v>tier - 2</v>
      </c>
      <c r="O1405" s="2" t="str">
        <f>_xlfn.XLOOKUP(A1405, 'Hospitalisation Details'!A:A, 'Hospitalisation Details'!N:N, "not found")</f>
        <v>tier - 1</v>
      </c>
      <c r="P1405" s="2" t="str">
        <f>_xlfn.XLOOKUP(A1405, 'Hospitalisation Details'!A:A, 'Hospitalisation Details'!P:P, "not found")</f>
        <v>R1011</v>
      </c>
      <c r="Q1405" s="2">
        <f>_xlfn.XLOOKUP(A1405, 'Hospitalisation Details'!A:A, 'Hospitalisation Details'!H:H, "not found")</f>
        <v>44</v>
      </c>
    </row>
    <row r="1406" spans="1:17" ht="15.75" x14ac:dyDescent="0.25">
      <c r="A1406" s="15" t="s">
        <v>966</v>
      </c>
      <c r="B1406" s="2" t="str">
        <f>VLOOKUP(A1406, 'Customer Names'!A:E, 4, FALSE)</f>
        <v>Katelyn E.</v>
      </c>
      <c r="C1406" s="2">
        <f>_xlfn.XLOOKUP(A1406, 'Medical Examinations'!A:A, 'Medical Examinations'!B:B, "not found")</f>
        <v>25</v>
      </c>
      <c r="D1406" s="2">
        <f>_xlfn.XLOOKUP(A1406, 'Medical Examinations'!A:A, 'Medical Examinations'!D:D, "not found")</f>
        <v>7.04</v>
      </c>
      <c r="E1406" s="2" t="str">
        <f>_xlfn.XLOOKUP(A1406, 'Medical Examinations'!A:A, 'Medical Examinations'!F:F, "not found")</f>
        <v>No</v>
      </c>
      <c r="F1406" s="2" t="str">
        <f>_xlfn.XLOOKUP(A1406, 'Medical Examinations'!A:A, 'Medical Examinations'!G:G, "not found")</f>
        <v>No</v>
      </c>
      <c r="G1406" s="2" t="str">
        <f>_xlfn.XLOOKUP(A1406, 'Medical Examinations'!A:A, 'Medical Examinations'!H:H, "not found")</f>
        <v>No</v>
      </c>
      <c r="H1406" s="2">
        <f>_xlfn.XLOOKUP(A1406, 'Medical Examinations'!A:A, 'Medical Examinations'!J:J, "not found")</f>
        <v>0</v>
      </c>
      <c r="I1406" s="2" t="str">
        <f>_xlfn.XLOOKUP(A1406, 'Medical Examinations'!A:A, 'Medical Examinations'!L:L, "not found")</f>
        <v>No</v>
      </c>
      <c r="J1406" s="2" t="str">
        <f>_xlfn.XLOOKUP(A1406, 'Medical Examinations'!A:A, 'Medical Examinations'!C:C, "not found")</f>
        <v>Overweight</v>
      </c>
      <c r="K1406" s="2" t="str">
        <f>_xlfn.XLOOKUP(A1406, 'Medical Examinations'!A:A, 'Medical Examinations'!E:E, "not  found")</f>
        <v>Diabetes</v>
      </c>
      <c r="L1406" s="16">
        <f>_xlfn.XLOOKUP(A1406, 'Hospitalisation Details'!A:A, 'Hospitalisation Details'!G:G, "not found")</f>
        <v>28822</v>
      </c>
      <c r="M1406" s="17">
        <f>_xlfn.XLOOKUP(A1406, 'Hospitalisation Details'!A:A, 'Hospitalisation Details'!J:J, "not found")</f>
        <v>7623.52</v>
      </c>
      <c r="N1406" s="2" t="str">
        <f>_xlfn.XLOOKUP(A1406, 'Hospitalisation Details'!A:A, 'Hospitalisation Details'!L:L, "not found")</f>
        <v>tier - 2</v>
      </c>
      <c r="O1406" s="2" t="str">
        <f>_xlfn.XLOOKUP(A1406, 'Hospitalisation Details'!A:A, 'Hospitalisation Details'!N:N, "not found")</f>
        <v>tier - 1</v>
      </c>
      <c r="P1406" s="2" t="str">
        <f>_xlfn.XLOOKUP(A1406, 'Hospitalisation Details'!A:A, 'Hospitalisation Details'!P:P, "not found")</f>
        <v>R1011</v>
      </c>
      <c r="Q1406" s="2">
        <f>_xlfn.XLOOKUP(A1406, 'Hospitalisation Details'!A:A, 'Hospitalisation Details'!H:H, "not found")</f>
        <v>44</v>
      </c>
    </row>
    <row r="1407" spans="1:17" ht="15.75" x14ac:dyDescent="0.25">
      <c r="A1407" s="15" t="s">
        <v>965</v>
      </c>
      <c r="B1407" s="2" t="str">
        <f>VLOOKUP(A1407, 'Customer Names'!A:E, 4, FALSE)</f>
        <v>Adam</v>
      </c>
      <c r="C1407" s="2">
        <f>_xlfn.XLOOKUP(A1407, 'Medical Examinations'!A:A, 'Medical Examinations'!B:B, "not found")</f>
        <v>41.2</v>
      </c>
      <c r="D1407" s="2">
        <f>_xlfn.XLOOKUP(A1407, 'Medical Examinations'!A:A, 'Medical Examinations'!D:D, "not found")</f>
        <v>4.18</v>
      </c>
      <c r="E1407" s="2" t="str">
        <f>_xlfn.XLOOKUP(A1407, 'Medical Examinations'!A:A, 'Medical Examinations'!F:F, "not found")</f>
        <v>yes</v>
      </c>
      <c r="F1407" s="2" t="str">
        <f>_xlfn.XLOOKUP(A1407, 'Medical Examinations'!A:A, 'Medical Examinations'!G:G, "not found")</f>
        <v>No</v>
      </c>
      <c r="G1407" s="2" t="str">
        <f>_xlfn.XLOOKUP(A1407, 'Medical Examinations'!A:A, 'Medical Examinations'!H:H, "not found")</f>
        <v>No</v>
      </c>
      <c r="H1407" s="2">
        <f>_xlfn.XLOOKUP(A1407, 'Medical Examinations'!A:A, 'Medical Examinations'!J:J, "not found")</f>
        <v>0</v>
      </c>
      <c r="I1407" s="2" t="str">
        <f>_xlfn.XLOOKUP(A1407, 'Medical Examinations'!A:A, 'Medical Examinations'!L:L, "not found")</f>
        <v>No</v>
      </c>
      <c r="J1407" s="2" t="str">
        <f>_xlfn.XLOOKUP(A1407, 'Medical Examinations'!A:A, 'Medical Examinations'!C:C, "not found")</f>
        <v>Obesity</v>
      </c>
      <c r="K1407" s="2" t="str">
        <f>_xlfn.XLOOKUP(A1407, 'Medical Examinations'!A:A, 'Medical Examinations'!E:E, "not  found")</f>
        <v>Normal</v>
      </c>
      <c r="L1407" s="16">
        <f>_xlfn.XLOOKUP(A1407, 'Hospitalisation Details'!A:A, 'Hospitalisation Details'!G:G, "not found")</f>
        <v>35325</v>
      </c>
      <c r="M1407" s="17">
        <f>_xlfn.XLOOKUP(A1407, 'Hospitalisation Details'!A:A, 'Hospitalisation Details'!J:J, "not found")</f>
        <v>7623.13</v>
      </c>
      <c r="N1407" s="2" t="str">
        <f>_xlfn.XLOOKUP(A1407, 'Hospitalisation Details'!A:A, 'Hospitalisation Details'!L:L, "not found")</f>
        <v>tier - 2</v>
      </c>
      <c r="O1407" s="2" t="str">
        <f>_xlfn.XLOOKUP(A1407, 'Hospitalisation Details'!A:A, 'Hospitalisation Details'!N:N, "not found")</f>
        <v>tier - 3</v>
      </c>
      <c r="P1407" s="2" t="str">
        <f>_xlfn.XLOOKUP(A1407, 'Hospitalisation Details'!A:A, 'Hospitalisation Details'!P:P, "not found")</f>
        <v>R1011</v>
      </c>
      <c r="Q1407" s="2">
        <f>_xlfn.XLOOKUP(A1407, 'Hospitalisation Details'!A:A, 'Hospitalisation Details'!H:H, "not found")</f>
        <v>26</v>
      </c>
    </row>
    <row r="1408" spans="1:17" ht="15.75" x14ac:dyDescent="0.25">
      <c r="A1408" s="15" t="s">
        <v>964</v>
      </c>
      <c r="B1408" s="2" t="str">
        <f>VLOOKUP(A1408, 'Customer Names'!A:E, 4, FALSE)</f>
        <v>Dana</v>
      </c>
      <c r="C1408" s="2">
        <f>_xlfn.XLOOKUP(A1408, 'Medical Examinations'!A:A, 'Medical Examinations'!B:B, "not found")</f>
        <v>17.78</v>
      </c>
      <c r="D1408" s="2">
        <f>_xlfn.XLOOKUP(A1408, 'Medical Examinations'!A:A, 'Medical Examinations'!D:D, "not found")</f>
        <v>8.19</v>
      </c>
      <c r="E1408" s="2" t="str">
        <f>_xlfn.XLOOKUP(A1408, 'Medical Examinations'!A:A, 'Medical Examinations'!F:F, "not found")</f>
        <v>No</v>
      </c>
      <c r="F1408" s="2" t="str">
        <f>_xlfn.XLOOKUP(A1408, 'Medical Examinations'!A:A, 'Medical Examinations'!G:G, "not found")</f>
        <v>No</v>
      </c>
      <c r="G1408" s="2" t="str">
        <f>_xlfn.XLOOKUP(A1408, 'Medical Examinations'!A:A, 'Medical Examinations'!H:H, "not found")</f>
        <v>No</v>
      </c>
      <c r="H1408" s="2">
        <f>_xlfn.XLOOKUP(A1408, 'Medical Examinations'!A:A, 'Medical Examinations'!J:J, "not found")</f>
        <v>0</v>
      </c>
      <c r="I1408" s="2" t="str">
        <f>_xlfn.XLOOKUP(A1408, 'Medical Examinations'!A:A, 'Medical Examinations'!L:L, "not found")</f>
        <v>No</v>
      </c>
      <c r="J1408" s="2" t="str">
        <f>_xlfn.XLOOKUP(A1408, 'Medical Examinations'!A:A, 'Medical Examinations'!C:C, "not found")</f>
        <v>Underweight</v>
      </c>
      <c r="K1408" s="2" t="str">
        <f>_xlfn.XLOOKUP(A1408, 'Medical Examinations'!A:A, 'Medical Examinations'!E:E, "not  found")</f>
        <v>Diabetes</v>
      </c>
      <c r="L1408" s="16">
        <f>_xlfn.XLOOKUP(A1408, 'Hospitalisation Details'!A:A, 'Hospitalisation Details'!G:G, "not found")</f>
        <v>25022</v>
      </c>
      <c r="M1408" s="17">
        <f>_xlfn.XLOOKUP(A1408, 'Hospitalisation Details'!A:A, 'Hospitalisation Details'!J:J, "not found")</f>
        <v>7609.6</v>
      </c>
      <c r="N1408" s="2" t="str">
        <f>_xlfn.XLOOKUP(A1408, 'Hospitalisation Details'!A:A, 'Hospitalisation Details'!L:L, "not found")</f>
        <v>tier - 3</v>
      </c>
      <c r="O1408" s="2" t="str">
        <f>_xlfn.XLOOKUP(A1408, 'Hospitalisation Details'!A:A, 'Hospitalisation Details'!N:N, "not found")</f>
        <v>tier - 2</v>
      </c>
      <c r="P1408" s="2" t="str">
        <f>_xlfn.XLOOKUP(A1408, 'Hospitalisation Details'!A:A, 'Hospitalisation Details'!P:P, "not found")</f>
        <v>R1012</v>
      </c>
      <c r="Q1408" s="2">
        <f>_xlfn.XLOOKUP(A1408, 'Hospitalisation Details'!A:A, 'Hospitalisation Details'!H:H, "not found")</f>
        <v>54</v>
      </c>
    </row>
    <row r="1409" spans="1:17" ht="15.75" x14ac:dyDescent="0.25">
      <c r="A1409" s="15" t="s">
        <v>963</v>
      </c>
      <c r="B1409" s="2" t="str">
        <f>VLOOKUP(A1409, 'Customer Names'!A:E, 4, FALSE)</f>
        <v>Eric W</v>
      </c>
      <c r="C1409" s="2">
        <f>_xlfn.XLOOKUP(A1409, 'Medical Examinations'!A:A, 'Medical Examinations'!B:B, "not found")</f>
        <v>40.119999999999997</v>
      </c>
      <c r="D1409" s="2">
        <f>_xlfn.XLOOKUP(A1409, 'Medical Examinations'!A:A, 'Medical Examinations'!D:D, "not found")</f>
        <v>6.22</v>
      </c>
      <c r="E1409" s="2" t="str">
        <f>_xlfn.XLOOKUP(A1409, 'Medical Examinations'!A:A, 'Medical Examinations'!F:F, "not found")</f>
        <v>yes</v>
      </c>
      <c r="F1409" s="2" t="str">
        <f>_xlfn.XLOOKUP(A1409, 'Medical Examinations'!A:A, 'Medical Examinations'!G:G, "not found")</f>
        <v>No</v>
      </c>
      <c r="G1409" s="2" t="str">
        <f>_xlfn.XLOOKUP(A1409, 'Medical Examinations'!A:A, 'Medical Examinations'!H:H, "not found")</f>
        <v>Yes</v>
      </c>
      <c r="H1409" s="2">
        <f>_xlfn.XLOOKUP(A1409, 'Medical Examinations'!A:A, 'Medical Examinations'!J:J, "not found")</f>
        <v>1</v>
      </c>
      <c r="I1409" s="2" t="str">
        <f>_xlfn.XLOOKUP(A1409, 'Medical Examinations'!A:A, 'Medical Examinations'!L:L, "not found")</f>
        <v>No</v>
      </c>
      <c r="J1409" s="2" t="str">
        <f>_xlfn.XLOOKUP(A1409, 'Medical Examinations'!A:A, 'Medical Examinations'!C:C, "not found")</f>
        <v>Obesity</v>
      </c>
      <c r="K1409" s="2" t="str">
        <f>_xlfn.XLOOKUP(A1409, 'Medical Examinations'!A:A, 'Medical Examinations'!E:E, "not  found")</f>
        <v>Prediabeties</v>
      </c>
      <c r="L1409" s="16">
        <f>_xlfn.XLOOKUP(A1409, 'Hospitalisation Details'!A:A, 'Hospitalisation Details'!G:G, "not found")</f>
        <v>35703</v>
      </c>
      <c r="M1409" s="17">
        <f>_xlfn.XLOOKUP(A1409, 'Hospitalisation Details'!A:A, 'Hospitalisation Details'!J:J, "not found")</f>
        <v>7607.03</v>
      </c>
      <c r="N1409" s="2" t="str">
        <f>_xlfn.XLOOKUP(A1409, 'Hospitalisation Details'!A:A, 'Hospitalisation Details'!L:L, "not found")</f>
        <v>tier - 2</v>
      </c>
      <c r="O1409" s="2" t="str">
        <f>_xlfn.XLOOKUP(A1409, 'Hospitalisation Details'!A:A, 'Hospitalisation Details'!N:N, "not found")</f>
        <v>tier - 2</v>
      </c>
      <c r="P1409" s="2" t="str">
        <f>_xlfn.XLOOKUP(A1409, 'Hospitalisation Details'!A:A, 'Hospitalisation Details'!P:P, "not found")</f>
        <v>R1012</v>
      </c>
      <c r="Q1409" s="2">
        <f>_xlfn.XLOOKUP(A1409, 'Hospitalisation Details'!A:A, 'Hospitalisation Details'!H:H, "not found")</f>
        <v>25</v>
      </c>
    </row>
    <row r="1410" spans="1:17" ht="15.75" x14ac:dyDescent="0.25">
      <c r="A1410" s="15" t="s">
        <v>962</v>
      </c>
      <c r="B1410" s="2" t="str">
        <f>VLOOKUP(A1410, 'Customer Names'!A:E, 4, FALSE)</f>
        <v>Matthew D</v>
      </c>
      <c r="C1410" s="2">
        <f>_xlfn.XLOOKUP(A1410, 'Medical Examinations'!A:A, 'Medical Examinations'!B:B, "not found")</f>
        <v>19.350000000000001</v>
      </c>
      <c r="D1410" s="2">
        <f>_xlfn.XLOOKUP(A1410, 'Medical Examinations'!A:A, 'Medical Examinations'!D:D, "not found")</f>
        <v>8.2200000000000006</v>
      </c>
      <c r="E1410" s="2" t="str">
        <f>_xlfn.XLOOKUP(A1410, 'Medical Examinations'!A:A, 'Medical Examinations'!F:F, "not found")</f>
        <v>yes</v>
      </c>
      <c r="F1410" s="2" t="str">
        <f>_xlfn.XLOOKUP(A1410, 'Medical Examinations'!A:A, 'Medical Examinations'!G:G, "not found")</f>
        <v>No</v>
      </c>
      <c r="G1410" s="2" t="str">
        <f>_xlfn.XLOOKUP(A1410, 'Medical Examinations'!A:A, 'Medical Examinations'!H:H, "not found")</f>
        <v>No</v>
      </c>
      <c r="H1410" s="2">
        <f>_xlfn.XLOOKUP(A1410, 'Medical Examinations'!A:A, 'Medical Examinations'!J:J, "not found")</f>
        <v>0</v>
      </c>
      <c r="I1410" s="2" t="str">
        <f>_xlfn.XLOOKUP(A1410, 'Medical Examinations'!A:A, 'Medical Examinations'!L:L, "not found")</f>
        <v>No</v>
      </c>
      <c r="J1410" s="2" t="str">
        <f>_xlfn.XLOOKUP(A1410, 'Medical Examinations'!A:A, 'Medical Examinations'!C:C, "not found")</f>
        <v>Normal Weight</v>
      </c>
      <c r="K1410" s="2" t="str">
        <f>_xlfn.XLOOKUP(A1410, 'Medical Examinations'!A:A, 'Medical Examinations'!E:E, "not  found")</f>
        <v>Diabetes</v>
      </c>
      <c r="L1410" s="16">
        <f>_xlfn.XLOOKUP(A1410, 'Hospitalisation Details'!A:A, 'Hospitalisation Details'!G:G, "not found")</f>
        <v>24670</v>
      </c>
      <c r="M1410" s="17">
        <f>_xlfn.XLOOKUP(A1410, 'Hospitalisation Details'!A:A, 'Hospitalisation Details'!J:J, "not found")</f>
        <v>7585.62</v>
      </c>
      <c r="N1410" s="2" t="str">
        <f>_xlfn.XLOOKUP(A1410, 'Hospitalisation Details'!A:A, 'Hospitalisation Details'!L:L, "not found")</f>
        <v>tier - 3</v>
      </c>
      <c r="O1410" s="2" t="str">
        <f>_xlfn.XLOOKUP(A1410, 'Hospitalisation Details'!A:A, 'Hospitalisation Details'!N:N, "not found")</f>
        <v>tier - 2</v>
      </c>
      <c r="P1410" s="2" t="str">
        <f>_xlfn.XLOOKUP(A1410, 'Hospitalisation Details'!A:A, 'Hospitalisation Details'!P:P, "not found")</f>
        <v>R1013</v>
      </c>
      <c r="Q1410" s="2">
        <f>_xlfn.XLOOKUP(A1410, 'Hospitalisation Details'!A:A, 'Hospitalisation Details'!H:H, "not found")</f>
        <v>55</v>
      </c>
    </row>
    <row r="1411" spans="1:17" ht="15.75" x14ac:dyDescent="0.25">
      <c r="A1411" s="15" t="s">
        <v>961</v>
      </c>
      <c r="B1411" s="2" t="str">
        <f>VLOOKUP(A1411, 'Customer Names'!A:E, 4, FALSE)</f>
        <v>Eoghan</v>
      </c>
      <c r="C1411" s="2">
        <f>_xlfn.XLOOKUP(A1411, 'Medical Examinations'!A:A, 'Medical Examinations'!B:B, "not found")</f>
        <v>36.69</v>
      </c>
      <c r="D1411" s="2">
        <f>_xlfn.XLOOKUP(A1411, 'Medical Examinations'!A:A, 'Medical Examinations'!D:D, "not found")</f>
        <v>6.15</v>
      </c>
      <c r="E1411" s="2" t="str">
        <f>_xlfn.XLOOKUP(A1411, 'Medical Examinations'!A:A, 'Medical Examinations'!F:F, "not found")</f>
        <v>No</v>
      </c>
      <c r="F1411" s="2" t="str">
        <f>_xlfn.XLOOKUP(A1411, 'Medical Examinations'!A:A, 'Medical Examinations'!G:G, "not found")</f>
        <v>No</v>
      </c>
      <c r="G1411" s="2" t="str">
        <f>_xlfn.XLOOKUP(A1411, 'Medical Examinations'!A:A, 'Medical Examinations'!H:H, "not found")</f>
        <v>No</v>
      </c>
      <c r="H1411" s="2">
        <f>_xlfn.XLOOKUP(A1411, 'Medical Examinations'!A:A, 'Medical Examinations'!J:J, "not found")</f>
        <v>0</v>
      </c>
      <c r="I1411" s="2" t="str">
        <f>_xlfn.XLOOKUP(A1411, 'Medical Examinations'!A:A, 'Medical Examinations'!L:L, "not found")</f>
        <v>No</v>
      </c>
      <c r="J1411" s="2" t="str">
        <f>_xlfn.XLOOKUP(A1411, 'Medical Examinations'!A:A, 'Medical Examinations'!C:C, "not found")</f>
        <v>Obesity</v>
      </c>
      <c r="K1411" s="2" t="str">
        <f>_xlfn.XLOOKUP(A1411, 'Medical Examinations'!A:A, 'Medical Examinations'!E:E, "not  found")</f>
        <v>Prediabeties</v>
      </c>
      <c r="L1411" s="16">
        <f>_xlfn.XLOOKUP(A1411, 'Hospitalisation Details'!A:A, 'Hospitalisation Details'!G:G, "not found")</f>
        <v>34560</v>
      </c>
      <c r="M1411" s="17">
        <f>_xlfn.XLOOKUP(A1411, 'Hospitalisation Details'!A:A, 'Hospitalisation Details'!J:J, "not found")</f>
        <v>7567.13</v>
      </c>
      <c r="N1411" s="2" t="str">
        <f>_xlfn.XLOOKUP(A1411, 'Hospitalisation Details'!A:A, 'Hospitalisation Details'!L:L, "not found")</f>
        <v>tier - 2</v>
      </c>
      <c r="O1411" s="2" t="str">
        <f>_xlfn.XLOOKUP(A1411, 'Hospitalisation Details'!A:A, 'Hospitalisation Details'!N:N, "not found")</f>
        <v>tier - 2</v>
      </c>
      <c r="P1411" s="2" t="str">
        <f>_xlfn.XLOOKUP(A1411, 'Hospitalisation Details'!A:A, 'Hospitalisation Details'!P:P, "not found")</f>
        <v>R1021</v>
      </c>
      <c r="Q1411" s="2">
        <f>_xlfn.XLOOKUP(A1411, 'Hospitalisation Details'!A:A, 'Hospitalisation Details'!H:H, "not found")</f>
        <v>28</v>
      </c>
    </row>
    <row r="1412" spans="1:17" ht="15.75" x14ac:dyDescent="0.25">
      <c r="A1412" s="15" t="s">
        <v>960</v>
      </c>
      <c r="B1412" s="2" t="str">
        <f>VLOOKUP(A1412, 'Customer Names'!A:E, 4, FALSE)</f>
        <v>Pamela W</v>
      </c>
      <c r="C1412" s="2">
        <f>_xlfn.XLOOKUP(A1412, 'Medical Examinations'!A:A, 'Medical Examinations'!B:B, "not found")</f>
        <v>28.51</v>
      </c>
      <c r="D1412" s="2">
        <f>_xlfn.XLOOKUP(A1412, 'Medical Examinations'!A:A, 'Medical Examinations'!D:D, "not found")</f>
        <v>5.65</v>
      </c>
      <c r="E1412" s="2" t="str">
        <f>_xlfn.XLOOKUP(A1412, 'Medical Examinations'!A:A, 'Medical Examinations'!F:F, "not found")</f>
        <v>yes</v>
      </c>
      <c r="F1412" s="2" t="str">
        <f>_xlfn.XLOOKUP(A1412, 'Medical Examinations'!A:A, 'Medical Examinations'!G:G, "not found")</f>
        <v>No</v>
      </c>
      <c r="G1412" s="2" t="str">
        <f>_xlfn.XLOOKUP(A1412, 'Medical Examinations'!A:A, 'Medical Examinations'!H:H, "not found")</f>
        <v>No</v>
      </c>
      <c r="H1412" s="2">
        <f>_xlfn.XLOOKUP(A1412, 'Medical Examinations'!A:A, 'Medical Examinations'!J:J, "not found")</f>
        <v>1</v>
      </c>
      <c r="I1412" s="2" t="str">
        <f>_xlfn.XLOOKUP(A1412, 'Medical Examinations'!A:A, 'Medical Examinations'!L:L, "not found")</f>
        <v>No</v>
      </c>
      <c r="J1412" s="2" t="str">
        <f>_xlfn.XLOOKUP(A1412, 'Medical Examinations'!A:A, 'Medical Examinations'!C:C, "not found")</f>
        <v>Overweight</v>
      </c>
      <c r="K1412" s="2" t="str">
        <f>_xlfn.XLOOKUP(A1412, 'Medical Examinations'!A:A, 'Medical Examinations'!E:E, "not  found")</f>
        <v>Normal</v>
      </c>
      <c r="L1412" s="16">
        <f>_xlfn.XLOOKUP(A1412, 'Hospitalisation Details'!A:A, 'Hospitalisation Details'!G:G, "not found")</f>
        <v>32492</v>
      </c>
      <c r="M1412" s="17">
        <f>_xlfn.XLOOKUP(A1412, 'Hospitalisation Details'!A:A, 'Hospitalisation Details'!J:J, "not found")</f>
        <v>7538.52</v>
      </c>
      <c r="N1412" s="2" t="str">
        <f>_xlfn.XLOOKUP(A1412, 'Hospitalisation Details'!A:A, 'Hospitalisation Details'!L:L, "not found")</f>
        <v>tier - 2</v>
      </c>
      <c r="O1412" s="2" t="str">
        <f>_xlfn.XLOOKUP(A1412, 'Hospitalisation Details'!A:A, 'Hospitalisation Details'!N:N, "not found")</f>
        <v>tier - 2</v>
      </c>
      <c r="P1412" s="2" t="str">
        <f>_xlfn.XLOOKUP(A1412, 'Hospitalisation Details'!A:A, 'Hospitalisation Details'!P:P, "not found")</f>
        <v>R1012</v>
      </c>
      <c r="Q1412" s="2">
        <f>_xlfn.XLOOKUP(A1412, 'Hospitalisation Details'!A:A, 'Hospitalisation Details'!H:H, "not found")</f>
        <v>34</v>
      </c>
    </row>
    <row r="1413" spans="1:17" ht="15.75" x14ac:dyDescent="0.25">
      <c r="A1413" s="15" t="s">
        <v>959</v>
      </c>
      <c r="B1413" s="2" t="str">
        <f>VLOOKUP(A1413, 'Customer Names'!A:E, 4, FALSE)</f>
        <v>Lindsey M.</v>
      </c>
      <c r="C1413" s="2">
        <f>_xlfn.XLOOKUP(A1413, 'Medical Examinations'!A:A, 'Medical Examinations'!B:B, "not found")</f>
        <v>30.21</v>
      </c>
      <c r="D1413" s="2">
        <f>_xlfn.XLOOKUP(A1413, 'Medical Examinations'!A:A, 'Medical Examinations'!D:D, "not found")</f>
        <v>5.5</v>
      </c>
      <c r="E1413" s="2" t="str">
        <f>_xlfn.XLOOKUP(A1413, 'Medical Examinations'!A:A, 'Medical Examinations'!F:F, "not found")</f>
        <v>No</v>
      </c>
      <c r="F1413" s="2" t="str">
        <f>_xlfn.XLOOKUP(A1413, 'Medical Examinations'!A:A, 'Medical Examinations'!G:G, "not found")</f>
        <v>No</v>
      </c>
      <c r="G1413" s="2" t="str">
        <f>_xlfn.XLOOKUP(A1413, 'Medical Examinations'!A:A, 'Medical Examinations'!H:H, "not found")</f>
        <v>No</v>
      </c>
      <c r="H1413" s="2">
        <f>_xlfn.XLOOKUP(A1413, 'Medical Examinations'!A:A, 'Medical Examinations'!J:J, "not found")</f>
        <v>1</v>
      </c>
      <c r="I1413" s="2" t="str">
        <f>_xlfn.XLOOKUP(A1413, 'Medical Examinations'!A:A, 'Medical Examinations'!L:L, "not found")</f>
        <v>No</v>
      </c>
      <c r="J1413" s="2" t="str">
        <f>_xlfn.XLOOKUP(A1413, 'Medical Examinations'!A:A, 'Medical Examinations'!C:C, "not found")</f>
        <v>Obesity</v>
      </c>
      <c r="K1413" s="2" t="str">
        <f>_xlfn.XLOOKUP(A1413, 'Medical Examinations'!A:A, 'Medical Examinations'!E:E, "not  found")</f>
        <v>Normal</v>
      </c>
      <c r="L1413" s="16">
        <f>_xlfn.XLOOKUP(A1413, 'Hospitalisation Details'!A:A, 'Hospitalisation Details'!G:G, "not found")</f>
        <v>30916</v>
      </c>
      <c r="M1413" s="17">
        <f>_xlfn.XLOOKUP(A1413, 'Hospitalisation Details'!A:A, 'Hospitalisation Details'!J:J, "not found")</f>
        <v>7537.16</v>
      </c>
      <c r="N1413" s="2" t="str">
        <f>_xlfn.XLOOKUP(A1413, 'Hospitalisation Details'!A:A, 'Hospitalisation Details'!L:L, "not found")</f>
        <v>tier - 2</v>
      </c>
      <c r="O1413" s="2" t="str">
        <f>_xlfn.XLOOKUP(A1413, 'Hospitalisation Details'!A:A, 'Hospitalisation Details'!N:N, "not found")</f>
        <v>tier - 2</v>
      </c>
      <c r="P1413" s="2" t="str">
        <f>_xlfn.XLOOKUP(A1413, 'Hospitalisation Details'!A:A, 'Hospitalisation Details'!P:P, "not found")</f>
        <v>R1012</v>
      </c>
      <c r="Q1413" s="2">
        <f>_xlfn.XLOOKUP(A1413, 'Hospitalisation Details'!A:A, 'Hospitalisation Details'!H:H, "not found")</f>
        <v>38</v>
      </c>
    </row>
    <row r="1414" spans="1:17" ht="15.75" x14ac:dyDescent="0.25">
      <c r="A1414" s="15" t="s">
        <v>958</v>
      </c>
      <c r="B1414" s="2" t="str">
        <f>VLOOKUP(A1414, 'Customer Names'!A:E, 4, FALSE)</f>
        <v>Kassie</v>
      </c>
      <c r="C1414" s="2">
        <f>_xlfn.XLOOKUP(A1414, 'Medical Examinations'!A:A, 'Medical Examinations'!B:B, "not found")</f>
        <v>24.33</v>
      </c>
      <c r="D1414" s="2">
        <f>_xlfn.XLOOKUP(A1414, 'Medical Examinations'!A:A, 'Medical Examinations'!D:D, "not found")</f>
        <v>8</v>
      </c>
      <c r="E1414" s="2" t="str">
        <f>_xlfn.XLOOKUP(A1414, 'Medical Examinations'!A:A, 'Medical Examinations'!F:F, "not found")</f>
        <v>No</v>
      </c>
      <c r="F1414" s="2" t="str">
        <f>_xlfn.XLOOKUP(A1414, 'Medical Examinations'!A:A, 'Medical Examinations'!G:G, "not found")</f>
        <v>No</v>
      </c>
      <c r="G1414" s="2" t="str">
        <f>_xlfn.XLOOKUP(A1414, 'Medical Examinations'!A:A, 'Medical Examinations'!H:H, "not found")</f>
        <v>No</v>
      </c>
      <c r="H1414" s="2">
        <f>_xlfn.XLOOKUP(A1414, 'Medical Examinations'!A:A, 'Medical Examinations'!J:J, "not found")</f>
        <v>0</v>
      </c>
      <c r="I1414" s="2" t="str">
        <f>_xlfn.XLOOKUP(A1414, 'Medical Examinations'!A:A, 'Medical Examinations'!L:L, "not found")</f>
        <v>No</v>
      </c>
      <c r="J1414" s="2" t="str">
        <f>_xlfn.XLOOKUP(A1414, 'Medical Examinations'!A:A, 'Medical Examinations'!C:C, "not found")</f>
        <v>Normal Weight</v>
      </c>
      <c r="K1414" s="2" t="str">
        <f>_xlfn.XLOOKUP(A1414, 'Medical Examinations'!A:A, 'Medical Examinations'!E:E, "not  found")</f>
        <v>Diabetes</v>
      </c>
      <c r="L1414" s="16">
        <f>_xlfn.XLOOKUP(A1414, 'Hospitalisation Details'!A:A, 'Hospitalisation Details'!G:G, "not found")</f>
        <v>28838</v>
      </c>
      <c r="M1414" s="17">
        <f>_xlfn.XLOOKUP(A1414, 'Hospitalisation Details'!A:A, 'Hospitalisation Details'!J:J, "not found")</f>
        <v>7531.7</v>
      </c>
      <c r="N1414" s="2" t="str">
        <f>_xlfn.XLOOKUP(A1414, 'Hospitalisation Details'!A:A, 'Hospitalisation Details'!L:L, "not found")</f>
        <v>tier - 2</v>
      </c>
      <c r="O1414" s="2" t="str">
        <f>_xlfn.XLOOKUP(A1414, 'Hospitalisation Details'!A:A, 'Hospitalisation Details'!N:N, "not found")</f>
        <v>tier - 1</v>
      </c>
      <c r="P1414" s="2" t="str">
        <f>_xlfn.XLOOKUP(A1414, 'Hospitalisation Details'!A:A, 'Hospitalisation Details'!P:P, "not found")</f>
        <v>R1013</v>
      </c>
      <c r="Q1414" s="2">
        <f>_xlfn.XLOOKUP(A1414, 'Hospitalisation Details'!A:A, 'Hospitalisation Details'!H:H, "not found")</f>
        <v>44</v>
      </c>
    </row>
    <row r="1415" spans="1:17" ht="15.75" x14ac:dyDescent="0.25">
      <c r="A1415" s="15" t="s">
        <v>957</v>
      </c>
      <c r="B1415" s="2" t="str">
        <f>VLOOKUP(A1415, 'Customer Names'!A:E, 4, FALSE)</f>
        <v>Matthew</v>
      </c>
      <c r="C1415" s="2">
        <f>_xlfn.XLOOKUP(A1415, 'Medical Examinations'!A:A, 'Medical Examinations'!B:B, "not found")</f>
        <v>19.855</v>
      </c>
      <c r="D1415" s="2">
        <f>_xlfn.XLOOKUP(A1415, 'Medical Examinations'!A:A, 'Medical Examinations'!D:D, "not found")</f>
        <v>5.71</v>
      </c>
      <c r="E1415" s="2" t="str">
        <f>_xlfn.XLOOKUP(A1415, 'Medical Examinations'!A:A, 'Medical Examinations'!F:F, "not found")</f>
        <v>yes</v>
      </c>
      <c r="F1415" s="2" t="str">
        <f>_xlfn.XLOOKUP(A1415, 'Medical Examinations'!A:A, 'Medical Examinations'!G:G, "not found")</f>
        <v>No</v>
      </c>
      <c r="G1415" s="2" t="str">
        <f>_xlfn.XLOOKUP(A1415, 'Medical Examinations'!A:A, 'Medical Examinations'!H:H, "not found")</f>
        <v>No</v>
      </c>
      <c r="H1415" s="2">
        <f>_xlfn.XLOOKUP(A1415, 'Medical Examinations'!A:A, 'Medical Examinations'!J:J, "not found")</f>
        <v>0</v>
      </c>
      <c r="I1415" s="2" t="str">
        <f>_xlfn.XLOOKUP(A1415, 'Medical Examinations'!A:A, 'Medical Examinations'!L:L, "not found")</f>
        <v>No</v>
      </c>
      <c r="J1415" s="2" t="str">
        <f>_xlfn.XLOOKUP(A1415, 'Medical Examinations'!A:A, 'Medical Examinations'!C:C, "not found")</f>
        <v>Normal Weight</v>
      </c>
      <c r="K1415" s="2" t="str">
        <f>_xlfn.XLOOKUP(A1415, 'Medical Examinations'!A:A, 'Medical Examinations'!E:E, "not  found")</f>
        <v>Prediabeties</v>
      </c>
      <c r="L1415" s="16">
        <f>_xlfn.XLOOKUP(A1415, 'Hospitalisation Details'!A:A, 'Hospitalisation Details'!G:G, "not found")</f>
        <v>28043</v>
      </c>
      <c r="M1415" s="17">
        <f>_xlfn.XLOOKUP(A1415, 'Hospitalisation Details'!A:A, 'Hospitalisation Details'!J:J, "not found")</f>
        <v>7526.71</v>
      </c>
      <c r="N1415" s="2" t="str">
        <f>_xlfn.XLOOKUP(A1415, 'Hospitalisation Details'!A:A, 'Hospitalisation Details'!L:L, "not found")</f>
        <v>tier - 3</v>
      </c>
      <c r="O1415" s="2" t="str">
        <f>_xlfn.XLOOKUP(A1415, 'Hospitalisation Details'!A:A, 'Hospitalisation Details'!N:N, "not found")</f>
        <v>tier - 1</v>
      </c>
      <c r="P1415" s="2" t="str">
        <f>_xlfn.XLOOKUP(A1415, 'Hospitalisation Details'!A:A, 'Hospitalisation Details'!P:P, "not found")</f>
        <v>R1012</v>
      </c>
      <c r="Q1415" s="2">
        <f>_xlfn.XLOOKUP(A1415, 'Hospitalisation Details'!A:A, 'Hospitalisation Details'!H:H, "not found")</f>
        <v>46</v>
      </c>
    </row>
    <row r="1416" spans="1:17" ht="15.75" x14ac:dyDescent="0.25">
      <c r="A1416" s="15" t="s">
        <v>956</v>
      </c>
      <c r="B1416" s="2" t="str">
        <f>VLOOKUP(A1416, 'Customer Names'!A:E, 4, FALSE)</f>
        <v>Ruben Dario</v>
      </c>
      <c r="C1416" s="2">
        <f>_xlfn.XLOOKUP(A1416, 'Medical Examinations'!A:A, 'Medical Examinations'!B:B, "not found")</f>
        <v>25.364999999999998</v>
      </c>
      <c r="D1416" s="2">
        <f>_xlfn.XLOOKUP(A1416, 'Medical Examinations'!A:A, 'Medical Examinations'!D:D, "not found")</f>
        <v>11.71</v>
      </c>
      <c r="E1416" s="2" t="str">
        <f>_xlfn.XLOOKUP(A1416, 'Medical Examinations'!A:A, 'Medical Examinations'!F:F, "not found")</f>
        <v>No</v>
      </c>
      <c r="F1416" s="2" t="str">
        <f>_xlfn.XLOOKUP(A1416, 'Medical Examinations'!A:A, 'Medical Examinations'!G:G, "not found")</f>
        <v>No</v>
      </c>
      <c r="G1416" s="2" t="str">
        <f>_xlfn.XLOOKUP(A1416, 'Medical Examinations'!A:A, 'Medical Examinations'!H:H, "not found")</f>
        <v>No</v>
      </c>
      <c r="H1416" s="2">
        <f>_xlfn.XLOOKUP(A1416, 'Medical Examinations'!A:A, 'Medical Examinations'!J:J, "not found")</f>
        <v>0</v>
      </c>
      <c r="I1416" s="2" t="str">
        <f>_xlfn.XLOOKUP(A1416, 'Medical Examinations'!A:A, 'Medical Examinations'!L:L, "not found")</f>
        <v>No</v>
      </c>
      <c r="J1416" s="2" t="str">
        <f>_xlfn.XLOOKUP(A1416, 'Medical Examinations'!A:A, 'Medical Examinations'!C:C, "not found")</f>
        <v>Overweight</v>
      </c>
      <c r="K1416" s="2" t="str">
        <f>_xlfn.XLOOKUP(A1416, 'Medical Examinations'!A:A, 'Medical Examinations'!E:E, "not  found")</f>
        <v>Diabetes</v>
      </c>
      <c r="L1416" s="16">
        <f>_xlfn.XLOOKUP(A1416, 'Hospitalisation Details'!A:A, 'Hospitalisation Details'!G:G, "not found")</f>
        <v>28781</v>
      </c>
      <c r="M1416" s="17">
        <f>_xlfn.XLOOKUP(A1416, 'Hospitalisation Details'!A:A, 'Hospitalisation Details'!J:J, "not found")</f>
        <v>7518.03</v>
      </c>
      <c r="N1416" s="2" t="str">
        <f>_xlfn.XLOOKUP(A1416, 'Hospitalisation Details'!A:A, 'Hospitalisation Details'!L:L, "not found")</f>
        <v>tier - 2</v>
      </c>
      <c r="O1416" s="2" t="str">
        <f>_xlfn.XLOOKUP(A1416, 'Hospitalisation Details'!A:A, 'Hospitalisation Details'!N:N, "not found")</f>
        <v>tier - 3</v>
      </c>
      <c r="P1416" s="2" t="str">
        <f>_xlfn.XLOOKUP(A1416, 'Hospitalisation Details'!A:A, 'Hospitalisation Details'!P:P, "not found")</f>
        <v>R1012</v>
      </c>
      <c r="Q1416" s="2">
        <f>_xlfn.XLOOKUP(A1416, 'Hospitalisation Details'!A:A, 'Hospitalisation Details'!H:H, "not found")</f>
        <v>44</v>
      </c>
    </row>
    <row r="1417" spans="1:17" ht="15.75" x14ac:dyDescent="0.25">
      <c r="A1417" s="15" t="s">
        <v>955</v>
      </c>
      <c r="B1417" s="2" t="str">
        <f>VLOOKUP(A1417, 'Customer Names'!A:E, 4, FALSE)</f>
        <v>Kevin</v>
      </c>
      <c r="C1417" s="2">
        <f>_xlfn.XLOOKUP(A1417, 'Medical Examinations'!A:A, 'Medical Examinations'!B:B, "not found")</f>
        <v>29.6</v>
      </c>
      <c r="D1417" s="2">
        <f>_xlfn.XLOOKUP(A1417, 'Medical Examinations'!A:A, 'Medical Examinations'!D:D, "not found")</f>
        <v>6.17</v>
      </c>
      <c r="E1417" s="2" t="str">
        <f>_xlfn.XLOOKUP(A1417, 'Medical Examinations'!A:A, 'Medical Examinations'!F:F, "not found")</f>
        <v>yes</v>
      </c>
      <c r="F1417" s="2" t="str">
        <f>_xlfn.XLOOKUP(A1417, 'Medical Examinations'!A:A, 'Medical Examinations'!G:G, "not found")</f>
        <v>No</v>
      </c>
      <c r="G1417" s="2" t="str">
        <f>_xlfn.XLOOKUP(A1417, 'Medical Examinations'!A:A, 'Medical Examinations'!H:H, "not found")</f>
        <v>Yes</v>
      </c>
      <c r="H1417" s="2">
        <f>_xlfn.XLOOKUP(A1417, 'Medical Examinations'!A:A, 'Medical Examinations'!J:J, "not found")</f>
        <v>1</v>
      </c>
      <c r="I1417" s="2" t="str">
        <f>_xlfn.XLOOKUP(A1417, 'Medical Examinations'!A:A, 'Medical Examinations'!L:L, "not found")</f>
        <v>No</v>
      </c>
      <c r="J1417" s="2" t="str">
        <f>_xlfn.XLOOKUP(A1417, 'Medical Examinations'!A:A, 'Medical Examinations'!C:C, "not found")</f>
        <v>Overweight</v>
      </c>
      <c r="K1417" s="2" t="str">
        <f>_xlfn.XLOOKUP(A1417, 'Medical Examinations'!A:A, 'Medical Examinations'!E:E, "not  found")</f>
        <v>Prediabeties</v>
      </c>
      <c r="L1417" s="16">
        <f>_xlfn.XLOOKUP(A1417, 'Hospitalisation Details'!A:A, 'Hospitalisation Details'!G:G, "not found")</f>
        <v>30507</v>
      </c>
      <c r="M1417" s="17">
        <f>_xlfn.XLOOKUP(A1417, 'Hospitalisation Details'!A:A, 'Hospitalisation Details'!J:J, "not found")</f>
        <v>7512.27</v>
      </c>
      <c r="N1417" s="2" t="str">
        <f>_xlfn.XLOOKUP(A1417, 'Hospitalisation Details'!A:A, 'Hospitalisation Details'!L:L, "not found")</f>
        <v>tier - 3</v>
      </c>
      <c r="O1417" s="2" t="str">
        <f>_xlfn.XLOOKUP(A1417, 'Hospitalisation Details'!A:A, 'Hospitalisation Details'!N:N, "not found")</f>
        <v>tier - 2</v>
      </c>
      <c r="P1417" s="2" t="str">
        <f>_xlfn.XLOOKUP(A1417, 'Hospitalisation Details'!A:A, 'Hospitalisation Details'!P:P, "not found")</f>
        <v>R1011</v>
      </c>
      <c r="Q1417" s="2">
        <f>_xlfn.XLOOKUP(A1417, 'Hospitalisation Details'!A:A, 'Hospitalisation Details'!H:H, "not found")</f>
        <v>39</v>
      </c>
    </row>
    <row r="1418" spans="1:17" ht="15.75" x14ac:dyDescent="0.25">
      <c r="A1418" s="15" t="s">
        <v>954</v>
      </c>
      <c r="B1418" s="2" t="str">
        <f>VLOOKUP(A1418, 'Customer Names'!A:E, 4, FALSE)</f>
        <v>Lindsay M</v>
      </c>
      <c r="C1418" s="2">
        <f>_xlfn.XLOOKUP(A1418, 'Medical Examinations'!A:A, 'Medical Examinations'!B:B, "not found")</f>
        <v>39.43</v>
      </c>
      <c r="D1418" s="2">
        <f>_xlfn.XLOOKUP(A1418, 'Medical Examinations'!A:A, 'Medical Examinations'!D:D, "not found")</f>
        <v>6.1</v>
      </c>
      <c r="E1418" s="2" t="str">
        <f>_xlfn.XLOOKUP(A1418, 'Medical Examinations'!A:A, 'Medical Examinations'!F:F, "not found")</f>
        <v>yes</v>
      </c>
      <c r="F1418" s="2" t="str">
        <f>_xlfn.XLOOKUP(A1418, 'Medical Examinations'!A:A, 'Medical Examinations'!G:G, "not found")</f>
        <v>No</v>
      </c>
      <c r="G1418" s="2" t="str">
        <f>_xlfn.XLOOKUP(A1418, 'Medical Examinations'!A:A, 'Medical Examinations'!H:H, "not found")</f>
        <v>Yes</v>
      </c>
      <c r="H1418" s="2">
        <f>_xlfn.XLOOKUP(A1418, 'Medical Examinations'!A:A, 'Medical Examinations'!J:J, "not found")</f>
        <v>1</v>
      </c>
      <c r="I1418" s="2" t="str">
        <f>_xlfn.XLOOKUP(A1418, 'Medical Examinations'!A:A, 'Medical Examinations'!L:L, "not found")</f>
        <v>No</v>
      </c>
      <c r="J1418" s="2" t="str">
        <f>_xlfn.XLOOKUP(A1418, 'Medical Examinations'!A:A, 'Medical Examinations'!C:C, "not found")</f>
        <v>Obesity</v>
      </c>
      <c r="K1418" s="2" t="str">
        <f>_xlfn.XLOOKUP(A1418, 'Medical Examinations'!A:A, 'Medical Examinations'!E:E, "not  found")</f>
        <v>Prediabeties</v>
      </c>
      <c r="L1418" s="16">
        <f>_xlfn.XLOOKUP(A1418, 'Hospitalisation Details'!A:A, 'Hospitalisation Details'!G:G, "not found")</f>
        <v>35731</v>
      </c>
      <c r="M1418" s="17">
        <f>_xlfn.XLOOKUP(A1418, 'Hospitalisation Details'!A:A, 'Hospitalisation Details'!J:J, "not found")</f>
        <v>7504.3</v>
      </c>
      <c r="N1418" s="2" t="str">
        <f>_xlfn.XLOOKUP(A1418, 'Hospitalisation Details'!A:A, 'Hospitalisation Details'!L:L, "not found")</f>
        <v>tier - 2</v>
      </c>
      <c r="O1418" s="2" t="str">
        <f>_xlfn.XLOOKUP(A1418, 'Hospitalisation Details'!A:A, 'Hospitalisation Details'!N:N, "not found")</f>
        <v>tier - 1</v>
      </c>
      <c r="P1418" s="2" t="str">
        <f>_xlfn.XLOOKUP(A1418, 'Hospitalisation Details'!A:A, 'Hospitalisation Details'!P:P, "not found")</f>
        <v>R1012</v>
      </c>
      <c r="Q1418" s="2">
        <f>_xlfn.XLOOKUP(A1418, 'Hospitalisation Details'!A:A, 'Hospitalisation Details'!H:H, "not found")</f>
        <v>25</v>
      </c>
    </row>
    <row r="1419" spans="1:17" ht="15.75" x14ac:dyDescent="0.25">
      <c r="A1419" s="15" t="s">
        <v>953</v>
      </c>
      <c r="B1419" s="2" t="str">
        <f>VLOOKUP(A1419, 'Customer Names'!A:E, 4, FALSE)</f>
        <v>Amanda</v>
      </c>
      <c r="C1419" s="2">
        <f>_xlfn.XLOOKUP(A1419, 'Medical Examinations'!A:A, 'Medical Examinations'!B:B, "not found")</f>
        <v>27.34</v>
      </c>
      <c r="D1419" s="2">
        <f>_xlfn.XLOOKUP(A1419, 'Medical Examinations'!A:A, 'Medical Examinations'!D:D, "not found")</f>
        <v>5.19</v>
      </c>
      <c r="E1419" s="2" t="str">
        <f>_xlfn.XLOOKUP(A1419, 'Medical Examinations'!A:A, 'Medical Examinations'!F:F, "not found")</f>
        <v>yes</v>
      </c>
      <c r="F1419" s="2" t="str">
        <f>_xlfn.XLOOKUP(A1419, 'Medical Examinations'!A:A, 'Medical Examinations'!G:G, "not found")</f>
        <v>No</v>
      </c>
      <c r="G1419" s="2" t="str">
        <f>_xlfn.XLOOKUP(A1419, 'Medical Examinations'!A:A, 'Medical Examinations'!H:H, "not found")</f>
        <v>No</v>
      </c>
      <c r="H1419" s="2">
        <f>_xlfn.XLOOKUP(A1419, 'Medical Examinations'!A:A, 'Medical Examinations'!J:J, "not found")</f>
        <v>1</v>
      </c>
      <c r="I1419" s="2" t="str">
        <f>_xlfn.XLOOKUP(A1419, 'Medical Examinations'!A:A, 'Medical Examinations'!L:L, "not found")</f>
        <v>No</v>
      </c>
      <c r="J1419" s="2" t="str">
        <f>_xlfn.XLOOKUP(A1419, 'Medical Examinations'!A:A, 'Medical Examinations'!C:C, "not found")</f>
        <v>Overweight</v>
      </c>
      <c r="K1419" s="2" t="str">
        <f>_xlfn.XLOOKUP(A1419, 'Medical Examinations'!A:A, 'Medical Examinations'!E:E, "not  found")</f>
        <v>Normal</v>
      </c>
      <c r="L1419" s="16">
        <f>_xlfn.XLOOKUP(A1419, 'Hospitalisation Details'!A:A, 'Hospitalisation Details'!G:G, "not found")</f>
        <v>32492</v>
      </c>
      <c r="M1419" s="17">
        <f>_xlfn.XLOOKUP(A1419, 'Hospitalisation Details'!A:A, 'Hospitalisation Details'!J:J, "not found")</f>
        <v>7494.63</v>
      </c>
      <c r="N1419" s="2" t="str">
        <f>_xlfn.XLOOKUP(A1419, 'Hospitalisation Details'!A:A, 'Hospitalisation Details'!L:L, "not found")</f>
        <v>tier - 2</v>
      </c>
      <c r="O1419" s="2" t="str">
        <f>_xlfn.XLOOKUP(A1419, 'Hospitalisation Details'!A:A, 'Hospitalisation Details'!N:N, "not found")</f>
        <v>tier - 3</v>
      </c>
      <c r="P1419" s="2" t="str">
        <f>_xlfn.XLOOKUP(A1419, 'Hospitalisation Details'!A:A, 'Hospitalisation Details'!P:P, "not found")</f>
        <v>R1025</v>
      </c>
      <c r="Q1419" s="2">
        <f>_xlfn.XLOOKUP(A1419, 'Hospitalisation Details'!A:A, 'Hospitalisation Details'!H:H, "not found")</f>
        <v>34</v>
      </c>
    </row>
    <row r="1420" spans="1:17" ht="15.75" x14ac:dyDescent="0.25">
      <c r="A1420" s="15" t="s">
        <v>952</v>
      </c>
      <c r="B1420" s="2" t="str">
        <f>VLOOKUP(A1420, 'Customer Names'!A:E, 4, FALSE)</f>
        <v>James</v>
      </c>
      <c r="C1420" s="2">
        <f>_xlfn.XLOOKUP(A1420, 'Medical Examinations'!A:A, 'Medical Examinations'!B:B, "not found")</f>
        <v>39.01</v>
      </c>
      <c r="D1420" s="2">
        <f>_xlfn.XLOOKUP(A1420, 'Medical Examinations'!A:A, 'Medical Examinations'!D:D, "not found")</f>
        <v>5.37</v>
      </c>
      <c r="E1420" s="2" t="str">
        <f>_xlfn.XLOOKUP(A1420, 'Medical Examinations'!A:A, 'Medical Examinations'!F:F, "not found")</f>
        <v>yes</v>
      </c>
      <c r="F1420" s="2" t="str">
        <f>_xlfn.XLOOKUP(A1420, 'Medical Examinations'!A:A, 'Medical Examinations'!G:G, "not found")</f>
        <v>No</v>
      </c>
      <c r="G1420" s="2" t="str">
        <f>_xlfn.XLOOKUP(A1420, 'Medical Examinations'!A:A, 'Medical Examinations'!H:H, "not found")</f>
        <v>No</v>
      </c>
      <c r="H1420" s="2">
        <f>_xlfn.XLOOKUP(A1420, 'Medical Examinations'!A:A, 'Medical Examinations'!J:J, "not found")</f>
        <v>0</v>
      </c>
      <c r="I1420" s="2" t="str">
        <f>_xlfn.XLOOKUP(A1420, 'Medical Examinations'!A:A, 'Medical Examinations'!L:L, "not found")</f>
        <v>No</v>
      </c>
      <c r="J1420" s="2" t="str">
        <f>_xlfn.XLOOKUP(A1420, 'Medical Examinations'!A:A, 'Medical Examinations'!C:C, "not found")</f>
        <v>Obesity</v>
      </c>
      <c r="K1420" s="2" t="str">
        <f>_xlfn.XLOOKUP(A1420, 'Medical Examinations'!A:A, 'Medical Examinations'!E:E, "not  found")</f>
        <v>Normal</v>
      </c>
      <c r="L1420" s="16">
        <f>_xlfn.XLOOKUP(A1420, 'Hospitalisation Details'!A:A, 'Hospitalisation Details'!G:G, "not found")</f>
        <v>35230</v>
      </c>
      <c r="M1420" s="17">
        <f>_xlfn.XLOOKUP(A1420, 'Hospitalisation Details'!A:A, 'Hospitalisation Details'!J:J, "not found")</f>
        <v>7487.38</v>
      </c>
      <c r="N1420" s="2" t="str">
        <f>_xlfn.XLOOKUP(A1420, 'Hospitalisation Details'!A:A, 'Hospitalisation Details'!L:L, "not found")</f>
        <v>tier - 2</v>
      </c>
      <c r="O1420" s="2" t="str">
        <f>_xlfn.XLOOKUP(A1420, 'Hospitalisation Details'!A:A, 'Hospitalisation Details'!N:N, "not found")</f>
        <v>tier - 3</v>
      </c>
      <c r="P1420" s="2" t="str">
        <f>_xlfn.XLOOKUP(A1420, 'Hospitalisation Details'!A:A, 'Hospitalisation Details'!P:P, "not found")</f>
        <v>R1012</v>
      </c>
      <c r="Q1420" s="2">
        <f>_xlfn.XLOOKUP(A1420, 'Hospitalisation Details'!A:A, 'Hospitalisation Details'!H:H, "not found")</f>
        <v>26</v>
      </c>
    </row>
    <row r="1421" spans="1:17" ht="15.75" x14ac:dyDescent="0.25">
      <c r="A1421" s="15" t="s">
        <v>951</v>
      </c>
      <c r="B1421" s="2" t="str">
        <f>VLOOKUP(A1421, 'Customer Names'!A:E, 4, FALSE)</f>
        <v>Samuel H.</v>
      </c>
      <c r="C1421" s="2">
        <f>_xlfn.XLOOKUP(A1421, 'Medical Examinations'!A:A, 'Medical Examinations'!B:B, "not found")</f>
        <v>18.989999999999998</v>
      </c>
      <c r="D1421" s="2">
        <f>_xlfn.XLOOKUP(A1421, 'Medical Examinations'!A:A, 'Medical Examinations'!D:D, "not found")</f>
        <v>10.82</v>
      </c>
      <c r="E1421" s="2" t="str">
        <f>_xlfn.XLOOKUP(A1421, 'Medical Examinations'!A:A, 'Medical Examinations'!F:F, "not found")</f>
        <v>yes</v>
      </c>
      <c r="F1421" s="2" t="str">
        <f>_xlfn.XLOOKUP(A1421, 'Medical Examinations'!A:A, 'Medical Examinations'!G:G, "not found")</f>
        <v>No</v>
      </c>
      <c r="G1421" s="2" t="str">
        <f>_xlfn.XLOOKUP(A1421, 'Medical Examinations'!A:A, 'Medical Examinations'!H:H, "not found")</f>
        <v>No</v>
      </c>
      <c r="H1421" s="2">
        <f>_xlfn.XLOOKUP(A1421, 'Medical Examinations'!A:A, 'Medical Examinations'!J:J, "not found")</f>
        <v>0</v>
      </c>
      <c r="I1421" s="2" t="str">
        <f>_xlfn.XLOOKUP(A1421, 'Medical Examinations'!A:A, 'Medical Examinations'!L:L, "not found")</f>
        <v>No</v>
      </c>
      <c r="J1421" s="2" t="str">
        <f>_xlfn.XLOOKUP(A1421, 'Medical Examinations'!A:A, 'Medical Examinations'!C:C, "not found")</f>
        <v>Normal Weight</v>
      </c>
      <c r="K1421" s="2" t="str">
        <f>_xlfn.XLOOKUP(A1421, 'Medical Examinations'!A:A, 'Medical Examinations'!E:E, "not  found")</f>
        <v>Diabetes</v>
      </c>
      <c r="L1421" s="16">
        <f>_xlfn.XLOOKUP(A1421, 'Hospitalisation Details'!A:A, 'Hospitalisation Details'!G:G, "not found")</f>
        <v>24688</v>
      </c>
      <c r="M1421" s="17">
        <f>_xlfn.XLOOKUP(A1421, 'Hospitalisation Details'!A:A, 'Hospitalisation Details'!J:J, "not found")</f>
        <v>7463.51</v>
      </c>
      <c r="N1421" s="2" t="str">
        <f>_xlfn.XLOOKUP(A1421, 'Hospitalisation Details'!A:A, 'Hospitalisation Details'!L:L, "not found")</f>
        <v>tier - 3</v>
      </c>
      <c r="O1421" s="2" t="str">
        <f>_xlfn.XLOOKUP(A1421, 'Hospitalisation Details'!A:A, 'Hospitalisation Details'!N:N, "not found")</f>
        <v>tier - 3</v>
      </c>
      <c r="P1421" s="2" t="str">
        <f>_xlfn.XLOOKUP(A1421, 'Hospitalisation Details'!A:A, 'Hospitalisation Details'!P:P, "not found")</f>
        <v>R1013</v>
      </c>
      <c r="Q1421" s="2">
        <f>_xlfn.XLOOKUP(A1421, 'Hospitalisation Details'!A:A, 'Hospitalisation Details'!H:H, "not found")</f>
        <v>55</v>
      </c>
    </row>
    <row r="1422" spans="1:17" ht="15.75" x14ac:dyDescent="0.25">
      <c r="A1422" s="15" t="s">
        <v>950</v>
      </c>
      <c r="B1422" s="2" t="str">
        <f>VLOOKUP(A1422, 'Customer Names'!A:E, 4, FALSE)</f>
        <v>Jenni</v>
      </c>
      <c r="C1422" s="2">
        <f>_xlfn.XLOOKUP(A1422, 'Medical Examinations'!A:A, 'Medical Examinations'!B:B, "not found")</f>
        <v>42.3</v>
      </c>
      <c r="D1422" s="2">
        <f>_xlfn.XLOOKUP(A1422, 'Medical Examinations'!A:A, 'Medical Examinations'!D:D, "not found")</f>
        <v>6.06</v>
      </c>
      <c r="E1422" s="2" t="str">
        <f>_xlfn.XLOOKUP(A1422, 'Medical Examinations'!A:A, 'Medical Examinations'!F:F, "not found")</f>
        <v>yes</v>
      </c>
      <c r="F1422" s="2" t="str">
        <f>_xlfn.XLOOKUP(A1422, 'Medical Examinations'!A:A, 'Medical Examinations'!G:G, "not found")</f>
        <v>No</v>
      </c>
      <c r="G1422" s="2" t="str">
        <f>_xlfn.XLOOKUP(A1422, 'Medical Examinations'!A:A, 'Medical Examinations'!H:H, "not found")</f>
        <v>No</v>
      </c>
      <c r="H1422" s="2">
        <f>_xlfn.XLOOKUP(A1422, 'Medical Examinations'!A:A, 'Medical Examinations'!J:J, "not found")</f>
        <v>0</v>
      </c>
      <c r="I1422" s="2" t="str">
        <f>_xlfn.XLOOKUP(A1422, 'Medical Examinations'!A:A, 'Medical Examinations'!L:L, "not found")</f>
        <v>No</v>
      </c>
      <c r="J1422" s="2" t="str">
        <f>_xlfn.XLOOKUP(A1422, 'Medical Examinations'!A:A, 'Medical Examinations'!C:C, "not found")</f>
        <v>Obesity</v>
      </c>
      <c r="K1422" s="2" t="str">
        <f>_xlfn.XLOOKUP(A1422, 'Medical Examinations'!A:A, 'Medical Examinations'!E:E, "not  found")</f>
        <v>Prediabeties</v>
      </c>
      <c r="L1422" s="16">
        <f>_xlfn.XLOOKUP(A1422, 'Hospitalisation Details'!A:A, 'Hospitalisation Details'!G:G, "not found")</f>
        <v>37043</v>
      </c>
      <c r="M1422" s="17">
        <f>_xlfn.XLOOKUP(A1422, 'Hospitalisation Details'!A:A, 'Hospitalisation Details'!J:J, "not found")</f>
        <v>7450.36</v>
      </c>
      <c r="N1422" s="2" t="str">
        <f>_xlfn.XLOOKUP(A1422, 'Hospitalisation Details'!A:A, 'Hospitalisation Details'!L:L, "not found")</f>
        <v>tier - 2</v>
      </c>
      <c r="O1422" s="2" t="str">
        <f>_xlfn.XLOOKUP(A1422, 'Hospitalisation Details'!A:A, 'Hospitalisation Details'!N:N, "not found")</f>
        <v>tier - 2</v>
      </c>
      <c r="P1422" s="2" t="str">
        <f>_xlfn.XLOOKUP(A1422, 'Hospitalisation Details'!A:A, 'Hospitalisation Details'!P:P, "not found")</f>
        <v>R1012</v>
      </c>
      <c r="Q1422" s="2">
        <f>_xlfn.XLOOKUP(A1422, 'Hospitalisation Details'!A:A, 'Hospitalisation Details'!H:H, "not found")</f>
        <v>22</v>
      </c>
    </row>
    <row r="1423" spans="1:17" ht="15.75" x14ac:dyDescent="0.25">
      <c r="A1423" s="15" t="s">
        <v>949</v>
      </c>
      <c r="B1423" s="2" t="str">
        <f>VLOOKUP(A1423, 'Customer Names'!A:E, 4, FALSE)</f>
        <v>Estuardo F</v>
      </c>
      <c r="C1423" s="2">
        <f>_xlfn.XLOOKUP(A1423, 'Medical Examinations'!A:A, 'Medical Examinations'!B:B, "not found")</f>
        <v>39.805</v>
      </c>
      <c r="D1423" s="2">
        <f>_xlfn.XLOOKUP(A1423, 'Medical Examinations'!A:A, 'Medical Examinations'!D:D, "not found")</f>
        <v>5.91</v>
      </c>
      <c r="E1423" s="2" t="str">
        <f>_xlfn.XLOOKUP(A1423, 'Medical Examinations'!A:A, 'Medical Examinations'!F:F, "not found")</f>
        <v>No</v>
      </c>
      <c r="F1423" s="2" t="str">
        <f>_xlfn.XLOOKUP(A1423, 'Medical Examinations'!A:A, 'Medical Examinations'!G:G, "not found")</f>
        <v>No</v>
      </c>
      <c r="G1423" s="2" t="str">
        <f>_xlfn.XLOOKUP(A1423, 'Medical Examinations'!A:A, 'Medical Examinations'!H:H, "not found")</f>
        <v>No</v>
      </c>
      <c r="H1423" s="2">
        <f>_xlfn.XLOOKUP(A1423, 'Medical Examinations'!A:A, 'Medical Examinations'!J:J, "not found")</f>
        <v>0</v>
      </c>
      <c r="I1423" s="2" t="str">
        <f>_xlfn.XLOOKUP(A1423, 'Medical Examinations'!A:A, 'Medical Examinations'!L:L, "not found")</f>
        <v>No</v>
      </c>
      <c r="J1423" s="2" t="str">
        <f>_xlfn.XLOOKUP(A1423, 'Medical Examinations'!A:A, 'Medical Examinations'!C:C, "not found")</f>
        <v>Obesity</v>
      </c>
      <c r="K1423" s="2" t="str">
        <f>_xlfn.XLOOKUP(A1423, 'Medical Examinations'!A:A, 'Medical Examinations'!E:E, "not  found")</f>
        <v>Prediabeties</v>
      </c>
      <c r="L1423" s="16">
        <f>_xlfn.XLOOKUP(A1423, 'Hospitalisation Details'!A:A, 'Hospitalisation Details'!G:G, "not found")</f>
        <v>28398</v>
      </c>
      <c r="M1423" s="17">
        <f>_xlfn.XLOOKUP(A1423, 'Hospitalisation Details'!A:A, 'Hospitalisation Details'!J:J, "not found")</f>
        <v>7448.4</v>
      </c>
      <c r="N1423" s="2" t="str">
        <f>_xlfn.XLOOKUP(A1423, 'Hospitalisation Details'!A:A, 'Hospitalisation Details'!L:L, "not found")</f>
        <v>tier - 3</v>
      </c>
      <c r="O1423" s="2" t="str">
        <f>_xlfn.XLOOKUP(A1423, 'Hospitalisation Details'!A:A, 'Hospitalisation Details'!N:N, "not found")</f>
        <v>tier - 3</v>
      </c>
      <c r="P1423" s="2" t="str">
        <f>_xlfn.XLOOKUP(A1423, 'Hospitalisation Details'!A:A, 'Hospitalisation Details'!P:P, "not found")</f>
        <v>R1017</v>
      </c>
      <c r="Q1423" s="2">
        <f>_xlfn.XLOOKUP(A1423, 'Hospitalisation Details'!A:A, 'Hospitalisation Details'!H:H, "not found")</f>
        <v>45</v>
      </c>
    </row>
    <row r="1424" spans="1:17" ht="15.75" x14ac:dyDescent="0.25">
      <c r="A1424" s="15" t="s">
        <v>948</v>
      </c>
      <c r="B1424" s="2" t="str">
        <f>VLOOKUP(A1424, 'Customer Names'!A:E, 4, FALSE)</f>
        <v>Brett</v>
      </c>
      <c r="C1424" s="2">
        <f>_xlfn.XLOOKUP(A1424, 'Medical Examinations'!A:A, 'Medical Examinations'!B:B, "not found")</f>
        <v>33.700000000000003</v>
      </c>
      <c r="D1424" s="2">
        <f>_xlfn.XLOOKUP(A1424, 'Medical Examinations'!A:A, 'Medical Examinations'!D:D, "not found")</f>
        <v>5.87</v>
      </c>
      <c r="E1424" s="2" t="str">
        <f>_xlfn.XLOOKUP(A1424, 'Medical Examinations'!A:A, 'Medical Examinations'!F:F, "not found")</f>
        <v>No</v>
      </c>
      <c r="F1424" s="2" t="str">
        <f>_xlfn.XLOOKUP(A1424, 'Medical Examinations'!A:A, 'Medical Examinations'!G:G, "not found")</f>
        <v>No</v>
      </c>
      <c r="G1424" s="2" t="str">
        <f>_xlfn.XLOOKUP(A1424, 'Medical Examinations'!A:A, 'Medical Examinations'!H:H, "not found")</f>
        <v>No</v>
      </c>
      <c r="H1424" s="2">
        <f>_xlfn.XLOOKUP(A1424, 'Medical Examinations'!A:A, 'Medical Examinations'!J:J, "not found")</f>
        <v>0</v>
      </c>
      <c r="I1424" s="2" t="str">
        <f>_xlfn.XLOOKUP(A1424, 'Medical Examinations'!A:A, 'Medical Examinations'!L:L, "not found")</f>
        <v>No</v>
      </c>
      <c r="J1424" s="2" t="str">
        <f>_xlfn.XLOOKUP(A1424, 'Medical Examinations'!A:A, 'Medical Examinations'!C:C, "not found")</f>
        <v>Obesity</v>
      </c>
      <c r="K1424" s="2" t="str">
        <f>_xlfn.XLOOKUP(A1424, 'Medical Examinations'!A:A, 'Medical Examinations'!E:E, "not  found")</f>
        <v>Prediabeties</v>
      </c>
      <c r="L1424" s="16">
        <f>_xlfn.XLOOKUP(A1424, 'Hospitalisation Details'!A:A, 'Hospitalisation Details'!G:G, "not found")</f>
        <v>28393</v>
      </c>
      <c r="M1424" s="17">
        <f>_xlfn.XLOOKUP(A1424, 'Hospitalisation Details'!A:A, 'Hospitalisation Details'!J:J, "not found")</f>
        <v>7445.92</v>
      </c>
      <c r="N1424" s="2" t="str">
        <f>_xlfn.XLOOKUP(A1424, 'Hospitalisation Details'!A:A, 'Hospitalisation Details'!L:L, "not found")</f>
        <v>tier - 3</v>
      </c>
      <c r="O1424" s="2" t="str">
        <f>_xlfn.XLOOKUP(A1424, 'Hospitalisation Details'!A:A, 'Hospitalisation Details'!N:N, "not found")</f>
        <v>tier - 1</v>
      </c>
      <c r="P1424" s="2" t="str">
        <f>_xlfn.XLOOKUP(A1424, 'Hospitalisation Details'!A:A, 'Hospitalisation Details'!P:P, "not found")</f>
        <v>R1011</v>
      </c>
      <c r="Q1424" s="2">
        <f>_xlfn.XLOOKUP(A1424, 'Hospitalisation Details'!A:A, 'Hospitalisation Details'!H:H, "not found")</f>
        <v>45</v>
      </c>
    </row>
    <row r="1425" spans="1:17" ht="15.75" x14ac:dyDescent="0.25">
      <c r="A1425" s="15" t="s">
        <v>947</v>
      </c>
      <c r="B1425" s="2" t="str">
        <f>VLOOKUP(A1425, 'Customer Names'!A:E, 4, FALSE)</f>
        <v>Sharon E.</v>
      </c>
      <c r="C1425" s="2">
        <f>_xlfn.XLOOKUP(A1425, 'Medical Examinations'!A:A, 'Medical Examinations'!B:B, "not found")</f>
        <v>36.195</v>
      </c>
      <c r="D1425" s="2">
        <f>_xlfn.XLOOKUP(A1425, 'Medical Examinations'!A:A, 'Medical Examinations'!D:D, "not found")</f>
        <v>6.22</v>
      </c>
      <c r="E1425" s="2" t="str">
        <f>_xlfn.XLOOKUP(A1425, 'Medical Examinations'!A:A, 'Medical Examinations'!F:F, "not found")</f>
        <v>No</v>
      </c>
      <c r="F1425" s="2" t="str">
        <f>_xlfn.XLOOKUP(A1425, 'Medical Examinations'!A:A, 'Medical Examinations'!G:G, "not found")</f>
        <v>No</v>
      </c>
      <c r="G1425" s="2" t="str">
        <f>_xlfn.XLOOKUP(A1425, 'Medical Examinations'!A:A, 'Medical Examinations'!H:H, "not found")</f>
        <v>No</v>
      </c>
      <c r="H1425" s="2">
        <f>_xlfn.XLOOKUP(A1425, 'Medical Examinations'!A:A, 'Medical Examinations'!J:J, "not found")</f>
        <v>0</v>
      </c>
      <c r="I1425" s="2" t="str">
        <f>_xlfn.XLOOKUP(A1425, 'Medical Examinations'!A:A, 'Medical Examinations'!L:L, "not found")</f>
        <v>No</v>
      </c>
      <c r="J1425" s="2" t="str">
        <f>_xlfn.XLOOKUP(A1425, 'Medical Examinations'!A:A, 'Medical Examinations'!C:C, "not found")</f>
        <v>Obesity</v>
      </c>
      <c r="K1425" s="2" t="str">
        <f>_xlfn.XLOOKUP(A1425, 'Medical Examinations'!A:A, 'Medical Examinations'!E:E, "not  found")</f>
        <v>Prediabeties</v>
      </c>
      <c r="L1425" s="16">
        <f>_xlfn.XLOOKUP(A1425, 'Hospitalisation Details'!A:A, 'Hospitalisation Details'!G:G, "not found")</f>
        <v>29409</v>
      </c>
      <c r="M1425" s="17">
        <f>_xlfn.XLOOKUP(A1425, 'Hospitalisation Details'!A:A, 'Hospitalisation Details'!J:J, "not found")</f>
        <v>7443.64</v>
      </c>
      <c r="N1425" s="2" t="str">
        <f>_xlfn.XLOOKUP(A1425, 'Hospitalisation Details'!A:A, 'Hospitalisation Details'!L:L, "not found")</f>
        <v>tier - 2</v>
      </c>
      <c r="O1425" s="2" t="str">
        <f>_xlfn.XLOOKUP(A1425, 'Hospitalisation Details'!A:A, 'Hospitalisation Details'!N:N, "not found")</f>
        <v>tier - 3</v>
      </c>
      <c r="P1425" s="2" t="str">
        <f>_xlfn.XLOOKUP(A1425, 'Hospitalisation Details'!A:A, 'Hospitalisation Details'!P:P, "not found")</f>
        <v>R1012</v>
      </c>
      <c r="Q1425" s="2">
        <f>_xlfn.XLOOKUP(A1425, 'Hospitalisation Details'!A:A, 'Hospitalisation Details'!H:H, "not found")</f>
        <v>42</v>
      </c>
    </row>
    <row r="1426" spans="1:17" ht="15.75" x14ac:dyDescent="0.25">
      <c r="A1426" s="15" t="s">
        <v>946</v>
      </c>
      <c r="B1426" s="2" t="str">
        <f>VLOOKUP(A1426, 'Customer Names'!A:E, 4, FALSE)</f>
        <v>Jacob W√¶ver</v>
      </c>
      <c r="C1426" s="2">
        <f>_xlfn.XLOOKUP(A1426, 'Medical Examinations'!A:A, 'Medical Examinations'!B:B, "not found")</f>
        <v>32.6</v>
      </c>
      <c r="D1426" s="2">
        <f>_xlfn.XLOOKUP(A1426, 'Medical Examinations'!A:A, 'Medical Examinations'!D:D, "not found")</f>
        <v>5.73</v>
      </c>
      <c r="E1426" s="2" t="str">
        <f>_xlfn.XLOOKUP(A1426, 'Medical Examinations'!A:A, 'Medical Examinations'!F:F, "not found")</f>
        <v>No</v>
      </c>
      <c r="F1426" s="2" t="str">
        <f>_xlfn.XLOOKUP(A1426, 'Medical Examinations'!A:A, 'Medical Examinations'!G:G, "not found")</f>
        <v>No</v>
      </c>
      <c r="G1426" s="2" t="str">
        <f>_xlfn.XLOOKUP(A1426, 'Medical Examinations'!A:A, 'Medical Examinations'!H:H, "not found")</f>
        <v>Yes</v>
      </c>
      <c r="H1426" s="2">
        <f>_xlfn.XLOOKUP(A1426, 'Medical Examinations'!A:A, 'Medical Examinations'!J:J, "not found")</f>
        <v>1</v>
      </c>
      <c r="I1426" s="2" t="str">
        <f>_xlfn.XLOOKUP(A1426, 'Medical Examinations'!A:A, 'Medical Examinations'!L:L, "not found")</f>
        <v>No</v>
      </c>
      <c r="J1426" s="2" t="str">
        <f>_xlfn.XLOOKUP(A1426, 'Medical Examinations'!A:A, 'Medical Examinations'!C:C, "not found")</f>
        <v>Obesity</v>
      </c>
      <c r="K1426" s="2" t="str">
        <f>_xlfn.XLOOKUP(A1426, 'Medical Examinations'!A:A, 'Medical Examinations'!E:E, "not  found")</f>
        <v>Prediabeties</v>
      </c>
      <c r="L1426" s="16">
        <f>_xlfn.XLOOKUP(A1426, 'Hospitalisation Details'!A:A, 'Hospitalisation Details'!G:G, "not found")</f>
        <v>29099</v>
      </c>
      <c r="M1426" s="17">
        <f>_xlfn.XLOOKUP(A1426, 'Hospitalisation Details'!A:A, 'Hospitalisation Details'!J:J, "not found")</f>
        <v>7441.5</v>
      </c>
      <c r="N1426" s="2" t="str">
        <f>_xlfn.XLOOKUP(A1426, 'Hospitalisation Details'!A:A, 'Hospitalisation Details'!L:L, "not found")</f>
        <v>tier - 3</v>
      </c>
      <c r="O1426" s="2" t="str">
        <f>_xlfn.XLOOKUP(A1426, 'Hospitalisation Details'!A:A, 'Hospitalisation Details'!N:N, "not found")</f>
        <v>tier - 2</v>
      </c>
      <c r="P1426" s="2" t="str">
        <f>_xlfn.XLOOKUP(A1426, 'Hospitalisation Details'!A:A, 'Hospitalisation Details'!P:P, "not found")</f>
        <v>R1011</v>
      </c>
      <c r="Q1426" s="2">
        <f>_xlfn.XLOOKUP(A1426, 'Hospitalisation Details'!A:A, 'Hospitalisation Details'!H:H, "not found")</f>
        <v>43</v>
      </c>
    </row>
    <row r="1427" spans="1:17" ht="15.75" x14ac:dyDescent="0.25">
      <c r="A1427" s="15" t="s">
        <v>945</v>
      </c>
      <c r="B1427" s="2" t="str">
        <f>VLOOKUP(A1427, 'Customer Names'!A:E, 4, FALSE)</f>
        <v>Scott</v>
      </c>
      <c r="C1427" s="2">
        <f>_xlfn.XLOOKUP(A1427, 'Medical Examinations'!A:A, 'Medical Examinations'!B:B, "not found")</f>
        <v>30.2</v>
      </c>
      <c r="D1427" s="2">
        <f>_xlfn.XLOOKUP(A1427, 'Medical Examinations'!A:A, 'Medical Examinations'!D:D, "not found")</f>
        <v>5.7</v>
      </c>
      <c r="E1427" s="2" t="str">
        <f>_xlfn.XLOOKUP(A1427, 'Medical Examinations'!A:A, 'Medical Examinations'!F:F, "not found")</f>
        <v>No</v>
      </c>
      <c r="F1427" s="2" t="str">
        <f>_xlfn.XLOOKUP(A1427, 'Medical Examinations'!A:A, 'Medical Examinations'!G:G, "not found")</f>
        <v>No</v>
      </c>
      <c r="G1427" s="2" t="str">
        <f>_xlfn.XLOOKUP(A1427, 'Medical Examinations'!A:A, 'Medical Examinations'!H:H, "not found")</f>
        <v>No</v>
      </c>
      <c r="H1427" s="2">
        <f>_xlfn.XLOOKUP(A1427, 'Medical Examinations'!A:A, 'Medical Examinations'!J:J, "not found")</f>
        <v>0</v>
      </c>
      <c r="I1427" s="2" t="str">
        <f>_xlfn.XLOOKUP(A1427, 'Medical Examinations'!A:A, 'Medical Examinations'!L:L, "not found")</f>
        <v>No</v>
      </c>
      <c r="J1427" s="2" t="str">
        <f>_xlfn.XLOOKUP(A1427, 'Medical Examinations'!A:A, 'Medical Examinations'!C:C, "not found")</f>
        <v>Obesity</v>
      </c>
      <c r="K1427" s="2" t="str">
        <f>_xlfn.XLOOKUP(A1427, 'Medical Examinations'!A:A, 'Medical Examinations'!E:E, "not  found")</f>
        <v>Prediabeties</v>
      </c>
      <c r="L1427" s="16">
        <f>_xlfn.XLOOKUP(A1427, 'Hospitalisation Details'!A:A, 'Hospitalisation Details'!G:G, "not found")</f>
        <v>28362</v>
      </c>
      <c r="M1427" s="17">
        <f>_xlfn.XLOOKUP(A1427, 'Hospitalisation Details'!A:A, 'Hospitalisation Details'!J:J, "not found")</f>
        <v>7441.05</v>
      </c>
      <c r="N1427" s="2" t="str">
        <f>_xlfn.XLOOKUP(A1427, 'Hospitalisation Details'!A:A, 'Hospitalisation Details'!L:L, "not found")</f>
        <v>tier - 3</v>
      </c>
      <c r="O1427" s="2" t="str">
        <f>_xlfn.XLOOKUP(A1427, 'Hospitalisation Details'!A:A, 'Hospitalisation Details'!N:N, "not found")</f>
        <v>tier - 2</v>
      </c>
      <c r="P1427" s="2" t="str">
        <f>_xlfn.XLOOKUP(A1427, 'Hospitalisation Details'!A:A, 'Hospitalisation Details'!P:P, "not found")</f>
        <v>R1011</v>
      </c>
      <c r="Q1427" s="2">
        <f>_xlfn.XLOOKUP(A1427, 'Hospitalisation Details'!A:A, 'Hospitalisation Details'!H:H, "not found")</f>
        <v>45</v>
      </c>
    </row>
    <row r="1428" spans="1:17" ht="15.75" x14ac:dyDescent="0.25">
      <c r="A1428" s="15" t="s">
        <v>944</v>
      </c>
      <c r="B1428" s="2" t="str">
        <f>VLOOKUP(A1428, 'Customer Names'!A:E, 4, FALSE)</f>
        <v>Brooke S.</v>
      </c>
      <c r="C1428" s="2">
        <f>_xlfn.XLOOKUP(A1428, 'Medical Examinations'!A:A, 'Medical Examinations'!B:B, "not found")</f>
        <v>27.645</v>
      </c>
      <c r="D1428" s="2">
        <f>_xlfn.XLOOKUP(A1428, 'Medical Examinations'!A:A, 'Medical Examinations'!D:D, "not found")</f>
        <v>9.91</v>
      </c>
      <c r="E1428" s="2" t="str">
        <f>_xlfn.XLOOKUP(A1428, 'Medical Examinations'!A:A, 'Medical Examinations'!F:F, "not found")</f>
        <v>No</v>
      </c>
      <c r="F1428" s="2" t="str">
        <f>_xlfn.XLOOKUP(A1428, 'Medical Examinations'!A:A, 'Medical Examinations'!G:G, "not found")</f>
        <v>No</v>
      </c>
      <c r="G1428" s="2" t="str">
        <f>_xlfn.XLOOKUP(A1428, 'Medical Examinations'!A:A, 'Medical Examinations'!H:H, "not found")</f>
        <v>No</v>
      </c>
      <c r="H1428" s="2">
        <f>_xlfn.XLOOKUP(A1428, 'Medical Examinations'!A:A, 'Medical Examinations'!J:J, "not found")</f>
        <v>0</v>
      </c>
      <c r="I1428" s="2" t="str">
        <f>_xlfn.XLOOKUP(A1428, 'Medical Examinations'!A:A, 'Medical Examinations'!L:L, "not found")</f>
        <v>No</v>
      </c>
      <c r="J1428" s="2" t="str">
        <f>_xlfn.XLOOKUP(A1428, 'Medical Examinations'!A:A, 'Medical Examinations'!C:C, "not found")</f>
        <v>Overweight</v>
      </c>
      <c r="K1428" s="2" t="str">
        <f>_xlfn.XLOOKUP(A1428, 'Medical Examinations'!A:A, 'Medical Examinations'!E:E, "not  found")</f>
        <v>Diabetes</v>
      </c>
      <c r="L1428" s="16">
        <f>_xlfn.XLOOKUP(A1428, 'Hospitalisation Details'!A:A, 'Hospitalisation Details'!G:G, "not found")</f>
        <v>28826</v>
      </c>
      <c r="M1428" s="17">
        <f>_xlfn.XLOOKUP(A1428, 'Hospitalisation Details'!A:A, 'Hospitalisation Details'!J:J, "not found")</f>
        <v>7421.19</v>
      </c>
      <c r="N1428" s="2" t="str">
        <f>_xlfn.XLOOKUP(A1428, 'Hospitalisation Details'!A:A, 'Hospitalisation Details'!L:L, "not found")</f>
        <v>tier - 2</v>
      </c>
      <c r="O1428" s="2" t="str">
        <f>_xlfn.XLOOKUP(A1428, 'Hospitalisation Details'!A:A, 'Hospitalisation Details'!N:N, "not found")</f>
        <v>tier - 3</v>
      </c>
      <c r="P1428" s="2" t="str">
        <f>_xlfn.XLOOKUP(A1428, 'Hospitalisation Details'!A:A, 'Hospitalisation Details'!P:P, "not found")</f>
        <v>R1012</v>
      </c>
      <c r="Q1428" s="2">
        <f>_xlfn.XLOOKUP(A1428, 'Hospitalisation Details'!A:A, 'Hospitalisation Details'!H:H, "not found")</f>
        <v>44</v>
      </c>
    </row>
    <row r="1429" spans="1:17" ht="15.75" x14ac:dyDescent="0.25">
      <c r="A1429" s="15" t="s">
        <v>943</v>
      </c>
      <c r="B1429" s="2" t="str">
        <f>VLOOKUP(A1429, 'Customer Names'!A:E, 4, FALSE)</f>
        <v>Kaye A.</v>
      </c>
      <c r="C1429" s="2">
        <f>_xlfn.XLOOKUP(A1429, 'Medical Examinations'!A:A, 'Medical Examinations'!B:B, "not found")</f>
        <v>26.41</v>
      </c>
      <c r="D1429" s="2">
        <f>_xlfn.XLOOKUP(A1429, 'Medical Examinations'!A:A, 'Medical Examinations'!D:D, "not found")</f>
        <v>11.4</v>
      </c>
      <c r="E1429" s="2" t="str">
        <f>_xlfn.XLOOKUP(A1429, 'Medical Examinations'!A:A, 'Medical Examinations'!F:F, "not found")</f>
        <v>No</v>
      </c>
      <c r="F1429" s="2" t="str">
        <f>_xlfn.XLOOKUP(A1429, 'Medical Examinations'!A:A, 'Medical Examinations'!G:G, "not found")</f>
        <v>No</v>
      </c>
      <c r="G1429" s="2" t="str">
        <f>_xlfn.XLOOKUP(A1429, 'Medical Examinations'!A:A, 'Medical Examinations'!H:H, "not found")</f>
        <v>No</v>
      </c>
      <c r="H1429" s="2">
        <f>_xlfn.XLOOKUP(A1429, 'Medical Examinations'!A:A, 'Medical Examinations'!J:J, "not found")</f>
        <v>0</v>
      </c>
      <c r="I1429" s="2" t="str">
        <f>_xlfn.XLOOKUP(A1429, 'Medical Examinations'!A:A, 'Medical Examinations'!L:L, "not found")</f>
        <v>No</v>
      </c>
      <c r="J1429" s="2" t="str">
        <f>_xlfn.XLOOKUP(A1429, 'Medical Examinations'!A:A, 'Medical Examinations'!C:C, "not found")</f>
        <v>Overweight</v>
      </c>
      <c r="K1429" s="2" t="str">
        <f>_xlfn.XLOOKUP(A1429, 'Medical Examinations'!A:A, 'Medical Examinations'!E:E, "not  found")</f>
        <v>Diabetes</v>
      </c>
      <c r="L1429" s="16">
        <f>_xlfn.XLOOKUP(A1429, 'Hospitalisation Details'!A:A, 'Hospitalisation Details'!G:G, "not found")</f>
        <v>28806</v>
      </c>
      <c r="M1429" s="17">
        <f>_xlfn.XLOOKUP(A1429, 'Hospitalisation Details'!A:A, 'Hospitalisation Details'!J:J, "not found")</f>
        <v>7419.48</v>
      </c>
      <c r="N1429" s="2" t="str">
        <f>_xlfn.XLOOKUP(A1429, 'Hospitalisation Details'!A:A, 'Hospitalisation Details'!L:L, "not found")</f>
        <v>tier - 2</v>
      </c>
      <c r="O1429" s="2" t="str">
        <f>_xlfn.XLOOKUP(A1429, 'Hospitalisation Details'!A:A, 'Hospitalisation Details'!N:N, "not found")</f>
        <v>tier - 2</v>
      </c>
      <c r="P1429" s="2" t="str">
        <f>_xlfn.XLOOKUP(A1429, 'Hospitalisation Details'!A:A, 'Hospitalisation Details'!P:P, "not found")</f>
        <v>R1012</v>
      </c>
      <c r="Q1429" s="2">
        <f>_xlfn.XLOOKUP(A1429, 'Hospitalisation Details'!A:A, 'Hospitalisation Details'!H:H, "not found")</f>
        <v>44</v>
      </c>
    </row>
    <row r="1430" spans="1:17" ht="15.75" x14ac:dyDescent="0.25">
      <c r="A1430" s="15" t="s">
        <v>942</v>
      </c>
      <c r="B1430" s="2" t="str">
        <f>VLOOKUP(A1430, 'Customer Names'!A:E, 4, FALSE)</f>
        <v>Carolyn</v>
      </c>
      <c r="C1430" s="2">
        <f>_xlfn.XLOOKUP(A1430, 'Medical Examinations'!A:A, 'Medical Examinations'!B:B, "not found")</f>
        <v>34.1</v>
      </c>
      <c r="D1430" s="2">
        <f>_xlfn.XLOOKUP(A1430, 'Medical Examinations'!A:A, 'Medical Examinations'!D:D, "not found")</f>
        <v>6.29</v>
      </c>
      <c r="E1430" s="2" t="str">
        <f>_xlfn.XLOOKUP(A1430, 'Medical Examinations'!A:A, 'Medical Examinations'!F:F, "not found")</f>
        <v>yes</v>
      </c>
      <c r="F1430" s="2" t="str">
        <f>_xlfn.XLOOKUP(A1430, 'Medical Examinations'!A:A, 'Medical Examinations'!G:G, "not found")</f>
        <v>No</v>
      </c>
      <c r="G1430" s="2" t="str">
        <f>_xlfn.XLOOKUP(A1430, 'Medical Examinations'!A:A, 'Medical Examinations'!H:H, "not found")</f>
        <v>Yes</v>
      </c>
      <c r="H1430" s="2">
        <f>_xlfn.XLOOKUP(A1430, 'Medical Examinations'!A:A, 'Medical Examinations'!J:J, "not found")</f>
        <v>1</v>
      </c>
      <c r="I1430" s="2" t="str">
        <f>_xlfn.XLOOKUP(A1430, 'Medical Examinations'!A:A, 'Medical Examinations'!L:L, "not found")</f>
        <v>No</v>
      </c>
      <c r="J1430" s="2" t="str">
        <f>_xlfn.XLOOKUP(A1430, 'Medical Examinations'!A:A, 'Medical Examinations'!C:C, "not found")</f>
        <v>Obesity</v>
      </c>
      <c r="K1430" s="2" t="str">
        <f>_xlfn.XLOOKUP(A1430, 'Medical Examinations'!A:A, 'Medical Examinations'!E:E, "not  found")</f>
        <v>Prediabeties</v>
      </c>
      <c r="L1430" s="16">
        <f>_xlfn.XLOOKUP(A1430, 'Hospitalisation Details'!A:A, 'Hospitalisation Details'!G:G, "not found")</f>
        <v>30578</v>
      </c>
      <c r="M1430" s="17">
        <f>_xlfn.XLOOKUP(A1430, 'Hospitalisation Details'!A:A, 'Hospitalisation Details'!J:J, "not found")</f>
        <v>7418.52</v>
      </c>
      <c r="N1430" s="2" t="str">
        <f>_xlfn.XLOOKUP(A1430, 'Hospitalisation Details'!A:A, 'Hospitalisation Details'!L:L, "not found")</f>
        <v>tier - 2</v>
      </c>
      <c r="O1430" s="2" t="str">
        <f>_xlfn.XLOOKUP(A1430, 'Hospitalisation Details'!A:A, 'Hospitalisation Details'!N:N, "not found")</f>
        <v>tier - 2</v>
      </c>
      <c r="P1430" s="2" t="str">
        <f>_xlfn.XLOOKUP(A1430, 'Hospitalisation Details'!A:A, 'Hospitalisation Details'!P:P, "not found")</f>
        <v>R1011</v>
      </c>
      <c r="Q1430" s="2">
        <f>_xlfn.XLOOKUP(A1430, 'Hospitalisation Details'!A:A, 'Hospitalisation Details'!H:H, "not found")</f>
        <v>39</v>
      </c>
    </row>
    <row r="1431" spans="1:17" ht="15.75" x14ac:dyDescent="0.25">
      <c r="A1431" s="15" t="s">
        <v>941</v>
      </c>
      <c r="B1431" s="2" t="str">
        <f>VLOOKUP(A1431, 'Customer Names'!A:E, 4, FALSE)</f>
        <v>Daniel C.</v>
      </c>
      <c r="C1431" s="2">
        <f>_xlfn.XLOOKUP(A1431, 'Medical Examinations'!A:A, 'Medical Examinations'!B:B, "not found")</f>
        <v>17.3</v>
      </c>
      <c r="D1431" s="2">
        <f>_xlfn.XLOOKUP(A1431, 'Medical Examinations'!A:A, 'Medical Examinations'!D:D, "not found")</f>
        <v>9.2799999999999994</v>
      </c>
      <c r="E1431" s="2" t="str">
        <f>_xlfn.XLOOKUP(A1431, 'Medical Examinations'!A:A, 'Medical Examinations'!F:F, "not found")</f>
        <v>No</v>
      </c>
      <c r="F1431" s="2" t="str">
        <f>_xlfn.XLOOKUP(A1431, 'Medical Examinations'!A:A, 'Medical Examinations'!G:G, "not found")</f>
        <v>No</v>
      </c>
      <c r="G1431" s="2" t="str">
        <f>_xlfn.XLOOKUP(A1431, 'Medical Examinations'!A:A, 'Medical Examinations'!H:H, "not found")</f>
        <v>No</v>
      </c>
      <c r="H1431" s="2">
        <f>_xlfn.XLOOKUP(A1431, 'Medical Examinations'!A:A, 'Medical Examinations'!J:J, "not found")</f>
        <v>0</v>
      </c>
      <c r="I1431" s="2" t="str">
        <f>_xlfn.XLOOKUP(A1431, 'Medical Examinations'!A:A, 'Medical Examinations'!L:L, "not found")</f>
        <v>No</v>
      </c>
      <c r="J1431" s="2" t="str">
        <f>_xlfn.XLOOKUP(A1431, 'Medical Examinations'!A:A, 'Medical Examinations'!C:C, "not found")</f>
        <v>Underweight</v>
      </c>
      <c r="K1431" s="2" t="str">
        <f>_xlfn.XLOOKUP(A1431, 'Medical Examinations'!A:A, 'Medical Examinations'!E:E, "not  found")</f>
        <v>Diabetes</v>
      </c>
      <c r="L1431" s="16">
        <f>_xlfn.XLOOKUP(A1431, 'Hospitalisation Details'!A:A, 'Hospitalisation Details'!G:G, "not found")</f>
        <v>24081</v>
      </c>
      <c r="M1431" s="17">
        <f>_xlfn.XLOOKUP(A1431, 'Hospitalisation Details'!A:A, 'Hospitalisation Details'!J:J, "not found")</f>
        <v>7403.98</v>
      </c>
      <c r="N1431" s="2" t="str">
        <f>_xlfn.XLOOKUP(A1431, 'Hospitalisation Details'!A:A, 'Hospitalisation Details'!L:L, "not found")</f>
        <v>tier - 3</v>
      </c>
      <c r="O1431" s="2" t="str">
        <f>_xlfn.XLOOKUP(A1431, 'Hospitalisation Details'!A:A, 'Hospitalisation Details'!N:N, "not found")</f>
        <v>tier - 2</v>
      </c>
      <c r="P1431" s="2" t="str">
        <f>_xlfn.XLOOKUP(A1431, 'Hospitalisation Details'!A:A, 'Hospitalisation Details'!P:P, "not found")</f>
        <v>R1013</v>
      </c>
      <c r="Q1431" s="2">
        <f>_xlfn.XLOOKUP(A1431, 'Hospitalisation Details'!A:A, 'Hospitalisation Details'!H:H, "not found")</f>
        <v>57</v>
      </c>
    </row>
    <row r="1432" spans="1:17" ht="15.75" x14ac:dyDescent="0.25">
      <c r="A1432" s="15" t="s">
        <v>940</v>
      </c>
      <c r="B1432" s="2" t="str">
        <f>VLOOKUP(A1432, 'Customer Names'!A:E, 4, FALSE)</f>
        <v>Laurie A</v>
      </c>
      <c r="C1432" s="2">
        <f>_xlfn.XLOOKUP(A1432, 'Medical Examinations'!A:A, 'Medical Examinations'!B:B, "not found")</f>
        <v>35.020000000000003</v>
      </c>
      <c r="D1432" s="2">
        <f>_xlfn.XLOOKUP(A1432, 'Medical Examinations'!A:A, 'Medical Examinations'!D:D, "not found")</f>
        <v>4.78</v>
      </c>
      <c r="E1432" s="2" t="str">
        <f>_xlfn.XLOOKUP(A1432, 'Medical Examinations'!A:A, 'Medical Examinations'!F:F, "not found")</f>
        <v>No</v>
      </c>
      <c r="F1432" s="2" t="str">
        <f>_xlfn.XLOOKUP(A1432, 'Medical Examinations'!A:A, 'Medical Examinations'!G:G, "not found")</f>
        <v>No</v>
      </c>
      <c r="G1432" s="2" t="str">
        <f>_xlfn.XLOOKUP(A1432, 'Medical Examinations'!A:A, 'Medical Examinations'!H:H, "not found")</f>
        <v>Yes</v>
      </c>
      <c r="H1432" s="2">
        <f>_xlfn.XLOOKUP(A1432, 'Medical Examinations'!A:A, 'Medical Examinations'!J:J, "not found")</f>
        <v>1</v>
      </c>
      <c r="I1432" s="2" t="str">
        <f>_xlfn.XLOOKUP(A1432, 'Medical Examinations'!A:A, 'Medical Examinations'!L:L, "not found")</f>
        <v>No</v>
      </c>
      <c r="J1432" s="2" t="str">
        <f>_xlfn.XLOOKUP(A1432, 'Medical Examinations'!A:A, 'Medical Examinations'!C:C, "not found")</f>
        <v>Obesity</v>
      </c>
      <c r="K1432" s="2" t="str">
        <f>_xlfn.XLOOKUP(A1432, 'Medical Examinations'!A:A, 'Medical Examinations'!E:E, "not  found")</f>
        <v>Normal</v>
      </c>
      <c r="L1432" s="16">
        <f>_xlfn.XLOOKUP(A1432, 'Hospitalisation Details'!A:A, 'Hospitalisation Details'!G:G, "not found")</f>
        <v>34172</v>
      </c>
      <c r="M1432" s="17">
        <f>_xlfn.XLOOKUP(A1432, 'Hospitalisation Details'!A:A, 'Hospitalisation Details'!J:J, "not found")</f>
        <v>7388.85</v>
      </c>
      <c r="N1432" s="2" t="str">
        <f>_xlfn.XLOOKUP(A1432, 'Hospitalisation Details'!A:A, 'Hospitalisation Details'!L:L, "not found")</f>
        <v>tier - 2</v>
      </c>
      <c r="O1432" s="2" t="str">
        <f>_xlfn.XLOOKUP(A1432, 'Hospitalisation Details'!A:A, 'Hospitalisation Details'!N:N, "not found")</f>
        <v>tier - 2</v>
      </c>
      <c r="P1432" s="2" t="str">
        <f>_xlfn.XLOOKUP(A1432, 'Hospitalisation Details'!A:A, 'Hospitalisation Details'!P:P, "not found")</f>
        <v>R1026</v>
      </c>
      <c r="Q1432" s="2">
        <f>_xlfn.XLOOKUP(A1432, 'Hospitalisation Details'!A:A, 'Hospitalisation Details'!H:H, "not found")</f>
        <v>29</v>
      </c>
    </row>
    <row r="1433" spans="1:17" ht="15.75" x14ac:dyDescent="0.25">
      <c r="A1433" s="15" t="s">
        <v>939</v>
      </c>
      <c r="B1433" s="2" t="str">
        <f>VLOOKUP(A1433, 'Customer Names'!A:E, 4, FALSE)</f>
        <v>Nicole</v>
      </c>
      <c r="C1433" s="2">
        <f>_xlfn.XLOOKUP(A1433, 'Medical Examinations'!A:A, 'Medical Examinations'!B:B, "not found")</f>
        <v>37.1</v>
      </c>
      <c r="D1433" s="2">
        <f>_xlfn.XLOOKUP(A1433, 'Medical Examinations'!A:A, 'Medical Examinations'!D:D, "not found")</f>
        <v>8.8699999999999992</v>
      </c>
      <c r="E1433" s="2" t="str">
        <f>_xlfn.XLOOKUP(A1433, 'Medical Examinations'!A:A, 'Medical Examinations'!F:F, "not found")</f>
        <v>yes</v>
      </c>
      <c r="F1433" s="2" t="str">
        <f>_xlfn.XLOOKUP(A1433, 'Medical Examinations'!A:A, 'Medical Examinations'!G:G, "not found")</f>
        <v>No</v>
      </c>
      <c r="G1433" s="2" t="str">
        <f>_xlfn.XLOOKUP(A1433, 'Medical Examinations'!A:A, 'Medical Examinations'!H:H, "not found")</f>
        <v>No</v>
      </c>
      <c r="H1433" s="2">
        <f>_xlfn.XLOOKUP(A1433, 'Medical Examinations'!A:A, 'Medical Examinations'!J:J, "not found")</f>
        <v>0</v>
      </c>
      <c r="I1433" s="2" t="str">
        <f>_xlfn.XLOOKUP(A1433, 'Medical Examinations'!A:A, 'Medical Examinations'!L:L, "not found")</f>
        <v>No</v>
      </c>
      <c r="J1433" s="2" t="str">
        <f>_xlfn.XLOOKUP(A1433, 'Medical Examinations'!A:A, 'Medical Examinations'!C:C, "not found")</f>
        <v>Obesity</v>
      </c>
      <c r="K1433" s="2" t="str">
        <f>_xlfn.XLOOKUP(A1433, 'Medical Examinations'!A:A, 'Medical Examinations'!E:E, "not  found")</f>
        <v>Diabetes</v>
      </c>
      <c r="L1433" s="16">
        <f>_xlfn.XLOOKUP(A1433, 'Hospitalisation Details'!A:A, 'Hospitalisation Details'!G:G, "not found")</f>
        <v>29914</v>
      </c>
      <c r="M1433" s="17">
        <f>_xlfn.XLOOKUP(A1433, 'Hospitalisation Details'!A:A, 'Hospitalisation Details'!J:J, "not found")</f>
        <v>7371.77</v>
      </c>
      <c r="N1433" s="2" t="str">
        <f>_xlfn.XLOOKUP(A1433, 'Hospitalisation Details'!A:A, 'Hospitalisation Details'!L:L, "not found")</f>
        <v>tier - 2</v>
      </c>
      <c r="O1433" s="2" t="str">
        <f>_xlfn.XLOOKUP(A1433, 'Hospitalisation Details'!A:A, 'Hospitalisation Details'!N:N, "not found")</f>
        <v>tier - 1</v>
      </c>
      <c r="P1433" s="2" t="str">
        <f>_xlfn.XLOOKUP(A1433, 'Hospitalisation Details'!A:A, 'Hospitalisation Details'!P:P, "not found")</f>
        <v>R1011</v>
      </c>
      <c r="Q1433" s="2">
        <f>_xlfn.XLOOKUP(A1433, 'Hospitalisation Details'!A:A, 'Hospitalisation Details'!H:H, "not found")</f>
        <v>41</v>
      </c>
    </row>
    <row r="1434" spans="1:17" ht="15.75" x14ac:dyDescent="0.25">
      <c r="A1434" s="15" t="s">
        <v>938</v>
      </c>
      <c r="B1434" s="2" t="str">
        <f>VLOOKUP(A1434, 'Customer Names'!A:E, 4, FALSE)</f>
        <v>Shelby</v>
      </c>
      <c r="C1434" s="2">
        <f>_xlfn.XLOOKUP(A1434, 'Medical Examinations'!A:A, 'Medical Examinations'!B:B, "not found")</f>
        <v>16.79</v>
      </c>
      <c r="D1434" s="2">
        <f>_xlfn.XLOOKUP(A1434, 'Medical Examinations'!A:A, 'Medical Examinations'!D:D, "not found")</f>
        <v>11.4</v>
      </c>
      <c r="E1434" s="2" t="str">
        <f>_xlfn.XLOOKUP(A1434, 'Medical Examinations'!A:A, 'Medical Examinations'!F:F, "not found")</f>
        <v>No</v>
      </c>
      <c r="F1434" s="2" t="str">
        <f>_xlfn.XLOOKUP(A1434, 'Medical Examinations'!A:A, 'Medical Examinations'!G:G, "not found")</f>
        <v>No</v>
      </c>
      <c r="G1434" s="2" t="str">
        <f>_xlfn.XLOOKUP(A1434, 'Medical Examinations'!A:A, 'Medical Examinations'!H:H, "not found")</f>
        <v>No</v>
      </c>
      <c r="H1434" s="2">
        <f>_xlfn.XLOOKUP(A1434, 'Medical Examinations'!A:A, 'Medical Examinations'!J:J, "not found")</f>
        <v>0</v>
      </c>
      <c r="I1434" s="2" t="str">
        <f>_xlfn.XLOOKUP(A1434, 'Medical Examinations'!A:A, 'Medical Examinations'!L:L, "not found")</f>
        <v>No</v>
      </c>
      <c r="J1434" s="2" t="str">
        <f>_xlfn.XLOOKUP(A1434, 'Medical Examinations'!A:A, 'Medical Examinations'!C:C, "not found")</f>
        <v>Underweight</v>
      </c>
      <c r="K1434" s="2" t="str">
        <f>_xlfn.XLOOKUP(A1434, 'Medical Examinations'!A:A, 'Medical Examinations'!E:E, "not  found")</f>
        <v>Diabetes</v>
      </c>
      <c r="L1434" s="16">
        <f>_xlfn.XLOOKUP(A1434, 'Hospitalisation Details'!A:A, 'Hospitalisation Details'!G:G, "not found")</f>
        <v>24085</v>
      </c>
      <c r="M1434" s="17">
        <f>_xlfn.XLOOKUP(A1434, 'Hospitalisation Details'!A:A, 'Hospitalisation Details'!J:J, "not found")</f>
        <v>7362.31</v>
      </c>
      <c r="N1434" s="2" t="str">
        <f>_xlfn.XLOOKUP(A1434, 'Hospitalisation Details'!A:A, 'Hospitalisation Details'!L:L, "not found")</f>
        <v>tier - 3</v>
      </c>
      <c r="O1434" s="2" t="str">
        <f>_xlfn.XLOOKUP(A1434, 'Hospitalisation Details'!A:A, 'Hospitalisation Details'!N:N, "not found")</f>
        <v>tier - 3</v>
      </c>
      <c r="P1434" s="2" t="str">
        <f>_xlfn.XLOOKUP(A1434, 'Hospitalisation Details'!A:A, 'Hospitalisation Details'!P:P, "not found")</f>
        <v>R1013</v>
      </c>
      <c r="Q1434" s="2">
        <f>_xlfn.XLOOKUP(A1434, 'Hospitalisation Details'!A:A, 'Hospitalisation Details'!H:H, "not found")</f>
        <v>57</v>
      </c>
    </row>
    <row r="1435" spans="1:17" ht="15.75" x14ac:dyDescent="0.25">
      <c r="A1435" s="15" t="s">
        <v>937</v>
      </c>
      <c r="B1435" s="2" t="str">
        <f>VLOOKUP(A1435, 'Customer Names'!A:E, 4, FALSE)</f>
        <v>Allison</v>
      </c>
      <c r="C1435" s="2">
        <f>_xlfn.XLOOKUP(A1435, 'Medical Examinations'!A:A, 'Medical Examinations'!B:B, "not found")</f>
        <v>31.635000000000002</v>
      </c>
      <c r="D1435" s="2">
        <f>_xlfn.XLOOKUP(A1435, 'Medical Examinations'!A:A, 'Medical Examinations'!D:D, "not found")</f>
        <v>9.1300000000000008</v>
      </c>
      <c r="E1435" s="2" t="str">
        <f>_xlfn.XLOOKUP(A1435, 'Medical Examinations'!A:A, 'Medical Examinations'!F:F, "not found")</f>
        <v>yes</v>
      </c>
      <c r="F1435" s="2" t="str">
        <f>_xlfn.XLOOKUP(A1435, 'Medical Examinations'!A:A, 'Medical Examinations'!G:G, "not found")</f>
        <v>No</v>
      </c>
      <c r="G1435" s="2" t="str">
        <f>_xlfn.XLOOKUP(A1435, 'Medical Examinations'!A:A, 'Medical Examinations'!H:H, "not found")</f>
        <v>No</v>
      </c>
      <c r="H1435" s="2">
        <f>_xlfn.XLOOKUP(A1435, 'Medical Examinations'!A:A, 'Medical Examinations'!J:J, "not found")</f>
        <v>0</v>
      </c>
      <c r="I1435" s="2" t="str">
        <f>_xlfn.XLOOKUP(A1435, 'Medical Examinations'!A:A, 'Medical Examinations'!L:L, "not found")</f>
        <v>No</v>
      </c>
      <c r="J1435" s="2" t="str">
        <f>_xlfn.XLOOKUP(A1435, 'Medical Examinations'!A:A, 'Medical Examinations'!C:C, "not found")</f>
        <v>Obesity</v>
      </c>
      <c r="K1435" s="2" t="str">
        <f>_xlfn.XLOOKUP(A1435, 'Medical Examinations'!A:A, 'Medical Examinations'!E:E, "not  found")</f>
        <v>Diabetes</v>
      </c>
      <c r="L1435" s="16">
        <f>_xlfn.XLOOKUP(A1435, 'Hospitalisation Details'!A:A, 'Hospitalisation Details'!G:G, "not found")</f>
        <v>29783</v>
      </c>
      <c r="M1435" s="17">
        <f>_xlfn.XLOOKUP(A1435, 'Hospitalisation Details'!A:A, 'Hospitalisation Details'!J:J, "not found")</f>
        <v>7358.18</v>
      </c>
      <c r="N1435" s="2" t="str">
        <f>_xlfn.XLOOKUP(A1435, 'Hospitalisation Details'!A:A, 'Hospitalisation Details'!L:L, "not found")</f>
        <v>tier - 2</v>
      </c>
      <c r="O1435" s="2" t="str">
        <f>_xlfn.XLOOKUP(A1435, 'Hospitalisation Details'!A:A, 'Hospitalisation Details'!N:N, "not found")</f>
        <v>tier - 3</v>
      </c>
      <c r="P1435" s="2" t="str">
        <f>_xlfn.XLOOKUP(A1435, 'Hospitalisation Details'!A:A, 'Hospitalisation Details'!P:P, "not found")</f>
        <v>R1024</v>
      </c>
      <c r="Q1435" s="2">
        <f>_xlfn.XLOOKUP(A1435, 'Hospitalisation Details'!A:A, 'Hospitalisation Details'!H:H, "not found")</f>
        <v>41</v>
      </c>
    </row>
    <row r="1436" spans="1:17" ht="15.75" x14ac:dyDescent="0.25">
      <c r="A1436" s="15" t="s">
        <v>936</v>
      </c>
      <c r="B1436" s="2" t="str">
        <f>VLOOKUP(A1436, 'Customer Names'!A:E, 4, FALSE)</f>
        <v>Leticia</v>
      </c>
      <c r="C1436" s="2">
        <f>_xlfn.XLOOKUP(A1436, 'Medical Examinations'!A:A, 'Medical Examinations'!B:B, "not found")</f>
        <v>24.19</v>
      </c>
      <c r="D1436" s="2">
        <f>_xlfn.XLOOKUP(A1436, 'Medical Examinations'!A:A, 'Medical Examinations'!D:D, "not found")</f>
        <v>6.22</v>
      </c>
      <c r="E1436" s="2" t="str">
        <f>_xlfn.XLOOKUP(A1436, 'Medical Examinations'!A:A, 'Medical Examinations'!F:F, "not found")</f>
        <v>yes</v>
      </c>
      <c r="F1436" s="2" t="str">
        <f>_xlfn.XLOOKUP(A1436, 'Medical Examinations'!A:A, 'Medical Examinations'!G:G, "not found")</f>
        <v>No</v>
      </c>
      <c r="G1436" s="2" t="str">
        <f>_xlfn.XLOOKUP(A1436, 'Medical Examinations'!A:A, 'Medical Examinations'!H:H, "not found")</f>
        <v>Yes</v>
      </c>
      <c r="H1436" s="2">
        <f>_xlfn.XLOOKUP(A1436, 'Medical Examinations'!A:A, 'Medical Examinations'!J:J, "not found")</f>
        <v>1</v>
      </c>
      <c r="I1436" s="2" t="str">
        <f>_xlfn.XLOOKUP(A1436, 'Medical Examinations'!A:A, 'Medical Examinations'!L:L, "not found")</f>
        <v>No</v>
      </c>
      <c r="J1436" s="2" t="str">
        <f>_xlfn.XLOOKUP(A1436, 'Medical Examinations'!A:A, 'Medical Examinations'!C:C, "not found")</f>
        <v>Normal Weight</v>
      </c>
      <c r="K1436" s="2" t="str">
        <f>_xlfn.XLOOKUP(A1436, 'Medical Examinations'!A:A, 'Medical Examinations'!E:E, "not  found")</f>
        <v>Prediabeties</v>
      </c>
      <c r="L1436" s="16">
        <f>_xlfn.XLOOKUP(A1436, 'Hospitalisation Details'!A:A, 'Hospitalisation Details'!G:G, "not found")</f>
        <v>30488</v>
      </c>
      <c r="M1436" s="17">
        <f>_xlfn.XLOOKUP(A1436, 'Hospitalisation Details'!A:A, 'Hospitalisation Details'!J:J, "not found")</f>
        <v>7357.49</v>
      </c>
      <c r="N1436" s="2" t="str">
        <f>_xlfn.XLOOKUP(A1436, 'Hospitalisation Details'!A:A, 'Hospitalisation Details'!L:L, "not found")</f>
        <v>tier - 2</v>
      </c>
      <c r="O1436" s="2" t="str">
        <f>_xlfn.XLOOKUP(A1436, 'Hospitalisation Details'!A:A, 'Hospitalisation Details'!N:N, "not found")</f>
        <v>tier - 2</v>
      </c>
      <c r="P1436" s="2" t="str">
        <f>_xlfn.XLOOKUP(A1436, 'Hospitalisation Details'!A:A, 'Hospitalisation Details'!P:P, "not found")</f>
        <v>R1012</v>
      </c>
      <c r="Q1436" s="2">
        <f>_xlfn.XLOOKUP(A1436, 'Hospitalisation Details'!A:A, 'Hospitalisation Details'!H:H, "not found")</f>
        <v>39</v>
      </c>
    </row>
    <row r="1437" spans="1:17" ht="15.75" x14ac:dyDescent="0.25">
      <c r="A1437" s="15" t="s">
        <v>935</v>
      </c>
      <c r="B1437" s="2" t="str">
        <f>VLOOKUP(A1437, 'Customer Names'!A:E, 4, FALSE)</f>
        <v>John S.</v>
      </c>
      <c r="C1437" s="2">
        <f>_xlfn.XLOOKUP(A1437, 'Medical Examinations'!A:A, 'Medical Examinations'!B:B, "not found")</f>
        <v>35.29</v>
      </c>
      <c r="D1437" s="2">
        <f>_xlfn.XLOOKUP(A1437, 'Medical Examinations'!A:A, 'Medical Examinations'!D:D, "not found")</f>
        <v>5.9</v>
      </c>
      <c r="E1437" s="2" t="str">
        <f>_xlfn.XLOOKUP(A1437, 'Medical Examinations'!A:A, 'Medical Examinations'!F:F, "not found")</f>
        <v>No</v>
      </c>
      <c r="F1437" s="2" t="str">
        <f>_xlfn.XLOOKUP(A1437, 'Medical Examinations'!A:A, 'Medical Examinations'!G:G, "not found")</f>
        <v>No</v>
      </c>
      <c r="G1437" s="2" t="str">
        <f>_xlfn.XLOOKUP(A1437, 'Medical Examinations'!A:A, 'Medical Examinations'!H:H, "not found")</f>
        <v>Yes</v>
      </c>
      <c r="H1437" s="2">
        <f>_xlfn.XLOOKUP(A1437, 'Medical Examinations'!A:A, 'Medical Examinations'!J:J, "not found")</f>
        <v>1</v>
      </c>
      <c r="I1437" s="2" t="str">
        <f>_xlfn.XLOOKUP(A1437, 'Medical Examinations'!A:A, 'Medical Examinations'!L:L, "not found")</f>
        <v>No</v>
      </c>
      <c r="J1437" s="2" t="str">
        <f>_xlfn.XLOOKUP(A1437, 'Medical Examinations'!A:A, 'Medical Examinations'!C:C, "not found")</f>
        <v>Obesity</v>
      </c>
      <c r="K1437" s="2" t="str">
        <f>_xlfn.XLOOKUP(A1437, 'Medical Examinations'!A:A, 'Medical Examinations'!E:E, "not  found")</f>
        <v>Prediabeties</v>
      </c>
      <c r="L1437" s="16">
        <f>_xlfn.XLOOKUP(A1437, 'Hospitalisation Details'!A:A, 'Hospitalisation Details'!G:G, "not found")</f>
        <v>34247</v>
      </c>
      <c r="M1437" s="17">
        <f>_xlfn.XLOOKUP(A1437, 'Hospitalisation Details'!A:A, 'Hospitalisation Details'!J:J, "not found")</f>
        <v>7349.12</v>
      </c>
      <c r="N1437" s="2" t="str">
        <f>_xlfn.XLOOKUP(A1437, 'Hospitalisation Details'!A:A, 'Hospitalisation Details'!L:L, "not found")</f>
        <v>tier - 2</v>
      </c>
      <c r="O1437" s="2" t="str">
        <f>_xlfn.XLOOKUP(A1437, 'Hospitalisation Details'!A:A, 'Hospitalisation Details'!N:N, "not found")</f>
        <v>tier - 2</v>
      </c>
      <c r="P1437" s="2" t="str">
        <f>_xlfn.XLOOKUP(A1437, 'Hospitalisation Details'!A:A, 'Hospitalisation Details'!P:P, "not found")</f>
        <v>R1021</v>
      </c>
      <c r="Q1437" s="2">
        <f>_xlfn.XLOOKUP(A1437, 'Hospitalisation Details'!A:A, 'Hospitalisation Details'!H:H, "not found")</f>
        <v>29</v>
      </c>
    </row>
    <row r="1438" spans="1:17" ht="15.75" x14ac:dyDescent="0.25">
      <c r="A1438" s="15" t="s">
        <v>934</v>
      </c>
      <c r="B1438" s="2" t="str">
        <f>VLOOKUP(A1438, 'Customer Names'!A:E, 4, FALSE)</f>
        <v>April</v>
      </c>
      <c r="C1438" s="2">
        <f>_xlfn.XLOOKUP(A1438, 'Medical Examinations'!A:A, 'Medical Examinations'!B:B, "not found")</f>
        <v>35.299999999999997</v>
      </c>
      <c r="D1438" s="2">
        <f>_xlfn.XLOOKUP(A1438, 'Medical Examinations'!A:A, 'Medical Examinations'!D:D, "not found")</f>
        <v>4.45</v>
      </c>
      <c r="E1438" s="2" t="str">
        <f>_xlfn.XLOOKUP(A1438, 'Medical Examinations'!A:A, 'Medical Examinations'!F:F, "not found")</f>
        <v>No</v>
      </c>
      <c r="F1438" s="2" t="str">
        <f>_xlfn.XLOOKUP(A1438, 'Medical Examinations'!A:A, 'Medical Examinations'!G:G, "not found")</f>
        <v>No</v>
      </c>
      <c r="G1438" s="2" t="str">
        <f>_xlfn.XLOOKUP(A1438, 'Medical Examinations'!A:A, 'Medical Examinations'!H:H, "not found")</f>
        <v>No</v>
      </c>
      <c r="H1438" s="2">
        <f>_xlfn.XLOOKUP(A1438, 'Medical Examinations'!A:A, 'Medical Examinations'!J:J, "not found")</f>
        <v>0</v>
      </c>
      <c r="I1438" s="2" t="str">
        <f>_xlfn.XLOOKUP(A1438, 'Medical Examinations'!A:A, 'Medical Examinations'!L:L, "not found")</f>
        <v>No</v>
      </c>
      <c r="J1438" s="2" t="str">
        <f>_xlfn.XLOOKUP(A1438, 'Medical Examinations'!A:A, 'Medical Examinations'!C:C, "not found")</f>
        <v>Obesity</v>
      </c>
      <c r="K1438" s="2" t="str">
        <f>_xlfn.XLOOKUP(A1438, 'Medical Examinations'!A:A, 'Medical Examinations'!E:E, "not  found")</f>
        <v>Normal</v>
      </c>
      <c r="L1438" s="16">
        <f>_xlfn.XLOOKUP(A1438, 'Hospitalisation Details'!A:A, 'Hospitalisation Details'!G:G, "not found")</f>
        <v>28460</v>
      </c>
      <c r="M1438" s="17">
        <f>_xlfn.XLOOKUP(A1438, 'Hospitalisation Details'!A:A, 'Hospitalisation Details'!J:J, "not found")</f>
        <v>7348.14</v>
      </c>
      <c r="N1438" s="2" t="str">
        <f>_xlfn.XLOOKUP(A1438, 'Hospitalisation Details'!A:A, 'Hospitalisation Details'!L:L, "not found")</f>
        <v>tier - 2</v>
      </c>
      <c r="O1438" s="2" t="str">
        <f>_xlfn.XLOOKUP(A1438, 'Hospitalisation Details'!A:A, 'Hospitalisation Details'!N:N, "not found")</f>
        <v>tier - 1</v>
      </c>
      <c r="P1438" s="2" t="str">
        <f>_xlfn.XLOOKUP(A1438, 'Hospitalisation Details'!A:A, 'Hospitalisation Details'!P:P, "not found")</f>
        <v>R1011</v>
      </c>
      <c r="Q1438" s="2">
        <f>_xlfn.XLOOKUP(A1438, 'Hospitalisation Details'!A:A, 'Hospitalisation Details'!H:H, "not found")</f>
        <v>45</v>
      </c>
    </row>
    <row r="1439" spans="1:17" ht="15.75" x14ac:dyDescent="0.25">
      <c r="A1439" s="15" t="s">
        <v>933</v>
      </c>
      <c r="B1439" s="2" t="str">
        <f>VLOOKUP(A1439, 'Customer Names'!A:E, 4, FALSE)</f>
        <v>Ashley N.</v>
      </c>
      <c r="C1439" s="2">
        <f>_xlfn.XLOOKUP(A1439, 'Medical Examinations'!A:A, 'Medical Examinations'!B:B, "not found")</f>
        <v>35.64</v>
      </c>
      <c r="D1439" s="2">
        <f>_xlfn.XLOOKUP(A1439, 'Medical Examinations'!A:A, 'Medical Examinations'!D:D, "not found")</f>
        <v>6.17</v>
      </c>
      <c r="E1439" s="2" t="str">
        <f>_xlfn.XLOOKUP(A1439, 'Medical Examinations'!A:A, 'Medical Examinations'!F:F, "not found")</f>
        <v>No</v>
      </c>
      <c r="F1439" s="2" t="str">
        <f>_xlfn.XLOOKUP(A1439, 'Medical Examinations'!A:A, 'Medical Examinations'!G:G, "not found")</f>
        <v>No</v>
      </c>
      <c r="G1439" s="2" t="str">
        <f>_xlfn.XLOOKUP(A1439, 'Medical Examinations'!A:A, 'Medical Examinations'!H:H, "not found")</f>
        <v>Yes</v>
      </c>
      <c r="H1439" s="2">
        <f>_xlfn.XLOOKUP(A1439, 'Medical Examinations'!A:A, 'Medical Examinations'!J:J, "not found")</f>
        <v>1</v>
      </c>
      <c r="I1439" s="2" t="str">
        <f>_xlfn.XLOOKUP(A1439, 'Medical Examinations'!A:A, 'Medical Examinations'!L:L, "not found")</f>
        <v>No</v>
      </c>
      <c r="J1439" s="2" t="str">
        <f>_xlfn.XLOOKUP(A1439, 'Medical Examinations'!A:A, 'Medical Examinations'!C:C, "not found")</f>
        <v>Obesity</v>
      </c>
      <c r="K1439" s="2" t="str">
        <f>_xlfn.XLOOKUP(A1439, 'Medical Examinations'!A:A, 'Medical Examinations'!E:E, "not  found")</f>
        <v>Prediabeties</v>
      </c>
      <c r="L1439" s="16">
        <f>_xlfn.XLOOKUP(A1439, 'Hospitalisation Details'!A:A, 'Hospitalisation Details'!G:G, "not found")</f>
        <v>29032</v>
      </c>
      <c r="M1439" s="17">
        <f>_xlfn.XLOOKUP(A1439, 'Hospitalisation Details'!A:A, 'Hospitalisation Details'!J:J, "not found")</f>
        <v>7345.73</v>
      </c>
      <c r="N1439" s="2" t="str">
        <f>_xlfn.XLOOKUP(A1439, 'Hospitalisation Details'!A:A, 'Hospitalisation Details'!L:L, "not found")</f>
        <v>tier - 2</v>
      </c>
      <c r="O1439" s="2" t="str">
        <f>_xlfn.XLOOKUP(A1439, 'Hospitalisation Details'!A:A, 'Hospitalisation Details'!N:N, "not found")</f>
        <v>tier - 1</v>
      </c>
      <c r="P1439" s="2" t="str">
        <f>_xlfn.XLOOKUP(A1439, 'Hospitalisation Details'!A:A, 'Hospitalisation Details'!P:P, "not found")</f>
        <v>R1013</v>
      </c>
      <c r="Q1439" s="2">
        <f>_xlfn.XLOOKUP(A1439, 'Hospitalisation Details'!A:A, 'Hospitalisation Details'!H:H, "not found")</f>
        <v>43</v>
      </c>
    </row>
    <row r="1440" spans="1:17" ht="15.75" x14ac:dyDescent="0.25">
      <c r="A1440" s="15" t="s">
        <v>932</v>
      </c>
      <c r="B1440" s="2" t="str">
        <f>VLOOKUP(A1440, 'Customer Names'!A:E, 4, FALSE)</f>
        <v>Madeleine</v>
      </c>
      <c r="C1440" s="2">
        <f>_xlfn.XLOOKUP(A1440, 'Medical Examinations'!A:A, 'Medical Examinations'!B:B, "not found")</f>
        <v>33.1</v>
      </c>
      <c r="D1440" s="2">
        <f>_xlfn.XLOOKUP(A1440, 'Medical Examinations'!A:A, 'Medical Examinations'!D:D, "not found")</f>
        <v>4.93</v>
      </c>
      <c r="E1440" s="2" t="str">
        <f>_xlfn.XLOOKUP(A1440, 'Medical Examinations'!A:A, 'Medical Examinations'!F:F, "not found")</f>
        <v>No</v>
      </c>
      <c r="F1440" s="2" t="str">
        <f>_xlfn.XLOOKUP(A1440, 'Medical Examinations'!A:A, 'Medical Examinations'!G:G, "not found")</f>
        <v>No</v>
      </c>
      <c r="G1440" s="2" t="str">
        <f>_xlfn.XLOOKUP(A1440, 'Medical Examinations'!A:A, 'Medical Examinations'!H:H, "not found")</f>
        <v>No</v>
      </c>
      <c r="H1440" s="2">
        <f>_xlfn.XLOOKUP(A1440, 'Medical Examinations'!A:A, 'Medical Examinations'!J:J, "not found")</f>
        <v>0</v>
      </c>
      <c r="I1440" s="2" t="str">
        <f>_xlfn.XLOOKUP(A1440, 'Medical Examinations'!A:A, 'Medical Examinations'!L:L, "not found")</f>
        <v>No</v>
      </c>
      <c r="J1440" s="2" t="str">
        <f>_xlfn.XLOOKUP(A1440, 'Medical Examinations'!A:A, 'Medical Examinations'!C:C, "not found")</f>
        <v>Obesity</v>
      </c>
      <c r="K1440" s="2" t="str">
        <f>_xlfn.XLOOKUP(A1440, 'Medical Examinations'!A:A, 'Medical Examinations'!E:E, "not  found")</f>
        <v>Normal</v>
      </c>
      <c r="L1440" s="16">
        <f>_xlfn.XLOOKUP(A1440, 'Hospitalisation Details'!A:A, 'Hospitalisation Details'!G:G, "not found")</f>
        <v>28477</v>
      </c>
      <c r="M1440" s="17">
        <f>_xlfn.XLOOKUP(A1440, 'Hospitalisation Details'!A:A, 'Hospitalisation Details'!J:J, "not found")</f>
        <v>7345.08</v>
      </c>
      <c r="N1440" s="2" t="str">
        <f>_xlfn.XLOOKUP(A1440, 'Hospitalisation Details'!A:A, 'Hospitalisation Details'!L:L, "not found")</f>
        <v>tier - 2</v>
      </c>
      <c r="O1440" s="2" t="str">
        <f>_xlfn.XLOOKUP(A1440, 'Hospitalisation Details'!A:A, 'Hospitalisation Details'!N:N, "not found")</f>
        <v>tier - 1</v>
      </c>
      <c r="P1440" s="2" t="str">
        <f>_xlfn.XLOOKUP(A1440, 'Hospitalisation Details'!A:A, 'Hospitalisation Details'!P:P, "not found")</f>
        <v>R1011</v>
      </c>
      <c r="Q1440" s="2">
        <f>_xlfn.XLOOKUP(A1440, 'Hospitalisation Details'!A:A, 'Hospitalisation Details'!H:H, "not found")</f>
        <v>45</v>
      </c>
    </row>
    <row r="1441" spans="1:17" ht="15.75" x14ac:dyDescent="0.25">
      <c r="A1441" s="15" t="s">
        <v>931</v>
      </c>
      <c r="B1441" s="2" t="str">
        <f>VLOOKUP(A1441, 'Customer Names'!A:E, 4, FALSE)</f>
        <v>Nelly S</v>
      </c>
      <c r="C1441" s="2">
        <f>_xlfn.XLOOKUP(A1441, 'Medical Examinations'!A:A, 'Medical Examinations'!B:B, "not found")</f>
        <v>26.41</v>
      </c>
      <c r="D1441" s="2">
        <f>_xlfn.XLOOKUP(A1441, 'Medical Examinations'!A:A, 'Medical Examinations'!D:D, "not found")</f>
        <v>7.32</v>
      </c>
      <c r="E1441" s="2" t="str">
        <f>_xlfn.XLOOKUP(A1441, 'Medical Examinations'!A:A, 'Medical Examinations'!F:F, "not found")</f>
        <v>yes</v>
      </c>
      <c r="F1441" s="2" t="str">
        <f>_xlfn.XLOOKUP(A1441, 'Medical Examinations'!A:A, 'Medical Examinations'!G:G, "not found")</f>
        <v>No</v>
      </c>
      <c r="G1441" s="2" t="str">
        <f>_xlfn.XLOOKUP(A1441, 'Medical Examinations'!A:A, 'Medical Examinations'!H:H, "not found")</f>
        <v>No</v>
      </c>
      <c r="H1441" s="2">
        <f>_xlfn.XLOOKUP(A1441, 'Medical Examinations'!A:A, 'Medical Examinations'!J:J, "not found")</f>
        <v>1</v>
      </c>
      <c r="I1441" s="2" t="str">
        <f>_xlfn.XLOOKUP(A1441, 'Medical Examinations'!A:A, 'Medical Examinations'!L:L, "not found")</f>
        <v>No</v>
      </c>
      <c r="J1441" s="2" t="str">
        <f>_xlfn.XLOOKUP(A1441, 'Medical Examinations'!A:A, 'Medical Examinations'!C:C, "not found")</f>
        <v>Overweight</v>
      </c>
      <c r="K1441" s="2" t="str">
        <f>_xlfn.XLOOKUP(A1441, 'Medical Examinations'!A:A, 'Medical Examinations'!E:E, "not  found")</f>
        <v>Diabetes</v>
      </c>
      <c r="L1441" s="16">
        <f>_xlfn.XLOOKUP(A1441, 'Hospitalisation Details'!A:A, 'Hospitalisation Details'!G:G, "not found")</f>
        <v>31578</v>
      </c>
      <c r="M1441" s="17">
        <f>_xlfn.XLOOKUP(A1441, 'Hospitalisation Details'!A:A, 'Hospitalisation Details'!J:J, "not found")</f>
        <v>7339.93</v>
      </c>
      <c r="N1441" s="2" t="str">
        <f>_xlfn.XLOOKUP(A1441, 'Hospitalisation Details'!A:A, 'Hospitalisation Details'!L:L, "not found")</f>
        <v>tier - 2</v>
      </c>
      <c r="O1441" s="2" t="str">
        <f>_xlfn.XLOOKUP(A1441, 'Hospitalisation Details'!A:A, 'Hospitalisation Details'!N:N, "not found")</f>
        <v>tier - 2</v>
      </c>
      <c r="P1441" s="2" t="str">
        <f>_xlfn.XLOOKUP(A1441, 'Hospitalisation Details'!A:A, 'Hospitalisation Details'!P:P, "not found")</f>
        <v>R1012</v>
      </c>
      <c r="Q1441" s="2">
        <f>_xlfn.XLOOKUP(A1441, 'Hospitalisation Details'!A:A, 'Hospitalisation Details'!H:H, "not found")</f>
        <v>36</v>
      </c>
    </row>
    <row r="1442" spans="1:17" ht="15.75" x14ac:dyDescent="0.25">
      <c r="A1442" s="15" t="s">
        <v>930</v>
      </c>
      <c r="B1442" s="2" t="str">
        <f>VLOOKUP(A1442, 'Customer Names'!A:E, 4, FALSE)</f>
        <v>Meredith S</v>
      </c>
      <c r="C1442" s="2">
        <f>_xlfn.XLOOKUP(A1442, 'Medical Examinations'!A:A, 'Medical Examinations'!B:B, "not found")</f>
        <v>29.9</v>
      </c>
      <c r="D1442" s="2">
        <f>_xlfn.XLOOKUP(A1442, 'Medical Examinations'!A:A, 'Medical Examinations'!D:D, "not found")</f>
        <v>5.27</v>
      </c>
      <c r="E1442" s="2" t="str">
        <f>_xlfn.XLOOKUP(A1442, 'Medical Examinations'!A:A, 'Medical Examinations'!F:F, "not found")</f>
        <v>No</v>
      </c>
      <c r="F1442" s="2" t="str">
        <f>_xlfn.XLOOKUP(A1442, 'Medical Examinations'!A:A, 'Medical Examinations'!G:G, "not found")</f>
        <v>No</v>
      </c>
      <c r="G1442" s="2" t="str">
        <f>_xlfn.XLOOKUP(A1442, 'Medical Examinations'!A:A, 'Medical Examinations'!H:H, "not found")</f>
        <v>Yes</v>
      </c>
      <c r="H1442" s="2">
        <f>_xlfn.XLOOKUP(A1442, 'Medical Examinations'!A:A, 'Medical Examinations'!J:J, "not found")</f>
        <v>1</v>
      </c>
      <c r="I1442" s="2" t="str">
        <f>_xlfn.XLOOKUP(A1442, 'Medical Examinations'!A:A, 'Medical Examinations'!L:L, "not found")</f>
        <v>No</v>
      </c>
      <c r="J1442" s="2" t="str">
        <f>_xlfn.XLOOKUP(A1442, 'Medical Examinations'!A:A, 'Medical Examinations'!C:C, "not found")</f>
        <v>Overweight</v>
      </c>
      <c r="K1442" s="2" t="str">
        <f>_xlfn.XLOOKUP(A1442, 'Medical Examinations'!A:A, 'Medical Examinations'!E:E, "not  found")</f>
        <v>Normal</v>
      </c>
      <c r="L1442" s="16">
        <f>_xlfn.XLOOKUP(A1442, 'Hospitalisation Details'!A:A, 'Hospitalisation Details'!G:G, "not found")</f>
        <v>29117</v>
      </c>
      <c r="M1442" s="17">
        <f>_xlfn.XLOOKUP(A1442, 'Hospitalisation Details'!A:A, 'Hospitalisation Details'!J:J, "not found")</f>
        <v>7337.75</v>
      </c>
      <c r="N1442" s="2" t="str">
        <f>_xlfn.XLOOKUP(A1442, 'Hospitalisation Details'!A:A, 'Hospitalisation Details'!L:L, "not found")</f>
        <v>tier - 2</v>
      </c>
      <c r="O1442" s="2" t="str">
        <f>_xlfn.XLOOKUP(A1442, 'Hospitalisation Details'!A:A, 'Hospitalisation Details'!N:N, "not found")</f>
        <v>tier - 3</v>
      </c>
      <c r="P1442" s="2" t="str">
        <f>_xlfn.XLOOKUP(A1442, 'Hospitalisation Details'!A:A, 'Hospitalisation Details'!P:P, "not found")</f>
        <v>R1011</v>
      </c>
      <c r="Q1442" s="2">
        <f>_xlfn.XLOOKUP(A1442, 'Hospitalisation Details'!A:A, 'Hospitalisation Details'!H:H, "not found")</f>
        <v>43</v>
      </c>
    </row>
    <row r="1443" spans="1:17" ht="15.75" x14ac:dyDescent="0.25">
      <c r="A1443" s="15" t="s">
        <v>929</v>
      </c>
      <c r="B1443" s="2" t="str">
        <f>VLOOKUP(A1443, 'Customer Names'!A:E, 4, FALSE)</f>
        <v>Kevin</v>
      </c>
      <c r="C1443" s="2">
        <f>_xlfn.XLOOKUP(A1443, 'Medical Examinations'!A:A, 'Medical Examinations'!B:B, "not found")</f>
        <v>25.24</v>
      </c>
      <c r="D1443" s="2">
        <f>_xlfn.XLOOKUP(A1443, 'Medical Examinations'!A:A, 'Medical Examinations'!D:D, "not found")</f>
        <v>5.82</v>
      </c>
      <c r="E1443" s="2" t="str">
        <f>_xlfn.XLOOKUP(A1443, 'Medical Examinations'!A:A, 'Medical Examinations'!F:F, "not found")</f>
        <v>No</v>
      </c>
      <c r="F1443" s="2" t="str">
        <f>_xlfn.XLOOKUP(A1443, 'Medical Examinations'!A:A, 'Medical Examinations'!G:G, "not found")</f>
        <v>No</v>
      </c>
      <c r="G1443" s="2" t="str">
        <f>_xlfn.XLOOKUP(A1443, 'Medical Examinations'!A:A, 'Medical Examinations'!H:H, "not found")</f>
        <v>No</v>
      </c>
      <c r="H1443" s="2">
        <f>_xlfn.XLOOKUP(A1443, 'Medical Examinations'!A:A, 'Medical Examinations'!J:J, "not found")</f>
        <v>1</v>
      </c>
      <c r="I1443" s="2" t="str">
        <f>_xlfn.XLOOKUP(A1443, 'Medical Examinations'!A:A, 'Medical Examinations'!L:L, "not found")</f>
        <v>No</v>
      </c>
      <c r="J1443" s="2" t="str">
        <f>_xlfn.XLOOKUP(A1443, 'Medical Examinations'!A:A, 'Medical Examinations'!C:C, "not found")</f>
        <v>Overweight</v>
      </c>
      <c r="K1443" s="2" t="str">
        <f>_xlfn.XLOOKUP(A1443, 'Medical Examinations'!A:A, 'Medical Examinations'!E:E, "not  found")</f>
        <v>Prediabeties</v>
      </c>
      <c r="L1443" s="16">
        <f>_xlfn.XLOOKUP(A1443, 'Hospitalisation Details'!A:A, 'Hospitalisation Details'!G:G, "not found")</f>
        <v>30888</v>
      </c>
      <c r="M1443" s="17">
        <f>_xlfn.XLOOKUP(A1443, 'Hospitalisation Details'!A:A, 'Hospitalisation Details'!J:J, "not found")</f>
        <v>7325.47</v>
      </c>
      <c r="N1443" s="2" t="str">
        <f>_xlfn.XLOOKUP(A1443, 'Hospitalisation Details'!A:A, 'Hospitalisation Details'!L:L, "not found")</f>
        <v>tier - 2</v>
      </c>
      <c r="O1443" s="2" t="str">
        <f>_xlfn.XLOOKUP(A1443, 'Hospitalisation Details'!A:A, 'Hospitalisation Details'!N:N, "not found")</f>
        <v>tier - 1</v>
      </c>
      <c r="P1443" s="2" t="str">
        <f>_xlfn.XLOOKUP(A1443, 'Hospitalisation Details'!A:A, 'Hospitalisation Details'!P:P, "not found")</f>
        <v>R1012</v>
      </c>
      <c r="Q1443" s="2">
        <f>_xlfn.XLOOKUP(A1443, 'Hospitalisation Details'!A:A, 'Hospitalisation Details'!H:H, "not found")</f>
        <v>38</v>
      </c>
    </row>
    <row r="1444" spans="1:17" ht="15.75" x14ac:dyDescent="0.25">
      <c r="A1444" s="15" t="s">
        <v>928</v>
      </c>
      <c r="B1444" s="2" t="str">
        <f>VLOOKUP(A1444, 'Customer Names'!A:E, 4, FALSE)</f>
        <v>Lisa</v>
      </c>
      <c r="C1444" s="2">
        <f>_xlfn.XLOOKUP(A1444, 'Medical Examinations'!A:A, 'Medical Examinations'!B:B, "not found")</f>
        <v>25.08</v>
      </c>
      <c r="D1444" s="2">
        <f>_xlfn.XLOOKUP(A1444, 'Medical Examinations'!A:A, 'Medical Examinations'!D:D, "not found")</f>
        <v>5.8</v>
      </c>
      <c r="E1444" s="2" t="str">
        <f>_xlfn.XLOOKUP(A1444, 'Medical Examinations'!A:A, 'Medical Examinations'!F:F, "not found")</f>
        <v>No</v>
      </c>
      <c r="F1444" s="2" t="str">
        <f>_xlfn.XLOOKUP(A1444, 'Medical Examinations'!A:A, 'Medical Examinations'!G:G, "not found")</f>
        <v>No</v>
      </c>
      <c r="G1444" s="2" t="str">
        <f>_xlfn.XLOOKUP(A1444, 'Medical Examinations'!A:A, 'Medical Examinations'!H:H, "not found")</f>
        <v>Yes</v>
      </c>
      <c r="H1444" s="2">
        <f>_xlfn.XLOOKUP(A1444, 'Medical Examinations'!A:A, 'Medical Examinations'!J:J, "not found")</f>
        <v>1</v>
      </c>
      <c r="I1444" s="2" t="str">
        <f>_xlfn.XLOOKUP(A1444, 'Medical Examinations'!A:A, 'Medical Examinations'!L:L, "not found")</f>
        <v>No</v>
      </c>
      <c r="J1444" s="2" t="str">
        <f>_xlfn.XLOOKUP(A1444, 'Medical Examinations'!A:A, 'Medical Examinations'!C:C, "not found")</f>
        <v>Overweight</v>
      </c>
      <c r="K1444" s="2" t="str">
        <f>_xlfn.XLOOKUP(A1444, 'Medical Examinations'!A:A, 'Medical Examinations'!E:E, "not  found")</f>
        <v>Prediabeties</v>
      </c>
      <c r="L1444" s="16">
        <f>_xlfn.XLOOKUP(A1444, 'Hospitalisation Details'!A:A, 'Hospitalisation Details'!G:G, "not found")</f>
        <v>29025</v>
      </c>
      <c r="M1444" s="17">
        <f>_xlfn.XLOOKUP(A1444, 'Hospitalisation Details'!A:A, 'Hospitalisation Details'!J:J, "not found")</f>
        <v>7325.05</v>
      </c>
      <c r="N1444" s="2" t="str">
        <f>_xlfn.XLOOKUP(A1444, 'Hospitalisation Details'!A:A, 'Hospitalisation Details'!L:L, "not found")</f>
        <v>tier - 2</v>
      </c>
      <c r="O1444" s="2" t="str">
        <f>_xlfn.XLOOKUP(A1444, 'Hospitalisation Details'!A:A, 'Hospitalisation Details'!N:N, "not found")</f>
        <v>tier - 3</v>
      </c>
      <c r="P1444" s="2" t="str">
        <f>_xlfn.XLOOKUP(A1444, 'Hospitalisation Details'!A:A, 'Hospitalisation Details'!P:P, "not found")</f>
        <v>R1024</v>
      </c>
      <c r="Q1444" s="2">
        <f>_xlfn.XLOOKUP(A1444, 'Hospitalisation Details'!A:A, 'Hospitalisation Details'!H:H, "not found")</f>
        <v>43</v>
      </c>
    </row>
    <row r="1445" spans="1:17" ht="15.75" x14ac:dyDescent="0.25">
      <c r="A1445" s="15" t="s">
        <v>927</v>
      </c>
      <c r="B1445" s="2" t="str">
        <f>VLOOKUP(A1445, 'Customer Names'!A:E, 4, FALSE)</f>
        <v>Katherine A</v>
      </c>
      <c r="C1445" s="2">
        <f>_xlfn.XLOOKUP(A1445, 'Medical Examinations'!A:A, 'Medical Examinations'!B:B, "not found")</f>
        <v>29.164999999999999</v>
      </c>
      <c r="D1445" s="2">
        <f>_xlfn.XLOOKUP(A1445, 'Medical Examinations'!A:A, 'Medical Examinations'!D:D, "not found")</f>
        <v>4.87</v>
      </c>
      <c r="E1445" s="2" t="str">
        <f>_xlfn.XLOOKUP(A1445, 'Medical Examinations'!A:A, 'Medical Examinations'!F:F, "not found")</f>
        <v>No</v>
      </c>
      <c r="F1445" s="2" t="str">
        <f>_xlfn.XLOOKUP(A1445, 'Medical Examinations'!A:A, 'Medical Examinations'!G:G, "not found")</f>
        <v>yes</v>
      </c>
      <c r="G1445" s="2" t="str">
        <f>_xlfn.XLOOKUP(A1445, 'Medical Examinations'!A:A, 'Medical Examinations'!H:H, "not found")</f>
        <v>No</v>
      </c>
      <c r="H1445" s="2">
        <f>_xlfn.XLOOKUP(A1445, 'Medical Examinations'!A:A, 'Medical Examinations'!J:J, "not found")</f>
        <v>1</v>
      </c>
      <c r="I1445" s="2" t="str">
        <f>_xlfn.XLOOKUP(A1445, 'Medical Examinations'!A:A, 'Medical Examinations'!L:L, "not found")</f>
        <v>No</v>
      </c>
      <c r="J1445" s="2" t="str">
        <f>_xlfn.XLOOKUP(A1445, 'Medical Examinations'!A:A, 'Medical Examinations'!C:C, "not found")</f>
        <v>Overweight</v>
      </c>
      <c r="K1445" s="2" t="str">
        <f>_xlfn.XLOOKUP(A1445, 'Medical Examinations'!A:A, 'Medical Examinations'!E:E, "not  found")</f>
        <v>Normal</v>
      </c>
      <c r="L1445" s="16">
        <f>_xlfn.XLOOKUP(A1445, 'Hospitalisation Details'!A:A, 'Hospitalisation Details'!G:G, "not found")</f>
        <v>38306</v>
      </c>
      <c r="M1445" s="17">
        <f>_xlfn.XLOOKUP(A1445, 'Hospitalisation Details'!A:A, 'Hospitalisation Details'!J:J, "not found")</f>
        <v>7323.73</v>
      </c>
      <c r="N1445" s="2" t="str">
        <f>_xlfn.XLOOKUP(A1445, 'Hospitalisation Details'!A:A, 'Hospitalisation Details'!L:L, "not found")</f>
        <v>tier - 2</v>
      </c>
      <c r="O1445" s="2" t="str">
        <f>_xlfn.XLOOKUP(A1445, 'Hospitalisation Details'!A:A, 'Hospitalisation Details'!N:N, "not found")</f>
        <v>tier - 2</v>
      </c>
      <c r="P1445" s="2" t="str">
        <f>_xlfn.XLOOKUP(A1445, 'Hospitalisation Details'!A:A, 'Hospitalisation Details'!P:P, "not found")</f>
        <v>R1024</v>
      </c>
      <c r="Q1445" s="2">
        <f>_xlfn.XLOOKUP(A1445, 'Hospitalisation Details'!A:A, 'Hospitalisation Details'!H:H, "not found")</f>
        <v>18</v>
      </c>
    </row>
    <row r="1446" spans="1:17" ht="15.75" x14ac:dyDescent="0.25">
      <c r="A1446" s="15" t="s">
        <v>926</v>
      </c>
      <c r="B1446" s="2" t="str">
        <f>VLOOKUP(A1446, 'Customer Names'!A:E, 4, FALSE)</f>
        <v>Steve</v>
      </c>
      <c r="C1446" s="2">
        <f>_xlfn.XLOOKUP(A1446, 'Medical Examinations'!A:A, 'Medical Examinations'!B:B, "not found")</f>
        <v>15.05</v>
      </c>
      <c r="D1446" s="2">
        <f>_xlfn.XLOOKUP(A1446, 'Medical Examinations'!A:A, 'Medical Examinations'!D:D, "not found")</f>
        <v>8.1199999999999992</v>
      </c>
      <c r="E1446" s="2" t="str">
        <f>_xlfn.XLOOKUP(A1446, 'Medical Examinations'!A:A, 'Medical Examinations'!F:F, "not found")</f>
        <v>No</v>
      </c>
      <c r="F1446" s="2" t="str">
        <f>_xlfn.XLOOKUP(A1446, 'Medical Examinations'!A:A, 'Medical Examinations'!G:G, "not found")</f>
        <v>No</v>
      </c>
      <c r="G1446" s="2" t="str">
        <f>_xlfn.XLOOKUP(A1446, 'Medical Examinations'!A:A, 'Medical Examinations'!H:H, "not found")</f>
        <v>No</v>
      </c>
      <c r="H1446" s="2">
        <f>_xlfn.XLOOKUP(A1446, 'Medical Examinations'!A:A, 'Medical Examinations'!J:J, "not found")</f>
        <v>0</v>
      </c>
      <c r="I1446" s="2" t="str">
        <f>_xlfn.XLOOKUP(A1446, 'Medical Examinations'!A:A, 'Medical Examinations'!L:L, "not found")</f>
        <v>No</v>
      </c>
      <c r="J1446" s="2" t="str">
        <f>_xlfn.XLOOKUP(A1446, 'Medical Examinations'!A:A, 'Medical Examinations'!C:C, "not found")</f>
        <v>Underweight</v>
      </c>
      <c r="K1446" s="2" t="str">
        <f>_xlfn.XLOOKUP(A1446, 'Medical Examinations'!A:A, 'Medical Examinations'!E:E, "not  found")</f>
        <v>Diabetes</v>
      </c>
      <c r="L1446" s="16">
        <f>_xlfn.XLOOKUP(A1446, 'Hospitalisation Details'!A:A, 'Hospitalisation Details'!G:G, "not found")</f>
        <v>23934</v>
      </c>
      <c r="M1446" s="17">
        <f>_xlfn.XLOOKUP(A1446, 'Hospitalisation Details'!A:A, 'Hospitalisation Details'!J:J, "not found")</f>
        <v>7322.86</v>
      </c>
      <c r="N1446" s="2" t="str">
        <f>_xlfn.XLOOKUP(A1446, 'Hospitalisation Details'!A:A, 'Hospitalisation Details'!L:L, "not found")</f>
        <v>tier - 3</v>
      </c>
      <c r="O1446" s="2" t="str">
        <f>_xlfn.XLOOKUP(A1446, 'Hospitalisation Details'!A:A, 'Hospitalisation Details'!N:N, "not found")</f>
        <v>tier - 3</v>
      </c>
      <c r="P1446" s="2" t="str">
        <f>_xlfn.XLOOKUP(A1446, 'Hospitalisation Details'!A:A, 'Hospitalisation Details'!P:P, "not found")</f>
        <v>R1012</v>
      </c>
      <c r="Q1446" s="2">
        <f>_xlfn.XLOOKUP(A1446, 'Hospitalisation Details'!A:A, 'Hospitalisation Details'!H:H, "not found")</f>
        <v>57</v>
      </c>
    </row>
    <row r="1447" spans="1:17" ht="15.75" x14ac:dyDescent="0.25">
      <c r="A1447" s="15" t="s">
        <v>925</v>
      </c>
      <c r="B1447" s="2" t="str">
        <f>VLOOKUP(A1447, 'Customer Names'!A:E, 4, FALSE)</f>
        <v>Kate L.</v>
      </c>
      <c r="C1447" s="2">
        <f>_xlfn.XLOOKUP(A1447, 'Medical Examinations'!A:A, 'Medical Examinations'!B:B, "not found")</f>
        <v>19.95</v>
      </c>
      <c r="D1447" s="2">
        <f>_xlfn.XLOOKUP(A1447, 'Medical Examinations'!A:A, 'Medical Examinations'!D:D, "not found")</f>
        <v>4.3600000000000003</v>
      </c>
      <c r="E1447" s="2" t="str">
        <f>_xlfn.XLOOKUP(A1447, 'Medical Examinations'!A:A, 'Medical Examinations'!F:F, "not found")</f>
        <v>No</v>
      </c>
      <c r="F1447" s="2" t="str">
        <f>_xlfn.XLOOKUP(A1447, 'Medical Examinations'!A:A, 'Medical Examinations'!G:G, "not found")</f>
        <v>No</v>
      </c>
      <c r="G1447" s="2" t="str">
        <f>_xlfn.XLOOKUP(A1447, 'Medical Examinations'!A:A, 'Medical Examinations'!H:H, "not found")</f>
        <v>No</v>
      </c>
      <c r="H1447" s="2">
        <f>_xlfn.XLOOKUP(A1447, 'Medical Examinations'!A:A, 'Medical Examinations'!J:J, "not found")</f>
        <v>2</v>
      </c>
      <c r="I1447" s="2" t="str">
        <f>_xlfn.XLOOKUP(A1447, 'Medical Examinations'!A:A, 'Medical Examinations'!L:L, "not found")</f>
        <v>No</v>
      </c>
      <c r="J1447" s="2" t="str">
        <f>_xlfn.XLOOKUP(A1447, 'Medical Examinations'!A:A, 'Medical Examinations'!C:C, "not found")</f>
        <v>Normal Weight</v>
      </c>
      <c r="K1447" s="2" t="str">
        <f>_xlfn.XLOOKUP(A1447, 'Medical Examinations'!A:A, 'Medical Examinations'!E:E, "not  found")</f>
        <v>Normal</v>
      </c>
      <c r="L1447" s="16">
        <f>_xlfn.XLOOKUP(A1447, 'Hospitalisation Details'!A:A, 'Hospitalisation Details'!G:G, "not found")</f>
        <v>26522</v>
      </c>
      <c r="M1447" s="17">
        <f>_xlfn.XLOOKUP(A1447, 'Hospitalisation Details'!A:A, 'Hospitalisation Details'!J:J, "not found")</f>
        <v>7318.22</v>
      </c>
      <c r="N1447" s="2" t="str">
        <f>_xlfn.XLOOKUP(A1447, 'Hospitalisation Details'!A:A, 'Hospitalisation Details'!L:L, "not found")</f>
        <v>tier - 2</v>
      </c>
      <c r="O1447" s="2" t="str">
        <f>_xlfn.XLOOKUP(A1447, 'Hospitalisation Details'!A:A, 'Hospitalisation Details'!N:N, "not found")</f>
        <v>tier - 3</v>
      </c>
      <c r="P1447" s="2" t="str">
        <f>_xlfn.XLOOKUP(A1447, 'Hospitalisation Details'!A:A, 'Hospitalisation Details'!P:P, "not found")</f>
        <v>R1012</v>
      </c>
      <c r="Q1447" s="2">
        <f>_xlfn.XLOOKUP(A1447, 'Hospitalisation Details'!A:A, 'Hospitalisation Details'!H:H, "not found")</f>
        <v>50</v>
      </c>
    </row>
    <row r="1448" spans="1:17" ht="15.75" x14ac:dyDescent="0.25">
      <c r="A1448" s="15" t="s">
        <v>924</v>
      </c>
      <c r="B1448" s="2" t="str">
        <f>VLOOKUP(A1448, 'Customer Names'!A:E, 4, FALSE)</f>
        <v>Beth</v>
      </c>
      <c r="C1448" s="2">
        <f>_xlfn.XLOOKUP(A1448, 'Medical Examinations'!A:A, 'Medical Examinations'!B:B, "not found")</f>
        <v>16.66</v>
      </c>
      <c r="D1448" s="2">
        <f>_xlfn.XLOOKUP(A1448, 'Medical Examinations'!A:A, 'Medical Examinations'!D:D, "not found")</f>
        <v>9.16</v>
      </c>
      <c r="E1448" s="2" t="str">
        <f>_xlfn.XLOOKUP(A1448, 'Medical Examinations'!A:A, 'Medical Examinations'!F:F, "not found")</f>
        <v>No</v>
      </c>
      <c r="F1448" s="2" t="str">
        <f>_xlfn.XLOOKUP(A1448, 'Medical Examinations'!A:A, 'Medical Examinations'!G:G, "not found")</f>
        <v>No</v>
      </c>
      <c r="G1448" s="2" t="str">
        <f>_xlfn.XLOOKUP(A1448, 'Medical Examinations'!A:A, 'Medical Examinations'!H:H, "not found")</f>
        <v>No</v>
      </c>
      <c r="H1448" s="2">
        <f>_xlfn.XLOOKUP(A1448, 'Medical Examinations'!A:A, 'Medical Examinations'!J:J, "not found")</f>
        <v>0</v>
      </c>
      <c r="I1448" s="2" t="str">
        <f>_xlfn.XLOOKUP(A1448, 'Medical Examinations'!A:A, 'Medical Examinations'!L:L, "not found")</f>
        <v>No</v>
      </c>
      <c r="J1448" s="2" t="str">
        <f>_xlfn.XLOOKUP(A1448, 'Medical Examinations'!A:A, 'Medical Examinations'!C:C, "not found")</f>
        <v>Underweight</v>
      </c>
      <c r="K1448" s="2" t="str">
        <f>_xlfn.XLOOKUP(A1448, 'Medical Examinations'!A:A, 'Medical Examinations'!E:E, "not  found")</f>
        <v>Diabetes</v>
      </c>
      <c r="L1448" s="16">
        <f>_xlfn.XLOOKUP(A1448, 'Hospitalisation Details'!A:A, 'Hospitalisation Details'!G:G, "not found")</f>
        <v>23918</v>
      </c>
      <c r="M1448" s="17">
        <f>_xlfn.XLOOKUP(A1448, 'Hospitalisation Details'!A:A, 'Hospitalisation Details'!J:J, "not found")</f>
        <v>7318.21</v>
      </c>
      <c r="N1448" s="2" t="str">
        <f>_xlfn.XLOOKUP(A1448, 'Hospitalisation Details'!A:A, 'Hospitalisation Details'!L:L, "not found")</f>
        <v>tier - 3</v>
      </c>
      <c r="O1448" s="2" t="str">
        <f>_xlfn.XLOOKUP(A1448, 'Hospitalisation Details'!A:A, 'Hospitalisation Details'!N:N, "not found")</f>
        <v>tier - 1</v>
      </c>
      <c r="P1448" s="2" t="str">
        <f>_xlfn.XLOOKUP(A1448, 'Hospitalisation Details'!A:A, 'Hospitalisation Details'!P:P, "not found")</f>
        <v>R1013</v>
      </c>
      <c r="Q1448" s="2">
        <f>_xlfn.XLOOKUP(A1448, 'Hospitalisation Details'!A:A, 'Hospitalisation Details'!H:H, "not found")</f>
        <v>57</v>
      </c>
    </row>
    <row r="1449" spans="1:17" ht="15.75" x14ac:dyDescent="0.25">
      <c r="A1449" s="15" t="s">
        <v>923</v>
      </c>
      <c r="B1449" s="2" t="str">
        <f>VLOOKUP(A1449, 'Customer Names'!A:E, 4, FALSE)</f>
        <v>Katharine</v>
      </c>
      <c r="C1449" s="2">
        <f>_xlfn.XLOOKUP(A1449, 'Medical Examinations'!A:A, 'Medical Examinations'!B:B, "not found")</f>
        <v>16.62</v>
      </c>
      <c r="D1449" s="2">
        <f>_xlfn.XLOOKUP(A1449, 'Medical Examinations'!A:A, 'Medical Examinations'!D:D, "not found")</f>
        <v>9.14</v>
      </c>
      <c r="E1449" s="2" t="str">
        <f>_xlfn.XLOOKUP(A1449, 'Medical Examinations'!A:A, 'Medical Examinations'!F:F, "not found")</f>
        <v>No</v>
      </c>
      <c r="F1449" s="2" t="str">
        <f>_xlfn.XLOOKUP(A1449, 'Medical Examinations'!A:A, 'Medical Examinations'!G:G, "not found")</f>
        <v>No</v>
      </c>
      <c r="G1449" s="2" t="str">
        <f>_xlfn.XLOOKUP(A1449, 'Medical Examinations'!A:A, 'Medical Examinations'!H:H, "not found")</f>
        <v>No</v>
      </c>
      <c r="H1449" s="2">
        <f>_xlfn.XLOOKUP(A1449, 'Medical Examinations'!A:A, 'Medical Examinations'!J:J, "not found")</f>
        <v>0</v>
      </c>
      <c r="I1449" s="2" t="str">
        <f>_xlfn.XLOOKUP(A1449, 'Medical Examinations'!A:A, 'Medical Examinations'!L:L, "not found")</f>
        <v>No</v>
      </c>
      <c r="J1449" s="2" t="str">
        <f>_xlfn.XLOOKUP(A1449, 'Medical Examinations'!A:A, 'Medical Examinations'!C:C, "not found")</f>
        <v>Underweight</v>
      </c>
      <c r="K1449" s="2" t="str">
        <f>_xlfn.XLOOKUP(A1449, 'Medical Examinations'!A:A, 'Medical Examinations'!E:E, "not  found")</f>
        <v>Diabetes</v>
      </c>
      <c r="L1449" s="16">
        <f>_xlfn.XLOOKUP(A1449, 'Hospitalisation Details'!A:A, 'Hospitalisation Details'!G:G, "not found")</f>
        <v>23899</v>
      </c>
      <c r="M1449" s="17">
        <f>_xlfn.XLOOKUP(A1449, 'Hospitalisation Details'!A:A, 'Hospitalisation Details'!J:J, "not found")</f>
        <v>7304.65</v>
      </c>
      <c r="N1449" s="2" t="str">
        <f>_xlfn.XLOOKUP(A1449, 'Hospitalisation Details'!A:A, 'Hospitalisation Details'!L:L, "not found")</f>
        <v>tier - 3</v>
      </c>
      <c r="O1449" s="2" t="str">
        <f>_xlfn.XLOOKUP(A1449, 'Hospitalisation Details'!A:A, 'Hospitalisation Details'!N:N, "not found")</f>
        <v>tier - 3</v>
      </c>
      <c r="P1449" s="2" t="str">
        <f>_xlfn.XLOOKUP(A1449, 'Hospitalisation Details'!A:A, 'Hospitalisation Details'!P:P, "not found")</f>
        <v>R1013</v>
      </c>
      <c r="Q1449" s="2">
        <f>_xlfn.XLOOKUP(A1449, 'Hospitalisation Details'!A:A, 'Hospitalisation Details'!H:H, "not found")</f>
        <v>58</v>
      </c>
    </row>
    <row r="1450" spans="1:17" ht="15.75" x14ac:dyDescent="0.25">
      <c r="A1450" s="15" t="s">
        <v>922</v>
      </c>
      <c r="B1450" s="2" t="str">
        <f>VLOOKUP(A1450, 'Customer Names'!A:E, 4, FALSE)</f>
        <v>Heather L</v>
      </c>
      <c r="C1450" s="2">
        <f>_xlfn.XLOOKUP(A1450, 'Medical Examinations'!A:A, 'Medical Examinations'!B:B, "not found")</f>
        <v>15.36</v>
      </c>
      <c r="D1450" s="2">
        <f>_xlfn.XLOOKUP(A1450, 'Medical Examinations'!A:A, 'Medical Examinations'!D:D, "not found")</f>
        <v>5.49</v>
      </c>
      <c r="E1450" s="2" t="str">
        <f>_xlfn.XLOOKUP(A1450, 'Medical Examinations'!A:A, 'Medical Examinations'!F:F, "not found")</f>
        <v>yes</v>
      </c>
      <c r="F1450" s="2" t="str">
        <f>_xlfn.XLOOKUP(A1450, 'Medical Examinations'!A:A, 'Medical Examinations'!G:G, "not found")</f>
        <v>No</v>
      </c>
      <c r="G1450" s="2" t="str">
        <f>_xlfn.XLOOKUP(A1450, 'Medical Examinations'!A:A, 'Medical Examinations'!H:H, "not found")</f>
        <v>No</v>
      </c>
      <c r="H1450" s="2">
        <f>_xlfn.XLOOKUP(A1450, 'Medical Examinations'!A:A, 'Medical Examinations'!J:J, "not found")</f>
        <v>2</v>
      </c>
      <c r="I1450" s="2" t="str">
        <f>_xlfn.XLOOKUP(A1450, 'Medical Examinations'!A:A, 'Medical Examinations'!L:L, "not found")</f>
        <v>No</v>
      </c>
      <c r="J1450" s="2" t="str">
        <f>_xlfn.XLOOKUP(A1450, 'Medical Examinations'!A:A, 'Medical Examinations'!C:C, "not found")</f>
        <v>Underweight</v>
      </c>
      <c r="K1450" s="2" t="str">
        <f>_xlfn.XLOOKUP(A1450, 'Medical Examinations'!A:A, 'Medical Examinations'!E:E, "not  found")</f>
        <v>Normal</v>
      </c>
      <c r="L1450" s="16">
        <f>_xlfn.XLOOKUP(A1450, 'Hospitalisation Details'!A:A, 'Hospitalisation Details'!G:G, "not found")</f>
        <v>24467</v>
      </c>
      <c r="M1450" s="17">
        <f>_xlfn.XLOOKUP(A1450, 'Hospitalisation Details'!A:A, 'Hospitalisation Details'!J:J, "not found")</f>
        <v>7302.46</v>
      </c>
      <c r="N1450" s="2" t="str">
        <f>_xlfn.XLOOKUP(A1450, 'Hospitalisation Details'!A:A, 'Hospitalisation Details'!L:L, "not found")</f>
        <v>tier - 3</v>
      </c>
      <c r="O1450" s="2" t="str">
        <f>_xlfn.XLOOKUP(A1450, 'Hospitalisation Details'!A:A, 'Hospitalisation Details'!N:N, "not found")</f>
        <v>tier - 1</v>
      </c>
      <c r="P1450" s="2" t="str">
        <f>_xlfn.XLOOKUP(A1450, 'Hospitalisation Details'!A:A, 'Hospitalisation Details'!P:P, "not found")</f>
        <v>R1012</v>
      </c>
      <c r="Q1450" s="2">
        <f>_xlfn.XLOOKUP(A1450, 'Hospitalisation Details'!A:A, 'Hospitalisation Details'!H:H, "not found")</f>
        <v>56</v>
      </c>
    </row>
    <row r="1451" spans="1:17" ht="15.75" x14ac:dyDescent="0.25">
      <c r="A1451" s="15" t="s">
        <v>921</v>
      </c>
      <c r="B1451" s="2" t="str">
        <f>VLOOKUP(A1451, 'Customer Names'!A:E, 4, FALSE)</f>
        <v>Desiree</v>
      </c>
      <c r="C1451" s="2">
        <f>_xlfn.XLOOKUP(A1451, 'Medical Examinations'!A:A, 'Medical Examinations'!B:B, "not found")</f>
        <v>27.74</v>
      </c>
      <c r="D1451" s="2">
        <f>_xlfn.XLOOKUP(A1451, 'Medical Examinations'!A:A, 'Medical Examinations'!D:D, "not found")</f>
        <v>5.96</v>
      </c>
      <c r="E1451" s="2" t="str">
        <f>_xlfn.XLOOKUP(A1451, 'Medical Examinations'!A:A, 'Medical Examinations'!F:F, "not found")</f>
        <v>yes</v>
      </c>
      <c r="F1451" s="2" t="str">
        <f>_xlfn.XLOOKUP(A1451, 'Medical Examinations'!A:A, 'Medical Examinations'!G:G, "not found")</f>
        <v>No</v>
      </c>
      <c r="G1451" s="2" t="str">
        <f>_xlfn.XLOOKUP(A1451, 'Medical Examinations'!A:A, 'Medical Examinations'!H:H, "not found")</f>
        <v>No</v>
      </c>
      <c r="H1451" s="2">
        <f>_xlfn.XLOOKUP(A1451, 'Medical Examinations'!A:A, 'Medical Examinations'!J:J, "not found")</f>
        <v>0</v>
      </c>
      <c r="I1451" s="2" t="str">
        <f>_xlfn.XLOOKUP(A1451, 'Medical Examinations'!A:A, 'Medical Examinations'!L:L, "not found")</f>
        <v>No</v>
      </c>
      <c r="J1451" s="2" t="str">
        <f>_xlfn.XLOOKUP(A1451, 'Medical Examinations'!A:A, 'Medical Examinations'!C:C, "not found")</f>
        <v>Overweight</v>
      </c>
      <c r="K1451" s="2" t="str">
        <f>_xlfn.XLOOKUP(A1451, 'Medical Examinations'!A:A, 'Medical Examinations'!E:E, "not  found")</f>
        <v>Prediabeties</v>
      </c>
      <c r="L1451" s="16">
        <f>_xlfn.XLOOKUP(A1451, 'Hospitalisation Details'!A:A, 'Hospitalisation Details'!G:G, "not found")</f>
        <v>31353</v>
      </c>
      <c r="M1451" s="17">
        <f>_xlfn.XLOOKUP(A1451, 'Hospitalisation Details'!A:A, 'Hospitalisation Details'!J:J, "not found")</f>
        <v>7281.51</v>
      </c>
      <c r="N1451" s="2" t="str">
        <f>_xlfn.XLOOKUP(A1451, 'Hospitalisation Details'!A:A, 'Hospitalisation Details'!L:L, "not found")</f>
        <v>tier - 2</v>
      </c>
      <c r="O1451" s="2" t="str">
        <f>_xlfn.XLOOKUP(A1451, 'Hospitalisation Details'!A:A, 'Hospitalisation Details'!N:N, "not found")</f>
        <v>tier - 1</v>
      </c>
      <c r="P1451" s="2" t="str">
        <f>_xlfn.XLOOKUP(A1451, 'Hospitalisation Details'!A:A, 'Hospitalisation Details'!P:P, "not found")</f>
        <v>R1012</v>
      </c>
      <c r="Q1451" s="2">
        <f>_xlfn.XLOOKUP(A1451, 'Hospitalisation Details'!A:A, 'Hospitalisation Details'!H:H, "not found")</f>
        <v>37</v>
      </c>
    </row>
    <row r="1452" spans="1:17" ht="15.75" x14ac:dyDescent="0.25">
      <c r="A1452" s="15" t="s">
        <v>920</v>
      </c>
      <c r="B1452" s="2" t="str">
        <f>VLOOKUP(A1452, 'Customer Names'!A:E, 4, FALSE)</f>
        <v>Peter B.</v>
      </c>
      <c r="C1452" s="2">
        <f>_xlfn.XLOOKUP(A1452, 'Medical Examinations'!A:A, 'Medical Examinations'!B:B, "not found")</f>
        <v>22.44</v>
      </c>
      <c r="D1452" s="2">
        <f>_xlfn.XLOOKUP(A1452, 'Medical Examinations'!A:A, 'Medical Examinations'!D:D, "not found")</f>
        <v>4.62</v>
      </c>
      <c r="E1452" s="2" t="str">
        <f>_xlfn.XLOOKUP(A1452, 'Medical Examinations'!A:A, 'Medical Examinations'!F:F, "not found")</f>
        <v>yes</v>
      </c>
      <c r="F1452" s="2" t="str">
        <f>_xlfn.XLOOKUP(A1452, 'Medical Examinations'!A:A, 'Medical Examinations'!G:G, "not found")</f>
        <v>No</v>
      </c>
      <c r="G1452" s="2" t="str">
        <f>_xlfn.XLOOKUP(A1452, 'Medical Examinations'!A:A, 'Medical Examinations'!H:H, "not found")</f>
        <v>No</v>
      </c>
      <c r="H1452" s="2">
        <f>_xlfn.XLOOKUP(A1452, 'Medical Examinations'!A:A, 'Medical Examinations'!J:J, "not found")</f>
        <v>0</v>
      </c>
      <c r="I1452" s="2" t="str">
        <f>_xlfn.XLOOKUP(A1452, 'Medical Examinations'!A:A, 'Medical Examinations'!L:L, "not found")</f>
        <v>No</v>
      </c>
      <c r="J1452" s="2" t="str">
        <f>_xlfn.XLOOKUP(A1452, 'Medical Examinations'!A:A, 'Medical Examinations'!C:C, "not found")</f>
        <v>Normal Weight</v>
      </c>
      <c r="K1452" s="2" t="str">
        <f>_xlfn.XLOOKUP(A1452, 'Medical Examinations'!A:A, 'Medical Examinations'!E:E, "not  found")</f>
        <v>Normal</v>
      </c>
      <c r="L1452" s="16">
        <f>_xlfn.XLOOKUP(A1452, 'Hospitalisation Details'!A:A, 'Hospitalisation Details'!G:G, "not found")</f>
        <v>28112</v>
      </c>
      <c r="M1452" s="17">
        <f>_xlfn.XLOOKUP(A1452, 'Hospitalisation Details'!A:A, 'Hospitalisation Details'!J:J, "not found")</f>
        <v>7273.02</v>
      </c>
      <c r="N1452" s="2" t="str">
        <f>_xlfn.XLOOKUP(A1452, 'Hospitalisation Details'!A:A, 'Hospitalisation Details'!L:L, "not found")</f>
        <v>tier - 2</v>
      </c>
      <c r="O1452" s="2" t="str">
        <f>_xlfn.XLOOKUP(A1452, 'Hospitalisation Details'!A:A, 'Hospitalisation Details'!N:N, "not found")</f>
        <v>tier - 1</v>
      </c>
      <c r="P1452" s="2" t="str">
        <f>_xlfn.XLOOKUP(A1452, 'Hospitalisation Details'!A:A, 'Hospitalisation Details'!P:P, "not found")</f>
        <v>R1013</v>
      </c>
      <c r="Q1452" s="2">
        <f>_xlfn.XLOOKUP(A1452, 'Hospitalisation Details'!A:A, 'Hospitalisation Details'!H:H, "not found")</f>
        <v>46</v>
      </c>
    </row>
    <row r="1453" spans="1:17" ht="15.75" x14ac:dyDescent="0.25">
      <c r="A1453" s="15" t="s">
        <v>919</v>
      </c>
      <c r="B1453" s="2" t="str">
        <f>VLOOKUP(A1453, 'Customer Names'!A:E, 4, FALSE)</f>
        <v>Adam</v>
      </c>
      <c r="C1453" s="2">
        <f>_xlfn.XLOOKUP(A1453, 'Medical Examinations'!A:A, 'Medical Examinations'!B:B, "not found")</f>
        <v>37.049999999999997</v>
      </c>
      <c r="D1453" s="2">
        <f>_xlfn.XLOOKUP(A1453, 'Medical Examinations'!A:A, 'Medical Examinations'!D:D, "not found")</f>
        <v>9.9600000000000009</v>
      </c>
      <c r="E1453" s="2" t="str">
        <f>_xlfn.XLOOKUP(A1453, 'Medical Examinations'!A:A, 'Medical Examinations'!F:F, "not found")</f>
        <v>yes</v>
      </c>
      <c r="F1453" s="2" t="str">
        <f>_xlfn.XLOOKUP(A1453, 'Medical Examinations'!A:A, 'Medical Examinations'!G:G, "not found")</f>
        <v>No</v>
      </c>
      <c r="G1453" s="2" t="str">
        <f>_xlfn.XLOOKUP(A1453, 'Medical Examinations'!A:A, 'Medical Examinations'!H:H, "not found")</f>
        <v>No</v>
      </c>
      <c r="H1453" s="2">
        <f>_xlfn.XLOOKUP(A1453, 'Medical Examinations'!A:A, 'Medical Examinations'!J:J, "not found")</f>
        <v>0</v>
      </c>
      <c r="I1453" s="2" t="str">
        <f>_xlfn.XLOOKUP(A1453, 'Medical Examinations'!A:A, 'Medical Examinations'!L:L, "not found")</f>
        <v>No</v>
      </c>
      <c r="J1453" s="2" t="str">
        <f>_xlfn.XLOOKUP(A1453, 'Medical Examinations'!A:A, 'Medical Examinations'!C:C, "not found")</f>
        <v>Obesity</v>
      </c>
      <c r="K1453" s="2" t="str">
        <f>_xlfn.XLOOKUP(A1453, 'Medical Examinations'!A:A, 'Medical Examinations'!E:E, "not  found")</f>
        <v>Diabetes</v>
      </c>
      <c r="L1453" s="16">
        <f>_xlfn.XLOOKUP(A1453, 'Hospitalisation Details'!A:A, 'Hospitalisation Details'!G:G, "not found")</f>
        <v>29802</v>
      </c>
      <c r="M1453" s="17">
        <f>_xlfn.XLOOKUP(A1453, 'Hospitalisation Details'!A:A, 'Hospitalisation Details'!J:J, "not found")</f>
        <v>7265.7</v>
      </c>
      <c r="N1453" s="2" t="str">
        <f>_xlfn.XLOOKUP(A1453, 'Hospitalisation Details'!A:A, 'Hospitalisation Details'!L:L, "not found")</f>
        <v>tier - 3</v>
      </c>
      <c r="O1453" s="2" t="str">
        <f>_xlfn.XLOOKUP(A1453, 'Hospitalisation Details'!A:A, 'Hospitalisation Details'!N:N, "not found")</f>
        <v>tier - 3</v>
      </c>
      <c r="P1453" s="2" t="str">
        <f>_xlfn.XLOOKUP(A1453, 'Hospitalisation Details'!A:A, 'Hospitalisation Details'!P:P, "not found")</f>
        <v>R1012</v>
      </c>
      <c r="Q1453" s="2">
        <f>_xlfn.XLOOKUP(A1453, 'Hospitalisation Details'!A:A, 'Hospitalisation Details'!H:H, "not found")</f>
        <v>41</v>
      </c>
    </row>
    <row r="1454" spans="1:17" ht="15.75" x14ac:dyDescent="0.25">
      <c r="A1454" s="15" t="s">
        <v>918</v>
      </c>
      <c r="B1454" s="2" t="str">
        <f>VLOOKUP(A1454, 'Customer Names'!A:E, 4, FALSE)</f>
        <v>Jeremy J</v>
      </c>
      <c r="C1454" s="2">
        <f>_xlfn.XLOOKUP(A1454, 'Medical Examinations'!A:A, 'Medical Examinations'!B:B, "not found")</f>
        <v>22.95</v>
      </c>
      <c r="D1454" s="2">
        <f>_xlfn.XLOOKUP(A1454, 'Medical Examinations'!A:A, 'Medical Examinations'!D:D, "not found")</f>
        <v>10.53</v>
      </c>
      <c r="E1454" s="2" t="str">
        <f>_xlfn.XLOOKUP(A1454, 'Medical Examinations'!A:A, 'Medical Examinations'!F:F, "not found")</f>
        <v>No</v>
      </c>
      <c r="F1454" s="2" t="str">
        <f>_xlfn.XLOOKUP(A1454, 'Medical Examinations'!A:A, 'Medical Examinations'!G:G, "not found")</f>
        <v>No</v>
      </c>
      <c r="G1454" s="2" t="str">
        <f>_xlfn.XLOOKUP(A1454, 'Medical Examinations'!A:A, 'Medical Examinations'!H:H, "not found")</f>
        <v>No</v>
      </c>
      <c r="H1454" s="2">
        <f>_xlfn.XLOOKUP(A1454, 'Medical Examinations'!A:A, 'Medical Examinations'!J:J, "not found")</f>
        <v>2</v>
      </c>
      <c r="I1454" s="2" t="str">
        <f>_xlfn.XLOOKUP(A1454, 'Medical Examinations'!A:A, 'Medical Examinations'!L:L, "not found")</f>
        <v>No</v>
      </c>
      <c r="J1454" s="2" t="str">
        <f>_xlfn.XLOOKUP(A1454, 'Medical Examinations'!A:A, 'Medical Examinations'!C:C, "not found")</f>
        <v>Normal Weight</v>
      </c>
      <c r="K1454" s="2" t="str">
        <f>_xlfn.XLOOKUP(A1454, 'Medical Examinations'!A:A, 'Medical Examinations'!E:E, "not  found")</f>
        <v>Diabetes</v>
      </c>
      <c r="L1454" s="16">
        <f>_xlfn.XLOOKUP(A1454, 'Hospitalisation Details'!A:A, 'Hospitalisation Details'!G:G, "not found")</f>
        <v>26962</v>
      </c>
      <c r="M1454" s="17">
        <f>_xlfn.XLOOKUP(A1454, 'Hospitalisation Details'!A:A, 'Hospitalisation Details'!J:J, "not found")</f>
        <v>7265.58</v>
      </c>
      <c r="N1454" s="2" t="str">
        <f>_xlfn.XLOOKUP(A1454, 'Hospitalisation Details'!A:A, 'Hospitalisation Details'!L:L, "not found")</f>
        <v>tier - 2</v>
      </c>
      <c r="O1454" s="2" t="str">
        <f>_xlfn.XLOOKUP(A1454, 'Hospitalisation Details'!A:A, 'Hospitalisation Details'!N:N, "not found")</f>
        <v>tier - 2</v>
      </c>
      <c r="P1454" s="2" t="str">
        <f>_xlfn.XLOOKUP(A1454, 'Hospitalisation Details'!A:A, 'Hospitalisation Details'!P:P, "not found")</f>
        <v>R1013</v>
      </c>
      <c r="Q1454" s="2">
        <f>_xlfn.XLOOKUP(A1454, 'Hospitalisation Details'!A:A, 'Hospitalisation Details'!H:H, "not found")</f>
        <v>49</v>
      </c>
    </row>
    <row r="1455" spans="1:17" ht="15.75" x14ac:dyDescent="0.25">
      <c r="A1455" s="15" t="s">
        <v>917</v>
      </c>
      <c r="B1455" s="2" t="str">
        <f>VLOOKUP(A1455, 'Customer Names'!A:E, 4, FALSE)</f>
        <v>Adam C</v>
      </c>
      <c r="C1455" s="2">
        <f>_xlfn.XLOOKUP(A1455, 'Medical Examinations'!A:A, 'Medical Examinations'!B:B, "not found")</f>
        <v>34.200000000000003</v>
      </c>
      <c r="D1455" s="2">
        <f>_xlfn.XLOOKUP(A1455, 'Medical Examinations'!A:A, 'Medical Examinations'!D:D, "not found")</f>
        <v>6.69</v>
      </c>
      <c r="E1455" s="2" t="str">
        <f>_xlfn.XLOOKUP(A1455, 'Medical Examinations'!A:A, 'Medical Examinations'!F:F, "not found")</f>
        <v>yes</v>
      </c>
      <c r="F1455" s="2" t="str">
        <f>_xlfn.XLOOKUP(A1455, 'Medical Examinations'!A:A, 'Medical Examinations'!G:G, "not found")</f>
        <v>No</v>
      </c>
      <c r="G1455" s="2" t="str">
        <f>_xlfn.XLOOKUP(A1455, 'Medical Examinations'!A:A, 'Medical Examinations'!H:H, "not found")</f>
        <v>No</v>
      </c>
      <c r="H1455" s="2">
        <f>_xlfn.XLOOKUP(A1455, 'Medical Examinations'!A:A, 'Medical Examinations'!J:J, "not found")</f>
        <v>0</v>
      </c>
      <c r="I1455" s="2" t="str">
        <f>_xlfn.XLOOKUP(A1455, 'Medical Examinations'!A:A, 'Medical Examinations'!L:L, "not found")</f>
        <v>No</v>
      </c>
      <c r="J1455" s="2" t="str">
        <f>_xlfn.XLOOKUP(A1455, 'Medical Examinations'!A:A, 'Medical Examinations'!C:C, "not found")</f>
        <v>Obesity</v>
      </c>
      <c r="K1455" s="2" t="str">
        <f>_xlfn.XLOOKUP(A1455, 'Medical Examinations'!A:A, 'Medical Examinations'!E:E, "not  found")</f>
        <v>Diabetes</v>
      </c>
      <c r="L1455" s="16">
        <f>_xlfn.XLOOKUP(A1455, 'Hospitalisation Details'!A:A, 'Hospitalisation Details'!G:G, "not found")</f>
        <v>29750</v>
      </c>
      <c r="M1455" s="17">
        <f>_xlfn.XLOOKUP(A1455, 'Hospitalisation Details'!A:A, 'Hospitalisation Details'!J:J, "not found")</f>
        <v>7261.74</v>
      </c>
      <c r="N1455" s="2" t="str">
        <f>_xlfn.XLOOKUP(A1455, 'Hospitalisation Details'!A:A, 'Hospitalisation Details'!L:L, "not found")</f>
        <v>tier - 3</v>
      </c>
      <c r="O1455" s="2" t="str">
        <f>_xlfn.XLOOKUP(A1455, 'Hospitalisation Details'!A:A, 'Hospitalisation Details'!N:N, "not found")</f>
        <v>tier - 3</v>
      </c>
      <c r="P1455" s="2" t="str">
        <f>_xlfn.XLOOKUP(A1455, 'Hospitalisation Details'!A:A, 'Hospitalisation Details'!P:P, "not found")</f>
        <v>R1012</v>
      </c>
      <c r="Q1455" s="2">
        <f>_xlfn.XLOOKUP(A1455, 'Hospitalisation Details'!A:A, 'Hospitalisation Details'!H:H, "not found")</f>
        <v>41</v>
      </c>
    </row>
    <row r="1456" spans="1:17" ht="15.75" x14ac:dyDescent="0.25">
      <c r="A1456" s="15" t="s">
        <v>916</v>
      </c>
      <c r="B1456" s="2" t="str">
        <f>VLOOKUP(A1456, 'Customer Names'!A:E, 4, FALSE)</f>
        <v>Jon</v>
      </c>
      <c r="C1456" s="2">
        <f>_xlfn.XLOOKUP(A1456, 'Medical Examinations'!A:A, 'Medical Examinations'!B:B, "not found")</f>
        <v>30.59</v>
      </c>
      <c r="D1456" s="2">
        <f>_xlfn.XLOOKUP(A1456, 'Medical Examinations'!A:A, 'Medical Examinations'!D:D, "not found")</f>
        <v>9.5500000000000007</v>
      </c>
      <c r="E1456" s="2" t="str">
        <f>_xlfn.XLOOKUP(A1456, 'Medical Examinations'!A:A, 'Medical Examinations'!F:F, "not found")</f>
        <v>yes</v>
      </c>
      <c r="F1456" s="2" t="str">
        <f>_xlfn.XLOOKUP(A1456, 'Medical Examinations'!A:A, 'Medical Examinations'!G:G, "not found")</f>
        <v>No</v>
      </c>
      <c r="G1456" s="2" t="str">
        <f>_xlfn.XLOOKUP(A1456, 'Medical Examinations'!A:A, 'Medical Examinations'!H:H, "not found")</f>
        <v>No</v>
      </c>
      <c r="H1456" s="2">
        <f>_xlfn.XLOOKUP(A1456, 'Medical Examinations'!A:A, 'Medical Examinations'!J:J, "not found")</f>
        <v>0</v>
      </c>
      <c r="I1456" s="2" t="str">
        <f>_xlfn.XLOOKUP(A1456, 'Medical Examinations'!A:A, 'Medical Examinations'!L:L, "not found")</f>
        <v>No</v>
      </c>
      <c r="J1456" s="2" t="str">
        <f>_xlfn.XLOOKUP(A1456, 'Medical Examinations'!A:A, 'Medical Examinations'!C:C, "not found")</f>
        <v>Obesity</v>
      </c>
      <c r="K1456" s="2" t="str">
        <f>_xlfn.XLOOKUP(A1456, 'Medical Examinations'!A:A, 'Medical Examinations'!E:E, "not  found")</f>
        <v>Diabetes</v>
      </c>
      <c r="L1456" s="16">
        <f>_xlfn.XLOOKUP(A1456, 'Hospitalisation Details'!A:A, 'Hospitalisation Details'!G:G, "not found")</f>
        <v>29812</v>
      </c>
      <c r="M1456" s="17">
        <f>_xlfn.XLOOKUP(A1456, 'Hospitalisation Details'!A:A, 'Hospitalisation Details'!J:J, "not found")</f>
        <v>7256.72</v>
      </c>
      <c r="N1456" s="2" t="str">
        <f>_xlfn.XLOOKUP(A1456, 'Hospitalisation Details'!A:A, 'Hospitalisation Details'!L:L, "not found")</f>
        <v>tier - 3</v>
      </c>
      <c r="O1456" s="2" t="str">
        <f>_xlfn.XLOOKUP(A1456, 'Hospitalisation Details'!A:A, 'Hospitalisation Details'!N:N, "not found")</f>
        <v>tier - 2</v>
      </c>
      <c r="P1456" s="2" t="str">
        <f>_xlfn.XLOOKUP(A1456, 'Hospitalisation Details'!A:A, 'Hospitalisation Details'!P:P, "not found")</f>
        <v>R1012</v>
      </c>
      <c r="Q1456" s="2">
        <f>_xlfn.XLOOKUP(A1456, 'Hospitalisation Details'!A:A, 'Hospitalisation Details'!H:H, "not found")</f>
        <v>41</v>
      </c>
    </row>
    <row r="1457" spans="1:17" ht="15.75" x14ac:dyDescent="0.25">
      <c r="A1457" s="15" t="s">
        <v>915</v>
      </c>
      <c r="B1457" s="2" t="str">
        <f>VLOOKUP(A1457, 'Customer Names'!A:E, 4, FALSE)</f>
        <v>Steven J</v>
      </c>
      <c r="C1457" s="2">
        <f>_xlfn.XLOOKUP(A1457, 'Medical Examinations'!A:A, 'Medical Examinations'!B:B, "not found")</f>
        <v>25.51</v>
      </c>
      <c r="D1457" s="2">
        <f>_xlfn.XLOOKUP(A1457, 'Medical Examinations'!A:A, 'Medical Examinations'!D:D, "not found")</f>
        <v>6.05</v>
      </c>
      <c r="E1457" s="2" t="str">
        <f>_xlfn.XLOOKUP(A1457, 'Medical Examinations'!A:A, 'Medical Examinations'!F:F, "not found")</f>
        <v>No</v>
      </c>
      <c r="F1457" s="2" t="str">
        <f>_xlfn.XLOOKUP(A1457, 'Medical Examinations'!A:A, 'Medical Examinations'!G:G, "not found")</f>
        <v>No</v>
      </c>
      <c r="G1457" s="2" t="str">
        <f>_xlfn.XLOOKUP(A1457, 'Medical Examinations'!A:A, 'Medical Examinations'!H:H, "not found")</f>
        <v>No</v>
      </c>
      <c r="H1457" s="2">
        <f>_xlfn.XLOOKUP(A1457, 'Medical Examinations'!A:A, 'Medical Examinations'!J:J, "not found")</f>
        <v>0</v>
      </c>
      <c r="I1457" s="2" t="str">
        <f>_xlfn.XLOOKUP(A1457, 'Medical Examinations'!A:A, 'Medical Examinations'!L:L, "not found")</f>
        <v>No</v>
      </c>
      <c r="J1457" s="2" t="str">
        <f>_xlfn.XLOOKUP(A1457, 'Medical Examinations'!A:A, 'Medical Examinations'!C:C, "not found")</f>
        <v>Overweight</v>
      </c>
      <c r="K1457" s="2" t="str">
        <f>_xlfn.XLOOKUP(A1457, 'Medical Examinations'!A:A, 'Medical Examinations'!E:E, "not  found")</f>
        <v>Prediabeties</v>
      </c>
      <c r="L1457" s="16">
        <f>_xlfn.XLOOKUP(A1457, 'Hospitalisation Details'!A:A, 'Hospitalisation Details'!G:G, "not found")</f>
        <v>30156</v>
      </c>
      <c r="M1457" s="17">
        <f>_xlfn.XLOOKUP(A1457, 'Hospitalisation Details'!A:A, 'Hospitalisation Details'!J:J, "not found")</f>
        <v>7248.71</v>
      </c>
      <c r="N1457" s="2" t="str">
        <f>_xlfn.XLOOKUP(A1457, 'Hospitalisation Details'!A:A, 'Hospitalisation Details'!L:L, "not found")</f>
        <v>tier - 2</v>
      </c>
      <c r="O1457" s="2" t="str">
        <f>_xlfn.XLOOKUP(A1457, 'Hospitalisation Details'!A:A, 'Hospitalisation Details'!N:N, "not found")</f>
        <v>tier - 1</v>
      </c>
      <c r="P1457" s="2" t="str">
        <f>_xlfn.XLOOKUP(A1457, 'Hospitalisation Details'!A:A, 'Hospitalisation Details'!P:P, "not found")</f>
        <v>R1013</v>
      </c>
      <c r="Q1457" s="2">
        <f>_xlfn.XLOOKUP(A1457, 'Hospitalisation Details'!A:A, 'Hospitalisation Details'!H:H, "not found")</f>
        <v>40</v>
      </c>
    </row>
    <row r="1458" spans="1:17" ht="15.75" x14ac:dyDescent="0.25">
      <c r="A1458" s="15" t="s">
        <v>914</v>
      </c>
      <c r="B1458" s="2" t="str">
        <f>VLOOKUP(A1458, 'Customer Names'!A:E, 4, FALSE)</f>
        <v>Jessica P.</v>
      </c>
      <c r="C1458" s="2">
        <f>_xlfn.XLOOKUP(A1458, 'Medical Examinations'!A:A, 'Medical Examinations'!B:B, "not found")</f>
        <v>29.04</v>
      </c>
      <c r="D1458" s="2">
        <f>_xlfn.XLOOKUP(A1458, 'Medical Examinations'!A:A, 'Medical Examinations'!D:D, "not found")</f>
        <v>10.56</v>
      </c>
      <c r="E1458" s="2" t="str">
        <f>_xlfn.XLOOKUP(A1458, 'Medical Examinations'!A:A, 'Medical Examinations'!F:F, "not found")</f>
        <v>yes</v>
      </c>
      <c r="F1458" s="2" t="str">
        <f>_xlfn.XLOOKUP(A1458, 'Medical Examinations'!A:A, 'Medical Examinations'!G:G, "not found")</f>
        <v>No</v>
      </c>
      <c r="G1458" s="2" t="str">
        <f>_xlfn.XLOOKUP(A1458, 'Medical Examinations'!A:A, 'Medical Examinations'!H:H, "not found")</f>
        <v>No</v>
      </c>
      <c r="H1458" s="2">
        <f>_xlfn.XLOOKUP(A1458, 'Medical Examinations'!A:A, 'Medical Examinations'!J:J, "not found")</f>
        <v>1</v>
      </c>
      <c r="I1458" s="2" t="str">
        <f>_xlfn.XLOOKUP(A1458, 'Medical Examinations'!A:A, 'Medical Examinations'!L:L, "not found")</f>
        <v>No</v>
      </c>
      <c r="J1458" s="2" t="str">
        <f>_xlfn.XLOOKUP(A1458, 'Medical Examinations'!A:A, 'Medical Examinations'!C:C, "not found")</f>
        <v>Overweight</v>
      </c>
      <c r="K1458" s="2" t="str">
        <f>_xlfn.XLOOKUP(A1458, 'Medical Examinations'!A:A, 'Medical Examinations'!E:E, "not  found")</f>
        <v>Diabetes</v>
      </c>
      <c r="L1458" s="16">
        <f>_xlfn.XLOOKUP(A1458, 'Hospitalisation Details'!A:A, 'Hospitalisation Details'!G:G, "not found")</f>
        <v>31657</v>
      </c>
      <c r="M1458" s="17">
        <f>_xlfn.XLOOKUP(A1458, 'Hospitalisation Details'!A:A, 'Hospitalisation Details'!J:J, "not found")</f>
        <v>7243.81</v>
      </c>
      <c r="N1458" s="2" t="str">
        <f>_xlfn.XLOOKUP(A1458, 'Hospitalisation Details'!A:A, 'Hospitalisation Details'!L:L, "not found")</f>
        <v>tier - 2</v>
      </c>
      <c r="O1458" s="2" t="str">
        <f>_xlfn.XLOOKUP(A1458, 'Hospitalisation Details'!A:A, 'Hospitalisation Details'!N:N, "not found")</f>
        <v>tier - 3</v>
      </c>
      <c r="P1458" s="2" t="str">
        <f>_xlfn.XLOOKUP(A1458, 'Hospitalisation Details'!A:A, 'Hospitalisation Details'!P:P, "not found")</f>
        <v>R1013</v>
      </c>
      <c r="Q1458" s="2">
        <f>_xlfn.XLOOKUP(A1458, 'Hospitalisation Details'!A:A, 'Hospitalisation Details'!H:H, "not found")</f>
        <v>36</v>
      </c>
    </row>
    <row r="1459" spans="1:17" ht="15.75" x14ac:dyDescent="0.25">
      <c r="A1459" s="15" t="s">
        <v>913</v>
      </c>
      <c r="B1459" s="2" t="str">
        <f>VLOOKUP(A1459, 'Customer Names'!A:E, 4, FALSE)</f>
        <v>Ashley</v>
      </c>
      <c r="C1459" s="2">
        <f>_xlfn.XLOOKUP(A1459, 'Medical Examinations'!A:A, 'Medical Examinations'!B:B, "not found")</f>
        <v>22.135000000000002</v>
      </c>
      <c r="D1459" s="2">
        <f>_xlfn.XLOOKUP(A1459, 'Medical Examinations'!A:A, 'Medical Examinations'!D:D, "not found")</f>
        <v>10.81</v>
      </c>
      <c r="E1459" s="2" t="str">
        <f>_xlfn.XLOOKUP(A1459, 'Medical Examinations'!A:A, 'Medical Examinations'!F:F, "not found")</f>
        <v>yes</v>
      </c>
      <c r="F1459" s="2" t="str">
        <f>_xlfn.XLOOKUP(A1459, 'Medical Examinations'!A:A, 'Medical Examinations'!G:G, "not found")</f>
        <v>No</v>
      </c>
      <c r="G1459" s="2" t="str">
        <f>_xlfn.XLOOKUP(A1459, 'Medical Examinations'!A:A, 'Medical Examinations'!H:H, "not found")</f>
        <v>No</v>
      </c>
      <c r="H1459" s="2">
        <f>_xlfn.XLOOKUP(A1459, 'Medical Examinations'!A:A, 'Medical Examinations'!J:J, "not found")</f>
        <v>1</v>
      </c>
      <c r="I1459" s="2" t="str">
        <f>_xlfn.XLOOKUP(A1459, 'Medical Examinations'!A:A, 'Medical Examinations'!L:L, "not found")</f>
        <v>No</v>
      </c>
      <c r="J1459" s="2" t="str">
        <f>_xlfn.XLOOKUP(A1459, 'Medical Examinations'!A:A, 'Medical Examinations'!C:C, "not found")</f>
        <v>Normal Weight</v>
      </c>
      <c r="K1459" s="2" t="str">
        <f>_xlfn.XLOOKUP(A1459, 'Medical Examinations'!A:A, 'Medical Examinations'!E:E, "not  found")</f>
        <v>Diabetes</v>
      </c>
      <c r="L1459" s="16">
        <f>_xlfn.XLOOKUP(A1459, 'Hospitalisation Details'!A:A, 'Hospitalisation Details'!G:G, "not found")</f>
        <v>31606</v>
      </c>
      <c r="M1459" s="17">
        <f>_xlfn.XLOOKUP(A1459, 'Hospitalisation Details'!A:A, 'Hospitalisation Details'!J:J, "not found")</f>
        <v>7228.22</v>
      </c>
      <c r="N1459" s="2" t="str">
        <f>_xlfn.XLOOKUP(A1459, 'Hospitalisation Details'!A:A, 'Hospitalisation Details'!L:L, "not found")</f>
        <v>tier - 2</v>
      </c>
      <c r="O1459" s="2" t="str">
        <f>_xlfn.XLOOKUP(A1459, 'Hospitalisation Details'!A:A, 'Hospitalisation Details'!N:N, "not found")</f>
        <v>tier - 1</v>
      </c>
      <c r="P1459" s="2" t="str">
        <f>_xlfn.XLOOKUP(A1459, 'Hospitalisation Details'!A:A, 'Hospitalisation Details'!P:P, "not found")</f>
        <v>R1024</v>
      </c>
      <c r="Q1459" s="2">
        <f>_xlfn.XLOOKUP(A1459, 'Hospitalisation Details'!A:A, 'Hospitalisation Details'!H:H, "not found")</f>
        <v>36</v>
      </c>
    </row>
    <row r="1460" spans="1:17" ht="15.75" x14ac:dyDescent="0.25">
      <c r="A1460" s="15" t="s">
        <v>912</v>
      </c>
      <c r="B1460" s="2" t="str">
        <f>VLOOKUP(A1460, 'Customer Names'!A:E, 4, FALSE)</f>
        <v>Arturo H.</v>
      </c>
      <c r="C1460" s="2">
        <f>_xlfn.XLOOKUP(A1460, 'Medical Examinations'!A:A, 'Medical Examinations'!B:B, "not found")</f>
        <v>21.375</v>
      </c>
      <c r="D1460" s="2">
        <f>_xlfn.XLOOKUP(A1460, 'Medical Examinations'!A:A, 'Medical Examinations'!D:D, "not found")</f>
        <v>4.32</v>
      </c>
      <c r="E1460" s="2" t="str">
        <f>_xlfn.XLOOKUP(A1460, 'Medical Examinations'!A:A, 'Medical Examinations'!F:F, "not found")</f>
        <v>No</v>
      </c>
      <c r="F1460" s="2" t="str">
        <f>_xlfn.XLOOKUP(A1460, 'Medical Examinations'!A:A, 'Medical Examinations'!G:G, "not found")</f>
        <v>No</v>
      </c>
      <c r="G1460" s="2" t="str">
        <f>_xlfn.XLOOKUP(A1460, 'Medical Examinations'!A:A, 'Medical Examinations'!H:H, "not found")</f>
        <v>No</v>
      </c>
      <c r="H1460" s="2">
        <f>_xlfn.XLOOKUP(A1460, 'Medical Examinations'!A:A, 'Medical Examinations'!J:J, "not found")</f>
        <v>0</v>
      </c>
      <c r="I1460" s="2" t="str">
        <f>_xlfn.XLOOKUP(A1460, 'Medical Examinations'!A:A, 'Medical Examinations'!L:L, "not found")</f>
        <v>No</v>
      </c>
      <c r="J1460" s="2" t="str">
        <f>_xlfn.XLOOKUP(A1460, 'Medical Examinations'!A:A, 'Medical Examinations'!C:C, "not found")</f>
        <v>Normal Weight</v>
      </c>
      <c r="K1460" s="2" t="str">
        <f>_xlfn.XLOOKUP(A1460, 'Medical Examinations'!A:A, 'Medical Examinations'!E:E, "not  found")</f>
        <v>Normal</v>
      </c>
      <c r="L1460" s="16">
        <f>_xlfn.XLOOKUP(A1460, 'Hospitalisation Details'!A:A, 'Hospitalisation Details'!G:G, "not found")</f>
        <v>28383</v>
      </c>
      <c r="M1460" s="17">
        <f>_xlfn.XLOOKUP(A1460, 'Hospitalisation Details'!A:A, 'Hospitalisation Details'!J:J, "not found")</f>
        <v>7222.79</v>
      </c>
      <c r="N1460" s="2" t="str">
        <f>_xlfn.XLOOKUP(A1460, 'Hospitalisation Details'!A:A, 'Hospitalisation Details'!L:L, "not found")</f>
        <v>tier - 3</v>
      </c>
      <c r="O1460" s="2" t="str">
        <f>_xlfn.XLOOKUP(A1460, 'Hospitalisation Details'!A:A, 'Hospitalisation Details'!N:N, "not found")</f>
        <v>tier - 3</v>
      </c>
      <c r="P1460" s="2" t="str">
        <f>_xlfn.XLOOKUP(A1460, 'Hospitalisation Details'!A:A, 'Hospitalisation Details'!P:P, "not found")</f>
        <v>R1012</v>
      </c>
      <c r="Q1460" s="2">
        <f>_xlfn.XLOOKUP(A1460, 'Hospitalisation Details'!A:A, 'Hospitalisation Details'!H:H, "not found")</f>
        <v>45</v>
      </c>
    </row>
    <row r="1461" spans="1:17" ht="15.75" x14ac:dyDescent="0.25">
      <c r="A1461" s="15" t="s">
        <v>911</v>
      </c>
      <c r="B1461" s="2" t="str">
        <f>VLOOKUP(A1461, 'Customer Names'!A:E, 4, FALSE)</f>
        <v>Ketil</v>
      </c>
      <c r="C1461" s="2">
        <f>_xlfn.XLOOKUP(A1461, 'Medical Examinations'!A:A, 'Medical Examinations'!B:B, "not found")</f>
        <v>29.19</v>
      </c>
      <c r="D1461" s="2">
        <f>_xlfn.XLOOKUP(A1461, 'Medical Examinations'!A:A, 'Medical Examinations'!D:D, "not found")</f>
        <v>4.37</v>
      </c>
      <c r="E1461" s="2" t="str">
        <f>_xlfn.XLOOKUP(A1461, 'Medical Examinations'!A:A, 'Medical Examinations'!F:F, "not found")</f>
        <v>No</v>
      </c>
      <c r="F1461" s="2" t="str">
        <f>_xlfn.XLOOKUP(A1461, 'Medical Examinations'!A:A, 'Medical Examinations'!G:G, "not found")</f>
        <v>No</v>
      </c>
      <c r="G1461" s="2" t="str">
        <f>_xlfn.XLOOKUP(A1461, 'Medical Examinations'!A:A, 'Medical Examinations'!H:H, "not found")</f>
        <v>No</v>
      </c>
      <c r="H1461" s="2">
        <f>_xlfn.XLOOKUP(A1461, 'Medical Examinations'!A:A, 'Medical Examinations'!J:J, "not found")</f>
        <v>0</v>
      </c>
      <c r="I1461" s="2" t="str">
        <f>_xlfn.XLOOKUP(A1461, 'Medical Examinations'!A:A, 'Medical Examinations'!L:L, "not found")</f>
        <v>No</v>
      </c>
      <c r="J1461" s="2" t="str">
        <f>_xlfn.XLOOKUP(A1461, 'Medical Examinations'!A:A, 'Medical Examinations'!C:C, "not found")</f>
        <v>Overweight</v>
      </c>
      <c r="K1461" s="2" t="str">
        <f>_xlfn.XLOOKUP(A1461, 'Medical Examinations'!A:A, 'Medical Examinations'!E:E, "not  found")</f>
        <v>Normal</v>
      </c>
      <c r="L1461" s="16">
        <f>_xlfn.XLOOKUP(A1461, 'Hospitalisation Details'!A:A, 'Hospitalisation Details'!G:G, "not found")</f>
        <v>33417</v>
      </c>
      <c r="M1461" s="17">
        <f>_xlfn.XLOOKUP(A1461, 'Hospitalisation Details'!A:A, 'Hospitalisation Details'!J:J, "not found")</f>
        <v>7220.25</v>
      </c>
      <c r="N1461" s="2" t="str">
        <f>_xlfn.XLOOKUP(A1461, 'Hospitalisation Details'!A:A, 'Hospitalisation Details'!L:L, "not found")</f>
        <v>tier - 2</v>
      </c>
      <c r="O1461" s="2" t="str">
        <f>_xlfn.XLOOKUP(A1461, 'Hospitalisation Details'!A:A, 'Hospitalisation Details'!N:N, "not found")</f>
        <v>tier - 2</v>
      </c>
      <c r="P1461" s="2" t="str">
        <f>_xlfn.XLOOKUP(A1461, 'Hospitalisation Details'!A:A, 'Hospitalisation Details'!P:P, "not found")</f>
        <v>R1021</v>
      </c>
      <c r="Q1461" s="2">
        <f>_xlfn.XLOOKUP(A1461, 'Hospitalisation Details'!A:A, 'Hospitalisation Details'!H:H, "not found")</f>
        <v>31</v>
      </c>
    </row>
    <row r="1462" spans="1:17" ht="15.75" x14ac:dyDescent="0.25">
      <c r="A1462" s="15" t="s">
        <v>910</v>
      </c>
      <c r="B1462" s="2" t="str">
        <f>VLOOKUP(A1462, 'Customer Names'!A:E, 4, FALSE)</f>
        <v>Katie</v>
      </c>
      <c r="C1462" s="2">
        <f>_xlfn.XLOOKUP(A1462, 'Medical Examinations'!A:A, 'Medical Examinations'!B:B, "not found")</f>
        <v>31.92</v>
      </c>
      <c r="D1462" s="2">
        <f>_xlfn.XLOOKUP(A1462, 'Medical Examinations'!A:A, 'Medical Examinations'!D:D, "not found")</f>
        <v>4.8099999999999996</v>
      </c>
      <c r="E1462" s="2" t="str">
        <f>_xlfn.XLOOKUP(A1462, 'Medical Examinations'!A:A, 'Medical Examinations'!F:F, "not found")</f>
        <v>yes</v>
      </c>
      <c r="F1462" s="2" t="str">
        <f>_xlfn.XLOOKUP(A1462, 'Medical Examinations'!A:A, 'Medical Examinations'!G:G, "not found")</f>
        <v>No</v>
      </c>
      <c r="G1462" s="2" t="str">
        <f>_xlfn.XLOOKUP(A1462, 'Medical Examinations'!A:A, 'Medical Examinations'!H:H, "not found")</f>
        <v>Yes</v>
      </c>
      <c r="H1462" s="2">
        <f>_xlfn.XLOOKUP(A1462, 'Medical Examinations'!A:A, 'Medical Examinations'!J:J, "not found")</f>
        <v>1</v>
      </c>
      <c r="I1462" s="2" t="str">
        <f>_xlfn.XLOOKUP(A1462, 'Medical Examinations'!A:A, 'Medical Examinations'!L:L, "not found")</f>
        <v>No</v>
      </c>
      <c r="J1462" s="2" t="str">
        <f>_xlfn.XLOOKUP(A1462, 'Medical Examinations'!A:A, 'Medical Examinations'!C:C, "not found")</f>
        <v>Obesity</v>
      </c>
      <c r="K1462" s="2" t="str">
        <f>_xlfn.XLOOKUP(A1462, 'Medical Examinations'!A:A, 'Medical Examinations'!E:E, "not  found")</f>
        <v>Normal</v>
      </c>
      <c r="L1462" s="16">
        <f>_xlfn.XLOOKUP(A1462, 'Hospitalisation Details'!A:A, 'Hospitalisation Details'!G:G, "not found")</f>
        <v>30641</v>
      </c>
      <c r="M1462" s="17">
        <f>_xlfn.XLOOKUP(A1462, 'Hospitalisation Details'!A:A, 'Hospitalisation Details'!J:J, "not found")</f>
        <v>7209.49</v>
      </c>
      <c r="N1462" s="2" t="str">
        <f>_xlfn.XLOOKUP(A1462, 'Hospitalisation Details'!A:A, 'Hospitalisation Details'!L:L, "not found")</f>
        <v>tier - 2</v>
      </c>
      <c r="O1462" s="2" t="str">
        <f>_xlfn.XLOOKUP(A1462, 'Hospitalisation Details'!A:A, 'Hospitalisation Details'!N:N, "not found")</f>
        <v>tier - 3</v>
      </c>
      <c r="P1462" s="2" t="str">
        <f>_xlfn.XLOOKUP(A1462, 'Hospitalisation Details'!A:A, 'Hospitalisation Details'!P:P, "not found")</f>
        <v>R1012</v>
      </c>
      <c r="Q1462" s="2">
        <f>_xlfn.XLOOKUP(A1462, 'Hospitalisation Details'!A:A, 'Hospitalisation Details'!H:H, "not found")</f>
        <v>39</v>
      </c>
    </row>
    <row r="1463" spans="1:17" ht="15.75" x14ac:dyDescent="0.25">
      <c r="A1463" s="15" t="s">
        <v>909</v>
      </c>
      <c r="B1463" s="2" t="str">
        <f>VLOOKUP(A1463, 'Customer Names'!A:E, 4, FALSE)</f>
        <v>Christi</v>
      </c>
      <c r="C1463" s="2">
        <f>_xlfn.XLOOKUP(A1463, 'Medical Examinations'!A:A, 'Medical Examinations'!B:B, "not found")</f>
        <v>26.315000000000001</v>
      </c>
      <c r="D1463" s="2">
        <f>_xlfn.XLOOKUP(A1463, 'Medical Examinations'!A:A, 'Medical Examinations'!D:D, "not found")</f>
        <v>4.5599999999999996</v>
      </c>
      <c r="E1463" s="2" t="str">
        <f>_xlfn.XLOOKUP(A1463, 'Medical Examinations'!A:A, 'Medical Examinations'!F:F, "not found")</f>
        <v>yes</v>
      </c>
      <c r="F1463" s="2" t="str">
        <f>_xlfn.XLOOKUP(A1463, 'Medical Examinations'!A:A, 'Medical Examinations'!G:G, "not found")</f>
        <v>No</v>
      </c>
      <c r="G1463" s="2" t="str">
        <f>_xlfn.XLOOKUP(A1463, 'Medical Examinations'!A:A, 'Medical Examinations'!H:H, "not found")</f>
        <v>Yes</v>
      </c>
      <c r="H1463" s="2">
        <f>_xlfn.XLOOKUP(A1463, 'Medical Examinations'!A:A, 'Medical Examinations'!J:J, "not found")</f>
        <v>1</v>
      </c>
      <c r="I1463" s="2" t="str">
        <f>_xlfn.XLOOKUP(A1463, 'Medical Examinations'!A:A, 'Medical Examinations'!L:L, "not found")</f>
        <v>No</v>
      </c>
      <c r="J1463" s="2" t="str">
        <f>_xlfn.XLOOKUP(A1463, 'Medical Examinations'!A:A, 'Medical Examinations'!C:C, "not found")</f>
        <v>Overweight</v>
      </c>
      <c r="K1463" s="2" t="str">
        <f>_xlfn.XLOOKUP(A1463, 'Medical Examinations'!A:A, 'Medical Examinations'!E:E, "not  found")</f>
        <v>Normal</v>
      </c>
      <c r="L1463" s="16">
        <f>_xlfn.XLOOKUP(A1463, 'Hospitalisation Details'!A:A, 'Hospitalisation Details'!G:G, "not found")</f>
        <v>30539</v>
      </c>
      <c r="M1463" s="17">
        <f>_xlfn.XLOOKUP(A1463, 'Hospitalisation Details'!A:A, 'Hospitalisation Details'!J:J, "not found")</f>
        <v>7201.7</v>
      </c>
      <c r="N1463" s="2" t="str">
        <f>_xlfn.XLOOKUP(A1463, 'Hospitalisation Details'!A:A, 'Hospitalisation Details'!L:L, "not found")</f>
        <v>tier - 2</v>
      </c>
      <c r="O1463" s="2" t="str">
        <f>_xlfn.XLOOKUP(A1463, 'Hospitalisation Details'!A:A, 'Hospitalisation Details'!N:N, "not found")</f>
        <v>tier - 3</v>
      </c>
      <c r="P1463" s="2" t="str">
        <f>_xlfn.XLOOKUP(A1463, 'Hospitalisation Details'!A:A, 'Hospitalisation Details'!P:P, "not found")</f>
        <v>R1012</v>
      </c>
      <c r="Q1463" s="2">
        <f>_xlfn.XLOOKUP(A1463, 'Hospitalisation Details'!A:A, 'Hospitalisation Details'!H:H, "not found")</f>
        <v>39</v>
      </c>
    </row>
    <row r="1464" spans="1:17" ht="15.75" x14ac:dyDescent="0.25">
      <c r="A1464" s="15" t="s">
        <v>908</v>
      </c>
      <c r="B1464" s="2" t="str">
        <f>VLOOKUP(A1464, 'Customer Names'!A:E, 4, FALSE)</f>
        <v>Alan</v>
      </c>
      <c r="C1464" s="2">
        <f>_xlfn.XLOOKUP(A1464, 'Medical Examinations'!A:A, 'Medical Examinations'!B:B, "not found")</f>
        <v>35.299999999999997</v>
      </c>
      <c r="D1464" s="2">
        <f>_xlfn.XLOOKUP(A1464, 'Medical Examinations'!A:A, 'Medical Examinations'!D:D, "not found")</f>
        <v>4.3899999999999997</v>
      </c>
      <c r="E1464" s="2" t="str">
        <f>_xlfn.XLOOKUP(A1464, 'Medical Examinations'!A:A, 'Medical Examinations'!F:F, "not found")</f>
        <v>No</v>
      </c>
      <c r="F1464" s="2" t="str">
        <f>_xlfn.XLOOKUP(A1464, 'Medical Examinations'!A:A, 'Medical Examinations'!G:G, "not found")</f>
        <v>No</v>
      </c>
      <c r="G1464" s="2" t="str">
        <f>_xlfn.XLOOKUP(A1464, 'Medical Examinations'!A:A, 'Medical Examinations'!H:H, "not found")</f>
        <v>No</v>
      </c>
      <c r="H1464" s="2">
        <f>_xlfn.XLOOKUP(A1464, 'Medical Examinations'!A:A, 'Medical Examinations'!J:J, "not found")</f>
        <v>0</v>
      </c>
      <c r="I1464" s="2" t="str">
        <f>_xlfn.XLOOKUP(A1464, 'Medical Examinations'!A:A, 'Medical Examinations'!L:L, "not found")</f>
        <v>No</v>
      </c>
      <c r="J1464" s="2" t="str">
        <f>_xlfn.XLOOKUP(A1464, 'Medical Examinations'!A:A, 'Medical Examinations'!C:C, "not found")</f>
        <v>Obesity</v>
      </c>
      <c r="K1464" s="2" t="str">
        <f>_xlfn.XLOOKUP(A1464, 'Medical Examinations'!A:A, 'Medical Examinations'!E:E, "not  found")</f>
        <v>Normal</v>
      </c>
      <c r="L1464" s="16">
        <f>_xlfn.XLOOKUP(A1464, 'Hospitalisation Details'!A:A, 'Hospitalisation Details'!G:G, "not found")</f>
        <v>30208</v>
      </c>
      <c r="M1464" s="17">
        <f>_xlfn.XLOOKUP(A1464, 'Hospitalisation Details'!A:A, 'Hospitalisation Details'!J:J, "not found")</f>
        <v>7196.87</v>
      </c>
      <c r="N1464" s="2" t="str">
        <f>_xlfn.XLOOKUP(A1464, 'Hospitalisation Details'!A:A, 'Hospitalisation Details'!L:L, "not found")</f>
        <v>tier - 3</v>
      </c>
      <c r="O1464" s="2" t="str">
        <f>_xlfn.XLOOKUP(A1464, 'Hospitalisation Details'!A:A, 'Hospitalisation Details'!N:N, "not found")</f>
        <v>tier - 2</v>
      </c>
      <c r="P1464" s="2" t="str">
        <f>_xlfn.XLOOKUP(A1464, 'Hospitalisation Details'!A:A, 'Hospitalisation Details'!P:P, "not found")</f>
        <v>R1011</v>
      </c>
      <c r="Q1464" s="2">
        <f>_xlfn.XLOOKUP(A1464, 'Hospitalisation Details'!A:A, 'Hospitalisation Details'!H:H, "not found")</f>
        <v>40</v>
      </c>
    </row>
    <row r="1465" spans="1:17" ht="15.75" x14ac:dyDescent="0.25">
      <c r="A1465" s="15" t="s">
        <v>907</v>
      </c>
      <c r="B1465" s="2" t="str">
        <f>VLOOKUP(A1465, 'Customer Names'!A:E, 4, FALSE)</f>
        <v>Edivaldo B. Sr.</v>
      </c>
      <c r="C1465" s="2">
        <f>_xlfn.XLOOKUP(A1465, 'Medical Examinations'!A:A, 'Medical Examinations'!B:B, "not found")</f>
        <v>18.91</v>
      </c>
      <c r="D1465" s="2">
        <f>_xlfn.XLOOKUP(A1465, 'Medical Examinations'!A:A, 'Medical Examinations'!D:D, "not found")</f>
        <v>11.44</v>
      </c>
      <c r="E1465" s="2" t="str">
        <f>_xlfn.XLOOKUP(A1465, 'Medical Examinations'!A:A, 'Medical Examinations'!F:F, "not found")</f>
        <v>No</v>
      </c>
      <c r="F1465" s="2" t="str">
        <f>_xlfn.XLOOKUP(A1465, 'Medical Examinations'!A:A, 'Medical Examinations'!G:G, "not found")</f>
        <v>No</v>
      </c>
      <c r="G1465" s="2" t="str">
        <f>_xlfn.XLOOKUP(A1465, 'Medical Examinations'!A:A, 'Medical Examinations'!H:H, "not found")</f>
        <v>No</v>
      </c>
      <c r="H1465" s="2">
        <f>_xlfn.XLOOKUP(A1465, 'Medical Examinations'!A:A, 'Medical Examinations'!J:J, "not found")</f>
        <v>0</v>
      </c>
      <c r="I1465" s="2" t="str">
        <f>_xlfn.XLOOKUP(A1465, 'Medical Examinations'!A:A, 'Medical Examinations'!L:L, "not found")</f>
        <v>No</v>
      </c>
      <c r="J1465" s="2" t="str">
        <f>_xlfn.XLOOKUP(A1465, 'Medical Examinations'!A:A, 'Medical Examinations'!C:C, "not found")</f>
        <v>Normal Weight</v>
      </c>
      <c r="K1465" s="2" t="str">
        <f>_xlfn.XLOOKUP(A1465, 'Medical Examinations'!A:A, 'Medical Examinations'!E:E, "not  found")</f>
        <v>Diabetes</v>
      </c>
      <c r="L1465" s="16">
        <f>_xlfn.XLOOKUP(A1465, 'Hospitalisation Details'!A:A, 'Hospitalisation Details'!G:G, "not found")</f>
        <v>25076</v>
      </c>
      <c r="M1465" s="17">
        <f>_xlfn.XLOOKUP(A1465, 'Hospitalisation Details'!A:A, 'Hospitalisation Details'!J:J, "not found")</f>
        <v>7179.52</v>
      </c>
      <c r="N1465" s="2" t="str">
        <f>_xlfn.XLOOKUP(A1465, 'Hospitalisation Details'!A:A, 'Hospitalisation Details'!L:L, "not found")</f>
        <v>tier - 3</v>
      </c>
      <c r="O1465" s="2" t="str">
        <f>_xlfn.XLOOKUP(A1465, 'Hospitalisation Details'!A:A, 'Hospitalisation Details'!N:N, "not found")</f>
        <v>tier - 3</v>
      </c>
      <c r="P1465" s="2" t="str">
        <f>_xlfn.XLOOKUP(A1465, 'Hospitalisation Details'!A:A, 'Hospitalisation Details'!P:P, "not found")</f>
        <v>R1013</v>
      </c>
      <c r="Q1465" s="2">
        <f>_xlfn.XLOOKUP(A1465, 'Hospitalisation Details'!A:A, 'Hospitalisation Details'!H:H, "not found")</f>
        <v>54</v>
      </c>
    </row>
    <row r="1466" spans="1:17" ht="15.75" x14ac:dyDescent="0.25">
      <c r="A1466" s="15" t="s">
        <v>906</v>
      </c>
      <c r="B1466" s="2" t="str">
        <f>VLOOKUP(A1466, 'Customer Names'!A:E, 4, FALSE)</f>
        <v>Eve</v>
      </c>
      <c r="C1466" s="2">
        <f>_xlfn.XLOOKUP(A1466, 'Medical Examinations'!A:A, 'Medical Examinations'!B:B, "not found")</f>
        <v>22.41</v>
      </c>
      <c r="D1466" s="2">
        <f>_xlfn.XLOOKUP(A1466, 'Medical Examinations'!A:A, 'Medical Examinations'!D:D, "not found")</f>
        <v>11.37</v>
      </c>
      <c r="E1466" s="2" t="str">
        <f>_xlfn.XLOOKUP(A1466, 'Medical Examinations'!A:A, 'Medical Examinations'!F:F, "not found")</f>
        <v>yes</v>
      </c>
      <c r="F1466" s="2" t="str">
        <f>_xlfn.XLOOKUP(A1466, 'Medical Examinations'!A:A, 'Medical Examinations'!G:G, "not found")</f>
        <v>No</v>
      </c>
      <c r="G1466" s="2" t="str">
        <f>_xlfn.XLOOKUP(A1466, 'Medical Examinations'!A:A, 'Medical Examinations'!H:H, "not found")</f>
        <v>No</v>
      </c>
      <c r="H1466" s="2">
        <f>_xlfn.XLOOKUP(A1466, 'Medical Examinations'!A:A, 'Medical Examinations'!J:J, "not found")</f>
        <v>1</v>
      </c>
      <c r="I1466" s="2" t="str">
        <f>_xlfn.XLOOKUP(A1466, 'Medical Examinations'!A:A, 'Medical Examinations'!L:L, "not found")</f>
        <v>No</v>
      </c>
      <c r="J1466" s="2" t="str">
        <f>_xlfn.XLOOKUP(A1466, 'Medical Examinations'!A:A, 'Medical Examinations'!C:C, "not found")</f>
        <v>Normal Weight</v>
      </c>
      <c r="K1466" s="2" t="str">
        <f>_xlfn.XLOOKUP(A1466, 'Medical Examinations'!A:A, 'Medical Examinations'!E:E, "not  found")</f>
        <v>Diabetes</v>
      </c>
      <c r="L1466" s="16">
        <f>_xlfn.XLOOKUP(A1466, 'Hospitalisation Details'!A:A, 'Hospitalisation Details'!G:G, "not found")</f>
        <v>27594</v>
      </c>
      <c r="M1466" s="17">
        <f>_xlfn.XLOOKUP(A1466, 'Hospitalisation Details'!A:A, 'Hospitalisation Details'!J:J, "not found")</f>
        <v>7175.51</v>
      </c>
      <c r="N1466" s="2" t="str">
        <f>_xlfn.XLOOKUP(A1466, 'Hospitalisation Details'!A:A, 'Hospitalisation Details'!L:L, "not found")</f>
        <v>tier - 2</v>
      </c>
      <c r="O1466" s="2" t="str">
        <f>_xlfn.XLOOKUP(A1466, 'Hospitalisation Details'!A:A, 'Hospitalisation Details'!N:N, "not found")</f>
        <v>tier - 3</v>
      </c>
      <c r="P1466" s="2" t="str">
        <f>_xlfn.XLOOKUP(A1466, 'Hospitalisation Details'!A:A, 'Hospitalisation Details'!P:P, "not found")</f>
        <v>R1013</v>
      </c>
      <c r="Q1466" s="2">
        <f>_xlfn.XLOOKUP(A1466, 'Hospitalisation Details'!A:A, 'Hospitalisation Details'!H:H, "not found")</f>
        <v>47</v>
      </c>
    </row>
    <row r="1467" spans="1:17" ht="15.75" x14ac:dyDescent="0.25">
      <c r="A1467" s="15" t="s">
        <v>905</v>
      </c>
      <c r="B1467" s="2" t="str">
        <f>VLOOKUP(A1467, 'Customer Names'!A:E, 4, FALSE)</f>
        <v>Devin</v>
      </c>
      <c r="C1467" s="2">
        <f>_xlfn.XLOOKUP(A1467, 'Medical Examinations'!A:A, 'Medical Examinations'!B:B, "not found")</f>
        <v>22.704999999999998</v>
      </c>
      <c r="D1467" s="2">
        <f>_xlfn.XLOOKUP(A1467, 'Medical Examinations'!A:A, 'Medical Examinations'!D:D, "not found")</f>
        <v>6.14</v>
      </c>
      <c r="E1467" s="2" t="str">
        <f>_xlfn.XLOOKUP(A1467, 'Medical Examinations'!A:A, 'Medical Examinations'!F:F, "not found")</f>
        <v>No</v>
      </c>
      <c r="F1467" s="2" t="str">
        <f>_xlfn.XLOOKUP(A1467, 'Medical Examinations'!A:A, 'Medical Examinations'!G:G, "not found")</f>
        <v>No</v>
      </c>
      <c r="G1467" s="2" t="str">
        <f>_xlfn.XLOOKUP(A1467, 'Medical Examinations'!A:A, 'Medical Examinations'!H:H, "not found")</f>
        <v>No</v>
      </c>
      <c r="H1467" s="2">
        <f>_xlfn.XLOOKUP(A1467, 'Medical Examinations'!A:A, 'Medical Examinations'!J:J, "not found")</f>
        <v>0</v>
      </c>
      <c r="I1467" s="2" t="str">
        <f>_xlfn.XLOOKUP(A1467, 'Medical Examinations'!A:A, 'Medical Examinations'!L:L, "not found")</f>
        <v>No</v>
      </c>
      <c r="J1467" s="2" t="str">
        <f>_xlfn.XLOOKUP(A1467, 'Medical Examinations'!A:A, 'Medical Examinations'!C:C, "not found")</f>
        <v>Normal Weight</v>
      </c>
      <c r="K1467" s="2" t="str">
        <f>_xlfn.XLOOKUP(A1467, 'Medical Examinations'!A:A, 'Medical Examinations'!E:E, "not  found")</f>
        <v>Prediabeties</v>
      </c>
      <c r="L1467" s="16">
        <f>_xlfn.XLOOKUP(A1467, 'Hospitalisation Details'!A:A, 'Hospitalisation Details'!G:G, "not found")</f>
        <v>30179</v>
      </c>
      <c r="M1467" s="17">
        <f>_xlfn.XLOOKUP(A1467, 'Hospitalisation Details'!A:A, 'Hospitalisation Details'!J:J, "not found")</f>
        <v>7173.36</v>
      </c>
      <c r="N1467" s="2" t="str">
        <f>_xlfn.XLOOKUP(A1467, 'Hospitalisation Details'!A:A, 'Hospitalisation Details'!L:L, "not found")</f>
        <v>tier - 3</v>
      </c>
      <c r="O1467" s="2" t="str">
        <f>_xlfn.XLOOKUP(A1467, 'Hospitalisation Details'!A:A, 'Hospitalisation Details'!N:N, "not found")</f>
        <v>tier - 2</v>
      </c>
      <c r="P1467" s="2" t="str">
        <f>_xlfn.XLOOKUP(A1467, 'Hospitalisation Details'!A:A, 'Hospitalisation Details'!P:P, "not found")</f>
        <v>R1016</v>
      </c>
      <c r="Q1467" s="2">
        <f>_xlfn.XLOOKUP(A1467, 'Hospitalisation Details'!A:A, 'Hospitalisation Details'!H:H, "not found")</f>
        <v>40</v>
      </c>
    </row>
    <row r="1468" spans="1:17" ht="15.75" x14ac:dyDescent="0.25">
      <c r="A1468" s="15" t="s">
        <v>904</v>
      </c>
      <c r="B1468" s="2" t="str">
        <f>VLOOKUP(A1468, 'Customer Names'!A:E, 4, FALSE)</f>
        <v>Shaun R</v>
      </c>
      <c r="C1468" s="2">
        <f>_xlfn.XLOOKUP(A1468, 'Medical Examinations'!A:A, 'Medical Examinations'!B:B, "not found")</f>
        <v>37.18</v>
      </c>
      <c r="D1468" s="2">
        <f>_xlfn.XLOOKUP(A1468, 'Medical Examinations'!A:A, 'Medical Examinations'!D:D, "not found")</f>
        <v>4.8899999999999997</v>
      </c>
      <c r="E1468" s="2" t="str">
        <f>_xlfn.XLOOKUP(A1468, 'Medical Examinations'!A:A, 'Medical Examinations'!F:F, "not found")</f>
        <v>No</v>
      </c>
      <c r="F1468" s="2" t="str">
        <f>_xlfn.XLOOKUP(A1468, 'Medical Examinations'!A:A, 'Medical Examinations'!G:G, "not found")</f>
        <v>No</v>
      </c>
      <c r="G1468" s="2" t="str">
        <f>_xlfn.XLOOKUP(A1468, 'Medical Examinations'!A:A, 'Medical Examinations'!H:H, "not found")</f>
        <v>No</v>
      </c>
      <c r="H1468" s="2">
        <f>_xlfn.XLOOKUP(A1468, 'Medical Examinations'!A:A, 'Medical Examinations'!J:J, "not found")</f>
        <v>0</v>
      </c>
      <c r="I1468" s="2" t="str">
        <f>_xlfn.XLOOKUP(A1468, 'Medical Examinations'!A:A, 'Medical Examinations'!L:L, "not found")</f>
        <v>No</v>
      </c>
      <c r="J1468" s="2" t="str">
        <f>_xlfn.XLOOKUP(A1468, 'Medical Examinations'!A:A, 'Medical Examinations'!C:C, "not found")</f>
        <v>Obesity</v>
      </c>
      <c r="K1468" s="2" t="str">
        <f>_xlfn.XLOOKUP(A1468, 'Medical Examinations'!A:A, 'Medical Examinations'!E:E, "not  found")</f>
        <v>Normal</v>
      </c>
      <c r="L1468" s="16">
        <f>_xlfn.XLOOKUP(A1468, 'Hospitalisation Details'!A:A, 'Hospitalisation Details'!G:G, "not found")</f>
        <v>29494</v>
      </c>
      <c r="M1468" s="17">
        <f>_xlfn.XLOOKUP(A1468, 'Hospitalisation Details'!A:A, 'Hospitalisation Details'!J:J, "not found")</f>
        <v>7162.01</v>
      </c>
      <c r="N1468" s="2" t="str">
        <f>_xlfn.XLOOKUP(A1468, 'Hospitalisation Details'!A:A, 'Hospitalisation Details'!L:L, "not found")</f>
        <v>tier - 2</v>
      </c>
      <c r="O1468" s="2" t="str">
        <f>_xlfn.XLOOKUP(A1468, 'Hospitalisation Details'!A:A, 'Hospitalisation Details'!N:N, "not found")</f>
        <v>tier - 3</v>
      </c>
      <c r="P1468" s="2" t="str">
        <f>_xlfn.XLOOKUP(A1468, 'Hospitalisation Details'!A:A, 'Hospitalisation Details'!P:P, "not found")</f>
        <v>R1013</v>
      </c>
      <c r="Q1468" s="2">
        <f>_xlfn.XLOOKUP(A1468, 'Hospitalisation Details'!A:A, 'Hospitalisation Details'!H:H, "not found")</f>
        <v>42</v>
      </c>
    </row>
    <row r="1469" spans="1:17" ht="15.75" x14ac:dyDescent="0.25">
      <c r="A1469" s="15" t="s">
        <v>903</v>
      </c>
      <c r="B1469" s="2" t="str">
        <f>VLOOKUP(A1469, 'Customer Names'!A:E, 4, FALSE)</f>
        <v>Adrian</v>
      </c>
      <c r="C1469" s="2">
        <f>_xlfn.XLOOKUP(A1469, 'Medical Examinations'!A:A, 'Medical Examinations'!B:B, "not found")</f>
        <v>35.97</v>
      </c>
      <c r="D1469" s="2">
        <f>_xlfn.XLOOKUP(A1469, 'Medical Examinations'!A:A, 'Medical Examinations'!D:D, "not found")</f>
        <v>4.5999999999999996</v>
      </c>
      <c r="E1469" s="2" t="str">
        <f>_xlfn.XLOOKUP(A1469, 'Medical Examinations'!A:A, 'Medical Examinations'!F:F, "not found")</f>
        <v>No</v>
      </c>
      <c r="F1469" s="2" t="str">
        <f>_xlfn.XLOOKUP(A1469, 'Medical Examinations'!A:A, 'Medical Examinations'!G:G, "not found")</f>
        <v>No</v>
      </c>
      <c r="G1469" s="2" t="str">
        <f>_xlfn.XLOOKUP(A1469, 'Medical Examinations'!A:A, 'Medical Examinations'!H:H, "not found")</f>
        <v>No</v>
      </c>
      <c r="H1469" s="2">
        <f>_xlfn.XLOOKUP(A1469, 'Medical Examinations'!A:A, 'Medical Examinations'!J:J, "not found")</f>
        <v>0</v>
      </c>
      <c r="I1469" s="2" t="str">
        <f>_xlfn.XLOOKUP(A1469, 'Medical Examinations'!A:A, 'Medical Examinations'!L:L, "not found")</f>
        <v>No</v>
      </c>
      <c r="J1469" s="2" t="str">
        <f>_xlfn.XLOOKUP(A1469, 'Medical Examinations'!A:A, 'Medical Examinations'!C:C, "not found")</f>
        <v>Obesity</v>
      </c>
      <c r="K1469" s="2" t="str">
        <f>_xlfn.XLOOKUP(A1469, 'Medical Examinations'!A:A, 'Medical Examinations'!E:E, "not  found")</f>
        <v>Normal</v>
      </c>
      <c r="L1469" s="16">
        <f>_xlfn.XLOOKUP(A1469, 'Hospitalisation Details'!A:A, 'Hospitalisation Details'!G:G, "not found")</f>
        <v>29501</v>
      </c>
      <c r="M1469" s="17">
        <f>_xlfn.XLOOKUP(A1469, 'Hospitalisation Details'!A:A, 'Hospitalisation Details'!J:J, "not found")</f>
        <v>7160.33</v>
      </c>
      <c r="N1469" s="2" t="str">
        <f>_xlfn.XLOOKUP(A1469, 'Hospitalisation Details'!A:A, 'Hospitalisation Details'!L:L, "not found")</f>
        <v>tier - 2</v>
      </c>
      <c r="O1469" s="2" t="str">
        <f>_xlfn.XLOOKUP(A1469, 'Hospitalisation Details'!A:A, 'Hospitalisation Details'!N:N, "not found")</f>
        <v>tier - 1</v>
      </c>
      <c r="P1469" s="2" t="str">
        <f>_xlfn.XLOOKUP(A1469, 'Hospitalisation Details'!A:A, 'Hospitalisation Details'!P:P, "not found")</f>
        <v>R1013</v>
      </c>
      <c r="Q1469" s="2">
        <f>_xlfn.XLOOKUP(A1469, 'Hospitalisation Details'!A:A, 'Hospitalisation Details'!H:H, "not found")</f>
        <v>42</v>
      </c>
    </row>
    <row r="1470" spans="1:17" ht="15.75" x14ac:dyDescent="0.25">
      <c r="A1470" s="15" t="s">
        <v>902</v>
      </c>
      <c r="B1470" s="2" t="str">
        <f>VLOOKUP(A1470, 'Customer Names'!A:E, 4, FALSE)</f>
        <v>Andrew</v>
      </c>
      <c r="C1470" s="2">
        <f>_xlfn.XLOOKUP(A1470, 'Medical Examinations'!A:A, 'Medical Examinations'!B:B, "not found")</f>
        <v>35.799999999999997</v>
      </c>
      <c r="D1470" s="2">
        <f>_xlfn.XLOOKUP(A1470, 'Medical Examinations'!A:A, 'Medical Examinations'!D:D, "not found")</f>
        <v>4.42</v>
      </c>
      <c r="E1470" s="2" t="str">
        <f>_xlfn.XLOOKUP(A1470, 'Medical Examinations'!A:A, 'Medical Examinations'!F:F, "not found")</f>
        <v>No</v>
      </c>
      <c r="F1470" s="2" t="str">
        <f>_xlfn.XLOOKUP(A1470, 'Medical Examinations'!A:A, 'Medical Examinations'!G:G, "not found")</f>
        <v>No</v>
      </c>
      <c r="G1470" s="2" t="str">
        <f>_xlfn.XLOOKUP(A1470, 'Medical Examinations'!A:A, 'Medical Examinations'!H:H, "not found")</f>
        <v>No</v>
      </c>
      <c r="H1470" s="2">
        <f>_xlfn.XLOOKUP(A1470, 'Medical Examinations'!A:A, 'Medical Examinations'!J:J, "not found")</f>
        <v>0</v>
      </c>
      <c r="I1470" s="2" t="str">
        <f>_xlfn.XLOOKUP(A1470, 'Medical Examinations'!A:A, 'Medical Examinations'!L:L, "not found")</f>
        <v>No</v>
      </c>
      <c r="J1470" s="2" t="str">
        <f>_xlfn.XLOOKUP(A1470, 'Medical Examinations'!A:A, 'Medical Examinations'!C:C, "not found")</f>
        <v>Obesity</v>
      </c>
      <c r="K1470" s="2" t="str">
        <f>_xlfn.XLOOKUP(A1470, 'Medical Examinations'!A:A, 'Medical Examinations'!E:E, "not  found")</f>
        <v>Normal</v>
      </c>
      <c r="L1470" s="16">
        <f>_xlfn.XLOOKUP(A1470, 'Hospitalisation Details'!A:A, 'Hospitalisation Details'!G:G, "not found")</f>
        <v>29394</v>
      </c>
      <c r="M1470" s="17">
        <f>_xlfn.XLOOKUP(A1470, 'Hospitalisation Details'!A:A, 'Hospitalisation Details'!J:J, "not found")</f>
        <v>7160.09</v>
      </c>
      <c r="N1470" s="2" t="str">
        <f>_xlfn.XLOOKUP(A1470, 'Hospitalisation Details'!A:A, 'Hospitalisation Details'!L:L, "not found")</f>
        <v>tier - 2</v>
      </c>
      <c r="O1470" s="2" t="str">
        <f>_xlfn.XLOOKUP(A1470, 'Hospitalisation Details'!A:A, 'Hospitalisation Details'!N:N, "not found")</f>
        <v>tier - 2</v>
      </c>
      <c r="P1470" s="2" t="str">
        <f>_xlfn.XLOOKUP(A1470, 'Hospitalisation Details'!A:A, 'Hospitalisation Details'!P:P, "not found")</f>
        <v>R1011</v>
      </c>
      <c r="Q1470" s="2">
        <f>_xlfn.XLOOKUP(A1470, 'Hospitalisation Details'!A:A, 'Hospitalisation Details'!H:H, "not found")</f>
        <v>42</v>
      </c>
    </row>
    <row r="1471" spans="1:17" ht="15.75" x14ac:dyDescent="0.25">
      <c r="A1471" s="15" t="s">
        <v>901</v>
      </c>
      <c r="B1471" s="2" t="str">
        <f>VLOOKUP(A1471, 'Customer Names'!A:E, 4, FALSE)</f>
        <v>Mallory</v>
      </c>
      <c r="C1471" s="2">
        <f>_xlfn.XLOOKUP(A1471, 'Medical Examinations'!A:A, 'Medical Examinations'!B:B, "not found")</f>
        <v>28.31</v>
      </c>
      <c r="D1471" s="2">
        <f>_xlfn.XLOOKUP(A1471, 'Medical Examinations'!A:A, 'Medical Examinations'!D:D, "not found")</f>
        <v>7.48</v>
      </c>
      <c r="E1471" s="2" t="str">
        <f>_xlfn.XLOOKUP(A1471, 'Medical Examinations'!A:A, 'Medical Examinations'!F:F, "not found")</f>
        <v>yes</v>
      </c>
      <c r="F1471" s="2" t="str">
        <f>_xlfn.XLOOKUP(A1471, 'Medical Examinations'!A:A, 'Medical Examinations'!G:G, "not found")</f>
        <v>No</v>
      </c>
      <c r="G1471" s="2" t="str">
        <f>_xlfn.XLOOKUP(A1471, 'Medical Examinations'!A:A, 'Medical Examinations'!H:H, "not found")</f>
        <v>No</v>
      </c>
      <c r="H1471" s="2">
        <f>_xlfn.XLOOKUP(A1471, 'Medical Examinations'!A:A, 'Medical Examinations'!J:J, "not found")</f>
        <v>0</v>
      </c>
      <c r="I1471" s="2" t="str">
        <f>_xlfn.XLOOKUP(A1471, 'Medical Examinations'!A:A, 'Medical Examinations'!L:L, "not found")</f>
        <v>No</v>
      </c>
      <c r="J1471" s="2" t="str">
        <f>_xlfn.XLOOKUP(A1471, 'Medical Examinations'!A:A, 'Medical Examinations'!C:C, "not found")</f>
        <v>Overweight</v>
      </c>
      <c r="K1471" s="2" t="str">
        <f>_xlfn.XLOOKUP(A1471, 'Medical Examinations'!A:A, 'Medical Examinations'!E:E, "not  found")</f>
        <v>Diabetes</v>
      </c>
      <c r="L1471" s="16">
        <f>_xlfn.XLOOKUP(A1471, 'Hospitalisation Details'!A:A, 'Hospitalisation Details'!G:G, "not found")</f>
        <v>29784</v>
      </c>
      <c r="M1471" s="17">
        <f>_xlfn.XLOOKUP(A1471, 'Hospitalisation Details'!A:A, 'Hospitalisation Details'!J:J, "not found")</f>
        <v>7153.55</v>
      </c>
      <c r="N1471" s="2" t="str">
        <f>_xlfn.XLOOKUP(A1471, 'Hospitalisation Details'!A:A, 'Hospitalisation Details'!L:L, "not found")</f>
        <v>tier - 2</v>
      </c>
      <c r="O1471" s="2" t="str">
        <f>_xlfn.XLOOKUP(A1471, 'Hospitalisation Details'!A:A, 'Hospitalisation Details'!N:N, "not found")</f>
        <v>tier - 1</v>
      </c>
      <c r="P1471" s="2" t="str">
        <f>_xlfn.XLOOKUP(A1471, 'Hospitalisation Details'!A:A, 'Hospitalisation Details'!P:P, "not found")</f>
        <v>R1012</v>
      </c>
      <c r="Q1471" s="2">
        <f>_xlfn.XLOOKUP(A1471, 'Hospitalisation Details'!A:A, 'Hospitalisation Details'!H:H, "not found")</f>
        <v>41</v>
      </c>
    </row>
    <row r="1472" spans="1:17" ht="15.75" x14ac:dyDescent="0.25">
      <c r="A1472" s="15" t="s">
        <v>900</v>
      </c>
      <c r="B1472" s="2" t="str">
        <f>VLOOKUP(A1472, 'Customer Names'!A:E, 4, FALSE)</f>
        <v>Shawn E</v>
      </c>
      <c r="C1472" s="2">
        <f>_xlfn.XLOOKUP(A1472, 'Medical Examinations'!A:A, 'Medical Examinations'!B:B, "not found")</f>
        <v>38.06</v>
      </c>
      <c r="D1472" s="2">
        <f>_xlfn.XLOOKUP(A1472, 'Medical Examinations'!A:A, 'Medical Examinations'!D:D, "not found")</f>
        <v>10.74</v>
      </c>
      <c r="E1472" s="2" t="str">
        <f>_xlfn.XLOOKUP(A1472, 'Medical Examinations'!A:A, 'Medical Examinations'!F:F, "not found")</f>
        <v>No</v>
      </c>
      <c r="F1472" s="2" t="str">
        <f>_xlfn.XLOOKUP(A1472, 'Medical Examinations'!A:A, 'Medical Examinations'!G:G, "not found")</f>
        <v>No</v>
      </c>
      <c r="G1472" s="2" t="str">
        <f>_xlfn.XLOOKUP(A1472, 'Medical Examinations'!A:A, 'Medical Examinations'!H:H, "not found")</f>
        <v>No</v>
      </c>
      <c r="H1472" s="2">
        <f>_xlfn.XLOOKUP(A1472, 'Medical Examinations'!A:A, 'Medical Examinations'!J:J, "not found")</f>
        <v>0</v>
      </c>
      <c r="I1472" s="2" t="str">
        <f>_xlfn.XLOOKUP(A1472, 'Medical Examinations'!A:A, 'Medical Examinations'!L:L, "not found")</f>
        <v>No</v>
      </c>
      <c r="J1472" s="2" t="str">
        <f>_xlfn.XLOOKUP(A1472, 'Medical Examinations'!A:A, 'Medical Examinations'!C:C, "not found")</f>
        <v>Obesity</v>
      </c>
      <c r="K1472" s="2" t="str">
        <f>_xlfn.XLOOKUP(A1472, 'Medical Examinations'!A:A, 'Medical Examinations'!E:E, "not  found")</f>
        <v>Diabetes</v>
      </c>
      <c r="L1472" s="16">
        <f>_xlfn.XLOOKUP(A1472, 'Hospitalisation Details'!A:A, 'Hospitalisation Details'!G:G, "not found")</f>
        <v>28739</v>
      </c>
      <c r="M1472" s="17">
        <f>_xlfn.XLOOKUP(A1472, 'Hospitalisation Details'!A:A, 'Hospitalisation Details'!J:J, "not found")</f>
        <v>7152.67</v>
      </c>
      <c r="N1472" s="2" t="str">
        <f>_xlfn.XLOOKUP(A1472, 'Hospitalisation Details'!A:A, 'Hospitalisation Details'!L:L, "not found")</f>
        <v>tier - 3</v>
      </c>
      <c r="O1472" s="2" t="str">
        <f>_xlfn.XLOOKUP(A1472, 'Hospitalisation Details'!A:A, 'Hospitalisation Details'!N:N, "not found")</f>
        <v>tier - 2</v>
      </c>
      <c r="P1472" s="2" t="str">
        <f>_xlfn.XLOOKUP(A1472, 'Hospitalisation Details'!A:A, 'Hospitalisation Details'!P:P, "not found")</f>
        <v>R1013</v>
      </c>
      <c r="Q1472" s="2">
        <f>_xlfn.XLOOKUP(A1472, 'Hospitalisation Details'!A:A, 'Hospitalisation Details'!H:H, "not found")</f>
        <v>44</v>
      </c>
    </row>
    <row r="1473" spans="1:17" ht="15.75" x14ac:dyDescent="0.25">
      <c r="A1473" s="15" t="s">
        <v>899</v>
      </c>
      <c r="B1473" s="2" t="str">
        <f>VLOOKUP(A1473, 'Customer Names'!A:E, 4, FALSE)</f>
        <v>Sarah E</v>
      </c>
      <c r="C1473" s="2">
        <f>_xlfn.XLOOKUP(A1473, 'Medical Examinations'!A:A, 'Medical Examinations'!B:B, "not found")</f>
        <v>28</v>
      </c>
      <c r="D1473" s="2">
        <f>_xlfn.XLOOKUP(A1473, 'Medical Examinations'!A:A, 'Medical Examinations'!D:D, "not found")</f>
        <v>5.19</v>
      </c>
      <c r="E1473" s="2" t="str">
        <f>_xlfn.XLOOKUP(A1473, 'Medical Examinations'!A:A, 'Medical Examinations'!F:F, "not found")</f>
        <v>No</v>
      </c>
      <c r="F1473" s="2" t="str">
        <f>_xlfn.XLOOKUP(A1473, 'Medical Examinations'!A:A, 'Medical Examinations'!G:G, "not found")</f>
        <v>No</v>
      </c>
      <c r="G1473" s="2" t="str">
        <f>_xlfn.XLOOKUP(A1473, 'Medical Examinations'!A:A, 'Medical Examinations'!H:H, "not found")</f>
        <v>No</v>
      </c>
      <c r="H1473" s="2">
        <f>_xlfn.XLOOKUP(A1473, 'Medical Examinations'!A:A, 'Medical Examinations'!J:J, "not found")</f>
        <v>1</v>
      </c>
      <c r="I1473" s="2" t="str">
        <f>_xlfn.XLOOKUP(A1473, 'Medical Examinations'!A:A, 'Medical Examinations'!L:L, "not found")</f>
        <v>No</v>
      </c>
      <c r="J1473" s="2" t="str">
        <f>_xlfn.XLOOKUP(A1473, 'Medical Examinations'!A:A, 'Medical Examinations'!C:C, "not found")</f>
        <v>Overweight</v>
      </c>
      <c r="K1473" s="2" t="str">
        <f>_xlfn.XLOOKUP(A1473, 'Medical Examinations'!A:A, 'Medical Examinations'!E:E, "not  found")</f>
        <v>Normal</v>
      </c>
      <c r="L1473" s="16">
        <f>_xlfn.XLOOKUP(A1473, 'Hospitalisation Details'!A:A, 'Hospitalisation Details'!G:G, "not found")</f>
        <v>30862</v>
      </c>
      <c r="M1473" s="17">
        <f>_xlfn.XLOOKUP(A1473, 'Hospitalisation Details'!A:A, 'Hospitalisation Details'!J:J, "not found")</f>
        <v>7151.09</v>
      </c>
      <c r="N1473" s="2" t="str">
        <f>_xlfn.XLOOKUP(A1473, 'Hospitalisation Details'!A:A, 'Hospitalisation Details'!L:L, "not found")</f>
        <v>tier - 2</v>
      </c>
      <c r="O1473" s="2" t="str">
        <f>_xlfn.XLOOKUP(A1473, 'Hospitalisation Details'!A:A, 'Hospitalisation Details'!N:N, "not found")</f>
        <v>tier - 2</v>
      </c>
      <c r="P1473" s="2" t="str">
        <f>_xlfn.XLOOKUP(A1473, 'Hospitalisation Details'!A:A, 'Hospitalisation Details'!P:P, "not found")</f>
        <v>R1011</v>
      </c>
      <c r="Q1473" s="2">
        <f>_xlfn.XLOOKUP(A1473, 'Hospitalisation Details'!A:A, 'Hospitalisation Details'!H:H, "not found")</f>
        <v>38</v>
      </c>
    </row>
    <row r="1474" spans="1:17" ht="15.75" x14ac:dyDescent="0.25">
      <c r="A1474" s="15" t="s">
        <v>898</v>
      </c>
      <c r="B1474" s="2" t="str">
        <f>VLOOKUP(A1474, 'Customer Names'!A:E, 4, FALSE)</f>
        <v>Josh</v>
      </c>
      <c r="C1474" s="2">
        <f>_xlfn.XLOOKUP(A1474, 'Medical Examinations'!A:A, 'Medical Examinations'!B:B, "not found")</f>
        <v>34.32</v>
      </c>
      <c r="D1474" s="2">
        <f>_xlfn.XLOOKUP(A1474, 'Medical Examinations'!A:A, 'Medical Examinations'!D:D, "not found")</f>
        <v>9.17</v>
      </c>
      <c r="E1474" s="2" t="str">
        <f>_xlfn.XLOOKUP(A1474, 'Medical Examinations'!A:A, 'Medical Examinations'!F:F, "not found")</f>
        <v>No</v>
      </c>
      <c r="F1474" s="2" t="str">
        <f>_xlfn.XLOOKUP(A1474, 'Medical Examinations'!A:A, 'Medical Examinations'!G:G, "not found")</f>
        <v>No</v>
      </c>
      <c r="G1474" s="2" t="str">
        <f>_xlfn.XLOOKUP(A1474, 'Medical Examinations'!A:A, 'Medical Examinations'!H:H, "not found")</f>
        <v>No</v>
      </c>
      <c r="H1474" s="2">
        <f>_xlfn.XLOOKUP(A1474, 'Medical Examinations'!A:A, 'Medical Examinations'!J:J, "not found")</f>
        <v>0</v>
      </c>
      <c r="I1474" s="2" t="str">
        <f>_xlfn.XLOOKUP(A1474, 'Medical Examinations'!A:A, 'Medical Examinations'!L:L, "not found")</f>
        <v>No</v>
      </c>
      <c r="J1474" s="2" t="str">
        <f>_xlfn.XLOOKUP(A1474, 'Medical Examinations'!A:A, 'Medical Examinations'!C:C, "not found")</f>
        <v>Obesity</v>
      </c>
      <c r="K1474" s="2" t="str">
        <f>_xlfn.XLOOKUP(A1474, 'Medical Examinations'!A:A, 'Medical Examinations'!E:E, "not  found")</f>
        <v>Diabetes</v>
      </c>
      <c r="L1474" s="16">
        <f>_xlfn.XLOOKUP(A1474, 'Hospitalisation Details'!A:A, 'Hospitalisation Details'!G:G, "not found")</f>
        <v>28701</v>
      </c>
      <c r="M1474" s="17">
        <f>_xlfn.XLOOKUP(A1474, 'Hospitalisation Details'!A:A, 'Hospitalisation Details'!J:J, "not found")</f>
        <v>7147.47</v>
      </c>
      <c r="N1474" s="2" t="str">
        <f>_xlfn.XLOOKUP(A1474, 'Hospitalisation Details'!A:A, 'Hospitalisation Details'!L:L, "not found")</f>
        <v>tier - 2</v>
      </c>
      <c r="O1474" s="2" t="str">
        <f>_xlfn.XLOOKUP(A1474, 'Hospitalisation Details'!A:A, 'Hospitalisation Details'!N:N, "not found")</f>
        <v>tier - 3</v>
      </c>
      <c r="P1474" s="2" t="str">
        <f>_xlfn.XLOOKUP(A1474, 'Hospitalisation Details'!A:A, 'Hospitalisation Details'!P:P, "not found")</f>
        <v>R1013</v>
      </c>
      <c r="Q1474" s="2">
        <f>_xlfn.XLOOKUP(A1474, 'Hospitalisation Details'!A:A, 'Hospitalisation Details'!H:H, "not found")</f>
        <v>44</v>
      </c>
    </row>
    <row r="1475" spans="1:17" ht="15.75" x14ac:dyDescent="0.25">
      <c r="A1475" s="15" t="s">
        <v>897</v>
      </c>
      <c r="B1475" s="2" t="str">
        <f>VLOOKUP(A1475, 'Customer Names'!A:E, 4, FALSE)</f>
        <v>Johann A</v>
      </c>
      <c r="C1475" s="2">
        <f>_xlfn.XLOOKUP(A1475, 'Medical Examinations'!A:A, 'Medical Examinations'!B:B, "not found")</f>
        <v>22.3</v>
      </c>
      <c r="D1475" s="2">
        <f>_xlfn.XLOOKUP(A1475, 'Medical Examinations'!A:A, 'Medical Examinations'!D:D, "not found")</f>
        <v>4.95</v>
      </c>
      <c r="E1475" s="2" t="str">
        <f>_xlfn.XLOOKUP(A1475, 'Medical Examinations'!A:A, 'Medical Examinations'!F:F, "not found")</f>
        <v>yes</v>
      </c>
      <c r="F1475" s="2" t="str">
        <f>_xlfn.XLOOKUP(A1475, 'Medical Examinations'!A:A, 'Medical Examinations'!G:G, "not found")</f>
        <v>No</v>
      </c>
      <c r="G1475" s="2" t="str">
        <f>_xlfn.XLOOKUP(A1475, 'Medical Examinations'!A:A, 'Medical Examinations'!H:H, "not found")</f>
        <v>No</v>
      </c>
      <c r="H1475" s="2">
        <f>_xlfn.XLOOKUP(A1475, 'Medical Examinations'!A:A, 'Medical Examinations'!J:J, "not found")</f>
        <v>0</v>
      </c>
      <c r="I1475" s="2" t="str">
        <f>_xlfn.XLOOKUP(A1475, 'Medical Examinations'!A:A, 'Medical Examinations'!L:L, "not found")</f>
        <v>No</v>
      </c>
      <c r="J1475" s="2" t="str">
        <f>_xlfn.XLOOKUP(A1475, 'Medical Examinations'!A:A, 'Medical Examinations'!C:C, "not found")</f>
        <v>Normal Weight</v>
      </c>
      <c r="K1475" s="2" t="str">
        <f>_xlfn.XLOOKUP(A1475, 'Medical Examinations'!A:A, 'Medical Examinations'!E:E, "not  found")</f>
        <v>Normal</v>
      </c>
      <c r="L1475" s="16">
        <f>_xlfn.XLOOKUP(A1475, 'Hospitalisation Details'!A:A, 'Hospitalisation Details'!G:G, "not found")</f>
        <v>27935</v>
      </c>
      <c r="M1475" s="17">
        <f>_xlfn.XLOOKUP(A1475, 'Hospitalisation Details'!A:A, 'Hospitalisation Details'!J:J, "not found")</f>
        <v>7147.11</v>
      </c>
      <c r="N1475" s="2" t="str">
        <f>_xlfn.XLOOKUP(A1475, 'Hospitalisation Details'!A:A, 'Hospitalisation Details'!L:L, "not found")</f>
        <v>tier - 3</v>
      </c>
      <c r="O1475" s="2" t="str">
        <f>_xlfn.XLOOKUP(A1475, 'Hospitalisation Details'!A:A, 'Hospitalisation Details'!N:N, "not found")</f>
        <v>tier - 2</v>
      </c>
      <c r="P1475" s="2" t="str">
        <f>_xlfn.XLOOKUP(A1475, 'Hospitalisation Details'!A:A, 'Hospitalisation Details'!P:P, "not found")</f>
        <v>R1011</v>
      </c>
      <c r="Q1475" s="2">
        <f>_xlfn.XLOOKUP(A1475, 'Hospitalisation Details'!A:A, 'Hospitalisation Details'!H:H, "not found")</f>
        <v>46</v>
      </c>
    </row>
    <row r="1476" spans="1:17" ht="15.75" x14ac:dyDescent="0.25">
      <c r="A1476" s="15" t="s">
        <v>896</v>
      </c>
      <c r="B1476" s="2" t="str">
        <f>VLOOKUP(A1476, 'Customer Names'!A:E, 4, FALSE)</f>
        <v>Robin M.</v>
      </c>
      <c r="C1476" s="2">
        <f>_xlfn.XLOOKUP(A1476, 'Medical Examinations'!A:A, 'Medical Examinations'!B:B, "not found")</f>
        <v>27.835000000000001</v>
      </c>
      <c r="D1476" s="2">
        <f>_xlfn.XLOOKUP(A1476, 'Medical Examinations'!A:A, 'Medical Examinations'!D:D, "not found")</f>
        <v>6.03</v>
      </c>
      <c r="E1476" s="2" t="str">
        <f>_xlfn.XLOOKUP(A1476, 'Medical Examinations'!A:A, 'Medical Examinations'!F:F, "not found")</f>
        <v>No</v>
      </c>
      <c r="F1476" s="2" t="str">
        <f>_xlfn.XLOOKUP(A1476, 'Medical Examinations'!A:A, 'Medical Examinations'!G:G, "not found")</f>
        <v>No</v>
      </c>
      <c r="G1476" s="2" t="str">
        <f>_xlfn.XLOOKUP(A1476, 'Medical Examinations'!A:A, 'Medical Examinations'!H:H, "not found")</f>
        <v>No</v>
      </c>
      <c r="H1476" s="2">
        <f>_xlfn.XLOOKUP(A1476, 'Medical Examinations'!A:A, 'Medical Examinations'!J:J, "not found")</f>
        <v>1</v>
      </c>
      <c r="I1476" s="2" t="str">
        <f>_xlfn.XLOOKUP(A1476, 'Medical Examinations'!A:A, 'Medical Examinations'!L:L, "not found")</f>
        <v>No</v>
      </c>
      <c r="J1476" s="2" t="str">
        <f>_xlfn.XLOOKUP(A1476, 'Medical Examinations'!A:A, 'Medical Examinations'!C:C, "not found")</f>
        <v>Overweight</v>
      </c>
      <c r="K1476" s="2" t="str">
        <f>_xlfn.XLOOKUP(A1476, 'Medical Examinations'!A:A, 'Medical Examinations'!E:E, "not  found")</f>
        <v>Prediabeties</v>
      </c>
      <c r="L1476" s="16">
        <f>_xlfn.XLOOKUP(A1476, 'Hospitalisation Details'!A:A, 'Hospitalisation Details'!G:G, "not found")</f>
        <v>31007</v>
      </c>
      <c r="M1476" s="17">
        <f>_xlfn.XLOOKUP(A1476, 'Hospitalisation Details'!A:A, 'Hospitalisation Details'!J:J, "not found")</f>
        <v>7144.86</v>
      </c>
      <c r="N1476" s="2" t="str">
        <f>_xlfn.XLOOKUP(A1476, 'Hospitalisation Details'!A:A, 'Hospitalisation Details'!L:L, "not found")</f>
        <v>tier - 2</v>
      </c>
      <c r="O1476" s="2" t="str">
        <f>_xlfn.XLOOKUP(A1476, 'Hospitalisation Details'!A:A, 'Hospitalisation Details'!N:N, "not found")</f>
        <v>tier - 2</v>
      </c>
      <c r="P1476" s="2" t="str">
        <f>_xlfn.XLOOKUP(A1476, 'Hospitalisation Details'!A:A, 'Hospitalisation Details'!P:P, "not found")</f>
        <v>R1024</v>
      </c>
      <c r="Q1476" s="2">
        <f>_xlfn.XLOOKUP(A1476, 'Hospitalisation Details'!A:A, 'Hospitalisation Details'!H:H, "not found")</f>
        <v>38</v>
      </c>
    </row>
    <row r="1477" spans="1:17" ht="15.75" x14ac:dyDescent="0.25">
      <c r="A1477" s="15" t="s">
        <v>895</v>
      </c>
      <c r="B1477" s="2" t="str">
        <f>VLOOKUP(A1477, 'Customer Names'!A:E, 4, FALSE)</f>
        <v>Kyle K</v>
      </c>
      <c r="C1477" s="2">
        <f>_xlfn.XLOOKUP(A1477, 'Medical Examinations'!A:A, 'Medical Examinations'!B:B, "not found")</f>
        <v>39.229999999999997</v>
      </c>
      <c r="D1477" s="2">
        <f>_xlfn.XLOOKUP(A1477, 'Medical Examinations'!A:A, 'Medical Examinations'!D:D, "not found")</f>
        <v>5.36</v>
      </c>
      <c r="E1477" s="2" t="str">
        <f>_xlfn.XLOOKUP(A1477, 'Medical Examinations'!A:A, 'Medical Examinations'!F:F, "not found")</f>
        <v>No</v>
      </c>
      <c r="F1477" s="2" t="str">
        <f>_xlfn.XLOOKUP(A1477, 'Medical Examinations'!A:A, 'Medical Examinations'!G:G, "not found")</f>
        <v>No</v>
      </c>
      <c r="G1477" s="2" t="str">
        <f>_xlfn.XLOOKUP(A1477, 'Medical Examinations'!A:A, 'Medical Examinations'!H:H, "not found")</f>
        <v>No</v>
      </c>
      <c r="H1477" s="2">
        <f>_xlfn.XLOOKUP(A1477, 'Medical Examinations'!A:A, 'Medical Examinations'!J:J, "not found")</f>
        <v>0</v>
      </c>
      <c r="I1477" s="2" t="str">
        <f>_xlfn.XLOOKUP(A1477, 'Medical Examinations'!A:A, 'Medical Examinations'!L:L, "not found")</f>
        <v>No</v>
      </c>
      <c r="J1477" s="2" t="str">
        <f>_xlfn.XLOOKUP(A1477, 'Medical Examinations'!A:A, 'Medical Examinations'!C:C, "not found")</f>
        <v>Obesity</v>
      </c>
      <c r="K1477" s="2" t="str">
        <f>_xlfn.XLOOKUP(A1477, 'Medical Examinations'!A:A, 'Medical Examinations'!E:E, "not  found")</f>
        <v>Normal</v>
      </c>
      <c r="L1477" s="16">
        <f>_xlfn.XLOOKUP(A1477, 'Hospitalisation Details'!A:A, 'Hospitalisation Details'!G:G, "not found")</f>
        <v>36380</v>
      </c>
      <c r="M1477" s="17">
        <f>_xlfn.XLOOKUP(A1477, 'Hospitalisation Details'!A:A, 'Hospitalisation Details'!J:J, "not found")</f>
        <v>7144.4</v>
      </c>
      <c r="N1477" s="2" t="str">
        <f>_xlfn.XLOOKUP(A1477, 'Hospitalisation Details'!A:A, 'Hospitalisation Details'!L:L, "not found")</f>
        <v>tier - 2</v>
      </c>
      <c r="O1477" s="2" t="str">
        <f>_xlfn.XLOOKUP(A1477, 'Hospitalisation Details'!A:A, 'Hospitalisation Details'!N:N, "not found")</f>
        <v>tier - 1</v>
      </c>
      <c r="P1477" s="2" t="str">
        <f>_xlfn.XLOOKUP(A1477, 'Hospitalisation Details'!A:A, 'Hospitalisation Details'!P:P, "not found")</f>
        <v>R1022</v>
      </c>
      <c r="Q1477" s="2">
        <f>_xlfn.XLOOKUP(A1477, 'Hospitalisation Details'!A:A, 'Hospitalisation Details'!H:H, "not found")</f>
        <v>23</v>
      </c>
    </row>
    <row r="1478" spans="1:17" ht="15.75" x14ac:dyDescent="0.25">
      <c r="A1478" s="15" t="s">
        <v>894</v>
      </c>
      <c r="B1478" s="2" t="str">
        <f>VLOOKUP(A1478, 'Customer Names'!A:E, 4, FALSE)</f>
        <v>Alison</v>
      </c>
      <c r="C1478" s="2">
        <f>_xlfn.XLOOKUP(A1478, 'Medical Examinations'!A:A, 'Medical Examinations'!B:B, "not found")</f>
        <v>19.95</v>
      </c>
      <c r="D1478" s="2">
        <f>_xlfn.XLOOKUP(A1478, 'Medical Examinations'!A:A, 'Medical Examinations'!D:D, "not found")</f>
        <v>6.11</v>
      </c>
      <c r="E1478" s="2" t="str">
        <f>_xlfn.XLOOKUP(A1478, 'Medical Examinations'!A:A, 'Medical Examinations'!F:F, "not found")</f>
        <v>No</v>
      </c>
      <c r="F1478" s="2" t="str">
        <f>_xlfn.XLOOKUP(A1478, 'Medical Examinations'!A:A, 'Medical Examinations'!G:G, "not found")</f>
        <v>No</v>
      </c>
      <c r="G1478" s="2" t="str">
        <f>_xlfn.XLOOKUP(A1478, 'Medical Examinations'!A:A, 'Medical Examinations'!H:H, "not found")</f>
        <v>No</v>
      </c>
      <c r="H1478" s="2">
        <f>_xlfn.XLOOKUP(A1478, 'Medical Examinations'!A:A, 'Medical Examinations'!J:J, "not found")</f>
        <v>1</v>
      </c>
      <c r="I1478" s="2" t="str">
        <f>_xlfn.XLOOKUP(A1478, 'Medical Examinations'!A:A, 'Medical Examinations'!L:L, "not found")</f>
        <v>No</v>
      </c>
      <c r="J1478" s="2" t="str">
        <f>_xlfn.XLOOKUP(A1478, 'Medical Examinations'!A:A, 'Medical Examinations'!C:C, "not found")</f>
        <v>Normal Weight</v>
      </c>
      <c r="K1478" s="2" t="str">
        <f>_xlfn.XLOOKUP(A1478, 'Medical Examinations'!A:A, 'Medical Examinations'!E:E, "not  found")</f>
        <v>Prediabeties</v>
      </c>
      <c r="L1478" s="16">
        <f>_xlfn.XLOOKUP(A1478, 'Hospitalisation Details'!A:A, 'Hospitalisation Details'!G:G, "not found")</f>
        <v>30870</v>
      </c>
      <c r="M1478" s="17">
        <f>_xlfn.XLOOKUP(A1478, 'Hospitalisation Details'!A:A, 'Hospitalisation Details'!J:J, "not found")</f>
        <v>7133.9</v>
      </c>
      <c r="N1478" s="2" t="str">
        <f>_xlfn.XLOOKUP(A1478, 'Hospitalisation Details'!A:A, 'Hospitalisation Details'!L:L, "not found")</f>
        <v>tier - 2</v>
      </c>
      <c r="O1478" s="2" t="str">
        <f>_xlfn.XLOOKUP(A1478, 'Hospitalisation Details'!A:A, 'Hospitalisation Details'!N:N, "not found")</f>
        <v>tier - 1</v>
      </c>
      <c r="P1478" s="2" t="str">
        <f>_xlfn.XLOOKUP(A1478, 'Hospitalisation Details'!A:A, 'Hospitalisation Details'!P:P, "not found")</f>
        <v>R1024</v>
      </c>
      <c r="Q1478" s="2">
        <f>_xlfn.XLOOKUP(A1478, 'Hospitalisation Details'!A:A, 'Hospitalisation Details'!H:H, "not found")</f>
        <v>38</v>
      </c>
    </row>
    <row r="1479" spans="1:17" ht="15.75" x14ac:dyDescent="0.25">
      <c r="A1479" s="15" t="s">
        <v>893</v>
      </c>
      <c r="B1479" s="2" t="str">
        <f>VLOOKUP(A1479, 'Customer Names'!A:E, 4, FALSE)</f>
        <v>Michael A.</v>
      </c>
      <c r="C1479" s="2">
        <f>_xlfn.XLOOKUP(A1479, 'Medical Examinations'!A:A, 'Medical Examinations'!B:B, "not found")</f>
        <v>34.64</v>
      </c>
      <c r="D1479" s="2">
        <f>_xlfn.XLOOKUP(A1479, 'Medical Examinations'!A:A, 'Medical Examinations'!D:D, "not found")</f>
        <v>4.88</v>
      </c>
      <c r="E1479" s="2" t="str">
        <f>_xlfn.XLOOKUP(A1479, 'Medical Examinations'!A:A, 'Medical Examinations'!F:F, "not found")</f>
        <v>No</v>
      </c>
      <c r="F1479" s="2" t="str">
        <f>_xlfn.XLOOKUP(A1479, 'Medical Examinations'!A:A, 'Medical Examinations'!G:G, "not found")</f>
        <v>No</v>
      </c>
      <c r="G1479" s="2" t="str">
        <f>_xlfn.XLOOKUP(A1479, 'Medical Examinations'!A:A, 'Medical Examinations'!H:H, "not found")</f>
        <v>Yes</v>
      </c>
      <c r="H1479" s="2">
        <f>_xlfn.XLOOKUP(A1479, 'Medical Examinations'!A:A, 'Medical Examinations'!J:J, "not found")</f>
        <v>1</v>
      </c>
      <c r="I1479" s="2" t="str">
        <f>_xlfn.XLOOKUP(A1479, 'Medical Examinations'!A:A, 'Medical Examinations'!L:L, "not found")</f>
        <v>No</v>
      </c>
      <c r="J1479" s="2" t="str">
        <f>_xlfn.XLOOKUP(A1479, 'Medical Examinations'!A:A, 'Medical Examinations'!C:C, "not found")</f>
        <v>Obesity</v>
      </c>
      <c r="K1479" s="2" t="str">
        <f>_xlfn.XLOOKUP(A1479, 'Medical Examinations'!A:A, 'Medical Examinations'!E:E, "not  found")</f>
        <v>Normal</v>
      </c>
      <c r="L1479" s="16">
        <f>_xlfn.XLOOKUP(A1479, 'Hospitalisation Details'!A:A, 'Hospitalisation Details'!G:G, "not found")</f>
        <v>34182</v>
      </c>
      <c r="M1479" s="17">
        <f>_xlfn.XLOOKUP(A1479, 'Hospitalisation Details'!A:A, 'Hospitalisation Details'!J:J, "not found")</f>
        <v>7128.64</v>
      </c>
      <c r="N1479" s="2" t="str">
        <f>_xlfn.XLOOKUP(A1479, 'Hospitalisation Details'!A:A, 'Hospitalisation Details'!L:L, "not found")</f>
        <v>tier - 2</v>
      </c>
      <c r="O1479" s="2" t="str">
        <f>_xlfn.XLOOKUP(A1479, 'Hospitalisation Details'!A:A, 'Hospitalisation Details'!N:N, "not found")</f>
        <v>tier - 2</v>
      </c>
      <c r="P1479" s="2" t="str">
        <f>_xlfn.XLOOKUP(A1479, 'Hospitalisation Details'!A:A, 'Hospitalisation Details'!P:P, "not found")</f>
        <v>R1021</v>
      </c>
      <c r="Q1479" s="2">
        <f>_xlfn.XLOOKUP(A1479, 'Hospitalisation Details'!A:A, 'Hospitalisation Details'!H:H, "not found")</f>
        <v>29</v>
      </c>
    </row>
    <row r="1480" spans="1:17" ht="15.75" x14ac:dyDescent="0.25">
      <c r="A1480" s="15" t="s">
        <v>892</v>
      </c>
      <c r="B1480" s="2" t="str">
        <f>VLOOKUP(A1480, 'Customer Names'!A:E, 4, FALSE)</f>
        <v>Byron A</v>
      </c>
      <c r="C1480" s="2">
        <f>_xlfn.XLOOKUP(A1480, 'Medical Examinations'!A:A, 'Medical Examinations'!B:B, "not found")</f>
        <v>18.75</v>
      </c>
      <c r="D1480" s="2">
        <f>_xlfn.XLOOKUP(A1480, 'Medical Examinations'!A:A, 'Medical Examinations'!D:D, "not found")</f>
        <v>6.72</v>
      </c>
      <c r="E1480" s="2" t="str">
        <f>_xlfn.XLOOKUP(A1480, 'Medical Examinations'!A:A, 'Medical Examinations'!F:F, "not found")</f>
        <v>No</v>
      </c>
      <c r="F1480" s="2" t="str">
        <f>_xlfn.XLOOKUP(A1480, 'Medical Examinations'!A:A, 'Medical Examinations'!G:G, "not found")</f>
        <v>No</v>
      </c>
      <c r="G1480" s="2" t="str">
        <f>_xlfn.XLOOKUP(A1480, 'Medical Examinations'!A:A, 'Medical Examinations'!H:H, "not found")</f>
        <v>No</v>
      </c>
      <c r="H1480" s="2">
        <f>_xlfn.XLOOKUP(A1480, 'Medical Examinations'!A:A, 'Medical Examinations'!J:J, "not found")</f>
        <v>0</v>
      </c>
      <c r="I1480" s="2" t="str">
        <f>_xlfn.XLOOKUP(A1480, 'Medical Examinations'!A:A, 'Medical Examinations'!L:L, "not found")</f>
        <v>No</v>
      </c>
      <c r="J1480" s="2" t="str">
        <f>_xlfn.XLOOKUP(A1480, 'Medical Examinations'!A:A, 'Medical Examinations'!C:C, "not found")</f>
        <v>Normal Weight</v>
      </c>
      <c r="K1480" s="2" t="str">
        <f>_xlfn.XLOOKUP(A1480, 'Medical Examinations'!A:A, 'Medical Examinations'!E:E, "not  found")</f>
        <v>Diabetes</v>
      </c>
      <c r="L1480" s="16">
        <f>_xlfn.XLOOKUP(A1480, 'Hospitalisation Details'!A:A, 'Hospitalisation Details'!G:G, "not found")</f>
        <v>25018</v>
      </c>
      <c r="M1480" s="17">
        <f>_xlfn.XLOOKUP(A1480, 'Hospitalisation Details'!A:A, 'Hospitalisation Details'!J:J, "not found")</f>
        <v>7125.25</v>
      </c>
      <c r="N1480" s="2" t="str">
        <f>_xlfn.XLOOKUP(A1480, 'Hospitalisation Details'!A:A, 'Hospitalisation Details'!L:L, "not found")</f>
        <v>tier - 3</v>
      </c>
      <c r="O1480" s="2" t="str">
        <f>_xlfn.XLOOKUP(A1480, 'Hospitalisation Details'!A:A, 'Hospitalisation Details'!N:N, "not found")</f>
        <v>tier - 2</v>
      </c>
      <c r="P1480" s="2" t="str">
        <f>_xlfn.XLOOKUP(A1480, 'Hospitalisation Details'!A:A, 'Hospitalisation Details'!P:P, "not found")</f>
        <v>R1013</v>
      </c>
      <c r="Q1480" s="2">
        <f>_xlfn.XLOOKUP(A1480, 'Hospitalisation Details'!A:A, 'Hospitalisation Details'!H:H, "not found")</f>
        <v>54</v>
      </c>
    </row>
    <row r="1481" spans="1:17" ht="15.75" x14ac:dyDescent="0.25">
      <c r="A1481" s="15" t="s">
        <v>891</v>
      </c>
      <c r="B1481" s="2" t="str">
        <f>VLOOKUP(A1481, 'Customer Names'!A:E, 4, FALSE)</f>
        <v>Carine A</v>
      </c>
      <c r="C1481" s="2">
        <f>_xlfn.XLOOKUP(A1481, 'Medical Examinations'!A:A, 'Medical Examinations'!B:B, "not found")</f>
        <v>26.48</v>
      </c>
      <c r="D1481" s="2">
        <f>_xlfn.XLOOKUP(A1481, 'Medical Examinations'!A:A, 'Medical Examinations'!D:D, "not found")</f>
        <v>4.2</v>
      </c>
      <c r="E1481" s="2" t="str">
        <f>_xlfn.XLOOKUP(A1481, 'Medical Examinations'!A:A, 'Medical Examinations'!F:F, "not found")</f>
        <v>No</v>
      </c>
      <c r="F1481" s="2" t="str">
        <f>_xlfn.XLOOKUP(A1481, 'Medical Examinations'!A:A, 'Medical Examinations'!G:G, "not found")</f>
        <v>No</v>
      </c>
      <c r="G1481" s="2" t="str">
        <f>_xlfn.XLOOKUP(A1481, 'Medical Examinations'!A:A, 'Medical Examinations'!H:H, "not found")</f>
        <v>No</v>
      </c>
      <c r="H1481" s="2">
        <f>_xlfn.XLOOKUP(A1481, 'Medical Examinations'!A:A, 'Medical Examinations'!J:J, "not found")</f>
        <v>1</v>
      </c>
      <c r="I1481" s="2" t="str">
        <f>_xlfn.XLOOKUP(A1481, 'Medical Examinations'!A:A, 'Medical Examinations'!L:L, "not found")</f>
        <v>No</v>
      </c>
      <c r="J1481" s="2" t="str">
        <f>_xlfn.XLOOKUP(A1481, 'Medical Examinations'!A:A, 'Medical Examinations'!C:C, "not found")</f>
        <v>Overweight</v>
      </c>
      <c r="K1481" s="2" t="str">
        <f>_xlfn.XLOOKUP(A1481, 'Medical Examinations'!A:A, 'Medical Examinations'!E:E, "not  found")</f>
        <v>Normal</v>
      </c>
      <c r="L1481" s="16">
        <f>_xlfn.XLOOKUP(A1481, 'Hospitalisation Details'!A:A, 'Hospitalisation Details'!G:G, "not found")</f>
        <v>32000</v>
      </c>
      <c r="M1481" s="17">
        <f>_xlfn.XLOOKUP(A1481, 'Hospitalisation Details'!A:A, 'Hospitalisation Details'!J:J, "not found")</f>
        <v>7106.81</v>
      </c>
      <c r="N1481" s="2" t="str">
        <f>_xlfn.XLOOKUP(A1481, 'Hospitalisation Details'!A:A, 'Hospitalisation Details'!L:L, "not found")</f>
        <v>tier - 2</v>
      </c>
      <c r="O1481" s="2" t="str">
        <f>_xlfn.XLOOKUP(A1481, 'Hospitalisation Details'!A:A, 'Hospitalisation Details'!N:N, "not found")</f>
        <v>tier - 1</v>
      </c>
      <c r="P1481" s="2" t="str">
        <f>_xlfn.XLOOKUP(A1481, 'Hospitalisation Details'!A:A, 'Hospitalisation Details'!P:P, "not found")</f>
        <v>R1012</v>
      </c>
      <c r="Q1481" s="2">
        <f>_xlfn.XLOOKUP(A1481, 'Hospitalisation Details'!A:A, 'Hospitalisation Details'!H:H, "not found")</f>
        <v>35</v>
      </c>
    </row>
    <row r="1482" spans="1:17" ht="15.75" x14ac:dyDescent="0.25">
      <c r="A1482" s="15" t="s">
        <v>890</v>
      </c>
      <c r="B1482" s="2" t="str">
        <f>VLOOKUP(A1482, 'Customer Names'!A:E, 4, FALSE)</f>
        <v>Nathaniel</v>
      </c>
      <c r="C1482" s="2">
        <f>_xlfn.XLOOKUP(A1482, 'Medical Examinations'!A:A, 'Medical Examinations'!B:B, "not found")</f>
        <v>34.83</v>
      </c>
      <c r="D1482" s="2">
        <f>_xlfn.XLOOKUP(A1482, 'Medical Examinations'!A:A, 'Medical Examinations'!D:D, "not found")</f>
        <v>5.79</v>
      </c>
      <c r="E1482" s="2" t="str">
        <f>_xlfn.XLOOKUP(A1482, 'Medical Examinations'!A:A, 'Medical Examinations'!F:F, "not found")</f>
        <v>No</v>
      </c>
      <c r="F1482" s="2" t="str">
        <f>_xlfn.XLOOKUP(A1482, 'Medical Examinations'!A:A, 'Medical Examinations'!G:G, "not found")</f>
        <v>No</v>
      </c>
      <c r="G1482" s="2" t="str">
        <f>_xlfn.XLOOKUP(A1482, 'Medical Examinations'!A:A, 'Medical Examinations'!H:H, "not found")</f>
        <v>No</v>
      </c>
      <c r="H1482" s="2">
        <f>_xlfn.XLOOKUP(A1482, 'Medical Examinations'!A:A, 'Medical Examinations'!J:J, "not found")</f>
        <v>1</v>
      </c>
      <c r="I1482" s="2" t="str">
        <f>_xlfn.XLOOKUP(A1482, 'Medical Examinations'!A:A, 'Medical Examinations'!L:L, "not found")</f>
        <v>No</v>
      </c>
      <c r="J1482" s="2" t="str">
        <f>_xlfn.XLOOKUP(A1482, 'Medical Examinations'!A:A, 'Medical Examinations'!C:C, "not found")</f>
        <v>Obesity</v>
      </c>
      <c r="K1482" s="2" t="str">
        <f>_xlfn.XLOOKUP(A1482, 'Medical Examinations'!A:A, 'Medical Examinations'!E:E, "not  found")</f>
        <v>Prediabeties</v>
      </c>
      <c r="L1482" s="16">
        <f>_xlfn.XLOOKUP(A1482, 'Hospitalisation Details'!A:A, 'Hospitalisation Details'!G:G, "not found")</f>
        <v>33773</v>
      </c>
      <c r="M1482" s="17">
        <f>_xlfn.XLOOKUP(A1482, 'Hospitalisation Details'!A:A, 'Hospitalisation Details'!J:J, "not found")</f>
        <v>7096.98</v>
      </c>
      <c r="N1482" s="2" t="str">
        <f>_xlfn.XLOOKUP(A1482, 'Hospitalisation Details'!A:A, 'Hospitalisation Details'!L:L, "not found")</f>
        <v>tier - 2</v>
      </c>
      <c r="O1482" s="2" t="str">
        <f>_xlfn.XLOOKUP(A1482, 'Hospitalisation Details'!A:A, 'Hospitalisation Details'!N:N, "not found")</f>
        <v>tier - 2</v>
      </c>
      <c r="P1482" s="2" t="str">
        <f>_xlfn.XLOOKUP(A1482, 'Hospitalisation Details'!A:A, 'Hospitalisation Details'!P:P, "not found")</f>
        <v>R1012</v>
      </c>
      <c r="Q1482" s="2">
        <f>_xlfn.XLOOKUP(A1482, 'Hospitalisation Details'!A:A, 'Hospitalisation Details'!H:H, "not found")</f>
        <v>30</v>
      </c>
    </row>
    <row r="1483" spans="1:17" ht="15.75" x14ac:dyDescent="0.25">
      <c r="A1483" s="15" t="s">
        <v>889</v>
      </c>
      <c r="B1483" s="2" t="str">
        <f>VLOOKUP(A1483, 'Customer Names'!A:E, 4, FALSE)</f>
        <v>Lindsay A.</v>
      </c>
      <c r="C1483" s="2">
        <f>_xlfn.XLOOKUP(A1483, 'Medical Examinations'!A:A, 'Medical Examinations'!B:B, "not found")</f>
        <v>25.46</v>
      </c>
      <c r="D1483" s="2">
        <f>_xlfn.XLOOKUP(A1483, 'Medical Examinations'!A:A, 'Medical Examinations'!D:D, "not found")</f>
        <v>4.29</v>
      </c>
      <c r="E1483" s="2" t="str">
        <f>_xlfn.XLOOKUP(A1483, 'Medical Examinations'!A:A, 'Medical Examinations'!F:F, "not found")</f>
        <v>No</v>
      </c>
      <c r="F1483" s="2" t="str">
        <f>_xlfn.XLOOKUP(A1483, 'Medical Examinations'!A:A, 'Medical Examinations'!G:G, "not found")</f>
        <v>No</v>
      </c>
      <c r="G1483" s="2" t="str">
        <f>_xlfn.XLOOKUP(A1483, 'Medical Examinations'!A:A, 'Medical Examinations'!H:H, "not found")</f>
        <v>No</v>
      </c>
      <c r="H1483" s="2">
        <f>_xlfn.XLOOKUP(A1483, 'Medical Examinations'!A:A, 'Medical Examinations'!J:J, "not found")</f>
        <v>0</v>
      </c>
      <c r="I1483" s="2" t="str">
        <f>_xlfn.XLOOKUP(A1483, 'Medical Examinations'!A:A, 'Medical Examinations'!L:L, "not found")</f>
        <v>No</v>
      </c>
      <c r="J1483" s="2" t="str">
        <f>_xlfn.XLOOKUP(A1483, 'Medical Examinations'!A:A, 'Medical Examinations'!C:C, "not found")</f>
        <v>Overweight</v>
      </c>
      <c r="K1483" s="2" t="str">
        <f>_xlfn.XLOOKUP(A1483, 'Medical Examinations'!A:A, 'Medical Examinations'!E:E, "not  found")</f>
        <v>Normal</v>
      </c>
      <c r="L1483" s="16">
        <f>_xlfn.XLOOKUP(A1483, 'Hospitalisation Details'!A:A, 'Hospitalisation Details'!G:G, "not found")</f>
        <v>30230</v>
      </c>
      <c r="M1483" s="17">
        <f>_xlfn.XLOOKUP(A1483, 'Hospitalisation Details'!A:A, 'Hospitalisation Details'!J:J, "not found")</f>
        <v>7077.19</v>
      </c>
      <c r="N1483" s="2" t="str">
        <f>_xlfn.XLOOKUP(A1483, 'Hospitalisation Details'!A:A, 'Hospitalisation Details'!L:L, "not found")</f>
        <v>tier - 2</v>
      </c>
      <c r="O1483" s="2" t="str">
        <f>_xlfn.XLOOKUP(A1483, 'Hospitalisation Details'!A:A, 'Hospitalisation Details'!N:N, "not found")</f>
        <v>tier - 3</v>
      </c>
      <c r="P1483" s="2" t="str">
        <f>_xlfn.XLOOKUP(A1483, 'Hospitalisation Details'!A:A, 'Hospitalisation Details'!P:P, "not found")</f>
        <v>R1024</v>
      </c>
      <c r="Q1483" s="2">
        <f>_xlfn.XLOOKUP(A1483, 'Hospitalisation Details'!A:A, 'Hospitalisation Details'!H:H, "not found")</f>
        <v>40</v>
      </c>
    </row>
    <row r="1484" spans="1:17" ht="15.75" x14ac:dyDescent="0.25">
      <c r="A1484" s="15" t="s">
        <v>888</v>
      </c>
      <c r="B1484" s="2" t="str">
        <f>VLOOKUP(A1484, 'Customer Names'!A:E, 4, FALSE)</f>
        <v>Justin R</v>
      </c>
      <c r="C1484" s="2">
        <f>_xlfn.XLOOKUP(A1484, 'Medical Examinations'!A:A, 'Medical Examinations'!B:B, "not found")</f>
        <v>23.31</v>
      </c>
      <c r="D1484" s="2">
        <f>_xlfn.XLOOKUP(A1484, 'Medical Examinations'!A:A, 'Medical Examinations'!D:D, "not found")</f>
        <v>8.27</v>
      </c>
      <c r="E1484" s="2" t="str">
        <f>_xlfn.XLOOKUP(A1484, 'Medical Examinations'!A:A, 'Medical Examinations'!F:F, "not found")</f>
        <v>No</v>
      </c>
      <c r="F1484" s="2" t="str">
        <f>_xlfn.XLOOKUP(A1484, 'Medical Examinations'!A:A, 'Medical Examinations'!G:G, "not found")</f>
        <v>No</v>
      </c>
      <c r="G1484" s="2" t="str">
        <f>_xlfn.XLOOKUP(A1484, 'Medical Examinations'!A:A, 'Medical Examinations'!H:H, "not found")</f>
        <v>No</v>
      </c>
      <c r="H1484" s="2">
        <f>_xlfn.XLOOKUP(A1484, 'Medical Examinations'!A:A, 'Medical Examinations'!J:J, "not found")</f>
        <v>0</v>
      </c>
      <c r="I1484" s="2" t="str">
        <f>_xlfn.XLOOKUP(A1484, 'Medical Examinations'!A:A, 'Medical Examinations'!L:L, "not found")</f>
        <v>No</v>
      </c>
      <c r="J1484" s="2" t="str">
        <f>_xlfn.XLOOKUP(A1484, 'Medical Examinations'!A:A, 'Medical Examinations'!C:C, "not found")</f>
        <v>Normal Weight</v>
      </c>
      <c r="K1484" s="2" t="str">
        <f>_xlfn.XLOOKUP(A1484, 'Medical Examinations'!A:A, 'Medical Examinations'!E:E, "not  found")</f>
        <v>Diabetes</v>
      </c>
      <c r="L1484" s="16">
        <f>_xlfn.XLOOKUP(A1484, 'Hospitalisation Details'!A:A, 'Hospitalisation Details'!G:G, "not found")</f>
        <v>28665</v>
      </c>
      <c r="M1484" s="17">
        <f>_xlfn.XLOOKUP(A1484, 'Hospitalisation Details'!A:A, 'Hospitalisation Details'!J:J, "not found")</f>
        <v>7054.41</v>
      </c>
      <c r="N1484" s="2" t="str">
        <f>_xlfn.XLOOKUP(A1484, 'Hospitalisation Details'!A:A, 'Hospitalisation Details'!L:L, "not found")</f>
        <v>tier - 2</v>
      </c>
      <c r="O1484" s="2" t="str">
        <f>_xlfn.XLOOKUP(A1484, 'Hospitalisation Details'!A:A, 'Hospitalisation Details'!N:N, "not found")</f>
        <v>tier - 2</v>
      </c>
      <c r="P1484" s="2" t="str">
        <f>_xlfn.XLOOKUP(A1484, 'Hospitalisation Details'!A:A, 'Hospitalisation Details'!P:P, "not found")</f>
        <v>R1013</v>
      </c>
      <c r="Q1484" s="2">
        <f>_xlfn.XLOOKUP(A1484, 'Hospitalisation Details'!A:A, 'Hospitalisation Details'!H:H, "not found")</f>
        <v>44</v>
      </c>
    </row>
    <row r="1485" spans="1:17" ht="15.75" x14ac:dyDescent="0.25">
      <c r="A1485" s="15" t="s">
        <v>887</v>
      </c>
      <c r="B1485" s="2" t="str">
        <f>VLOOKUP(A1485, 'Customer Names'!A:E, 4, FALSE)</f>
        <v>Casey</v>
      </c>
      <c r="C1485" s="2">
        <f>_xlfn.XLOOKUP(A1485, 'Medical Examinations'!A:A, 'Medical Examinations'!B:B, "not found")</f>
        <v>29</v>
      </c>
      <c r="D1485" s="2">
        <f>_xlfn.XLOOKUP(A1485, 'Medical Examinations'!A:A, 'Medical Examinations'!D:D, "not found")</f>
        <v>4.5599999999999996</v>
      </c>
      <c r="E1485" s="2" t="str">
        <f>_xlfn.XLOOKUP(A1485, 'Medical Examinations'!A:A, 'Medical Examinations'!F:F, "not found")</f>
        <v>No</v>
      </c>
      <c r="F1485" s="2" t="str">
        <f>_xlfn.XLOOKUP(A1485, 'Medical Examinations'!A:A, 'Medical Examinations'!G:G, "not found")</f>
        <v>No</v>
      </c>
      <c r="G1485" s="2" t="str">
        <f>_xlfn.XLOOKUP(A1485, 'Medical Examinations'!A:A, 'Medical Examinations'!H:H, "not found")</f>
        <v>No</v>
      </c>
      <c r="H1485" s="2">
        <f>_xlfn.XLOOKUP(A1485, 'Medical Examinations'!A:A, 'Medical Examinations'!J:J, "not found")</f>
        <v>0</v>
      </c>
      <c r="I1485" s="2" t="str">
        <f>_xlfn.XLOOKUP(A1485, 'Medical Examinations'!A:A, 'Medical Examinations'!L:L, "not found")</f>
        <v>No</v>
      </c>
      <c r="J1485" s="2" t="str">
        <f>_xlfn.XLOOKUP(A1485, 'Medical Examinations'!A:A, 'Medical Examinations'!C:C, "not found")</f>
        <v>Overweight</v>
      </c>
      <c r="K1485" s="2" t="str">
        <f>_xlfn.XLOOKUP(A1485, 'Medical Examinations'!A:A, 'Medical Examinations'!E:E, "not  found")</f>
        <v>Normal</v>
      </c>
      <c r="L1485" s="16">
        <f>_xlfn.XLOOKUP(A1485, 'Hospitalisation Details'!A:A, 'Hospitalisation Details'!G:G, "not found")</f>
        <v>29400</v>
      </c>
      <c r="M1485" s="17">
        <f>_xlfn.XLOOKUP(A1485, 'Hospitalisation Details'!A:A, 'Hospitalisation Details'!J:J, "not found")</f>
        <v>7050.64</v>
      </c>
      <c r="N1485" s="2" t="str">
        <f>_xlfn.XLOOKUP(A1485, 'Hospitalisation Details'!A:A, 'Hospitalisation Details'!L:L, "not found")</f>
        <v>tier - 2</v>
      </c>
      <c r="O1485" s="2" t="str">
        <f>_xlfn.XLOOKUP(A1485, 'Hospitalisation Details'!A:A, 'Hospitalisation Details'!N:N, "not found")</f>
        <v>tier - 3</v>
      </c>
      <c r="P1485" s="2" t="str">
        <f>_xlfn.XLOOKUP(A1485, 'Hospitalisation Details'!A:A, 'Hospitalisation Details'!P:P, "not found")</f>
        <v>R1011</v>
      </c>
      <c r="Q1485" s="2">
        <f>_xlfn.XLOOKUP(A1485, 'Hospitalisation Details'!A:A, 'Hospitalisation Details'!H:H, "not found")</f>
        <v>42</v>
      </c>
    </row>
    <row r="1486" spans="1:17" ht="15.75" x14ac:dyDescent="0.25">
      <c r="A1486" s="15" t="s">
        <v>886</v>
      </c>
      <c r="B1486" s="2" t="str">
        <f>VLOOKUP(A1486, 'Customer Names'!A:E, 4, FALSE)</f>
        <v>Amanda L</v>
      </c>
      <c r="C1486" s="2">
        <f>_xlfn.XLOOKUP(A1486, 'Medical Examinations'!A:A, 'Medical Examinations'!B:B, "not found")</f>
        <v>32.869999999999997</v>
      </c>
      <c r="D1486" s="2">
        <f>_xlfn.XLOOKUP(A1486, 'Medical Examinations'!A:A, 'Medical Examinations'!D:D, "not found")</f>
        <v>5.33</v>
      </c>
      <c r="E1486" s="2" t="str">
        <f>_xlfn.XLOOKUP(A1486, 'Medical Examinations'!A:A, 'Medical Examinations'!F:F, "not found")</f>
        <v>No</v>
      </c>
      <c r="F1486" s="2" t="str">
        <f>_xlfn.XLOOKUP(A1486, 'Medical Examinations'!A:A, 'Medical Examinations'!G:G, "not found")</f>
        <v>No</v>
      </c>
      <c r="G1486" s="2" t="str">
        <f>_xlfn.XLOOKUP(A1486, 'Medical Examinations'!A:A, 'Medical Examinations'!H:H, "not found")</f>
        <v>No</v>
      </c>
      <c r="H1486" s="2">
        <f>_xlfn.XLOOKUP(A1486, 'Medical Examinations'!A:A, 'Medical Examinations'!J:J, "not found")</f>
        <v>0</v>
      </c>
      <c r="I1486" s="2" t="str">
        <f>_xlfn.XLOOKUP(A1486, 'Medical Examinations'!A:A, 'Medical Examinations'!L:L, "not found")</f>
        <v>No</v>
      </c>
      <c r="J1486" s="2" t="str">
        <f>_xlfn.XLOOKUP(A1486, 'Medical Examinations'!A:A, 'Medical Examinations'!C:C, "not found")</f>
        <v>Obesity</v>
      </c>
      <c r="K1486" s="2" t="str">
        <f>_xlfn.XLOOKUP(A1486, 'Medical Examinations'!A:A, 'Medical Examinations'!E:E, "not  found")</f>
        <v>Normal</v>
      </c>
      <c r="L1486" s="16">
        <f>_xlfn.XLOOKUP(A1486, 'Hospitalisation Details'!A:A, 'Hospitalisation Details'!G:G, "not found")</f>
        <v>29423</v>
      </c>
      <c r="M1486" s="17">
        <f>_xlfn.XLOOKUP(A1486, 'Hospitalisation Details'!A:A, 'Hospitalisation Details'!J:J, "not found")</f>
        <v>7050.02</v>
      </c>
      <c r="N1486" s="2" t="str">
        <f>_xlfn.XLOOKUP(A1486, 'Hospitalisation Details'!A:A, 'Hospitalisation Details'!L:L, "not found")</f>
        <v>tier - 2</v>
      </c>
      <c r="O1486" s="2" t="str">
        <f>_xlfn.XLOOKUP(A1486, 'Hospitalisation Details'!A:A, 'Hospitalisation Details'!N:N, "not found")</f>
        <v>tier - 1</v>
      </c>
      <c r="P1486" s="2" t="str">
        <f>_xlfn.XLOOKUP(A1486, 'Hospitalisation Details'!A:A, 'Hospitalisation Details'!P:P, "not found")</f>
        <v>R1024</v>
      </c>
      <c r="Q1486" s="2">
        <f>_xlfn.XLOOKUP(A1486, 'Hospitalisation Details'!A:A, 'Hospitalisation Details'!H:H, "not found")</f>
        <v>42</v>
      </c>
    </row>
    <row r="1487" spans="1:17" ht="15.75" x14ac:dyDescent="0.25">
      <c r="A1487" s="15" t="s">
        <v>885</v>
      </c>
      <c r="B1487" s="2" t="str">
        <f>VLOOKUP(A1487, 'Customer Names'!A:E, 4, FALSE)</f>
        <v>Ayako N.</v>
      </c>
      <c r="C1487" s="2">
        <f>_xlfn.XLOOKUP(A1487, 'Medical Examinations'!A:A, 'Medical Examinations'!B:B, "not found")</f>
        <v>26.18</v>
      </c>
      <c r="D1487" s="2">
        <f>_xlfn.XLOOKUP(A1487, 'Medical Examinations'!A:A, 'Medical Examinations'!D:D, "not found")</f>
        <v>5.63</v>
      </c>
      <c r="E1487" s="2" t="str">
        <f>_xlfn.XLOOKUP(A1487, 'Medical Examinations'!A:A, 'Medical Examinations'!F:F, "not found")</f>
        <v>No</v>
      </c>
      <c r="F1487" s="2" t="str">
        <f>_xlfn.XLOOKUP(A1487, 'Medical Examinations'!A:A, 'Medical Examinations'!G:G, "not found")</f>
        <v>No</v>
      </c>
      <c r="G1487" s="2" t="str">
        <f>_xlfn.XLOOKUP(A1487, 'Medical Examinations'!A:A, 'Medical Examinations'!H:H, "not found")</f>
        <v>No</v>
      </c>
      <c r="H1487" s="2">
        <f>_xlfn.XLOOKUP(A1487, 'Medical Examinations'!A:A, 'Medical Examinations'!J:J, "not found")</f>
        <v>0</v>
      </c>
      <c r="I1487" s="2" t="str">
        <f>_xlfn.XLOOKUP(A1487, 'Medical Examinations'!A:A, 'Medical Examinations'!L:L, "not found")</f>
        <v>No</v>
      </c>
      <c r="J1487" s="2" t="str">
        <f>_xlfn.XLOOKUP(A1487, 'Medical Examinations'!A:A, 'Medical Examinations'!C:C, "not found")</f>
        <v>Overweight</v>
      </c>
      <c r="K1487" s="2" t="str">
        <f>_xlfn.XLOOKUP(A1487, 'Medical Examinations'!A:A, 'Medical Examinations'!E:E, "not  found")</f>
        <v>Normal</v>
      </c>
      <c r="L1487" s="16">
        <f>_xlfn.XLOOKUP(A1487, 'Hospitalisation Details'!A:A, 'Hospitalisation Details'!G:G, "not found")</f>
        <v>29516</v>
      </c>
      <c r="M1487" s="17">
        <f>_xlfn.XLOOKUP(A1487, 'Hospitalisation Details'!A:A, 'Hospitalisation Details'!J:J, "not found")</f>
        <v>7046.72</v>
      </c>
      <c r="N1487" s="2" t="str">
        <f>_xlfn.XLOOKUP(A1487, 'Hospitalisation Details'!A:A, 'Hospitalisation Details'!L:L, "not found")</f>
        <v>tier - 2</v>
      </c>
      <c r="O1487" s="2" t="str">
        <f>_xlfn.XLOOKUP(A1487, 'Hospitalisation Details'!A:A, 'Hospitalisation Details'!N:N, "not found")</f>
        <v>tier - 3</v>
      </c>
      <c r="P1487" s="2" t="str">
        <f>_xlfn.XLOOKUP(A1487, 'Hospitalisation Details'!A:A, 'Hospitalisation Details'!P:P, "not found")</f>
        <v>R1013</v>
      </c>
      <c r="Q1487" s="2">
        <f>_xlfn.XLOOKUP(A1487, 'Hospitalisation Details'!A:A, 'Hospitalisation Details'!H:H, "not found")</f>
        <v>42</v>
      </c>
    </row>
    <row r="1488" spans="1:17" ht="15.75" x14ac:dyDescent="0.25">
      <c r="A1488" s="15" t="s">
        <v>884</v>
      </c>
      <c r="B1488" s="2" t="str">
        <f>VLOOKUP(A1488, 'Customer Names'!A:E, 4, FALSE)</f>
        <v>Emilee</v>
      </c>
      <c r="C1488" s="2">
        <f>_xlfn.XLOOKUP(A1488, 'Medical Examinations'!A:A, 'Medical Examinations'!B:B, "not found")</f>
        <v>25.3</v>
      </c>
      <c r="D1488" s="2">
        <f>_xlfn.XLOOKUP(A1488, 'Medical Examinations'!A:A, 'Medical Examinations'!D:D, "not found")</f>
        <v>5.12</v>
      </c>
      <c r="E1488" s="2" t="str">
        <f>_xlfn.XLOOKUP(A1488, 'Medical Examinations'!A:A, 'Medical Examinations'!F:F, "not found")</f>
        <v>No</v>
      </c>
      <c r="F1488" s="2" t="str">
        <f>_xlfn.XLOOKUP(A1488, 'Medical Examinations'!A:A, 'Medical Examinations'!G:G, "not found")</f>
        <v>No</v>
      </c>
      <c r="G1488" s="2" t="str">
        <f>_xlfn.XLOOKUP(A1488, 'Medical Examinations'!A:A, 'Medical Examinations'!H:H, "not found")</f>
        <v>No</v>
      </c>
      <c r="H1488" s="2">
        <f>_xlfn.XLOOKUP(A1488, 'Medical Examinations'!A:A, 'Medical Examinations'!J:J, "not found")</f>
        <v>0</v>
      </c>
      <c r="I1488" s="2" t="str">
        <f>_xlfn.XLOOKUP(A1488, 'Medical Examinations'!A:A, 'Medical Examinations'!L:L, "not found")</f>
        <v>No</v>
      </c>
      <c r="J1488" s="2" t="str">
        <f>_xlfn.XLOOKUP(A1488, 'Medical Examinations'!A:A, 'Medical Examinations'!C:C, "not found")</f>
        <v>Overweight</v>
      </c>
      <c r="K1488" s="2" t="str">
        <f>_xlfn.XLOOKUP(A1488, 'Medical Examinations'!A:A, 'Medical Examinations'!E:E, "not  found")</f>
        <v>Normal</v>
      </c>
      <c r="L1488" s="16">
        <f>_xlfn.XLOOKUP(A1488, 'Hospitalisation Details'!A:A, 'Hospitalisation Details'!G:G, "not found")</f>
        <v>29428</v>
      </c>
      <c r="M1488" s="17">
        <f>_xlfn.XLOOKUP(A1488, 'Hospitalisation Details'!A:A, 'Hospitalisation Details'!J:J, "not found")</f>
        <v>7045.5</v>
      </c>
      <c r="N1488" s="2" t="str">
        <f>_xlfn.XLOOKUP(A1488, 'Hospitalisation Details'!A:A, 'Hospitalisation Details'!L:L, "not found")</f>
        <v>tier - 2</v>
      </c>
      <c r="O1488" s="2" t="str">
        <f>_xlfn.XLOOKUP(A1488, 'Hospitalisation Details'!A:A, 'Hospitalisation Details'!N:N, "not found")</f>
        <v>tier - 1</v>
      </c>
      <c r="P1488" s="2" t="str">
        <f>_xlfn.XLOOKUP(A1488, 'Hospitalisation Details'!A:A, 'Hospitalisation Details'!P:P, "not found")</f>
        <v>R1011</v>
      </c>
      <c r="Q1488" s="2">
        <f>_xlfn.XLOOKUP(A1488, 'Hospitalisation Details'!A:A, 'Hospitalisation Details'!H:H, "not found")</f>
        <v>42</v>
      </c>
    </row>
    <row r="1489" spans="1:17" ht="15.75" x14ac:dyDescent="0.25">
      <c r="A1489" s="15" t="s">
        <v>883</v>
      </c>
      <c r="B1489" s="2" t="str">
        <f>VLOOKUP(A1489, 'Customer Names'!A:E, 4, FALSE)</f>
        <v>Stephen M</v>
      </c>
      <c r="C1489" s="2">
        <f>_xlfn.XLOOKUP(A1489, 'Medical Examinations'!A:A, 'Medical Examinations'!B:B, "not found")</f>
        <v>36.94</v>
      </c>
      <c r="D1489" s="2">
        <f>_xlfn.XLOOKUP(A1489, 'Medical Examinations'!A:A, 'Medical Examinations'!D:D, "not found")</f>
        <v>5.15</v>
      </c>
      <c r="E1489" s="2" t="str">
        <f>_xlfn.XLOOKUP(A1489, 'Medical Examinations'!A:A, 'Medical Examinations'!F:F, "not found")</f>
        <v>yes</v>
      </c>
      <c r="F1489" s="2" t="str">
        <f>_xlfn.XLOOKUP(A1489, 'Medical Examinations'!A:A, 'Medical Examinations'!G:G, "not found")</f>
        <v>No</v>
      </c>
      <c r="G1489" s="2" t="str">
        <f>_xlfn.XLOOKUP(A1489, 'Medical Examinations'!A:A, 'Medical Examinations'!H:H, "not found")</f>
        <v>No</v>
      </c>
      <c r="H1489" s="2">
        <f>_xlfn.XLOOKUP(A1489, 'Medical Examinations'!A:A, 'Medical Examinations'!J:J, "not found")</f>
        <v>1</v>
      </c>
      <c r="I1489" s="2" t="str">
        <f>_xlfn.XLOOKUP(A1489, 'Medical Examinations'!A:A, 'Medical Examinations'!L:L, "not found")</f>
        <v>No</v>
      </c>
      <c r="J1489" s="2" t="str">
        <f>_xlfn.XLOOKUP(A1489, 'Medical Examinations'!A:A, 'Medical Examinations'!C:C, "not found")</f>
        <v>Obesity</v>
      </c>
      <c r="K1489" s="2" t="str">
        <f>_xlfn.XLOOKUP(A1489, 'Medical Examinations'!A:A, 'Medical Examinations'!E:E, "not  found")</f>
        <v>Normal</v>
      </c>
      <c r="L1489" s="16">
        <f>_xlfn.XLOOKUP(A1489, 'Hospitalisation Details'!A:A, 'Hospitalisation Details'!G:G, "not found")</f>
        <v>35001</v>
      </c>
      <c r="M1489" s="17">
        <f>_xlfn.XLOOKUP(A1489, 'Hospitalisation Details'!A:A, 'Hospitalisation Details'!J:J, "not found")</f>
        <v>7042.11</v>
      </c>
      <c r="N1489" s="2" t="str">
        <f>_xlfn.XLOOKUP(A1489, 'Hospitalisation Details'!A:A, 'Hospitalisation Details'!L:L, "not found")</f>
        <v>tier - 2</v>
      </c>
      <c r="O1489" s="2" t="str">
        <f>_xlfn.XLOOKUP(A1489, 'Hospitalisation Details'!A:A, 'Hospitalisation Details'!N:N, "not found")</f>
        <v>tier - 3</v>
      </c>
      <c r="P1489" s="2" t="str">
        <f>_xlfn.XLOOKUP(A1489, 'Hospitalisation Details'!A:A, 'Hospitalisation Details'!P:P, "not found")</f>
        <v>R1012</v>
      </c>
      <c r="Q1489" s="2">
        <f>_xlfn.XLOOKUP(A1489, 'Hospitalisation Details'!A:A, 'Hospitalisation Details'!H:H, "not found")</f>
        <v>27</v>
      </c>
    </row>
    <row r="1490" spans="1:17" ht="15.75" x14ac:dyDescent="0.25">
      <c r="A1490" s="15" t="s">
        <v>882</v>
      </c>
      <c r="B1490" s="2" t="str">
        <f>VLOOKUP(A1490, 'Customer Names'!A:E, 4, FALSE)</f>
        <v>Annemarie A</v>
      </c>
      <c r="C1490" s="2">
        <f>_xlfn.XLOOKUP(A1490, 'Medical Examinations'!A:A, 'Medical Examinations'!B:B, "not found")</f>
        <v>22.86</v>
      </c>
      <c r="D1490" s="2">
        <f>_xlfn.XLOOKUP(A1490, 'Medical Examinations'!A:A, 'Medical Examinations'!D:D, "not found")</f>
        <v>7.5</v>
      </c>
      <c r="E1490" s="2" t="str">
        <f>_xlfn.XLOOKUP(A1490, 'Medical Examinations'!A:A, 'Medical Examinations'!F:F, "not found")</f>
        <v>No</v>
      </c>
      <c r="F1490" s="2" t="str">
        <f>_xlfn.XLOOKUP(A1490, 'Medical Examinations'!A:A, 'Medical Examinations'!G:G, "not found")</f>
        <v>No</v>
      </c>
      <c r="G1490" s="2" t="str">
        <f>_xlfn.XLOOKUP(A1490, 'Medical Examinations'!A:A, 'Medical Examinations'!H:H, "not found")</f>
        <v>No</v>
      </c>
      <c r="H1490" s="2">
        <f>_xlfn.XLOOKUP(A1490, 'Medical Examinations'!A:A, 'Medical Examinations'!J:J, "not found")</f>
        <v>0</v>
      </c>
      <c r="I1490" s="2" t="str">
        <f>_xlfn.XLOOKUP(A1490, 'Medical Examinations'!A:A, 'Medical Examinations'!L:L, "not found")</f>
        <v>No</v>
      </c>
      <c r="J1490" s="2" t="str">
        <f>_xlfn.XLOOKUP(A1490, 'Medical Examinations'!A:A, 'Medical Examinations'!C:C, "not found")</f>
        <v>Normal Weight</v>
      </c>
      <c r="K1490" s="2" t="str">
        <f>_xlfn.XLOOKUP(A1490, 'Medical Examinations'!A:A, 'Medical Examinations'!E:E, "not  found")</f>
        <v>Diabetes</v>
      </c>
      <c r="L1490" s="16">
        <f>_xlfn.XLOOKUP(A1490, 'Hospitalisation Details'!A:A, 'Hospitalisation Details'!G:G, "not found")</f>
        <v>28643</v>
      </c>
      <c r="M1490" s="17">
        <f>_xlfn.XLOOKUP(A1490, 'Hospitalisation Details'!A:A, 'Hospitalisation Details'!J:J, "not found")</f>
        <v>7033.08</v>
      </c>
      <c r="N1490" s="2" t="str">
        <f>_xlfn.XLOOKUP(A1490, 'Hospitalisation Details'!A:A, 'Hospitalisation Details'!L:L, "not found")</f>
        <v>tier - 2</v>
      </c>
      <c r="O1490" s="2" t="str">
        <f>_xlfn.XLOOKUP(A1490, 'Hospitalisation Details'!A:A, 'Hospitalisation Details'!N:N, "not found")</f>
        <v>tier - 2</v>
      </c>
      <c r="P1490" s="2" t="str">
        <f>_xlfn.XLOOKUP(A1490, 'Hospitalisation Details'!A:A, 'Hospitalisation Details'!P:P, "not found")</f>
        <v>R1013</v>
      </c>
      <c r="Q1490" s="2">
        <f>_xlfn.XLOOKUP(A1490, 'Hospitalisation Details'!A:A, 'Hospitalisation Details'!H:H, "not found")</f>
        <v>45</v>
      </c>
    </row>
    <row r="1491" spans="1:17" ht="15.75" x14ac:dyDescent="0.25">
      <c r="A1491" s="15" t="s">
        <v>881</v>
      </c>
      <c r="B1491" s="2" t="str">
        <f>VLOOKUP(A1491, 'Customer Names'!A:E, 4, FALSE)</f>
        <v>Ashley R</v>
      </c>
      <c r="C1491" s="2">
        <f>_xlfn.XLOOKUP(A1491, 'Medical Examinations'!A:A, 'Medical Examinations'!B:B, "not found")</f>
        <v>18.760000000000002</v>
      </c>
      <c r="D1491" s="2">
        <f>_xlfn.XLOOKUP(A1491, 'Medical Examinations'!A:A, 'Medical Examinations'!D:D, "not found")</f>
        <v>4.88</v>
      </c>
      <c r="E1491" s="2" t="str">
        <f>_xlfn.XLOOKUP(A1491, 'Medical Examinations'!A:A, 'Medical Examinations'!F:F, "not found")</f>
        <v>yes</v>
      </c>
      <c r="F1491" s="2" t="str">
        <f>_xlfn.XLOOKUP(A1491, 'Medical Examinations'!A:A, 'Medical Examinations'!G:G, "not found")</f>
        <v>No</v>
      </c>
      <c r="G1491" s="2" t="str">
        <f>_xlfn.XLOOKUP(A1491, 'Medical Examinations'!A:A, 'Medical Examinations'!H:H, "not found")</f>
        <v>Yes</v>
      </c>
      <c r="H1491" s="2">
        <f>_xlfn.XLOOKUP(A1491, 'Medical Examinations'!A:A, 'Medical Examinations'!J:J, "not found")</f>
        <v>1</v>
      </c>
      <c r="I1491" s="2" t="str">
        <f>_xlfn.XLOOKUP(A1491, 'Medical Examinations'!A:A, 'Medical Examinations'!L:L, "not found")</f>
        <v>No</v>
      </c>
      <c r="J1491" s="2" t="str">
        <f>_xlfn.XLOOKUP(A1491, 'Medical Examinations'!A:A, 'Medical Examinations'!C:C, "not found")</f>
        <v>Normal Weight</v>
      </c>
      <c r="K1491" s="2" t="str">
        <f>_xlfn.XLOOKUP(A1491, 'Medical Examinations'!A:A, 'Medical Examinations'!E:E, "not  found")</f>
        <v>Normal</v>
      </c>
      <c r="L1491" s="16">
        <f>_xlfn.XLOOKUP(A1491, 'Hospitalisation Details'!A:A, 'Hospitalisation Details'!G:G, "not found")</f>
        <v>25390</v>
      </c>
      <c r="M1491" s="17">
        <f>_xlfn.XLOOKUP(A1491, 'Hospitalisation Details'!A:A, 'Hospitalisation Details'!J:J, "not found")</f>
        <v>7003.1</v>
      </c>
      <c r="N1491" s="2" t="str">
        <f>_xlfn.XLOOKUP(A1491, 'Hospitalisation Details'!A:A, 'Hospitalisation Details'!L:L, "not found")</f>
        <v>tier - 2</v>
      </c>
      <c r="O1491" s="2" t="str">
        <f>_xlfn.XLOOKUP(A1491, 'Hospitalisation Details'!A:A, 'Hospitalisation Details'!N:N, "not found")</f>
        <v>tier - 3</v>
      </c>
      <c r="P1491" s="2" t="str">
        <f>_xlfn.XLOOKUP(A1491, 'Hospitalisation Details'!A:A, 'Hospitalisation Details'!P:P, "not found")</f>
        <v>R1013</v>
      </c>
      <c r="Q1491" s="2">
        <f>_xlfn.XLOOKUP(A1491, 'Hospitalisation Details'!A:A, 'Hospitalisation Details'!H:H, "not found")</f>
        <v>53</v>
      </c>
    </row>
    <row r="1492" spans="1:17" ht="15.75" x14ac:dyDescent="0.25">
      <c r="A1492" s="15" t="s">
        <v>880</v>
      </c>
      <c r="B1492" s="2" t="str">
        <f>VLOOKUP(A1492, 'Customer Names'!A:E, 4, FALSE)</f>
        <v>Leslie A</v>
      </c>
      <c r="C1492" s="2">
        <f>_xlfn.XLOOKUP(A1492, 'Medical Examinations'!A:A, 'Medical Examinations'!B:B, "not found")</f>
        <v>24.36</v>
      </c>
      <c r="D1492" s="2">
        <f>_xlfn.XLOOKUP(A1492, 'Medical Examinations'!A:A, 'Medical Examinations'!D:D, "not found")</f>
        <v>5.57</v>
      </c>
      <c r="E1492" s="2" t="str">
        <f>_xlfn.XLOOKUP(A1492, 'Medical Examinations'!A:A, 'Medical Examinations'!F:F, "not found")</f>
        <v>No</v>
      </c>
      <c r="F1492" s="2" t="str">
        <f>_xlfn.XLOOKUP(A1492, 'Medical Examinations'!A:A, 'Medical Examinations'!G:G, "not found")</f>
        <v>No</v>
      </c>
      <c r="G1492" s="2" t="str">
        <f>_xlfn.XLOOKUP(A1492, 'Medical Examinations'!A:A, 'Medical Examinations'!H:H, "not found")</f>
        <v>No</v>
      </c>
      <c r="H1492" s="2">
        <f>_xlfn.XLOOKUP(A1492, 'Medical Examinations'!A:A, 'Medical Examinations'!J:J, "not found")</f>
        <v>0</v>
      </c>
      <c r="I1492" s="2" t="str">
        <f>_xlfn.XLOOKUP(A1492, 'Medical Examinations'!A:A, 'Medical Examinations'!L:L, "not found")</f>
        <v>No</v>
      </c>
      <c r="J1492" s="2" t="str">
        <f>_xlfn.XLOOKUP(A1492, 'Medical Examinations'!A:A, 'Medical Examinations'!C:C, "not found")</f>
        <v>Normal Weight</v>
      </c>
      <c r="K1492" s="2" t="str">
        <f>_xlfn.XLOOKUP(A1492, 'Medical Examinations'!A:A, 'Medical Examinations'!E:E, "not  found")</f>
        <v>Normal</v>
      </c>
      <c r="L1492" s="16">
        <f>_xlfn.XLOOKUP(A1492, 'Hospitalisation Details'!A:A, 'Hospitalisation Details'!G:G, "not found")</f>
        <v>30195</v>
      </c>
      <c r="M1492" s="17">
        <f>_xlfn.XLOOKUP(A1492, 'Hospitalisation Details'!A:A, 'Hospitalisation Details'!J:J, "not found")</f>
        <v>6989.95</v>
      </c>
      <c r="N1492" s="2" t="str">
        <f>_xlfn.XLOOKUP(A1492, 'Hospitalisation Details'!A:A, 'Hospitalisation Details'!L:L, "not found")</f>
        <v>tier - 2</v>
      </c>
      <c r="O1492" s="2" t="str">
        <f>_xlfn.XLOOKUP(A1492, 'Hospitalisation Details'!A:A, 'Hospitalisation Details'!N:N, "not found")</f>
        <v>tier - 1</v>
      </c>
      <c r="P1492" s="2" t="str">
        <f>_xlfn.XLOOKUP(A1492, 'Hospitalisation Details'!A:A, 'Hospitalisation Details'!P:P, "not found")</f>
        <v>R1013</v>
      </c>
      <c r="Q1492" s="2">
        <f>_xlfn.XLOOKUP(A1492, 'Hospitalisation Details'!A:A, 'Hospitalisation Details'!H:H, "not found")</f>
        <v>40</v>
      </c>
    </row>
    <row r="1493" spans="1:17" ht="15.75" x14ac:dyDescent="0.25">
      <c r="A1493" s="15" t="s">
        <v>879</v>
      </c>
      <c r="B1493" s="2" t="str">
        <f>VLOOKUP(A1493, 'Customer Names'!A:E, 4, FALSE)</f>
        <v>Mauricio J. Sr.</v>
      </c>
      <c r="C1493" s="2">
        <f>_xlfn.XLOOKUP(A1493, 'Medical Examinations'!A:A, 'Medical Examinations'!B:B, "not found")</f>
        <v>32.299999999999997</v>
      </c>
      <c r="D1493" s="2">
        <f>_xlfn.XLOOKUP(A1493, 'Medical Examinations'!A:A, 'Medical Examinations'!D:D, "not found")</f>
        <v>5.31</v>
      </c>
      <c r="E1493" s="2" t="str">
        <f>_xlfn.XLOOKUP(A1493, 'Medical Examinations'!A:A, 'Medical Examinations'!F:F, "not found")</f>
        <v>No</v>
      </c>
      <c r="F1493" s="2" t="str">
        <f>_xlfn.XLOOKUP(A1493, 'Medical Examinations'!A:A, 'Medical Examinations'!G:G, "not found")</f>
        <v>No</v>
      </c>
      <c r="G1493" s="2" t="str">
        <f>_xlfn.XLOOKUP(A1493, 'Medical Examinations'!A:A, 'Medical Examinations'!H:H, "not found")</f>
        <v>No</v>
      </c>
      <c r="H1493" s="2">
        <f>_xlfn.XLOOKUP(A1493, 'Medical Examinations'!A:A, 'Medical Examinations'!J:J, "not found")</f>
        <v>0</v>
      </c>
      <c r="I1493" s="2" t="str">
        <f>_xlfn.XLOOKUP(A1493, 'Medical Examinations'!A:A, 'Medical Examinations'!L:L, "not found")</f>
        <v>No</v>
      </c>
      <c r="J1493" s="2" t="str">
        <f>_xlfn.XLOOKUP(A1493, 'Medical Examinations'!A:A, 'Medical Examinations'!C:C, "not found")</f>
        <v>Obesity</v>
      </c>
      <c r="K1493" s="2" t="str">
        <f>_xlfn.XLOOKUP(A1493, 'Medical Examinations'!A:A, 'Medical Examinations'!E:E, "not  found")</f>
        <v>Normal</v>
      </c>
      <c r="L1493" s="16">
        <f>_xlfn.XLOOKUP(A1493, 'Hospitalisation Details'!A:A, 'Hospitalisation Details'!G:G, "not found")</f>
        <v>30242</v>
      </c>
      <c r="M1493" s="17">
        <f>_xlfn.XLOOKUP(A1493, 'Hospitalisation Details'!A:A, 'Hospitalisation Details'!J:J, "not found")</f>
        <v>6986.7</v>
      </c>
      <c r="N1493" s="2" t="str">
        <f>_xlfn.XLOOKUP(A1493, 'Hospitalisation Details'!A:A, 'Hospitalisation Details'!L:L, "not found")</f>
        <v>tier - 3</v>
      </c>
      <c r="O1493" s="2" t="str">
        <f>_xlfn.XLOOKUP(A1493, 'Hospitalisation Details'!A:A, 'Hospitalisation Details'!N:N, "not found")</f>
        <v>tier - 1</v>
      </c>
      <c r="P1493" s="2" t="str">
        <f>_xlfn.XLOOKUP(A1493, 'Hospitalisation Details'!A:A, 'Hospitalisation Details'!P:P, "not found")</f>
        <v>R1012</v>
      </c>
      <c r="Q1493" s="2">
        <f>_xlfn.XLOOKUP(A1493, 'Hospitalisation Details'!A:A, 'Hospitalisation Details'!H:H, "not found")</f>
        <v>40</v>
      </c>
    </row>
    <row r="1494" spans="1:17" ht="15.75" x14ac:dyDescent="0.25">
      <c r="A1494" s="15" t="s">
        <v>878</v>
      </c>
      <c r="B1494" s="2" t="str">
        <f>VLOOKUP(A1494, 'Customer Names'!A:E, 4, FALSE)</f>
        <v>Kieran</v>
      </c>
      <c r="C1494" s="2">
        <f>_xlfn.XLOOKUP(A1494, 'Medical Examinations'!A:A, 'Medical Examinations'!B:B, "not found")</f>
        <v>22.704999999999998</v>
      </c>
      <c r="D1494" s="2">
        <f>_xlfn.XLOOKUP(A1494, 'Medical Examinations'!A:A, 'Medical Examinations'!D:D, "not found")</f>
        <v>4.57</v>
      </c>
      <c r="E1494" s="2" t="str">
        <f>_xlfn.XLOOKUP(A1494, 'Medical Examinations'!A:A, 'Medical Examinations'!F:F, "not found")</f>
        <v>yes</v>
      </c>
      <c r="F1494" s="2" t="str">
        <f>_xlfn.XLOOKUP(A1494, 'Medical Examinations'!A:A, 'Medical Examinations'!G:G, "not found")</f>
        <v>No</v>
      </c>
      <c r="G1494" s="2" t="str">
        <f>_xlfn.XLOOKUP(A1494, 'Medical Examinations'!A:A, 'Medical Examinations'!H:H, "not found")</f>
        <v>No</v>
      </c>
      <c r="H1494" s="2">
        <f>_xlfn.XLOOKUP(A1494, 'Medical Examinations'!A:A, 'Medical Examinations'!J:J, "not found")</f>
        <v>0</v>
      </c>
      <c r="I1494" s="2" t="str">
        <f>_xlfn.XLOOKUP(A1494, 'Medical Examinations'!A:A, 'Medical Examinations'!L:L, "not found")</f>
        <v>No</v>
      </c>
      <c r="J1494" s="2" t="str">
        <f>_xlfn.XLOOKUP(A1494, 'Medical Examinations'!A:A, 'Medical Examinations'!C:C, "not found")</f>
        <v>Normal Weight</v>
      </c>
      <c r="K1494" s="2" t="str">
        <f>_xlfn.XLOOKUP(A1494, 'Medical Examinations'!A:A, 'Medical Examinations'!E:E, "not  found")</f>
        <v>Normal</v>
      </c>
      <c r="L1494" s="16">
        <f>_xlfn.XLOOKUP(A1494, 'Hospitalisation Details'!A:A, 'Hospitalisation Details'!G:G, "not found")</f>
        <v>31391</v>
      </c>
      <c r="M1494" s="17">
        <f>_xlfn.XLOOKUP(A1494, 'Hospitalisation Details'!A:A, 'Hospitalisation Details'!J:J, "not found")</f>
        <v>6985.51</v>
      </c>
      <c r="N1494" s="2" t="str">
        <f>_xlfn.XLOOKUP(A1494, 'Hospitalisation Details'!A:A, 'Hospitalisation Details'!L:L, "not found")</f>
        <v>tier - 2</v>
      </c>
      <c r="O1494" s="2" t="str">
        <f>_xlfn.XLOOKUP(A1494, 'Hospitalisation Details'!A:A, 'Hospitalisation Details'!N:N, "not found")</f>
        <v>tier - 2</v>
      </c>
      <c r="P1494" s="2" t="str">
        <f>_xlfn.XLOOKUP(A1494, 'Hospitalisation Details'!A:A, 'Hospitalisation Details'!P:P, "not found")</f>
        <v>R1019</v>
      </c>
      <c r="Q1494" s="2">
        <f>_xlfn.XLOOKUP(A1494, 'Hospitalisation Details'!A:A, 'Hospitalisation Details'!H:H, "not found")</f>
        <v>37</v>
      </c>
    </row>
    <row r="1495" spans="1:17" ht="15.75" x14ac:dyDescent="0.25">
      <c r="A1495" s="15" t="s">
        <v>877</v>
      </c>
      <c r="B1495" s="2" t="str">
        <f>VLOOKUP(A1495, 'Customer Names'!A:E, 4, FALSE)</f>
        <v>Elizabeth A</v>
      </c>
      <c r="C1495" s="2">
        <f>_xlfn.XLOOKUP(A1495, 'Medical Examinations'!A:A, 'Medical Examinations'!B:B, "not found")</f>
        <v>21.79</v>
      </c>
      <c r="D1495" s="2">
        <f>_xlfn.XLOOKUP(A1495, 'Medical Examinations'!A:A, 'Medical Examinations'!D:D, "not found")</f>
        <v>8.6999999999999993</v>
      </c>
      <c r="E1495" s="2" t="str">
        <f>_xlfn.XLOOKUP(A1495, 'Medical Examinations'!A:A, 'Medical Examinations'!F:F, "not found")</f>
        <v>yes</v>
      </c>
      <c r="F1495" s="2" t="str">
        <f>_xlfn.XLOOKUP(A1495, 'Medical Examinations'!A:A, 'Medical Examinations'!G:G, "not found")</f>
        <v>No</v>
      </c>
      <c r="G1495" s="2" t="str">
        <f>_xlfn.XLOOKUP(A1495, 'Medical Examinations'!A:A, 'Medical Examinations'!H:H, "not found")</f>
        <v>No</v>
      </c>
      <c r="H1495" s="2">
        <f>_xlfn.XLOOKUP(A1495, 'Medical Examinations'!A:A, 'Medical Examinations'!J:J, "not found")</f>
        <v>1</v>
      </c>
      <c r="I1495" s="2" t="str">
        <f>_xlfn.XLOOKUP(A1495, 'Medical Examinations'!A:A, 'Medical Examinations'!L:L, "not found")</f>
        <v>No</v>
      </c>
      <c r="J1495" s="2" t="str">
        <f>_xlfn.XLOOKUP(A1495, 'Medical Examinations'!A:A, 'Medical Examinations'!C:C, "not found")</f>
        <v>Normal Weight</v>
      </c>
      <c r="K1495" s="2" t="str">
        <f>_xlfn.XLOOKUP(A1495, 'Medical Examinations'!A:A, 'Medical Examinations'!E:E, "not  found")</f>
        <v>Diabetes</v>
      </c>
      <c r="L1495" s="16">
        <f>_xlfn.XLOOKUP(A1495, 'Hospitalisation Details'!A:A, 'Hospitalisation Details'!G:G, "not found")</f>
        <v>27548</v>
      </c>
      <c r="M1495" s="17">
        <f>_xlfn.XLOOKUP(A1495, 'Hospitalisation Details'!A:A, 'Hospitalisation Details'!J:J, "not found")</f>
        <v>6965.21</v>
      </c>
      <c r="N1495" s="2" t="str">
        <f>_xlfn.XLOOKUP(A1495, 'Hospitalisation Details'!A:A, 'Hospitalisation Details'!L:L, "not found")</f>
        <v>tier - 2</v>
      </c>
      <c r="O1495" s="2" t="str">
        <f>_xlfn.XLOOKUP(A1495, 'Hospitalisation Details'!A:A, 'Hospitalisation Details'!N:N, "not found")</f>
        <v>tier - 3</v>
      </c>
      <c r="P1495" s="2" t="str">
        <f>_xlfn.XLOOKUP(A1495, 'Hospitalisation Details'!A:A, 'Hospitalisation Details'!P:P, "not found")</f>
        <v>R1013</v>
      </c>
      <c r="Q1495" s="2">
        <f>_xlfn.XLOOKUP(A1495, 'Hospitalisation Details'!A:A, 'Hospitalisation Details'!H:H, "not found")</f>
        <v>48</v>
      </c>
    </row>
    <row r="1496" spans="1:17" ht="15.75" x14ac:dyDescent="0.25">
      <c r="A1496" s="15" t="s">
        <v>876</v>
      </c>
      <c r="B1496" s="2" t="str">
        <f>VLOOKUP(A1496, 'Customer Names'!A:E, 4, FALSE)</f>
        <v>Zeke M.</v>
      </c>
      <c r="C1496" s="2">
        <f>_xlfn.XLOOKUP(A1496, 'Medical Examinations'!A:A, 'Medical Examinations'!B:B, "not found")</f>
        <v>24.52</v>
      </c>
      <c r="D1496" s="2">
        <f>_xlfn.XLOOKUP(A1496, 'Medical Examinations'!A:A, 'Medical Examinations'!D:D, "not found")</f>
        <v>4.76</v>
      </c>
      <c r="E1496" s="2" t="str">
        <f>_xlfn.XLOOKUP(A1496, 'Medical Examinations'!A:A, 'Medical Examinations'!F:F, "not found")</f>
        <v>No</v>
      </c>
      <c r="F1496" s="2" t="str">
        <f>_xlfn.XLOOKUP(A1496, 'Medical Examinations'!A:A, 'Medical Examinations'!G:G, "not found")</f>
        <v>No</v>
      </c>
      <c r="G1496" s="2" t="str">
        <f>_xlfn.XLOOKUP(A1496, 'Medical Examinations'!A:A, 'Medical Examinations'!H:H, "not found")</f>
        <v>No</v>
      </c>
      <c r="H1496" s="2">
        <f>_xlfn.XLOOKUP(A1496, 'Medical Examinations'!A:A, 'Medical Examinations'!J:J, "not found")</f>
        <v>0</v>
      </c>
      <c r="I1496" s="2" t="str">
        <f>_xlfn.XLOOKUP(A1496, 'Medical Examinations'!A:A, 'Medical Examinations'!L:L, "not found")</f>
        <v>No</v>
      </c>
      <c r="J1496" s="2" t="str">
        <f>_xlfn.XLOOKUP(A1496, 'Medical Examinations'!A:A, 'Medical Examinations'!C:C, "not found")</f>
        <v>Normal Weight</v>
      </c>
      <c r="K1496" s="2" t="str">
        <f>_xlfn.XLOOKUP(A1496, 'Medical Examinations'!A:A, 'Medical Examinations'!E:E, "not  found")</f>
        <v>Normal</v>
      </c>
      <c r="L1496" s="16">
        <f>_xlfn.XLOOKUP(A1496, 'Hospitalisation Details'!A:A, 'Hospitalisation Details'!G:G, "not found")</f>
        <v>29451</v>
      </c>
      <c r="M1496" s="17">
        <f>_xlfn.XLOOKUP(A1496, 'Hospitalisation Details'!A:A, 'Hospitalisation Details'!J:J, "not found")</f>
        <v>6951.12</v>
      </c>
      <c r="N1496" s="2" t="str">
        <f>_xlfn.XLOOKUP(A1496, 'Hospitalisation Details'!A:A, 'Hospitalisation Details'!L:L, "not found")</f>
        <v>tier - 2</v>
      </c>
      <c r="O1496" s="2" t="str">
        <f>_xlfn.XLOOKUP(A1496, 'Hospitalisation Details'!A:A, 'Hospitalisation Details'!N:N, "not found")</f>
        <v>tier - 2</v>
      </c>
      <c r="P1496" s="2" t="str">
        <f>_xlfn.XLOOKUP(A1496, 'Hospitalisation Details'!A:A, 'Hospitalisation Details'!P:P, "not found")</f>
        <v>R1013</v>
      </c>
      <c r="Q1496" s="2">
        <f>_xlfn.XLOOKUP(A1496, 'Hospitalisation Details'!A:A, 'Hospitalisation Details'!H:H, "not found")</f>
        <v>42</v>
      </c>
    </row>
    <row r="1497" spans="1:17" ht="15.75" x14ac:dyDescent="0.25">
      <c r="A1497" s="15" t="s">
        <v>875</v>
      </c>
      <c r="B1497" s="2" t="str">
        <f>VLOOKUP(A1497, 'Customer Names'!A:E, 4, FALSE)</f>
        <v>Chip</v>
      </c>
      <c r="C1497" s="2">
        <f>_xlfn.XLOOKUP(A1497, 'Medical Examinations'!A:A, 'Medical Examinations'!B:B, "not found")</f>
        <v>39.520000000000003</v>
      </c>
      <c r="D1497" s="2">
        <f>_xlfn.XLOOKUP(A1497, 'Medical Examinations'!A:A, 'Medical Examinations'!D:D, "not found")</f>
        <v>11.81</v>
      </c>
      <c r="E1497" s="2" t="str">
        <f>_xlfn.XLOOKUP(A1497, 'Medical Examinations'!A:A, 'Medical Examinations'!F:F, "not found")</f>
        <v>No</v>
      </c>
      <c r="F1497" s="2" t="str">
        <f>_xlfn.XLOOKUP(A1497, 'Medical Examinations'!A:A, 'Medical Examinations'!G:G, "not found")</f>
        <v>No</v>
      </c>
      <c r="G1497" s="2" t="str">
        <f>_xlfn.XLOOKUP(A1497, 'Medical Examinations'!A:A, 'Medical Examinations'!H:H, "not found")</f>
        <v>No</v>
      </c>
      <c r="H1497" s="2">
        <f>_xlfn.XLOOKUP(A1497, 'Medical Examinations'!A:A, 'Medical Examinations'!J:J, "not found")</f>
        <v>0</v>
      </c>
      <c r="I1497" s="2" t="str">
        <f>_xlfn.XLOOKUP(A1497, 'Medical Examinations'!A:A, 'Medical Examinations'!L:L, "not found")</f>
        <v>No</v>
      </c>
      <c r="J1497" s="2" t="str">
        <f>_xlfn.XLOOKUP(A1497, 'Medical Examinations'!A:A, 'Medical Examinations'!C:C, "not found")</f>
        <v>Obesity</v>
      </c>
      <c r="K1497" s="2" t="str">
        <f>_xlfn.XLOOKUP(A1497, 'Medical Examinations'!A:A, 'Medical Examinations'!E:E, "not  found")</f>
        <v>Diabetes</v>
      </c>
      <c r="L1497" s="16">
        <f>_xlfn.XLOOKUP(A1497, 'Hospitalisation Details'!A:A, 'Hospitalisation Details'!G:G, "not found")</f>
        <v>28839</v>
      </c>
      <c r="M1497" s="17">
        <f>_xlfn.XLOOKUP(A1497, 'Hospitalisation Details'!A:A, 'Hospitalisation Details'!J:J, "not found")</f>
        <v>6948.7</v>
      </c>
      <c r="N1497" s="2" t="str">
        <f>_xlfn.XLOOKUP(A1497, 'Hospitalisation Details'!A:A, 'Hospitalisation Details'!L:L, "not found")</f>
        <v>tier - 1</v>
      </c>
      <c r="O1497" s="2" t="str">
        <f>_xlfn.XLOOKUP(A1497, 'Hospitalisation Details'!A:A, 'Hospitalisation Details'!N:N, "not found")</f>
        <v>tier - 2</v>
      </c>
      <c r="P1497" s="2" t="str">
        <f>_xlfn.XLOOKUP(A1497, 'Hospitalisation Details'!A:A, 'Hospitalisation Details'!P:P, "not found")</f>
        <v>R1012</v>
      </c>
      <c r="Q1497" s="2">
        <f>_xlfn.XLOOKUP(A1497, 'Hospitalisation Details'!A:A, 'Hospitalisation Details'!H:H, "not found")</f>
        <v>44</v>
      </c>
    </row>
    <row r="1498" spans="1:17" ht="15.75" x14ac:dyDescent="0.25">
      <c r="A1498" s="15" t="s">
        <v>874</v>
      </c>
      <c r="B1498" s="2" t="str">
        <f>VLOOKUP(A1498, 'Customer Names'!A:E, 4, FALSE)</f>
        <v>Miguel Angel Sr.</v>
      </c>
      <c r="C1498" s="2">
        <f>_xlfn.XLOOKUP(A1498, 'Medical Examinations'!A:A, 'Medical Examinations'!B:B, "not found")</f>
        <v>24.49</v>
      </c>
      <c r="D1498" s="2">
        <f>_xlfn.XLOOKUP(A1498, 'Medical Examinations'!A:A, 'Medical Examinations'!D:D, "not found")</f>
        <v>4.67</v>
      </c>
      <c r="E1498" s="2" t="str">
        <f>_xlfn.XLOOKUP(A1498, 'Medical Examinations'!A:A, 'Medical Examinations'!F:F, "not found")</f>
        <v>No</v>
      </c>
      <c r="F1498" s="2" t="str">
        <f>_xlfn.XLOOKUP(A1498, 'Medical Examinations'!A:A, 'Medical Examinations'!G:G, "not found")</f>
        <v>No</v>
      </c>
      <c r="G1498" s="2" t="str">
        <f>_xlfn.XLOOKUP(A1498, 'Medical Examinations'!A:A, 'Medical Examinations'!H:H, "not found")</f>
        <v>No</v>
      </c>
      <c r="H1498" s="2">
        <f>_xlfn.XLOOKUP(A1498, 'Medical Examinations'!A:A, 'Medical Examinations'!J:J, "not found")</f>
        <v>0</v>
      </c>
      <c r="I1498" s="2" t="str">
        <f>_xlfn.XLOOKUP(A1498, 'Medical Examinations'!A:A, 'Medical Examinations'!L:L, "not found")</f>
        <v>No</v>
      </c>
      <c r="J1498" s="2" t="str">
        <f>_xlfn.XLOOKUP(A1498, 'Medical Examinations'!A:A, 'Medical Examinations'!C:C, "not found")</f>
        <v>Normal Weight</v>
      </c>
      <c r="K1498" s="2" t="str">
        <f>_xlfn.XLOOKUP(A1498, 'Medical Examinations'!A:A, 'Medical Examinations'!E:E, "not  found")</f>
        <v>Normal</v>
      </c>
      <c r="L1498" s="16">
        <f>_xlfn.XLOOKUP(A1498, 'Hospitalisation Details'!A:A, 'Hospitalisation Details'!G:G, "not found")</f>
        <v>29499</v>
      </c>
      <c r="M1498" s="17">
        <f>_xlfn.XLOOKUP(A1498, 'Hospitalisation Details'!A:A, 'Hospitalisation Details'!J:J, "not found")</f>
        <v>6940.94</v>
      </c>
      <c r="N1498" s="2" t="str">
        <f>_xlfn.XLOOKUP(A1498, 'Hospitalisation Details'!A:A, 'Hospitalisation Details'!L:L, "not found")</f>
        <v>tier - 2</v>
      </c>
      <c r="O1498" s="2" t="str">
        <f>_xlfn.XLOOKUP(A1498, 'Hospitalisation Details'!A:A, 'Hospitalisation Details'!N:N, "not found")</f>
        <v>tier - 3</v>
      </c>
      <c r="P1498" s="2" t="str">
        <f>_xlfn.XLOOKUP(A1498, 'Hospitalisation Details'!A:A, 'Hospitalisation Details'!P:P, "not found")</f>
        <v>R1013</v>
      </c>
      <c r="Q1498" s="2">
        <f>_xlfn.XLOOKUP(A1498, 'Hospitalisation Details'!A:A, 'Hospitalisation Details'!H:H, "not found")</f>
        <v>42</v>
      </c>
    </row>
    <row r="1499" spans="1:17" ht="15.75" x14ac:dyDescent="0.25">
      <c r="A1499" s="15" t="s">
        <v>873</v>
      </c>
      <c r="B1499" s="2" t="str">
        <f>VLOOKUP(A1499, 'Customer Names'!A:E, 4, FALSE)</f>
        <v>Brian</v>
      </c>
      <c r="C1499" s="2">
        <f>_xlfn.XLOOKUP(A1499, 'Medical Examinations'!A:A, 'Medical Examinations'!B:B, "not found")</f>
        <v>26.315000000000001</v>
      </c>
      <c r="D1499" s="2">
        <f>_xlfn.XLOOKUP(A1499, 'Medical Examinations'!A:A, 'Medical Examinations'!D:D, "not found")</f>
        <v>6.02</v>
      </c>
      <c r="E1499" s="2" t="str">
        <f>_xlfn.XLOOKUP(A1499, 'Medical Examinations'!A:A, 'Medical Examinations'!F:F, "not found")</f>
        <v>No</v>
      </c>
      <c r="F1499" s="2" t="str">
        <f>_xlfn.XLOOKUP(A1499, 'Medical Examinations'!A:A, 'Medical Examinations'!G:G, "not found")</f>
        <v>No</v>
      </c>
      <c r="G1499" s="2" t="str">
        <f>_xlfn.XLOOKUP(A1499, 'Medical Examinations'!A:A, 'Medical Examinations'!H:H, "not found")</f>
        <v>No</v>
      </c>
      <c r="H1499" s="2">
        <f>_xlfn.XLOOKUP(A1499, 'Medical Examinations'!A:A, 'Medical Examinations'!J:J, "not found")</f>
        <v>0</v>
      </c>
      <c r="I1499" s="2" t="str">
        <f>_xlfn.XLOOKUP(A1499, 'Medical Examinations'!A:A, 'Medical Examinations'!L:L, "not found")</f>
        <v>No</v>
      </c>
      <c r="J1499" s="2" t="str">
        <f>_xlfn.XLOOKUP(A1499, 'Medical Examinations'!A:A, 'Medical Examinations'!C:C, "not found")</f>
        <v>Overweight</v>
      </c>
      <c r="K1499" s="2" t="str">
        <f>_xlfn.XLOOKUP(A1499, 'Medical Examinations'!A:A, 'Medical Examinations'!E:E, "not  found")</f>
        <v>Prediabeties</v>
      </c>
      <c r="L1499" s="16">
        <f>_xlfn.XLOOKUP(A1499, 'Hospitalisation Details'!A:A, 'Hospitalisation Details'!G:G, "not found")</f>
        <v>29463</v>
      </c>
      <c r="M1499" s="17">
        <f>_xlfn.XLOOKUP(A1499, 'Hospitalisation Details'!A:A, 'Hospitalisation Details'!J:J, "not found")</f>
        <v>6940.91</v>
      </c>
      <c r="N1499" s="2" t="str">
        <f>_xlfn.XLOOKUP(A1499, 'Hospitalisation Details'!A:A, 'Hospitalisation Details'!L:L, "not found")</f>
        <v>tier - 2</v>
      </c>
      <c r="O1499" s="2" t="str">
        <f>_xlfn.XLOOKUP(A1499, 'Hospitalisation Details'!A:A, 'Hospitalisation Details'!N:N, "not found")</f>
        <v>tier - 2</v>
      </c>
      <c r="P1499" s="2" t="str">
        <f>_xlfn.XLOOKUP(A1499, 'Hospitalisation Details'!A:A, 'Hospitalisation Details'!P:P, "not found")</f>
        <v>R1012</v>
      </c>
      <c r="Q1499" s="2">
        <f>_xlfn.XLOOKUP(A1499, 'Hospitalisation Details'!A:A, 'Hospitalisation Details'!H:H, "not found")</f>
        <v>42</v>
      </c>
    </row>
    <row r="1500" spans="1:17" ht="15.75" x14ac:dyDescent="0.25">
      <c r="A1500" s="15" t="s">
        <v>872</v>
      </c>
      <c r="B1500" s="2" t="str">
        <f>VLOOKUP(A1500, 'Customer Names'!A:E, 4, FALSE)</f>
        <v>Meghan</v>
      </c>
      <c r="C1500" s="2">
        <f>_xlfn.XLOOKUP(A1500, 'Medical Examinations'!A:A, 'Medical Examinations'!B:B, "not found")</f>
        <v>22.58</v>
      </c>
      <c r="D1500" s="2">
        <f>_xlfn.XLOOKUP(A1500, 'Medical Examinations'!A:A, 'Medical Examinations'!D:D, "not found")</f>
        <v>7.46</v>
      </c>
      <c r="E1500" s="2" t="str">
        <f>_xlfn.XLOOKUP(A1500, 'Medical Examinations'!A:A, 'Medical Examinations'!F:F, "not found")</f>
        <v>No</v>
      </c>
      <c r="F1500" s="2" t="str">
        <f>_xlfn.XLOOKUP(A1500, 'Medical Examinations'!A:A, 'Medical Examinations'!G:G, "not found")</f>
        <v>No</v>
      </c>
      <c r="G1500" s="2" t="str">
        <f>_xlfn.XLOOKUP(A1500, 'Medical Examinations'!A:A, 'Medical Examinations'!H:H, "not found")</f>
        <v>No</v>
      </c>
      <c r="H1500" s="2">
        <f>_xlfn.XLOOKUP(A1500, 'Medical Examinations'!A:A, 'Medical Examinations'!J:J, "not found")</f>
        <v>0</v>
      </c>
      <c r="I1500" s="2" t="str">
        <f>_xlfn.XLOOKUP(A1500, 'Medical Examinations'!A:A, 'Medical Examinations'!L:L, "not found")</f>
        <v>No</v>
      </c>
      <c r="J1500" s="2" t="str">
        <f>_xlfn.XLOOKUP(A1500, 'Medical Examinations'!A:A, 'Medical Examinations'!C:C, "not found")</f>
        <v>Normal Weight</v>
      </c>
      <c r="K1500" s="2" t="str">
        <f>_xlfn.XLOOKUP(A1500, 'Medical Examinations'!A:A, 'Medical Examinations'!E:E, "not  found")</f>
        <v>Diabetes</v>
      </c>
      <c r="L1500" s="16">
        <f>_xlfn.XLOOKUP(A1500, 'Hospitalisation Details'!A:A, 'Hospitalisation Details'!G:G, "not found")</f>
        <v>28823</v>
      </c>
      <c r="M1500" s="17">
        <f>_xlfn.XLOOKUP(A1500, 'Hospitalisation Details'!A:A, 'Hospitalisation Details'!J:J, "not found")</f>
        <v>6938.11</v>
      </c>
      <c r="N1500" s="2" t="str">
        <f>_xlfn.XLOOKUP(A1500, 'Hospitalisation Details'!A:A, 'Hospitalisation Details'!L:L, "not found")</f>
        <v>tier - 2</v>
      </c>
      <c r="O1500" s="2" t="str">
        <f>_xlfn.XLOOKUP(A1500, 'Hospitalisation Details'!A:A, 'Hospitalisation Details'!N:N, "not found")</f>
        <v>tier - 2</v>
      </c>
      <c r="P1500" s="2" t="str">
        <f>_xlfn.XLOOKUP(A1500, 'Hospitalisation Details'!A:A, 'Hospitalisation Details'!P:P, "not found")</f>
        <v>R1013</v>
      </c>
      <c r="Q1500" s="2">
        <f>_xlfn.XLOOKUP(A1500, 'Hospitalisation Details'!A:A, 'Hospitalisation Details'!H:H, "not found")</f>
        <v>44</v>
      </c>
    </row>
    <row r="1501" spans="1:17" ht="15.75" x14ac:dyDescent="0.25">
      <c r="A1501" s="15" t="s">
        <v>871</v>
      </c>
      <c r="B1501" s="2" t="str">
        <f>VLOOKUP(A1501, 'Customer Names'!A:E, 4, FALSE)</f>
        <v>Meredith L.</v>
      </c>
      <c r="C1501" s="2">
        <f>_xlfn.XLOOKUP(A1501, 'Medical Examinations'!A:A, 'Medical Examinations'!B:B, "not found")</f>
        <v>19.475000000000001</v>
      </c>
      <c r="D1501" s="2">
        <f>_xlfn.XLOOKUP(A1501, 'Medical Examinations'!A:A, 'Medical Examinations'!D:D, "not found")</f>
        <v>4.74</v>
      </c>
      <c r="E1501" s="2" t="str">
        <f>_xlfn.XLOOKUP(A1501, 'Medical Examinations'!A:A, 'Medical Examinations'!F:F, "not found")</f>
        <v>No</v>
      </c>
      <c r="F1501" s="2" t="str">
        <f>_xlfn.XLOOKUP(A1501, 'Medical Examinations'!A:A, 'Medical Examinations'!G:G, "not found")</f>
        <v>No</v>
      </c>
      <c r="G1501" s="2" t="str">
        <f>_xlfn.XLOOKUP(A1501, 'Medical Examinations'!A:A, 'Medical Examinations'!H:H, "not found")</f>
        <v>No</v>
      </c>
      <c r="H1501" s="2">
        <f>_xlfn.XLOOKUP(A1501, 'Medical Examinations'!A:A, 'Medical Examinations'!J:J, "not found")</f>
        <v>1</v>
      </c>
      <c r="I1501" s="2" t="str">
        <f>_xlfn.XLOOKUP(A1501, 'Medical Examinations'!A:A, 'Medical Examinations'!L:L, "not found")</f>
        <v>No</v>
      </c>
      <c r="J1501" s="2" t="str">
        <f>_xlfn.XLOOKUP(A1501, 'Medical Examinations'!A:A, 'Medical Examinations'!C:C, "not found")</f>
        <v>Normal Weight</v>
      </c>
      <c r="K1501" s="2" t="str">
        <f>_xlfn.XLOOKUP(A1501, 'Medical Examinations'!A:A, 'Medical Examinations'!E:E, "not  found")</f>
        <v>Normal</v>
      </c>
      <c r="L1501" s="16">
        <f>_xlfn.XLOOKUP(A1501, 'Hospitalisation Details'!A:A, 'Hospitalisation Details'!G:G, "not found")</f>
        <v>30930</v>
      </c>
      <c r="M1501" s="17">
        <f>_xlfn.XLOOKUP(A1501, 'Hospitalisation Details'!A:A, 'Hospitalisation Details'!J:J, "not found")</f>
        <v>6933.24</v>
      </c>
      <c r="N1501" s="2" t="str">
        <f>_xlfn.XLOOKUP(A1501, 'Hospitalisation Details'!A:A, 'Hospitalisation Details'!L:L, "not found")</f>
        <v>tier - 2</v>
      </c>
      <c r="O1501" s="2" t="str">
        <f>_xlfn.XLOOKUP(A1501, 'Hospitalisation Details'!A:A, 'Hospitalisation Details'!N:N, "not found")</f>
        <v>tier - 3</v>
      </c>
      <c r="P1501" s="2" t="str">
        <f>_xlfn.XLOOKUP(A1501, 'Hospitalisation Details'!A:A, 'Hospitalisation Details'!P:P, "not found")</f>
        <v>R1012</v>
      </c>
      <c r="Q1501" s="2">
        <f>_xlfn.XLOOKUP(A1501, 'Hospitalisation Details'!A:A, 'Hospitalisation Details'!H:H, "not found")</f>
        <v>38</v>
      </c>
    </row>
    <row r="1502" spans="1:17" ht="15.75" x14ac:dyDescent="0.25">
      <c r="A1502" s="15" t="s">
        <v>870</v>
      </c>
      <c r="B1502" s="2" t="str">
        <f>VLOOKUP(A1502, 'Customer Names'!A:E, 4, FALSE)</f>
        <v>Millicent M</v>
      </c>
      <c r="C1502" s="2">
        <f>_xlfn.XLOOKUP(A1502, 'Medical Examinations'!A:A, 'Medical Examinations'!B:B, "not found")</f>
        <v>26.33</v>
      </c>
      <c r="D1502" s="2">
        <f>_xlfn.XLOOKUP(A1502, 'Medical Examinations'!A:A, 'Medical Examinations'!D:D, "not found")</f>
        <v>4.79</v>
      </c>
      <c r="E1502" s="2" t="str">
        <f>_xlfn.XLOOKUP(A1502, 'Medical Examinations'!A:A, 'Medical Examinations'!F:F, "not found")</f>
        <v>No</v>
      </c>
      <c r="F1502" s="2" t="str">
        <f>_xlfn.XLOOKUP(A1502, 'Medical Examinations'!A:A, 'Medical Examinations'!G:G, "not found")</f>
        <v>No</v>
      </c>
      <c r="G1502" s="2" t="str">
        <f>_xlfn.XLOOKUP(A1502, 'Medical Examinations'!A:A, 'Medical Examinations'!H:H, "not found")</f>
        <v>No</v>
      </c>
      <c r="H1502" s="2">
        <f>_xlfn.XLOOKUP(A1502, 'Medical Examinations'!A:A, 'Medical Examinations'!J:J, "not found")</f>
        <v>0</v>
      </c>
      <c r="I1502" s="2" t="str">
        <f>_xlfn.XLOOKUP(A1502, 'Medical Examinations'!A:A, 'Medical Examinations'!L:L, "not found")</f>
        <v>No</v>
      </c>
      <c r="J1502" s="2" t="str">
        <f>_xlfn.XLOOKUP(A1502, 'Medical Examinations'!A:A, 'Medical Examinations'!C:C, "not found")</f>
        <v>Overweight</v>
      </c>
      <c r="K1502" s="2" t="str">
        <f>_xlfn.XLOOKUP(A1502, 'Medical Examinations'!A:A, 'Medical Examinations'!E:E, "not  found")</f>
        <v>Normal</v>
      </c>
      <c r="L1502" s="16">
        <f>_xlfn.XLOOKUP(A1502, 'Hospitalisation Details'!A:A, 'Hospitalisation Details'!G:G, "not found")</f>
        <v>32863</v>
      </c>
      <c r="M1502" s="17">
        <f>_xlfn.XLOOKUP(A1502, 'Hospitalisation Details'!A:A, 'Hospitalisation Details'!J:J, "not found")</f>
        <v>6895.19</v>
      </c>
      <c r="N1502" s="2" t="str">
        <f>_xlfn.XLOOKUP(A1502, 'Hospitalisation Details'!A:A, 'Hospitalisation Details'!L:L, "not found")</f>
        <v>tier - 2</v>
      </c>
      <c r="O1502" s="2" t="str">
        <f>_xlfn.XLOOKUP(A1502, 'Hospitalisation Details'!A:A, 'Hospitalisation Details'!N:N, "not found")</f>
        <v>tier - 3</v>
      </c>
      <c r="P1502" s="2" t="str">
        <f>_xlfn.XLOOKUP(A1502, 'Hospitalisation Details'!A:A, 'Hospitalisation Details'!P:P, "not found")</f>
        <v>R1024</v>
      </c>
      <c r="Q1502" s="2">
        <f>_xlfn.XLOOKUP(A1502, 'Hospitalisation Details'!A:A, 'Hospitalisation Details'!H:H, "not found")</f>
        <v>33</v>
      </c>
    </row>
    <row r="1503" spans="1:17" ht="15.75" x14ac:dyDescent="0.25">
      <c r="A1503" s="15" t="s">
        <v>869</v>
      </c>
      <c r="B1503" s="2" t="str">
        <f>VLOOKUP(A1503, 'Customer Names'!A:E, 4, FALSE)</f>
        <v>Kathleen</v>
      </c>
      <c r="C1503" s="2">
        <f>_xlfn.XLOOKUP(A1503, 'Medical Examinations'!A:A, 'Medical Examinations'!B:B, "not found")</f>
        <v>17.29</v>
      </c>
      <c r="D1503" s="2">
        <f>_xlfn.XLOOKUP(A1503, 'Medical Examinations'!A:A, 'Medical Examinations'!D:D, "not found")</f>
        <v>5.35</v>
      </c>
      <c r="E1503" s="2" t="str">
        <f>_xlfn.XLOOKUP(A1503, 'Medical Examinations'!A:A, 'Medical Examinations'!F:F, "not found")</f>
        <v>yes</v>
      </c>
      <c r="F1503" s="2" t="str">
        <f>_xlfn.XLOOKUP(A1503, 'Medical Examinations'!A:A, 'Medical Examinations'!G:G, "not found")</f>
        <v>No</v>
      </c>
      <c r="G1503" s="2" t="str">
        <f>_xlfn.XLOOKUP(A1503, 'Medical Examinations'!A:A, 'Medical Examinations'!H:H, "not found")</f>
        <v>No</v>
      </c>
      <c r="H1503" s="2">
        <f>_xlfn.XLOOKUP(A1503, 'Medical Examinations'!A:A, 'Medical Examinations'!J:J, "not found")</f>
        <v>0</v>
      </c>
      <c r="I1503" s="2" t="str">
        <f>_xlfn.XLOOKUP(A1503, 'Medical Examinations'!A:A, 'Medical Examinations'!L:L, "not found")</f>
        <v>No</v>
      </c>
      <c r="J1503" s="2" t="str">
        <f>_xlfn.XLOOKUP(A1503, 'Medical Examinations'!A:A, 'Medical Examinations'!C:C, "not found")</f>
        <v>Underweight</v>
      </c>
      <c r="K1503" s="2" t="str">
        <f>_xlfn.XLOOKUP(A1503, 'Medical Examinations'!A:A, 'Medical Examinations'!E:E, "not  found")</f>
        <v>Normal</v>
      </c>
      <c r="L1503" s="16">
        <f>_xlfn.XLOOKUP(A1503, 'Hospitalisation Details'!A:A, 'Hospitalisation Details'!G:G, "not found")</f>
        <v>31300</v>
      </c>
      <c r="M1503" s="17">
        <f>_xlfn.XLOOKUP(A1503, 'Hospitalisation Details'!A:A, 'Hospitalisation Details'!J:J, "not found")</f>
        <v>6877.98</v>
      </c>
      <c r="N1503" s="2" t="str">
        <f>_xlfn.XLOOKUP(A1503, 'Hospitalisation Details'!A:A, 'Hospitalisation Details'!L:L, "not found")</f>
        <v>tier - 2</v>
      </c>
      <c r="O1503" s="2" t="str">
        <f>_xlfn.XLOOKUP(A1503, 'Hospitalisation Details'!A:A, 'Hospitalisation Details'!N:N, "not found")</f>
        <v>tier - 1</v>
      </c>
      <c r="P1503" s="2" t="str">
        <f>_xlfn.XLOOKUP(A1503, 'Hospitalisation Details'!A:A, 'Hospitalisation Details'!P:P, "not found")</f>
        <v>R1024</v>
      </c>
      <c r="Q1503" s="2">
        <f>_xlfn.XLOOKUP(A1503, 'Hospitalisation Details'!A:A, 'Hospitalisation Details'!H:H, "not found")</f>
        <v>37</v>
      </c>
    </row>
    <row r="1504" spans="1:17" ht="15.75" x14ac:dyDescent="0.25">
      <c r="A1504" s="15" t="s">
        <v>868</v>
      </c>
      <c r="B1504" s="2" t="str">
        <f>VLOOKUP(A1504, 'Customer Names'!A:E, 4, FALSE)</f>
        <v>Kimberly K</v>
      </c>
      <c r="C1504" s="2">
        <f>_xlfn.XLOOKUP(A1504, 'Medical Examinations'!A:A, 'Medical Examinations'!B:B, "not found")</f>
        <v>42.88</v>
      </c>
      <c r="D1504" s="2">
        <f>_xlfn.XLOOKUP(A1504, 'Medical Examinations'!A:A, 'Medical Examinations'!D:D, "not found")</f>
        <v>4.87</v>
      </c>
      <c r="E1504" s="2" t="str">
        <f>_xlfn.XLOOKUP(A1504, 'Medical Examinations'!A:A, 'Medical Examinations'!F:F, "not found")</f>
        <v>No</v>
      </c>
      <c r="F1504" s="2" t="str">
        <f>_xlfn.XLOOKUP(A1504, 'Medical Examinations'!A:A, 'Medical Examinations'!G:G, "not found")</f>
        <v>yes</v>
      </c>
      <c r="G1504" s="2" t="str">
        <f>_xlfn.XLOOKUP(A1504, 'Medical Examinations'!A:A, 'Medical Examinations'!H:H, "not found")</f>
        <v>No</v>
      </c>
      <c r="H1504" s="2">
        <f>_xlfn.XLOOKUP(A1504, 'Medical Examinations'!A:A, 'Medical Examinations'!J:J, "not found")</f>
        <v>1</v>
      </c>
      <c r="I1504" s="2" t="str">
        <f>_xlfn.XLOOKUP(A1504, 'Medical Examinations'!A:A, 'Medical Examinations'!L:L, "not found")</f>
        <v>No</v>
      </c>
      <c r="J1504" s="2" t="str">
        <f>_xlfn.XLOOKUP(A1504, 'Medical Examinations'!A:A, 'Medical Examinations'!C:C, "not found")</f>
        <v>Obesity</v>
      </c>
      <c r="K1504" s="2" t="str">
        <f>_xlfn.XLOOKUP(A1504, 'Medical Examinations'!A:A, 'Medical Examinations'!E:E, "not  found")</f>
        <v>Normal</v>
      </c>
      <c r="L1504" s="16">
        <f>_xlfn.XLOOKUP(A1504, 'Hospitalisation Details'!A:A, 'Hospitalisation Details'!G:G, "not found")</f>
        <v>38345</v>
      </c>
      <c r="M1504" s="17">
        <f>_xlfn.XLOOKUP(A1504, 'Hospitalisation Details'!A:A, 'Hospitalisation Details'!J:J, "not found")</f>
        <v>6876.53</v>
      </c>
      <c r="N1504" s="2" t="str">
        <f>_xlfn.XLOOKUP(A1504, 'Hospitalisation Details'!A:A, 'Hospitalisation Details'!L:L, "not found")</f>
        <v>tier - 2</v>
      </c>
      <c r="O1504" s="2" t="str">
        <f>_xlfn.XLOOKUP(A1504, 'Hospitalisation Details'!A:A, 'Hospitalisation Details'!N:N, "not found")</f>
        <v>tier - 1</v>
      </c>
      <c r="P1504" s="2" t="str">
        <f>_xlfn.XLOOKUP(A1504, 'Hospitalisation Details'!A:A, 'Hospitalisation Details'!P:P, "not found")</f>
        <v>R1012</v>
      </c>
      <c r="Q1504" s="2">
        <f>_xlfn.XLOOKUP(A1504, 'Hospitalisation Details'!A:A, 'Hospitalisation Details'!H:H, "not found")</f>
        <v>18</v>
      </c>
    </row>
    <row r="1505" spans="1:17" ht="15.75" x14ac:dyDescent="0.25">
      <c r="A1505" s="15" t="s">
        <v>867</v>
      </c>
      <c r="B1505" s="2" t="str">
        <f>VLOOKUP(A1505, 'Customer Names'!A:E, 4, FALSE)</f>
        <v>Justin C</v>
      </c>
      <c r="C1505" s="2">
        <f>_xlfn.XLOOKUP(A1505, 'Medical Examinations'!A:A, 'Medical Examinations'!B:B, "not found")</f>
        <v>32.200000000000003</v>
      </c>
      <c r="D1505" s="2">
        <f>_xlfn.XLOOKUP(A1505, 'Medical Examinations'!A:A, 'Medical Examinations'!D:D, "not found")</f>
        <v>10.09</v>
      </c>
      <c r="E1505" s="2" t="str">
        <f>_xlfn.XLOOKUP(A1505, 'Medical Examinations'!A:A, 'Medical Examinations'!F:F, "not found")</f>
        <v>yes</v>
      </c>
      <c r="F1505" s="2" t="str">
        <f>_xlfn.XLOOKUP(A1505, 'Medical Examinations'!A:A, 'Medical Examinations'!G:G, "not found")</f>
        <v>No</v>
      </c>
      <c r="G1505" s="2" t="str">
        <f>_xlfn.XLOOKUP(A1505, 'Medical Examinations'!A:A, 'Medical Examinations'!H:H, "not found")</f>
        <v>No</v>
      </c>
      <c r="H1505" s="2">
        <f>_xlfn.XLOOKUP(A1505, 'Medical Examinations'!A:A, 'Medical Examinations'!J:J, "not found")</f>
        <v>0</v>
      </c>
      <c r="I1505" s="2" t="str">
        <f>_xlfn.XLOOKUP(A1505, 'Medical Examinations'!A:A, 'Medical Examinations'!L:L, "not found")</f>
        <v>No</v>
      </c>
      <c r="J1505" s="2" t="str">
        <f>_xlfn.XLOOKUP(A1505, 'Medical Examinations'!A:A, 'Medical Examinations'!C:C, "not found")</f>
        <v>Obesity</v>
      </c>
      <c r="K1505" s="2" t="str">
        <f>_xlfn.XLOOKUP(A1505, 'Medical Examinations'!A:A, 'Medical Examinations'!E:E, "not  found")</f>
        <v>Diabetes</v>
      </c>
      <c r="L1505" s="16">
        <f>_xlfn.XLOOKUP(A1505, 'Hospitalisation Details'!A:A, 'Hospitalisation Details'!G:G, "not found")</f>
        <v>29760</v>
      </c>
      <c r="M1505" s="17">
        <f>_xlfn.XLOOKUP(A1505, 'Hospitalisation Details'!A:A, 'Hospitalisation Details'!J:J, "not found")</f>
        <v>6875.96</v>
      </c>
      <c r="N1505" s="2" t="str">
        <f>_xlfn.XLOOKUP(A1505, 'Hospitalisation Details'!A:A, 'Hospitalisation Details'!L:L, "not found")</f>
        <v>tier - 2</v>
      </c>
      <c r="O1505" s="2" t="str">
        <f>_xlfn.XLOOKUP(A1505, 'Hospitalisation Details'!A:A, 'Hospitalisation Details'!N:N, "not found")</f>
        <v>tier - 2</v>
      </c>
      <c r="P1505" s="2" t="str">
        <f>_xlfn.XLOOKUP(A1505, 'Hospitalisation Details'!A:A, 'Hospitalisation Details'!P:P, "not found")</f>
        <v>R1011</v>
      </c>
      <c r="Q1505" s="2">
        <f>_xlfn.XLOOKUP(A1505, 'Hospitalisation Details'!A:A, 'Hospitalisation Details'!H:H, "not found")</f>
        <v>41</v>
      </c>
    </row>
    <row r="1506" spans="1:17" ht="15.75" x14ac:dyDescent="0.25">
      <c r="A1506" s="15" t="s">
        <v>866</v>
      </c>
      <c r="B1506" s="2" t="str">
        <f>VLOOKUP(A1506, 'Customer Names'!A:E, 4, FALSE)</f>
        <v>Tristan P.</v>
      </c>
      <c r="C1506" s="2">
        <f>_xlfn.XLOOKUP(A1506, 'Medical Examinations'!A:A, 'Medical Examinations'!B:B, "not found")</f>
        <v>18.75</v>
      </c>
      <c r="D1506" s="2">
        <f>_xlfn.XLOOKUP(A1506, 'Medical Examinations'!A:A, 'Medical Examinations'!D:D, "not found")</f>
        <v>5.47</v>
      </c>
      <c r="E1506" s="2" t="str">
        <f>_xlfn.XLOOKUP(A1506, 'Medical Examinations'!A:A, 'Medical Examinations'!F:F, "not found")</f>
        <v>yes</v>
      </c>
      <c r="F1506" s="2" t="str">
        <f>_xlfn.XLOOKUP(A1506, 'Medical Examinations'!A:A, 'Medical Examinations'!G:G, "not found")</f>
        <v>No</v>
      </c>
      <c r="G1506" s="2" t="str">
        <f>_xlfn.XLOOKUP(A1506, 'Medical Examinations'!A:A, 'Medical Examinations'!H:H, "not found")</f>
        <v>Yes</v>
      </c>
      <c r="H1506" s="2">
        <f>_xlfn.XLOOKUP(A1506, 'Medical Examinations'!A:A, 'Medical Examinations'!J:J, "not found")</f>
        <v>1</v>
      </c>
      <c r="I1506" s="2" t="str">
        <f>_xlfn.XLOOKUP(A1506, 'Medical Examinations'!A:A, 'Medical Examinations'!L:L, "not found")</f>
        <v>No</v>
      </c>
      <c r="J1506" s="2" t="str">
        <f>_xlfn.XLOOKUP(A1506, 'Medical Examinations'!A:A, 'Medical Examinations'!C:C, "not found")</f>
        <v>Normal Weight</v>
      </c>
      <c r="K1506" s="2" t="str">
        <f>_xlfn.XLOOKUP(A1506, 'Medical Examinations'!A:A, 'Medical Examinations'!E:E, "not  found")</f>
        <v>Normal</v>
      </c>
      <c r="L1506" s="16">
        <f>_xlfn.XLOOKUP(A1506, 'Hospitalisation Details'!A:A, 'Hospitalisation Details'!G:G, "not found")</f>
        <v>25499</v>
      </c>
      <c r="M1506" s="17">
        <f>_xlfn.XLOOKUP(A1506, 'Hospitalisation Details'!A:A, 'Hospitalisation Details'!J:J, "not found")</f>
        <v>6868.39</v>
      </c>
      <c r="N1506" s="2" t="str">
        <f>_xlfn.XLOOKUP(A1506, 'Hospitalisation Details'!A:A, 'Hospitalisation Details'!L:L, "not found")</f>
        <v>tier - 2</v>
      </c>
      <c r="O1506" s="2" t="str">
        <f>_xlfn.XLOOKUP(A1506, 'Hospitalisation Details'!A:A, 'Hospitalisation Details'!N:N, "not found")</f>
        <v>tier - 2</v>
      </c>
      <c r="P1506" s="2" t="str">
        <f>_xlfn.XLOOKUP(A1506, 'Hospitalisation Details'!A:A, 'Hospitalisation Details'!P:P, "not found")</f>
        <v>R1013</v>
      </c>
      <c r="Q1506" s="2">
        <f>_xlfn.XLOOKUP(A1506, 'Hospitalisation Details'!A:A, 'Hospitalisation Details'!H:H, "not found")</f>
        <v>53</v>
      </c>
    </row>
    <row r="1507" spans="1:17" ht="15.75" x14ac:dyDescent="0.25">
      <c r="A1507" s="15" t="s">
        <v>865</v>
      </c>
      <c r="B1507" s="2" t="str">
        <f>VLOOKUP(A1507, 'Customer Names'!A:E, 4, FALSE)</f>
        <v>Traci A</v>
      </c>
      <c r="C1507" s="2">
        <f>_xlfn.XLOOKUP(A1507, 'Medical Examinations'!A:A, 'Medical Examinations'!B:B, "not found")</f>
        <v>22.36</v>
      </c>
      <c r="D1507" s="2">
        <f>_xlfn.XLOOKUP(A1507, 'Medical Examinations'!A:A, 'Medical Examinations'!D:D, "not found")</f>
        <v>8.6</v>
      </c>
      <c r="E1507" s="2" t="str">
        <f>_xlfn.XLOOKUP(A1507, 'Medical Examinations'!A:A, 'Medical Examinations'!F:F, "not found")</f>
        <v>No</v>
      </c>
      <c r="F1507" s="2" t="str">
        <f>_xlfn.XLOOKUP(A1507, 'Medical Examinations'!A:A, 'Medical Examinations'!G:G, "not found")</f>
        <v>No</v>
      </c>
      <c r="G1507" s="2" t="str">
        <f>_xlfn.XLOOKUP(A1507, 'Medical Examinations'!A:A, 'Medical Examinations'!H:H, "not found")</f>
        <v>No</v>
      </c>
      <c r="H1507" s="2">
        <f>_xlfn.XLOOKUP(A1507, 'Medical Examinations'!A:A, 'Medical Examinations'!J:J, "not found")</f>
        <v>0</v>
      </c>
      <c r="I1507" s="2" t="str">
        <f>_xlfn.XLOOKUP(A1507, 'Medical Examinations'!A:A, 'Medical Examinations'!L:L, "not found")</f>
        <v>No</v>
      </c>
      <c r="J1507" s="2" t="str">
        <f>_xlfn.XLOOKUP(A1507, 'Medical Examinations'!A:A, 'Medical Examinations'!C:C, "not found")</f>
        <v>Normal Weight</v>
      </c>
      <c r="K1507" s="2" t="str">
        <f>_xlfn.XLOOKUP(A1507, 'Medical Examinations'!A:A, 'Medical Examinations'!E:E, "not  found")</f>
        <v>Diabetes</v>
      </c>
      <c r="L1507" s="16">
        <f>_xlfn.XLOOKUP(A1507, 'Hospitalisation Details'!A:A, 'Hospitalisation Details'!G:G, "not found")</f>
        <v>28707</v>
      </c>
      <c r="M1507" s="17">
        <f>_xlfn.XLOOKUP(A1507, 'Hospitalisation Details'!A:A, 'Hospitalisation Details'!J:J, "not found")</f>
        <v>6863.49</v>
      </c>
      <c r="N1507" s="2" t="str">
        <f>_xlfn.XLOOKUP(A1507, 'Hospitalisation Details'!A:A, 'Hospitalisation Details'!L:L, "not found")</f>
        <v>tier - 2</v>
      </c>
      <c r="O1507" s="2" t="str">
        <f>_xlfn.XLOOKUP(A1507, 'Hospitalisation Details'!A:A, 'Hospitalisation Details'!N:N, "not found")</f>
        <v>tier - 1</v>
      </c>
      <c r="P1507" s="2" t="str">
        <f>_xlfn.XLOOKUP(A1507, 'Hospitalisation Details'!A:A, 'Hospitalisation Details'!P:P, "not found")</f>
        <v>R1013</v>
      </c>
      <c r="Q1507" s="2">
        <f>_xlfn.XLOOKUP(A1507, 'Hospitalisation Details'!A:A, 'Hospitalisation Details'!H:H, "not found")</f>
        <v>44</v>
      </c>
    </row>
    <row r="1508" spans="1:17" ht="15.75" x14ac:dyDescent="0.25">
      <c r="A1508" s="15" t="s">
        <v>864</v>
      </c>
      <c r="B1508" s="2" t="str">
        <f>VLOOKUP(A1508, 'Customer Names'!A:E, 4, FALSE)</f>
        <v>Justin P</v>
      </c>
      <c r="C1508" s="2">
        <f>_xlfn.XLOOKUP(A1508, 'Medical Examinations'!A:A, 'Medical Examinations'!B:B, "not found")</f>
        <v>23.94</v>
      </c>
      <c r="D1508" s="2">
        <f>_xlfn.XLOOKUP(A1508, 'Medical Examinations'!A:A, 'Medical Examinations'!D:D, "not found")</f>
        <v>10.74</v>
      </c>
      <c r="E1508" s="2" t="str">
        <f>_xlfn.XLOOKUP(A1508, 'Medical Examinations'!A:A, 'Medical Examinations'!F:F, "not found")</f>
        <v>yes</v>
      </c>
      <c r="F1508" s="2" t="str">
        <f>_xlfn.XLOOKUP(A1508, 'Medical Examinations'!A:A, 'Medical Examinations'!G:G, "not found")</f>
        <v>No</v>
      </c>
      <c r="G1508" s="2" t="str">
        <f>_xlfn.XLOOKUP(A1508, 'Medical Examinations'!A:A, 'Medical Examinations'!H:H, "not found")</f>
        <v>No</v>
      </c>
      <c r="H1508" s="2">
        <f>_xlfn.XLOOKUP(A1508, 'Medical Examinations'!A:A, 'Medical Examinations'!J:J, "not found")</f>
        <v>0</v>
      </c>
      <c r="I1508" s="2" t="str">
        <f>_xlfn.XLOOKUP(A1508, 'Medical Examinations'!A:A, 'Medical Examinations'!L:L, "not found")</f>
        <v>No</v>
      </c>
      <c r="J1508" s="2" t="str">
        <f>_xlfn.XLOOKUP(A1508, 'Medical Examinations'!A:A, 'Medical Examinations'!C:C, "not found")</f>
        <v>Normal Weight</v>
      </c>
      <c r="K1508" s="2" t="str">
        <f>_xlfn.XLOOKUP(A1508, 'Medical Examinations'!A:A, 'Medical Examinations'!E:E, "not  found")</f>
        <v>Diabetes</v>
      </c>
      <c r="L1508" s="16">
        <f>_xlfn.XLOOKUP(A1508, 'Hospitalisation Details'!A:A, 'Hospitalisation Details'!G:G, "not found")</f>
        <v>29756</v>
      </c>
      <c r="M1508" s="17">
        <f>_xlfn.XLOOKUP(A1508, 'Hospitalisation Details'!A:A, 'Hospitalisation Details'!J:J, "not found")</f>
        <v>6858.48</v>
      </c>
      <c r="N1508" s="2" t="str">
        <f>_xlfn.XLOOKUP(A1508, 'Hospitalisation Details'!A:A, 'Hospitalisation Details'!L:L, "not found")</f>
        <v>tier - 2</v>
      </c>
      <c r="O1508" s="2" t="str">
        <f>_xlfn.XLOOKUP(A1508, 'Hospitalisation Details'!A:A, 'Hospitalisation Details'!N:N, "not found")</f>
        <v>tier - 2</v>
      </c>
      <c r="P1508" s="2" t="str">
        <f>_xlfn.XLOOKUP(A1508, 'Hospitalisation Details'!A:A, 'Hospitalisation Details'!P:P, "not found")</f>
        <v>R1019</v>
      </c>
      <c r="Q1508" s="2">
        <f>_xlfn.XLOOKUP(A1508, 'Hospitalisation Details'!A:A, 'Hospitalisation Details'!H:H, "not found")</f>
        <v>41</v>
      </c>
    </row>
    <row r="1509" spans="1:17" ht="15.75" x14ac:dyDescent="0.25">
      <c r="A1509" s="15" t="s">
        <v>863</v>
      </c>
      <c r="B1509" s="2" t="str">
        <f>VLOOKUP(A1509, 'Customer Names'!A:E, 4, FALSE)</f>
        <v>Logan M</v>
      </c>
      <c r="C1509" s="2">
        <f>_xlfn.XLOOKUP(A1509, 'Medical Examinations'!A:A, 'Medical Examinations'!B:B, "not found")</f>
        <v>30.1</v>
      </c>
      <c r="D1509" s="2">
        <f>_xlfn.XLOOKUP(A1509, 'Medical Examinations'!A:A, 'Medical Examinations'!D:D, "not found")</f>
        <v>4.3899999999999997</v>
      </c>
      <c r="E1509" s="2" t="str">
        <f>_xlfn.XLOOKUP(A1509, 'Medical Examinations'!A:A, 'Medical Examinations'!F:F, "not found")</f>
        <v>No</v>
      </c>
      <c r="F1509" s="2" t="str">
        <f>_xlfn.XLOOKUP(A1509, 'Medical Examinations'!A:A, 'Medical Examinations'!G:G, "not found")</f>
        <v>No</v>
      </c>
      <c r="G1509" s="2" t="str">
        <f>_xlfn.XLOOKUP(A1509, 'Medical Examinations'!A:A, 'Medical Examinations'!H:H, "not found")</f>
        <v>Yes</v>
      </c>
      <c r="H1509" s="2">
        <f>_xlfn.XLOOKUP(A1509, 'Medical Examinations'!A:A, 'Medical Examinations'!J:J, "not found")</f>
        <v>1</v>
      </c>
      <c r="I1509" s="2" t="str">
        <f>_xlfn.XLOOKUP(A1509, 'Medical Examinations'!A:A, 'Medical Examinations'!L:L, "not found")</f>
        <v>No</v>
      </c>
      <c r="J1509" s="2" t="str">
        <f>_xlfn.XLOOKUP(A1509, 'Medical Examinations'!A:A, 'Medical Examinations'!C:C, "not found")</f>
        <v>Obesity</v>
      </c>
      <c r="K1509" s="2" t="str">
        <f>_xlfn.XLOOKUP(A1509, 'Medical Examinations'!A:A, 'Medical Examinations'!E:E, "not  found")</f>
        <v>Normal</v>
      </c>
      <c r="L1509" s="16">
        <f>_xlfn.XLOOKUP(A1509, 'Hospitalisation Details'!A:A, 'Hospitalisation Details'!G:G, "not found")</f>
        <v>29163</v>
      </c>
      <c r="M1509" s="17">
        <f>_xlfn.XLOOKUP(A1509, 'Hospitalisation Details'!A:A, 'Hospitalisation Details'!J:J, "not found")</f>
        <v>6849.03</v>
      </c>
      <c r="N1509" s="2" t="str">
        <f>_xlfn.XLOOKUP(A1509, 'Hospitalisation Details'!A:A, 'Hospitalisation Details'!L:L, "not found")</f>
        <v>tier - 2</v>
      </c>
      <c r="O1509" s="2" t="str">
        <f>_xlfn.XLOOKUP(A1509, 'Hospitalisation Details'!A:A, 'Hospitalisation Details'!N:N, "not found")</f>
        <v>tier - 2</v>
      </c>
      <c r="P1509" s="2" t="str">
        <f>_xlfn.XLOOKUP(A1509, 'Hospitalisation Details'!A:A, 'Hospitalisation Details'!P:P, "not found")</f>
        <v>R1011</v>
      </c>
      <c r="Q1509" s="2">
        <f>_xlfn.XLOOKUP(A1509, 'Hospitalisation Details'!A:A, 'Hospitalisation Details'!H:H, "not found")</f>
        <v>43</v>
      </c>
    </row>
    <row r="1510" spans="1:17" ht="15.75" x14ac:dyDescent="0.25">
      <c r="A1510" s="15" t="s">
        <v>862</v>
      </c>
      <c r="B1510" s="2" t="str">
        <f>VLOOKUP(A1510, 'Customer Names'!A:E, 4, FALSE)</f>
        <v>Sebastien</v>
      </c>
      <c r="C1510" s="2">
        <f>_xlfn.XLOOKUP(A1510, 'Medical Examinations'!A:A, 'Medical Examinations'!B:B, "not found")</f>
        <v>21.93</v>
      </c>
      <c r="D1510" s="2">
        <f>_xlfn.XLOOKUP(A1510, 'Medical Examinations'!A:A, 'Medical Examinations'!D:D, "not found")</f>
        <v>6.3</v>
      </c>
      <c r="E1510" s="2" t="str">
        <f>_xlfn.XLOOKUP(A1510, 'Medical Examinations'!A:A, 'Medical Examinations'!F:F, "not found")</f>
        <v>No</v>
      </c>
      <c r="F1510" s="2" t="str">
        <f>_xlfn.XLOOKUP(A1510, 'Medical Examinations'!A:A, 'Medical Examinations'!G:G, "not found")</f>
        <v>No</v>
      </c>
      <c r="G1510" s="2" t="str">
        <f>_xlfn.XLOOKUP(A1510, 'Medical Examinations'!A:A, 'Medical Examinations'!H:H, "not found")</f>
        <v>No</v>
      </c>
      <c r="H1510" s="2">
        <f>_xlfn.XLOOKUP(A1510, 'Medical Examinations'!A:A, 'Medical Examinations'!J:J, "not found")</f>
        <v>0</v>
      </c>
      <c r="I1510" s="2" t="str">
        <f>_xlfn.XLOOKUP(A1510, 'Medical Examinations'!A:A, 'Medical Examinations'!L:L, "not found")</f>
        <v>No</v>
      </c>
      <c r="J1510" s="2" t="str">
        <f>_xlfn.XLOOKUP(A1510, 'Medical Examinations'!A:A, 'Medical Examinations'!C:C, "not found")</f>
        <v>Normal Weight</v>
      </c>
      <c r="K1510" s="2" t="str">
        <f>_xlfn.XLOOKUP(A1510, 'Medical Examinations'!A:A, 'Medical Examinations'!E:E, "not  found")</f>
        <v>Prediabeties</v>
      </c>
      <c r="L1510" s="16">
        <f>_xlfn.XLOOKUP(A1510, 'Hospitalisation Details'!A:A, 'Hospitalisation Details'!G:G, "not found")</f>
        <v>28291</v>
      </c>
      <c r="M1510" s="17">
        <f>_xlfn.XLOOKUP(A1510, 'Hospitalisation Details'!A:A, 'Hospitalisation Details'!J:J, "not found")</f>
        <v>6843.17</v>
      </c>
      <c r="N1510" s="2" t="str">
        <f>_xlfn.XLOOKUP(A1510, 'Hospitalisation Details'!A:A, 'Hospitalisation Details'!L:L, "not found")</f>
        <v>tier - 2</v>
      </c>
      <c r="O1510" s="2" t="str">
        <f>_xlfn.XLOOKUP(A1510, 'Hospitalisation Details'!A:A, 'Hospitalisation Details'!N:N, "not found")</f>
        <v>tier - 1</v>
      </c>
      <c r="P1510" s="2" t="str">
        <f>_xlfn.XLOOKUP(A1510, 'Hospitalisation Details'!A:A, 'Hospitalisation Details'!P:P, "not found")</f>
        <v>R1013</v>
      </c>
      <c r="Q1510" s="2">
        <f>_xlfn.XLOOKUP(A1510, 'Hospitalisation Details'!A:A, 'Hospitalisation Details'!H:H, "not found")</f>
        <v>45</v>
      </c>
    </row>
    <row r="1511" spans="1:17" ht="15.75" x14ac:dyDescent="0.25">
      <c r="A1511" s="15" t="s">
        <v>861</v>
      </c>
      <c r="B1511" s="2" t="str">
        <f>VLOOKUP(A1511, 'Customer Names'!A:E, 4, FALSE)</f>
        <v>Tiffany A</v>
      </c>
      <c r="C1511" s="2">
        <f>_xlfn.XLOOKUP(A1511, 'Medical Examinations'!A:A, 'Medical Examinations'!B:B, "not found")</f>
        <v>39.75</v>
      </c>
      <c r="D1511" s="2">
        <f>_xlfn.XLOOKUP(A1511, 'Medical Examinations'!A:A, 'Medical Examinations'!D:D, "not found")</f>
        <v>5.41</v>
      </c>
      <c r="E1511" s="2" t="str">
        <f>_xlfn.XLOOKUP(A1511, 'Medical Examinations'!A:A, 'Medical Examinations'!F:F, "not found")</f>
        <v>No</v>
      </c>
      <c r="F1511" s="2" t="str">
        <f>_xlfn.XLOOKUP(A1511, 'Medical Examinations'!A:A, 'Medical Examinations'!G:G, "not found")</f>
        <v>yes</v>
      </c>
      <c r="G1511" s="2" t="str">
        <f>_xlfn.XLOOKUP(A1511, 'Medical Examinations'!A:A, 'Medical Examinations'!H:H, "not found")</f>
        <v>No</v>
      </c>
      <c r="H1511" s="2">
        <f>_xlfn.XLOOKUP(A1511, 'Medical Examinations'!A:A, 'Medical Examinations'!J:J, "not found")</f>
        <v>1</v>
      </c>
      <c r="I1511" s="2" t="str">
        <f>_xlfn.XLOOKUP(A1511, 'Medical Examinations'!A:A, 'Medical Examinations'!L:L, "not found")</f>
        <v>No</v>
      </c>
      <c r="J1511" s="2" t="str">
        <f>_xlfn.XLOOKUP(A1511, 'Medical Examinations'!A:A, 'Medical Examinations'!C:C, "not found")</f>
        <v>Obesity</v>
      </c>
      <c r="K1511" s="2" t="str">
        <f>_xlfn.XLOOKUP(A1511, 'Medical Examinations'!A:A, 'Medical Examinations'!E:E, "not  found")</f>
        <v>Normal</v>
      </c>
      <c r="L1511" s="16">
        <f>_xlfn.XLOOKUP(A1511, 'Hospitalisation Details'!A:A, 'Hospitalisation Details'!G:G, "not found")</f>
        <v>36860</v>
      </c>
      <c r="M1511" s="17">
        <f>_xlfn.XLOOKUP(A1511, 'Hospitalisation Details'!A:A, 'Hospitalisation Details'!J:J, "not found")</f>
        <v>6842.28</v>
      </c>
      <c r="N1511" s="2" t="str">
        <f>_xlfn.XLOOKUP(A1511, 'Hospitalisation Details'!A:A, 'Hospitalisation Details'!L:L, "not found")</f>
        <v>tier - 2</v>
      </c>
      <c r="O1511" s="2" t="str">
        <f>_xlfn.XLOOKUP(A1511, 'Hospitalisation Details'!A:A, 'Hospitalisation Details'!N:N, "not found")</f>
        <v>tier - 1</v>
      </c>
      <c r="P1511" s="2" t="str">
        <f>_xlfn.XLOOKUP(A1511, 'Hospitalisation Details'!A:A, 'Hospitalisation Details'!P:P, "not found")</f>
        <v>R1012</v>
      </c>
      <c r="Q1511" s="2">
        <f>_xlfn.XLOOKUP(A1511, 'Hospitalisation Details'!A:A, 'Hospitalisation Details'!H:H, "not found")</f>
        <v>22</v>
      </c>
    </row>
    <row r="1512" spans="1:17" ht="15.75" x14ac:dyDescent="0.25">
      <c r="A1512" s="15" t="s">
        <v>860</v>
      </c>
      <c r="B1512" s="2" t="str">
        <f>VLOOKUP(A1512, 'Customer Names'!A:E, 4, FALSE)</f>
        <v>Matthew</v>
      </c>
      <c r="C1512" s="2">
        <f>_xlfn.XLOOKUP(A1512, 'Medical Examinations'!A:A, 'Medical Examinations'!B:B, "not found")</f>
        <v>26.03</v>
      </c>
      <c r="D1512" s="2">
        <f>_xlfn.XLOOKUP(A1512, 'Medical Examinations'!A:A, 'Medical Examinations'!D:D, "not found")</f>
        <v>4.47</v>
      </c>
      <c r="E1512" s="2" t="str">
        <f>_xlfn.XLOOKUP(A1512, 'Medical Examinations'!A:A, 'Medical Examinations'!F:F, "not found")</f>
        <v>No</v>
      </c>
      <c r="F1512" s="2" t="str">
        <f>_xlfn.XLOOKUP(A1512, 'Medical Examinations'!A:A, 'Medical Examinations'!G:G, "not found")</f>
        <v>No</v>
      </c>
      <c r="G1512" s="2" t="str">
        <f>_xlfn.XLOOKUP(A1512, 'Medical Examinations'!A:A, 'Medical Examinations'!H:H, "not found")</f>
        <v>Yes</v>
      </c>
      <c r="H1512" s="2">
        <f>_xlfn.XLOOKUP(A1512, 'Medical Examinations'!A:A, 'Medical Examinations'!J:J, "not found")</f>
        <v>1</v>
      </c>
      <c r="I1512" s="2" t="str">
        <f>_xlfn.XLOOKUP(A1512, 'Medical Examinations'!A:A, 'Medical Examinations'!L:L, "not found")</f>
        <v>No</v>
      </c>
      <c r="J1512" s="2" t="str">
        <f>_xlfn.XLOOKUP(A1512, 'Medical Examinations'!A:A, 'Medical Examinations'!C:C, "not found")</f>
        <v>Overweight</v>
      </c>
      <c r="K1512" s="2" t="str">
        <f>_xlfn.XLOOKUP(A1512, 'Medical Examinations'!A:A, 'Medical Examinations'!E:E, "not  found")</f>
        <v>Normal</v>
      </c>
      <c r="L1512" s="16">
        <f>_xlfn.XLOOKUP(A1512, 'Hospitalisation Details'!A:A, 'Hospitalisation Details'!G:G, "not found")</f>
        <v>29051</v>
      </c>
      <c r="M1512" s="17">
        <f>_xlfn.XLOOKUP(A1512, 'Hospitalisation Details'!A:A, 'Hospitalisation Details'!J:J, "not found")</f>
        <v>6837.37</v>
      </c>
      <c r="N1512" s="2" t="str">
        <f>_xlfn.XLOOKUP(A1512, 'Hospitalisation Details'!A:A, 'Hospitalisation Details'!L:L, "not found")</f>
        <v>tier - 3</v>
      </c>
      <c r="O1512" s="2" t="str">
        <f>_xlfn.XLOOKUP(A1512, 'Hospitalisation Details'!A:A, 'Hospitalisation Details'!N:N, "not found")</f>
        <v>tier - 1</v>
      </c>
      <c r="P1512" s="2" t="str">
        <f>_xlfn.XLOOKUP(A1512, 'Hospitalisation Details'!A:A, 'Hospitalisation Details'!P:P, "not found")</f>
        <v>R1016</v>
      </c>
      <c r="Q1512" s="2">
        <f>_xlfn.XLOOKUP(A1512, 'Hospitalisation Details'!A:A, 'Hospitalisation Details'!H:H, "not found")</f>
        <v>43</v>
      </c>
    </row>
    <row r="1513" spans="1:17" ht="15.75" x14ac:dyDescent="0.25">
      <c r="A1513" s="15" t="s">
        <v>859</v>
      </c>
      <c r="B1513" s="2" t="str">
        <f>VLOOKUP(A1513, 'Customer Names'!A:E, 4, FALSE)</f>
        <v>Luke</v>
      </c>
      <c r="C1513" s="2">
        <f>_xlfn.XLOOKUP(A1513, 'Medical Examinations'!A:A, 'Medical Examinations'!B:B, "not found")</f>
        <v>34.51</v>
      </c>
      <c r="D1513" s="2">
        <f>_xlfn.XLOOKUP(A1513, 'Medical Examinations'!A:A, 'Medical Examinations'!D:D, "not found")</f>
        <v>6.26</v>
      </c>
      <c r="E1513" s="2" t="str">
        <f>_xlfn.XLOOKUP(A1513, 'Medical Examinations'!A:A, 'Medical Examinations'!F:F, "not found")</f>
        <v>No</v>
      </c>
      <c r="F1513" s="2" t="str">
        <f>_xlfn.XLOOKUP(A1513, 'Medical Examinations'!A:A, 'Medical Examinations'!G:G, "not found")</f>
        <v>No</v>
      </c>
      <c r="G1513" s="2" t="str">
        <f>_xlfn.XLOOKUP(A1513, 'Medical Examinations'!A:A, 'Medical Examinations'!H:H, "not found")</f>
        <v>No</v>
      </c>
      <c r="H1513" s="2">
        <f>_xlfn.XLOOKUP(A1513, 'Medical Examinations'!A:A, 'Medical Examinations'!J:J, "not found")</f>
        <v>0</v>
      </c>
      <c r="I1513" s="2" t="str">
        <f>_xlfn.XLOOKUP(A1513, 'Medical Examinations'!A:A, 'Medical Examinations'!L:L, "not found")</f>
        <v>No</v>
      </c>
      <c r="J1513" s="2" t="str">
        <f>_xlfn.XLOOKUP(A1513, 'Medical Examinations'!A:A, 'Medical Examinations'!C:C, "not found")</f>
        <v>Obesity</v>
      </c>
      <c r="K1513" s="2" t="str">
        <f>_xlfn.XLOOKUP(A1513, 'Medical Examinations'!A:A, 'Medical Examinations'!E:E, "not  found")</f>
        <v>Prediabeties</v>
      </c>
      <c r="L1513" s="16">
        <f>_xlfn.XLOOKUP(A1513, 'Hospitalisation Details'!A:A, 'Hospitalisation Details'!G:G, "not found")</f>
        <v>34523</v>
      </c>
      <c r="M1513" s="17">
        <f>_xlfn.XLOOKUP(A1513, 'Hospitalisation Details'!A:A, 'Hospitalisation Details'!J:J, "not found")</f>
        <v>6827.69</v>
      </c>
      <c r="N1513" s="2" t="str">
        <f>_xlfn.XLOOKUP(A1513, 'Hospitalisation Details'!A:A, 'Hospitalisation Details'!L:L, "not found")</f>
        <v>tier - 2</v>
      </c>
      <c r="O1513" s="2" t="str">
        <f>_xlfn.XLOOKUP(A1513, 'Hospitalisation Details'!A:A, 'Hospitalisation Details'!N:N, "not found")</f>
        <v>tier - 2</v>
      </c>
      <c r="P1513" s="2" t="str">
        <f>_xlfn.XLOOKUP(A1513, 'Hospitalisation Details'!A:A, 'Hospitalisation Details'!P:P, "not found")</f>
        <v>R1021</v>
      </c>
      <c r="Q1513" s="2">
        <f>_xlfn.XLOOKUP(A1513, 'Hospitalisation Details'!A:A, 'Hospitalisation Details'!H:H, "not found")</f>
        <v>28</v>
      </c>
    </row>
    <row r="1514" spans="1:17" ht="15.75" x14ac:dyDescent="0.25">
      <c r="A1514" s="15" t="s">
        <v>858</v>
      </c>
      <c r="B1514" s="2" t="str">
        <f>VLOOKUP(A1514, 'Customer Names'!A:E, 4, FALSE)</f>
        <v>Leigh</v>
      </c>
      <c r="C1514" s="2">
        <f>_xlfn.XLOOKUP(A1514, 'Medical Examinations'!A:A, 'Medical Examinations'!B:B, "not found")</f>
        <v>19.32</v>
      </c>
      <c r="D1514" s="2">
        <f>_xlfn.XLOOKUP(A1514, 'Medical Examinations'!A:A, 'Medical Examinations'!D:D, "not found")</f>
        <v>11.58</v>
      </c>
      <c r="E1514" s="2" t="str">
        <f>_xlfn.XLOOKUP(A1514, 'Medical Examinations'!A:A, 'Medical Examinations'!F:F, "not found")</f>
        <v>yes</v>
      </c>
      <c r="F1514" s="2" t="str">
        <f>_xlfn.XLOOKUP(A1514, 'Medical Examinations'!A:A, 'Medical Examinations'!G:G, "not found")</f>
        <v>No</v>
      </c>
      <c r="G1514" s="2" t="str">
        <f>_xlfn.XLOOKUP(A1514, 'Medical Examinations'!A:A, 'Medical Examinations'!H:H, "not found")</f>
        <v>No</v>
      </c>
      <c r="H1514" s="2">
        <f>_xlfn.XLOOKUP(A1514, 'Medical Examinations'!A:A, 'Medical Examinations'!J:J, "not found")</f>
        <v>1</v>
      </c>
      <c r="I1514" s="2" t="str">
        <f>_xlfn.XLOOKUP(A1514, 'Medical Examinations'!A:A, 'Medical Examinations'!L:L, "not found")</f>
        <v>No</v>
      </c>
      <c r="J1514" s="2" t="str">
        <f>_xlfn.XLOOKUP(A1514, 'Medical Examinations'!A:A, 'Medical Examinations'!C:C, "not found")</f>
        <v>Normal Weight</v>
      </c>
      <c r="K1514" s="2" t="str">
        <f>_xlfn.XLOOKUP(A1514, 'Medical Examinations'!A:A, 'Medical Examinations'!E:E, "not  found")</f>
        <v>Diabetes</v>
      </c>
      <c r="L1514" s="16">
        <f>_xlfn.XLOOKUP(A1514, 'Hospitalisation Details'!A:A, 'Hospitalisation Details'!G:G, "not found")</f>
        <v>27623</v>
      </c>
      <c r="M1514" s="17">
        <f>_xlfn.XLOOKUP(A1514, 'Hospitalisation Details'!A:A, 'Hospitalisation Details'!J:J, "not found")</f>
        <v>6809.46</v>
      </c>
      <c r="N1514" s="2" t="str">
        <f>_xlfn.XLOOKUP(A1514, 'Hospitalisation Details'!A:A, 'Hospitalisation Details'!L:L, "not found")</f>
        <v>tier - 2</v>
      </c>
      <c r="O1514" s="2" t="str">
        <f>_xlfn.XLOOKUP(A1514, 'Hospitalisation Details'!A:A, 'Hospitalisation Details'!N:N, "not found")</f>
        <v>tier - 1</v>
      </c>
      <c r="P1514" s="2" t="str">
        <f>_xlfn.XLOOKUP(A1514, 'Hospitalisation Details'!A:A, 'Hospitalisation Details'!P:P, "not found")</f>
        <v>R1012</v>
      </c>
      <c r="Q1514" s="2">
        <f>_xlfn.XLOOKUP(A1514, 'Hospitalisation Details'!A:A, 'Hospitalisation Details'!H:H, "not found")</f>
        <v>47</v>
      </c>
    </row>
    <row r="1515" spans="1:17" ht="15.75" x14ac:dyDescent="0.25">
      <c r="A1515" s="15" t="s">
        <v>857</v>
      </c>
      <c r="B1515" s="2" t="str">
        <f>VLOOKUP(A1515, 'Customer Names'!A:E, 4, FALSE)</f>
        <v>Yosuke</v>
      </c>
      <c r="C1515" s="2">
        <f>_xlfn.XLOOKUP(A1515, 'Medical Examinations'!A:A, 'Medical Examinations'!B:B, "not found")</f>
        <v>28.5</v>
      </c>
      <c r="D1515" s="2">
        <f>_xlfn.XLOOKUP(A1515, 'Medical Examinations'!A:A, 'Medical Examinations'!D:D, "not found")</f>
        <v>4.3600000000000003</v>
      </c>
      <c r="E1515" s="2" t="str">
        <f>_xlfn.XLOOKUP(A1515, 'Medical Examinations'!A:A, 'Medical Examinations'!F:F, "not found")</f>
        <v>No</v>
      </c>
      <c r="F1515" s="2" t="str">
        <f>_xlfn.XLOOKUP(A1515, 'Medical Examinations'!A:A, 'Medical Examinations'!G:G, "not found")</f>
        <v>No</v>
      </c>
      <c r="G1515" s="2" t="str">
        <f>_xlfn.XLOOKUP(A1515, 'Medical Examinations'!A:A, 'Medical Examinations'!H:H, "not found")</f>
        <v>No</v>
      </c>
      <c r="H1515" s="2">
        <f>_xlfn.XLOOKUP(A1515, 'Medical Examinations'!A:A, 'Medical Examinations'!J:J, "not found")</f>
        <v>0</v>
      </c>
      <c r="I1515" s="2" t="str">
        <f>_xlfn.XLOOKUP(A1515, 'Medical Examinations'!A:A, 'Medical Examinations'!L:L, "not found")</f>
        <v>No</v>
      </c>
      <c r="J1515" s="2" t="str">
        <f>_xlfn.XLOOKUP(A1515, 'Medical Examinations'!A:A, 'Medical Examinations'!C:C, "not found")</f>
        <v>Overweight</v>
      </c>
      <c r="K1515" s="2" t="str">
        <f>_xlfn.XLOOKUP(A1515, 'Medical Examinations'!A:A, 'Medical Examinations'!E:E, "not  found")</f>
        <v>Normal</v>
      </c>
      <c r="L1515" s="16">
        <f>_xlfn.XLOOKUP(A1515, 'Hospitalisation Details'!A:A, 'Hospitalisation Details'!G:G, "not found")</f>
        <v>33418</v>
      </c>
      <c r="M1515" s="17">
        <f>_xlfn.XLOOKUP(A1515, 'Hospitalisation Details'!A:A, 'Hospitalisation Details'!J:J, "not found")</f>
        <v>6799.46</v>
      </c>
      <c r="N1515" s="2" t="str">
        <f>_xlfn.XLOOKUP(A1515, 'Hospitalisation Details'!A:A, 'Hospitalisation Details'!L:L, "not found")</f>
        <v>tier - 1</v>
      </c>
      <c r="O1515" s="2" t="str">
        <f>_xlfn.XLOOKUP(A1515, 'Hospitalisation Details'!A:A, 'Hospitalisation Details'!N:N, "not found")</f>
        <v>tier - 2</v>
      </c>
      <c r="P1515" s="2" t="str">
        <f>_xlfn.XLOOKUP(A1515, 'Hospitalisation Details'!A:A, 'Hospitalisation Details'!P:P, "not found")</f>
        <v>R1014</v>
      </c>
      <c r="Q1515" s="2">
        <f>_xlfn.XLOOKUP(A1515, 'Hospitalisation Details'!A:A, 'Hospitalisation Details'!H:H, "not found")</f>
        <v>31</v>
      </c>
    </row>
    <row r="1516" spans="1:17" ht="15.75" x14ac:dyDescent="0.25">
      <c r="A1516" s="15" t="s">
        <v>856</v>
      </c>
      <c r="B1516" s="2" t="str">
        <f>VLOOKUP(A1516, 'Customer Names'!A:E, 4, FALSE)</f>
        <v>Matthew</v>
      </c>
      <c r="C1516" s="2">
        <f>_xlfn.XLOOKUP(A1516, 'Medical Examinations'!A:A, 'Medical Examinations'!B:B, "not found")</f>
        <v>30.875</v>
      </c>
      <c r="D1516" s="2">
        <f>_xlfn.XLOOKUP(A1516, 'Medical Examinations'!A:A, 'Medical Examinations'!D:D, "not found")</f>
        <v>4.1399999999999997</v>
      </c>
      <c r="E1516" s="2" t="str">
        <f>_xlfn.XLOOKUP(A1516, 'Medical Examinations'!A:A, 'Medical Examinations'!F:F, "not found")</f>
        <v>yes</v>
      </c>
      <c r="F1516" s="2" t="str">
        <f>_xlfn.XLOOKUP(A1516, 'Medical Examinations'!A:A, 'Medical Examinations'!G:G, "not found")</f>
        <v>No</v>
      </c>
      <c r="G1516" s="2" t="str">
        <f>_xlfn.XLOOKUP(A1516, 'Medical Examinations'!A:A, 'Medical Examinations'!H:H, "not found")</f>
        <v>No</v>
      </c>
      <c r="H1516" s="2">
        <f>_xlfn.XLOOKUP(A1516, 'Medical Examinations'!A:A, 'Medical Examinations'!J:J, "not found")</f>
        <v>0</v>
      </c>
      <c r="I1516" s="2" t="str">
        <f>_xlfn.XLOOKUP(A1516, 'Medical Examinations'!A:A, 'Medical Examinations'!L:L, "not found")</f>
        <v>No</v>
      </c>
      <c r="J1516" s="2" t="str">
        <f>_xlfn.XLOOKUP(A1516, 'Medical Examinations'!A:A, 'Medical Examinations'!C:C, "not found")</f>
        <v>Obesity</v>
      </c>
      <c r="K1516" s="2" t="str">
        <f>_xlfn.XLOOKUP(A1516, 'Medical Examinations'!A:A, 'Medical Examinations'!E:E, "not  found")</f>
        <v>Normal</v>
      </c>
      <c r="L1516" s="16">
        <f>_xlfn.XLOOKUP(A1516, 'Hospitalisation Details'!A:A, 'Hospitalisation Details'!G:G, "not found")</f>
        <v>31405</v>
      </c>
      <c r="M1516" s="17">
        <f>_xlfn.XLOOKUP(A1516, 'Hospitalisation Details'!A:A, 'Hospitalisation Details'!J:J, "not found")</f>
        <v>6796.86</v>
      </c>
      <c r="N1516" s="2" t="str">
        <f>_xlfn.XLOOKUP(A1516, 'Hospitalisation Details'!A:A, 'Hospitalisation Details'!L:L, "not found")</f>
        <v>tier - 3</v>
      </c>
      <c r="O1516" s="2" t="str">
        <f>_xlfn.XLOOKUP(A1516, 'Hospitalisation Details'!A:A, 'Hospitalisation Details'!N:N, "not found")</f>
        <v>tier - 3</v>
      </c>
      <c r="P1516" s="2" t="str">
        <f>_xlfn.XLOOKUP(A1516, 'Hospitalisation Details'!A:A, 'Hospitalisation Details'!P:P, "not found")</f>
        <v>R1012</v>
      </c>
      <c r="Q1516" s="2">
        <f>_xlfn.XLOOKUP(A1516, 'Hospitalisation Details'!A:A, 'Hospitalisation Details'!H:H, "not found")</f>
        <v>37</v>
      </c>
    </row>
    <row r="1517" spans="1:17" ht="15.75" x14ac:dyDescent="0.25">
      <c r="A1517" s="15" t="s">
        <v>855</v>
      </c>
      <c r="B1517" s="2" t="str">
        <f>VLOOKUP(A1517, 'Customer Names'!A:E, 4, FALSE)</f>
        <v>Jacob</v>
      </c>
      <c r="C1517" s="2">
        <f>_xlfn.XLOOKUP(A1517, 'Medical Examinations'!A:A, 'Medical Examinations'!B:B, "not found")</f>
        <v>24.02</v>
      </c>
      <c r="D1517" s="2">
        <f>_xlfn.XLOOKUP(A1517, 'Medical Examinations'!A:A, 'Medical Examinations'!D:D, "not found")</f>
        <v>4.38</v>
      </c>
      <c r="E1517" s="2" t="str">
        <f>_xlfn.XLOOKUP(A1517, 'Medical Examinations'!A:A, 'Medical Examinations'!F:F, "not found")</f>
        <v>No</v>
      </c>
      <c r="F1517" s="2" t="str">
        <f>_xlfn.XLOOKUP(A1517, 'Medical Examinations'!A:A, 'Medical Examinations'!G:G, "not found")</f>
        <v>No</v>
      </c>
      <c r="G1517" s="2" t="str">
        <f>_xlfn.XLOOKUP(A1517, 'Medical Examinations'!A:A, 'Medical Examinations'!H:H, "not found")</f>
        <v>No</v>
      </c>
      <c r="H1517" s="2">
        <f>_xlfn.XLOOKUP(A1517, 'Medical Examinations'!A:A, 'Medical Examinations'!J:J, "not found")</f>
        <v>0</v>
      </c>
      <c r="I1517" s="2" t="str">
        <f>_xlfn.XLOOKUP(A1517, 'Medical Examinations'!A:A, 'Medical Examinations'!L:L, "not found")</f>
        <v>No</v>
      </c>
      <c r="J1517" s="2" t="str">
        <f>_xlfn.XLOOKUP(A1517, 'Medical Examinations'!A:A, 'Medical Examinations'!C:C, "not found")</f>
        <v>Normal Weight</v>
      </c>
      <c r="K1517" s="2" t="str">
        <f>_xlfn.XLOOKUP(A1517, 'Medical Examinations'!A:A, 'Medical Examinations'!E:E, "not  found")</f>
        <v>Normal</v>
      </c>
      <c r="L1517" s="16">
        <f>_xlfn.XLOOKUP(A1517, 'Hospitalisation Details'!A:A, 'Hospitalisation Details'!G:G, "not found")</f>
        <v>29548</v>
      </c>
      <c r="M1517" s="17">
        <f>_xlfn.XLOOKUP(A1517, 'Hospitalisation Details'!A:A, 'Hospitalisation Details'!J:J, "not found")</f>
        <v>6781.52</v>
      </c>
      <c r="N1517" s="2" t="str">
        <f>_xlfn.XLOOKUP(A1517, 'Hospitalisation Details'!A:A, 'Hospitalisation Details'!L:L, "not found")</f>
        <v>tier - 2</v>
      </c>
      <c r="O1517" s="2" t="str">
        <f>_xlfn.XLOOKUP(A1517, 'Hospitalisation Details'!A:A, 'Hospitalisation Details'!N:N, "not found")</f>
        <v>tier - 2</v>
      </c>
      <c r="P1517" s="2" t="str">
        <f>_xlfn.XLOOKUP(A1517, 'Hospitalisation Details'!A:A, 'Hospitalisation Details'!P:P, "not found")</f>
        <v>R1013</v>
      </c>
      <c r="Q1517" s="2">
        <f>_xlfn.XLOOKUP(A1517, 'Hospitalisation Details'!A:A, 'Hospitalisation Details'!H:H, "not found")</f>
        <v>42</v>
      </c>
    </row>
    <row r="1518" spans="1:17" ht="15.75" x14ac:dyDescent="0.25">
      <c r="A1518" s="15" t="s">
        <v>854</v>
      </c>
      <c r="B1518" s="2" t="str">
        <f>VLOOKUP(A1518, 'Customer Names'!A:E, 4, FALSE)</f>
        <v>Jodi</v>
      </c>
      <c r="C1518" s="2">
        <f>_xlfn.XLOOKUP(A1518, 'Medical Examinations'!A:A, 'Medical Examinations'!B:B, "not found")</f>
        <v>36.08</v>
      </c>
      <c r="D1518" s="2">
        <f>_xlfn.XLOOKUP(A1518, 'Medical Examinations'!A:A, 'Medical Examinations'!D:D, "not found")</f>
        <v>11.61</v>
      </c>
      <c r="E1518" s="2" t="str">
        <f>_xlfn.XLOOKUP(A1518, 'Medical Examinations'!A:A, 'Medical Examinations'!F:F, "not found")</f>
        <v>yes</v>
      </c>
      <c r="F1518" s="2" t="str">
        <f>_xlfn.XLOOKUP(A1518, 'Medical Examinations'!A:A, 'Medical Examinations'!G:G, "not found")</f>
        <v>No</v>
      </c>
      <c r="G1518" s="2" t="str">
        <f>_xlfn.XLOOKUP(A1518, 'Medical Examinations'!A:A, 'Medical Examinations'!H:H, "not found")</f>
        <v>No</v>
      </c>
      <c r="H1518" s="2">
        <f>_xlfn.XLOOKUP(A1518, 'Medical Examinations'!A:A, 'Medical Examinations'!J:J, "not found")</f>
        <v>0</v>
      </c>
      <c r="I1518" s="2" t="str">
        <f>_xlfn.XLOOKUP(A1518, 'Medical Examinations'!A:A, 'Medical Examinations'!L:L, "not found")</f>
        <v>No</v>
      </c>
      <c r="J1518" s="2" t="str">
        <f>_xlfn.XLOOKUP(A1518, 'Medical Examinations'!A:A, 'Medical Examinations'!C:C, "not found")</f>
        <v>Obesity</v>
      </c>
      <c r="K1518" s="2" t="str">
        <f>_xlfn.XLOOKUP(A1518, 'Medical Examinations'!A:A, 'Medical Examinations'!E:E, "not  found")</f>
        <v>Diabetes</v>
      </c>
      <c r="L1518" s="16">
        <f>_xlfn.XLOOKUP(A1518, 'Hospitalisation Details'!A:A, 'Hospitalisation Details'!G:G, "not found")</f>
        <v>29867</v>
      </c>
      <c r="M1518" s="17">
        <f>_xlfn.XLOOKUP(A1518, 'Hospitalisation Details'!A:A, 'Hospitalisation Details'!J:J, "not found")</f>
        <v>6781.35</v>
      </c>
      <c r="N1518" s="2" t="str">
        <f>_xlfn.XLOOKUP(A1518, 'Hospitalisation Details'!A:A, 'Hospitalisation Details'!L:L, "not found")</f>
        <v>tier - 2</v>
      </c>
      <c r="O1518" s="2" t="str">
        <f>_xlfn.XLOOKUP(A1518, 'Hospitalisation Details'!A:A, 'Hospitalisation Details'!N:N, "not found")</f>
        <v>tier - 1</v>
      </c>
      <c r="P1518" s="2" t="str">
        <f>_xlfn.XLOOKUP(A1518, 'Hospitalisation Details'!A:A, 'Hospitalisation Details'!P:P, "not found")</f>
        <v>R1013</v>
      </c>
      <c r="Q1518" s="2">
        <f>_xlfn.XLOOKUP(A1518, 'Hospitalisation Details'!A:A, 'Hospitalisation Details'!H:H, "not found")</f>
        <v>41</v>
      </c>
    </row>
    <row r="1519" spans="1:17" ht="15.75" x14ac:dyDescent="0.25">
      <c r="A1519" s="15" t="s">
        <v>853</v>
      </c>
      <c r="B1519" s="2" t="str">
        <f>VLOOKUP(A1519, 'Customer Names'!A:E, 4, FALSE)</f>
        <v>Lauren</v>
      </c>
      <c r="C1519" s="2">
        <f>_xlfn.XLOOKUP(A1519, 'Medical Examinations'!A:A, 'Medical Examinations'!B:B, "not found")</f>
        <v>32.200000000000003</v>
      </c>
      <c r="D1519" s="2">
        <f>_xlfn.XLOOKUP(A1519, 'Medical Examinations'!A:A, 'Medical Examinations'!D:D, "not found")</f>
        <v>10.59</v>
      </c>
      <c r="E1519" s="2" t="str">
        <f>_xlfn.XLOOKUP(A1519, 'Medical Examinations'!A:A, 'Medical Examinations'!F:F, "not found")</f>
        <v>yes</v>
      </c>
      <c r="F1519" s="2" t="str">
        <f>_xlfn.XLOOKUP(A1519, 'Medical Examinations'!A:A, 'Medical Examinations'!G:G, "not found")</f>
        <v>No</v>
      </c>
      <c r="G1519" s="2" t="str">
        <f>_xlfn.XLOOKUP(A1519, 'Medical Examinations'!A:A, 'Medical Examinations'!H:H, "not found")</f>
        <v>No</v>
      </c>
      <c r="H1519" s="2">
        <f>_xlfn.XLOOKUP(A1519, 'Medical Examinations'!A:A, 'Medical Examinations'!J:J, "not found")</f>
        <v>0</v>
      </c>
      <c r="I1519" s="2" t="str">
        <f>_xlfn.XLOOKUP(A1519, 'Medical Examinations'!A:A, 'Medical Examinations'!L:L, "not found")</f>
        <v>No</v>
      </c>
      <c r="J1519" s="2" t="str">
        <f>_xlfn.XLOOKUP(A1519, 'Medical Examinations'!A:A, 'Medical Examinations'!C:C, "not found")</f>
        <v>Obesity</v>
      </c>
      <c r="K1519" s="2" t="str">
        <f>_xlfn.XLOOKUP(A1519, 'Medical Examinations'!A:A, 'Medical Examinations'!E:E, "not  found")</f>
        <v>Diabetes</v>
      </c>
      <c r="L1519" s="16">
        <f>_xlfn.XLOOKUP(A1519, 'Hospitalisation Details'!A:A, 'Hospitalisation Details'!G:G, "not found")</f>
        <v>29832</v>
      </c>
      <c r="M1519" s="17">
        <f>_xlfn.XLOOKUP(A1519, 'Hospitalisation Details'!A:A, 'Hospitalisation Details'!J:J, "not found")</f>
        <v>6775.96</v>
      </c>
      <c r="N1519" s="2" t="str">
        <f>_xlfn.XLOOKUP(A1519, 'Hospitalisation Details'!A:A, 'Hospitalisation Details'!L:L, "not found")</f>
        <v>tier - 2</v>
      </c>
      <c r="O1519" s="2" t="str">
        <f>_xlfn.XLOOKUP(A1519, 'Hospitalisation Details'!A:A, 'Hospitalisation Details'!N:N, "not found")</f>
        <v>tier - 3</v>
      </c>
      <c r="P1519" s="2" t="str">
        <f>_xlfn.XLOOKUP(A1519, 'Hospitalisation Details'!A:A, 'Hospitalisation Details'!P:P, "not found")</f>
        <v>R1011</v>
      </c>
      <c r="Q1519" s="2">
        <f>_xlfn.XLOOKUP(A1519, 'Hospitalisation Details'!A:A, 'Hospitalisation Details'!H:H, "not found")</f>
        <v>41</v>
      </c>
    </row>
    <row r="1520" spans="1:17" ht="15.75" x14ac:dyDescent="0.25">
      <c r="A1520" s="15" t="s">
        <v>852</v>
      </c>
      <c r="B1520" s="2" t="str">
        <f>VLOOKUP(A1520, 'Customer Names'!A:E, 4, FALSE)</f>
        <v>Misti C</v>
      </c>
      <c r="C1520" s="2">
        <f>_xlfn.XLOOKUP(A1520, 'Medical Examinations'!A:A, 'Medical Examinations'!B:B, "not found")</f>
        <v>28.05</v>
      </c>
      <c r="D1520" s="2">
        <f>_xlfn.XLOOKUP(A1520, 'Medical Examinations'!A:A, 'Medical Examinations'!D:D, "not found")</f>
        <v>11.85</v>
      </c>
      <c r="E1520" s="2" t="str">
        <f>_xlfn.XLOOKUP(A1520, 'Medical Examinations'!A:A, 'Medical Examinations'!F:F, "not found")</f>
        <v>yes</v>
      </c>
      <c r="F1520" s="2" t="str">
        <f>_xlfn.XLOOKUP(A1520, 'Medical Examinations'!A:A, 'Medical Examinations'!G:G, "not found")</f>
        <v>No</v>
      </c>
      <c r="G1520" s="2" t="str">
        <f>_xlfn.XLOOKUP(A1520, 'Medical Examinations'!A:A, 'Medical Examinations'!H:H, "not found")</f>
        <v>No</v>
      </c>
      <c r="H1520" s="2">
        <f>_xlfn.XLOOKUP(A1520, 'Medical Examinations'!A:A, 'Medical Examinations'!J:J, "not found")</f>
        <v>0</v>
      </c>
      <c r="I1520" s="2" t="str">
        <f>_xlfn.XLOOKUP(A1520, 'Medical Examinations'!A:A, 'Medical Examinations'!L:L, "not found")</f>
        <v>No</v>
      </c>
      <c r="J1520" s="2" t="str">
        <f>_xlfn.XLOOKUP(A1520, 'Medical Examinations'!A:A, 'Medical Examinations'!C:C, "not found")</f>
        <v>Overweight</v>
      </c>
      <c r="K1520" s="2" t="str">
        <f>_xlfn.XLOOKUP(A1520, 'Medical Examinations'!A:A, 'Medical Examinations'!E:E, "not  found")</f>
        <v>Diabetes</v>
      </c>
      <c r="L1520" s="16">
        <f>_xlfn.XLOOKUP(A1520, 'Hospitalisation Details'!A:A, 'Hospitalisation Details'!G:G, "not found")</f>
        <v>29850</v>
      </c>
      <c r="M1520" s="17">
        <f>_xlfn.XLOOKUP(A1520, 'Hospitalisation Details'!A:A, 'Hospitalisation Details'!J:J, "not found")</f>
        <v>6770.19</v>
      </c>
      <c r="N1520" s="2" t="str">
        <f>_xlfn.XLOOKUP(A1520, 'Hospitalisation Details'!A:A, 'Hospitalisation Details'!L:L, "not found")</f>
        <v>tier - 2</v>
      </c>
      <c r="O1520" s="2" t="str">
        <f>_xlfn.XLOOKUP(A1520, 'Hospitalisation Details'!A:A, 'Hospitalisation Details'!N:N, "not found")</f>
        <v>tier - 3</v>
      </c>
      <c r="P1520" s="2" t="str">
        <f>_xlfn.XLOOKUP(A1520, 'Hospitalisation Details'!A:A, 'Hospitalisation Details'!P:P, "not found")</f>
        <v>R1013</v>
      </c>
      <c r="Q1520" s="2">
        <f>_xlfn.XLOOKUP(A1520, 'Hospitalisation Details'!A:A, 'Hospitalisation Details'!H:H, "not found")</f>
        <v>41</v>
      </c>
    </row>
    <row r="1521" spans="1:17" ht="15.75" x14ac:dyDescent="0.25">
      <c r="A1521" s="15" t="s">
        <v>851</v>
      </c>
      <c r="B1521" s="2" t="str">
        <f>VLOOKUP(A1521, 'Customer Names'!A:E, 4, FALSE)</f>
        <v>Angela J</v>
      </c>
      <c r="C1521" s="2">
        <f>_xlfn.XLOOKUP(A1521, 'Medical Examinations'!A:A, 'Medical Examinations'!B:B, "not found")</f>
        <v>19</v>
      </c>
      <c r="D1521" s="2">
        <f>_xlfn.XLOOKUP(A1521, 'Medical Examinations'!A:A, 'Medical Examinations'!D:D, "not found")</f>
        <v>5.46</v>
      </c>
      <c r="E1521" s="2" t="str">
        <f>_xlfn.XLOOKUP(A1521, 'Medical Examinations'!A:A, 'Medical Examinations'!F:F, "not found")</f>
        <v>yes</v>
      </c>
      <c r="F1521" s="2" t="str">
        <f>_xlfn.XLOOKUP(A1521, 'Medical Examinations'!A:A, 'Medical Examinations'!G:G, "not found")</f>
        <v>No</v>
      </c>
      <c r="G1521" s="2" t="str">
        <f>_xlfn.XLOOKUP(A1521, 'Medical Examinations'!A:A, 'Medical Examinations'!H:H, "not found")</f>
        <v>No</v>
      </c>
      <c r="H1521" s="2">
        <f>_xlfn.XLOOKUP(A1521, 'Medical Examinations'!A:A, 'Medical Examinations'!J:J, "not found")</f>
        <v>1</v>
      </c>
      <c r="I1521" s="2" t="str">
        <f>_xlfn.XLOOKUP(A1521, 'Medical Examinations'!A:A, 'Medical Examinations'!L:L, "not found")</f>
        <v>No</v>
      </c>
      <c r="J1521" s="2" t="str">
        <f>_xlfn.XLOOKUP(A1521, 'Medical Examinations'!A:A, 'Medical Examinations'!C:C, "not found")</f>
        <v>Normal Weight</v>
      </c>
      <c r="K1521" s="2" t="str">
        <f>_xlfn.XLOOKUP(A1521, 'Medical Examinations'!A:A, 'Medical Examinations'!E:E, "not  found")</f>
        <v>Normal</v>
      </c>
      <c r="L1521" s="16">
        <f>_xlfn.XLOOKUP(A1521, 'Hospitalisation Details'!A:A, 'Hospitalisation Details'!G:G, "not found")</f>
        <v>32426</v>
      </c>
      <c r="M1521" s="17">
        <f>_xlfn.XLOOKUP(A1521, 'Hospitalisation Details'!A:A, 'Hospitalisation Details'!J:J, "not found")</f>
        <v>6753.04</v>
      </c>
      <c r="N1521" s="2" t="str">
        <f>_xlfn.XLOOKUP(A1521, 'Hospitalisation Details'!A:A, 'Hospitalisation Details'!L:L, "not found")</f>
        <v>tier - 2</v>
      </c>
      <c r="O1521" s="2" t="str">
        <f>_xlfn.XLOOKUP(A1521, 'Hospitalisation Details'!A:A, 'Hospitalisation Details'!N:N, "not found")</f>
        <v>tier - 2</v>
      </c>
      <c r="P1521" s="2" t="str">
        <f>_xlfn.XLOOKUP(A1521, 'Hospitalisation Details'!A:A, 'Hospitalisation Details'!P:P, "not found")</f>
        <v>R1024</v>
      </c>
      <c r="Q1521" s="2">
        <f>_xlfn.XLOOKUP(A1521, 'Hospitalisation Details'!A:A, 'Hospitalisation Details'!H:H, "not found")</f>
        <v>34</v>
      </c>
    </row>
    <row r="1522" spans="1:17" ht="15.75" x14ac:dyDescent="0.25">
      <c r="A1522" s="15" t="s">
        <v>850</v>
      </c>
      <c r="B1522" s="2" t="str">
        <f>VLOOKUP(A1522, 'Customer Names'!A:E, 4, FALSE)</f>
        <v>Jonathan D.</v>
      </c>
      <c r="C1522" s="2">
        <f>_xlfn.XLOOKUP(A1522, 'Medical Examinations'!A:A, 'Medical Examinations'!B:B, "not found")</f>
        <v>16.13</v>
      </c>
      <c r="D1522" s="2">
        <f>_xlfn.XLOOKUP(A1522, 'Medical Examinations'!A:A, 'Medical Examinations'!D:D, "not found")</f>
        <v>4.54</v>
      </c>
      <c r="E1522" s="2" t="str">
        <f>_xlfn.XLOOKUP(A1522, 'Medical Examinations'!A:A, 'Medical Examinations'!F:F, "not found")</f>
        <v>yes</v>
      </c>
      <c r="F1522" s="2" t="str">
        <f>_xlfn.XLOOKUP(A1522, 'Medical Examinations'!A:A, 'Medical Examinations'!G:G, "not found")</f>
        <v>No</v>
      </c>
      <c r="G1522" s="2" t="str">
        <f>_xlfn.XLOOKUP(A1522, 'Medical Examinations'!A:A, 'Medical Examinations'!H:H, "not found")</f>
        <v>No</v>
      </c>
      <c r="H1522" s="2">
        <f>_xlfn.XLOOKUP(A1522, 'Medical Examinations'!A:A, 'Medical Examinations'!J:J, "not found")</f>
        <v>2</v>
      </c>
      <c r="I1522" s="2" t="str">
        <f>_xlfn.XLOOKUP(A1522, 'Medical Examinations'!A:A, 'Medical Examinations'!L:L, "not found")</f>
        <v>No</v>
      </c>
      <c r="J1522" s="2" t="str">
        <f>_xlfn.XLOOKUP(A1522, 'Medical Examinations'!A:A, 'Medical Examinations'!C:C, "not found")</f>
        <v>Underweight</v>
      </c>
      <c r="K1522" s="2" t="str">
        <f>_xlfn.XLOOKUP(A1522, 'Medical Examinations'!A:A, 'Medical Examinations'!E:E, "not  found")</f>
        <v>Normal</v>
      </c>
      <c r="L1522" s="16">
        <f>_xlfn.XLOOKUP(A1522, 'Hospitalisation Details'!A:A, 'Hospitalisation Details'!G:G, "not found")</f>
        <v>24450</v>
      </c>
      <c r="M1522" s="17">
        <f>_xlfn.XLOOKUP(A1522, 'Hospitalisation Details'!A:A, 'Hospitalisation Details'!J:J, "not found")</f>
        <v>6750.27</v>
      </c>
      <c r="N1522" s="2" t="str">
        <f>_xlfn.XLOOKUP(A1522, 'Hospitalisation Details'!A:A, 'Hospitalisation Details'!L:L, "not found")</f>
        <v>tier - 3</v>
      </c>
      <c r="O1522" s="2" t="str">
        <f>_xlfn.XLOOKUP(A1522, 'Hospitalisation Details'!A:A, 'Hospitalisation Details'!N:N, "not found")</f>
        <v>tier - 2</v>
      </c>
      <c r="P1522" s="2" t="str">
        <f>_xlfn.XLOOKUP(A1522, 'Hospitalisation Details'!A:A, 'Hospitalisation Details'!P:P, "not found")</f>
        <v>R1013</v>
      </c>
      <c r="Q1522" s="2">
        <f>_xlfn.XLOOKUP(A1522, 'Hospitalisation Details'!A:A, 'Hospitalisation Details'!H:H, "not found")</f>
        <v>56</v>
      </c>
    </row>
    <row r="1523" spans="1:17" ht="15.75" x14ac:dyDescent="0.25">
      <c r="A1523" s="15" t="s">
        <v>849</v>
      </c>
      <c r="B1523" s="2" t="str">
        <f>VLOOKUP(A1523, 'Customer Names'!A:E, 4, FALSE)</f>
        <v>Victoria</v>
      </c>
      <c r="C1523" s="2">
        <f>_xlfn.XLOOKUP(A1523, 'Medical Examinations'!A:A, 'Medical Examinations'!B:B, "not found")</f>
        <v>18.77</v>
      </c>
      <c r="D1523" s="2">
        <f>_xlfn.XLOOKUP(A1523, 'Medical Examinations'!A:A, 'Medical Examinations'!D:D, "not found")</f>
        <v>11.98</v>
      </c>
      <c r="E1523" s="2" t="str">
        <f>_xlfn.XLOOKUP(A1523, 'Medical Examinations'!A:A, 'Medical Examinations'!F:F, "not found")</f>
        <v>yes</v>
      </c>
      <c r="F1523" s="2" t="str">
        <f>_xlfn.XLOOKUP(A1523, 'Medical Examinations'!A:A, 'Medical Examinations'!G:G, "not found")</f>
        <v>No</v>
      </c>
      <c r="G1523" s="2" t="str">
        <f>_xlfn.XLOOKUP(A1523, 'Medical Examinations'!A:A, 'Medical Examinations'!H:H, "not found")</f>
        <v>No</v>
      </c>
      <c r="H1523" s="2">
        <f>_xlfn.XLOOKUP(A1523, 'Medical Examinations'!A:A, 'Medical Examinations'!J:J, "not found")</f>
        <v>2</v>
      </c>
      <c r="I1523" s="2" t="str">
        <f>_xlfn.XLOOKUP(A1523, 'Medical Examinations'!A:A, 'Medical Examinations'!L:L, "not found")</f>
        <v>No</v>
      </c>
      <c r="J1523" s="2" t="str">
        <f>_xlfn.XLOOKUP(A1523, 'Medical Examinations'!A:A, 'Medical Examinations'!C:C, "not found")</f>
        <v>Normal Weight</v>
      </c>
      <c r="K1523" s="2" t="str">
        <f>_xlfn.XLOOKUP(A1523, 'Medical Examinations'!A:A, 'Medical Examinations'!E:E, "not  found")</f>
        <v>Diabetes</v>
      </c>
      <c r="L1523" s="16">
        <f>_xlfn.XLOOKUP(A1523, 'Hospitalisation Details'!A:A, 'Hospitalisation Details'!G:G, "not found")</f>
        <v>25736</v>
      </c>
      <c r="M1523" s="17">
        <f>_xlfn.XLOOKUP(A1523, 'Hospitalisation Details'!A:A, 'Hospitalisation Details'!J:J, "not found")</f>
        <v>6749.63</v>
      </c>
      <c r="N1523" s="2" t="str">
        <f>_xlfn.XLOOKUP(A1523, 'Hospitalisation Details'!A:A, 'Hospitalisation Details'!L:L, "not found")</f>
        <v>tier - 2</v>
      </c>
      <c r="O1523" s="2" t="str">
        <f>_xlfn.XLOOKUP(A1523, 'Hospitalisation Details'!A:A, 'Hospitalisation Details'!N:N, "not found")</f>
        <v>tier - 1</v>
      </c>
      <c r="P1523" s="2" t="str">
        <f>_xlfn.XLOOKUP(A1523, 'Hospitalisation Details'!A:A, 'Hospitalisation Details'!P:P, "not found")</f>
        <v>R1013</v>
      </c>
      <c r="Q1523" s="2">
        <f>_xlfn.XLOOKUP(A1523, 'Hospitalisation Details'!A:A, 'Hospitalisation Details'!H:H, "not found")</f>
        <v>52</v>
      </c>
    </row>
    <row r="1524" spans="1:17" ht="15.75" x14ac:dyDescent="0.25">
      <c r="A1524" s="15" t="s">
        <v>848</v>
      </c>
      <c r="B1524" s="2" t="str">
        <f>VLOOKUP(A1524, 'Customer Names'!A:E, 4, FALSE)</f>
        <v>Adrian R.</v>
      </c>
      <c r="C1524" s="2">
        <f>_xlfn.XLOOKUP(A1524, 'Medical Examinations'!A:A, 'Medical Examinations'!B:B, "not found")</f>
        <v>28.88</v>
      </c>
      <c r="D1524" s="2">
        <f>_xlfn.XLOOKUP(A1524, 'Medical Examinations'!A:A, 'Medical Examinations'!D:D, "not found")</f>
        <v>6.59</v>
      </c>
      <c r="E1524" s="2" t="str">
        <f>_xlfn.XLOOKUP(A1524, 'Medical Examinations'!A:A, 'Medical Examinations'!F:F, "not found")</f>
        <v>yes</v>
      </c>
      <c r="F1524" s="2" t="str">
        <f>_xlfn.XLOOKUP(A1524, 'Medical Examinations'!A:A, 'Medical Examinations'!G:G, "not found")</f>
        <v>No</v>
      </c>
      <c r="G1524" s="2" t="str">
        <f>_xlfn.XLOOKUP(A1524, 'Medical Examinations'!A:A, 'Medical Examinations'!H:H, "not found")</f>
        <v>No</v>
      </c>
      <c r="H1524" s="2">
        <f>_xlfn.XLOOKUP(A1524, 'Medical Examinations'!A:A, 'Medical Examinations'!J:J, "not found")</f>
        <v>1</v>
      </c>
      <c r="I1524" s="2" t="str">
        <f>_xlfn.XLOOKUP(A1524, 'Medical Examinations'!A:A, 'Medical Examinations'!L:L, "not found")</f>
        <v>No</v>
      </c>
      <c r="J1524" s="2" t="str">
        <f>_xlfn.XLOOKUP(A1524, 'Medical Examinations'!A:A, 'Medical Examinations'!C:C, "not found")</f>
        <v>Overweight</v>
      </c>
      <c r="K1524" s="2" t="str">
        <f>_xlfn.XLOOKUP(A1524, 'Medical Examinations'!A:A, 'Medical Examinations'!E:E, "not  found")</f>
        <v>Diabetes</v>
      </c>
      <c r="L1524" s="16">
        <f>_xlfn.XLOOKUP(A1524, 'Hospitalisation Details'!A:A, 'Hospitalisation Details'!G:G, "not found")</f>
        <v>31568</v>
      </c>
      <c r="M1524" s="17">
        <f>_xlfn.XLOOKUP(A1524, 'Hospitalisation Details'!A:A, 'Hospitalisation Details'!J:J, "not found")</f>
        <v>6748.59</v>
      </c>
      <c r="N1524" s="2" t="str">
        <f>_xlfn.XLOOKUP(A1524, 'Hospitalisation Details'!A:A, 'Hospitalisation Details'!L:L, "not found")</f>
        <v>tier - 3</v>
      </c>
      <c r="O1524" s="2" t="str">
        <f>_xlfn.XLOOKUP(A1524, 'Hospitalisation Details'!A:A, 'Hospitalisation Details'!N:N, "not found")</f>
        <v>tier - 1</v>
      </c>
      <c r="P1524" s="2" t="str">
        <f>_xlfn.XLOOKUP(A1524, 'Hospitalisation Details'!A:A, 'Hospitalisation Details'!P:P, "not found")</f>
        <v>R1016</v>
      </c>
      <c r="Q1524" s="2">
        <f>_xlfn.XLOOKUP(A1524, 'Hospitalisation Details'!A:A, 'Hospitalisation Details'!H:H, "not found")</f>
        <v>37</v>
      </c>
    </row>
    <row r="1525" spans="1:17" ht="15.75" x14ac:dyDescent="0.25">
      <c r="A1525" s="15" t="s">
        <v>847</v>
      </c>
      <c r="B1525" s="2" t="str">
        <f>VLOOKUP(A1525, 'Customer Names'!A:E, 4, FALSE)</f>
        <v>Andrew</v>
      </c>
      <c r="C1525" s="2">
        <f>_xlfn.XLOOKUP(A1525, 'Medical Examinations'!A:A, 'Medical Examinations'!B:B, "not found")</f>
        <v>27.55</v>
      </c>
      <c r="D1525" s="2">
        <f>_xlfn.XLOOKUP(A1525, 'Medical Examinations'!A:A, 'Medical Examinations'!D:D, "not found")</f>
        <v>10.83</v>
      </c>
      <c r="E1525" s="2" t="str">
        <f>_xlfn.XLOOKUP(A1525, 'Medical Examinations'!A:A, 'Medical Examinations'!F:F, "not found")</f>
        <v>yes</v>
      </c>
      <c r="F1525" s="2" t="str">
        <f>_xlfn.XLOOKUP(A1525, 'Medical Examinations'!A:A, 'Medical Examinations'!G:G, "not found")</f>
        <v>No</v>
      </c>
      <c r="G1525" s="2" t="str">
        <f>_xlfn.XLOOKUP(A1525, 'Medical Examinations'!A:A, 'Medical Examinations'!H:H, "not found")</f>
        <v>No</v>
      </c>
      <c r="H1525" s="2">
        <f>_xlfn.XLOOKUP(A1525, 'Medical Examinations'!A:A, 'Medical Examinations'!J:J, "not found")</f>
        <v>1</v>
      </c>
      <c r="I1525" s="2" t="str">
        <f>_xlfn.XLOOKUP(A1525, 'Medical Examinations'!A:A, 'Medical Examinations'!L:L, "not found")</f>
        <v>No</v>
      </c>
      <c r="J1525" s="2" t="str">
        <f>_xlfn.XLOOKUP(A1525, 'Medical Examinations'!A:A, 'Medical Examinations'!C:C, "not found")</f>
        <v>Overweight</v>
      </c>
      <c r="K1525" s="2" t="str">
        <f>_xlfn.XLOOKUP(A1525, 'Medical Examinations'!A:A, 'Medical Examinations'!E:E, "not  found")</f>
        <v>Diabetes</v>
      </c>
      <c r="L1525" s="16">
        <f>_xlfn.XLOOKUP(A1525, 'Hospitalisation Details'!A:A, 'Hospitalisation Details'!G:G, "not found")</f>
        <v>31631</v>
      </c>
      <c r="M1525" s="17">
        <f>_xlfn.XLOOKUP(A1525, 'Hospitalisation Details'!A:A, 'Hospitalisation Details'!J:J, "not found")</f>
        <v>6746.74</v>
      </c>
      <c r="N1525" s="2" t="str">
        <f>_xlfn.XLOOKUP(A1525, 'Hospitalisation Details'!A:A, 'Hospitalisation Details'!L:L, "not found")</f>
        <v>tier - 3</v>
      </c>
      <c r="O1525" s="2" t="str">
        <f>_xlfn.XLOOKUP(A1525, 'Hospitalisation Details'!A:A, 'Hospitalisation Details'!N:N, "not found")</f>
        <v>tier - 2</v>
      </c>
      <c r="P1525" s="2" t="str">
        <f>_xlfn.XLOOKUP(A1525, 'Hospitalisation Details'!A:A, 'Hospitalisation Details'!P:P, "not found")</f>
        <v>R1016</v>
      </c>
      <c r="Q1525" s="2">
        <f>_xlfn.XLOOKUP(A1525, 'Hospitalisation Details'!A:A, 'Hospitalisation Details'!H:H, "not found")</f>
        <v>36</v>
      </c>
    </row>
    <row r="1526" spans="1:17" ht="15.75" x14ac:dyDescent="0.25">
      <c r="A1526" s="15" t="s">
        <v>846</v>
      </c>
      <c r="B1526" s="2" t="str">
        <f>VLOOKUP(A1526, 'Customer Names'!A:E, 4, FALSE)</f>
        <v>Jason A.</v>
      </c>
      <c r="C1526" s="2">
        <f>_xlfn.XLOOKUP(A1526, 'Medical Examinations'!A:A, 'Medical Examinations'!B:B, "not found")</f>
        <v>15.6</v>
      </c>
      <c r="D1526" s="2">
        <f>_xlfn.XLOOKUP(A1526, 'Medical Examinations'!A:A, 'Medical Examinations'!D:D, "not found")</f>
        <v>8.6</v>
      </c>
      <c r="E1526" s="2" t="str">
        <f>_xlfn.XLOOKUP(A1526, 'Medical Examinations'!A:A, 'Medical Examinations'!F:F, "not found")</f>
        <v>No</v>
      </c>
      <c r="F1526" s="2" t="str">
        <f>_xlfn.XLOOKUP(A1526, 'Medical Examinations'!A:A, 'Medical Examinations'!G:G, "not found")</f>
        <v>No</v>
      </c>
      <c r="G1526" s="2" t="str">
        <f>_xlfn.XLOOKUP(A1526, 'Medical Examinations'!A:A, 'Medical Examinations'!H:H, "not found")</f>
        <v>No</v>
      </c>
      <c r="H1526" s="2">
        <f>_xlfn.XLOOKUP(A1526, 'Medical Examinations'!A:A, 'Medical Examinations'!J:J, "not found")</f>
        <v>0</v>
      </c>
      <c r="I1526" s="2" t="str">
        <f>_xlfn.XLOOKUP(A1526, 'Medical Examinations'!A:A, 'Medical Examinations'!L:L, "not found")</f>
        <v>No</v>
      </c>
      <c r="J1526" s="2" t="str">
        <f>_xlfn.XLOOKUP(A1526, 'Medical Examinations'!A:A, 'Medical Examinations'!C:C, "not found")</f>
        <v>Underweight</v>
      </c>
      <c r="K1526" s="2" t="str">
        <f>_xlfn.XLOOKUP(A1526, 'Medical Examinations'!A:A, 'Medical Examinations'!E:E, "not  found")</f>
        <v>Diabetes</v>
      </c>
      <c r="L1526" s="16">
        <f>_xlfn.XLOOKUP(A1526, 'Hospitalisation Details'!A:A, 'Hospitalisation Details'!G:G, "not found")</f>
        <v>25037</v>
      </c>
      <c r="M1526" s="17">
        <f>_xlfn.XLOOKUP(A1526, 'Hospitalisation Details'!A:A, 'Hospitalisation Details'!J:J, "not found")</f>
        <v>6738.84</v>
      </c>
      <c r="N1526" s="2" t="str">
        <f>_xlfn.XLOOKUP(A1526, 'Hospitalisation Details'!A:A, 'Hospitalisation Details'!L:L, "not found")</f>
        <v>tier - 3</v>
      </c>
      <c r="O1526" s="2" t="str">
        <f>_xlfn.XLOOKUP(A1526, 'Hospitalisation Details'!A:A, 'Hospitalisation Details'!N:N, "not found")</f>
        <v>tier - 1</v>
      </c>
      <c r="P1526" s="2" t="str">
        <f>_xlfn.XLOOKUP(A1526, 'Hospitalisation Details'!A:A, 'Hospitalisation Details'!P:P, "not found")</f>
        <v>R1012</v>
      </c>
      <c r="Q1526" s="2">
        <f>_xlfn.XLOOKUP(A1526, 'Hospitalisation Details'!A:A, 'Hospitalisation Details'!H:H, "not found")</f>
        <v>54</v>
      </c>
    </row>
    <row r="1527" spans="1:17" ht="15.75" x14ac:dyDescent="0.25">
      <c r="A1527" s="15" t="s">
        <v>845</v>
      </c>
      <c r="B1527" s="2" t="str">
        <f>VLOOKUP(A1527, 'Customer Names'!A:E, 4, FALSE)</f>
        <v>Rachel</v>
      </c>
      <c r="C1527" s="2">
        <f>_xlfn.XLOOKUP(A1527, 'Medical Examinations'!A:A, 'Medical Examinations'!B:B, "not found")</f>
        <v>21.99</v>
      </c>
      <c r="D1527" s="2">
        <f>_xlfn.XLOOKUP(A1527, 'Medical Examinations'!A:A, 'Medical Examinations'!D:D, "not found")</f>
        <v>11.17</v>
      </c>
      <c r="E1527" s="2" t="str">
        <f>_xlfn.XLOOKUP(A1527, 'Medical Examinations'!A:A, 'Medical Examinations'!F:F, "not found")</f>
        <v>No</v>
      </c>
      <c r="F1527" s="2" t="str">
        <f>_xlfn.XLOOKUP(A1527, 'Medical Examinations'!A:A, 'Medical Examinations'!G:G, "not found")</f>
        <v>No</v>
      </c>
      <c r="G1527" s="2" t="str">
        <f>_xlfn.XLOOKUP(A1527, 'Medical Examinations'!A:A, 'Medical Examinations'!H:H, "not found")</f>
        <v>No</v>
      </c>
      <c r="H1527" s="2">
        <f>_xlfn.XLOOKUP(A1527, 'Medical Examinations'!A:A, 'Medical Examinations'!J:J, "not found")</f>
        <v>0</v>
      </c>
      <c r="I1527" s="2" t="str">
        <f>_xlfn.XLOOKUP(A1527, 'Medical Examinations'!A:A, 'Medical Examinations'!L:L, "not found")</f>
        <v>No</v>
      </c>
      <c r="J1527" s="2" t="str">
        <f>_xlfn.XLOOKUP(A1527, 'Medical Examinations'!A:A, 'Medical Examinations'!C:C, "not found")</f>
        <v>Normal Weight</v>
      </c>
      <c r="K1527" s="2" t="str">
        <f>_xlfn.XLOOKUP(A1527, 'Medical Examinations'!A:A, 'Medical Examinations'!E:E, "not  found")</f>
        <v>Diabetes</v>
      </c>
      <c r="L1527" s="16">
        <f>_xlfn.XLOOKUP(A1527, 'Hospitalisation Details'!A:A, 'Hospitalisation Details'!G:G, "not found")</f>
        <v>28784</v>
      </c>
      <c r="M1527" s="17">
        <f>_xlfn.XLOOKUP(A1527, 'Hospitalisation Details'!A:A, 'Hospitalisation Details'!J:J, "not found")</f>
        <v>6737.98</v>
      </c>
      <c r="N1527" s="2" t="str">
        <f>_xlfn.XLOOKUP(A1527, 'Hospitalisation Details'!A:A, 'Hospitalisation Details'!L:L, "not found")</f>
        <v>tier - 2</v>
      </c>
      <c r="O1527" s="2" t="str">
        <f>_xlfn.XLOOKUP(A1527, 'Hospitalisation Details'!A:A, 'Hospitalisation Details'!N:N, "not found")</f>
        <v>tier - 3</v>
      </c>
      <c r="P1527" s="2" t="str">
        <f>_xlfn.XLOOKUP(A1527, 'Hospitalisation Details'!A:A, 'Hospitalisation Details'!P:P, "not found")</f>
        <v>R1013</v>
      </c>
      <c r="Q1527" s="2">
        <f>_xlfn.XLOOKUP(A1527, 'Hospitalisation Details'!A:A, 'Hospitalisation Details'!H:H, "not found")</f>
        <v>44</v>
      </c>
    </row>
    <row r="1528" spans="1:17" ht="15.75" x14ac:dyDescent="0.25">
      <c r="A1528" s="15" t="s">
        <v>844</v>
      </c>
      <c r="B1528" s="2" t="str">
        <f>VLOOKUP(A1528, 'Customer Names'!A:E, 4, FALSE)</f>
        <v>Susan</v>
      </c>
      <c r="C1528" s="2">
        <f>_xlfn.XLOOKUP(A1528, 'Medical Examinations'!A:A, 'Medical Examinations'!B:B, "not found")</f>
        <v>34.85</v>
      </c>
      <c r="D1528" s="2">
        <f>_xlfn.XLOOKUP(A1528, 'Medical Examinations'!A:A, 'Medical Examinations'!D:D, "not found")</f>
        <v>5.75</v>
      </c>
      <c r="E1528" s="2" t="str">
        <f>_xlfn.XLOOKUP(A1528, 'Medical Examinations'!A:A, 'Medical Examinations'!F:F, "not found")</f>
        <v>No</v>
      </c>
      <c r="F1528" s="2" t="str">
        <f>_xlfn.XLOOKUP(A1528, 'Medical Examinations'!A:A, 'Medical Examinations'!G:G, "not found")</f>
        <v>No</v>
      </c>
      <c r="G1528" s="2" t="str">
        <f>_xlfn.XLOOKUP(A1528, 'Medical Examinations'!A:A, 'Medical Examinations'!H:H, "not found")</f>
        <v>No</v>
      </c>
      <c r="H1528" s="2">
        <f>_xlfn.XLOOKUP(A1528, 'Medical Examinations'!A:A, 'Medical Examinations'!J:J, "not found")</f>
        <v>0</v>
      </c>
      <c r="I1528" s="2" t="str">
        <f>_xlfn.XLOOKUP(A1528, 'Medical Examinations'!A:A, 'Medical Examinations'!L:L, "not found")</f>
        <v>No</v>
      </c>
      <c r="J1528" s="2" t="str">
        <f>_xlfn.XLOOKUP(A1528, 'Medical Examinations'!A:A, 'Medical Examinations'!C:C, "not found")</f>
        <v>Obesity</v>
      </c>
      <c r="K1528" s="2" t="str">
        <f>_xlfn.XLOOKUP(A1528, 'Medical Examinations'!A:A, 'Medical Examinations'!E:E, "not  found")</f>
        <v>Prediabeties</v>
      </c>
      <c r="L1528" s="16">
        <f>_xlfn.XLOOKUP(A1528, 'Hospitalisation Details'!A:A, 'Hospitalisation Details'!G:G, "not found")</f>
        <v>34498</v>
      </c>
      <c r="M1528" s="17">
        <f>_xlfn.XLOOKUP(A1528, 'Hospitalisation Details'!A:A, 'Hospitalisation Details'!J:J, "not found")</f>
        <v>6721.37</v>
      </c>
      <c r="N1528" s="2" t="str">
        <f>_xlfn.XLOOKUP(A1528, 'Hospitalisation Details'!A:A, 'Hospitalisation Details'!L:L, "not found")</f>
        <v>tier - 2</v>
      </c>
      <c r="O1528" s="2" t="str">
        <f>_xlfn.XLOOKUP(A1528, 'Hospitalisation Details'!A:A, 'Hospitalisation Details'!N:N, "not found")</f>
        <v>tier - 1</v>
      </c>
      <c r="P1528" s="2" t="str">
        <f>_xlfn.XLOOKUP(A1528, 'Hospitalisation Details'!A:A, 'Hospitalisation Details'!P:P, "not found")</f>
        <v>R1012</v>
      </c>
      <c r="Q1528" s="2">
        <f>_xlfn.XLOOKUP(A1528, 'Hospitalisation Details'!A:A, 'Hospitalisation Details'!H:H, "not found")</f>
        <v>28</v>
      </c>
    </row>
    <row r="1529" spans="1:17" ht="15.75" x14ac:dyDescent="0.25">
      <c r="A1529" s="15" t="s">
        <v>843</v>
      </c>
      <c r="B1529" s="2" t="str">
        <f>VLOOKUP(A1529, 'Customer Names'!A:E, 4, FALSE)</f>
        <v>Cameron M.</v>
      </c>
      <c r="C1529" s="2">
        <f>_xlfn.XLOOKUP(A1529, 'Medical Examinations'!A:A, 'Medical Examinations'!B:B, "not found")</f>
        <v>24.51</v>
      </c>
      <c r="D1529" s="2">
        <f>_xlfn.XLOOKUP(A1529, 'Medical Examinations'!A:A, 'Medical Examinations'!D:D, "not found")</f>
        <v>4.83</v>
      </c>
      <c r="E1529" s="2" t="str">
        <f>_xlfn.XLOOKUP(A1529, 'Medical Examinations'!A:A, 'Medical Examinations'!F:F, "not found")</f>
        <v>yes</v>
      </c>
      <c r="F1529" s="2" t="str">
        <f>_xlfn.XLOOKUP(A1529, 'Medical Examinations'!A:A, 'Medical Examinations'!G:G, "not found")</f>
        <v>No</v>
      </c>
      <c r="G1529" s="2" t="str">
        <f>_xlfn.XLOOKUP(A1529, 'Medical Examinations'!A:A, 'Medical Examinations'!H:H, "not found")</f>
        <v>Yes</v>
      </c>
      <c r="H1529" s="2">
        <f>_xlfn.XLOOKUP(A1529, 'Medical Examinations'!A:A, 'Medical Examinations'!J:J, "not found")</f>
        <v>1</v>
      </c>
      <c r="I1529" s="2" t="str">
        <f>_xlfn.XLOOKUP(A1529, 'Medical Examinations'!A:A, 'Medical Examinations'!L:L, "not found")</f>
        <v>No</v>
      </c>
      <c r="J1529" s="2" t="str">
        <f>_xlfn.XLOOKUP(A1529, 'Medical Examinations'!A:A, 'Medical Examinations'!C:C, "not found")</f>
        <v>Normal Weight</v>
      </c>
      <c r="K1529" s="2" t="str">
        <f>_xlfn.XLOOKUP(A1529, 'Medical Examinations'!A:A, 'Medical Examinations'!E:E, "not  found")</f>
        <v>Normal</v>
      </c>
      <c r="L1529" s="16">
        <f>_xlfn.XLOOKUP(A1529, 'Hospitalisation Details'!A:A, 'Hospitalisation Details'!G:G, "not found")</f>
        <v>30479</v>
      </c>
      <c r="M1529" s="17">
        <f>_xlfn.XLOOKUP(A1529, 'Hospitalisation Details'!A:A, 'Hospitalisation Details'!J:J, "not found")</f>
        <v>6710.19</v>
      </c>
      <c r="N1529" s="2" t="str">
        <f>_xlfn.XLOOKUP(A1529, 'Hospitalisation Details'!A:A, 'Hospitalisation Details'!L:L, "not found")</f>
        <v>tier - 3</v>
      </c>
      <c r="O1529" s="2" t="str">
        <f>_xlfn.XLOOKUP(A1529, 'Hospitalisation Details'!A:A, 'Hospitalisation Details'!N:N, "not found")</f>
        <v>tier - 3</v>
      </c>
      <c r="P1529" s="2" t="str">
        <f>_xlfn.XLOOKUP(A1529, 'Hospitalisation Details'!A:A, 'Hospitalisation Details'!P:P, "not found")</f>
        <v>R1012</v>
      </c>
      <c r="Q1529" s="2">
        <f>_xlfn.XLOOKUP(A1529, 'Hospitalisation Details'!A:A, 'Hospitalisation Details'!H:H, "not found")</f>
        <v>39</v>
      </c>
    </row>
    <row r="1530" spans="1:17" ht="15.75" x14ac:dyDescent="0.25">
      <c r="A1530" s="15" t="s">
        <v>842</v>
      </c>
      <c r="B1530" s="2" t="str">
        <f>VLOOKUP(A1530, 'Customer Names'!A:E, 4, FALSE)</f>
        <v>Claudia A.</v>
      </c>
      <c r="C1530" s="2">
        <f>_xlfn.XLOOKUP(A1530, 'Medical Examinations'!A:A, 'Medical Examinations'!B:B, "not found")</f>
        <v>19.399999999999999</v>
      </c>
      <c r="D1530" s="2">
        <f>_xlfn.XLOOKUP(A1530, 'Medical Examinations'!A:A, 'Medical Examinations'!D:D, "not found")</f>
        <v>11.93</v>
      </c>
      <c r="E1530" s="2" t="str">
        <f>_xlfn.XLOOKUP(A1530, 'Medical Examinations'!A:A, 'Medical Examinations'!F:F, "not found")</f>
        <v>No</v>
      </c>
      <c r="F1530" s="2" t="str">
        <f>_xlfn.XLOOKUP(A1530, 'Medical Examinations'!A:A, 'Medical Examinations'!G:G, "not found")</f>
        <v>No</v>
      </c>
      <c r="G1530" s="2" t="str">
        <f>_xlfn.XLOOKUP(A1530, 'Medical Examinations'!A:A, 'Medical Examinations'!H:H, "not found")</f>
        <v>No</v>
      </c>
      <c r="H1530" s="2">
        <f>_xlfn.XLOOKUP(A1530, 'Medical Examinations'!A:A, 'Medical Examinations'!J:J, "not found")</f>
        <v>0</v>
      </c>
      <c r="I1530" s="2" t="str">
        <f>_xlfn.XLOOKUP(A1530, 'Medical Examinations'!A:A, 'Medical Examinations'!L:L, "not found")</f>
        <v>No</v>
      </c>
      <c r="J1530" s="2" t="str">
        <f>_xlfn.XLOOKUP(A1530, 'Medical Examinations'!A:A, 'Medical Examinations'!C:C, "not found")</f>
        <v>Normal Weight</v>
      </c>
      <c r="K1530" s="2" t="str">
        <f>_xlfn.XLOOKUP(A1530, 'Medical Examinations'!A:A, 'Medical Examinations'!E:E, "not  found")</f>
        <v>Diabetes</v>
      </c>
      <c r="L1530" s="16">
        <f>_xlfn.XLOOKUP(A1530, 'Hospitalisation Details'!A:A, 'Hospitalisation Details'!G:G, "not found")</f>
        <v>26279</v>
      </c>
      <c r="M1530" s="17">
        <f>_xlfn.XLOOKUP(A1530, 'Hospitalisation Details'!A:A, 'Hospitalisation Details'!J:J, "not found")</f>
        <v>6706.47</v>
      </c>
      <c r="N1530" s="2" t="str">
        <f>_xlfn.XLOOKUP(A1530, 'Hospitalisation Details'!A:A, 'Hospitalisation Details'!L:L, "not found")</f>
        <v>tier - 2</v>
      </c>
      <c r="O1530" s="2" t="str">
        <f>_xlfn.XLOOKUP(A1530, 'Hospitalisation Details'!A:A, 'Hospitalisation Details'!N:N, "not found")</f>
        <v>tier - 1</v>
      </c>
      <c r="P1530" s="2" t="str">
        <f>_xlfn.XLOOKUP(A1530, 'Hospitalisation Details'!A:A, 'Hospitalisation Details'!P:P, "not found")</f>
        <v>R1013</v>
      </c>
      <c r="Q1530" s="2">
        <f>_xlfn.XLOOKUP(A1530, 'Hospitalisation Details'!A:A, 'Hospitalisation Details'!H:H, "not found")</f>
        <v>51</v>
      </c>
    </row>
    <row r="1531" spans="1:17" ht="15.75" x14ac:dyDescent="0.25">
      <c r="A1531" s="15" t="s">
        <v>841</v>
      </c>
      <c r="B1531" s="2" t="str">
        <f>VLOOKUP(A1531, 'Customer Names'!A:E, 4, FALSE)</f>
        <v>Kate</v>
      </c>
      <c r="C1531" s="2">
        <f>_xlfn.XLOOKUP(A1531, 'Medical Examinations'!A:A, 'Medical Examinations'!B:B, "not found")</f>
        <v>15.1</v>
      </c>
      <c r="D1531" s="2">
        <f>_xlfn.XLOOKUP(A1531, 'Medical Examinations'!A:A, 'Medical Examinations'!D:D, "not found")</f>
        <v>8.41</v>
      </c>
      <c r="E1531" s="2" t="str">
        <f>_xlfn.XLOOKUP(A1531, 'Medical Examinations'!A:A, 'Medical Examinations'!F:F, "not found")</f>
        <v>No</v>
      </c>
      <c r="F1531" s="2" t="str">
        <f>_xlfn.XLOOKUP(A1531, 'Medical Examinations'!A:A, 'Medical Examinations'!G:G, "not found")</f>
        <v>No</v>
      </c>
      <c r="G1531" s="2" t="str">
        <f>_xlfn.XLOOKUP(A1531, 'Medical Examinations'!A:A, 'Medical Examinations'!H:H, "not found")</f>
        <v>No</v>
      </c>
      <c r="H1531" s="2">
        <f>_xlfn.XLOOKUP(A1531, 'Medical Examinations'!A:A, 'Medical Examinations'!J:J, "not found")</f>
        <v>0</v>
      </c>
      <c r="I1531" s="2" t="str">
        <f>_xlfn.XLOOKUP(A1531, 'Medical Examinations'!A:A, 'Medical Examinations'!L:L, "not found")</f>
        <v>No</v>
      </c>
      <c r="J1531" s="2" t="str">
        <f>_xlfn.XLOOKUP(A1531, 'Medical Examinations'!A:A, 'Medical Examinations'!C:C, "not found")</f>
        <v>Underweight</v>
      </c>
      <c r="K1531" s="2" t="str">
        <f>_xlfn.XLOOKUP(A1531, 'Medical Examinations'!A:A, 'Medical Examinations'!E:E, "not  found")</f>
        <v>Diabetes</v>
      </c>
      <c r="L1531" s="16">
        <f>_xlfn.XLOOKUP(A1531, 'Hospitalisation Details'!A:A, 'Hospitalisation Details'!G:G, "not found")</f>
        <v>25032</v>
      </c>
      <c r="M1531" s="17">
        <f>_xlfn.XLOOKUP(A1531, 'Hospitalisation Details'!A:A, 'Hospitalisation Details'!J:J, "not found")</f>
        <v>6700.56</v>
      </c>
      <c r="N1531" s="2" t="str">
        <f>_xlfn.XLOOKUP(A1531, 'Hospitalisation Details'!A:A, 'Hospitalisation Details'!L:L, "not found")</f>
        <v>tier - 3</v>
      </c>
      <c r="O1531" s="2" t="str">
        <f>_xlfn.XLOOKUP(A1531, 'Hospitalisation Details'!A:A, 'Hospitalisation Details'!N:N, "not found")</f>
        <v>tier - 1</v>
      </c>
      <c r="P1531" s="2" t="str">
        <f>_xlfn.XLOOKUP(A1531, 'Hospitalisation Details'!A:A, 'Hospitalisation Details'!P:P, "not found")</f>
        <v>R1012</v>
      </c>
      <c r="Q1531" s="2">
        <f>_xlfn.XLOOKUP(A1531, 'Hospitalisation Details'!A:A, 'Hospitalisation Details'!H:H, "not found")</f>
        <v>54</v>
      </c>
    </row>
    <row r="1532" spans="1:17" ht="15.75" x14ac:dyDescent="0.25">
      <c r="A1532" s="15" t="s">
        <v>840</v>
      </c>
      <c r="B1532" s="2" t="str">
        <f>VLOOKUP(A1532, 'Customer Names'!A:E, 4, FALSE)</f>
        <v>Nicole M.</v>
      </c>
      <c r="C1532" s="2">
        <f>_xlfn.XLOOKUP(A1532, 'Medical Examinations'!A:A, 'Medical Examinations'!B:B, "not found")</f>
        <v>23.37</v>
      </c>
      <c r="D1532" s="2">
        <f>_xlfn.XLOOKUP(A1532, 'Medical Examinations'!A:A, 'Medical Examinations'!D:D, "not found")</f>
        <v>5.59</v>
      </c>
      <c r="E1532" s="2" t="str">
        <f>_xlfn.XLOOKUP(A1532, 'Medical Examinations'!A:A, 'Medical Examinations'!F:F, "not found")</f>
        <v>yes</v>
      </c>
      <c r="F1532" s="2" t="str">
        <f>_xlfn.XLOOKUP(A1532, 'Medical Examinations'!A:A, 'Medical Examinations'!G:G, "not found")</f>
        <v>No</v>
      </c>
      <c r="G1532" s="2" t="str">
        <f>_xlfn.XLOOKUP(A1532, 'Medical Examinations'!A:A, 'Medical Examinations'!H:H, "not found")</f>
        <v>No</v>
      </c>
      <c r="H1532" s="2">
        <f>_xlfn.XLOOKUP(A1532, 'Medical Examinations'!A:A, 'Medical Examinations'!J:J, "not found")</f>
        <v>0</v>
      </c>
      <c r="I1532" s="2" t="str">
        <f>_xlfn.XLOOKUP(A1532, 'Medical Examinations'!A:A, 'Medical Examinations'!L:L, "not found")</f>
        <v>No</v>
      </c>
      <c r="J1532" s="2" t="str">
        <f>_xlfn.XLOOKUP(A1532, 'Medical Examinations'!A:A, 'Medical Examinations'!C:C, "not found")</f>
        <v>Normal Weight</v>
      </c>
      <c r="K1532" s="2" t="str">
        <f>_xlfn.XLOOKUP(A1532, 'Medical Examinations'!A:A, 'Medical Examinations'!E:E, "not  found")</f>
        <v>Normal</v>
      </c>
      <c r="L1532" s="16">
        <f>_xlfn.XLOOKUP(A1532, 'Hospitalisation Details'!A:A, 'Hospitalisation Details'!G:G, "not found")</f>
        <v>31237</v>
      </c>
      <c r="M1532" s="17">
        <f>_xlfn.XLOOKUP(A1532, 'Hospitalisation Details'!A:A, 'Hospitalisation Details'!J:J, "not found")</f>
        <v>6686.43</v>
      </c>
      <c r="N1532" s="2" t="str">
        <f>_xlfn.XLOOKUP(A1532, 'Hospitalisation Details'!A:A, 'Hospitalisation Details'!L:L, "not found")</f>
        <v>tier - 2</v>
      </c>
      <c r="O1532" s="2" t="str">
        <f>_xlfn.XLOOKUP(A1532, 'Hospitalisation Details'!A:A, 'Hospitalisation Details'!N:N, "not found")</f>
        <v>tier - 3</v>
      </c>
      <c r="P1532" s="2" t="str">
        <f>_xlfn.XLOOKUP(A1532, 'Hospitalisation Details'!A:A, 'Hospitalisation Details'!P:P, "not found")</f>
        <v>R1012</v>
      </c>
      <c r="Q1532" s="2">
        <f>_xlfn.XLOOKUP(A1532, 'Hospitalisation Details'!A:A, 'Hospitalisation Details'!H:H, "not found")</f>
        <v>37</v>
      </c>
    </row>
    <row r="1533" spans="1:17" ht="15.75" x14ac:dyDescent="0.25">
      <c r="A1533" s="15" t="s">
        <v>839</v>
      </c>
      <c r="B1533" s="2" t="str">
        <f>VLOOKUP(A1533, 'Customer Names'!A:E, 4, FALSE)</f>
        <v>Jack</v>
      </c>
      <c r="C1533" s="2">
        <f>_xlfn.XLOOKUP(A1533, 'Medical Examinations'!A:A, 'Medical Examinations'!B:B, "not found")</f>
        <v>42.4</v>
      </c>
      <c r="D1533" s="2">
        <f>_xlfn.XLOOKUP(A1533, 'Medical Examinations'!A:A, 'Medical Examinations'!D:D, "not found")</f>
        <v>4.0599999999999996</v>
      </c>
      <c r="E1533" s="2" t="str">
        <f>_xlfn.XLOOKUP(A1533, 'Medical Examinations'!A:A, 'Medical Examinations'!F:F, "not found")</f>
        <v>No</v>
      </c>
      <c r="F1533" s="2" t="str">
        <f>_xlfn.XLOOKUP(A1533, 'Medical Examinations'!A:A, 'Medical Examinations'!G:G, "not found")</f>
        <v>No</v>
      </c>
      <c r="G1533" s="2" t="str">
        <f>_xlfn.XLOOKUP(A1533, 'Medical Examinations'!A:A, 'Medical Examinations'!H:H, "not found")</f>
        <v>No</v>
      </c>
      <c r="H1533" s="2">
        <f>_xlfn.XLOOKUP(A1533, 'Medical Examinations'!A:A, 'Medical Examinations'!J:J, "not found")</f>
        <v>0</v>
      </c>
      <c r="I1533" s="2" t="str">
        <f>_xlfn.XLOOKUP(A1533, 'Medical Examinations'!A:A, 'Medical Examinations'!L:L, "not found")</f>
        <v>No</v>
      </c>
      <c r="J1533" s="2" t="str">
        <f>_xlfn.XLOOKUP(A1533, 'Medical Examinations'!A:A, 'Medical Examinations'!C:C, "not found")</f>
        <v>Obesity</v>
      </c>
      <c r="K1533" s="2" t="str">
        <f>_xlfn.XLOOKUP(A1533, 'Medical Examinations'!A:A, 'Medical Examinations'!E:E, "not  found")</f>
        <v>Normal</v>
      </c>
      <c r="L1533" s="16">
        <f>_xlfn.XLOOKUP(A1533, 'Hospitalisation Details'!A:A, 'Hospitalisation Details'!G:G, "not found")</f>
        <v>32801</v>
      </c>
      <c r="M1533" s="17">
        <f>_xlfn.XLOOKUP(A1533, 'Hospitalisation Details'!A:A, 'Hospitalisation Details'!J:J, "not found")</f>
        <v>6666.24</v>
      </c>
      <c r="N1533" s="2" t="str">
        <f>_xlfn.XLOOKUP(A1533, 'Hospitalisation Details'!A:A, 'Hospitalisation Details'!L:L, "not found")</f>
        <v>tier - 3</v>
      </c>
      <c r="O1533" s="2" t="str">
        <f>_xlfn.XLOOKUP(A1533, 'Hospitalisation Details'!A:A, 'Hospitalisation Details'!N:N, "not found")</f>
        <v>tier - 1</v>
      </c>
      <c r="P1533" s="2" t="str">
        <f>_xlfn.XLOOKUP(A1533, 'Hospitalisation Details'!A:A, 'Hospitalisation Details'!P:P, "not found")</f>
        <v>R1011</v>
      </c>
      <c r="Q1533" s="2">
        <f>_xlfn.XLOOKUP(A1533, 'Hospitalisation Details'!A:A, 'Hospitalisation Details'!H:H, "not found")</f>
        <v>33</v>
      </c>
    </row>
    <row r="1534" spans="1:17" ht="15.75" x14ac:dyDescent="0.25">
      <c r="A1534" s="15" t="s">
        <v>838</v>
      </c>
      <c r="B1534" s="2" t="str">
        <f>VLOOKUP(A1534, 'Customer Names'!A:E, 4, FALSE)</f>
        <v>Gregory</v>
      </c>
      <c r="C1534" s="2">
        <f>_xlfn.XLOOKUP(A1534, 'Medical Examinations'!A:A, 'Medical Examinations'!B:B, "not found")</f>
        <v>28.405000000000001</v>
      </c>
      <c r="D1534" s="2">
        <f>_xlfn.XLOOKUP(A1534, 'Medical Examinations'!A:A, 'Medical Examinations'!D:D, "not found")</f>
        <v>7.02</v>
      </c>
      <c r="E1534" s="2" t="str">
        <f>_xlfn.XLOOKUP(A1534, 'Medical Examinations'!A:A, 'Medical Examinations'!F:F, "not found")</f>
        <v>yes</v>
      </c>
      <c r="F1534" s="2" t="str">
        <f>_xlfn.XLOOKUP(A1534, 'Medical Examinations'!A:A, 'Medical Examinations'!G:G, "not found")</f>
        <v>No</v>
      </c>
      <c r="G1534" s="2" t="str">
        <f>_xlfn.XLOOKUP(A1534, 'Medical Examinations'!A:A, 'Medical Examinations'!H:H, "not found")</f>
        <v>No</v>
      </c>
      <c r="H1534" s="2">
        <f>_xlfn.XLOOKUP(A1534, 'Medical Examinations'!A:A, 'Medical Examinations'!J:J, "not found")</f>
        <v>0</v>
      </c>
      <c r="I1534" s="2" t="str">
        <f>_xlfn.XLOOKUP(A1534, 'Medical Examinations'!A:A, 'Medical Examinations'!L:L, "not found")</f>
        <v>No</v>
      </c>
      <c r="J1534" s="2" t="str">
        <f>_xlfn.XLOOKUP(A1534, 'Medical Examinations'!A:A, 'Medical Examinations'!C:C, "not found")</f>
        <v>Overweight</v>
      </c>
      <c r="K1534" s="2" t="str">
        <f>_xlfn.XLOOKUP(A1534, 'Medical Examinations'!A:A, 'Medical Examinations'!E:E, "not  found")</f>
        <v>Diabetes</v>
      </c>
      <c r="L1534" s="16">
        <f>_xlfn.XLOOKUP(A1534, 'Hospitalisation Details'!A:A, 'Hospitalisation Details'!G:G, "not found")</f>
        <v>29846</v>
      </c>
      <c r="M1534" s="17">
        <f>_xlfn.XLOOKUP(A1534, 'Hospitalisation Details'!A:A, 'Hospitalisation Details'!J:J, "not found")</f>
        <v>6664.69</v>
      </c>
      <c r="N1534" s="2" t="str">
        <f>_xlfn.XLOOKUP(A1534, 'Hospitalisation Details'!A:A, 'Hospitalisation Details'!L:L, "not found")</f>
        <v>tier - 3</v>
      </c>
      <c r="O1534" s="2" t="str">
        <f>_xlfn.XLOOKUP(A1534, 'Hospitalisation Details'!A:A, 'Hospitalisation Details'!N:N, "not found")</f>
        <v>tier - 1</v>
      </c>
      <c r="P1534" s="2" t="str">
        <f>_xlfn.XLOOKUP(A1534, 'Hospitalisation Details'!A:A, 'Hospitalisation Details'!P:P, "not found")</f>
        <v>R1012</v>
      </c>
      <c r="Q1534" s="2">
        <f>_xlfn.XLOOKUP(A1534, 'Hospitalisation Details'!A:A, 'Hospitalisation Details'!H:H, "not found")</f>
        <v>41</v>
      </c>
    </row>
    <row r="1535" spans="1:17" ht="15.75" x14ac:dyDescent="0.25">
      <c r="A1535" s="15" t="s">
        <v>837</v>
      </c>
      <c r="B1535" s="2" t="str">
        <f>VLOOKUP(A1535, 'Customer Names'!A:E, 4, FALSE)</f>
        <v>Rebecca</v>
      </c>
      <c r="C1535" s="2">
        <f>_xlfn.XLOOKUP(A1535, 'Medical Examinations'!A:A, 'Medical Examinations'!B:B, "not found")</f>
        <v>23.4</v>
      </c>
      <c r="D1535" s="2">
        <f>_xlfn.XLOOKUP(A1535, 'Medical Examinations'!A:A, 'Medical Examinations'!D:D, "not found")</f>
        <v>4.47</v>
      </c>
      <c r="E1535" s="2" t="str">
        <f>_xlfn.XLOOKUP(A1535, 'Medical Examinations'!A:A, 'Medical Examinations'!F:F, "not found")</f>
        <v>No</v>
      </c>
      <c r="F1535" s="2" t="str">
        <f>_xlfn.XLOOKUP(A1535, 'Medical Examinations'!A:A, 'Medical Examinations'!G:G, "not found")</f>
        <v>No</v>
      </c>
      <c r="G1535" s="2" t="str">
        <f>_xlfn.XLOOKUP(A1535, 'Medical Examinations'!A:A, 'Medical Examinations'!H:H, "not found")</f>
        <v>No</v>
      </c>
      <c r="H1535" s="2">
        <f>_xlfn.XLOOKUP(A1535, 'Medical Examinations'!A:A, 'Medical Examinations'!J:J, "not found")</f>
        <v>0</v>
      </c>
      <c r="I1535" s="2" t="str">
        <f>_xlfn.XLOOKUP(A1535, 'Medical Examinations'!A:A, 'Medical Examinations'!L:L, "not found")</f>
        <v>No</v>
      </c>
      <c r="J1535" s="2" t="str">
        <f>_xlfn.XLOOKUP(A1535, 'Medical Examinations'!A:A, 'Medical Examinations'!C:C, "not found")</f>
        <v>Normal Weight</v>
      </c>
      <c r="K1535" s="2" t="str">
        <f>_xlfn.XLOOKUP(A1535, 'Medical Examinations'!A:A, 'Medical Examinations'!E:E, "not  found")</f>
        <v>Normal</v>
      </c>
      <c r="L1535" s="16">
        <f>_xlfn.XLOOKUP(A1535, 'Hospitalisation Details'!A:A, 'Hospitalisation Details'!G:G, "not found")</f>
        <v>30221</v>
      </c>
      <c r="M1535" s="17">
        <f>_xlfn.XLOOKUP(A1535, 'Hospitalisation Details'!A:A, 'Hospitalisation Details'!J:J, "not found")</f>
        <v>6664.32</v>
      </c>
      <c r="N1535" s="2" t="str">
        <f>_xlfn.XLOOKUP(A1535, 'Hospitalisation Details'!A:A, 'Hospitalisation Details'!L:L, "not found")</f>
        <v>tier - 2</v>
      </c>
      <c r="O1535" s="2" t="str">
        <f>_xlfn.XLOOKUP(A1535, 'Hospitalisation Details'!A:A, 'Hospitalisation Details'!N:N, "not found")</f>
        <v>tier - 2</v>
      </c>
      <c r="P1535" s="2" t="str">
        <f>_xlfn.XLOOKUP(A1535, 'Hospitalisation Details'!A:A, 'Hospitalisation Details'!P:P, "not found")</f>
        <v>R1013</v>
      </c>
      <c r="Q1535" s="2">
        <f>_xlfn.XLOOKUP(A1535, 'Hospitalisation Details'!A:A, 'Hospitalisation Details'!H:H, "not found")</f>
        <v>40</v>
      </c>
    </row>
    <row r="1536" spans="1:17" ht="15.75" x14ac:dyDescent="0.25">
      <c r="A1536" s="15" t="s">
        <v>836</v>
      </c>
      <c r="B1536" s="2" t="str">
        <f>VLOOKUP(A1536, 'Customer Names'!A:E, 4, FALSE)</f>
        <v>Adam</v>
      </c>
      <c r="C1536" s="2">
        <f>_xlfn.XLOOKUP(A1536, 'Medical Examinations'!A:A, 'Medical Examinations'!B:B, "not found")</f>
        <v>33.44</v>
      </c>
      <c r="D1536" s="2">
        <f>_xlfn.XLOOKUP(A1536, 'Medical Examinations'!A:A, 'Medical Examinations'!D:D, "not found")</f>
        <v>4.54</v>
      </c>
      <c r="E1536" s="2" t="str">
        <f>_xlfn.XLOOKUP(A1536, 'Medical Examinations'!A:A, 'Medical Examinations'!F:F, "not found")</f>
        <v>No</v>
      </c>
      <c r="F1536" s="2" t="str">
        <f>_xlfn.XLOOKUP(A1536, 'Medical Examinations'!A:A, 'Medical Examinations'!G:G, "not found")</f>
        <v>No</v>
      </c>
      <c r="G1536" s="2" t="str">
        <f>_xlfn.XLOOKUP(A1536, 'Medical Examinations'!A:A, 'Medical Examinations'!H:H, "not found")</f>
        <v>No</v>
      </c>
      <c r="H1536" s="2">
        <f>_xlfn.XLOOKUP(A1536, 'Medical Examinations'!A:A, 'Medical Examinations'!J:J, "not found")</f>
        <v>0</v>
      </c>
      <c r="I1536" s="2" t="str">
        <f>_xlfn.XLOOKUP(A1536, 'Medical Examinations'!A:A, 'Medical Examinations'!L:L, "not found")</f>
        <v>No</v>
      </c>
      <c r="J1536" s="2" t="str">
        <f>_xlfn.XLOOKUP(A1536, 'Medical Examinations'!A:A, 'Medical Examinations'!C:C, "not found")</f>
        <v>Obesity</v>
      </c>
      <c r="K1536" s="2" t="str">
        <f>_xlfn.XLOOKUP(A1536, 'Medical Examinations'!A:A, 'Medical Examinations'!E:E, "not  found")</f>
        <v>Normal</v>
      </c>
      <c r="L1536" s="16">
        <f>_xlfn.XLOOKUP(A1536, 'Hospitalisation Details'!A:A, 'Hospitalisation Details'!G:G, "not found")</f>
        <v>32831</v>
      </c>
      <c r="M1536" s="17">
        <f>_xlfn.XLOOKUP(A1536, 'Hospitalisation Details'!A:A, 'Hospitalisation Details'!J:J, "not found")</f>
        <v>6653.79</v>
      </c>
      <c r="N1536" s="2" t="str">
        <f>_xlfn.XLOOKUP(A1536, 'Hospitalisation Details'!A:A, 'Hospitalisation Details'!L:L, "not found")</f>
        <v>tier - 2</v>
      </c>
      <c r="O1536" s="2" t="str">
        <f>_xlfn.XLOOKUP(A1536, 'Hospitalisation Details'!A:A, 'Hospitalisation Details'!N:N, "not found")</f>
        <v>tier - 1</v>
      </c>
      <c r="P1536" s="2" t="str">
        <f>_xlfn.XLOOKUP(A1536, 'Hospitalisation Details'!A:A, 'Hospitalisation Details'!P:P, "not found")</f>
        <v>R1013</v>
      </c>
      <c r="Q1536" s="2">
        <f>_xlfn.XLOOKUP(A1536, 'Hospitalisation Details'!A:A, 'Hospitalisation Details'!H:H, "not found")</f>
        <v>33</v>
      </c>
    </row>
    <row r="1537" spans="1:17" ht="15.75" x14ac:dyDescent="0.25">
      <c r="A1537" s="15" t="s">
        <v>835</v>
      </c>
      <c r="B1537" s="2" t="str">
        <f>VLOOKUP(A1537, 'Customer Names'!A:E, 4, FALSE)</f>
        <v>Ryan</v>
      </c>
      <c r="C1537" s="2">
        <f>_xlfn.XLOOKUP(A1537, 'Medical Examinations'!A:A, 'Medical Examinations'!B:B, "not found")</f>
        <v>21.12</v>
      </c>
      <c r="D1537" s="2">
        <f>_xlfn.XLOOKUP(A1537, 'Medical Examinations'!A:A, 'Medical Examinations'!D:D, "not found")</f>
        <v>4.99</v>
      </c>
      <c r="E1537" s="2" t="str">
        <f>_xlfn.XLOOKUP(A1537, 'Medical Examinations'!A:A, 'Medical Examinations'!F:F, "not found")</f>
        <v>No</v>
      </c>
      <c r="F1537" s="2" t="str">
        <f>_xlfn.XLOOKUP(A1537, 'Medical Examinations'!A:A, 'Medical Examinations'!G:G, "not found")</f>
        <v>No</v>
      </c>
      <c r="G1537" s="2" t="str">
        <f>_xlfn.XLOOKUP(A1537, 'Medical Examinations'!A:A, 'Medical Examinations'!H:H, "not found")</f>
        <v>No</v>
      </c>
      <c r="H1537" s="2">
        <f>_xlfn.XLOOKUP(A1537, 'Medical Examinations'!A:A, 'Medical Examinations'!J:J, "not found")</f>
        <v>1</v>
      </c>
      <c r="I1537" s="2" t="str">
        <f>_xlfn.XLOOKUP(A1537, 'Medical Examinations'!A:A, 'Medical Examinations'!L:L, "not found")</f>
        <v>No</v>
      </c>
      <c r="J1537" s="2" t="str">
        <f>_xlfn.XLOOKUP(A1537, 'Medical Examinations'!A:A, 'Medical Examinations'!C:C, "not found")</f>
        <v>Normal Weight</v>
      </c>
      <c r="K1537" s="2" t="str">
        <f>_xlfn.XLOOKUP(A1537, 'Medical Examinations'!A:A, 'Medical Examinations'!E:E, "not  found")</f>
        <v>Normal</v>
      </c>
      <c r="L1537" s="16">
        <f>_xlfn.XLOOKUP(A1537, 'Hospitalisation Details'!A:A, 'Hospitalisation Details'!G:G, "not found")</f>
        <v>30864</v>
      </c>
      <c r="M1537" s="17">
        <f>_xlfn.XLOOKUP(A1537, 'Hospitalisation Details'!A:A, 'Hospitalisation Details'!J:J, "not found")</f>
        <v>6652.53</v>
      </c>
      <c r="N1537" s="2" t="str">
        <f>_xlfn.XLOOKUP(A1537, 'Hospitalisation Details'!A:A, 'Hospitalisation Details'!L:L, "not found")</f>
        <v>tier - 3</v>
      </c>
      <c r="O1537" s="2" t="str">
        <f>_xlfn.XLOOKUP(A1537, 'Hospitalisation Details'!A:A, 'Hospitalisation Details'!N:N, "not found")</f>
        <v>tier - 2</v>
      </c>
      <c r="P1537" s="2" t="str">
        <f>_xlfn.XLOOKUP(A1537, 'Hospitalisation Details'!A:A, 'Hospitalisation Details'!P:P, "not found")</f>
        <v>R1013</v>
      </c>
      <c r="Q1537" s="2">
        <f>_xlfn.XLOOKUP(A1537, 'Hospitalisation Details'!A:A, 'Hospitalisation Details'!H:H, "not found")</f>
        <v>38</v>
      </c>
    </row>
    <row r="1538" spans="1:17" ht="15.75" x14ac:dyDescent="0.25">
      <c r="A1538" s="15" t="s">
        <v>834</v>
      </c>
      <c r="B1538" s="2" t="str">
        <f>VLOOKUP(A1538, 'Customer Names'!A:E, 4, FALSE)</f>
        <v>Jackie K.</v>
      </c>
      <c r="C1538" s="2">
        <f>_xlfn.XLOOKUP(A1538, 'Medical Examinations'!A:A, 'Medical Examinations'!B:B, "not found")</f>
        <v>18.48</v>
      </c>
      <c r="D1538" s="2">
        <f>_xlfn.XLOOKUP(A1538, 'Medical Examinations'!A:A, 'Medical Examinations'!D:D, "not found")</f>
        <v>10.84</v>
      </c>
      <c r="E1538" s="2" t="str">
        <f>_xlfn.XLOOKUP(A1538, 'Medical Examinations'!A:A, 'Medical Examinations'!F:F, "not found")</f>
        <v>yes</v>
      </c>
      <c r="F1538" s="2" t="str">
        <f>_xlfn.XLOOKUP(A1538, 'Medical Examinations'!A:A, 'Medical Examinations'!G:G, "not found")</f>
        <v>No</v>
      </c>
      <c r="G1538" s="2" t="str">
        <f>_xlfn.XLOOKUP(A1538, 'Medical Examinations'!A:A, 'Medical Examinations'!H:H, "not found")</f>
        <v>No</v>
      </c>
      <c r="H1538" s="2">
        <f>_xlfn.XLOOKUP(A1538, 'Medical Examinations'!A:A, 'Medical Examinations'!J:J, "not found")</f>
        <v>2</v>
      </c>
      <c r="I1538" s="2" t="str">
        <f>_xlfn.XLOOKUP(A1538, 'Medical Examinations'!A:A, 'Medical Examinations'!L:L, "not found")</f>
        <v>No</v>
      </c>
      <c r="J1538" s="2" t="str">
        <f>_xlfn.XLOOKUP(A1538, 'Medical Examinations'!A:A, 'Medical Examinations'!C:C, "not found")</f>
        <v>Underweight</v>
      </c>
      <c r="K1538" s="2" t="str">
        <f>_xlfn.XLOOKUP(A1538, 'Medical Examinations'!A:A, 'Medical Examinations'!E:E, "not  found")</f>
        <v>Diabetes</v>
      </c>
      <c r="L1538" s="16">
        <f>_xlfn.XLOOKUP(A1538, 'Hospitalisation Details'!A:A, 'Hospitalisation Details'!G:G, "not found")</f>
        <v>25880</v>
      </c>
      <c r="M1538" s="17">
        <f>_xlfn.XLOOKUP(A1538, 'Hospitalisation Details'!A:A, 'Hospitalisation Details'!J:J, "not found")</f>
        <v>6651.26</v>
      </c>
      <c r="N1538" s="2" t="str">
        <f>_xlfn.XLOOKUP(A1538, 'Hospitalisation Details'!A:A, 'Hospitalisation Details'!L:L, "not found")</f>
        <v>tier - 2</v>
      </c>
      <c r="O1538" s="2" t="str">
        <f>_xlfn.XLOOKUP(A1538, 'Hospitalisation Details'!A:A, 'Hospitalisation Details'!N:N, "not found")</f>
        <v>tier - 3</v>
      </c>
      <c r="P1538" s="2" t="str">
        <f>_xlfn.XLOOKUP(A1538, 'Hospitalisation Details'!A:A, 'Hospitalisation Details'!P:P, "not found")</f>
        <v>R1013</v>
      </c>
      <c r="Q1538" s="2">
        <f>_xlfn.XLOOKUP(A1538, 'Hospitalisation Details'!A:A, 'Hospitalisation Details'!H:H, "not found")</f>
        <v>52</v>
      </c>
    </row>
    <row r="1539" spans="1:17" ht="15.75" x14ac:dyDescent="0.25">
      <c r="A1539" s="15" t="s">
        <v>833</v>
      </c>
      <c r="B1539" s="2" t="str">
        <f>VLOOKUP(A1539, 'Customer Names'!A:E, 4, FALSE)</f>
        <v>Chris</v>
      </c>
      <c r="C1539" s="2">
        <f>_xlfn.XLOOKUP(A1539, 'Medical Examinations'!A:A, 'Medical Examinations'!B:B, "not found")</f>
        <v>16.815000000000001</v>
      </c>
      <c r="D1539" s="2">
        <f>_xlfn.XLOOKUP(A1539, 'Medical Examinations'!A:A, 'Medical Examinations'!D:D, "not found")</f>
        <v>5.63</v>
      </c>
      <c r="E1539" s="2" t="str">
        <f>_xlfn.XLOOKUP(A1539, 'Medical Examinations'!A:A, 'Medical Examinations'!F:F, "not found")</f>
        <v>No</v>
      </c>
      <c r="F1539" s="2" t="str">
        <f>_xlfn.XLOOKUP(A1539, 'Medical Examinations'!A:A, 'Medical Examinations'!G:G, "not found")</f>
        <v>No</v>
      </c>
      <c r="G1539" s="2" t="str">
        <f>_xlfn.XLOOKUP(A1539, 'Medical Examinations'!A:A, 'Medical Examinations'!H:H, "not found")</f>
        <v>No</v>
      </c>
      <c r="H1539" s="2">
        <f>_xlfn.XLOOKUP(A1539, 'Medical Examinations'!A:A, 'Medical Examinations'!J:J, "not found")</f>
        <v>1</v>
      </c>
      <c r="I1539" s="2" t="str">
        <f>_xlfn.XLOOKUP(A1539, 'Medical Examinations'!A:A, 'Medical Examinations'!L:L, "not found")</f>
        <v>No</v>
      </c>
      <c r="J1539" s="2" t="str">
        <f>_xlfn.XLOOKUP(A1539, 'Medical Examinations'!A:A, 'Medical Examinations'!C:C, "not found")</f>
        <v>Underweight</v>
      </c>
      <c r="K1539" s="2" t="str">
        <f>_xlfn.XLOOKUP(A1539, 'Medical Examinations'!A:A, 'Medical Examinations'!E:E, "not  found")</f>
        <v>Normal</v>
      </c>
      <c r="L1539" s="16">
        <f>_xlfn.XLOOKUP(A1539, 'Hospitalisation Details'!A:A, 'Hospitalisation Details'!G:G, "not found")</f>
        <v>31024</v>
      </c>
      <c r="M1539" s="17">
        <f>_xlfn.XLOOKUP(A1539, 'Hospitalisation Details'!A:A, 'Hospitalisation Details'!J:J, "not found")</f>
        <v>6640.54</v>
      </c>
      <c r="N1539" s="2" t="str">
        <f>_xlfn.XLOOKUP(A1539, 'Hospitalisation Details'!A:A, 'Hospitalisation Details'!L:L, "not found")</f>
        <v>tier - 2</v>
      </c>
      <c r="O1539" s="2" t="str">
        <f>_xlfn.XLOOKUP(A1539, 'Hospitalisation Details'!A:A, 'Hospitalisation Details'!N:N, "not found")</f>
        <v>tier - 3</v>
      </c>
      <c r="P1539" s="2" t="str">
        <f>_xlfn.XLOOKUP(A1539, 'Hospitalisation Details'!A:A, 'Hospitalisation Details'!P:P, "not found")</f>
        <v>R1019</v>
      </c>
      <c r="Q1539" s="2">
        <f>_xlfn.XLOOKUP(A1539, 'Hospitalisation Details'!A:A, 'Hospitalisation Details'!H:H, "not found")</f>
        <v>38</v>
      </c>
    </row>
    <row r="1540" spans="1:17" ht="15.75" x14ac:dyDescent="0.25">
      <c r="A1540" s="15" t="s">
        <v>832</v>
      </c>
      <c r="B1540" s="2" t="str">
        <f>VLOOKUP(A1540, 'Customer Names'!A:E, 4, FALSE)</f>
        <v>Tyler C</v>
      </c>
      <c r="C1540" s="2">
        <f>_xlfn.XLOOKUP(A1540, 'Medical Examinations'!A:A, 'Medical Examinations'!B:B, "not found")</f>
        <v>26.72</v>
      </c>
      <c r="D1540" s="2">
        <f>_xlfn.XLOOKUP(A1540, 'Medical Examinations'!A:A, 'Medical Examinations'!D:D, "not found")</f>
        <v>4.1399999999999997</v>
      </c>
      <c r="E1540" s="2" t="str">
        <f>_xlfn.XLOOKUP(A1540, 'Medical Examinations'!A:A, 'Medical Examinations'!F:F, "not found")</f>
        <v>No</v>
      </c>
      <c r="F1540" s="2" t="str">
        <f>_xlfn.XLOOKUP(A1540, 'Medical Examinations'!A:A, 'Medical Examinations'!G:G, "not found")</f>
        <v>No</v>
      </c>
      <c r="G1540" s="2" t="str">
        <f>_xlfn.XLOOKUP(A1540, 'Medical Examinations'!A:A, 'Medical Examinations'!H:H, "not found")</f>
        <v>No</v>
      </c>
      <c r="H1540" s="2">
        <f>_xlfn.XLOOKUP(A1540, 'Medical Examinations'!A:A, 'Medical Examinations'!J:J, "not found")</f>
        <v>0</v>
      </c>
      <c r="I1540" s="2" t="str">
        <f>_xlfn.XLOOKUP(A1540, 'Medical Examinations'!A:A, 'Medical Examinations'!L:L, "not found")</f>
        <v>No</v>
      </c>
      <c r="J1540" s="2" t="str">
        <f>_xlfn.XLOOKUP(A1540, 'Medical Examinations'!A:A, 'Medical Examinations'!C:C, "not found")</f>
        <v>Overweight</v>
      </c>
      <c r="K1540" s="2" t="str">
        <f>_xlfn.XLOOKUP(A1540, 'Medical Examinations'!A:A, 'Medical Examinations'!E:E, "not  found")</f>
        <v>Normal</v>
      </c>
      <c r="L1540" s="16">
        <f>_xlfn.XLOOKUP(A1540, 'Hospitalisation Details'!A:A, 'Hospitalisation Details'!G:G, "not found")</f>
        <v>33030</v>
      </c>
      <c r="M1540" s="17">
        <f>_xlfn.XLOOKUP(A1540, 'Hospitalisation Details'!A:A, 'Hospitalisation Details'!J:J, "not found")</f>
        <v>6639.3</v>
      </c>
      <c r="N1540" s="2" t="str">
        <f>_xlfn.XLOOKUP(A1540, 'Hospitalisation Details'!A:A, 'Hospitalisation Details'!L:L, "not found")</f>
        <v>tier - 2</v>
      </c>
      <c r="O1540" s="2" t="str">
        <f>_xlfn.XLOOKUP(A1540, 'Hospitalisation Details'!A:A, 'Hospitalisation Details'!N:N, "not found")</f>
        <v>tier - 2</v>
      </c>
      <c r="P1540" s="2" t="str">
        <f>_xlfn.XLOOKUP(A1540, 'Hospitalisation Details'!A:A, 'Hospitalisation Details'!P:P, "not found")</f>
        <v>R1021</v>
      </c>
      <c r="Q1540" s="2">
        <f>_xlfn.XLOOKUP(A1540, 'Hospitalisation Details'!A:A, 'Hospitalisation Details'!H:H, "not found")</f>
        <v>33</v>
      </c>
    </row>
    <row r="1541" spans="1:17" ht="15.75" x14ac:dyDescent="0.25">
      <c r="A1541" s="15" t="s">
        <v>831</v>
      </c>
      <c r="B1541" s="2" t="str">
        <f>VLOOKUP(A1541, 'Customer Names'!A:E, 4, FALSE)</f>
        <v>Yoshie</v>
      </c>
      <c r="C1541" s="2">
        <f>_xlfn.XLOOKUP(A1541, 'Medical Examinations'!A:A, 'Medical Examinations'!B:B, "not found")</f>
        <v>41.42</v>
      </c>
      <c r="D1541" s="2">
        <f>_xlfn.XLOOKUP(A1541, 'Medical Examinations'!A:A, 'Medical Examinations'!D:D, "not found")</f>
        <v>5.17</v>
      </c>
      <c r="E1541" s="2" t="str">
        <f>_xlfn.XLOOKUP(A1541, 'Medical Examinations'!A:A, 'Medical Examinations'!F:F, "not found")</f>
        <v>No</v>
      </c>
      <c r="F1541" s="2" t="str">
        <f>_xlfn.XLOOKUP(A1541, 'Medical Examinations'!A:A, 'Medical Examinations'!G:G, "not found")</f>
        <v>No</v>
      </c>
      <c r="G1541" s="2" t="str">
        <f>_xlfn.XLOOKUP(A1541, 'Medical Examinations'!A:A, 'Medical Examinations'!H:H, "not found")</f>
        <v>Yes</v>
      </c>
      <c r="H1541" s="2">
        <f>_xlfn.XLOOKUP(A1541, 'Medical Examinations'!A:A, 'Medical Examinations'!J:J, "not found")</f>
        <v>1</v>
      </c>
      <c r="I1541" s="2" t="str">
        <f>_xlfn.XLOOKUP(A1541, 'Medical Examinations'!A:A, 'Medical Examinations'!L:L, "not found")</f>
        <v>No</v>
      </c>
      <c r="J1541" s="2" t="str">
        <f>_xlfn.XLOOKUP(A1541, 'Medical Examinations'!A:A, 'Medical Examinations'!C:C, "not found")</f>
        <v>Obesity</v>
      </c>
      <c r="K1541" s="2" t="str">
        <f>_xlfn.XLOOKUP(A1541, 'Medical Examinations'!A:A, 'Medical Examinations'!E:E, "not  found")</f>
        <v>Normal</v>
      </c>
      <c r="L1541" s="16">
        <f>_xlfn.XLOOKUP(A1541, 'Hospitalisation Details'!A:A, 'Hospitalisation Details'!G:G, "not found")</f>
        <v>37868</v>
      </c>
      <c r="M1541" s="17">
        <f>_xlfn.XLOOKUP(A1541, 'Hospitalisation Details'!A:A, 'Hospitalisation Details'!J:J, "not found")</f>
        <v>6638.16</v>
      </c>
      <c r="N1541" s="2" t="str">
        <f>_xlfn.XLOOKUP(A1541, 'Hospitalisation Details'!A:A, 'Hospitalisation Details'!L:L, "not found")</f>
        <v>tier - 2</v>
      </c>
      <c r="O1541" s="2" t="str">
        <f>_xlfn.XLOOKUP(A1541, 'Hospitalisation Details'!A:A, 'Hospitalisation Details'!N:N, "not found")</f>
        <v>tier - 1</v>
      </c>
      <c r="P1541" s="2" t="str">
        <f>_xlfn.XLOOKUP(A1541, 'Hospitalisation Details'!A:A, 'Hospitalisation Details'!P:P, "not found")</f>
        <v>R1012</v>
      </c>
      <c r="Q1541" s="2">
        <f>_xlfn.XLOOKUP(A1541, 'Hospitalisation Details'!A:A, 'Hospitalisation Details'!H:H, "not found")</f>
        <v>19</v>
      </c>
    </row>
    <row r="1542" spans="1:17" ht="15.75" x14ac:dyDescent="0.25">
      <c r="A1542" s="15" t="s">
        <v>830</v>
      </c>
      <c r="B1542" s="2" t="str">
        <f>VLOOKUP(A1542, 'Customer Names'!A:E, 4, FALSE)</f>
        <v>Lauren A</v>
      </c>
      <c r="C1542" s="2">
        <f>_xlfn.XLOOKUP(A1542, 'Medical Examinations'!A:A, 'Medical Examinations'!B:B, "not found")</f>
        <v>20.69</v>
      </c>
      <c r="D1542" s="2">
        <f>_xlfn.XLOOKUP(A1542, 'Medical Examinations'!A:A, 'Medical Examinations'!D:D, "not found")</f>
        <v>6.93</v>
      </c>
      <c r="E1542" s="2" t="str">
        <f>_xlfn.XLOOKUP(A1542, 'Medical Examinations'!A:A, 'Medical Examinations'!F:F, "not found")</f>
        <v>No</v>
      </c>
      <c r="F1542" s="2" t="str">
        <f>_xlfn.XLOOKUP(A1542, 'Medical Examinations'!A:A, 'Medical Examinations'!G:G, "not found")</f>
        <v>No</v>
      </c>
      <c r="G1542" s="2" t="str">
        <f>_xlfn.XLOOKUP(A1542, 'Medical Examinations'!A:A, 'Medical Examinations'!H:H, "not found")</f>
        <v>No</v>
      </c>
      <c r="H1542" s="2">
        <f>_xlfn.XLOOKUP(A1542, 'Medical Examinations'!A:A, 'Medical Examinations'!J:J, "not found")</f>
        <v>2</v>
      </c>
      <c r="I1542" s="2" t="str">
        <f>_xlfn.XLOOKUP(A1542, 'Medical Examinations'!A:A, 'Medical Examinations'!L:L, "not found")</f>
        <v>No</v>
      </c>
      <c r="J1542" s="2" t="str">
        <f>_xlfn.XLOOKUP(A1542, 'Medical Examinations'!A:A, 'Medical Examinations'!C:C, "not found")</f>
        <v>Normal Weight</v>
      </c>
      <c r="K1542" s="2" t="str">
        <f>_xlfn.XLOOKUP(A1542, 'Medical Examinations'!A:A, 'Medical Examinations'!E:E, "not  found")</f>
        <v>Diabetes</v>
      </c>
      <c r="L1542" s="16">
        <f>_xlfn.XLOOKUP(A1542, 'Hospitalisation Details'!A:A, 'Hospitalisation Details'!G:G, "not found")</f>
        <v>26905</v>
      </c>
      <c r="M1542" s="17">
        <f>_xlfn.XLOOKUP(A1542, 'Hospitalisation Details'!A:A, 'Hospitalisation Details'!J:J, "not found")</f>
        <v>6630.31</v>
      </c>
      <c r="N1542" s="2" t="str">
        <f>_xlfn.XLOOKUP(A1542, 'Hospitalisation Details'!A:A, 'Hospitalisation Details'!L:L, "not found")</f>
        <v>tier - 2</v>
      </c>
      <c r="O1542" s="2" t="str">
        <f>_xlfn.XLOOKUP(A1542, 'Hospitalisation Details'!A:A, 'Hospitalisation Details'!N:N, "not found")</f>
        <v>tier - 1</v>
      </c>
      <c r="P1542" s="2" t="str">
        <f>_xlfn.XLOOKUP(A1542, 'Hospitalisation Details'!A:A, 'Hospitalisation Details'!P:P, "not found")</f>
        <v>R1013</v>
      </c>
      <c r="Q1542" s="2">
        <f>_xlfn.XLOOKUP(A1542, 'Hospitalisation Details'!A:A, 'Hospitalisation Details'!H:H, "not found")</f>
        <v>49</v>
      </c>
    </row>
    <row r="1543" spans="1:17" ht="15.75" x14ac:dyDescent="0.25">
      <c r="A1543" s="15" t="s">
        <v>829</v>
      </c>
      <c r="B1543" s="2" t="str">
        <f>VLOOKUP(A1543, 'Customer Names'!A:E, 4, FALSE)</f>
        <v>Mason D.</v>
      </c>
      <c r="C1543" s="2">
        <f>_xlfn.XLOOKUP(A1543, 'Medical Examinations'!A:A, 'Medical Examinations'!B:B, "not found")</f>
        <v>41.23</v>
      </c>
      <c r="D1543" s="2">
        <f>_xlfn.XLOOKUP(A1543, 'Medical Examinations'!A:A, 'Medical Examinations'!D:D, "not found")</f>
        <v>4.24</v>
      </c>
      <c r="E1543" s="2" t="str">
        <f>_xlfn.XLOOKUP(A1543, 'Medical Examinations'!A:A, 'Medical Examinations'!F:F, "not found")</f>
        <v>No</v>
      </c>
      <c r="F1543" s="2" t="str">
        <f>_xlfn.XLOOKUP(A1543, 'Medical Examinations'!A:A, 'Medical Examinations'!G:G, "not found")</f>
        <v>No</v>
      </c>
      <c r="G1543" s="2" t="str">
        <f>_xlfn.XLOOKUP(A1543, 'Medical Examinations'!A:A, 'Medical Examinations'!H:H, "not found")</f>
        <v>No</v>
      </c>
      <c r="H1543" s="2">
        <f>_xlfn.XLOOKUP(A1543, 'Medical Examinations'!A:A, 'Medical Examinations'!J:J, "not found")</f>
        <v>0</v>
      </c>
      <c r="I1543" s="2" t="str">
        <f>_xlfn.XLOOKUP(A1543, 'Medical Examinations'!A:A, 'Medical Examinations'!L:L, "not found")</f>
        <v>No</v>
      </c>
      <c r="J1543" s="2" t="str">
        <f>_xlfn.XLOOKUP(A1543, 'Medical Examinations'!A:A, 'Medical Examinations'!C:C, "not found")</f>
        <v>Obesity</v>
      </c>
      <c r="K1543" s="2" t="str">
        <f>_xlfn.XLOOKUP(A1543, 'Medical Examinations'!A:A, 'Medical Examinations'!E:E, "not  found")</f>
        <v>Normal</v>
      </c>
      <c r="L1543" s="16">
        <f>_xlfn.XLOOKUP(A1543, 'Hospitalisation Details'!A:A, 'Hospitalisation Details'!G:G, "not found")</f>
        <v>30191</v>
      </c>
      <c r="M1543" s="17">
        <f>_xlfn.XLOOKUP(A1543, 'Hospitalisation Details'!A:A, 'Hospitalisation Details'!J:J, "not found")</f>
        <v>6610.11</v>
      </c>
      <c r="N1543" s="2" t="str">
        <f>_xlfn.XLOOKUP(A1543, 'Hospitalisation Details'!A:A, 'Hospitalisation Details'!L:L, "not found")</f>
        <v>tier - 3</v>
      </c>
      <c r="O1543" s="2" t="str">
        <f>_xlfn.XLOOKUP(A1543, 'Hospitalisation Details'!A:A, 'Hospitalisation Details'!N:N, "not found")</f>
        <v>tier - 2</v>
      </c>
      <c r="P1543" s="2" t="str">
        <f>_xlfn.XLOOKUP(A1543, 'Hospitalisation Details'!A:A, 'Hospitalisation Details'!P:P, "not found")</f>
        <v>R1015</v>
      </c>
      <c r="Q1543" s="2">
        <f>_xlfn.XLOOKUP(A1543, 'Hospitalisation Details'!A:A, 'Hospitalisation Details'!H:H, "not found")</f>
        <v>40</v>
      </c>
    </row>
    <row r="1544" spans="1:17" ht="15.75" x14ac:dyDescent="0.25">
      <c r="A1544" s="15" t="s">
        <v>828</v>
      </c>
      <c r="B1544" s="2" t="str">
        <f>VLOOKUP(A1544, 'Customer Names'!A:E, 4, FALSE)</f>
        <v>Ryan</v>
      </c>
      <c r="C1544" s="2">
        <f>_xlfn.XLOOKUP(A1544, 'Medical Examinations'!A:A, 'Medical Examinations'!B:B, "not found")</f>
        <v>29.9</v>
      </c>
      <c r="D1544" s="2">
        <f>_xlfn.XLOOKUP(A1544, 'Medical Examinations'!A:A, 'Medical Examinations'!D:D, "not found")</f>
        <v>5.91</v>
      </c>
      <c r="E1544" s="2" t="str">
        <f>_xlfn.XLOOKUP(A1544, 'Medical Examinations'!A:A, 'Medical Examinations'!F:F, "not found")</f>
        <v>No</v>
      </c>
      <c r="F1544" s="2" t="str">
        <f>_xlfn.XLOOKUP(A1544, 'Medical Examinations'!A:A, 'Medical Examinations'!G:G, "not found")</f>
        <v>No</v>
      </c>
      <c r="G1544" s="2" t="str">
        <f>_xlfn.XLOOKUP(A1544, 'Medical Examinations'!A:A, 'Medical Examinations'!H:H, "not found")</f>
        <v>No</v>
      </c>
      <c r="H1544" s="2">
        <f>_xlfn.XLOOKUP(A1544, 'Medical Examinations'!A:A, 'Medical Examinations'!J:J, "not found")</f>
        <v>0</v>
      </c>
      <c r="I1544" s="2" t="str">
        <f>_xlfn.XLOOKUP(A1544, 'Medical Examinations'!A:A, 'Medical Examinations'!L:L, "not found")</f>
        <v>No</v>
      </c>
      <c r="J1544" s="2" t="str">
        <f>_xlfn.XLOOKUP(A1544, 'Medical Examinations'!A:A, 'Medical Examinations'!C:C, "not found")</f>
        <v>Overweight</v>
      </c>
      <c r="K1544" s="2" t="str">
        <f>_xlfn.XLOOKUP(A1544, 'Medical Examinations'!A:A, 'Medical Examinations'!E:E, "not  found")</f>
        <v>Prediabeties</v>
      </c>
      <c r="L1544" s="16">
        <f>_xlfn.XLOOKUP(A1544, 'Hospitalisation Details'!A:A, 'Hospitalisation Details'!G:G, "not found")</f>
        <v>30262</v>
      </c>
      <c r="M1544" s="17">
        <f>_xlfn.XLOOKUP(A1544, 'Hospitalisation Details'!A:A, 'Hospitalisation Details'!J:J, "not found")</f>
        <v>6600.36</v>
      </c>
      <c r="N1544" s="2" t="str">
        <f>_xlfn.XLOOKUP(A1544, 'Hospitalisation Details'!A:A, 'Hospitalisation Details'!L:L, "not found")</f>
        <v>tier - 2</v>
      </c>
      <c r="O1544" s="2" t="str">
        <f>_xlfn.XLOOKUP(A1544, 'Hospitalisation Details'!A:A, 'Hospitalisation Details'!N:N, "not found")</f>
        <v>tier - 3</v>
      </c>
      <c r="P1544" s="2" t="str">
        <f>_xlfn.XLOOKUP(A1544, 'Hospitalisation Details'!A:A, 'Hospitalisation Details'!P:P, "not found")</f>
        <v>R1011</v>
      </c>
      <c r="Q1544" s="2">
        <f>_xlfn.XLOOKUP(A1544, 'Hospitalisation Details'!A:A, 'Hospitalisation Details'!H:H, "not found")</f>
        <v>40</v>
      </c>
    </row>
    <row r="1545" spans="1:17" ht="15.75" x14ac:dyDescent="0.25">
      <c r="A1545" s="15" t="s">
        <v>827</v>
      </c>
      <c r="B1545" s="2" t="str">
        <f>VLOOKUP(A1545, 'Customer Names'!A:E, 4, FALSE)</f>
        <v>Arturo</v>
      </c>
      <c r="C1545" s="2">
        <f>_xlfn.XLOOKUP(A1545, 'Medical Examinations'!A:A, 'Medical Examinations'!B:B, "not found")</f>
        <v>34.104999999999997</v>
      </c>
      <c r="D1545" s="2">
        <f>_xlfn.XLOOKUP(A1545, 'Medical Examinations'!A:A, 'Medical Examinations'!D:D, "not found")</f>
        <v>5.93</v>
      </c>
      <c r="E1545" s="2" t="str">
        <f>_xlfn.XLOOKUP(A1545, 'Medical Examinations'!A:A, 'Medical Examinations'!F:F, "not found")</f>
        <v>No</v>
      </c>
      <c r="F1545" s="2" t="str">
        <f>_xlfn.XLOOKUP(A1545, 'Medical Examinations'!A:A, 'Medical Examinations'!G:G, "not found")</f>
        <v>No</v>
      </c>
      <c r="G1545" s="2" t="str">
        <f>_xlfn.XLOOKUP(A1545, 'Medical Examinations'!A:A, 'Medical Examinations'!H:H, "not found")</f>
        <v>No</v>
      </c>
      <c r="H1545" s="2">
        <f>_xlfn.XLOOKUP(A1545, 'Medical Examinations'!A:A, 'Medical Examinations'!J:J, "not found")</f>
        <v>0</v>
      </c>
      <c r="I1545" s="2" t="str">
        <f>_xlfn.XLOOKUP(A1545, 'Medical Examinations'!A:A, 'Medical Examinations'!L:L, "not found")</f>
        <v>No</v>
      </c>
      <c r="J1545" s="2" t="str">
        <f>_xlfn.XLOOKUP(A1545, 'Medical Examinations'!A:A, 'Medical Examinations'!C:C, "not found")</f>
        <v>Obesity</v>
      </c>
      <c r="K1545" s="2" t="str">
        <f>_xlfn.XLOOKUP(A1545, 'Medical Examinations'!A:A, 'Medical Examinations'!E:E, "not  found")</f>
        <v>Prediabeties</v>
      </c>
      <c r="L1545" s="16">
        <f>_xlfn.XLOOKUP(A1545, 'Hospitalisation Details'!A:A, 'Hospitalisation Details'!G:G, "not found")</f>
        <v>30314</v>
      </c>
      <c r="M1545" s="17">
        <f>_xlfn.XLOOKUP(A1545, 'Hospitalisation Details'!A:A, 'Hospitalisation Details'!J:J, "not found")</f>
        <v>6600.21</v>
      </c>
      <c r="N1545" s="2" t="str">
        <f>_xlfn.XLOOKUP(A1545, 'Hospitalisation Details'!A:A, 'Hospitalisation Details'!L:L, "not found")</f>
        <v>tier - 3</v>
      </c>
      <c r="O1545" s="2" t="str">
        <f>_xlfn.XLOOKUP(A1545, 'Hospitalisation Details'!A:A, 'Hospitalisation Details'!N:N, "not found")</f>
        <v>tier - 2</v>
      </c>
      <c r="P1545" s="2" t="str">
        <f>_xlfn.XLOOKUP(A1545, 'Hospitalisation Details'!A:A, 'Hospitalisation Details'!P:P, "not found")</f>
        <v>R1016</v>
      </c>
      <c r="Q1545" s="2">
        <f>_xlfn.XLOOKUP(A1545, 'Hospitalisation Details'!A:A, 'Hospitalisation Details'!H:H, "not found")</f>
        <v>40</v>
      </c>
    </row>
    <row r="1546" spans="1:17" ht="15.75" x14ac:dyDescent="0.25">
      <c r="A1546" s="15" t="s">
        <v>826</v>
      </c>
      <c r="B1546" s="2" t="str">
        <f>VLOOKUP(A1546, 'Customer Names'!A:E, 4, FALSE)</f>
        <v>Jake</v>
      </c>
      <c r="C1546" s="2">
        <f>_xlfn.XLOOKUP(A1546, 'Medical Examinations'!A:A, 'Medical Examinations'!B:B, "not found")</f>
        <v>24.97</v>
      </c>
      <c r="D1546" s="2">
        <f>_xlfn.XLOOKUP(A1546, 'Medical Examinations'!A:A, 'Medical Examinations'!D:D, "not found")</f>
        <v>5.66</v>
      </c>
      <c r="E1546" s="2" t="str">
        <f>_xlfn.XLOOKUP(A1546, 'Medical Examinations'!A:A, 'Medical Examinations'!F:F, "not found")</f>
        <v>No</v>
      </c>
      <c r="F1546" s="2" t="str">
        <f>_xlfn.XLOOKUP(A1546, 'Medical Examinations'!A:A, 'Medical Examinations'!G:G, "not found")</f>
        <v>No</v>
      </c>
      <c r="G1546" s="2" t="str">
        <f>_xlfn.XLOOKUP(A1546, 'Medical Examinations'!A:A, 'Medical Examinations'!H:H, "not found")</f>
        <v>No</v>
      </c>
      <c r="H1546" s="2">
        <f>_xlfn.XLOOKUP(A1546, 'Medical Examinations'!A:A, 'Medical Examinations'!J:J, "not found")</f>
        <v>0</v>
      </c>
      <c r="I1546" s="2" t="str">
        <f>_xlfn.XLOOKUP(A1546, 'Medical Examinations'!A:A, 'Medical Examinations'!L:L, "not found")</f>
        <v>No</v>
      </c>
      <c r="J1546" s="2" t="str">
        <f>_xlfn.XLOOKUP(A1546, 'Medical Examinations'!A:A, 'Medical Examinations'!C:C, "not found")</f>
        <v>Normal Weight</v>
      </c>
      <c r="K1546" s="2" t="str">
        <f>_xlfn.XLOOKUP(A1546, 'Medical Examinations'!A:A, 'Medical Examinations'!E:E, "not  found")</f>
        <v>Normal</v>
      </c>
      <c r="L1546" s="16">
        <f>_xlfn.XLOOKUP(A1546, 'Hospitalisation Details'!A:A, 'Hospitalisation Details'!G:G, "not found")</f>
        <v>30277</v>
      </c>
      <c r="M1546" s="17">
        <f>_xlfn.XLOOKUP(A1546, 'Hospitalisation Details'!A:A, 'Hospitalisation Details'!J:J, "not found")</f>
        <v>6593.51</v>
      </c>
      <c r="N1546" s="2" t="str">
        <f>_xlfn.XLOOKUP(A1546, 'Hospitalisation Details'!A:A, 'Hospitalisation Details'!L:L, "not found")</f>
        <v>tier - 2</v>
      </c>
      <c r="O1546" s="2" t="str">
        <f>_xlfn.XLOOKUP(A1546, 'Hospitalisation Details'!A:A, 'Hospitalisation Details'!N:N, "not found")</f>
        <v>tier - 1</v>
      </c>
      <c r="P1546" s="2" t="str">
        <f>_xlfn.XLOOKUP(A1546, 'Hospitalisation Details'!A:A, 'Hospitalisation Details'!P:P, "not found")</f>
        <v>R1013</v>
      </c>
      <c r="Q1546" s="2">
        <f>_xlfn.XLOOKUP(A1546, 'Hospitalisation Details'!A:A, 'Hospitalisation Details'!H:H, "not found")</f>
        <v>40</v>
      </c>
    </row>
    <row r="1547" spans="1:17" ht="15.75" x14ac:dyDescent="0.25">
      <c r="A1547" s="15" t="s">
        <v>825</v>
      </c>
      <c r="B1547" s="2" t="str">
        <f>VLOOKUP(A1547, 'Customer Names'!A:E, 4, FALSE)</f>
        <v>Sarah E</v>
      </c>
      <c r="C1547" s="2">
        <f>_xlfn.XLOOKUP(A1547, 'Medical Examinations'!A:A, 'Medical Examinations'!B:B, "not found")</f>
        <v>34.799999999999997</v>
      </c>
      <c r="D1547" s="2">
        <f>_xlfn.XLOOKUP(A1547, 'Medical Examinations'!A:A, 'Medical Examinations'!D:D, "not found")</f>
        <v>4.1900000000000004</v>
      </c>
      <c r="E1547" s="2" t="str">
        <f>_xlfn.XLOOKUP(A1547, 'Medical Examinations'!A:A, 'Medical Examinations'!F:F, "not found")</f>
        <v>No</v>
      </c>
      <c r="F1547" s="2" t="str">
        <f>_xlfn.XLOOKUP(A1547, 'Medical Examinations'!A:A, 'Medical Examinations'!G:G, "not found")</f>
        <v>No</v>
      </c>
      <c r="G1547" s="2" t="str">
        <f>_xlfn.XLOOKUP(A1547, 'Medical Examinations'!A:A, 'Medical Examinations'!H:H, "not found")</f>
        <v>No</v>
      </c>
      <c r="H1547" s="2">
        <f>_xlfn.XLOOKUP(A1547, 'Medical Examinations'!A:A, 'Medical Examinations'!J:J, "not found")</f>
        <v>1</v>
      </c>
      <c r="I1547" s="2" t="str">
        <f>_xlfn.XLOOKUP(A1547, 'Medical Examinations'!A:A, 'Medical Examinations'!L:L, "not found")</f>
        <v>No</v>
      </c>
      <c r="J1547" s="2" t="str">
        <f>_xlfn.XLOOKUP(A1547, 'Medical Examinations'!A:A, 'Medical Examinations'!C:C, "not found")</f>
        <v>Obesity</v>
      </c>
      <c r="K1547" s="2" t="str">
        <f>_xlfn.XLOOKUP(A1547, 'Medical Examinations'!A:A, 'Medical Examinations'!E:E, "not  found")</f>
        <v>Normal</v>
      </c>
      <c r="L1547" s="16">
        <f>_xlfn.XLOOKUP(A1547, 'Hospitalisation Details'!A:A, 'Hospitalisation Details'!G:G, "not found")</f>
        <v>30960</v>
      </c>
      <c r="M1547" s="17">
        <f>_xlfn.XLOOKUP(A1547, 'Hospitalisation Details'!A:A, 'Hospitalisation Details'!J:J, "not found")</f>
        <v>6571.54</v>
      </c>
      <c r="N1547" s="2" t="str">
        <f>_xlfn.XLOOKUP(A1547, 'Hospitalisation Details'!A:A, 'Hospitalisation Details'!L:L, "not found")</f>
        <v>tier - 2</v>
      </c>
      <c r="O1547" s="2" t="str">
        <f>_xlfn.XLOOKUP(A1547, 'Hospitalisation Details'!A:A, 'Hospitalisation Details'!N:N, "not found")</f>
        <v>tier - 3</v>
      </c>
      <c r="P1547" s="2" t="str">
        <f>_xlfn.XLOOKUP(A1547, 'Hospitalisation Details'!A:A, 'Hospitalisation Details'!P:P, "not found")</f>
        <v>R1011</v>
      </c>
      <c r="Q1547" s="2">
        <f>_xlfn.XLOOKUP(A1547, 'Hospitalisation Details'!A:A, 'Hospitalisation Details'!H:H, "not found")</f>
        <v>38</v>
      </c>
    </row>
    <row r="1548" spans="1:17" ht="15.75" x14ac:dyDescent="0.25">
      <c r="A1548" s="15" t="s">
        <v>824</v>
      </c>
      <c r="B1548" s="2" t="str">
        <f>VLOOKUP(A1548, 'Customer Names'!A:E, 4, FALSE)</f>
        <v>Alison L.</v>
      </c>
      <c r="C1548" s="2">
        <f>_xlfn.XLOOKUP(A1548, 'Medical Examinations'!A:A, 'Medical Examinations'!B:B, "not found")</f>
        <v>32.965000000000003</v>
      </c>
      <c r="D1548" s="2">
        <f>_xlfn.XLOOKUP(A1548, 'Medical Examinations'!A:A, 'Medical Examinations'!D:D, "not found")</f>
        <v>9.2100000000000009</v>
      </c>
      <c r="E1548" s="2" t="str">
        <f>_xlfn.XLOOKUP(A1548, 'Medical Examinations'!A:A, 'Medical Examinations'!F:F, "not found")</f>
        <v>yes</v>
      </c>
      <c r="F1548" s="2" t="str">
        <f>_xlfn.XLOOKUP(A1548, 'Medical Examinations'!A:A, 'Medical Examinations'!G:G, "not found")</f>
        <v>No</v>
      </c>
      <c r="G1548" s="2" t="str">
        <f>_xlfn.XLOOKUP(A1548, 'Medical Examinations'!A:A, 'Medical Examinations'!H:H, "not found")</f>
        <v>No</v>
      </c>
      <c r="H1548" s="2">
        <f>_xlfn.XLOOKUP(A1548, 'Medical Examinations'!A:A, 'Medical Examinations'!J:J, "not found")</f>
        <v>0</v>
      </c>
      <c r="I1548" s="2" t="str">
        <f>_xlfn.XLOOKUP(A1548, 'Medical Examinations'!A:A, 'Medical Examinations'!L:L, "not found")</f>
        <v>No</v>
      </c>
      <c r="J1548" s="2" t="str">
        <f>_xlfn.XLOOKUP(A1548, 'Medical Examinations'!A:A, 'Medical Examinations'!C:C, "not found")</f>
        <v>Obesity</v>
      </c>
      <c r="K1548" s="2" t="str">
        <f>_xlfn.XLOOKUP(A1548, 'Medical Examinations'!A:A, 'Medical Examinations'!E:E, "not  found")</f>
        <v>Diabetes</v>
      </c>
      <c r="L1548" s="16">
        <f>_xlfn.XLOOKUP(A1548, 'Hospitalisation Details'!A:A, 'Hospitalisation Details'!G:G, "not found")</f>
        <v>29787</v>
      </c>
      <c r="M1548" s="17">
        <f>_xlfn.XLOOKUP(A1548, 'Hospitalisation Details'!A:A, 'Hospitalisation Details'!J:J, "not found")</f>
        <v>6571.02</v>
      </c>
      <c r="N1548" s="2" t="str">
        <f>_xlfn.XLOOKUP(A1548, 'Hospitalisation Details'!A:A, 'Hospitalisation Details'!L:L, "not found")</f>
        <v>tier - 2</v>
      </c>
      <c r="O1548" s="2" t="str">
        <f>_xlfn.XLOOKUP(A1548, 'Hospitalisation Details'!A:A, 'Hospitalisation Details'!N:N, "not found")</f>
        <v>tier - 1</v>
      </c>
      <c r="P1548" s="2" t="str">
        <f>_xlfn.XLOOKUP(A1548, 'Hospitalisation Details'!A:A, 'Hospitalisation Details'!P:P, "not found")</f>
        <v>R1012</v>
      </c>
      <c r="Q1548" s="2">
        <f>_xlfn.XLOOKUP(A1548, 'Hospitalisation Details'!A:A, 'Hospitalisation Details'!H:H, "not found")</f>
        <v>41</v>
      </c>
    </row>
    <row r="1549" spans="1:17" ht="15.75" x14ac:dyDescent="0.25">
      <c r="A1549" s="15" t="s">
        <v>823</v>
      </c>
      <c r="B1549" s="2" t="str">
        <f>VLOOKUP(A1549, 'Customer Names'!A:E, 4, FALSE)</f>
        <v>Karen A.</v>
      </c>
      <c r="C1549" s="2">
        <f>_xlfn.XLOOKUP(A1549, 'Medical Examinations'!A:A, 'Medical Examinations'!B:B, "not found")</f>
        <v>27.265000000000001</v>
      </c>
      <c r="D1549" s="2">
        <f>_xlfn.XLOOKUP(A1549, 'Medical Examinations'!A:A, 'Medical Examinations'!D:D, "not found")</f>
        <v>5.51</v>
      </c>
      <c r="E1549" s="2" t="str">
        <f>_xlfn.XLOOKUP(A1549, 'Medical Examinations'!A:A, 'Medical Examinations'!F:F, "not found")</f>
        <v>No</v>
      </c>
      <c r="F1549" s="2" t="str">
        <f>_xlfn.XLOOKUP(A1549, 'Medical Examinations'!A:A, 'Medical Examinations'!G:G, "not found")</f>
        <v>No</v>
      </c>
      <c r="G1549" s="2" t="str">
        <f>_xlfn.XLOOKUP(A1549, 'Medical Examinations'!A:A, 'Medical Examinations'!H:H, "not found")</f>
        <v>No</v>
      </c>
      <c r="H1549" s="2">
        <f>_xlfn.XLOOKUP(A1549, 'Medical Examinations'!A:A, 'Medical Examinations'!J:J, "not found")</f>
        <v>1</v>
      </c>
      <c r="I1549" s="2" t="str">
        <f>_xlfn.XLOOKUP(A1549, 'Medical Examinations'!A:A, 'Medical Examinations'!L:L, "not found")</f>
        <v>No</v>
      </c>
      <c r="J1549" s="2" t="str">
        <f>_xlfn.XLOOKUP(A1549, 'Medical Examinations'!A:A, 'Medical Examinations'!C:C, "not found")</f>
        <v>Overweight</v>
      </c>
      <c r="K1549" s="2" t="str">
        <f>_xlfn.XLOOKUP(A1549, 'Medical Examinations'!A:A, 'Medical Examinations'!E:E, "not  found")</f>
        <v>Normal</v>
      </c>
      <c r="L1549" s="16">
        <f>_xlfn.XLOOKUP(A1549, 'Hospitalisation Details'!A:A, 'Hospitalisation Details'!G:G, "not found")</f>
        <v>30945</v>
      </c>
      <c r="M1549" s="17">
        <f>_xlfn.XLOOKUP(A1549, 'Hospitalisation Details'!A:A, 'Hospitalisation Details'!J:J, "not found")</f>
        <v>6555.07</v>
      </c>
      <c r="N1549" s="2" t="str">
        <f>_xlfn.XLOOKUP(A1549, 'Hospitalisation Details'!A:A, 'Hospitalisation Details'!L:L, "not found")</f>
        <v>tier - 2</v>
      </c>
      <c r="O1549" s="2" t="str">
        <f>_xlfn.XLOOKUP(A1549, 'Hospitalisation Details'!A:A, 'Hospitalisation Details'!N:N, "not found")</f>
        <v>tier - 2</v>
      </c>
      <c r="P1549" s="2" t="str">
        <f>_xlfn.XLOOKUP(A1549, 'Hospitalisation Details'!A:A, 'Hospitalisation Details'!P:P, "not found")</f>
        <v>R1024</v>
      </c>
      <c r="Q1549" s="2">
        <f>_xlfn.XLOOKUP(A1549, 'Hospitalisation Details'!A:A, 'Hospitalisation Details'!H:H, "not found")</f>
        <v>38</v>
      </c>
    </row>
    <row r="1550" spans="1:17" ht="15.75" x14ac:dyDescent="0.25">
      <c r="A1550" s="15" t="s">
        <v>822</v>
      </c>
      <c r="B1550" s="2" t="str">
        <f>VLOOKUP(A1550, 'Customer Names'!A:E, 4, FALSE)</f>
        <v>Thomas R. Jr.</v>
      </c>
      <c r="C1550" s="2">
        <f>_xlfn.XLOOKUP(A1550, 'Medical Examinations'!A:A, 'Medical Examinations'!B:B, "not found")</f>
        <v>17.059999999999999</v>
      </c>
      <c r="D1550" s="2">
        <f>_xlfn.XLOOKUP(A1550, 'Medical Examinations'!A:A, 'Medical Examinations'!D:D, "not found")</f>
        <v>8.5</v>
      </c>
      <c r="E1550" s="2" t="str">
        <f>_xlfn.XLOOKUP(A1550, 'Medical Examinations'!A:A, 'Medical Examinations'!F:F, "not found")</f>
        <v>No</v>
      </c>
      <c r="F1550" s="2" t="str">
        <f>_xlfn.XLOOKUP(A1550, 'Medical Examinations'!A:A, 'Medical Examinations'!G:G, "not found")</f>
        <v>No</v>
      </c>
      <c r="G1550" s="2" t="str">
        <f>_xlfn.XLOOKUP(A1550, 'Medical Examinations'!A:A, 'Medical Examinations'!H:H, "not found")</f>
        <v>No</v>
      </c>
      <c r="H1550" s="2">
        <f>_xlfn.XLOOKUP(A1550, 'Medical Examinations'!A:A, 'Medical Examinations'!J:J, "not found")</f>
        <v>0</v>
      </c>
      <c r="I1550" s="2" t="str">
        <f>_xlfn.XLOOKUP(A1550, 'Medical Examinations'!A:A, 'Medical Examinations'!L:L, "not found")</f>
        <v>No</v>
      </c>
      <c r="J1550" s="2" t="str">
        <f>_xlfn.XLOOKUP(A1550, 'Medical Examinations'!A:A, 'Medical Examinations'!C:C, "not found")</f>
        <v>Underweight</v>
      </c>
      <c r="K1550" s="2" t="str">
        <f>_xlfn.XLOOKUP(A1550, 'Medical Examinations'!A:A, 'Medical Examinations'!E:E, "not  found")</f>
        <v>Diabetes</v>
      </c>
      <c r="L1550" s="16">
        <f>_xlfn.XLOOKUP(A1550, 'Hospitalisation Details'!A:A, 'Hospitalisation Details'!G:G, "not found")</f>
        <v>25183</v>
      </c>
      <c r="M1550" s="17">
        <f>_xlfn.XLOOKUP(A1550, 'Hospitalisation Details'!A:A, 'Hospitalisation Details'!J:J, "not found")</f>
        <v>6552.01</v>
      </c>
      <c r="N1550" s="2" t="str">
        <f>_xlfn.XLOOKUP(A1550, 'Hospitalisation Details'!A:A, 'Hospitalisation Details'!L:L, "not found")</f>
        <v>tier - 3</v>
      </c>
      <c r="O1550" s="2" t="str">
        <f>_xlfn.XLOOKUP(A1550, 'Hospitalisation Details'!A:A, 'Hospitalisation Details'!N:N, "not found")</f>
        <v>tier - 2</v>
      </c>
      <c r="P1550" s="2" t="str">
        <f>_xlfn.XLOOKUP(A1550, 'Hospitalisation Details'!A:A, 'Hospitalisation Details'!P:P, "not found")</f>
        <v>R1013</v>
      </c>
      <c r="Q1550" s="2">
        <f>_xlfn.XLOOKUP(A1550, 'Hospitalisation Details'!A:A, 'Hospitalisation Details'!H:H, "not found")</f>
        <v>54</v>
      </c>
    </row>
    <row r="1551" spans="1:17" ht="15.75" x14ac:dyDescent="0.25">
      <c r="A1551" s="15" t="s">
        <v>821</v>
      </c>
      <c r="B1551" s="2" t="str">
        <f>VLOOKUP(A1551, 'Customer Names'!A:E, 4, FALSE)</f>
        <v>Stephanie W.</v>
      </c>
      <c r="C1551" s="2">
        <f>_xlfn.XLOOKUP(A1551, 'Medical Examinations'!A:A, 'Medical Examinations'!B:B, "not found")</f>
        <v>36.29</v>
      </c>
      <c r="D1551" s="2">
        <f>_xlfn.XLOOKUP(A1551, 'Medical Examinations'!A:A, 'Medical Examinations'!D:D, "not found")</f>
        <v>6.23</v>
      </c>
      <c r="E1551" s="2" t="str">
        <f>_xlfn.XLOOKUP(A1551, 'Medical Examinations'!A:A, 'Medical Examinations'!F:F, "not found")</f>
        <v>No</v>
      </c>
      <c r="F1551" s="2" t="str">
        <f>_xlfn.XLOOKUP(A1551, 'Medical Examinations'!A:A, 'Medical Examinations'!G:G, "not found")</f>
        <v>No</v>
      </c>
      <c r="G1551" s="2" t="str">
        <f>_xlfn.XLOOKUP(A1551, 'Medical Examinations'!A:A, 'Medical Examinations'!H:H, "not found")</f>
        <v>No</v>
      </c>
      <c r="H1551" s="2">
        <f>_xlfn.XLOOKUP(A1551, 'Medical Examinations'!A:A, 'Medical Examinations'!J:J, "not found")</f>
        <v>0</v>
      </c>
      <c r="I1551" s="2" t="str">
        <f>_xlfn.XLOOKUP(A1551, 'Medical Examinations'!A:A, 'Medical Examinations'!L:L, "not found")</f>
        <v>No</v>
      </c>
      <c r="J1551" s="2" t="str">
        <f>_xlfn.XLOOKUP(A1551, 'Medical Examinations'!A:A, 'Medical Examinations'!C:C, "not found")</f>
        <v>Obesity</v>
      </c>
      <c r="K1551" s="2" t="str">
        <f>_xlfn.XLOOKUP(A1551, 'Medical Examinations'!A:A, 'Medical Examinations'!E:E, "not  found")</f>
        <v>Prediabeties</v>
      </c>
      <c r="L1551" s="16">
        <f>_xlfn.XLOOKUP(A1551, 'Hospitalisation Details'!A:A, 'Hospitalisation Details'!G:G, "not found")</f>
        <v>32726</v>
      </c>
      <c r="M1551" s="17">
        <f>_xlfn.XLOOKUP(A1551, 'Hospitalisation Details'!A:A, 'Hospitalisation Details'!J:J, "not found")</f>
        <v>6551.75</v>
      </c>
      <c r="N1551" s="2" t="str">
        <f>_xlfn.XLOOKUP(A1551, 'Hospitalisation Details'!A:A, 'Hospitalisation Details'!L:L, "not found")</f>
        <v>tier - 2</v>
      </c>
      <c r="O1551" s="2" t="str">
        <f>_xlfn.XLOOKUP(A1551, 'Hospitalisation Details'!A:A, 'Hospitalisation Details'!N:N, "not found")</f>
        <v>tier - 2</v>
      </c>
      <c r="P1551" s="2" t="str">
        <f>_xlfn.XLOOKUP(A1551, 'Hospitalisation Details'!A:A, 'Hospitalisation Details'!P:P, "not found")</f>
        <v>R1024</v>
      </c>
      <c r="Q1551" s="2">
        <f>_xlfn.XLOOKUP(A1551, 'Hospitalisation Details'!A:A, 'Hospitalisation Details'!H:H, "not found")</f>
        <v>33</v>
      </c>
    </row>
    <row r="1552" spans="1:17" ht="15.75" x14ac:dyDescent="0.25">
      <c r="A1552" s="15" t="s">
        <v>820</v>
      </c>
      <c r="B1552" s="2" t="str">
        <f>VLOOKUP(A1552, 'Customer Names'!A:E, 4, FALSE)</f>
        <v>Ezra</v>
      </c>
      <c r="C1552" s="2">
        <f>_xlfn.XLOOKUP(A1552, 'Medical Examinations'!A:A, 'Medical Examinations'!B:B, "not found")</f>
        <v>28.594999999999999</v>
      </c>
      <c r="D1552" s="2">
        <f>_xlfn.XLOOKUP(A1552, 'Medical Examinations'!A:A, 'Medical Examinations'!D:D, "not found")</f>
        <v>8.5299999999999994</v>
      </c>
      <c r="E1552" s="2" t="str">
        <f>_xlfn.XLOOKUP(A1552, 'Medical Examinations'!A:A, 'Medical Examinations'!F:F, "not found")</f>
        <v>yes</v>
      </c>
      <c r="F1552" s="2" t="str">
        <f>_xlfn.XLOOKUP(A1552, 'Medical Examinations'!A:A, 'Medical Examinations'!G:G, "not found")</f>
        <v>No</v>
      </c>
      <c r="G1552" s="2" t="str">
        <f>_xlfn.XLOOKUP(A1552, 'Medical Examinations'!A:A, 'Medical Examinations'!H:H, "not found")</f>
        <v>No</v>
      </c>
      <c r="H1552" s="2">
        <f>_xlfn.XLOOKUP(A1552, 'Medical Examinations'!A:A, 'Medical Examinations'!J:J, "not found")</f>
        <v>1</v>
      </c>
      <c r="I1552" s="2" t="str">
        <f>_xlfn.XLOOKUP(A1552, 'Medical Examinations'!A:A, 'Medical Examinations'!L:L, "not found")</f>
        <v>No</v>
      </c>
      <c r="J1552" s="2" t="str">
        <f>_xlfn.XLOOKUP(A1552, 'Medical Examinations'!A:A, 'Medical Examinations'!C:C, "not found")</f>
        <v>Overweight</v>
      </c>
      <c r="K1552" s="2" t="str">
        <f>_xlfn.XLOOKUP(A1552, 'Medical Examinations'!A:A, 'Medical Examinations'!E:E, "not  found")</f>
        <v>Diabetes</v>
      </c>
      <c r="L1552" s="16">
        <f>_xlfn.XLOOKUP(A1552, 'Hospitalisation Details'!A:A, 'Hospitalisation Details'!G:G, "not found")</f>
        <v>31764</v>
      </c>
      <c r="M1552" s="17">
        <f>_xlfn.XLOOKUP(A1552, 'Hospitalisation Details'!A:A, 'Hospitalisation Details'!J:J, "not found")</f>
        <v>6548.2</v>
      </c>
      <c r="N1552" s="2" t="str">
        <f>_xlfn.XLOOKUP(A1552, 'Hospitalisation Details'!A:A, 'Hospitalisation Details'!L:L, "not found")</f>
        <v>tier - 2</v>
      </c>
      <c r="O1552" s="2" t="str">
        <f>_xlfn.XLOOKUP(A1552, 'Hospitalisation Details'!A:A, 'Hospitalisation Details'!N:N, "not found")</f>
        <v>tier - 3</v>
      </c>
      <c r="P1552" s="2" t="str">
        <f>_xlfn.XLOOKUP(A1552, 'Hospitalisation Details'!A:A, 'Hospitalisation Details'!P:P, "not found")</f>
        <v>R1012</v>
      </c>
      <c r="Q1552" s="2">
        <f>_xlfn.XLOOKUP(A1552, 'Hospitalisation Details'!A:A, 'Hospitalisation Details'!H:H, "not found")</f>
        <v>36</v>
      </c>
    </row>
    <row r="1553" spans="1:17" ht="15.75" x14ac:dyDescent="0.25">
      <c r="A1553" s="15" t="s">
        <v>819</v>
      </c>
      <c r="B1553" s="2" t="str">
        <f>VLOOKUP(A1553, 'Customer Names'!A:E, 4, FALSE)</f>
        <v>Jim</v>
      </c>
      <c r="C1553" s="2">
        <f>_xlfn.XLOOKUP(A1553, 'Medical Examinations'!A:A, 'Medical Examinations'!B:B, "not found")</f>
        <v>17.8</v>
      </c>
      <c r="D1553" s="2">
        <f>_xlfn.XLOOKUP(A1553, 'Medical Examinations'!A:A, 'Medical Examinations'!D:D, "not found")</f>
        <v>5.75</v>
      </c>
      <c r="E1553" s="2" t="str">
        <f>_xlfn.XLOOKUP(A1553, 'Medical Examinations'!A:A, 'Medical Examinations'!F:F, "not found")</f>
        <v>yes</v>
      </c>
      <c r="F1553" s="2" t="str">
        <f>_xlfn.XLOOKUP(A1553, 'Medical Examinations'!A:A, 'Medical Examinations'!G:G, "not found")</f>
        <v>No</v>
      </c>
      <c r="G1553" s="2" t="str">
        <f>_xlfn.XLOOKUP(A1553, 'Medical Examinations'!A:A, 'Medical Examinations'!H:H, "not found")</f>
        <v>Yes</v>
      </c>
      <c r="H1553" s="2">
        <f>_xlfn.XLOOKUP(A1553, 'Medical Examinations'!A:A, 'Medical Examinations'!J:J, "not found")</f>
        <v>1</v>
      </c>
      <c r="I1553" s="2" t="str">
        <f>_xlfn.XLOOKUP(A1553, 'Medical Examinations'!A:A, 'Medical Examinations'!L:L, "not found")</f>
        <v>No</v>
      </c>
      <c r="J1553" s="2" t="str">
        <f>_xlfn.XLOOKUP(A1553, 'Medical Examinations'!A:A, 'Medical Examinations'!C:C, "not found")</f>
        <v>Underweight</v>
      </c>
      <c r="K1553" s="2" t="str">
        <f>_xlfn.XLOOKUP(A1553, 'Medical Examinations'!A:A, 'Medical Examinations'!E:E, "not  found")</f>
        <v>Prediabeties</v>
      </c>
      <c r="L1553" s="16">
        <f>_xlfn.XLOOKUP(A1553, 'Hospitalisation Details'!A:A, 'Hospitalisation Details'!G:G, "not found")</f>
        <v>25540</v>
      </c>
      <c r="M1553" s="17">
        <f>_xlfn.XLOOKUP(A1553, 'Hospitalisation Details'!A:A, 'Hospitalisation Details'!J:J, "not found")</f>
        <v>6546.16</v>
      </c>
      <c r="N1553" s="2" t="str">
        <f>_xlfn.XLOOKUP(A1553, 'Hospitalisation Details'!A:A, 'Hospitalisation Details'!L:L, "not found")</f>
        <v>tier - 2</v>
      </c>
      <c r="O1553" s="2" t="str">
        <f>_xlfn.XLOOKUP(A1553, 'Hospitalisation Details'!A:A, 'Hospitalisation Details'!N:N, "not found")</f>
        <v>tier - 3</v>
      </c>
      <c r="P1553" s="2" t="str">
        <f>_xlfn.XLOOKUP(A1553, 'Hospitalisation Details'!A:A, 'Hospitalisation Details'!P:P, "not found")</f>
        <v>R1013</v>
      </c>
      <c r="Q1553" s="2">
        <f>_xlfn.XLOOKUP(A1553, 'Hospitalisation Details'!A:A, 'Hospitalisation Details'!H:H, "not found")</f>
        <v>53</v>
      </c>
    </row>
    <row r="1554" spans="1:17" ht="15.75" x14ac:dyDescent="0.25">
      <c r="A1554" s="15" t="s">
        <v>818</v>
      </c>
      <c r="B1554" s="2" t="str">
        <f>VLOOKUP(A1554, 'Customer Names'!A:E, 4, FALSE)</f>
        <v>Ari L.</v>
      </c>
      <c r="C1554" s="2">
        <f>_xlfn.XLOOKUP(A1554, 'Medical Examinations'!A:A, 'Medical Examinations'!B:B, "not found")</f>
        <v>21.4</v>
      </c>
      <c r="D1554" s="2">
        <f>_xlfn.XLOOKUP(A1554, 'Medical Examinations'!A:A, 'Medical Examinations'!D:D, "not found")</f>
        <v>5.6</v>
      </c>
      <c r="E1554" s="2" t="str">
        <f>_xlfn.XLOOKUP(A1554, 'Medical Examinations'!A:A, 'Medical Examinations'!F:F, "not found")</f>
        <v>No</v>
      </c>
      <c r="F1554" s="2" t="str">
        <f>_xlfn.XLOOKUP(A1554, 'Medical Examinations'!A:A, 'Medical Examinations'!G:G, "not found")</f>
        <v>No</v>
      </c>
      <c r="G1554" s="2" t="str">
        <f>_xlfn.XLOOKUP(A1554, 'Medical Examinations'!A:A, 'Medical Examinations'!H:H, "not found")</f>
        <v>No</v>
      </c>
      <c r="H1554" s="2">
        <f>_xlfn.XLOOKUP(A1554, 'Medical Examinations'!A:A, 'Medical Examinations'!J:J, "not found")</f>
        <v>0</v>
      </c>
      <c r="I1554" s="2" t="str">
        <f>_xlfn.XLOOKUP(A1554, 'Medical Examinations'!A:A, 'Medical Examinations'!L:L, "not found")</f>
        <v>No</v>
      </c>
      <c r="J1554" s="2" t="str">
        <f>_xlfn.XLOOKUP(A1554, 'Medical Examinations'!A:A, 'Medical Examinations'!C:C, "not found")</f>
        <v>Normal Weight</v>
      </c>
      <c r="K1554" s="2" t="str">
        <f>_xlfn.XLOOKUP(A1554, 'Medical Examinations'!A:A, 'Medical Examinations'!E:E, "not  found")</f>
        <v>Normal</v>
      </c>
      <c r="L1554" s="16">
        <f>_xlfn.XLOOKUP(A1554, 'Hospitalisation Details'!A:A, 'Hospitalisation Details'!G:G, "not found")</f>
        <v>30226</v>
      </c>
      <c r="M1554" s="17">
        <f>_xlfn.XLOOKUP(A1554, 'Hospitalisation Details'!A:A, 'Hospitalisation Details'!J:J, "not found")</f>
        <v>6536.68</v>
      </c>
      <c r="N1554" s="2" t="str">
        <f>_xlfn.XLOOKUP(A1554, 'Hospitalisation Details'!A:A, 'Hospitalisation Details'!L:L, "not found")</f>
        <v>tier - 2</v>
      </c>
      <c r="O1554" s="2" t="str">
        <f>_xlfn.XLOOKUP(A1554, 'Hospitalisation Details'!A:A, 'Hospitalisation Details'!N:N, "not found")</f>
        <v>tier - 2</v>
      </c>
      <c r="P1554" s="2" t="str">
        <f>_xlfn.XLOOKUP(A1554, 'Hospitalisation Details'!A:A, 'Hospitalisation Details'!P:P, "not found")</f>
        <v>R1012</v>
      </c>
      <c r="Q1554" s="2">
        <f>_xlfn.XLOOKUP(A1554, 'Hospitalisation Details'!A:A, 'Hospitalisation Details'!H:H, "not found")</f>
        <v>40</v>
      </c>
    </row>
    <row r="1555" spans="1:17" ht="15.75" x14ac:dyDescent="0.25">
      <c r="A1555" s="15" t="s">
        <v>817</v>
      </c>
      <c r="B1555" s="2" t="str">
        <f>VLOOKUP(A1555, 'Customer Names'!A:E, 4, FALSE)</f>
        <v>Fanny</v>
      </c>
      <c r="C1555" s="2">
        <f>_xlfn.XLOOKUP(A1555, 'Medical Examinations'!A:A, 'Medical Examinations'!B:B, "not found")</f>
        <v>23.01</v>
      </c>
      <c r="D1555" s="2">
        <f>_xlfn.XLOOKUP(A1555, 'Medical Examinations'!A:A, 'Medical Examinations'!D:D, "not found")</f>
        <v>4.68</v>
      </c>
      <c r="E1555" s="2" t="str">
        <f>_xlfn.XLOOKUP(A1555, 'Medical Examinations'!A:A, 'Medical Examinations'!F:F, "not found")</f>
        <v>No</v>
      </c>
      <c r="F1555" s="2" t="str">
        <f>_xlfn.XLOOKUP(A1555, 'Medical Examinations'!A:A, 'Medical Examinations'!G:G, "not found")</f>
        <v>No</v>
      </c>
      <c r="G1555" s="2" t="str">
        <f>_xlfn.XLOOKUP(A1555, 'Medical Examinations'!A:A, 'Medical Examinations'!H:H, "not found")</f>
        <v>No</v>
      </c>
      <c r="H1555" s="2">
        <f>_xlfn.XLOOKUP(A1555, 'Medical Examinations'!A:A, 'Medical Examinations'!J:J, "not found")</f>
        <v>0</v>
      </c>
      <c r="I1555" s="2" t="str">
        <f>_xlfn.XLOOKUP(A1555, 'Medical Examinations'!A:A, 'Medical Examinations'!L:L, "not found")</f>
        <v>No</v>
      </c>
      <c r="J1555" s="2" t="str">
        <f>_xlfn.XLOOKUP(A1555, 'Medical Examinations'!A:A, 'Medical Examinations'!C:C, "not found")</f>
        <v>Normal Weight</v>
      </c>
      <c r="K1555" s="2" t="str">
        <f>_xlfn.XLOOKUP(A1555, 'Medical Examinations'!A:A, 'Medical Examinations'!E:E, "not  found")</f>
        <v>Normal</v>
      </c>
      <c r="L1555" s="16">
        <f>_xlfn.XLOOKUP(A1555, 'Hospitalisation Details'!A:A, 'Hospitalisation Details'!G:G, "not found")</f>
        <v>30175</v>
      </c>
      <c r="M1555" s="17">
        <f>_xlfn.XLOOKUP(A1555, 'Hospitalisation Details'!A:A, 'Hospitalisation Details'!J:J, "not found")</f>
        <v>6532.04</v>
      </c>
      <c r="N1555" s="2" t="str">
        <f>_xlfn.XLOOKUP(A1555, 'Hospitalisation Details'!A:A, 'Hospitalisation Details'!L:L, "not found")</f>
        <v>tier - 2</v>
      </c>
      <c r="O1555" s="2" t="str">
        <f>_xlfn.XLOOKUP(A1555, 'Hospitalisation Details'!A:A, 'Hospitalisation Details'!N:N, "not found")</f>
        <v>tier - 1</v>
      </c>
      <c r="P1555" s="2" t="str">
        <f>_xlfn.XLOOKUP(A1555, 'Hospitalisation Details'!A:A, 'Hospitalisation Details'!P:P, "not found")</f>
        <v>R1013</v>
      </c>
      <c r="Q1555" s="2">
        <f>_xlfn.XLOOKUP(A1555, 'Hospitalisation Details'!A:A, 'Hospitalisation Details'!H:H, "not found")</f>
        <v>40</v>
      </c>
    </row>
    <row r="1556" spans="1:17" ht="15.75" x14ac:dyDescent="0.25">
      <c r="A1556" s="15" t="s">
        <v>816</v>
      </c>
      <c r="B1556" s="2" t="str">
        <f>VLOOKUP(A1556, 'Customer Names'!A:E, 4, FALSE)</f>
        <v>Heather</v>
      </c>
      <c r="C1556" s="2">
        <f>_xlfn.XLOOKUP(A1556, 'Medical Examinations'!A:A, 'Medical Examinations'!B:B, "not found")</f>
        <v>19.86</v>
      </c>
      <c r="D1556" s="2">
        <f>_xlfn.XLOOKUP(A1556, 'Medical Examinations'!A:A, 'Medical Examinations'!D:D, "not found")</f>
        <v>5.62</v>
      </c>
      <c r="E1556" s="2" t="str">
        <f>_xlfn.XLOOKUP(A1556, 'Medical Examinations'!A:A, 'Medical Examinations'!F:F, "not found")</f>
        <v>yes</v>
      </c>
      <c r="F1556" s="2" t="str">
        <f>_xlfn.XLOOKUP(A1556, 'Medical Examinations'!A:A, 'Medical Examinations'!G:G, "not found")</f>
        <v>No</v>
      </c>
      <c r="G1556" s="2" t="str">
        <f>_xlfn.XLOOKUP(A1556, 'Medical Examinations'!A:A, 'Medical Examinations'!H:H, "not found")</f>
        <v>No</v>
      </c>
      <c r="H1556" s="2">
        <f>_xlfn.XLOOKUP(A1556, 'Medical Examinations'!A:A, 'Medical Examinations'!J:J, "not found")</f>
        <v>0</v>
      </c>
      <c r="I1556" s="2" t="str">
        <f>_xlfn.XLOOKUP(A1556, 'Medical Examinations'!A:A, 'Medical Examinations'!L:L, "not found")</f>
        <v>No</v>
      </c>
      <c r="J1556" s="2" t="str">
        <f>_xlfn.XLOOKUP(A1556, 'Medical Examinations'!A:A, 'Medical Examinations'!C:C, "not found")</f>
        <v>Normal Weight</v>
      </c>
      <c r="K1556" s="2" t="str">
        <f>_xlfn.XLOOKUP(A1556, 'Medical Examinations'!A:A, 'Medical Examinations'!E:E, "not  found")</f>
        <v>Normal</v>
      </c>
      <c r="L1556" s="16">
        <f>_xlfn.XLOOKUP(A1556, 'Hospitalisation Details'!A:A, 'Hospitalisation Details'!G:G, "not found")</f>
        <v>28056</v>
      </c>
      <c r="M1556" s="17">
        <f>_xlfn.XLOOKUP(A1556, 'Hospitalisation Details'!A:A, 'Hospitalisation Details'!J:J, "not found")</f>
        <v>6529.21</v>
      </c>
      <c r="N1556" s="2" t="str">
        <f>_xlfn.XLOOKUP(A1556, 'Hospitalisation Details'!A:A, 'Hospitalisation Details'!L:L, "not found")</f>
        <v>tier - 2</v>
      </c>
      <c r="O1556" s="2" t="str">
        <f>_xlfn.XLOOKUP(A1556, 'Hospitalisation Details'!A:A, 'Hospitalisation Details'!N:N, "not found")</f>
        <v>tier - 1</v>
      </c>
      <c r="P1556" s="2" t="str">
        <f>_xlfn.XLOOKUP(A1556, 'Hospitalisation Details'!A:A, 'Hospitalisation Details'!P:P, "not found")</f>
        <v>R1013</v>
      </c>
      <c r="Q1556" s="2">
        <f>_xlfn.XLOOKUP(A1556, 'Hospitalisation Details'!A:A, 'Hospitalisation Details'!H:H, "not found")</f>
        <v>46</v>
      </c>
    </row>
    <row r="1557" spans="1:17" ht="15.75" x14ac:dyDescent="0.25">
      <c r="A1557" s="15" t="s">
        <v>815</v>
      </c>
      <c r="B1557" s="2" t="str">
        <f>VLOOKUP(A1557, 'Customer Names'!A:E, 4, FALSE)</f>
        <v>Peter W. Sr.</v>
      </c>
      <c r="C1557" s="2">
        <f>_xlfn.XLOOKUP(A1557, 'Medical Examinations'!A:A, 'Medical Examinations'!B:B, "not found")</f>
        <v>33.58</v>
      </c>
      <c r="D1557" s="2">
        <f>_xlfn.XLOOKUP(A1557, 'Medical Examinations'!A:A, 'Medical Examinations'!D:D, "not found")</f>
        <v>5.08</v>
      </c>
      <c r="E1557" s="2" t="str">
        <f>_xlfn.XLOOKUP(A1557, 'Medical Examinations'!A:A, 'Medical Examinations'!F:F, "not found")</f>
        <v>No</v>
      </c>
      <c r="F1557" s="2" t="str">
        <f>_xlfn.XLOOKUP(A1557, 'Medical Examinations'!A:A, 'Medical Examinations'!G:G, "not found")</f>
        <v>No</v>
      </c>
      <c r="G1557" s="2" t="str">
        <f>_xlfn.XLOOKUP(A1557, 'Medical Examinations'!A:A, 'Medical Examinations'!H:H, "not found")</f>
        <v>No</v>
      </c>
      <c r="H1557" s="2">
        <f>_xlfn.XLOOKUP(A1557, 'Medical Examinations'!A:A, 'Medical Examinations'!J:J, "not found")</f>
        <v>0</v>
      </c>
      <c r="I1557" s="2" t="str">
        <f>_xlfn.XLOOKUP(A1557, 'Medical Examinations'!A:A, 'Medical Examinations'!L:L, "not found")</f>
        <v>No</v>
      </c>
      <c r="J1557" s="2" t="str">
        <f>_xlfn.XLOOKUP(A1557, 'Medical Examinations'!A:A, 'Medical Examinations'!C:C, "not found")</f>
        <v>Obesity</v>
      </c>
      <c r="K1557" s="2" t="str">
        <f>_xlfn.XLOOKUP(A1557, 'Medical Examinations'!A:A, 'Medical Examinations'!E:E, "not  found")</f>
        <v>Normal</v>
      </c>
      <c r="L1557" s="16">
        <f>_xlfn.XLOOKUP(A1557, 'Hospitalisation Details'!A:A, 'Hospitalisation Details'!G:G, "not found")</f>
        <v>34522</v>
      </c>
      <c r="M1557" s="17">
        <f>_xlfn.XLOOKUP(A1557, 'Hospitalisation Details'!A:A, 'Hospitalisation Details'!J:J, "not found")</f>
        <v>6512.24</v>
      </c>
      <c r="N1557" s="2" t="str">
        <f>_xlfn.XLOOKUP(A1557, 'Hospitalisation Details'!A:A, 'Hospitalisation Details'!L:L, "not found")</f>
        <v>tier - 2</v>
      </c>
      <c r="O1557" s="2" t="str">
        <f>_xlfn.XLOOKUP(A1557, 'Hospitalisation Details'!A:A, 'Hospitalisation Details'!N:N, "not found")</f>
        <v>tier - 1</v>
      </c>
      <c r="P1557" s="2" t="str">
        <f>_xlfn.XLOOKUP(A1557, 'Hospitalisation Details'!A:A, 'Hospitalisation Details'!P:P, "not found")</f>
        <v>R1021</v>
      </c>
      <c r="Q1557" s="2">
        <f>_xlfn.XLOOKUP(A1557, 'Hospitalisation Details'!A:A, 'Hospitalisation Details'!H:H, "not found")</f>
        <v>28</v>
      </c>
    </row>
    <row r="1558" spans="1:17" ht="15.75" x14ac:dyDescent="0.25">
      <c r="A1558" s="15" t="s">
        <v>814</v>
      </c>
      <c r="B1558" s="2" t="str">
        <f>VLOOKUP(A1558, 'Customer Names'!A:E, 4, FALSE)</f>
        <v>Catherine A</v>
      </c>
      <c r="C1558" s="2">
        <f>_xlfn.XLOOKUP(A1558, 'Medical Examinations'!A:A, 'Medical Examinations'!B:B, "not found")</f>
        <v>29.81</v>
      </c>
      <c r="D1558" s="2">
        <f>_xlfn.XLOOKUP(A1558, 'Medical Examinations'!A:A, 'Medical Examinations'!D:D, "not found")</f>
        <v>5.28</v>
      </c>
      <c r="E1558" s="2" t="str">
        <f>_xlfn.XLOOKUP(A1558, 'Medical Examinations'!A:A, 'Medical Examinations'!F:F, "not found")</f>
        <v>No</v>
      </c>
      <c r="F1558" s="2" t="str">
        <f>_xlfn.XLOOKUP(A1558, 'Medical Examinations'!A:A, 'Medical Examinations'!G:G, "not found")</f>
        <v>No</v>
      </c>
      <c r="G1558" s="2" t="str">
        <f>_xlfn.XLOOKUP(A1558, 'Medical Examinations'!A:A, 'Medical Examinations'!H:H, "not found")</f>
        <v>No</v>
      </c>
      <c r="H1558" s="2">
        <f>_xlfn.XLOOKUP(A1558, 'Medical Examinations'!A:A, 'Medical Examinations'!J:J, "not found")</f>
        <v>0</v>
      </c>
      <c r="I1558" s="2" t="str">
        <f>_xlfn.XLOOKUP(A1558, 'Medical Examinations'!A:A, 'Medical Examinations'!L:L, "not found")</f>
        <v>No</v>
      </c>
      <c r="J1558" s="2" t="str">
        <f>_xlfn.XLOOKUP(A1558, 'Medical Examinations'!A:A, 'Medical Examinations'!C:C, "not found")</f>
        <v>Overweight</v>
      </c>
      <c r="K1558" s="2" t="str">
        <f>_xlfn.XLOOKUP(A1558, 'Medical Examinations'!A:A, 'Medical Examinations'!E:E, "not  found")</f>
        <v>Normal</v>
      </c>
      <c r="L1558" s="16">
        <f>_xlfn.XLOOKUP(A1558, 'Hospitalisation Details'!A:A, 'Hospitalisation Details'!G:G, "not found")</f>
        <v>30191</v>
      </c>
      <c r="M1558" s="17">
        <f>_xlfn.XLOOKUP(A1558, 'Hospitalisation Details'!A:A, 'Hospitalisation Details'!J:J, "not found")</f>
        <v>6500.24</v>
      </c>
      <c r="N1558" s="2" t="str">
        <f>_xlfn.XLOOKUP(A1558, 'Hospitalisation Details'!A:A, 'Hospitalisation Details'!L:L, "not found")</f>
        <v>tier - 2</v>
      </c>
      <c r="O1558" s="2" t="str">
        <f>_xlfn.XLOOKUP(A1558, 'Hospitalisation Details'!A:A, 'Hospitalisation Details'!N:N, "not found")</f>
        <v>tier - 2</v>
      </c>
      <c r="P1558" s="2" t="str">
        <f>_xlfn.XLOOKUP(A1558, 'Hospitalisation Details'!A:A, 'Hospitalisation Details'!P:P, "not found")</f>
        <v>R1013</v>
      </c>
      <c r="Q1558" s="2">
        <f>_xlfn.XLOOKUP(A1558, 'Hospitalisation Details'!A:A, 'Hospitalisation Details'!H:H, "not found")</f>
        <v>40</v>
      </c>
    </row>
    <row r="1559" spans="1:17" ht="15.75" x14ac:dyDescent="0.25">
      <c r="A1559" s="15" t="s">
        <v>813</v>
      </c>
      <c r="B1559" s="2" t="str">
        <f>VLOOKUP(A1559, 'Customer Names'!A:E, 4, FALSE)</f>
        <v>Kelly A</v>
      </c>
      <c r="C1559" s="2">
        <f>_xlfn.XLOOKUP(A1559, 'Medical Examinations'!A:A, 'Medical Examinations'!B:B, "not found")</f>
        <v>27.4</v>
      </c>
      <c r="D1559" s="2">
        <f>_xlfn.XLOOKUP(A1559, 'Medical Examinations'!A:A, 'Medical Examinations'!D:D, "not found")</f>
        <v>4.6100000000000003</v>
      </c>
      <c r="E1559" s="2" t="str">
        <f>_xlfn.XLOOKUP(A1559, 'Medical Examinations'!A:A, 'Medical Examinations'!F:F, "not found")</f>
        <v>No</v>
      </c>
      <c r="F1559" s="2" t="str">
        <f>_xlfn.XLOOKUP(A1559, 'Medical Examinations'!A:A, 'Medical Examinations'!G:G, "not found")</f>
        <v>No</v>
      </c>
      <c r="G1559" s="2" t="str">
        <f>_xlfn.XLOOKUP(A1559, 'Medical Examinations'!A:A, 'Medical Examinations'!H:H, "not found")</f>
        <v>No</v>
      </c>
      <c r="H1559" s="2">
        <f>_xlfn.XLOOKUP(A1559, 'Medical Examinations'!A:A, 'Medical Examinations'!J:J, "not found")</f>
        <v>0</v>
      </c>
      <c r="I1559" s="2" t="str">
        <f>_xlfn.XLOOKUP(A1559, 'Medical Examinations'!A:A, 'Medical Examinations'!L:L, "not found")</f>
        <v>No</v>
      </c>
      <c r="J1559" s="2" t="str">
        <f>_xlfn.XLOOKUP(A1559, 'Medical Examinations'!A:A, 'Medical Examinations'!C:C, "not found")</f>
        <v>Overweight</v>
      </c>
      <c r="K1559" s="2" t="str">
        <f>_xlfn.XLOOKUP(A1559, 'Medical Examinations'!A:A, 'Medical Examinations'!E:E, "not  found")</f>
        <v>Normal</v>
      </c>
      <c r="L1559" s="16">
        <f>_xlfn.XLOOKUP(A1559, 'Hospitalisation Details'!A:A, 'Hospitalisation Details'!G:G, "not found")</f>
        <v>30233</v>
      </c>
      <c r="M1559" s="17">
        <f>_xlfn.XLOOKUP(A1559, 'Hospitalisation Details'!A:A, 'Hospitalisation Details'!J:J, "not found")</f>
        <v>6496.89</v>
      </c>
      <c r="N1559" s="2" t="str">
        <f>_xlfn.XLOOKUP(A1559, 'Hospitalisation Details'!A:A, 'Hospitalisation Details'!L:L, "not found")</f>
        <v>tier - 2</v>
      </c>
      <c r="O1559" s="2" t="str">
        <f>_xlfn.XLOOKUP(A1559, 'Hospitalisation Details'!A:A, 'Hospitalisation Details'!N:N, "not found")</f>
        <v>tier - 3</v>
      </c>
      <c r="P1559" s="2" t="str">
        <f>_xlfn.XLOOKUP(A1559, 'Hospitalisation Details'!A:A, 'Hospitalisation Details'!P:P, "not found")</f>
        <v>R1011</v>
      </c>
      <c r="Q1559" s="2">
        <f>_xlfn.XLOOKUP(A1559, 'Hospitalisation Details'!A:A, 'Hospitalisation Details'!H:H, "not found")</f>
        <v>40</v>
      </c>
    </row>
    <row r="1560" spans="1:17" ht="15.75" x14ac:dyDescent="0.25">
      <c r="A1560" s="15" t="s">
        <v>812</v>
      </c>
      <c r="B1560" s="2" t="str">
        <f>VLOOKUP(A1560, 'Customer Names'!A:E, 4, FALSE)</f>
        <v>Janel N.</v>
      </c>
      <c r="C1560" s="2">
        <f>_xlfn.XLOOKUP(A1560, 'Medical Examinations'!A:A, 'Medical Examinations'!B:B, "not found")</f>
        <v>17.98</v>
      </c>
      <c r="D1560" s="2">
        <f>_xlfn.XLOOKUP(A1560, 'Medical Examinations'!A:A, 'Medical Examinations'!D:D, "not found")</f>
        <v>6.57</v>
      </c>
      <c r="E1560" s="2" t="str">
        <f>_xlfn.XLOOKUP(A1560, 'Medical Examinations'!A:A, 'Medical Examinations'!F:F, "not found")</f>
        <v>yes</v>
      </c>
      <c r="F1560" s="2" t="str">
        <f>_xlfn.XLOOKUP(A1560, 'Medical Examinations'!A:A, 'Medical Examinations'!G:G, "not found")</f>
        <v>No</v>
      </c>
      <c r="G1560" s="2" t="str">
        <f>_xlfn.XLOOKUP(A1560, 'Medical Examinations'!A:A, 'Medical Examinations'!H:H, "not found")</f>
        <v>No</v>
      </c>
      <c r="H1560" s="2">
        <f>_xlfn.XLOOKUP(A1560, 'Medical Examinations'!A:A, 'Medical Examinations'!J:J, "not found")</f>
        <v>2</v>
      </c>
      <c r="I1560" s="2" t="str">
        <f>_xlfn.XLOOKUP(A1560, 'Medical Examinations'!A:A, 'Medical Examinations'!L:L, "not found")</f>
        <v>No</v>
      </c>
      <c r="J1560" s="2" t="str">
        <f>_xlfn.XLOOKUP(A1560, 'Medical Examinations'!A:A, 'Medical Examinations'!C:C, "not found")</f>
        <v>Underweight</v>
      </c>
      <c r="K1560" s="2" t="str">
        <f>_xlfn.XLOOKUP(A1560, 'Medical Examinations'!A:A, 'Medical Examinations'!E:E, "not  found")</f>
        <v>Diabetes</v>
      </c>
      <c r="L1560" s="16">
        <f>_xlfn.XLOOKUP(A1560, 'Hospitalisation Details'!A:A, 'Hospitalisation Details'!G:G, "not found")</f>
        <v>25903</v>
      </c>
      <c r="M1560" s="17">
        <f>_xlfn.XLOOKUP(A1560, 'Hospitalisation Details'!A:A, 'Hospitalisation Details'!J:J, "not found")</f>
        <v>6481.67</v>
      </c>
      <c r="N1560" s="2" t="str">
        <f>_xlfn.XLOOKUP(A1560, 'Hospitalisation Details'!A:A, 'Hospitalisation Details'!L:L, "not found")</f>
        <v>tier - 2</v>
      </c>
      <c r="O1560" s="2" t="str">
        <f>_xlfn.XLOOKUP(A1560, 'Hospitalisation Details'!A:A, 'Hospitalisation Details'!N:N, "not found")</f>
        <v>tier - 2</v>
      </c>
      <c r="P1560" s="2" t="str">
        <f>_xlfn.XLOOKUP(A1560, 'Hospitalisation Details'!A:A, 'Hospitalisation Details'!P:P, "not found")</f>
        <v>R1013</v>
      </c>
      <c r="Q1560" s="2">
        <f>_xlfn.XLOOKUP(A1560, 'Hospitalisation Details'!A:A, 'Hospitalisation Details'!H:H, "not found")</f>
        <v>52</v>
      </c>
    </row>
    <row r="1561" spans="1:17" ht="15.75" x14ac:dyDescent="0.25">
      <c r="A1561" s="15" t="s">
        <v>811</v>
      </c>
      <c r="B1561" s="2" t="str">
        <f>VLOOKUP(A1561, 'Customer Names'!A:E, 4, FALSE)</f>
        <v>Yann Kai</v>
      </c>
      <c r="C1561" s="2">
        <f>_xlfn.XLOOKUP(A1561, 'Medical Examinations'!A:A, 'Medical Examinations'!B:B, "not found")</f>
        <v>37.9</v>
      </c>
      <c r="D1561" s="2">
        <f>_xlfn.XLOOKUP(A1561, 'Medical Examinations'!A:A, 'Medical Examinations'!D:D, "not found")</f>
        <v>5.83</v>
      </c>
      <c r="E1561" s="2" t="str">
        <f>_xlfn.XLOOKUP(A1561, 'Medical Examinations'!A:A, 'Medical Examinations'!F:F, "not found")</f>
        <v>No</v>
      </c>
      <c r="F1561" s="2" t="str">
        <f>_xlfn.XLOOKUP(A1561, 'Medical Examinations'!A:A, 'Medical Examinations'!G:G, "not found")</f>
        <v>No</v>
      </c>
      <c r="G1561" s="2" t="str">
        <f>_xlfn.XLOOKUP(A1561, 'Medical Examinations'!A:A, 'Medical Examinations'!H:H, "not found")</f>
        <v>No</v>
      </c>
      <c r="H1561" s="2">
        <f>_xlfn.XLOOKUP(A1561, 'Medical Examinations'!A:A, 'Medical Examinations'!J:J, "not found")</f>
        <v>0</v>
      </c>
      <c r="I1561" s="2" t="str">
        <f>_xlfn.XLOOKUP(A1561, 'Medical Examinations'!A:A, 'Medical Examinations'!L:L, "not found")</f>
        <v>No</v>
      </c>
      <c r="J1561" s="2" t="str">
        <f>_xlfn.XLOOKUP(A1561, 'Medical Examinations'!A:A, 'Medical Examinations'!C:C, "not found")</f>
        <v>Obesity</v>
      </c>
      <c r="K1561" s="2" t="str">
        <f>_xlfn.XLOOKUP(A1561, 'Medical Examinations'!A:A, 'Medical Examinations'!E:E, "not  found")</f>
        <v>Prediabeties</v>
      </c>
      <c r="L1561" s="16">
        <f>_xlfn.XLOOKUP(A1561, 'Hospitalisation Details'!A:A, 'Hospitalisation Details'!G:G, "not found")</f>
        <v>29380</v>
      </c>
      <c r="M1561" s="17">
        <f>_xlfn.XLOOKUP(A1561, 'Hospitalisation Details'!A:A, 'Hospitalisation Details'!J:J, "not found")</f>
        <v>6474.01</v>
      </c>
      <c r="N1561" s="2" t="str">
        <f>_xlfn.XLOOKUP(A1561, 'Hospitalisation Details'!A:A, 'Hospitalisation Details'!L:L, "not found")</f>
        <v>tier - 2</v>
      </c>
      <c r="O1561" s="2" t="str">
        <f>_xlfn.XLOOKUP(A1561, 'Hospitalisation Details'!A:A, 'Hospitalisation Details'!N:N, "not found")</f>
        <v>tier - 3</v>
      </c>
      <c r="P1561" s="2" t="str">
        <f>_xlfn.XLOOKUP(A1561, 'Hospitalisation Details'!A:A, 'Hospitalisation Details'!P:P, "not found")</f>
        <v>R1011</v>
      </c>
      <c r="Q1561" s="2">
        <f>_xlfn.XLOOKUP(A1561, 'Hospitalisation Details'!A:A, 'Hospitalisation Details'!H:H, "not found")</f>
        <v>43</v>
      </c>
    </row>
    <row r="1562" spans="1:17" ht="15.75" x14ac:dyDescent="0.25">
      <c r="A1562" s="15" t="s">
        <v>810</v>
      </c>
      <c r="B1562" s="2" t="str">
        <f>VLOOKUP(A1562, 'Customer Names'!A:E, 4, FALSE)</f>
        <v>Zachary R.</v>
      </c>
      <c r="C1562" s="2">
        <f>_xlfn.XLOOKUP(A1562, 'Medical Examinations'!A:A, 'Medical Examinations'!B:B, "not found")</f>
        <v>25.27</v>
      </c>
      <c r="D1562" s="2">
        <f>_xlfn.XLOOKUP(A1562, 'Medical Examinations'!A:A, 'Medical Examinations'!D:D, "not found")</f>
        <v>6.98</v>
      </c>
      <c r="E1562" s="2" t="str">
        <f>_xlfn.XLOOKUP(A1562, 'Medical Examinations'!A:A, 'Medical Examinations'!F:F, "not found")</f>
        <v>yes</v>
      </c>
      <c r="F1562" s="2" t="str">
        <f>_xlfn.XLOOKUP(A1562, 'Medical Examinations'!A:A, 'Medical Examinations'!G:G, "not found")</f>
        <v>No</v>
      </c>
      <c r="G1562" s="2" t="str">
        <f>_xlfn.XLOOKUP(A1562, 'Medical Examinations'!A:A, 'Medical Examinations'!H:H, "not found")</f>
        <v>No</v>
      </c>
      <c r="H1562" s="2">
        <f>_xlfn.XLOOKUP(A1562, 'Medical Examinations'!A:A, 'Medical Examinations'!J:J, "not found")</f>
        <v>0</v>
      </c>
      <c r="I1562" s="2" t="str">
        <f>_xlfn.XLOOKUP(A1562, 'Medical Examinations'!A:A, 'Medical Examinations'!L:L, "not found")</f>
        <v>No</v>
      </c>
      <c r="J1562" s="2" t="str">
        <f>_xlfn.XLOOKUP(A1562, 'Medical Examinations'!A:A, 'Medical Examinations'!C:C, "not found")</f>
        <v>Overweight</v>
      </c>
      <c r="K1562" s="2" t="str">
        <f>_xlfn.XLOOKUP(A1562, 'Medical Examinations'!A:A, 'Medical Examinations'!E:E, "not  found")</f>
        <v>Diabetes</v>
      </c>
      <c r="L1562" s="16">
        <f>_xlfn.XLOOKUP(A1562, 'Hospitalisation Details'!A:A, 'Hospitalisation Details'!G:G, "not found")</f>
        <v>29794</v>
      </c>
      <c r="M1562" s="17">
        <f>_xlfn.XLOOKUP(A1562, 'Hospitalisation Details'!A:A, 'Hospitalisation Details'!J:J, "not found")</f>
        <v>6473.15</v>
      </c>
      <c r="N1562" s="2" t="str">
        <f>_xlfn.XLOOKUP(A1562, 'Hospitalisation Details'!A:A, 'Hospitalisation Details'!L:L, "not found")</f>
        <v>tier - 2</v>
      </c>
      <c r="O1562" s="2" t="str">
        <f>_xlfn.XLOOKUP(A1562, 'Hospitalisation Details'!A:A, 'Hospitalisation Details'!N:N, "not found")</f>
        <v>tier - 2</v>
      </c>
      <c r="P1562" s="2" t="str">
        <f>_xlfn.XLOOKUP(A1562, 'Hospitalisation Details'!A:A, 'Hospitalisation Details'!P:P, "not found")</f>
        <v>R1013</v>
      </c>
      <c r="Q1562" s="2">
        <f>_xlfn.XLOOKUP(A1562, 'Hospitalisation Details'!A:A, 'Hospitalisation Details'!H:H, "not found")</f>
        <v>41</v>
      </c>
    </row>
    <row r="1563" spans="1:17" ht="15.75" x14ac:dyDescent="0.25">
      <c r="A1563" s="15" t="s">
        <v>809</v>
      </c>
      <c r="B1563" s="2" t="str">
        <f>VLOOKUP(A1563, 'Customer Names'!A:E, 4, FALSE)</f>
        <v>Alejandro Sr.</v>
      </c>
      <c r="C1563" s="2">
        <f>_xlfn.XLOOKUP(A1563, 'Medical Examinations'!A:A, 'Medical Examinations'!B:B, "not found")</f>
        <v>29.26</v>
      </c>
      <c r="D1563" s="2">
        <f>_xlfn.XLOOKUP(A1563, 'Medical Examinations'!A:A, 'Medical Examinations'!D:D, "not found")</f>
        <v>4.03</v>
      </c>
      <c r="E1563" s="2" t="str">
        <f>_xlfn.XLOOKUP(A1563, 'Medical Examinations'!A:A, 'Medical Examinations'!F:F, "not found")</f>
        <v>No</v>
      </c>
      <c r="F1563" s="2" t="str">
        <f>_xlfn.XLOOKUP(A1563, 'Medical Examinations'!A:A, 'Medical Examinations'!G:G, "not found")</f>
        <v>No</v>
      </c>
      <c r="G1563" s="2" t="str">
        <f>_xlfn.XLOOKUP(A1563, 'Medical Examinations'!A:A, 'Medical Examinations'!H:H, "not found")</f>
        <v>No</v>
      </c>
      <c r="H1563" s="2">
        <f>_xlfn.XLOOKUP(A1563, 'Medical Examinations'!A:A, 'Medical Examinations'!J:J, "not found")</f>
        <v>1</v>
      </c>
      <c r="I1563" s="2" t="str">
        <f>_xlfn.XLOOKUP(A1563, 'Medical Examinations'!A:A, 'Medical Examinations'!L:L, "not found")</f>
        <v>No</v>
      </c>
      <c r="J1563" s="2" t="str">
        <f>_xlfn.XLOOKUP(A1563, 'Medical Examinations'!A:A, 'Medical Examinations'!C:C, "not found")</f>
        <v>Overweight</v>
      </c>
      <c r="K1563" s="2" t="str">
        <f>_xlfn.XLOOKUP(A1563, 'Medical Examinations'!A:A, 'Medical Examinations'!E:E, "not  found")</f>
        <v>Normal</v>
      </c>
      <c r="L1563" s="16">
        <f>_xlfn.XLOOKUP(A1563, 'Hospitalisation Details'!A:A, 'Hospitalisation Details'!G:G, "not found")</f>
        <v>30987</v>
      </c>
      <c r="M1563" s="17">
        <f>_xlfn.XLOOKUP(A1563, 'Hospitalisation Details'!A:A, 'Hospitalisation Details'!J:J, "not found")</f>
        <v>6457.84</v>
      </c>
      <c r="N1563" s="2" t="str">
        <f>_xlfn.XLOOKUP(A1563, 'Hospitalisation Details'!A:A, 'Hospitalisation Details'!L:L, "not found")</f>
        <v>tier - 2</v>
      </c>
      <c r="O1563" s="2" t="str">
        <f>_xlfn.XLOOKUP(A1563, 'Hospitalisation Details'!A:A, 'Hospitalisation Details'!N:N, "not found")</f>
        <v>tier - 3</v>
      </c>
      <c r="P1563" s="2" t="str">
        <f>_xlfn.XLOOKUP(A1563, 'Hospitalisation Details'!A:A, 'Hospitalisation Details'!P:P, "not found")</f>
        <v>R1012</v>
      </c>
      <c r="Q1563" s="2">
        <f>_xlfn.XLOOKUP(A1563, 'Hospitalisation Details'!A:A, 'Hospitalisation Details'!H:H, "not found")</f>
        <v>38</v>
      </c>
    </row>
    <row r="1564" spans="1:17" ht="15.75" x14ac:dyDescent="0.25">
      <c r="A1564" s="15" t="s">
        <v>808</v>
      </c>
      <c r="B1564" s="2" t="str">
        <f>VLOOKUP(A1564, 'Customer Names'!A:E, 4, FALSE)</f>
        <v>Nicholas R.</v>
      </c>
      <c r="C1564" s="2">
        <f>_xlfn.XLOOKUP(A1564, 'Medical Examinations'!A:A, 'Medical Examinations'!B:B, "not found")</f>
        <v>27.835000000000001</v>
      </c>
      <c r="D1564" s="2">
        <f>_xlfn.XLOOKUP(A1564, 'Medical Examinations'!A:A, 'Medical Examinations'!D:D, "not found")</f>
        <v>4.5599999999999996</v>
      </c>
      <c r="E1564" s="2" t="str">
        <f>_xlfn.XLOOKUP(A1564, 'Medical Examinations'!A:A, 'Medical Examinations'!F:F, "not found")</f>
        <v>No</v>
      </c>
      <c r="F1564" s="2" t="str">
        <f>_xlfn.XLOOKUP(A1564, 'Medical Examinations'!A:A, 'Medical Examinations'!G:G, "not found")</f>
        <v>No</v>
      </c>
      <c r="G1564" s="2" t="str">
        <f>_xlfn.XLOOKUP(A1564, 'Medical Examinations'!A:A, 'Medical Examinations'!H:H, "not found")</f>
        <v>No</v>
      </c>
      <c r="H1564" s="2">
        <f>_xlfn.XLOOKUP(A1564, 'Medical Examinations'!A:A, 'Medical Examinations'!J:J, "not found")</f>
        <v>1</v>
      </c>
      <c r="I1564" s="2" t="str">
        <f>_xlfn.XLOOKUP(A1564, 'Medical Examinations'!A:A, 'Medical Examinations'!L:L, "not found")</f>
        <v>No</v>
      </c>
      <c r="J1564" s="2" t="str">
        <f>_xlfn.XLOOKUP(A1564, 'Medical Examinations'!A:A, 'Medical Examinations'!C:C, "not found")</f>
        <v>Overweight</v>
      </c>
      <c r="K1564" s="2" t="str">
        <f>_xlfn.XLOOKUP(A1564, 'Medical Examinations'!A:A, 'Medical Examinations'!E:E, "not  found")</f>
        <v>Normal</v>
      </c>
      <c r="L1564" s="16">
        <f>_xlfn.XLOOKUP(A1564, 'Hospitalisation Details'!A:A, 'Hospitalisation Details'!G:G, "not found")</f>
        <v>30920</v>
      </c>
      <c r="M1564" s="17">
        <f>_xlfn.XLOOKUP(A1564, 'Hospitalisation Details'!A:A, 'Hospitalisation Details'!J:J, "not found")</f>
        <v>6455.86</v>
      </c>
      <c r="N1564" s="2" t="str">
        <f>_xlfn.XLOOKUP(A1564, 'Hospitalisation Details'!A:A, 'Hospitalisation Details'!L:L, "not found")</f>
        <v>tier - 3</v>
      </c>
      <c r="O1564" s="2" t="str">
        <f>_xlfn.XLOOKUP(A1564, 'Hospitalisation Details'!A:A, 'Hospitalisation Details'!N:N, "not found")</f>
        <v>tier - 3</v>
      </c>
      <c r="P1564" s="2" t="str">
        <f>_xlfn.XLOOKUP(A1564, 'Hospitalisation Details'!A:A, 'Hospitalisation Details'!P:P, "not found")</f>
        <v>R1012</v>
      </c>
      <c r="Q1564" s="2">
        <f>_xlfn.XLOOKUP(A1564, 'Hospitalisation Details'!A:A, 'Hospitalisation Details'!H:H, "not found")</f>
        <v>38</v>
      </c>
    </row>
    <row r="1565" spans="1:17" ht="15.75" x14ac:dyDescent="0.25">
      <c r="A1565" s="15" t="s">
        <v>807</v>
      </c>
      <c r="B1565" s="2" t="str">
        <f>VLOOKUP(A1565, 'Customer Names'!A:E, 4, FALSE)</f>
        <v>Paul</v>
      </c>
      <c r="C1565" s="2">
        <f>_xlfn.XLOOKUP(A1565, 'Medical Examinations'!A:A, 'Medical Examinations'!B:B, "not found")</f>
        <v>46.53</v>
      </c>
      <c r="D1565" s="2">
        <f>_xlfn.XLOOKUP(A1565, 'Medical Examinations'!A:A, 'Medical Examinations'!D:D, "not found")</f>
        <v>5.38</v>
      </c>
      <c r="E1565" s="2" t="str">
        <f>_xlfn.XLOOKUP(A1565, 'Medical Examinations'!A:A, 'Medical Examinations'!F:F, "not found")</f>
        <v>yes</v>
      </c>
      <c r="F1565" s="2" t="str">
        <f>_xlfn.XLOOKUP(A1565, 'Medical Examinations'!A:A, 'Medical Examinations'!G:G, "not found")</f>
        <v>No</v>
      </c>
      <c r="G1565" s="2" t="str">
        <f>_xlfn.XLOOKUP(A1565, 'Medical Examinations'!A:A, 'Medical Examinations'!H:H, "not found")</f>
        <v>No</v>
      </c>
      <c r="H1565" s="2">
        <f>_xlfn.XLOOKUP(A1565, 'Medical Examinations'!A:A, 'Medical Examinations'!J:J, "not found")</f>
        <v>0</v>
      </c>
      <c r="I1565" s="2" t="str">
        <f>_xlfn.XLOOKUP(A1565, 'Medical Examinations'!A:A, 'Medical Examinations'!L:L, "not found")</f>
        <v>No</v>
      </c>
      <c r="J1565" s="2" t="str">
        <f>_xlfn.XLOOKUP(A1565, 'Medical Examinations'!A:A, 'Medical Examinations'!C:C, "not found")</f>
        <v>Obesity</v>
      </c>
      <c r="K1565" s="2" t="str">
        <f>_xlfn.XLOOKUP(A1565, 'Medical Examinations'!A:A, 'Medical Examinations'!E:E, "not  found")</f>
        <v>Normal</v>
      </c>
      <c r="L1565" s="16">
        <f>_xlfn.XLOOKUP(A1565, 'Hospitalisation Details'!A:A, 'Hospitalisation Details'!G:G, "not found")</f>
        <v>31250</v>
      </c>
      <c r="M1565" s="17">
        <f>_xlfn.XLOOKUP(A1565, 'Hospitalisation Details'!A:A, 'Hospitalisation Details'!J:J, "not found")</f>
        <v>6435.62</v>
      </c>
      <c r="N1565" s="2" t="str">
        <f>_xlfn.XLOOKUP(A1565, 'Hospitalisation Details'!A:A, 'Hospitalisation Details'!L:L, "not found")</f>
        <v>tier - 3</v>
      </c>
      <c r="O1565" s="2" t="str">
        <f>_xlfn.XLOOKUP(A1565, 'Hospitalisation Details'!A:A, 'Hospitalisation Details'!N:N, "not found")</f>
        <v>tier - 2</v>
      </c>
      <c r="P1565" s="2" t="str">
        <f>_xlfn.XLOOKUP(A1565, 'Hospitalisation Details'!A:A, 'Hospitalisation Details'!P:P, "not found")</f>
        <v>R1013</v>
      </c>
      <c r="Q1565" s="2">
        <f>_xlfn.XLOOKUP(A1565, 'Hospitalisation Details'!A:A, 'Hospitalisation Details'!H:H, "not found")</f>
        <v>37</v>
      </c>
    </row>
    <row r="1566" spans="1:17" ht="15.75" x14ac:dyDescent="0.25">
      <c r="A1566" s="15" t="s">
        <v>806</v>
      </c>
      <c r="B1566" s="2" t="str">
        <f>VLOOKUP(A1566, 'Customer Names'!A:E, 4, FALSE)</f>
        <v>Michael D</v>
      </c>
      <c r="C1566" s="2">
        <f>_xlfn.XLOOKUP(A1566, 'Medical Examinations'!A:A, 'Medical Examinations'!B:B, "not found")</f>
        <v>20.58</v>
      </c>
      <c r="D1566" s="2">
        <f>_xlfn.XLOOKUP(A1566, 'Medical Examinations'!A:A, 'Medical Examinations'!D:D, "not found")</f>
        <v>11.04</v>
      </c>
      <c r="E1566" s="2" t="str">
        <f>_xlfn.XLOOKUP(A1566, 'Medical Examinations'!A:A, 'Medical Examinations'!F:F, "not found")</f>
        <v>yes</v>
      </c>
      <c r="F1566" s="2" t="str">
        <f>_xlfn.XLOOKUP(A1566, 'Medical Examinations'!A:A, 'Medical Examinations'!G:G, "not found")</f>
        <v>No</v>
      </c>
      <c r="G1566" s="2" t="str">
        <f>_xlfn.XLOOKUP(A1566, 'Medical Examinations'!A:A, 'Medical Examinations'!H:H, "not found")</f>
        <v>No</v>
      </c>
      <c r="H1566" s="2">
        <f>_xlfn.XLOOKUP(A1566, 'Medical Examinations'!A:A, 'Medical Examinations'!J:J, "not found")</f>
        <v>1</v>
      </c>
      <c r="I1566" s="2" t="str">
        <f>_xlfn.XLOOKUP(A1566, 'Medical Examinations'!A:A, 'Medical Examinations'!L:L, "not found")</f>
        <v>No</v>
      </c>
      <c r="J1566" s="2" t="str">
        <f>_xlfn.XLOOKUP(A1566, 'Medical Examinations'!A:A, 'Medical Examinations'!C:C, "not found")</f>
        <v>Normal Weight</v>
      </c>
      <c r="K1566" s="2" t="str">
        <f>_xlfn.XLOOKUP(A1566, 'Medical Examinations'!A:A, 'Medical Examinations'!E:E, "not  found")</f>
        <v>Diabetes</v>
      </c>
      <c r="L1566" s="16">
        <f>_xlfn.XLOOKUP(A1566, 'Hospitalisation Details'!A:A, 'Hospitalisation Details'!G:G, "not found")</f>
        <v>27611</v>
      </c>
      <c r="M1566" s="17">
        <f>_xlfn.XLOOKUP(A1566, 'Hospitalisation Details'!A:A, 'Hospitalisation Details'!J:J, "not found")</f>
        <v>6423.48</v>
      </c>
      <c r="N1566" s="2" t="str">
        <f>_xlfn.XLOOKUP(A1566, 'Hospitalisation Details'!A:A, 'Hospitalisation Details'!L:L, "not found")</f>
        <v>tier - 2</v>
      </c>
      <c r="O1566" s="2" t="str">
        <f>_xlfn.XLOOKUP(A1566, 'Hospitalisation Details'!A:A, 'Hospitalisation Details'!N:N, "not found")</f>
        <v>tier - 3</v>
      </c>
      <c r="P1566" s="2" t="str">
        <f>_xlfn.XLOOKUP(A1566, 'Hospitalisation Details'!A:A, 'Hospitalisation Details'!P:P, "not found")</f>
        <v>R1013</v>
      </c>
      <c r="Q1566" s="2">
        <f>_xlfn.XLOOKUP(A1566, 'Hospitalisation Details'!A:A, 'Hospitalisation Details'!H:H, "not found")</f>
        <v>47</v>
      </c>
    </row>
    <row r="1567" spans="1:17" ht="15.75" x14ac:dyDescent="0.25">
      <c r="A1567" s="15" t="s">
        <v>805</v>
      </c>
      <c r="B1567" s="2" t="str">
        <f>VLOOKUP(A1567, 'Customer Names'!A:E, 4, FALSE)</f>
        <v>Marina</v>
      </c>
      <c r="C1567" s="2">
        <f>_xlfn.XLOOKUP(A1567, 'Medical Examinations'!A:A, 'Medical Examinations'!B:B, "not found")</f>
        <v>19.53</v>
      </c>
      <c r="D1567" s="2">
        <f>_xlfn.XLOOKUP(A1567, 'Medical Examinations'!A:A, 'Medical Examinations'!D:D, "not found")</f>
        <v>6.09</v>
      </c>
      <c r="E1567" s="2" t="str">
        <f>_xlfn.XLOOKUP(A1567, 'Medical Examinations'!A:A, 'Medical Examinations'!F:F, "not found")</f>
        <v>yes</v>
      </c>
      <c r="F1567" s="2" t="str">
        <f>_xlfn.XLOOKUP(A1567, 'Medical Examinations'!A:A, 'Medical Examinations'!G:G, "not found")</f>
        <v>No</v>
      </c>
      <c r="G1567" s="2" t="str">
        <f>_xlfn.XLOOKUP(A1567, 'Medical Examinations'!A:A, 'Medical Examinations'!H:H, "not found")</f>
        <v>No</v>
      </c>
      <c r="H1567" s="2">
        <f>_xlfn.XLOOKUP(A1567, 'Medical Examinations'!A:A, 'Medical Examinations'!J:J, "not found")</f>
        <v>0</v>
      </c>
      <c r="I1567" s="2" t="str">
        <f>_xlfn.XLOOKUP(A1567, 'Medical Examinations'!A:A, 'Medical Examinations'!L:L, "not found")</f>
        <v>No</v>
      </c>
      <c r="J1567" s="2" t="str">
        <f>_xlfn.XLOOKUP(A1567, 'Medical Examinations'!A:A, 'Medical Examinations'!C:C, "not found")</f>
        <v>Normal Weight</v>
      </c>
      <c r="K1567" s="2" t="str">
        <f>_xlfn.XLOOKUP(A1567, 'Medical Examinations'!A:A, 'Medical Examinations'!E:E, "not  found")</f>
        <v>Prediabeties</v>
      </c>
      <c r="L1567" s="16">
        <f>_xlfn.XLOOKUP(A1567, 'Hospitalisation Details'!A:A, 'Hospitalisation Details'!G:G, "not found")</f>
        <v>28124</v>
      </c>
      <c r="M1567" s="17">
        <f>_xlfn.XLOOKUP(A1567, 'Hospitalisation Details'!A:A, 'Hospitalisation Details'!J:J, "not found")</f>
        <v>6417.28</v>
      </c>
      <c r="N1567" s="2" t="str">
        <f>_xlfn.XLOOKUP(A1567, 'Hospitalisation Details'!A:A, 'Hospitalisation Details'!L:L, "not found")</f>
        <v>tier - 2</v>
      </c>
      <c r="O1567" s="2" t="str">
        <f>_xlfn.XLOOKUP(A1567, 'Hospitalisation Details'!A:A, 'Hospitalisation Details'!N:N, "not found")</f>
        <v>tier - 3</v>
      </c>
      <c r="P1567" s="2" t="str">
        <f>_xlfn.XLOOKUP(A1567, 'Hospitalisation Details'!A:A, 'Hospitalisation Details'!P:P, "not found")</f>
        <v>R1013</v>
      </c>
      <c r="Q1567" s="2">
        <f>_xlfn.XLOOKUP(A1567, 'Hospitalisation Details'!A:A, 'Hospitalisation Details'!H:H, "not found")</f>
        <v>46</v>
      </c>
    </row>
    <row r="1568" spans="1:17" ht="15.75" x14ac:dyDescent="0.25">
      <c r="A1568" s="15" t="s">
        <v>804</v>
      </c>
      <c r="B1568" s="2" t="str">
        <f>VLOOKUP(A1568, 'Customer Names'!A:E, 4, FALSE)</f>
        <v>Caroline</v>
      </c>
      <c r="C1568" s="2">
        <f>_xlfn.XLOOKUP(A1568, 'Medical Examinations'!A:A, 'Medical Examinations'!B:B, "not found")</f>
        <v>27.7</v>
      </c>
      <c r="D1568" s="2">
        <f>_xlfn.XLOOKUP(A1568, 'Medical Examinations'!A:A, 'Medical Examinations'!D:D, "not found")</f>
        <v>4.71</v>
      </c>
      <c r="E1568" s="2" t="str">
        <f>_xlfn.XLOOKUP(A1568, 'Medical Examinations'!A:A, 'Medical Examinations'!F:F, "not found")</f>
        <v>No</v>
      </c>
      <c r="F1568" s="2" t="str">
        <f>_xlfn.XLOOKUP(A1568, 'Medical Examinations'!A:A, 'Medical Examinations'!G:G, "not found")</f>
        <v>No</v>
      </c>
      <c r="G1568" s="2" t="str">
        <f>_xlfn.XLOOKUP(A1568, 'Medical Examinations'!A:A, 'Medical Examinations'!H:H, "not found")</f>
        <v>No</v>
      </c>
      <c r="H1568" s="2">
        <f>_xlfn.XLOOKUP(A1568, 'Medical Examinations'!A:A, 'Medical Examinations'!J:J, "not found")</f>
        <v>1</v>
      </c>
      <c r="I1568" s="2" t="str">
        <f>_xlfn.XLOOKUP(A1568, 'Medical Examinations'!A:A, 'Medical Examinations'!L:L, "not found")</f>
        <v>No</v>
      </c>
      <c r="J1568" s="2" t="str">
        <f>_xlfn.XLOOKUP(A1568, 'Medical Examinations'!A:A, 'Medical Examinations'!C:C, "not found")</f>
        <v>Overweight</v>
      </c>
      <c r="K1568" s="2" t="str">
        <f>_xlfn.XLOOKUP(A1568, 'Medical Examinations'!A:A, 'Medical Examinations'!E:E, "not  found")</f>
        <v>Normal</v>
      </c>
      <c r="L1568" s="16">
        <f>_xlfn.XLOOKUP(A1568, 'Hospitalisation Details'!A:A, 'Hospitalisation Details'!G:G, "not found")</f>
        <v>32024</v>
      </c>
      <c r="M1568" s="17">
        <f>_xlfn.XLOOKUP(A1568, 'Hospitalisation Details'!A:A, 'Hospitalisation Details'!J:J, "not found")</f>
        <v>6414.18</v>
      </c>
      <c r="N1568" s="2" t="str">
        <f>_xlfn.XLOOKUP(A1568, 'Hospitalisation Details'!A:A, 'Hospitalisation Details'!L:L, "not found")</f>
        <v>tier - 2</v>
      </c>
      <c r="O1568" s="2" t="str">
        <f>_xlfn.XLOOKUP(A1568, 'Hospitalisation Details'!A:A, 'Hospitalisation Details'!N:N, "not found")</f>
        <v>tier - 2</v>
      </c>
      <c r="P1568" s="2" t="str">
        <f>_xlfn.XLOOKUP(A1568, 'Hospitalisation Details'!A:A, 'Hospitalisation Details'!P:P, "not found")</f>
        <v>R1011</v>
      </c>
      <c r="Q1568" s="2">
        <f>_xlfn.XLOOKUP(A1568, 'Hospitalisation Details'!A:A, 'Hospitalisation Details'!H:H, "not found")</f>
        <v>35</v>
      </c>
    </row>
    <row r="1569" spans="1:17" ht="15.75" x14ac:dyDescent="0.25">
      <c r="A1569" s="15" t="s">
        <v>803</v>
      </c>
      <c r="B1569" s="2" t="str">
        <f>VLOOKUP(A1569, 'Customer Names'!A:E, 4, FALSE)</f>
        <v>Ross P</v>
      </c>
      <c r="C1569" s="2">
        <f>_xlfn.XLOOKUP(A1569, 'Medical Examinations'!A:A, 'Medical Examinations'!B:B, "not found")</f>
        <v>18.920000000000002</v>
      </c>
      <c r="D1569" s="2">
        <f>_xlfn.XLOOKUP(A1569, 'Medical Examinations'!A:A, 'Medical Examinations'!D:D, "not found")</f>
        <v>8.18</v>
      </c>
      <c r="E1569" s="2" t="str">
        <f>_xlfn.XLOOKUP(A1569, 'Medical Examinations'!A:A, 'Medical Examinations'!F:F, "not found")</f>
        <v>No</v>
      </c>
      <c r="F1569" s="2" t="str">
        <f>_xlfn.XLOOKUP(A1569, 'Medical Examinations'!A:A, 'Medical Examinations'!G:G, "not found")</f>
        <v>No</v>
      </c>
      <c r="G1569" s="2" t="str">
        <f>_xlfn.XLOOKUP(A1569, 'Medical Examinations'!A:A, 'Medical Examinations'!H:H, "not found")</f>
        <v>No</v>
      </c>
      <c r="H1569" s="2">
        <f>_xlfn.XLOOKUP(A1569, 'Medical Examinations'!A:A, 'Medical Examinations'!J:J, "not found")</f>
        <v>0</v>
      </c>
      <c r="I1569" s="2" t="str">
        <f>_xlfn.XLOOKUP(A1569, 'Medical Examinations'!A:A, 'Medical Examinations'!L:L, "not found")</f>
        <v>No</v>
      </c>
      <c r="J1569" s="2" t="str">
        <f>_xlfn.XLOOKUP(A1569, 'Medical Examinations'!A:A, 'Medical Examinations'!C:C, "not found")</f>
        <v>Normal Weight</v>
      </c>
      <c r="K1569" s="2" t="str">
        <f>_xlfn.XLOOKUP(A1569, 'Medical Examinations'!A:A, 'Medical Examinations'!E:E, "not  found")</f>
        <v>Diabetes</v>
      </c>
      <c r="L1569" s="16">
        <f>_xlfn.XLOOKUP(A1569, 'Hospitalisation Details'!A:A, 'Hospitalisation Details'!G:G, "not found")</f>
        <v>26167</v>
      </c>
      <c r="M1569" s="17">
        <f>_xlfn.XLOOKUP(A1569, 'Hospitalisation Details'!A:A, 'Hospitalisation Details'!J:J, "not found")</f>
        <v>6412.34</v>
      </c>
      <c r="N1569" s="2" t="str">
        <f>_xlfn.XLOOKUP(A1569, 'Hospitalisation Details'!A:A, 'Hospitalisation Details'!L:L, "not found")</f>
        <v>tier - 2</v>
      </c>
      <c r="O1569" s="2" t="str">
        <f>_xlfn.XLOOKUP(A1569, 'Hospitalisation Details'!A:A, 'Hospitalisation Details'!N:N, "not found")</f>
        <v>tier - 3</v>
      </c>
      <c r="P1569" s="2" t="str">
        <f>_xlfn.XLOOKUP(A1569, 'Hospitalisation Details'!A:A, 'Hospitalisation Details'!P:P, "not found")</f>
        <v>R1013</v>
      </c>
      <c r="Q1569" s="2">
        <f>_xlfn.XLOOKUP(A1569, 'Hospitalisation Details'!A:A, 'Hospitalisation Details'!H:H, "not found")</f>
        <v>51</v>
      </c>
    </row>
    <row r="1570" spans="1:17" ht="15.75" x14ac:dyDescent="0.25">
      <c r="A1570" s="15" t="s">
        <v>802</v>
      </c>
      <c r="B1570" s="2" t="str">
        <f>VLOOKUP(A1570, 'Customer Names'!A:E, 4, FALSE)</f>
        <v>Aoife</v>
      </c>
      <c r="C1570" s="2">
        <f>_xlfn.XLOOKUP(A1570, 'Medical Examinations'!A:A, 'Medical Examinations'!B:B, "not found")</f>
        <v>17.760000000000002</v>
      </c>
      <c r="D1570" s="2">
        <f>_xlfn.XLOOKUP(A1570, 'Medical Examinations'!A:A, 'Medical Examinations'!D:D, "not found")</f>
        <v>11.18</v>
      </c>
      <c r="E1570" s="2" t="str">
        <f>_xlfn.XLOOKUP(A1570, 'Medical Examinations'!A:A, 'Medical Examinations'!F:F, "not found")</f>
        <v>yes</v>
      </c>
      <c r="F1570" s="2" t="str">
        <f>_xlfn.XLOOKUP(A1570, 'Medical Examinations'!A:A, 'Medical Examinations'!G:G, "not found")</f>
        <v>No</v>
      </c>
      <c r="G1570" s="2" t="str">
        <f>_xlfn.XLOOKUP(A1570, 'Medical Examinations'!A:A, 'Medical Examinations'!H:H, "not found")</f>
        <v>No</v>
      </c>
      <c r="H1570" s="2">
        <f>_xlfn.XLOOKUP(A1570, 'Medical Examinations'!A:A, 'Medical Examinations'!J:J, "not found")</f>
        <v>2</v>
      </c>
      <c r="I1570" s="2" t="str">
        <f>_xlfn.XLOOKUP(A1570, 'Medical Examinations'!A:A, 'Medical Examinations'!L:L, "not found")</f>
        <v>No</v>
      </c>
      <c r="J1570" s="2" t="str">
        <f>_xlfn.XLOOKUP(A1570, 'Medical Examinations'!A:A, 'Medical Examinations'!C:C, "not found")</f>
        <v>Underweight</v>
      </c>
      <c r="K1570" s="2" t="str">
        <f>_xlfn.XLOOKUP(A1570, 'Medical Examinations'!A:A, 'Medical Examinations'!E:E, "not  found")</f>
        <v>Diabetes</v>
      </c>
      <c r="L1570" s="16">
        <f>_xlfn.XLOOKUP(A1570, 'Hospitalisation Details'!A:A, 'Hospitalisation Details'!G:G, "not found")</f>
        <v>25800</v>
      </c>
      <c r="M1570" s="17">
        <f>_xlfn.XLOOKUP(A1570, 'Hospitalisation Details'!A:A, 'Hospitalisation Details'!J:J, "not found")</f>
        <v>6407.05</v>
      </c>
      <c r="N1570" s="2" t="str">
        <f>_xlfn.XLOOKUP(A1570, 'Hospitalisation Details'!A:A, 'Hospitalisation Details'!L:L, "not found")</f>
        <v>tier - 2</v>
      </c>
      <c r="O1570" s="2" t="str">
        <f>_xlfn.XLOOKUP(A1570, 'Hospitalisation Details'!A:A, 'Hospitalisation Details'!N:N, "not found")</f>
        <v>tier - 1</v>
      </c>
      <c r="P1570" s="2" t="str">
        <f>_xlfn.XLOOKUP(A1570, 'Hospitalisation Details'!A:A, 'Hospitalisation Details'!P:P, "not found")</f>
        <v>R1013</v>
      </c>
      <c r="Q1570" s="2">
        <f>_xlfn.XLOOKUP(A1570, 'Hospitalisation Details'!A:A, 'Hospitalisation Details'!H:H, "not found")</f>
        <v>52</v>
      </c>
    </row>
    <row r="1571" spans="1:17" ht="15.75" x14ac:dyDescent="0.25">
      <c r="A1571" s="15" t="s">
        <v>801</v>
      </c>
      <c r="B1571" s="2" t="str">
        <f>VLOOKUP(A1571, 'Customer Names'!A:E, 4, FALSE)</f>
        <v>Wesley</v>
      </c>
      <c r="C1571" s="2">
        <f>_xlfn.XLOOKUP(A1571, 'Medical Examinations'!A:A, 'Medical Examinations'!B:B, "not found")</f>
        <v>29.83</v>
      </c>
      <c r="D1571" s="2">
        <f>_xlfn.XLOOKUP(A1571, 'Medical Examinations'!A:A, 'Medical Examinations'!D:D, "not found")</f>
        <v>5.03</v>
      </c>
      <c r="E1571" s="2" t="str">
        <f>_xlfn.XLOOKUP(A1571, 'Medical Examinations'!A:A, 'Medical Examinations'!F:F, "not found")</f>
        <v>yes</v>
      </c>
      <c r="F1571" s="2" t="str">
        <f>_xlfn.XLOOKUP(A1571, 'Medical Examinations'!A:A, 'Medical Examinations'!G:G, "not found")</f>
        <v>No</v>
      </c>
      <c r="G1571" s="2" t="str">
        <f>_xlfn.XLOOKUP(A1571, 'Medical Examinations'!A:A, 'Medical Examinations'!H:H, "not found")</f>
        <v>No</v>
      </c>
      <c r="H1571" s="2">
        <f>_xlfn.XLOOKUP(A1571, 'Medical Examinations'!A:A, 'Medical Examinations'!J:J, "not found")</f>
        <v>0</v>
      </c>
      <c r="I1571" s="2" t="str">
        <f>_xlfn.XLOOKUP(A1571, 'Medical Examinations'!A:A, 'Medical Examinations'!L:L, "not found")</f>
        <v>No</v>
      </c>
      <c r="J1571" s="2" t="str">
        <f>_xlfn.XLOOKUP(A1571, 'Medical Examinations'!A:A, 'Medical Examinations'!C:C, "not found")</f>
        <v>Overweight</v>
      </c>
      <c r="K1571" s="2" t="str">
        <f>_xlfn.XLOOKUP(A1571, 'Medical Examinations'!A:A, 'Medical Examinations'!E:E, "not  found")</f>
        <v>Normal</v>
      </c>
      <c r="L1571" s="16">
        <f>_xlfn.XLOOKUP(A1571, 'Hospitalisation Details'!A:A, 'Hospitalisation Details'!G:G, "not found")</f>
        <v>31391</v>
      </c>
      <c r="M1571" s="17">
        <f>_xlfn.XLOOKUP(A1571, 'Hospitalisation Details'!A:A, 'Hospitalisation Details'!J:J, "not found")</f>
        <v>6406.41</v>
      </c>
      <c r="N1571" s="2" t="str">
        <f>_xlfn.XLOOKUP(A1571, 'Hospitalisation Details'!A:A, 'Hospitalisation Details'!L:L, "not found")</f>
        <v>tier - 1</v>
      </c>
      <c r="O1571" s="2" t="str">
        <f>_xlfn.XLOOKUP(A1571, 'Hospitalisation Details'!A:A, 'Hospitalisation Details'!N:N, "not found")</f>
        <v>tier - 3</v>
      </c>
      <c r="P1571" s="2" t="str">
        <f>_xlfn.XLOOKUP(A1571, 'Hospitalisation Details'!A:A, 'Hospitalisation Details'!P:P, "not found")</f>
        <v>R1014</v>
      </c>
      <c r="Q1571" s="2">
        <f>_xlfn.XLOOKUP(A1571, 'Hospitalisation Details'!A:A, 'Hospitalisation Details'!H:H, "not found")</f>
        <v>37</v>
      </c>
    </row>
    <row r="1572" spans="1:17" ht="15.75" x14ac:dyDescent="0.25">
      <c r="A1572" s="15" t="s">
        <v>800</v>
      </c>
      <c r="B1572" s="2" t="str">
        <f>VLOOKUP(A1572, 'Customer Names'!A:E, 4, FALSE)</f>
        <v>Rebecca J</v>
      </c>
      <c r="C1572" s="2">
        <f>_xlfn.XLOOKUP(A1572, 'Medical Examinations'!A:A, 'Medical Examinations'!B:B, "not found")</f>
        <v>23.465</v>
      </c>
      <c r="D1572" s="2">
        <f>_xlfn.XLOOKUP(A1572, 'Medical Examinations'!A:A, 'Medical Examinations'!D:D, "not found")</f>
        <v>5.56</v>
      </c>
      <c r="E1572" s="2" t="str">
        <f>_xlfn.XLOOKUP(A1572, 'Medical Examinations'!A:A, 'Medical Examinations'!F:F, "not found")</f>
        <v>No</v>
      </c>
      <c r="F1572" s="2" t="str">
        <f>_xlfn.XLOOKUP(A1572, 'Medical Examinations'!A:A, 'Medical Examinations'!G:G, "not found")</f>
        <v>No</v>
      </c>
      <c r="G1572" s="2" t="str">
        <f>_xlfn.XLOOKUP(A1572, 'Medical Examinations'!A:A, 'Medical Examinations'!H:H, "not found")</f>
        <v>No</v>
      </c>
      <c r="H1572" s="2">
        <f>_xlfn.XLOOKUP(A1572, 'Medical Examinations'!A:A, 'Medical Examinations'!J:J, "not found")</f>
        <v>1</v>
      </c>
      <c r="I1572" s="2" t="str">
        <f>_xlfn.XLOOKUP(A1572, 'Medical Examinations'!A:A, 'Medical Examinations'!L:L, "not found")</f>
        <v>No</v>
      </c>
      <c r="J1572" s="2" t="str">
        <f>_xlfn.XLOOKUP(A1572, 'Medical Examinations'!A:A, 'Medical Examinations'!C:C, "not found")</f>
        <v>Normal Weight</v>
      </c>
      <c r="K1572" s="2" t="str">
        <f>_xlfn.XLOOKUP(A1572, 'Medical Examinations'!A:A, 'Medical Examinations'!E:E, "not  found")</f>
        <v>Normal</v>
      </c>
      <c r="L1572" s="16">
        <f>_xlfn.XLOOKUP(A1572, 'Hospitalisation Details'!A:A, 'Hospitalisation Details'!G:G, "not found")</f>
        <v>32029</v>
      </c>
      <c r="M1572" s="17">
        <f>_xlfn.XLOOKUP(A1572, 'Hospitalisation Details'!A:A, 'Hospitalisation Details'!J:J, "not found")</f>
        <v>6402.29</v>
      </c>
      <c r="N1572" s="2" t="str">
        <f>_xlfn.XLOOKUP(A1572, 'Hospitalisation Details'!A:A, 'Hospitalisation Details'!L:L, "not found")</f>
        <v>tier - 2</v>
      </c>
      <c r="O1572" s="2" t="str">
        <f>_xlfn.XLOOKUP(A1572, 'Hospitalisation Details'!A:A, 'Hospitalisation Details'!N:N, "not found")</f>
        <v>tier - 3</v>
      </c>
      <c r="P1572" s="2" t="str">
        <f>_xlfn.XLOOKUP(A1572, 'Hospitalisation Details'!A:A, 'Hospitalisation Details'!P:P, "not found")</f>
        <v>R1024</v>
      </c>
      <c r="Q1572" s="2">
        <f>_xlfn.XLOOKUP(A1572, 'Hospitalisation Details'!A:A, 'Hospitalisation Details'!H:H, "not found")</f>
        <v>35</v>
      </c>
    </row>
    <row r="1573" spans="1:17" ht="15.75" x14ac:dyDescent="0.25">
      <c r="A1573" s="15" t="s">
        <v>799</v>
      </c>
      <c r="B1573" s="2" t="str">
        <f>VLOOKUP(A1573, 'Customer Names'!A:E, 4, FALSE)</f>
        <v>Barry P.</v>
      </c>
      <c r="C1573" s="2">
        <f>_xlfn.XLOOKUP(A1573, 'Medical Examinations'!A:A, 'Medical Examinations'!B:B, "not found")</f>
        <v>29.355</v>
      </c>
      <c r="D1573" s="2">
        <f>_xlfn.XLOOKUP(A1573, 'Medical Examinations'!A:A, 'Medical Examinations'!D:D, "not found")</f>
        <v>4.33</v>
      </c>
      <c r="E1573" s="2" t="str">
        <f>_xlfn.XLOOKUP(A1573, 'Medical Examinations'!A:A, 'Medical Examinations'!F:F, "not found")</f>
        <v>No</v>
      </c>
      <c r="F1573" s="2" t="str">
        <f>_xlfn.XLOOKUP(A1573, 'Medical Examinations'!A:A, 'Medical Examinations'!G:G, "not found")</f>
        <v>No</v>
      </c>
      <c r="G1573" s="2" t="str">
        <f>_xlfn.XLOOKUP(A1573, 'Medical Examinations'!A:A, 'Medical Examinations'!H:H, "not found")</f>
        <v>No</v>
      </c>
      <c r="H1573" s="2">
        <f>_xlfn.XLOOKUP(A1573, 'Medical Examinations'!A:A, 'Medical Examinations'!J:J, "not found")</f>
        <v>0</v>
      </c>
      <c r="I1573" s="2" t="str">
        <f>_xlfn.XLOOKUP(A1573, 'Medical Examinations'!A:A, 'Medical Examinations'!L:L, "not found")</f>
        <v>No</v>
      </c>
      <c r="J1573" s="2" t="str">
        <f>_xlfn.XLOOKUP(A1573, 'Medical Examinations'!A:A, 'Medical Examinations'!C:C, "not found")</f>
        <v>Overweight</v>
      </c>
      <c r="K1573" s="2" t="str">
        <f>_xlfn.XLOOKUP(A1573, 'Medical Examinations'!A:A, 'Medical Examinations'!E:E, "not  found")</f>
        <v>Normal</v>
      </c>
      <c r="L1573" s="16">
        <f>_xlfn.XLOOKUP(A1573, 'Hospitalisation Details'!A:A, 'Hospitalisation Details'!G:G, "not found")</f>
        <v>30252</v>
      </c>
      <c r="M1573" s="17">
        <f>_xlfn.XLOOKUP(A1573, 'Hospitalisation Details'!A:A, 'Hospitalisation Details'!J:J, "not found")</f>
        <v>6393.6</v>
      </c>
      <c r="N1573" s="2" t="str">
        <f>_xlfn.XLOOKUP(A1573, 'Hospitalisation Details'!A:A, 'Hospitalisation Details'!L:L, "not found")</f>
        <v>tier - 2</v>
      </c>
      <c r="O1573" s="2" t="str">
        <f>_xlfn.XLOOKUP(A1573, 'Hospitalisation Details'!A:A, 'Hospitalisation Details'!N:N, "not found")</f>
        <v>tier - 1</v>
      </c>
      <c r="P1573" s="2" t="str">
        <f>_xlfn.XLOOKUP(A1573, 'Hospitalisation Details'!A:A, 'Hospitalisation Details'!P:P, "not found")</f>
        <v>R1012</v>
      </c>
      <c r="Q1573" s="2">
        <f>_xlfn.XLOOKUP(A1573, 'Hospitalisation Details'!A:A, 'Hospitalisation Details'!H:H, "not found")</f>
        <v>40</v>
      </c>
    </row>
    <row r="1574" spans="1:17" ht="15.75" x14ac:dyDescent="0.25">
      <c r="A1574" s="15" t="s">
        <v>798</v>
      </c>
      <c r="B1574" s="2" t="str">
        <f>VLOOKUP(A1574, 'Customer Names'!A:E, 4, FALSE)</f>
        <v>Maciej</v>
      </c>
      <c r="C1574" s="2">
        <f>_xlfn.XLOOKUP(A1574, 'Medical Examinations'!A:A, 'Medical Examinations'!B:B, "not found")</f>
        <v>35.49</v>
      </c>
      <c r="D1574" s="2">
        <f>_xlfn.XLOOKUP(A1574, 'Medical Examinations'!A:A, 'Medical Examinations'!D:D, "not found")</f>
        <v>5.21</v>
      </c>
      <c r="E1574" s="2" t="str">
        <f>_xlfn.XLOOKUP(A1574, 'Medical Examinations'!A:A, 'Medical Examinations'!F:F, "not found")</f>
        <v>yes</v>
      </c>
      <c r="F1574" s="2" t="str">
        <f>_xlfn.XLOOKUP(A1574, 'Medical Examinations'!A:A, 'Medical Examinations'!G:G, "not found")</f>
        <v>No</v>
      </c>
      <c r="G1574" s="2" t="str">
        <f>_xlfn.XLOOKUP(A1574, 'Medical Examinations'!A:A, 'Medical Examinations'!H:H, "not found")</f>
        <v>Yes</v>
      </c>
      <c r="H1574" s="2">
        <f>_xlfn.XLOOKUP(A1574, 'Medical Examinations'!A:A, 'Medical Examinations'!J:J, "not found")</f>
        <v>1</v>
      </c>
      <c r="I1574" s="2" t="str">
        <f>_xlfn.XLOOKUP(A1574, 'Medical Examinations'!A:A, 'Medical Examinations'!L:L, "not found")</f>
        <v>No</v>
      </c>
      <c r="J1574" s="2" t="str">
        <f>_xlfn.XLOOKUP(A1574, 'Medical Examinations'!A:A, 'Medical Examinations'!C:C, "not found")</f>
        <v>Obesity</v>
      </c>
      <c r="K1574" s="2" t="str">
        <f>_xlfn.XLOOKUP(A1574, 'Medical Examinations'!A:A, 'Medical Examinations'!E:E, "not  found")</f>
        <v>Normal</v>
      </c>
      <c r="L1574" s="16">
        <f>_xlfn.XLOOKUP(A1574, 'Hospitalisation Details'!A:A, 'Hospitalisation Details'!G:G, "not found")</f>
        <v>35658</v>
      </c>
      <c r="M1574" s="17">
        <f>_xlfn.XLOOKUP(A1574, 'Hospitalisation Details'!A:A, 'Hospitalisation Details'!J:J, "not found")</f>
        <v>6389.53</v>
      </c>
      <c r="N1574" s="2" t="str">
        <f>_xlfn.XLOOKUP(A1574, 'Hospitalisation Details'!A:A, 'Hospitalisation Details'!L:L, "not found")</f>
        <v>tier - 2</v>
      </c>
      <c r="O1574" s="2" t="str">
        <f>_xlfn.XLOOKUP(A1574, 'Hospitalisation Details'!A:A, 'Hospitalisation Details'!N:N, "not found")</f>
        <v>tier - 2</v>
      </c>
      <c r="P1574" s="2" t="str">
        <f>_xlfn.XLOOKUP(A1574, 'Hospitalisation Details'!A:A, 'Hospitalisation Details'!P:P, "not found")</f>
        <v>R1021</v>
      </c>
      <c r="Q1574" s="2">
        <f>_xlfn.XLOOKUP(A1574, 'Hospitalisation Details'!A:A, 'Hospitalisation Details'!H:H, "not found")</f>
        <v>25</v>
      </c>
    </row>
    <row r="1575" spans="1:17" ht="15.75" x14ac:dyDescent="0.25">
      <c r="A1575" s="15" t="s">
        <v>797</v>
      </c>
      <c r="B1575" s="2" t="str">
        <f>VLOOKUP(A1575, 'Customer Names'!A:E, 4, FALSE)</f>
        <v>Jerry D.</v>
      </c>
      <c r="C1575" s="2">
        <f>_xlfn.XLOOKUP(A1575, 'Medical Examinations'!A:A, 'Medical Examinations'!B:B, "not found")</f>
        <v>26.315000000000001</v>
      </c>
      <c r="D1575" s="2">
        <f>_xlfn.XLOOKUP(A1575, 'Medical Examinations'!A:A, 'Medical Examinations'!D:D, "not found")</f>
        <v>5.89</v>
      </c>
      <c r="E1575" s="2" t="str">
        <f>_xlfn.XLOOKUP(A1575, 'Medical Examinations'!A:A, 'Medical Examinations'!F:F, "not found")</f>
        <v>No</v>
      </c>
      <c r="F1575" s="2" t="str">
        <f>_xlfn.XLOOKUP(A1575, 'Medical Examinations'!A:A, 'Medical Examinations'!G:G, "not found")</f>
        <v>No</v>
      </c>
      <c r="G1575" s="2" t="str">
        <f>_xlfn.XLOOKUP(A1575, 'Medical Examinations'!A:A, 'Medical Examinations'!H:H, "not found")</f>
        <v>No</v>
      </c>
      <c r="H1575" s="2">
        <f>_xlfn.XLOOKUP(A1575, 'Medical Examinations'!A:A, 'Medical Examinations'!J:J, "not found")</f>
        <v>0</v>
      </c>
      <c r="I1575" s="2" t="str">
        <f>_xlfn.XLOOKUP(A1575, 'Medical Examinations'!A:A, 'Medical Examinations'!L:L, "not found")</f>
        <v>No</v>
      </c>
      <c r="J1575" s="2" t="str">
        <f>_xlfn.XLOOKUP(A1575, 'Medical Examinations'!A:A, 'Medical Examinations'!C:C, "not found")</f>
        <v>Overweight</v>
      </c>
      <c r="K1575" s="2" t="str">
        <f>_xlfn.XLOOKUP(A1575, 'Medical Examinations'!A:A, 'Medical Examinations'!E:E, "not  found")</f>
        <v>Prediabeties</v>
      </c>
      <c r="L1575" s="16">
        <f>_xlfn.XLOOKUP(A1575, 'Hospitalisation Details'!A:A, 'Hospitalisation Details'!G:G, "not found")</f>
        <v>30169</v>
      </c>
      <c r="M1575" s="17">
        <f>_xlfn.XLOOKUP(A1575, 'Hospitalisation Details'!A:A, 'Hospitalisation Details'!J:J, "not found")</f>
        <v>6389.38</v>
      </c>
      <c r="N1575" s="2" t="str">
        <f>_xlfn.XLOOKUP(A1575, 'Hospitalisation Details'!A:A, 'Hospitalisation Details'!L:L, "not found")</f>
        <v>tier - 1</v>
      </c>
      <c r="O1575" s="2" t="str">
        <f>_xlfn.XLOOKUP(A1575, 'Hospitalisation Details'!A:A, 'Hospitalisation Details'!N:N, "not found")</f>
        <v>tier - 2</v>
      </c>
      <c r="P1575" s="2" t="str">
        <f>_xlfn.XLOOKUP(A1575, 'Hospitalisation Details'!A:A, 'Hospitalisation Details'!P:P, "not found")</f>
        <v>R1012</v>
      </c>
      <c r="Q1575" s="2">
        <f>_xlfn.XLOOKUP(A1575, 'Hospitalisation Details'!A:A, 'Hospitalisation Details'!H:H, "not found")</f>
        <v>40</v>
      </c>
    </row>
    <row r="1576" spans="1:17" ht="15.75" x14ac:dyDescent="0.25">
      <c r="A1576" s="15" t="s">
        <v>796</v>
      </c>
      <c r="B1576" s="2" t="str">
        <f>VLOOKUP(A1576, 'Customer Names'!A:E, 4, FALSE)</f>
        <v>Eric A.</v>
      </c>
      <c r="C1576" s="2">
        <f>_xlfn.XLOOKUP(A1576, 'Medical Examinations'!A:A, 'Medical Examinations'!B:B, "not found")</f>
        <v>19.79</v>
      </c>
      <c r="D1576" s="2">
        <f>_xlfn.XLOOKUP(A1576, 'Medical Examinations'!A:A, 'Medical Examinations'!D:D, "not found")</f>
        <v>4.8099999999999996</v>
      </c>
      <c r="E1576" s="2" t="str">
        <f>_xlfn.XLOOKUP(A1576, 'Medical Examinations'!A:A, 'Medical Examinations'!F:F, "not found")</f>
        <v>yes</v>
      </c>
      <c r="F1576" s="2" t="str">
        <f>_xlfn.XLOOKUP(A1576, 'Medical Examinations'!A:A, 'Medical Examinations'!G:G, "not found")</f>
        <v>No</v>
      </c>
      <c r="G1576" s="2" t="str">
        <f>_xlfn.XLOOKUP(A1576, 'Medical Examinations'!A:A, 'Medical Examinations'!H:H, "not found")</f>
        <v>No</v>
      </c>
      <c r="H1576" s="2">
        <f>_xlfn.XLOOKUP(A1576, 'Medical Examinations'!A:A, 'Medical Examinations'!J:J, "not found")</f>
        <v>0</v>
      </c>
      <c r="I1576" s="2" t="str">
        <f>_xlfn.XLOOKUP(A1576, 'Medical Examinations'!A:A, 'Medical Examinations'!L:L, "not found")</f>
        <v>No</v>
      </c>
      <c r="J1576" s="2" t="str">
        <f>_xlfn.XLOOKUP(A1576, 'Medical Examinations'!A:A, 'Medical Examinations'!C:C, "not found")</f>
        <v>Normal Weight</v>
      </c>
      <c r="K1576" s="2" t="str">
        <f>_xlfn.XLOOKUP(A1576, 'Medical Examinations'!A:A, 'Medical Examinations'!E:E, "not  found")</f>
        <v>Normal</v>
      </c>
      <c r="L1576" s="16">
        <f>_xlfn.XLOOKUP(A1576, 'Hospitalisation Details'!A:A, 'Hospitalisation Details'!G:G, "not found")</f>
        <v>28082</v>
      </c>
      <c r="M1576" s="17">
        <f>_xlfn.XLOOKUP(A1576, 'Hospitalisation Details'!A:A, 'Hospitalisation Details'!J:J, "not found")</f>
        <v>6374.16</v>
      </c>
      <c r="N1576" s="2" t="str">
        <f>_xlfn.XLOOKUP(A1576, 'Hospitalisation Details'!A:A, 'Hospitalisation Details'!L:L, "not found")</f>
        <v>tier - 2</v>
      </c>
      <c r="O1576" s="2" t="str">
        <f>_xlfn.XLOOKUP(A1576, 'Hospitalisation Details'!A:A, 'Hospitalisation Details'!N:N, "not found")</f>
        <v>tier - 2</v>
      </c>
      <c r="P1576" s="2" t="str">
        <f>_xlfn.XLOOKUP(A1576, 'Hospitalisation Details'!A:A, 'Hospitalisation Details'!P:P, "not found")</f>
        <v>R1013</v>
      </c>
      <c r="Q1576" s="2">
        <f>_xlfn.XLOOKUP(A1576, 'Hospitalisation Details'!A:A, 'Hospitalisation Details'!H:H, "not found")</f>
        <v>46</v>
      </c>
    </row>
    <row r="1577" spans="1:17" ht="15.75" x14ac:dyDescent="0.25">
      <c r="A1577" s="15" t="s">
        <v>795</v>
      </c>
      <c r="B1577" s="2" t="str">
        <f>VLOOKUP(A1577, 'Customer Names'!A:E, 4, FALSE)</f>
        <v>Cathi</v>
      </c>
      <c r="C1577" s="2">
        <f>_xlfn.XLOOKUP(A1577, 'Medical Examinations'!A:A, 'Medical Examinations'!B:B, "not found")</f>
        <v>40.564999999999998</v>
      </c>
      <c r="D1577" s="2">
        <f>_xlfn.XLOOKUP(A1577, 'Medical Examinations'!A:A, 'Medical Examinations'!D:D, "not found")</f>
        <v>5.66</v>
      </c>
      <c r="E1577" s="2" t="str">
        <f>_xlfn.XLOOKUP(A1577, 'Medical Examinations'!A:A, 'Medical Examinations'!F:F, "not found")</f>
        <v>No</v>
      </c>
      <c r="F1577" s="2" t="str">
        <f>_xlfn.XLOOKUP(A1577, 'Medical Examinations'!A:A, 'Medical Examinations'!G:G, "not found")</f>
        <v>No</v>
      </c>
      <c r="G1577" s="2" t="str">
        <f>_xlfn.XLOOKUP(A1577, 'Medical Examinations'!A:A, 'Medical Examinations'!H:H, "not found")</f>
        <v>No</v>
      </c>
      <c r="H1577" s="2">
        <f>_xlfn.XLOOKUP(A1577, 'Medical Examinations'!A:A, 'Medical Examinations'!J:J, "not found")</f>
        <v>1</v>
      </c>
      <c r="I1577" s="2" t="str">
        <f>_xlfn.XLOOKUP(A1577, 'Medical Examinations'!A:A, 'Medical Examinations'!L:L, "not found")</f>
        <v>No</v>
      </c>
      <c r="J1577" s="2" t="str">
        <f>_xlfn.XLOOKUP(A1577, 'Medical Examinations'!A:A, 'Medical Examinations'!C:C, "not found")</f>
        <v>Obesity</v>
      </c>
      <c r="K1577" s="2" t="str">
        <f>_xlfn.XLOOKUP(A1577, 'Medical Examinations'!A:A, 'Medical Examinations'!E:E, "not  found")</f>
        <v>Normal</v>
      </c>
      <c r="L1577" s="16">
        <f>_xlfn.XLOOKUP(A1577, 'Hospitalisation Details'!A:A, 'Hospitalisation Details'!G:G, "not found")</f>
        <v>30907</v>
      </c>
      <c r="M1577" s="17">
        <f>_xlfn.XLOOKUP(A1577, 'Hospitalisation Details'!A:A, 'Hospitalisation Details'!J:J, "not found")</f>
        <v>6373.56</v>
      </c>
      <c r="N1577" s="2" t="str">
        <f>_xlfn.XLOOKUP(A1577, 'Hospitalisation Details'!A:A, 'Hospitalisation Details'!L:L, "not found")</f>
        <v>tier - 2</v>
      </c>
      <c r="O1577" s="2" t="str">
        <f>_xlfn.XLOOKUP(A1577, 'Hospitalisation Details'!A:A, 'Hospitalisation Details'!N:N, "not found")</f>
        <v>tier - 1</v>
      </c>
      <c r="P1577" s="2" t="str">
        <f>_xlfn.XLOOKUP(A1577, 'Hospitalisation Details'!A:A, 'Hospitalisation Details'!P:P, "not found")</f>
        <v>R1012</v>
      </c>
      <c r="Q1577" s="2">
        <f>_xlfn.XLOOKUP(A1577, 'Hospitalisation Details'!A:A, 'Hospitalisation Details'!H:H, "not found")</f>
        <v>38</v>
      </c>
    </row>
    <row r="1578" spans="1:17" ht="15.75" x14ac:dyDescent="0.25">
      <c r="A1578" s="15" t="s">
        <v>794</v>
      </c>
      <c r="B1578" s="2" t="str">
        <f>VLOOKUP(A1578, 'Customer Names'!A:E, 4, FALSE)</f>
        <v>Alex M</v>
      </c>
      <c r="C1578" s="2">
        <f>_xlfn.XLOOKUP(A1578, 'Medical Examinations'!A:A, 'Medical Examinations'!B:B, "not found")</f>
        <v>18.03</v>
      </c>
      <c r="D1578" s="2">
        <f>_xlfn.XLOOKUP(A1578, 'Medical Examinations'!A:A, 'Medical Examinations'!D:D, "not found")</f>
        <v>10.66</v>
      </c>
      <c r="E1578" s="2" t="str">
        <f>_xlfn.XLOOKUP(A1578, 'Medical Examinations'!A:A, 'Medical Examinations'!F:F, "not found")</f>
        <v>yes</v>
      </c>
      <c r="F1578" s="2" t="str">
        <f>_xlfn.XLOOKUP(A1578, 'Medical Examinations'!A:A, 'Medical Examinations'!G:G, "not found")</f>
        <v>No</v>
      </c>
      <c r="G1578" s="2" t="str">
        <f>_xlfn.XLOOKUP(A1578, 'Medical Examinations'!A:A, 'Medical Examinations'!H:H, "not found")</f>
        <v>No</v>
      </c>
      <c r="H1578" s="2">
        <f>_xlfn.XLOOKUP(A1578, 'Medical Examinations'!A:A, 'Medical Examinations'!J:J, "not found")</f>
        <v>2</v>
      </c>
      <c r="I1578" s="2" t="str">
        <f>_xlfn.XLOOKUP(A1578, 'Medical Examinations'!A:A, 'Medical Examinations'!L:L, "not found")</f>
        <v>No</v>
      </c>
      <c r="J1578" s="2" t="str">
        <f>_xlfn.XLOOKUP(A1578, 'Medical Examinations'!A:A, 'Medical Examinations'!C:C, "not found")</f>
        <v>Underweight</v>
      </c>
      <c r="K1578" s="2" t="str">
        <f>_xlfn.XLOOKUP(A1578, 'Medical Examinations'!A:A, 'Medical Examinations'!E:E, "not  found")</f>
        <v>Diabetes</v>
      </c>
      <c r="L1578" s="16">
        <f>_xlfn.XLOOKUP(A1578, 'Hospitalisation Details'!A:A, 'Hospitalisation Details'!G:G, "not found")</f>
        <v>25881</v>
      </c>
      <c r="M1578" s="17">
        <f>_xlfn.XLOOKUP(A1578, 'Hospitalisation Details'!A:A, 'Hospitalisation Details'!J:J, "not found")</f>
        <v>6367.31</v>
      </c>
      <c r="N1578" s="2" t="str">
        <f>_xlfn.XLOOKUP(A1578, 'Hospitalisation Details'!A:A, 'Hospitalisation Details'!L:L, "not found")</f>
        <v>tier - 2</v>
      </c>
      <c r="O1578" s="2" t="str">
        <f>_xlfn.XLOOKUP(A1578, 'Hospitalisation Details'!A:A, 'Hospitalisation Details'!N:N, "not found")</f>
        <v>tier - 1</v>
      </c>
      <c r="P1578" s="2" t="str">
        <f>_xlfn.XLOOKUP(A1578, 'Hospitalisation Details'!A:A, 'Hospitalisation Details'!P:P, "not found")</f>
        <v>R1013</v>
      </c>
      <c r="Q1578" s="2">
        <f>_xlfn.XLOOKUP(A1578, 'Hospitalisation Details'!A:A, 'Hospitalisation Details'!H:H, "not found")</f>
        <v>52</v>
      </c>
    </row>
    <row r="1579" spans="1:17" ht="15.75" x14ac:dyDescent="0.25">
      <c r="A1579" s="15" t="s">
        <v>793</v>
      </c>
      <c r="B1579" s="2" t="str">
        <f>VLOOKUP(A1579, 'Customer Names'!A:E, 4, FALSE)</f>
        <v>Liang</v>
      </c>
      <c r="C1579" s="2">
        <f>_xlfn.XLOOKUP(A1579, 'Medical Examinations'!A:A, 'Medical Examinations'!B:B, "not found")</f>
        <v>34.65</v>
      </c>
      <c r="D1579" s="2">
        <f>_xlfn.XLOOKUP(A1579, 'Medical Examinations'!A:A, 'Medical Examinations'!D:D, "not found")</f>
        <v>5.98</v>
      </c>
      <c r="E1579" s="2" t="str">
        <f>_xlfn.XLOOKUP(A1579, 'Medical Examinations'!A:A, 'Medical Examinations'!F:F, "not found")</f>
        <v>yes</v>
      </c>
      <c r="F1579" s="2" t="str">
        <f>_xlfn.XLOOKUP(A1579, 'Medical Examinations'!A:A, 'Medical Examinations'!G:G, "not found")</f>
        <v>No</v>
      </c>
      <c r="G1579" s="2" t="str">
        <f>_xlfn.XLOOKUP(A1579, 'Medical Examinations'!A:A, 'Medical Examinations'!H:H, "not found")</f>
        <v>No</v>
      </c>
      <c r="H1579" s="2">
        <f>_xlfn.XLOOKUP(A1579, 'Medical Examinations'!A:A, 'Medical Examinations'!J:J, "not found")</f>
        <v>0</v>
      </c>
      <c r="I1579" s="2" t="str">
        <f>_xlfn.XLOOKUP(A1579, 'Medical Examinations'!A:A, 'Medical Examinations'!L:L, "not found")</f>
        <v>No</v>
      </c>
      <c r="J1579" s="2" t="str">
        <f>_xlfn.XLOOKUP(A1579, 'Medical Examinations'!A:A, 'Medical Examinations'!C:C, "not found")</f>
        <v>Obesity</v>
      </c>
      <c r="K1579" s="2" t="str">
        <f>_xlfn.XLOOKUP(A1579, 'Medical Examinations'!A:A, 'Medical Examinations'!E:E, "not  found")</f>
        <v>Prediabeties</v>
      </c>
      <c r="L1579" s="16">
        <f>_xlfn.XLOOKUP(A1579, 'Hospitalisation Details'!A:A, 'Hospitalisation Details'!G:G, "not found")</f>
        <v>35253</v>
      </c>
      <c r="M1579" s="17">
        <f>_xlfn.XLOOKUP(A1579, 'Hospitalisation Details'!A:A, 'Hospitalisation Details'!J:J, "not found")</f>
        <v>6361.47</v>
      </c>
      <c r="N1579" s="2" t="str">
        <f>_xlfn.XLOOKUP(A1579, 'Hospitalisation Details'!A:A, 'Hospitalisation Details'!L:L, "not found")</f>
        <v>tier - 2</v>
      </c>
      <c r="O1579" s="2" t="str">
        <f>_xlfn.XLOOKUP(A1579, 'Hospitalisation Details'!A:A, 'Hospitalisation Details'!N:N, "not found")</f>
        <v>tier - 3</v>
      </c>
      <c r="P1579" s="2" t="str">
        <f>_xlfn.XLOOKUP(A1579, 'Hospitalisation Details'!A:A, 'Hospitalisation Details'!P:P, "not found")</f>
        <v>R1021</v>
      </c>
      <c r="Q1579" s="2">
        <f>_xlfn.XLOOKUP(A1579, 'Hospitalisation Details'!A:A, 'Hospitalisation Details'!H:H, "not found")</f>
        <v>26</v>
      </c>
    </row>
    <row r="1580" spans="1:17" ht="15.75" x14ac:dyDescent="0.25">
      <c r="A1580" s="15" t="s">
        <v>792</v>
      </c>
      <c r="B1580" s="2" t="str">
        <f>VLOOKUP(A1580, 'Customer Names'!A:E, 4, FALSE)</f>
        <v>Lexy</v>
      </c>
      <c r="C1580" s="2">
        <f>_xlfn.XLOOKUP(A1580, 'Medical Examinations'!A:A, 'Medical Examinations'!B:B, "not found")</f>
        <v>42.94</v>
      </c>
      <c r="D1580" s="2">
        <f>_xlfn.XLOOKUP(A1580, 'Medical Examinations'!A:A, 'Medical Examinations'!D:D, "not found")</f>
        <v>4.34</v>
      </c>
      <c r="E1580" s="2" t="str">
        <f>_xlfn.XLOOKUP(A1580, 'Medical Examinations'!A:A, 'Medical Examinations'!F:F, "not found")</f>
        <v>No</v>
      </c>
      <c r="F1580" s="2" t="str">
        <f>_xlfn.XLOOKUP(A1580, 'Medical Examinations'!A:A, 'Medical Examinations'!G:G, "not found")</f>
        <v>No</v>
      </c>
      <c r="G1580" s="2" t="str">
        <f>_xlfn.XLOOKUP(A1580, 'Medical Examinations'!A:A, 'Medical Examinations'!H:H, "not found")</f>
        <v>No</v>
      </c>
      <c r="H1580" s="2">
        <f>_xlfn.XLOOKUP(A1580, 'Medical Examinations'!A:A, 'Medical Examinations'!J:J, "not found")</f>
        <v>0</v>
      </c>
      <c r="I1580" s="2" t="str">
        <f>_xlfn.XLOOKUP(A1580, 'Medical Examinations'!A:A, 'Medical Examinations'!L:L, "not found")</f>
        <v>No</v>
      </c>
      <c r="J1580" s="2" t="str">
        <f>_xlfn.XLOOKUP(A1580, 'Medical Examinations'!A:A, 'Medical Examinations'!C:C, "not found")</f>
        <v>Obesity</v>
      </c>
      <c r="K1580" s="2" t="str">
        <f>_xlfn.XLOOKUP(A1580, 'Medical Examinations'!A:A, 'Medical Examinations'!E:E, "not  found")</f>
        <v>Normal</v>
      </c>
      <c r="L1580" s="16">
        <f>_xlfn.XLOOKUP(A1580, 'Hospitalisation Details'!A:A, 'Hospitalisation Details'!G:G, "not found")</f>
        <v>32683</v>
      </c>
      <c r="M1580" s="17">
        <f>_xlfn.XLOOKUP(A1580, 'Hospitalisation Details'!A:A, 'Hospitalisation Details'!J:J, "not found")</f>
        <v>6360.99</v>
      </c>
      <c r="N1580" s="2" t="str">
        <f>_xlfn.XLOOKUP(A1580, 'Hospitalisation Details'!A:A, 'Hospitalisation Details'!L:L, "not found")</f>
        <v>tier - 2</v>
      </c>
      <c r="O1580" s="2" t="str">
        <f>_xlfn.XLOOKUP(A1580, 'Hospitalisation Details'!A:A, 'Hospitalisation Details'!N:N, "not found")</f>
        <v>tier - 2</v>
      </c>
      <c r="P1580" s="2" t="str">
        <f>_xlfn.XLOOKUP(A1580, 'Hospitalisation Details'!A:A, 'Hospitalisation Details'!P:P, "not found")</f>
        <v>R1012</v>
      </c>
      <c r="Q1580" s="2">
        <f>_xlfn.XLOOKUP(A1580, 'Hospitalisation Details'!A:A, 'Hospitalisation Details'!H:H, "not found")</f>
        <v>33</v>
      </c>
    </row>
    <row r="1581" spans="1:17" ht="15.75" x14ac:dyDescent="0.25">
      <c r="A1581" s="15" t="s">
        <v>791</v>
      </c>
      <c r="B1581" s="2" t="str">
        <f>VLOOKUP(A1581, 'Customer Names'!A:E, 4, FALSE)</f>
        <v>Michael</v>
      </c>
      <c r="C1581" s="2">
        <f>_xlfn.XLOOKUP(A1581, 'Medical Examinations'!A:A, 'Medical Examinations'!B:B, "not found")</f>
        <v>31.254999999999999</v>
      </c>
      <c r="D1581" s="2">
        <f>_xlfn.XLOOKUP(A1581, 'Medical Examinations'!A:A, 'Medical Examinations'!D:D, "not found")</f>
        <v>5.17</v>
      </c>
      <c r="E1581" s="2" t="str">
        <f>_xlfn.XLOOKUP(A1581, 'Medical Examinations'!A:A, 'Medical Examinations'!F:F, "not found")</f>
        <v>No</v>
      </c>
      <c r="F1581" s="2" t="str">
        <f>_xlfn.XLOOKUP(A1581, 'Medical Examinations'!A:A, 'Medical Examinations'!G:G, "not found")</f>
        <v>No</v>
      </c>
      <c r="G1581" s="2" t="str">
        <f>_xlfn.XLOOKUP(A1581, 'Medical Examinations'!A:A, 'Medical Examinations'!H:H, "not found")</f>
        <v>No</v>
      </c>
      <c r="H1581" s="2">
        <f>_xlfn.XLOOKUP(A1581, 'Medical Examinations'!A:A, 'Medical Examinations'!J:J, "not found")</f>
        <v>0</v>
      </c>
      <c r="I1581" s="2" t="str">
        <f>_xlfn.XLOOKUP(A1581, 'Medical Examinations'!A:A, 'Medical Examinations'!L:L, "not found")</f>
        <v>No</v>
      </c>
      <c r="J1581" s="2" t="str">
        <f>_xlfn.XLOOKUP(A1581, 'Medical Examinations'!A:A, 'Medical Examinations'!C:C, "not found")</f>
        <v>Obesity</v>
      </c>
      <c r="K1581" s="2" t="str">
        <f>_xlfn.XLOOKUP(A1581, 'Medical Examinations'!A:A, 'Medical Examinations'!E:E, "not  found")</f>
        <v>Normal</v>
      </c>
      <c r="L1581" s="16">
        <f>_xlfn.XLOOKUP(A1581, 'Hospitalisation Details'!A:A, 'Hospitalisation Details'!G:G, "not found")</f>
        <v>29524</v>
      </c>
      <c r="M1581" s="17">
        <f>_xlfn.XLOOKUP(A1581, 'Hospitalisation Details'!A:A, 'Hospitalisation Details'!J:J, "not found")</f>
        <v>6358.78</v>
      </c>
      <c r="N1581" s="2" t="str">
        <f>_xlfn.XLOOKUP(A1581, 'Hospitalisation Details'!A:A, 'Hospitalisation Details'!L:L, "not found")</f>
        <v>tier - 2</v>
      </c>
      <c r="O1581" s="2" t="str">
        <f>_xlfn.XLOOKUP(A1581, 'Hospitalisation Details'!A:A, 'Hospitalisation Details'!N:N, "not found")</f>
        <v>tier - 1</v>
      </c>
      <c r="P1581" s="2" t="str">
        <f>_xlfn.XLOOKUP(A1581, 'Hospitalisation Details'!A:A, 'Hospitalisation Details'!P:P, "not found")</f>
        <v>R1012</v>
      </c>
      <c r="Q1581" s="2">
        <f>_xlfn.XLOOKUP(A1581, 'Hospitalisation Details'!A:A, 'Hospitalisation Details'!H:H, "not found")</f>
        <v>42</v>
      </c>
    </row>
    <row r="1582" spans="1:17" ht="15.75" x14ac:dyDescent="0.25">
      <c r="A1582" s="15" t="s">
        <v>790</v>
      </c>
      <c r="B1582" s="2" t="str">
        <f>VLOOKUP(A1582, 'Customer Names'!A:E, 4, FALSE)</f>
        <v>Samuel L</v>
      </c>
      <c r="C1582" s="2">
        <f>_xlfn.XLOOKUP(A1582, 'Medical Examinations'!A:A, 'Medical Examinations'!B:B, "not found")</f>
        <v>45.43</v>
      </c>
      <c r="D1582" s="2">
        <f>_xlfn.XLOOKUP(A1582, 'Medical Examinations'!A:A, 'Medical Examinations'!D:D, "not found")</f>
        <v>4.2300000000000004</v>
      </c>
      <c r="E1582" s="2" t="str">
        <f>_xlfn.XLOOKUP(A1582, 'Medical Examinations'!A:A, 'Medical Examinations'!F:F, "not found")</f>
        <v>yes</v>
      </c>
      <c r="F1582" s="2" t="str">
        <f>_xlfn.XLOOKUP(A1582, 'Medical Examinations'!A:A, 'Medical Examinations'!G:G, "not found")</f>
        <v>No</v>
      </c>
      <c r="G1582" s="2" t="str">
        <f>_xlfn.XLOOKUP(A1582, 'Medical Examinations'!A:A, 'Medical Examinations'!H:H, "not found")</f>
        <v>Yes</v>
      </c>
      <c r="H1582" s="2">
        <f>_xlfn.XLOOKUP(A1582, 'Medical Examinations'!A:A, 'Medical Examinations'!J:J, "not found")</f>
        <v>1</v>
      </c>
      <c r="I1582" s="2" t="str">
        <f>_xlfn.XLOOKUP(A1582, 'Medical Examinations'!A:A, 'Medical Examinations'!L:L, "not found")</f>
        <v>No</v>
      </c>
      <c r="J1582" s="2" t="str">
        <f>_xlfn.XLOOKUP(A1582, 'Medical Examinations'!A:A, 'Medical Examinations'!C:C, "not found")</f>
        <v>Obesity</v>
      </c>
      <c r="K1582" s="2" t="str">
        <f>_xlfn.XLOOKUP(A1582, 'Medical Examinations'!A:A, 'Medical Examinations'!E:E, "not  found")</f>
        <v>Normal</v>
      </c>
      <c r="L1582" s="16">
        <f>_xlfn.XLOOKUP(A1582, 'Hospitalisation Details'!A:A, 'Hospitalisation Details'!G:G, "not found")</f>
        <v>30547</v>
      </c>
      <c r="M1582" s="17">
        <f>_xlfn.XLOOKUP(A1582, 'Hospitalisation Details'!A:A, 'Hospitalisation Details'!J:J, "not found")</f>
        <v>6356.27</v>
      </c>
      <c r="N1582" s="2" t="str">
        <f>_xlfn.XLOOKUP(A1582, 'Hospitalisation Details'!A:A, 'Hospitalisation Details'!L:L, "not found")</f>
        <v>tier - 3</v>
      </c>
      <c r="O1582" s="2" t="str">
        <f>_xlfn.XLOOKUP(A1582, 'Hospitalisation Details'!A:A, 'Hospitalisation Details'!N:N, "not found")</f>
        <v>tier - 2</v>
      </c>
      <c r="P1582" s="2" t="str">
        <f>_xlfn.XLOOKUP(A1582, 'Hospitalisation Details'!A:A, 'Hospitalisation Details'!P:P, "not found")</f>
        <v>R1013</v>
      </c>
      <c r="Q1582" s="2">
        <f>_xlfn.XLOOKUP(A1582, 'Hospitalisation Details'!A:A, 'Hospitalisation Details'!H:H, "not found")</f>
        <v>39</v>
      </c>
    </row>
    <row r="1583" spans="1:17" ht="15.75" x14ac:dyDescent="0.25">
      <c r="A1583" s="15" t="s">
        <v>789</v>
      </c>
      <c r="B1583" s="2" t="str">
        <f>VLOOKUP(A1583, 'Customer Names'!A:E, 4, FALSE)</f>
        <v>Spencer A.</v>
      </c>
      <c r="C1583" s="2">
        <f>_xlfn.XLOOKUP(A1583, 'Medical Examinations'!A:A, 'Medical Examinations'!B:B, "not found")</f>
        <v>32.340000000000003</v>
      </c>
      <c r="D1583" s="2">
        <f>_xlfn.XLOOKUP(A1583, 'Medical Examinations'!A:A, 'Medical Examinations'!D:D, "not found")</f>
        <v>4.88</v>
      </c>
      <c r="E1583" s="2" t="str">
        <f>_xlfn.XLOOKUP(A1583, 'Medical Examinations'!A:A, 'Medical Examinations'!F:F, "not found")</f>
        <v>yes</v>
      </c>
      <c r="F1583" s="2" t="str">
        <f>_xlfn.XLOOKUP(A1583, 'Medical Examinations'!A:A, 'Medical Examinations'!G:G, "not found")</f>
        <v>No</v>
      </c>
      <c r="G1583" s="2" t="str">
        <f>_xlfn.XLOOKUP(A1583, 'Medical Examinations'!A:A, 'Medical Examinations'!H:H, "not found")</f>
        <v>Yes</v>
      </c>
      <c r="H1583" s="2">
        <f>_xlfn.XLOOKUP(A1583, 'Medical Examinations'!A:A, 'Medical Examinations'!J:J, "not found")</f>
        <v>1</v>
      </c>
      <c r="I1583" s="2" t="str">
        <f>_xlfn.XLOOKUP(A1583, 'Medical Examinations'!A:A, 'Medical Examinations'!L:L, "not found")</f>
        <v>No</v>
      </c>
      <c r="J1583" s="2" t="str">
        <f>_xlfn.XLOOKUP(A1583, 'Medical Examinations'!A:A, 'Medical Examinations'!C:C, "not found")</f>
        <v>Obesity</v>
      </c>
      <c r="K1583" s="2" t="str">
        <f>_xlfn.XLOOKUP(A1583, 'Medical Examinations'!A:A, 'Medical Examinations'!E:E, "not  found")</f>
        <v>Normal</v>
      </c>
      <c r="L1583" s="16">
        <f>_xlfn.XLOOKUP(A1583, 'Hospitalisation Details'!A:A, 'Hospitalisation Details'!G:G, "not found")</f>
        <v>30610</v>
      </c>
      <c r="M1583" s="17">
        <f>_xlfn.XLOOKUP(A1583, 'Hospitalisation Details'!A:A, 'Hospitalisation Details'!J:J, "not found")</f>
        <v>6338.08</v>
      </c>
      <c r="N1583" s="2" t="str">
        <f>_xlfn.XLOOKUP(A1583, 'Hospitalisation Details'!A:A, 'Hospitalisation Details'!L:L, "not found")</f>
        <v>tier - 2</v>
      </c>
      <c r="O1583" s="2" t="str">
        <f>_xlfn.XLOOKUP(A1583, 'Hospitalisation Details'!A:A, 'Hospitalisation Details'!N:N, "not found")</f>
        <v>tier - 1</v>
      </c>
      <c r="P1583" s="2" t="str">
        <f>_xlfn.XLOOKUP(A1583, 'Hospitalisation Details'!A:A, 'Hospitalisation Details'!P:P, "not found")</f>
        <v>R1013</v>
      </c>
      <c r="Q1583" s="2">
        <f>_xlfn.XLOOKUP(A1583, 'Hospitalisation Details'!A:A, 'Hospitalisation Details'!H:H, "not found")</f>
        <v>39</v>
      </c>
    </row>
    <row r="1584" spans="1:17" ht="15.75" x14ac:dyDescent="0.25">
      <c r="A1584" s="15" t="s">
        <v>788</v>
      </c>
      <c r="B1584" s="2" t="str">
        <f>VLOOKUP(A1584, 'Customer Names'!A:E, 4, FALSE)</f>
        <v>Rochelle</v>
      </c>
      <c r="C1584" s="2">
        <f>_xlfn.XLOOKUP(A1584, 'Medical Examinations'!A:A, 'Medical Examinations'!B:B, "not found")</f>
        <v>25.46</v>
      </c>
      <c r="D1584" s="2">
        <f>_xlfn.XLOOKUP(A1584, 'Medical Examinations'!A:A, 'Medical Examinations'!D:D, "not found")</f>
        <v>9.7100000000000009</v>
      </c>
      <c r="E1584" s="2" t="str">
        <f>_xlfn.XLOOKUP(A1584, 'Medical Examinations'!A:A, 'Medical Examinations'!F:F, "not found")</f>
        <v>yes</v>
      </c>
      <c r="F1584" s="2" t="str">
        <f>_xlfn.XLOOKUP(A1584, 'Medical Examinations'!A:A, 'Medical Examinations'!G:G, "not found")</f>
        <v>No</v>
      </c>
      <c r="G1584" s="2" t="str">
        <f>_xlfn.XLOOKUP(A1584, 'Medical Examinations'!A:A, 'Medical Examinations'!H:H, "not found")</f>
        <v>No</v>
      </c>
      <c r="H1584" s="2">
        <f>_xlfn.XLOOKUP(A1584, 'Medical Examinations'!A:A, 'Medical Examinations'!J:J, "not found")</f>
        <v>1</v>
      </c>
      <c r="I1584" s="2" t="str">
        <f>_xlfn.XLOOKUP(A1584, 'Medical Examinations'!A:A, 'Medical Examinations'!L:L, "not found")</f>
        <v>No</v>
      </c>
      <c r="J1584" s="2" t="str">
        <f>_xlfn.XLOOKUP(A1584, 'Medical Examinations'!A:A, 'Medical Examinations'!C:C, "not found")</f>
        <v>Overweight</v>
      </c>
      <c r="K1584" s="2" t="str">
        <f>_xlfn.XLOOKUP(A1584, 'Medical Examinations'!A:A, 'Medical Examinations'!E:E, "not  found")</f>
        <v>Diabetes</v>
      </c>
      <c r="L1584" s="16">
        <f>_xlfn.XLOOKUP(A1584, 'Hospitalisation Details'!A:A, 'Hospitalisation Details'!G:G, "not found")</f>
        <v>31680</v>
      </c>
      <c r="M1584" s="17">
        <f>_xlfn.XLOOKUP(A1584, 'Hospitalisation Details'!A:A, 'Hospitalisation Details'!J:J, "not found")</f>
        <v>6335.64</v>
      </c>
      <c r="N1584" s="2" t="str">
        <f>_xlfn.XLOOKUP(A1584, 'Hospitalisation Details'!A:A, 'Hospitalisation Details'!L:L, "not found")</f>
        <v>tier - 2</v>
      </c>
      <c r="O1584" s="2" t="str">
        <f>_xlfn.XLOOKUP(A1584, 'Hospitalisation Details'!A:A, 'Hospitalisation Details'!N:N, "not found")</f>
        <v>tier - 2</v>
      </c>
      <c r="P1584" s="2" t="str">
        <f>_xlfn.XLOOKUP(A1584, 'Hospitalisation Details'!A:A, 'Hospitalisation Details'!P:P, "not found")</f>
        <v>R1013</v>
      </c>
      <c r="Q1584" s="2">
        <f>_xlfn.XLOOKUP(A1584, 'Hospitalisation Details'!A:A, 'Hospitalisation Details'!H:H, "not found")</f>
        <v>36</v>
      </c>
    </row>
    <row r="1585" spans="1:17" ht="15.75" x14ac:dyDescent="0.25">
      <c r="A1585" s="15" t="s">
        <v>787</v>
      </c>
      <c r="B1585" s="2" t="str">
        <f>VLOOKUP(A1585, 'Customer Names'!A:E, 4, FALSE)</f>
        <v>Paula</v>
      </c>
      <c r="C1585" s="2">
        <f>_xlfn.XLOOKUP(A1585, 'Medical Examinations'!A:A, 'Medical Examinations'!B:B, "not found")</f>
        <v>37.145000000000003</v>
      </c>
      <c r="D1585" s="2">
        <f>_xlfn.XLOOKUP(A1585, 'Medical Examinations'!A:A, 'Medical Examinations'!D:D, "not found")</f>
        <v>5.32</v>
      </c>
      <c r="E1585" s="2" t="str">
        <f>_xlfn.XLOOKUP(A1585, 'Medical Examinations'!A:A, 'Medical Examinations'!F:F, "not found")</f>
        <v>No</v>
      </c>
      <c r="F1585" s="2" t="str">
        <f>_xlfn.XLOOKUP(A1585, 'Medical Examinations'!A:A, 'Medical Examinations'!G:G, "not found")</f>
        <v>No</v>
      </c>
      <c r="G1585" s="2" t="str">
        <f>_xlfn.XLOOKUP(A1585, 'Medical Examinations'!A:A, 'Medical Examinations'!H:H, "not found")</f>
        <v>No</v>
      </c>
      <c r="H1585" s="2">
        <f>_xlfn.XLOOKUP(A1585, 'Medical Examinations'!A:A, 'Medical Examinations'!J:J, "not found")</f>
        <v>0</v>
      </c>
      <c r="I1585" s="2" t="str">
        <f>_xlfn.XLOOKUP(A1585, 'Medical Examinations'!A:A, 'Medical Examinations'!L:L, "not found")</f>
        <v>No</v>
      </c>
      <c r="J1585" s="2" t="str">
        <f>_xlfn.XLOOKUP(A1585, 'Medical Examinations'!A:A, 'Medical Examinations'!C:C, "not found")</f>
        <v>Obesity</v>
      </c>
      <c r="K1585" s="2" t="str">
        <f>_xlfn.XLOOKUP(A1585, 'Medical Examinations'!A:A, 'Medical Examinations'!E:E, "not  found")</f>
        <v>Normal</v>
      </c>
      <c r="L1585" s="16">
        <f>_xlfn.XLOOKUP(A1585, 'Hospitalisation Details'!A:A, 'Hospitalisation Details'!G:G, "not found")</f>
        <v>33098</v>
      </c>
      <c r="M1585" s="17">
        <f>_xlfn.XLOOKUP(A1585, 'Hospitalisation Details'!A:A, 'Hospitalisation Details'!J:J, "not found")</f>
        <v>6334.34</v>
      </c>
      <c r="N1585" s="2" t="str">
        <f>_xlfn.XLOOKUP(A1585, 'Hospitalisation Details'!A:A, 'Hospitalisation Details'!L:L, "not found")</f>
        <v>tier - 2</v>
      </c>
      <c r="O1585" s="2" t="str">
        <f>_xlfn.XLOOKUP(A1585, 'Hospitalisation Details'!A:A, 'Hospitalisation Details'!N:N, "not found")</f>
        <v>tier - 2</v>
      </c>
      <c r="P1585" s="2" t="str">
        <f>_xlfn.XLOOKUP(A1585, 'Hospitalisation Details'!A:A, 'Hospitalisation Details'!P:P, "not found")</f>
        <v>R1024</v>
      </c>
      <c r="Q1585" s="2">
        <f>_xlfn.XLOOKUP(A1585, 'Hospitalisation Details'!A:A, 'Hospitalisation Details'!H:H, "not found")</f>
        <v>32</v>
      </c>
    </row>
    <row r="1586" spans="1:17" ht="15.75" x14ac:dyDescent="0.25">
      <c r="A1586" s="15" t="s">
        <v>786</v>
      </c>
      <c r="B1586" s="2" t="str">
        <f>VLOOKUP(A1586, 'Customer Names'!A:E, 4, FALSE)</f>
        <v>Madeline E.</v>
      </c>
      <c r="C1586" s="2">
        <f>_xlfn.XLOOKUP(A1586, 'Medical Examinations'!A:A, 'Medical Examinations'!B:B, "not found")</f>
        <v>30.8</v>
      </c>
      <c r="D1586" s="2">
        <f>_xlfn.XLOOKUP(A1586, 'Medical Examinations'!A:A, 'Medical Examinations'!D:D, "not found")</f>
        <v>5.83</v>
      </c>
      <c r="E1586" s="2" t="str">
        <f>_xlfn.XLOOKUP(A1586, 'Medical Examinations'!A:A, 'Medical Examinations'!F:F, "not found")</f>
        <v>yes</v>
      </c>
      <c r="F1586" s="2" t="str">
        <f>_xlfn.XLOOKUP(A1586, 'Medical Examinations'!A:A, 'Medical Examinations'!G:G, "not found")</f>
        <v>No</v>
      </c>
      <c r="G1586" s="2" t="str">
        <f>_xlfn.XLOOKUP(A1586, 'Medical Examinations'!A:A, 'Medical Examinations'!H:H, "not found")</f>
        <v>No</v>
      </c>
      <c r="H1586" s="2">
        <f>_xlfn.XLOOKUP(A1586, 'Medical Examinations'!A:A, 'Medical Examinations'!J:J, "not found")</f>
        <v>0</v>
      </c>
      <c r="I1586" s="2" t="str">
        <f>_xlfn.XLOOKUP(A1586, 'Medical Examinations'!A:A, 'Medical Examinations'!L:L, "not found")</f>
        <v>No</v>
      </c>
      <c r="J1586" s="2" t="str">
        <f>_xlfn.XLOOKUP(A1586, 'Medical Examinations'!A:A, 'Medical Examinations'!C:C, "not found")</f>
        <v>Obesity</v>
      </c>
      <c r="K1586" s="2" t="str">
        <f>_xlfn.XLOOKUP(A1586, 'Medical Examinations'!A:A, 'Medical Examinations'!E:E, "not  found")</f>
        <v>Prediabeties</v>
      </c>
      <c r="L1586" s="16">
        <f>_xlfn.XLOOKUP(A1586, 'Hospitalisation Details'!A:A, 'Hospitalisation Details'!G:G, "not found")</f>
        <v>31396</v>
      </c>
      <c r="M1586" s="17">
        <f>_xlfn.XLOOKUP(A1586, 'Hospitalisation Details'!A:A, 'Hospitalisation Details'!J:J, "not found")</f>
        <v>6313.76</v>
      </c>
      <c r="N1586" s="2" t="str">
        <f>_xlfn.XLOOKUP(A1586, 'Hospitalisation Details'!A:A, 'Hospitalisation Details'!L:L, "not found")</f>
        <v>tier - 2</v>
      </c>
      <c r="O1586" s="2" t="str">
        <f>_xlfn.XLOOKUP(A1586, 'Hospitalisation Details'!A:A, 'Hospitalisation Details'!N:N, "not found")</f>
        <v>tier - 1</v>
      </c>
      <c r="P1586" s="2" t="str">
        <f>_xlfn.XLOOKUP(A1586, 'Hospitalisation Details'!A:A, 'Hospitalisation Details'!P:P, "not found")</f>
        <v>R1013</v>
      </c>
      <c r="Q1586" s="2">
        <f>_xlfn.XLOOKUP(A1586, 'Hospitalisation Details'!A:A, 'Hospitalisation Details'!H:H, "not found")</f>
        <v>37</v>
      </c>
    </row>
    <row r="1587" spans="1:17" ht="15.75" x14ac:dyDescent="0.25">
      <c r="A1587" s="15" t="s">
        <v>785</v>
      </c>
      <c r="B1587" s="2" t="str">
        <f>VLOOKUP(A1587, 'Customer Names'!A:E, 4, FALSE)</f>
        <v>Maria Isabel</v>
      </c>
      <c r="C1587" s="2">
        <f>_xlfn.XLOOKUP(A1587, 'Medical Examinations'!A:A, 'Medical Examinations'!B:B, "not found")</f>
        <v>29.5</v>
      </c>
      <c r="D1587" s="2">
        <f>_xlfn.XLOOKUP(A1587, 'Medical Examinations'!A:A, 'Medical Examinations'!D:D, "not found")</f>
        <v>5.54</v>
      </c>
      <c r="E1587" s="2" t="str">
        <f>_xlfn.XLOOKUP(A1587, 'Medical Examinations'!A:A, 'Medical Examinations'!F:F, "not found")</f>
        <v>yes</v>
      </c>
      <c r="F1587" s="2" t="str">
        <f>_xlfn.XLOOKUP(A1587, 'Medical Examinations'!A:A, 'Medical Examinations'!G:G, "not found")</f>
        <v>No</v>
      </c>
      <c r="G1587" s="2" t="str">
        <f>_xlfn.XLOOKUP(A1587, 'Medical Examinations'!A:A, 'Medical Examinations'!H:H, "not found")</f>
        <v>No</v>
      </c>
      <c r="H1587" s="2">
        <f>_xlfn.XLOOKUP(A1587, 'Medical Examinations'!A:A, 'Medical Examinations'!J:J, "not found")</f>
        <v>0</v>
      </c>
      <c r="I1587" s="2" t="str">
        <f>_xlfn.XLOOKUP(A1587, 'Medical Examinations'!A:A, 'Medical Examinations'!L:L, "not found")</f>
        <v>No</v>
      </c>
      <c r="J1587" s="2" t="str">
        <f>_xlfn.XLOOKUP(A1587, 'Medical Examinations'!A:A, 'Medical Examinations'!C:C, "not found")</f>
        <v>Overweight</v>
      </c>
      <c r="K1587" s="2" t="str">
        <f>_xlfn.XLOOKUP(A1587, 'Medical Examinations'!A:A, 'Medical Examinations'!E:E, "not  found")</f>
        <v>Normal</v>
      </c>
      <c r="L1587" s="16">
        <f>_xlfn.XLOOKUP(A1587, 'Hospitalisation Details'!A:A, 'Hospitalisation Details'!G:G, "not found")</f>
        <v>31370</v>
      </c>
      <c r="M1587" s="17">
        <f>_xlfn.XLOOKUP(A1587, 'Hospitalisation Details'!A:A, 'Hospitalisation Details'!J:J, "not found")</f>
        <v>6311.95</v>
      </c>
      <c r="N1587" s="2" t="str">
        <f>_xlfn.XLOOKUP(A1587, 'Hospitalisation Details'!A:A, 'Hospitalisation Details'!L:L, "not found")</f>
        <v>tier - 2</v>
      </c>
      <c r="O1587" s="2" t="str">
        <f>_xlfn.XLOOKUP(A1587, 'Hospitalisation Details'!A:A, 'Hospitalisation Details'!N:N, "not found")</f>
        <v>tier - 1</v>
      </c>
      <c r="P1587" s="2" t="str">
        <f>_xlfn.XLOOKUP(A1587, 'Hospitalisation Details'!A:A, 'Hospitalisation Details'!P:P, "not found")</f>
        <v>R1011</v>
      </c>
      <c r="Q1587" s="2">
        <f>_xlfn.XLOOKUP(A1587, 'Hospitalisation Details'!A:A, 'Hospitalisation Details'!H:H, "not found")</f>
        <v>37</v>
      </c>
    </row>
    <row r="1588" spans="1:17" ht="15.75" x14ac:dyDescent="0.25">
      <c r="A1588" s="15" t="s">
        <v>784</v>
      </c>
      <c r="B1588" s="2" t="str">
        <f>VLOOKUP(A1588, 'Customer Names'!A:E, 4, FALSE)</f>
        <v>Arthur M.</v>
      </c>
      <c r="C1588" s="2">
        <f>_xlfn.XLOOKUP(A1588, 'Medical Examinations'!A:A, 'Medical Examinations'!B:B, "not found")</f>
        <v>43.39</v>
      </c>
      <c r="D1588" s="2">
        <f>_xlfn.XLOOKUP(A1588, 'Medical Examinations'!A:A, 'Medical Examinations'!D:D, "not found")</f>
        <v>5.85</v>
      </c>
      <c r="E1588" s="2" t="str">
        <f>_xlfn.XLOOKUP(A1588, 'Medical Examinations'!A:A, 'Medical Examinations'!F:F, "not found")</f>
        <v>No</v>
      </c>
      <c r="F1588" s="2" t="str">
        <f>_xlfn.XLOOKUP(A1588, 'Medical Examinations'!A:A, 'Medical Examinations'!G:G, "not found")</f>
        <v>yes</v>
      </c>
      <c r="G1588" s="2" t="str">
        <f>_xlfn.XLOOKUP(A1588, 'Medical Examinations'!A:A, 'Medical Examinations'!H:H, "not found")</f>
        <v>No</v>
      </c>
      <c r="H1588" s="2">
        <f>_xlfn.XLOOKUP(A1588, 'Medical Examinations'!A:A, 'Medical Examinations'!J:J, "not found")</f>
        <v>1</v>
      </c>
      <c r="I1588" s="2" t="str">
        <f>_xlfn.XLOOKUP(A1588, 'Medical Examinations'!A:A, 'Medical Examinations'!L:L, "not found")</f>
        <v>No</v>
      </c>
      <c r="J1588" s="2" t="str">
        <f>_xlfn.XLOOKUP(A1588, 'Medical Examinations'!A:A, 'Medical Examinations'!C:C, "not found")</f>
        <v>Obesity</v>
      </c>
      <c r="K1588" s="2" t="str">
        <f>_xlfn.XLOOKUP(A1588, 'Medical Examinations'!A:A, 'Medical Examinations'!E:E, "not  found")</f>
        <v>Prediabeties</v>
      </c>
      <c r="L1588" s="16">
        <f>_xlfn.XLOOKUP(A1588, 'Hospitalisation Details'!A:A, 'Hospitalisation Details'!G:G, "not found")</f>
        <v>38195</v>
      </c>
      <c r="M1588" s="17">
        <f>_xlfn.XLOOKUP(A1588, 'Hospitalisation Details'!A:A, 'Hospitalisation Details'!J:J, "not found")</f>
        <v>6311.11</v>
      </c>
      <c r="N1588" s="2" t="str">
        <f>_xlfn.XLOOKUP(A1588, 'Hospitalisation Details'!A:A, 'Hospitalisation Details'!L:L, "not found")</f>
        <v>tier - 2</v>
      </c>
      <c r="O1588" s="2" t="str">
        <f>_xlfn.XLOOKUP(A1588, 'Hospitalisation Details'!A:A, 'Hospitalisation Details'!N:N, "not found")</f>
        <v>tier - 2</v>
      </c>
      <c r="P1588" s="2" t="str">
        <f>_xlfn.XLOOKUP(A1588, 'Hospitalisation Details'!A:A, 'Hospitalisation Details'!P:P, "not found")</f>
        <v>R1011</v>
      </c>
      <c r="Q1588" s="2">
        <f>_xlfn.XLOOKUP(A1588, 'Hospitalisation Details'!A:A, 'Hospitalisation Details'!H:H, "not found")</f>
        <v>18</v>
      </c>
    </row>
    <row r="1589" spans="1:17" ht="15.75" x14ac:dyDescent="0.25">
      <c r="A1589" s="15" t="s">
        <v>783</v>
      </c>
      <c r="B1589" s="2" t="str">
        <f>VLOOKUP(A1589, 'Customer Names'!A:E, 4, FALSE)</f>
        <v>Joseph R.</v>
      </c>
      <c r="C1589" s="2">
        <f>_xlfn.XLOOKUP(A1589, 'Medical Examinations'!A:A, 'Medical Examinations'!B:B, "not found")</f>
        <v>15.08</v>
      </c>
      <c r="D1589" s="2">
        <f>_xlfn.XLOOKUP(A1589, 'Medical Examinations'!A:A, 'Medical Examinations'!D:D, "not found")</f>
        <v>4.8499999999999996</v>
      </c>
      <c r="E1589" s="2" t="str">
        <f>_xlfn.XLOOKUP(A1589, 'Medical Examinations'!A:A, 'Medical Examinations'!F:F, "not found")</f>
        <v>yes</v>
      </c>
      <c r="F1589" s="2" t="str">
        <f>_xlfn.XLOOKUP(A1589, 'Medical Examinations'!A:A, 'Medical Examinations'!G:G, "not found")</f>
        <v>No</v>
      </c>
      <c r="G1589" s="2" t="str">
        <f>_xlfn.XLOOKUP(A1589, 'Medical Examinations'!A:A, 'Medical Examinations'!H:H, "not found")</f>
        <v>Yes</v>
      </c>
      <c r="H1589" s="2">
        <f>_xlfn.XLOOKUP(A1589, 'Medical Examinations'!A:A, 'Medical Examinations'!J:J, "not found")</f>
        <v>1</v>
      </c>
      <c r="I1589" s="2" t="str">
        <f>_xlfn.XLOOKUP(A1589, 'Medical Examinations'!A:A, 'Medical Examinations'!L:L, "not found")</f>
        <v>No</v>
      </c>
      <c r="J1589" s="2" t="str">
        <f>_xlfn.XLOOKUP(A1589, 'Medical Examinations'!A:A, 'Medical Examinations'!C:C, "not found")</f>
        <v>Underweight</v>
      </c>
      <c r="K1589" s="2" t="str">
        <f>_xlfn.XLOOKUP(A1589, 'Medical Examinations'!A:A, 'Medical Examinations'!E:E, "not  found")</f>
        <v>Normal</v>
      </c>
      <c r="L1589" s="16">
        <f>_xlfn.XLOOKUP(A1589, 'Hospitalisation Details'!A:A, 'Hospitalisation Details'!G:G, "not found")</f>
        <v>25450</v>
      </c>
      <c r="M1589" s="17">
        <f>_xlfn.XLOOKUP(A1589, 'Hospitalisation Details'!A:A, 'Hospitalisation Details'!J:J, "not found")</f>
        <v>6305.61</v>
      </c>
      <c r="N1589" s="2" t="str">
        <f>_xlfn.XLOOKUP(A1589, 'Hospitalisation Details'!A:A, 'Hospitalisation Details'!L:L, "not found")</f>
        <v>tier - 2</v>
      </c>
      <c r="O1589" s="2" t="str">
        <f>_xlfn.XLOOKUP(A1589, 'Hospitalisation Details'!A:A, 'Hospitalisation Details'!N:N, "not found")</f>
        <v>tier - 2</v>
      </c>
      <c r="P1589" s="2" t="str">
        <f>_xlfn.XLOOKUP(A1589, 'Hospitalisation Details'!A:A, 'Hospitalisation Details'!P:P, "not found")</f>
        <v>R1012</v>
      </c>
      <c r="Q1589" s="2">
        <f>_xlfn.XLOOKUP(A1589, 'Hospitalisation Details'!A:A, 'Hospitalisation Details'!H:H, "not found")</f>
        <v>53</v>
      </c>
    </row>
    <row r="1590" spans="1:17" ht="15.75" x14ac:dyDescent="0.25">
      <c r="A1590" s="15" t="s">
        <v>782</v>
      </c>
      <c r="B1590" s="2" t="str">
        <f>VLOOKUP(A1590, 'Customer Names'!A:E, 4, FALSE)</f>
        <v>Sachiko</v>
      </c>
      <c r="C1590" s="2">
        <f>_xlfn.XLOOKUP(A1590, 'Medical Examinations'!A:A, 'Medical Examinations'!B:B, "not found")</f>
        <v>20.48</v>
      </c>
      <c r="D1590" s="2">
        <f>_xlfn.XLOOKUP(A1590, 'Medical Examinations'!A:A, 'Medical Examinations'!D:D, "not found")</f>
        <v>11.09</v>
      </c>
      <c r="E1590" s="2" t="str">
        <f>_xlfn.XLOOKUP(A1590, 'Medical Examinations'!A:A, 'Medical Examinations'!F:F, "not found")</f>
        <v>No</v>
      </c>
      <c r="F1590" s="2" t="str">
        <f>_xlfn.XLOOKUP(A1590, 'Medical Examinations'!A:A, 'Medical Examinations'!G:G, "not found")</f>
        <v>No</v>
      </c>
      <c r="G1590" s="2" t="str">
        <f>_xlfn.XLOOKUP(A1590, 'Medical Examinations'!A:A, 'Medical Examinations'!H:H, "not found")</f>
        <v>No</v>
      </c>
      <c r="H1590" s="2">
        <f>_xlfn.XLOOKUP(A1590, 'Medical Examinations'!A:A, 'Medical Examinations'!J:J, "not found")</f>
        <v>0</v>
      </c>
      <c r="I1590" s="2" t="str">
        <f>_xlfn.XLOOKUP(A1590, 'Medical Examinations'!A:A, 'Medical Examinations'!L:L, "not found")</f>
        <v>No</v>
      </c>
      <c r="J1590" s="2" t="str">
        <f>_xlfn.XLOOKUP(A1590, 'Medical Examinations'!A:A, 'Medical Examinations'!C:C, "not found")</f>
        <v>Normal Weight</v>
      </c>
      <c r="K1590" s="2" t="str">
        <f>_xlfn.XLOOKUP(A1590, 'Medical Examinations'!A:A, 'Medical Examinations'!E:E, "not  found")</f>
        <v>Diabetes</v>
      </c>
      <c r="L1590" s="16">
        <f>_xlfn.XLOOKUP(A1590, 'Hospitalisation Details'!A:A, 'Hospitalisation Details'!G:G, "not found")</f>
        <v>27289</v>
      </c>
      <c r="M1590" s="17">
        <f>_xlfn.XLOOKUP(A1590, 'Hospitalisation Details'!A:A, 'Hospitalisation Details'!J:J, "not found")</f>
        <v>6302.23</v>
      </c>
      <c r="N1590" s="2" t="str">
        <f>_xlfn.XLOOKUP(A1590, 'Hospitalisation Details'!A:A, 'Hospitalisation Details'!L:L, "not found")</f>
        <v>tier - 2</v>
      </c>
      <c r="O1590" s="2" t="str">
        <f>_xlfn.XLOOKUP(A1590, 'Hospitalisation Details'!A:A, 'Hospitalisation Details'!N:N, "not found")</f>
        <v>tier - 1</v>
      </c>
      <c r="P1590" s="2" t="str">
        <f>_xlfn.XLOOKUP(A1590, 'Hospitalisation Details'!A:A, 'Hospitalisation Details'!P:P, "not found")</f>
        <v>R1013</v>
      </c>
      <c r="Q1590" s="2">
        <f>_xlfn.XLOOKUP(A1590, 'Hospitalisation Details'!A:A, 'Hospitalisation Details'!H:H, "not found")</f>
        <v>48</v>
      </c>
    </row>
    <row r="1591" spans="1:17" ht="15.75" x14ac:dyDescent="0.25">
      <c r="A1591" s="15" t="s">
        <v>781</v>
      </c>
      <c r="B1591" s="2" t="str">
        <f>VLOOKUP(A1591, 'Customer Names'!A:E, 4, FALSE)</f>
        <v>Christopher</v>
      </c>
      <c r="C1591" s="2">
        <f>_xlfn.XLOOKUP(A1591, 'Medical Examinations'!A:A, 'Medical Examinations'!B:B, "not found")</f>
        <v>34.450000000000003</v>
      </c>
      <c r="D1591" s="2">
        <f>_xlfn.XLOOKUP(A1591, 'Medical Examinations'!A:A, 'Medical Examinations'!D:D, "not found")</f>
        <v>5.58</v>
      </c>
      <c r="E1591" s="2" t="str">
        <f>_xlfn.XLOOKUP(A1591, 'Medical Examinations'!A:A, 'Medical Examinations'!F:F, "not found")</f>
        <v>yes</v>
      </c>
      <c r="F1591" s="2" t="str">
        <f>_xlfn.XLOOKUP(A1591, 'Medical Examinations'!A:A, 'Medical Examinations'!G:G, "not found")</f>
        <v>No</v>
      </c>
      <c r="G1591" s="2" t="str">
        <f>_xlfn.XLOOKUP(A1591, 'Medical Examinations'!A:A, 'Medical Examinations'!H:H, "not found")</f>
        <v>No</v>
      </c>
      <c r="H1591" s="2">
        <f>_xlfn.XLOOKUP(A1591, 'Medical Examinations'!A:A, 'Medical Examinations'!J:J, "not found")</f>
        <v>0</v>
      </c>
      <c r="I1591" s="2" t="str">
        <f>_xlfn.XLOOKUP(A1591, 'Medical Examinations'!A:A, 'Medical Examinations'!L:L, "not found")</f>
        <v>No</v>
      </c>
      <c r="J1591" s="2" t="str">
        <f>_xlfn.XLOOKUP(A1591, 'Medical Examinations'!A:A, 'Medical Examinations'!C:C, "not found")</f>
        <v>Obesity</v>
      </c>
      <c r="K1591" s="2" t="str">
        <f>_xlfn.XLOOKUP(A1591, 'Medical Examinations'!A:A, 'Medical Examinations'!E:E, "not  found")</f>
        <v>Normal</v>
      </c>
      <c r="L1591" s="16">
        <f>_xlfn.XLOOKUP(A1591, 'Hospitalisation Details'!A:A, 'Hospitalisation Details'!G:G, "not found")</f>
        <v>35250</v>
      </c>
      <c r="M1591" s="17">
        <f>_xlfn.XLOOKUP(A1591, 'Hospitalisation Details'!A:A, 'Hospitalisation Details'!J:J, "not found")</f>
        <v>6293.63</v>
      </c>
      <c r="N1591" s="2" t="str">
        <f>_xlfn.XLOOKUP(A1591, 'Hospitalisation Details'!A:A, 'Hospitalisation Details'!L:L, "not found")</f>
        <v>tier - 2</v>
      </c>
      <c r="O1591" s="2" t="str">
        <f>_xlfn.XLOOKUP(A1591, 'Hospitalisation Details'!A:A, 'Hospitalisation Details'!N:N, "not found")</f>
        <v>tier - 3</v>
      </c>
      <c r="P1591" s="2" t="str">
        <f>_xlfn.XLOOKUP(A1591, 'Hospitalisation Details'!A:A, 'Hospitalisation Details'!P:P, "not found")</f>
        <v>R1021</v>
      </c>
      <c r="Q1591" s="2">
        <f>_xlfn.XLOOKUP(A1591, 'Hospitalisation Details'!A:A, 'Hospitalisation Details'!H:H, "not found")</f>
        <v>26</v>
      </c>
    </row>
    <row r="1592" spans="1:17" ht="15.75" x14ac:dyDescent="0.25">
      <c r="A1592" s="15" t="s">
        <v>780</v>
      </c>
      <c r="B1592" s="2" t="str">
        <f>VLOOKUP(A1592, 'Customer Names'!A:E, 4, FALSE)</f>
        <v>Joseph</v>
      </c>
      <c r="C1592" s="2">
        <f>_xlfn.XLOOKUP(A1592, 'Medical Examinations'!A:A, 'Medical Examinations'!B:B, "not found")</f>
        <v>34.21</v>
      </c>
      <c r="D1592" s="2">
        <f>_xlfn.XLOOKUP(A1592, 'Medical Examinations'!A:A, 'Medical Examinations'!D:D, "not found")</f>
        <v>9.7200000000000006</v>
      </c>
      <c r="E1592" s="2" t="str">
        <f>_xlfn.XLOOKUP(A1592, 'Medical Examinations'!A:A, 'Medical Examinations'!F:F, "not found")</f>
        <v>yes</v>
      </c>
      <c r="F1592" s="2" t="str">
        <f>_xlfn.XLOOKUP(A1592, 'Medical Examinations'!A:A, 'Medical Examinations'!G:G, "not found")</f>
        <v>No</v>
      </c>
      <c r="G1592" s="2" t="str">
        <f>_xlfn.XLOOKUP(A1592, 'Medical Examinations'!A:A, 'Medical Examinations'!H:H, "not found")</f>
        <v>No</v>
      </c>
      <c r="H1592" s="2">
        <f>_xlfn.XLOOKUP(A1592, 'Medical Examinations'!A:A, 'Medical Examinations'!J:J, "not found")</f>
        <v>0</v>
      </c>
      <c r="I1592" s="2" t="str">
        <f>_xlfn.XLOOKUP(A1592, 'Medical Examinations'!A:A, 'Medical Examinations'!L:L, "not found")</f>
        <v>No</v>
      </c>
      <c r="J1592" s="2" t="str">
        <f>_xlfn.XLOOKUP(A1592, 'Medical Examinations'!A:A, 'Medical Examinations'!C:C, "not found")</f>
        <v>Obesity</v>
      </c>
      <c r="K1592" s="2" t="str">
        <f>_xlfn.XLOOKUP(A1592, 'Medical Examinations'!A:A, 'Medical Examinations'!E:E, "not  found")</f>
        <v>Diabetes</v>
      </c>
      <c r="L1592" s="16">
        <f>_xlfn.XLOOKUP(A1592, 'Hospitalisation Details'!A:A, 'Hospitalisation Details'!G:G, "not found")</f>
        <v>29824</v>
      </c>
      <c r="M1592" s="17">
        <f>_xlfn.XLOOKUP(A1592, 'Hospitalisation Details'!A:A, 'Hospitalisation Details'!J:J, "not found")</f>
        <v>6289.75</v>
      </c>
      <c r="N1592" s="2" t="str">
        <f>_xlfn.XLOOKUP(A1592, 'Hospitalisation Details'!A:A, 'Hospitalisation Details'!L:L, "not found")</f>
        <v>tier - 2</v>
      </c>
      <c r="O1592" s="2" t="str">
        <f>_xlfn.XLOOKUP(A1592, 'Hospitalisation Details'!A:A, 'Hospitalisation Details'!N:N, "not found")</f>
        <v>tier - 3</v>
      </c>
      <c r="P1592" s="2" t="str">
        <f>_xlfn.XLOOKUP(A1592, 'Hospitalisation Details'!A:A, 'Hospitalisation Details'!P:P, "not found")</f>
        <v>R1013</v>
      </c>
      <c r="Q1592" s="2">
        <f>_xlfn.XLOOKUP(A1592, 'Hospitalisation Details'!A:A, 'Hospitalisation Details'!H:H, "not found")</f>
        <v>41</v>
      </c>
    </row>
    <row r="1593" spans="1:17" ht="15.75" x14ac:dyDescent="0.25">
      <c r="A1593" s="15" t="s">
        <v>779</v>
      </c>
      <c r="B1593" s="2" t="str">
        <f>VLOOKUP(A1593, 'Customer Names'!A:E, 4, FALSE)</f>
        <v>Lawrence</v>
      </c>
      <c r="C1593" s="2">
        <f>_xlfn.XLOOKUP(A1593, 'Medical Examinations'!A:A, 'Medical Examinations'!B:B, "not found")</f>
        <v>28.8</v>
      </c>
      <c r="D1593" s="2">
        <f>_xlfn.XLOOKUP(A1593, 'Medical Examinations'!A:A, 'Medical Examinations'!D:D, "not found")</f>
        <v>11.41</v>
      </c>
      <c r="E1593" s="2" t="str">
        <f>_xlfn.XLOOKUP(A1593, 'Medical Examinations'!A:A, 'Medical Examinations'!F:F, "not found")</f>
        <v>yes</v>
      </c>
      <c r="F1593" s="2" t="str">
        <f>_xlfn.XLOOKUP(A1593, 'Medical Examinations'!A:A, 'Medical Examinations'!G:G, "not found")</f>
        <v>No</v>
      </c>
      <c r="G1593" s="2" t="str">
        <f>_xlfn.XLOOKUP(A1593, 'Medical Examinations'!A:A, 'Medical Examinations'!H:H, "not found")</f>
        <v>No</v>
      </c>
      <c r="H1593" s="2">
        <f>_xlfn.XLOOKUP(A1593, 'Medical Examinations'!A:A, 'Medical Examinations'!J:J, "not found")</f>
        <v>0</v>
      </c>
      <c r="I1593" s="2" t="str">
        <f>_xlfn.XLOOKUP(A1593, 'Medical Examinations'!A:A, 'Medical Examinations'!L:L, "not found")</f>
        <v>No</v>
      </c>
      <c r="J1593" s="2" t="str">
        <f>_xlfn.XLOOKUP(A1593, 'Medical Examinations'!A:A, 'Medical Examinations'!C:C, "not found")</f>
        <v>Overweight</v>
      </c>
      <c r="K1593" s="2" t="str">
        <f>_xlfn.XLOOKUP(A1593, 'Medical Examinations'!A:A, 'Medical Examinations'!E:E, "not  found")</f>
        <v>Diabetes</v>
      </c>
      <c r="L1593" s="16">
        <f>_xlfn.XLOOKUP(A1593, 'Hospitalisation Details'!A:A, 'Hospitalisation Details'!G:G, "not found")</f>
        <v>29914</v>
      </c>
      <c r="M1593" s="17">
        <f>_xlfn.XLOOKUP(A1593, 'Hospitalisation Details'!A:A, 'Hospitalisation Details'!J:J, "not found")</f>
        <v>6282.24</v>
      </c>
      <c r="N1593" s="2" t="str">
        <f>_xlfn.XLOOKUP(A1593, 'Hospitalisation Details'!A:A, 'Hospitalisation Details'!L:L, "not found")</f>
        <v>tier - 2</v>
      </c>
      <c r="O1593" s="2" t="str">
        <f>_xlfn.XLOOKUP(A1593, 'Hospitalisation Details'!A:A, 'Hospitalisation Details'!N:N, "not found")</f>
        <v>tier - 1</v>
      </c>
      <c r="P1593" s="2" t="str">
        <f>_xlfn.XLOOKUP(A1593, 'Hospitalisation Details'!A:A, 'Hospitalisation Details'!P:P, "not found")</f>
        <v>R1011</v>
      </c>
      <c r="Q1593" s="2">
        <f>_xlfn.XLOOKUP(A1593, 'Hospitalisation Details'!A:A, 'Hospitalisation Details'!H:H, "not found")</f>
        <v>41</v>
      </c>
    </row>
    <row r="1594" spans="1:17" ht="15.75" x14ac:dyDescent="0.25">
      <c r="A1594" s="15" t="s">
        <v>778</v>
      </c>
      <c r="B1594" s="2" t="str">
        <f>VLOOKUP(A1594, 'Customer Names'!A:E, 4, FALSE)</f>
        <v>Katie</v>
      </c>
      <c r="C1594" s="2">
        <f>_xlfn.XLOOKUP(A1594, 'Medical Examinations'!A:A, 'Medical Examinations'!B:B, "not found")</f>
        <v>31.74</v>
      </c>
      <c r="D1594" s="2">
        <f>_xlfn.XLOOKUP(A1594, 'Medical Examinations'!A:A, 'Medical Examinations'!D:D, "not found")</f>
        <v>4.46</v>
      </c>
      <c r="E1594" s="2" t="str">
        <f>_xlfn.XLOOKUP(A1594, 'Medical Examinations'!A:A, 'Medical Examinations'!F:F, "not found")</f>
        <v>No</v>
      </c>
      <c r="F1594" s="2" t="str">
        <f>_xlfn.XLOOKUP(A1594, 'Medical Examinations'!A:A, 'Medical Examinations'!G:G, "not found")</f>
        <v>No</v>
      </c>
      <c r="G1594" s="2" t="str">
        <f>_xlfn.XLOOKUP(A1594, 'Medical Examinations'!A:A, 'Medical Examinations'!H:H, "not found")</f>
        <v>Yes</v>
      </c>
      <c r="H1594" s="2">
        <f>_xlfn.XLOOKUP(A1594, 'Medical Examinations'!A:A, 'Medical Examinations'!J:J, "not found")</f>
        <v>1</v>
      </c>
      <c r="I1594" s="2" t="str">
        <f>_xlfn.XLOOKUP(A1594, 'Medical Examinations'!A:A, 'Medical Examinations'!L:L, "not found")</f>
        <v>No</v>
      </c>
      <c r="J1594" s="2" t="str">
        <f>_xlfn.XLOOKUP(A1594, 'Medical Examinations'!A:A, 'Medical Examinations'!C:C, "not found")</f>
        <v>Obesity</v>
      </c>
      <c r="K1594" s="2" t="str">
        <f>_xlfn.XLOOKUP(A1594, 'Medical Examinations'!A:A, 'Medical Examinations'!E:E, "not  found")</f>
        <v>Normal</v>
      </c>
      <c r="L1594" s="16">
        <f>_xlfn.XLOOKUP(A1594, 'Hospitalisation Details'!A:A, 'Hospitalisation Details'!G:G, "not found")</f>
        <v>34258</v>
      </c>
      <c r="M1594" s="17">
        <f>_xlfn.XLOOKUP(A1594, 'Hospitalisation Details'!A:A, 'Hospitalisation Details'!J:J, "not found")</f>
        <v>6276.3</v>
      </c>
      <c r="N1594" s="2" t="str">
        <f>_xlfn.XLOOKUP(A1594, 'Hospitalisation Details'!A:A, 'Hospitalisation Details'!L:L, "not found")</f>
        <v>tier - 2</v>
      </c>
      <c r="O1594" s="2" t="str">
        <f>_xlfn.XLOOKUP(A1594, 'Hospitalisation Details'!A:A, 'Hospitalisation Details'!N:N, "not found")</f>
        <v>tier - 1</v>
      </c>
      <c r="P1594" s="2" t="str">
        <f>_xlfn.XLOOKUP(A1594, 'Hospitalisation Details'!A:A, 'Hospitalisation Details'!P:P, "not found")</f>
        <v>R1025</v>
      </c>
      <c r="Q1594" s="2">
        <f>_xlfn.XLOOKUP(A1594, 'Hospitalisation Details'!A:A, 'Hospitalisation Details'!H:H, "not found")</f>
        <v>29</v>
      </c>
    </row>
    <row r="1595" spans="1:17" ht="15.75" x14ac:dyDescent="0.25">
      <c r="A1595" s="15" t="s">
        <v>777</v>
      </c>
      <c r="B1595" s="2" t="str">
        <f>VLOOKUP(A1595, 'Customer Names'!A:E, 4, FALSE)</f>
        <v>Ruben</v>
      </c>
      <c r="C1595" s="2">
        <f>_xlfn.XLOOKUP(A1595, 'Medical Examinations'!A:A, 'Medical Examinations'!B:B, "not found")</f>
        <v>21.78</v>
      </c>
      <c r="D1595" s="2">
        <f>_xlfn.XLOOKUP(A1595, 'Medical Examinations'!A:A, 'Medical Examinations'!D:D, "not found")</f>
        <v>9.31</v>
      </c>
      <c r="E1595" s="2" t="str">
        <f>_xlfn.XLOOKUP(A1595, 'Medical Examinations'!A:A, 'Medical Examinations'!F:F, "not found")</f>
        <v>yes</v>
      </c>
      <c r="F1595" s="2" t="str">
        <f>_xlfn.XLOOKUP(A1595, 'Medical Examinations'!A:A, 'Medical Examinations'!G:G, "not found")</f>
        <v>No</v>
      </c>
      <c r="G1595" s="2" t="str">
        <f>_xlfn.XLOOKUP(A1595, 'Medical Examinations'!A:A, 'Medical Examinations'!H:H, "not found")</f>
        <v>No</v>
      </c>
      <c r="H1595" s="2">
        <f>_xlfn.XLOOKUP(A1595, 'Medical Examinations'!A:A, 'Medical Examinations'!J:J, "not found")</f>
        <v>0</v>
      </c>
      <c r="I1595" s="2" t="str">
        <f>_xlfn.XLOOKUP(A1595, 'Medical Examinations'!A:A, 'Medical Examinations'!L:L, "not found")</f>
        <v>No</v>
      </c>
      <c r="J1595" s="2" t="str">
        <f>_xlfn.XLOOKUP(A1595, 'Medical Examinations'!A:A, 'Medical Examinations'!C:C, "not found")</f>
        <v>Normal Weight</v>
      </c>
      <c r="K1595" s="2" t="str">
        <f>_xlfn.XLOOKUP(A1595, 'Medical Examinations'!A:A, 'Medical Examinations'!E:E, "not  found")</f>
        <v>Diabetes</v>
      </c>
      <c r="L1595" s="16">
        <f>_xlfn.XLOOKUP(A1595, 'Hospitalisation Details'!A:A, 'Hospitalisation Details'!G:G, "not found")</f>
        <v>29767</v>
      </c>
      <c r="M1595" s="17">
        <f>_xlfn.XLOOKUP(A1595, 'Hospitalisation Details'!A:A, 'Hospitalisation Details'!J:J, "not found")</f>
        <v>6272.48</v>
      </c>
      <c r="N1595" s="2" t="str">
        <f>_xlfn.XLOOKUP(A1595, 'Hospitalisation Details'!A:A, 'Hospitalisation Details'!L:L, "not found")</f>
        <v>tier - 1</v>
      </c>
      <c r="O1595" s="2" t="str">
        <f>_xlfn.XLOOKUP(A1595, 'Hospitalisation Details'!A:A, 'Hospitalisation Details'!N:N, "not found")</f>
        <v>tier - 3</v>
      </c>
      <c r="P1595" s="2" t="str">
        <f>_xlfn.XLOOKUP(A1595, 'Hospitalisation Details'!A:A, 'Hospitalisation Details'!P:P, "not found")</f>
        <v>R1013</v>
      </c>
      <c r="Q1595" s="2">
        <f>_xlfn.XLOOKUP(A1595, 'Hospitalisation Details'!A:A, 'Hospitalisation Details'!H:H, "not found")</f>
        <v>41</v>
      </c>
    </row>
    <row r="1596" spans="1:17" ht="15.75" x14ac:dyDescent="0.25">
      <c r="A1596" s="15" t="s">
        <v>776</v>
      </c>
      <c r="B1596" s="2" t="str">
        <f>VLOOKUP(A1596, 'Customer Names'!A:E, 4, FALSE)</f>
        <v>Sarah</v>
      </c>
      <c r="C1596" s="2">
        <f>_xlfn.XLOOKUP(A1596, 'Medical Examinations'!A:A, 'Medical Examinations'!B:B, "not found")</f>
        <v>23.75</v>
      </c>
      <c r="D1596" s="2">
        <f>_xlfn.XLOOKUP(A1596, 'Medical Examinations'!A:A, 'Medical Examinations'!D:D, "not found")</f>
        <v>5.03</v>
      </c>
      <c r="E1596" s="2" t="str">
        <f>_xlfn.XLOOKUP(A1596, 'Medical Examinations'!A:A, 'Medical Examinations'!F:F, "not found")</f>
        <v>No</v>
      </c>
      <c r="F1596" s="2" t="str">
        <f>_xlfn.XLOOKUP(A1596, 'Medical Examinations'!A:A, 'Medical Examinations'!G:G, "not found")</f>
        <v>No</v>
      </c>
      <c r="G1596" s="2" t="str">
        <f>_xlfn.XLOOKUP(A1596, 'Medical Examinations'!A:A, 'Medical Examinations'!H:H, "not found")</f>
        <v>No</v>
      </c>
      <c r="H1596" s="2">
        <f>_xlfn.XLOOKUP(A1596, 'Medical Examinations'!A:A, 'Medical Examinations'!J:J, "not found")</f>
        <v>1</v>
      </c>
      <c r="I1596" s="2" t="str">
        <f>_xlfn.XLOOKUP(A1596, 'Medical Examinations'!A:A, 'Medical Examinations'!L:L, "not found")</f>
        <v>No</v>
      </c>
      <c r="J1596" s="2" t="str">
        <f>_xlfn.XLOOKUP(A1596, 'Medical Examinations'!A:A, 'Medical Examinations'!C:C, "not found")</f>
        <v>Normal Weight</v>
      </c>
      <c r="K1596" s="2" t="str">
        <f>_xlfn.XLOOKUP(A1596, 'Medical Examinations'!A:A, 'Medical Examinations'!E:E, "not  found")</f>
        <v>Normal</v>
      </c>
      <c r="L1596" s="16">
        <f>_xlfn.XLOOKUP(A1596, 'Hospitalisation Details'!A:A, 'Hospitalisation Details'!G:G, "not found")</f>
        <v>30950</v>
      </c>
      <c r="M1596" s="17">
        <f>_xlfn.XLOOKUP(A1596, 'Hospitalisation Details'!A:A, 'Hospitalisation Details'!J:J, "not found")</f>
        <v>6269.33</v>
      </c>
      <c r="N1596" s="2" t="str">
        <f>_xlfn.XLOOKUP(A1596, 'Hospitalisation Details'!A:A, 'Hospitalisation Details'!L:L, "not found")</f>
        <v>tier - 2</v>
      </c>
      <c r="O1596" s="2" t="str">
        <f>_xlfn.XLOOKUP(A1596, 'Hospitalisation Details'!A:A, 'Hospitalisation Details'!N:N, "not found")</f>
        <v>tier - 1</v>
      </c>
      <c r="P1596" s="2" t="str">
        <f>_xlfn.XLOOKUP(A1596, 'Hospitalisation Details'!A:A, 'Hospitalisation Details'!P:P, "not found")</f>
        <v>R1013</v>
      </c>
      <c r="Q1596" s="2">
        <f>_xlfn.XLOOKUP(A1596, 'Hospitalisation Details'!A:A, 'Hospitalisation Details'!H:H, "not found")</f>
        <v>38</v>
      </c>
    </row>
    <row r="1597" spans="1:17" ht="15.75" x14ac:dyDescent="0.25">
      <c r="A1597" s="15" t="s">
        <v>775</v>
      </c>
      <c r="B1597" s="2" t="str">
        <f>VLOOKUP(A1597, 'Customer Names'!A:E, 4, FALSE)</f>
        <v>Angela R.</v>
      </c>
      <c r="C1597" s="2">
        <f>_xlfn.XLOOKUP(A1597, 'Medical Examinations'!A:A, 'Medical Examinations'!B:B, "not found")</f>
        <v>33.21</v>
      </c>
      <c r="D1597" s="2">
        <f>_xlfn.XLOOKUP(A1597, 'Medical Examinations'!A:A, 'Medical Examinations'!D:D, "not found")</f>
        <v>5.07</v>
      </c>
      <c r="E1597" s="2" t="str">
        <f>_xlfn.XLOOKUP(A1597, 'Medical Examinations'!A:A, 'Medical Examinations'!F:F, "not found")</f>
        <v>yes</v>
      </c>
      <c r="F1597" s="2" t="str">
        <f>_xlfn.XLOOKUP(A1597, 'Medical Examinations'!A:A, 'Medical Examinations'!G:G, "not found")</f>
        <v>No</v>
      </c>
      <c r="G1597" s="2" t="str">
        <f>_xlfn.XLOOKUP(A1597, 'Medical Examinations'!A:A, 'Medical Examinations'!H:H, "not found")</f>
        <v>No</v>
      </c>
      <c r="H1597" s="2">
        <f>_xlfn.XLOOKUP(A1597, 'Medical Examinations'!A:A, 'Medical Examinations'!J:J, "not found")</f>
        <v>1</v>
      </c>
      <c r="I1597" s="2" t="str">
        <f>_xlfn.XLOOKUP(A1597, 'Medical Examinations'!A:A, 'Medical Examinations'!L:L, "not found")</f>
        <v>No</v>
      </c>
      <c r="J1597" s="2" t="str">
        <f>_xlfn.XLOOKUP(A1597, 'Medical Examinations'!A:A, 'Medical Examinations'!C:C, "not found")</f>
        <v>Obesity</v>
      </c>
      <c r="K1597" s="2" t="str">
        <f>_xlfn.XLOOKUP(A1597, 'Medical Examinations'!A:A, 'Medical Examinations'!E:E, "not  found")</f>
        <v>Normal</v>
      </c>
      <c r="L1597" s="16">
        <f>_xlfn.XLOOKUP(A1597, 'Hospitalisation Details'!A:A, 'Hospitalisation Details'!G:G, "not found")</f>
        <v>34989</v>
      </c>
      <c r="M1597" s="17">
        <f>_xlfn.XLOOKUP(A1597, 'Hospitalisation Details'!A:A, 'Hospitalisation Details'!J:J, "not found")</f>
        <v>6261.2</v>
      </c>
      <c r="N1597" s="2" t="str">
        <f>_xlfn.XLOOKUP(A1597, 'Hospitalisation Details'!A:A, 'Hospitalisation Details'!L:L, "not found")</f>
        <v>tier - 2</v>
      </c>
      <c r="O1597" s="2" t="str">
        <f>_xlfn.XLOOKUP(A1597, 'Hospitalisation Details'!A:A, 'Hospitalisation Details'!N:N, "not found")</f>
        <v>tier - 1</v>
      </c>
      <c r="P1597" s="2" t="str">
        <f>_xlfn.XLOOKUP(A1597, 'Hospitalisation Details'!A:A, 'Hospitalisation Details'!P:P, "not found")</f>
        <v>R1026</v>
      </c>
      <c r="Q1597" s="2">
        <f>_xlfn.XLOOKUP(A1597, 'Hospitalisation Details'!A:A, 'Hospitalisation Details'!H:H, "not found")</f>
        <v>27</v>
      </c>
    </row>
    <row r="1598" spans="1:17" ht="15.75" x14ac:dyDescent="0.25">
      <c r="A1598" s="15" t="s">
        <v>774</v>
      </c>
      <c r="B1598" s="2" t="str">
        <f>VLOOKUP(A1598, 'Customer Names'!A:E, 4, FALSE)</f>
        <v>Chatham</v>
      </c>
      <c r="C1598" s="2">
        <f>_xlfn.XLOOKUP(A1598, 'Medical Examinations'!A:A, 'Medical Examinations'!B:B, "not found")</f>
        <v>17.7</v>
      </c>
      <c r="D1598" s="2">
        <f>_xlfn.XLOOKUP(A1598, 'Medical Examinations'!A:A, 'Medical Examinations'!D:D, "not found")</f>
        <v>10.42</v>
      </c>
      <c r="E1598" s="2" t="str">
        <f>_xlfn.XLOOKUP(A1598, 'Medical Examinations'!A:A, 'Medical Examinations'!F:F, "not found")</f>
        <v>yes</v>
      </c>
      <c r="F1598" s="2" t="str">
        <f>_xlfn.XLOOKUP(A1598, 'Medical Examinations'!A:A, 'Medical Examinations'!G:G, "not found")</f>
        <v>No</v>
      </c>
      <c r="G1598" s="2" t="str">
        <f>_xlfn.XLOOKUP(A1598, 'Medical Examinations'!A:A, 'Medical Examinations'!H:H, "not found")</f>
        <v>No</v>
      </c>
      <c r="H1598" s="2">
        <f>_xlfn.XLOOKUP(A1598, 'Medical Examinations'!A:A, 'Medical Examinations'!J:J, "not found")</f>
        <v>2</v>
      </c>
      <c r="I1598" s="2" t="str">
        <f>_xlfn.XLOOKUP(A1598, 'Medical Examinations'!A:A, 'Medical Examinations'!L:L, "not found")</f>
        <v>No</v>
      </c>
      <c r="J1598" s="2" t="str">
        <f>_xlfn.XLOOKUP(A1598, 'Medical Examinations'!A:A, 'Medical Examinations'!C:C, "not found")</f>
        <v>Underweight</v>
      </c>
      <c r="K1598" s="2" t="str">
        <f>_xlfn.XLOOKUP(A1598, 'Medical Examinations'!A:A, 'Medical Examinations'!E:E, "not  found")</f>
        <v>Diabetes</v>
      </c>
      <c r="L1598" s="16">
        <f>_xlfn.XLOOKUP(A1598, 'Hospitalisation Details'!A:A, 'Hospitalisation Details'!G:G, "not found")</f>
        <v>25852</v>
      </c>
      <c r="M1598" s="17">
        <f>_xlfn.XLOOKUP(A1598, 'Hospitalisation Details'!A:A, 'Hospitalisation Details'!J:J, "not found")</f>
        <v>6255.38</v>
      </c>
      <c r="N1598" s="2" t="str">
        <f>_xlfn.XLOOKUP(A1598, 'Hospitalisation Details'!A:A, 'Hospitalisation Details'!L:L, "not found")</f>
        <v>tier - 2</v>
      </c>
      <c r="O1598" s="2" t="str">
        <f>_xlfn.XLOOKUP(A1598, 'Hospitalisation Details'!A:A, 'Hospitalisation Details'!N:N, "not found")</f>
        <v>tier - 2</v>
      </c>
      <c r="P1598" s="2" t="str">
        <f>_xlfn.XLOOKUP(A1598, 'Hospitalisation Details'!A:A, 'Hospitalisation Details'!P:P, "not found")</f>
        <v>R1013</v>
      </c>
      <c r="Q1598" s="2">
        <f>_xlfn.XLOOKUP(A1598, 'Hospitalisation Details'!A:A, 'Hospitalisation Details'!H:H, "not found")</f>
        <v>52</v>
      </c>
    </row>
    <row r="1599" spans="1:17" ht="15.75" x14ac:dyDescent="0.25">
      <c r="A1599" s="15" t="s">
        <v>773</v>
      </c>
      <c r="B1599" s="2" t="str">
        <f>VLOOKUP(A1599, 'Customer Names'!A:E, 4, FALSE)</f>
        <v>Derek</v>
      </c>
      <c r="C1599" s="2">
        <f>_xlfn.XLOOKUP(A1599, 'Medical Examinations'!A:A, 'Medical Examinations'!B:B, "not found")</f>
        <v>17.2</v>
      </c>
      <c r="D1599" s="2">
        <f>_xlfn.XLOOKUP(A1599, 'Medical Examinations'!A:A, 'Medical Examinations'!D:D, "not found")</f>
        <v>6.45</v>
      </c>
      <c r="E1599" s="2" t="str">
        <f>_xlfn.XLOOKUP(A1599, 'Medical Examinations'!A:A, 'Medical Examinations'!F:F, "not found")</f>
        <v>No</v>
      </c>
      <c r="F1599" s="2" t="str">
        <f>_xlfn.XLOOKUP(A1599, 'Medical Examinations'!A:A, 'Medical Examinations'!G:G, "not found")</f>
        <v>No</v>
      </c>
      <c r="G1599" s="2" t="str">
        <f>_xlfn.XLOOKUP(A1599, 'Medical Examinations'!A:A, 'Medical Examinations'!H:H, "not found")</f>
        <v>No</v>
      </c>
      <c r="H1599" s="2">
        <f>_xlfn.XLOOKUP(A1599, 'Medical Examinations'!A:A, 'Medical Examinations'!J:J, "not found")</f>
        <v>2</v>
      </c>
      <c r="I1599" s="2" t="str">
        <f>_xlfn.XLOOKUP(A1599, 'Medical Examinations'!A:A, 'Medical Examinations'!L:L, "not found")</f>
        <v>No</v>
      </c>
      <c r="J1599" s="2" t="str">
        <f>_xlfn.XLOOKUP(A1599, 'Medical Examinations'!A:A, 'Medical Examinations'!C:C, "not found")</f>
        <v>Underweight</v>
      </c>
      <c r="K1599" s="2" t="str">
        <f>_xlfn.XLOOKUP(A1599, 'Medical Examinations'!A:A, 'Medical Examinations'!E:E, "not  found")</f>
        <v>Prediabeties</v>
      </c>
      <c r="L1599" s="16">
        <f>_xlfn.XLOOKUP(A1599, 'Hospitalisation Details'!A:A, 'Hospitalisation Details'!G:G, "not found")</f>
        <v>26550</v>
      </c>
      <c r="M1599" s="17">
        <f>_xlfn.XLOOKUP(A1599, 'Hospitalisation Details'!A:A, 'Hospitalisation Details'!J:J, "not found")</f>
        <v>6254.13</v>
      </c>
      <c r="N1599" s="2" t="str">
        <f>_xlfn.XLOOKUP(A1599, 'Hospitalisation Details'!A:A, 'Hospitalisation Details'!L:L, "not found")</f>
        <v>tier - 2</v>
      </c>
      <c r="O1599" s="2" t="str">
        <f>_xlfn.XLOOKUP(A1599, 'Hospitalisation Details'!A:A, 'Hospitalisation Details'!N:N, "not found")</f>
        <v>tier - 2</v>
      </c>
      <c r="P1599" s="2" t="str">
        <f>_xlfn.XLOOKUP(A1599, 'Hospitalisation Details'!A:A, 'Hospitalisation Details'!P:P, "not found")</f>
        <v>R1012</v>
      </c>
      <c r="Q1599" s="2">
        <f>_xlfn.XLOOKUP(A1599, 'Hospitalisation Details'!A:A, 'Hospitalisation Details'!H:H, "not found")</f>
        <v>50</v>
      </c>
    </row>
    <row r="1600" spans="1:17" ht="15.75" x14ac:dyDescent="0.25">
      <c r="A1600" s="15" t="s">
        <v>772</v>
      </c>
      <c r="B1600" s="2" t="str">
        <f>VLOOKUP(A1600, 'Customer Names'!A:E, 4, FALSE)</f>
        <v>Kalvin J.</v>
      </c>
      <c r="C1600" s="2">
        <f>_xlfn.XLOOKUP(A1600, 'Medical Examinations'!A:A, 'Medical Examinations'!B:B, "not found")</f>
        <v>19.21</v>
      </c>
      <c r="D1600" s="2">
        <f>_xlfn.XLOOKUP(A1600, 'Medical Examinations'!A:A, 'Medical Examinations'!D:D, "not found")</f>
        <v>5.52</v>
      </c>
      <c r="E1600" s="2" t="str">
        <f>_xlfn.XLOOKUP(A1600, 'Medical Examinations'!A:A, 'Medical Examinations'!F:F, "not found")</f>
        <v>No</v>
      </c>
      <c r="F1600" s="2" t="str">
        <f>_xlfn.XLOOKUP(A1600, 'Medical Examinations'!A:A, 'Medical Examinations'!G:G, "not found")</f>
        <v>No</v>
      </c>
      <c r="G1600" s="2" t="str">
        <f>_xlfn.XLOOKUP(A1600, 'Medical Examinations'!A:A, 'Medical Examinations'!H:H, "not found")</f>
        <v>No</v>
      </c>
      <c r="H1600" s="2">
        <f>_xlfn.XLOOKUP(A1600, 'Medical Examinations'!A:A, 'Medical Examinations'!J:J, "not found")</f>
        <v>2</v>
      </c>
      <c r="I1600" s="2" t="str">
        <f>_xlfn.XLOOKUP(A1600, 'Medical Examinations'!A:A, 'Medical Examinations'!L:L, "not found")</f>
        <v>No</v>
      </c>
      <c r="J1600" s="2" t="str">
        <f>_xlfn.XLOOKUP(A1600, 'Medical Examinations'!A:A, 'Medical Examinations'!C:C, "not found")</f>
        <v>Normal Weight</v>
      </c>
      <c r="K1600" s="2" t="str">
        <f>_xlfn.XLOOKUP(A1600, 'Medical Examinations'!A:A, 'Medical Examinations'!E:E, "not  found")</f>
        <v>Normal</v>
      </c>
      <c r="L1600" s="16">
        <f>_xlfn.XLOOKUP(A1600, 'Hospitalisation Details'!A:A, 'Hospitalisation Details'!G:G, "not found")</f>
        <v>26614</v>
      </c>
      <c r="M1600" s="17">
        <f>_xlfn.XLOOKUP(A1600, 'Hospitalisation Details'!A:A, 'Hospitalisation Details'!J:J, "not found")</f>
        <v>6253.85</v>
      </c>
      <c r="N1600" s="2" t="str">
        <f>_xlfn.XLOOKUP(A1600, 'Hospitalisation Details'!A:A, 'Hospitalisation Details'!L:L, "not found")</f>
        <v>tier - 2</v>
      </c>
      <c r="O1600" s="2" t="str">
        <f>_xlfn.XLOOKUP(A1600, 'Hospitalisation Details'!A:A, 'Hospitalisation Details'!N:N, "not found")</f>
        <v>tier - 2</v>
      </c>
      <c r="P1600" s="2" t="str">
        <f>_xlfn.XLOOKUP(A1600, 'Hospitalisation Details'!A:A, 'Hospitalisation Details'!P:P, "not found")</f>
        <v>R1013</v>
      </c>
      <c r="Q1600" s="2">
        <f>_xlfn.XLOOKUP(A1600, 'Hospitalisation Details'!A:A, 'Hospitalisation Details'!H:H, "not found")</f>
        <v>50</v>
      </c>
    </row>
    <row r="1601" spans="1:17" ht="15.75" x14ac:dyDescent="0.25">
      <c r="A1601" s="15" t="s">
        <v>771</v>
      </c>
      <c r="B1601" s="2" t="str">
        <f>VLOOKUP(A1601, 'Customer Names'!A:E, 4, FALSE)</f>
        <v>Dave</v>
      </c>
      <c r="C1601" s="2">
        <f>_xlfn.XLOOKUP(A1601, 'Medical Examinations'!A:A, 'Medical Examinations'!B:B, "not found")</f>
        <v>23.2</v>
      </c>
      <c r="D1601" s="2">
        <f>_xlfn.XLOOKUP(A1601, 'Medical Examinations'!A:A, 'Medical Examinations'!D:D, "not found")</f>
        <v>4.41</v>
      </c>
      <c r="E1601" s="2" t="str">
        <f>_xlfn.XLOOKUP(A1601, 'Medical Examinations'!A:A, 'Medical Examinations'!F:F, "not found")</f>
        <v>No</v>
      </c>
      <c r="F1601" s="2" t="str">
        <f>_xlfn.XLOOKUP(A1601, 'Medical Examinations'!A:A, 'Medical Examinations'!G:G, "not found")</f>
        <v>No</v>
      </c>
      <c r="G1601" s="2" t="str">
        <f>_xlfn.XLOOKUP(A1601, 'Medical Examinations'!A:A, 'Medical Examinations'!H:H, "not found")</f>
        <v>Yes</v>
      </c>
      <c r="H1601" s="2">
        <f>_xlfn.XLOOKUP(A1601, 'Medical Examinations'!A:A, 'Medical Examinations'!J:J, "not found")</f>
        <v>1</v>
      </c>
      <c r="I1601" s="2" t="str">
        <f>_xlfn.XLOOKUP(A1601, 'Medical Examinations'!A:A, 'Medical Examinations'!L:L, "not found")</f>
        <v>No</v>
      </c>
      <c r="J1601" s="2" t="str">
        <f>_xlfn.XLOOKUP(A1601, 'Medical Examinations'!A:A, 'Medical Examinations'!C:C, "not found")</f>
        <v>Normal Weight</v>
      </c>
      <c r="K1601" s="2" t="str">
        <f>_xlfn.XLOOKUP(A1601, 'Medical Examinations'!A:A, 'Medical Examinations'!E:E, "not  found")</f>
        <v>Normal</v>
      </c>
      <c r="L1601" s="16">
        <f>_xlfn.XLOOKUP(A1601, 'Hospitalisation Details'!A:A, 'Hospitalisation Details'!G:G, "not found")</f>
        <v>29138</v>
      </c>
      <c r="M1601" s="17">
        <f>_xlfn.XLOOKUP(A1601, 'Hospitalisation Details'!A:A, 'Hospitalisation Details'!J:J, "not found")</f>
        <v>6250.44</v>
      </c>
      <c r="N1601" s="2" t="str">
        <f>_xlfn.XLOOKUP(A1601, 'Hospitalisation Details'!A:A, 'Hospitalisation Details'!L:L, "not found")</f>
        <v>tier - 2</v>
      </c>
      <c r="O1601" s="2" t="str">
        <f>_xlfn.XLOOKUP(A1601, 'Hospitalisation Details'!A:A, 'Hospitalisation Details'!N:N, "not found")</f>
        <v>tier - 1</v>
      </c>
      <c r="P1601" s="2" t="str">
        <f>_xlfn.XLOOKUP(A1601, 'Hospitalisation Details'!A:A, 'Hospitalisation Details'!P:P, "not found")</f>
        <v>R1011</v>
      </c>
      <c r="Q1601" s="2">
        <f>_xlfn.XLOOKUP(A1601, 'Hospitalisation Details'!A:A, 'Hospitalisation Details'!H:H, "not found")</f>
        <v>43</v>
      </c>
    </row>
    <row r="1602" spans="1:17" ht="15.75" x14ac:dyDescent="0.25">
      <c r="A1602" s="15" t="s">
        <v>770</v>
      </c>
      <c r="B1602" s="2" t="str">
        <f>VLOOKUP(A1602, 'Customer Names'!A:E, 4, FALSE)</f>
        <v>Barbara G.</v>
      </c>
      <c r="C1602" s="2">
        <f>_xlfn.XLOOKUP(A1602, 'Medical Examinations'!A:A, 'Medical Examinations'!B:B, "not found")</f>
        <v>32.5</v>
      </c>
      <c r="D1602" s="2">
        <f>_xlfn.XLOOKUP(A1602, 'Medical Examinations'!A:A, 'Medical Examinations'!D:D, "not found")</f>
        <v>4.6900000000000004</v>
      </c>
      <c r="E1602" s="2" t="str">
        <f>_xlfn.XLOOKUP(A1602, 'Medical Examinations'!A:A, 'Medical Examinations'!F:F, "not found")</f>
        <v>yes</v>
      </c>
      <c r="F1602" s="2" t="str">
        <f>_xlfn.XLOOKUP(A1602, 'Medical Examinations'!A:A, 'Medical Examinations'!G:G, "not found")</f>
        <v>No</v>
      </c>
      <c r="G1602" s="2" t="str">
        <f>_xlfn.XLOOKUP(A1602, 'Medical Examinations'!A:A, 'Medical Examinations'!H:H, "not found")</f>
        <v>Yes</v>
      </c>
      <c r="H1602" s="2">
        <f>_xlfn.XLOOKUP(A1602, 'Medical Examinations'!A:A, 'Medical Examinations'!J:J, "not found")</f>
        <v>1</v>
      </c>
      <c r="I1602" s="2" t="str">
        <f>_xlfn.XLOOKUP(A1602, 'Medical Examinations'!A:A, 'Medical Examinations'!L:L, "not found")</f>
        <v>No</v>
      </c>
      <c r="J1602" s="2" t="str">
        <f>_xlfn.XLOOKUP(A1602, 'Medical Examinations'!A:A, 'Medical Examinations'!C:C, "not found")</f>
        <v>Obesity</v>
      </c>
      <c r="K1602" s="2" t="str">
        <f>_xlfn.XLOOKUP(A1602, 'Medical Examinations'!A:A, 'Medical Examinations'!E:E, "not  found")</f>
        <v>Normal</v>
      </c>
      <c r="L1602" s="16">
        <f>_xlfn.XLOOKUP(A1602, 'Hospitalisation Details'!A:A, 'Hospitalisation Details'!G:G, "not found")</f>
        <v>30539</v>
      </c>
      <c r="M1602" s="17">
        <f>_xlfn.XLOOKUP(A1602, 'Hospitalisation Details'!A:A, 'Hospitalisation Details'!J:J, "not found")</f>
        <v>6238.3</v>
      </c>
      <c r="N1602" s="2" t="str">
        <f>_xlfn.XLOOKUP(A1602, 'Hospitalisation Details'!A:A, 'Hospitalisation Details'!L:L, "not found")</f>
        <v>tier - 2</v>
      </c>
      <c r="O1602" s="2" t="str">
        <f>_xlfn.XLOOKUP(A1602, 'Hospitalisation Details'!A:A, 'Hospitalisation Details'!N:N, "not found")</f>
        <v>tier - 1</v>
      </c>
      <c r="P1602" s="2" t="str">
        <f>_xlfn.XLOOKUP(A1602, 'Hospitalisation Details'!A:A, 'Hospitalisation Details'!P:P, "not found")</f>
        <v>R1011</v>
      </c>
      <c r="Q1602" s="2">
        <f>_xlfn.XLOOKUP(A1602, 'Hospitalisation Details'!A:A, 'Hospitalisation Details'!H:H, "not found")</f>
        <v>39</v>
      </c>
    </row>
    <row r="1603" spans="1:17" ht="15.75" x14ac:dyDescent="0.25">
      <c r="A1603" s="15" t="s">
        <v>769</v>
      </c>
      <c r="B1603" s="2" t="str">
        <f>VLOOKUP(A1603, 'Customer Names'!A:E, 4, FALSE)</f>
        <v>Skylar</v>
      </c>
      <c r="C1603" s="2">
        <f>_xlfn.XLOOKUP(A1603, 'Medical Examinations'!A:A, 'Medical Examinations'!B:B, "not found")</f>
        <v>20.9</v>
      </c>
      <c r="D1603" s="2">
        <f>_xlfn.XLOOKUP(A1603, 'Medical Examinations'!A:A, 'Medical Examinations'!D:D, "not found")</f>
        <v>6.94</v>
      </c>
      <c r="E1603" s="2" t="str">
        <f>_xlfn.XLOOKUP(A1603, 'Medical Examinations'!A:A, 'Medical Examinations'!F:F, "not found")</f>
        <v>No</v>
      </c>
      <c r="F1603" s="2" t="str">
        <f>_xlfn.XLOOKUP(A1603, 'Medical Examinations'!A:A, 'Medical Examinations'!G:G, "not found")</f>
        <v>No</v>
      </c>
      <c r="G1603" s="2" t="str">
        <f>_xlfn.XLOOKUP(A1603, 'Medical Examinations'!A:A, 'Medical Examinations'!H:H, "not found")</f>
        <v>No</v>
      </c>
      <c r="H1603" s="2">
        <f>_xlfn.XLOOKUP(A1603, 'Medical Examinations'!A:A, 'Medical Examinations'!J:J, "not found")</f>
        <v>0</v>
      </c>
      <c r="I1603" s="2" t="str">
        <f>_xlfn.XLOOKUP(A1603, 'Medical Examinations'!A:A, 'Medical Examinations'!L:L, "not found")</f>
        <v>No</v>
      </c>
      <c r="J1603" s="2" t="str">
        <f>_xlfn.XLOOKUP(A1603, 'Medical Examinations'!A:A, 'Medical Examinations'!C:C, "not found")</f>
        <v>Normal Weight</v>
      </c>
      <c r="K1603" s="2" t="str">
        <f>_xlfn.XLOOKUP(A1603, 'Medical Examinations'!A:A, 'Medical Examinations'!E:E, "not  found")</f>
        <v>Diabetes</v>
      </c>
      <c r="L1603" s="16">
        <f>_xlfn.XLOOKUP(A1603, 'Hospitalisation Details'!A:A, 'Hospitalisation Details'!G:G, "not found")</f>
        <v>28752</v>
      </c>
      <c r="M1603" s="17">
        <f>_xlfn.XLOOKUP(A1603, 'Hospitalisation Details'!A:A, 'Hospitalisation Details'!J:J, "not found")</f>
        <v>6236.95</v>
      </c>
      <c r="N1603" s="2" t="str">
        <f>_xlfn.XLOOKUP(A1603, 'Hospitalisation Details'!A:A, 'Hospitalisation Details'!L:L, "not found")</f>
        <v>tier - 2</v>
      </c>
      <c r="O1603" s="2" t="str">
        <f>_xlfn.XLOOKUP(A1603, 'Hospitalisation Details'!A:A, 'Hospitalisation Details'!N:N, "not found")</f>
        <v>tier - 2</v>
      </c>
      <c r="P1603" s="2" t="str">
        <f>_xlfn.XLOOKUP(A1603, 'Hospitalisation Details'!A:A, 'Hospitalisation Details'!P:P, "not found")</f>
        <v>R1013</v>
      </c>
      <c r="Q1603" s="2">
        <f>_xlfn.XLOOKUP(A1603, 'Hospitalisation Details'!A:A, 'Hospitalisation Details'!H:H, "not found")</f>
        <v>44</v>
      </c>
    </row>
    <row r="1604" spans="1:17" ht="15.75" x14ac:dyDescent="0.25">
      <c r="A1604" s="15" t="s">
        <v>768</v>
      </c>
      <c r="B1604" s="2" t="str">
        <f>VLOOKUP(A1604, 'Customer Names'!A:E, 4, FALSE)</f>
        <v>Nick</v>
      </c>
      <c r="C1604" s="2">
        <f>_xlfn.XLOOKUP(A1604, 'Medical Examinations'!A:A, 'Medical Examinations'!B:B, "not found")</f>
        <v>19.11</v>
      </c>
      <c r="D1604" s="2">
        <f>_xlfn.XLOOKUP(A1604, 'Medical Examinations'!A:A, 'Medical Examinations'!D:D, "not found")</f>
        <v>4.3499999999999996</v>
      </c>
      <c r="E1604" s="2" t="str">
        <f>_xlfn.XLOOKUP(A1604, 'Medical Examinations'!A:A, 'Medical Examinations'!F:F, "not found")</f>
        <v>No</v>
      </c>
      <c r="F1604" s="2" t="str">
        <f>_xlfn.XLOOKUP(A1604, 'Medical Examinations'!A:A, 'Medical Examinations'!G:G, "not found")</f>
        <v>No</v>
      </c>
      <c r="G1604" s="2" t="str">
        <f>_xlfn.XLOOKUP(A1604, 'Medical Examinations'!A:A, 'Medical Examinations'!H:H, "not found")</f>
        <v>No</v>
      </c>
      <c r="H1604" s="2">
        <f>_xlfn.XLOOKUP(A1604, 'Medical Examinations'!A:A, 'Medical Examinations'!J:J, "not found")</f>
        <v>2</v>
      </c>
      <c r="I1604" s="2" t="str">
        <f>_xlfn.XLOOKUP(A1604, 'Medical Examinations'!A:A, 'Medical Examinations'!L:L, "not found")</f>
        <v>No</v>
      </c>
      <c r="J1604" s="2" t="str">
        <f>_xlfn.XLOOKUP(A1604, 'Medical Examinations'!A:A, 'Medical Examinations'!C:C, "not found")</f>
        <v>Normal Weight</v>
      </c>
      <c r="K1604" s="2" t="str">
        <f>_xlfn.XLOOKUP(A1604, 'Medical Examinations'!A:A, 'Medical Examinations'!E:E, "not  found")</f>
        <v>Normal</v>
      </c>
      <c r="L1604" s="16">
        <f>_xlfn.XLOOKUP(A1604, 'Hospitalisation Details'!A:A, 'Hospitalisation Details'!G:G, "not found")</f>
        <v>26479</v>
      </c>
      <c r="M1604" s="17">
        <f>_xlfn.XLOOKUP(A1604, 'Hospitalisation Details'!A:A, 'Hospitalisation Details'!J:J, "not found")</f>
        <v>6219.93</v>
      </c>
      <c r="N1604" s="2" t="str">
        <f>_xlfn.XLOOKUP(A1604, 'Hospitalisation Details'!A:A, 'Hospitalisation Details'!L:L, "not found")</f>
        <v>tier - 2</v>
      </c>
      <c r="O1604" s="2" t="str">
        <f>_xlfn.XLOOKUP(A1604, 'Hospitalisation Details'!A:A, 'Hospitalisation Details'!N:N, "not found")</f>
        <v>tier - 2</v>
      </c>
      <c r="P1604" s="2" t="str">
        <f>_xlfn.XLOOKUP(A1604, 'Hospitalisation Details'!A:A, 'Hospitalisation Details'!P:P, "not found")</f>
        <v>R1013</v>
      </c>
      <c r="Q1604" s="2">
        <f>_xlfn.XLOOKUP(A1604, 'Hospitalisation Details'!A:A, 'Hospitalisation Details'!H:H, "not found")</f>
        <v>50</v>
      </c>
    </row>
    <row r="1605" spans="1:17" ht="15.75" x14ac:dyDescent="0.25">
      <c r="A1605" s="15" t="s">
        <v>767</v>
      </c>
      <c r="B1605" s="2" t="str">
        <f>VLOOKUP(A1605, 'Customer Names'!A:E, 4, FALSE)</f>
        <v>Sunny S</v>
      </c>
      <c r="C1605" s="2">
        <f>_xlfn.XLOOKUP(A1605, 'Medical Examinations'!A:A, 'Medical Examinations'!B:B, "not found")</f>
        <v>31.17</v>
      </c>
      <c r="D1605" s="2">
        <f>_xlfn.XLOOKUP(A1605, 'Medical Examinations'!A:A, 'Medical Examinations'!D:D, "not found")</f>
        <v>5.28</v>
      </c>
      <c r="E1605" s="2" t="str">
        <f>_xlfn.XLOOKUP(A1605, 'Medical Examinations'!A:A, 'Medical Examinations'!F:F, "not found")</f>
        <v>No</v>
      </c>
      <c r="F1605" s="2" t="str">
        <f>_xlfn.XLOOKUP(A1605, 'Medical Examinations'!A:A, 'Medical Examinations'!G:G, "not found")</f>
        <v>No</v>
      </c>
      <c r="G1605" s="2" t="str">
        <f>_xlfn.XLOOKUP(A1605, 'Medical Examinations'!A:A, 'Medical Examinations'!H:H, "not found")</f>
        <v>No</v>
      </c>
      <c r="H1605" s="2">
        <f>_xlfn.XLOOKUP(A1605, 'Medical Examinations'!A:A, 'Medical Examinations'!J:J, "not found")</f>
        <v>1</v>
      </c>
      <c r="I1605" s="2" t="str">
        <f>_xlfn.XLOOKUP(A1605, 'Medical Examinations'!A:A, 'Medical Examinations'!L:L, "not found")</f>
        <v>No</v>
      </c>
      <c r="J1605" s="2" t="str">
        <f>_xlfn.XLOOKUP(A1605, 'Medical Examinations'!A:A, 'Medical Examinations'!C:C, "not found")</f>
        <v>Obesity</v>
      </c>
      <c r="K1605" s="2" t="str">
        <f>_xlfn.XLOOKUP(A1605, 'Medical Examinations'!A:A, 'Medical Examinations'!E:E, "not  found")</f>
        <v>Normal</v>
      </c>
      <c r="L1605" s="16">
        <f>_xlfn.XLOOKUP(A1605, 'Hospitalisation Details'!A:A, 'Hospitalisation Details'!G:G, "not found")</f>
        <v>33828</v>
      </c>
      <c r="M1605" s="17">
        <f>_xlfn.XLOOKUP(A1605, 'Hospitalisation Details'!A:A, 'Hospitalisation Details'!J:J, "not found")</f>
        <v>6208.5</v>
      </c>
      <c r="N1605" s="2" t="str">
        <f>_xlfn.XLOOKUP(A1605, 'Hospitalisation Details'!A:A, 'Hospitalisation Details'!L:L, "not found")</f>
        <v>tier - 2</v>
      </c>
      <c r="O1605" s="2" t="str">
        <f>_xlfn.XLOOKUP(A1605, 'Hospitalisation Details'!A:A, 'Hospitalisation Details'!N:N, "not found")</f>
        <v>tier - 1</v>
      </c>
      <c r="P1605" s="2" t="str">
        <f>_xlfn.XLOOKUP(A1605, 'Hospitalisation Details'!A:A, 'Hospitalisation Details'!P:P, "not found")</f>
        <v>R1021</v>
      </c>
      <c r="Q1605" s="2">
        <f>_xlfn.XLOOKUP(A1605, 'Hospitalisation Details'!A:A, 'Hospitalisation Details'!H:H, "not found")</f>
        <v>30</v>
      </c>
    </row>
    <row r="1606" spans="1:17" ht="15.75" x14ac:dyDescent="0.25">
      <c r="A1606" s="15" t="s">
        <v>766</v>
      </c>
      <c r="B1606" s="2" t="str">
        <f>VLOOKUP(A1606, 'Customer Names'!A:E, 4, FALSE)</f>
        <v>Anne-Marie</v>
      </c>
      <c r="C1606" s="2">
        <f>_xlfn.XLOOKUP(A1606, 'Medical Examinations'!A:A, 'Medical Examinations'!B:B, "not found")</f>
        <v>36.08</v>
      </c>
      <c r="D1606" s="2">
        <f>_xlfn.XLOOKUP(A1606, 'Medical Examinations'!A:A, 'Medical Examinations'!D:D, "not found")</f>
        <v>4.29</v>
      </c>
      <c r="E1606" s="2" t="str">
        <f>_xlfn.XLOOKUP(A1606, 'Medical Examinations'!A:A, 'Medical Examinations'!F:F, "not found")</f>
        <v>No</v>
      </c>
      <c r="F1606" s="2" t="str">
        <f>_xlfn.XLOOKUP(A1606, 'Medical Examinations'!A:A, 'Medical Examinations'!G:G, "not found")</f>
        <v>No</v>
      </c>
      <c r="G1606" s="2" t="str">
        <f>_xlfn.XLOOKUP(A1606, 'Medical Examinations'!A:A, 'Medical Examinations'!H:H, "not found")</f>
        <v>No</v>
      </c>
      <c r="H1606" s="2">
        <f>_xlfn.XLOOKUP(A1606, 'Medical Examinations'!A:A, 'Medical Examinations'!J:J, "not found")</f>
        <v>0</v>
      </c>
      <c r="I1606" s="2" t="str">
        <f>_xlfn.XLOOKUP(A1606, 'Medical Examinations'!A:A, 'Medical Examinations'!L:L, "not found")</f>
        <v>No</v>
      </c>
      <c r="J1606" s="2" t="str">
        <f>_xlfn.XLOOKUP(A1606, 'Medical Examinations'!A:A, 'Medical Examinations'!C:C, "not found")</f>
        <v>Obesity</v>
      </c>
      <c r="K1606" s="2" t="str">
        <f>_xlfn.XLOOKUP(A1606, 'Medical Examinations'!A:A, 'Medical Examinations'!E:E, "not  found")</f>
        <v>Normal</v>
      </c>
      <c r="L1606" s="16">
        <f>_xlfn.XLOOKUP(A1606, 'Hospitalisation Details'!A:A, 'Hospitalisation Details'!G:G, "not found")</f>
        <v>36413</v>
      </c>
      <c r="M1606" s="17">
        <f>_xlfn.XLOOKUP(A1606, 'Hospitalisation Details'!A:A, 'Hospitalisation Details'!J:J, "not found")</f>
        <v>6207.26</v>
      </c>
      <c r="N1606" s="2" t="str">
        <f>_xlfn.XLOOKUP(A1606, 'Hospitalisation Details'!A:A, 'Hospitalisation Details'!L:L, "not found")</f>
        <v>tier - 2</v>
      </c>
      <c r="O1606" s="2" t="str">
        <f>_xlfn.XLOOKUP(A1606, 'Hospitalisation Details'!A:A, 'Hospitalisation Details'!N:N, "not found")</f>
        <v>tier - 2</v>
      </c>
      <c r="P1606" s="2" t="str">
        <f>_xlfn.XLOOKUP(A1606, 'Hospitalisation Details'!A:A, 'Hospitalisation Details'!P:P, "not found")</f>
        <v>R1026</v>
      </c>
      <c r="Q1606" s="2">
        <f>_xlfn.XLOOKUP(A1606, 'Hospitalisation Details'!A:A, 'Hospitalisation Details'!H:H, "not found")</f>
        <v>23</v>
      </c>
    </row>
    <row r="1607" spans="1:17" ht="15.75" x14ac:dyDescent="0.25">
      <c r="A1607" s="15" t="s">
        <v>765</v>
      </c>
      <c r="B1607" s="2" t="str">
        <f>VLOOKUP(A1607, 'Customer Names'!A:E, 4, FALSE)</f>
        <v>Nicholas</v>
      </c>
      <c r="C1607" s="2">
        <f>_xlfn.XLOOKUP(A1607, 'Medical Examinations'!A:A, 'Medical Examinations'!B:B, "not found")</f>
        <v>28.024999999999999</v>
      </c>
      <c r="D1607" s="2">
        <f>_xlfn.XLOOKUP(A1607, 'Medical Examinations'!A:A, 'Medical Examinations'!D:D, "not found")</f>
        <v>5.69</v>
      </c>
      <c r="E1607" s="2" t="str">
        <f>_xlfn.XLOOKUP(A1607, 'Medical Examinations'!A:A, 'Medical Examinations'!F:F, "not found")</f>
        <v>yes</v>
      </c>
      <c r="F1607" s="2" t="str">
        <f>_xlfn.XLOOKUP(A1607, 'Medical Examinations'!A:A, 'Medical Examinations'!G:G, "not found")</f>
        <v>No</v>
      </c>
      <c r="G1607" s="2" t="str">
        <f>_xlfn.XLOOKUP(A1607, 'Medical Examinations'!A:A, 'Medical Examinations'!H:H, "not found")</f>
        <v>No</v>
      </c>
      <c r="H1607" s="2">
        <f>_xlfn.XLOOKUP(A1607, 'Medical Examinations'!A:A, 'Medical Examinations'!J:J, "not found")</f>
        <v>0</v>
      </c>
      <c r="I1607" s="2" t="str">
        <f>_xlfn.XLOOKUP(A1607, 'Medical Examinations'!A:A, 'Medical Examinations'!L:L, "not found")</f>
        <v>No</v>
      </c>
      <c r="J1607" s="2" t="str">
        <f>_xlfn.XLOOKUP(A1607, 'Medical Examinations'!A:A, 'Medical Examinations'!C:C, "not found")</f>
        <v>Overweight</v>
      </c>
      <c r="K1607" s="2" t="str">
        <f>_xlfn.XLOOKUP(A1607, 'Medical Examinations'!A:A, 'Medical Examinations'!E:E, "not  found")</f>
        <v>Normal</v>
      </c>
      <c r="L1607" s="16">
        <f>_xlfn.XLOOKUP(A1607, 'Hospitalisation Details'!A:A, 'Hospitalisation Details'!G:G, "not found")</f>
        <v>31312</v>
      </c>
      <c r="M1607" s="17">
        <f>_xlfn.XLOOKUP(A1607, 'Hospitalisation Details'!A:A, 'Hospitalisation Details'!J:J, "not found")</f>
        <v>6203.9</v>
      </c>
      <c r="N1607" s="2" t="str">
        <f>_xlfn.XLOOKUP(A1607, 'Hospitalisation Details'!A:A, 'Hospitalisation Details'!L:L, "not found")</f>
        <v>tier - 2</v>
      </c>
      <c r="O1607" s="2" t="str">
        <f>_xlfn.XLOOKUP(A1607, 'Hospitalisation Details'!A:A, 'Hospitalisation Details'!N:N, "not found")</f>
        <v>tier - 2</v>
      </c>
      <c r="P1607" s="2" t="str">
        <f>_xlfn.XLOOKUP(A1607, 'Hospitalisation Details'!A:A, 'Hospitalisation Details'!P:P, "not found")</f>
        <v>R1012</v>
      </c>
      <c r="Q1607" s="2">
        <f>_xlfn.XLOOKUP(A1607, 'Hospitalisation Details'!A:A, 'Hospitalisation Details'!H:H, "not found")</f>
        <v>37</v>
      </c>
    </row>
    <row r="1608" spans="1:17" ht="15.75" x14ac:dyDescent="0.25">
      <c r="A1608" s="15" t="s">
        <v>764</v>
      </c>
      <c r="B1608" s="2" t="str">
        <f>VLOOKUP(A1608, 'Customer Names'!A:E, 4, FALSE)</f>
        <v>Scott M.</v>
      </c>
      <c r="C1608" s="2">
        <f>_xlfn.XLOOKUP(A1608, 'Medical Examinations'!A:A, 'Medical Examinations'!B:B, "not found")</f>
        <v>24.32</v>
      </c>
      <c r="D1608" s="2">
        <f>_xlfn.XLOOKUP(A1608, 'Medical Examinations'!A:A, 'Medical Examinations'!D:D, "not found")</f>
        <v>5.56</v>
      </c>
      <c r="E1608" s="2" t="str">
        <f>_xlfn.XLOOKUP(A1608, 'Medical Examinations'!A:A, 'Medical Examinations'!F:F, "not found")</f>
        <v>yes</v>
      </c>
      <c r="F1608" s="2" t="str">
        <f>_xlfn.XLOOKUP(A1608, 'Medical Examinations'!A:A, 'Medical Examinations'!G:G, "not found")</f>
        <v>No</v>
      </c>
      <c r="G1608" s="2" t="str">
        <f>_xlfn.XLOOKUP(A1608, 'Medical Examinations'!A:A, 'Medical Examinations'!H:H, "not found")</f>
        <v>No</v>
      </c>
      <c r="H1608" s="2">
        <f>_xlfn.XLOOKUP(A1608, 'Medical Examinations'!A:A, 'Medical Examinations'!J:J, "not found")</f>
        <v>0</v>
      </c>
      <c r="I1608" s="2" t="str">
        <f>_xlfn.XLOOKUP(A1608, 'Medical Examinations'!A:A, 'Medical Examinations'!L:L, "not found")</f>
        <v>No</v>
      </c>
      <c r="J1608" s="2" t="str">
        <f>_xlfn.XLOOKUP(A1608, 'Medical Examinations'!A:A, 'Medical Examinations'!C:C, "not found")</f>
        <v>Normal Weight</v>
      </c>
      <c r="K1608" s="2" t="str">
        <f>_xlfn.XLOOKUP(A1608, 'Medical Examinations'!A:A, 'Medical Examinations'!E:E, "not  found")</f>
        <v>Normal</v>
      </c>
      <c r="L1608" s="16">
        <f>_xlfn.XLOOKUP(A1608, 'Hospitalisation Details'!A:A, 'Hospitalisation Details'!G:G, "not found")</f>
        <v>31250</v>
      </c>
      <c r="M1608" s="17">
        <f>_xlfn.XLOOKUP(A1608, 'Hospitalisation Details'!A:A, 'Hospitalisation Details'!J:J, "not found")</f>
        <v>6198.75</v>
      </c>
      <c r="N1608" s="2" t="str">
        <f>_xlfn.XLOOKUP(A1608, 'Hospitalisation Details'!A:A, 'Hospitalisation Details'!L:L, "not found")</f>
        <v>tier - 2</v>
      </c>
      <c r="O1608" s="2" t="str">
        <f>_xlfn.XLOOKUP(A1608, 'Hospitalisation Details'!A:A, 'Hospitalisation Details'!N:N, "not found")</f>
        <v>tier - 1</v>
      </c>
      <c r="P1608" s="2" t="str">
        <f>_xlfn.XLOOKUP(A1608, 'Hospitalisation Details'!A:A, 'Hospitalisation Details'!P:P, "not found")</f>
        <v>R1012</v>
      </c>
      <c r="Q1608" s="2">
        <f>_xlfn.XLOOKUP(A1608, 'Hospitalisation Details'!A:A, 'Hospitalisation Details'!H:H, "not found")</f>
        <v>37</v>
      </c>
    </row>
    <row r="1609" spans="1:17" ht="15.75" x14ac:dyDescent="0.25">
      <c r="A1609" s="15" t="s">
        <v>763</v>
      </c>
      <c r="B1609" s="2" t="str">
        <f>VLOOKUP(A1609, 'Customer Names'!A:E, 4, FALSE)</f>
        <v>Marisa A</v>
      </c>
      <c r="C1609" s="2">
        <f>_xlfn.XLOOKUP(A1609, 'Medical Examinations'!A:A, 'Medical Examinations'!B:B, "not found")</f>
        <v>38</v>
      </c>
      <c r="D1609" s="2">
        <f>_xlfn.XLOOKUP(A1609, 'Medical Examinations'!A:A, 'Medical Examinations'!D:D, "not found")</f>
        <v>5.41</v>
      </c>
      <c r="E1609" s="2" t="str">
        <f>_xlfn.XLOOKUP(A1609, 'Medical Examinations'!A:A, 'Medical Examinations'!F:F, "not found")</f>
        <v>yes</v>
      </c>
      <c r="F1609" s="2" t="str">
        <f>_xlfn.XLOOKUP(A1609, 'Medical Examinations'!A:A, 'Medical Examinations'!G:G, "not found")</f>
        <v>No</v>
      </c>
      <c r="G1609" s="2" t="str">
        <f>_xlfn.XLOOKUP(A1609, 'Medical Examinations'!A:A, 'Medical Examinations'!H:H, "not found")</f>
        <v>No</v>
      </c>
      <c r="H1609" s="2">
        <f>_xlfn.XLOOKUP(A1609, 'Medical Examinations'!A:A, 'Medical Examinations'!J:J, "not found")</f>
        <v>1</v>
      </c>
      <c r="I1609" s="2" t="str">
        <f>_xlfn.XLOOKUP(A1609, 'Medical Examinations'!A:A, 'Medical Examinations'!L:L, "not found")</f>
        <v>No</v>
      </c>
      <c r="J1609" s="2" t="str">
        <f>_xlfn.XLOOKUP(A1609, 'Medical Examinations'!A:A, 'Medical Examinations'!C:C, "not found")</f>
        <v>Obesity</v>
      </c>
      <c r="K1609" s="2" t="str">
        <f>_xlfn.XLOOKUP(A1609, 'Medical Examinations'!A:A, 'Medical Examinations'!E:E, "not  found")</f>
        <v>Normal</v>
      </c>
      <c r="L1609" s="16">
        <f>_xlfn.XLOOKUP(A1609, 'Hospitalisation Details'!A:A, 'Hospitalisation Details'!G:G, "not found")</f>
        <v>32439</v>
      </c>
      <c r="M1609" s="17">
        <f>_xlfn.XLOOKUP(A1609, 'Hospitalisation Details'!A:A, 'Hospitalisation Details'!J:J, "not found")</f>
        <v>6196.45</v>
      </c>
      <c r="N1609" s="2" t="str">
        <f>_xlfn.XLOOKUP(A1609, 'Hospitalisation Details'!A:A, 'Hospitalisation Details'!L:L, "not found")</f>
        <v>tier - 2</v>
      </c>
      <c r="O1609" s="2" t="str">
        <f>_xlfn.XLOOKUP(A1609, 'Hospitalisation Details'!A:A, 'Hospitalisation Details'!N:N, "not found")</f>
        <v>tier - 1</v>
      </c>
      <c r="P1609" s="2" t="str">
        <f>_xlfn.XLOOKUP(A1609, 'Hospitalisation Details'!A:A, 'Hospitalisation Details'!P:P, "not found")</f>
        <v>R1011</v>
      </c>
      <c r="Q1609" s="2">
        <f>_xlfn.XLOOKUP(A1609, 'Hospitalisation Details'!A:A, 'Hospitalisation Details'!H:H, "not found")</f>
        <v>34</v>
      </c>
    </row>
    <row r="1610" spans="1:17" ht="15.75" x14ac:dyDescent="0.25">
      <c r="A1610" s="15" t="s">
        <v>762</v>
      </c>
      <c r="B1610" s="2" t="str">
        <f>VLOOKUP(A1610, 'Customer Names'!A:E, 4, FALSE)</f>
        <v>Katie</v>
      </c>
      <c r="C1610" s="2">
        <f>_xlfn.XLOOKUP(A1610, 'Medical Examinations'!A:A, 'Medical Examinations'!B:B, "not found")</f>
        <v>31.6</v>
      </c>
      <c r="D1610" s="2">
        <f>_xlfn.XLOOKUP(A1610, 'Medical Examinations'!A:A, 'Medical Examinations'!D:D, "not found")</f>
        <v>10.85</v>
      </c>
      <c r="E1610" s="2" t="str">
        <f>_xlfn.XLOOKUP(A1610, 'Medical Examinations'!A:A, 'Medical Examinations'!F:F, "not found")</f>
        <v>yes</v>
      </c>
      <c r="F1610" s="2" t="str">
        <f>_xlfn.XLOOKUP(A1610, 'Medical Examinations'!A:A, 'Medical Examinations'!G:G, "not found")</f>
        <v>No</v>
      </c>
      <c r="G1610" s="2" t="str">
        <f>_xlfn.XLOOKUP(A1610, 'Medical Examinations'!A:A, 'Medical Examinations'!H:H, "not found")</f>
        <v>No</v>
      </c>
      <c r="H1610" s="2">
        <f>_xlfn.XLOOKUP(A1610, 'Medical Examinations'!A:A, 'Medical Examinations'!J:J, "not found")</f>
        <v>0</v>
      </c>
      <c r="I1610" s="2" t="str">
        <f>_xlfn.XLOOKUP(A1610, 'Medical Examinations'!A:A, 'Medical Examinations'!L:L, "not found")</f>
        <v>No</v>
      </c>
      <c r="J1610" s="2" t="str">
        <f>_xlfn.XLOOKUP(A1610, 'Medical Examinations'!A:A, 'Medical Examinations'!C:C, "not found")</f>
        <v>Obesity</v>
      </c>
      <c r="K1610" s="2" t="str">
        <f>_xlfn.XLOOKUP(A1610, 'Medical Examinations'!A:A, 'Medical Examinations'!E:E, "not  found")</f>
        <v>Diabetes</v>
      </c>
      <c r="L1610" s="16">
        <f>_xlfn.XLOOKUP(A1610, 'Hospitalisation Details'!A:A, 'Hospitalisation Details'!G:G, "not found")</f>
        <v>29860</v>
      </c>
      <c r="M1610" s="17">
        <f>_xlfn.XLOOKUP(A1610, 'Hospitalisation Details'!A:A, 'Hospitalisation Details'!J:J, "not found")</f>
        <v>6186.13</v>
      </c>
      <c r="N1610" s="2" t="str">
        <f>_xlfn.XLOOKUP(A1610, 'Hospitalisation Details'!A:A, 'Hospitalisation Details'!L:L, "not found")</f>
        <v>tier - 2</v>
      </c>
      <c r="O1610" s="2" t="str">
        <f>_xlfn.XLOOKUP(A1610, 'Hospitalisation Details'!A:A, 'Hospitalisation Details'!N:N, "not found")</f>
        <v>tier - 3</v>
      </c>
      <c r="P1610" s="2" t="str">
        <f>_xlfn.XLOOKUP(A1610, 'Hospitalisation Details'!A:A, 'Hospitalisation Details'!P:P, "not found")</f>
        <v>R1011</v>
      </c>
      <c r="Q1610" s="2">
        <f>_xlfn.XLOOKUP(A1610, 'Hospitalisation Details'!A:A, 'Hospitalisation Details'!H:H, "not found")</f>
        <v>41</v>
      </c>
    </row>
    <row r="1611" spans="1:17" ht="15.75" x14ac:dyDescent="0.25">
      <c r="A1611" s="15" t="s">
        <v>761</v>
      </c>
      <c r="B1611" s="2" t="str">
        <f>VLOOKUP(A1611, 'Customer Names'!A:E, 4, FALSE)</f>
        <v>Amy L</v>
      </c>
      <c r="C1611" s="2">
        <f>_xlfn.XLOOKUP(A1611, 'Medical Examinations'!A:A, 'Medical Examinations'!B:B, "not found")</f>
        <v>31.02</v>
      </c>
      <c r="D1611" s="2">
        <f>_xlfn.XLOOKUP(A1611, 'Medical Examinations'!A:A, 'Medical Examinations'!D:D, "not found")</f>
        <v>11.63</v>
      </c>
      <c r="E1611" s="2" t="str">
        <f>_xlfn.XLOOKUP(A1611, 'Medical Examinations'!A:A, 'Medical Examinations'!F:F, "not found")</f>
        <v>yes</v>
      </c>
      <c r="F1611" s="2" t="str">
        <f>_xlfn.XLOOKUP(A1611, 'Medical Examinations'!A:A, 'Medical Examinations'!G:G, "not found")</f>
        <v>No</v>
      </c>
      <c r="G1611" s="2" t="str">
        <f>_xlfn.XLOOKUP(A1611, 'Medical Examinations'!A:A, 'Medical Examinations'!H:H, "not found")</f>
        <v>No</v>
      </c>
      <c r="H1611" s="2">
        <f>_xlfn.XLOOKUP(A1611, 'Medical Examinations'!A:A, 'Medical Examinations'!J:J, "not found")</f>
        <v>0</v>
      </c>
      <c r="I1611" s="2" t="str">
        <f>_xlfn.XLOOKUP(A1611, 'Medical Examinations'!A:A, 'Medical Examinations'!L:L, "not found")</f>
        <v>No</v>
      </c>
      <c r="J1611" s="2" t="str">
        <f>_xlfn.XLOOKUP(A1611, 'Medical Examinations'!A:A, 'Medical Examinations'!C:C, "not found")</f>
        <v>Obesity</v>
      </c>
      <c r="K1611" s="2" t="str">
        <f>_xlfn.XLOOKUP(A1611, 'Medical Examinations'!A:A, 'Medical Examinations'!E:E, "not  found")</f>
        <v>Diabetes</v>
      </c>
      <c r="L1611" s="16">
        <f>_xlfn.XLOOKUP(A1611, 'Hospitalisation Details'!A:A, 'Hospitalisation Details'!G:G, "not found")</f>
        <v>29912</v>
      </c>
      <c r="M1611" s="17">
        <f>_xlfn.XLOOKUP(A1611, 'Hospitalisation Details'!A:A, 'Hospitalisation Details'!J:J, "not found")</f>
        <v>6185.32</v>
      </c>
      <c r="N1611" s="2" t="str">
        <f>_xlfn.XLOOKUP(A1611, 'Hospitalisation Details'!A:A, 'Hospitalisation Details'!L:L, "not found")</f>
        <v>tier - 2</v>
      </c>
      <c r="O1611" s="2" t="str">
        <f>_xlfn.XLOOKUP(A1611, 'Hospitalisation Details'!A:A, 'Hospitalisation Details'!N:N, "not found")</f>
        <v>tier - 1</v>
      </c>
      <c r="P1611" s="2" t="str">
        <f>_xlfn.XLOOKUP(A1611, 'Hospitalisation Details'!A:A, 'Hospitalisation Details'!P:P, "not found")</f>
        <v>R1013</v>
      </c>
      <c r="Q1611" s="2">
        <f>_xlfn.XLOOKUP(A1611, 'Hospitalisation Details'!A:A, 'Hospitalisation Details'!H:H, "not found")</f>
        <v>41</v>
      </c>
    </row>
    <row r="1612" spans="1:17" ht="15.75" x14ac:dyDescent="0.25">
      <c r="A1612" s="15" t="s">
        <v>760</v>
      </c>
      <c r="B1612" s="2" t="str">
        <f>VLOOKUP(A1612, 'Customer Names'!A:E, 4, FALSE)</f>
        <v>Jenna M</v>
      </c>
      <c r="C1612" s="2">
        <f>_xlfn.XLOOKUP(A1612, 'Medical Examinations'!A:A, 'Medical Examinations'!B:B, "not found")</f>
        <v>29.26</v>
      </c>
      <c r="D1612" s="2">
        <f>_xlfn.XLOOKUP(A1612, 'Medical Examinations'!A:A, 'Medical Examinations'!D:D, "not found")</f>
        <v>5.68</v>
      </c>
      <c r="E1612" s="2" t="str">
        <f>_xlfn.XLOOKUP(A1612, 'Medical Examinations'!A:A, 'Medical Examinations'!F:F, "not found")</f>
        <v>yes</v>
      </c>
      <c r="F1612" s="2" t="str">
        <f>_xlfn.XLOOKUP(A1612, 'Medical Examinations'!A:A, 'Medical Examinations'!G:G, "not found")</f>
        <v>No</v>
      </c>
      <c r="G1612" s="2" t="str">
        <f>_xlfn.XLOOKUP(A1612, 'Medical Examinations'!A:A, 'Medical Examinations'!H:H, "not found")</f>
        <v>No</v>
      </c>
      <c r="H1612" s="2">
        <f>_xlfn.XLOOKUP(A1612, 'Medical Examinations'!A:A, 'Medical Examinations'!J:J, "not found")</f>
        <v>1</v>
      </c>
      <c r="I1612" s="2" t="str">
        <f>_xlfn.XLOOKUP(A1612, 'Medical Examinations'!A:A, 'Medical Examinations'!L:L, "not found")</f>
        <v>No</v>
      </c>
      <c r="J1612" s="2" t="str">
        <f>_xlfn.XLOOKUP(A1612, 'Medical Examinations'!A:A, 'Medical Examinations'!C:C, "not found")</f>
        <v>Overweight</v>
      </c>
      <c r="K1612" s="2" t="str">
        <f>_xlfn.XLOOKUP(A1612, 'Medical Examinations'!A:A, 'Medical Examinations'!E:E, "not  found")</f>
        <v>Normal</v>
      </c>
      <c r="L1612" s="16">
        <f>_xlfn.XLOOKUP(A1612, 'Hospitalisation Details'!A:A, 'Hospitalisation Details'!G:G, "not found")</f>
        <v>32448</v>
      </c>
      <c r="M1612" s="17">
        <f>_xlfn.XLOOKUP(A1612, 'Hospitalisation Details'!A:A, 'Hospitalisation Details'!J:J, "not found")</f>
        <v>6184.3</v>
      </c>
      <c r="N1612" s="2" t="str">
        <f>_xlfn.XLOOKUP(A1612, 'Hospitalisation Details'!A:A, 'Hospitalisation Details'!L:L, "not found")</f>
        <v>tier - 2</v>
      </c>
      <c r="O1612" s="2" t="str">
        <f>_xlfn.XLOOKUP(A1612, 'Hospitalisation Details'!A:A, 'Hospitalisation Details'!N:N, "not found")</f>
        <v>tier - 3</v>
      </c>
      <c r="P1612" s="2" t="str">
        <f>_xlfn.XLOOKUP(A1612, 'Hospitalisation Details'!A:A, 'Hospitalisation Details'!P:P, "not found")</f>
        <v>R1013</v>
      </c>
      <c r="Q1612" s="2">
        <f>_xlfn.XLOOKUP(A1612, 'Hospitalisation Details'!A:A, 'Hospitalisation Details'!H:H, "not found")</f>
        <v>34</v>
      </c>
    </row>
    <row r="1613" spans="1:17" ht="15.75" x14ac:dyDescent="0.25">
      <c r="A1613" s="15" t="s">
        <v>759</v>
      </c>
      <c r="B1613" s="2" t="str">
        <f>VLOOKUP(A1613, 'Customer Names'!A:E, 4, FALSE)</f>
        <v>Elizabeth M.</v>
      </c>
      <c r="C1613" s="2">
        <f>_xlfn.XLOOKUP(A1613, 'Medical Examinations'!A:A, 'Medical Examinations'!B:B, "not found")</f>
        <v>15.09</v>
      </c>
      <c r="D1613" s="2">
        <f>_xlfn.XLOOKUP(A1613, 'Medical Examinations'!A:A, 'Medical Examinations'!D:D, "not found")</f>
        <v>7.59</v>
      </c>
      <c r="E1613" s="2" t="str">
        <f>_xlfn.XLOOKUP(A1613, 'Medical Examinations'!A:A, 'Medical Examinations'!F:F, "not found")</f>
        <v>yes</v>
      </c>
      <c r="F1613" s="2" t="str">
        <f>_xlfn.XLOOKUP(A1613, 'Medical Examinations'!A:A, 'Medical Examinations'!G:G, "not found")</f>
        <v>No</v>
      </c>
      <c r="G1613" s="2" t="str">
        <f>_xlfn.XLOOKUP(A1613, 'Medical Examinations'!A:A, 'Medical Examinations'!H:H, "not found")</f>
        <v>No</v>
      </c>
      <c r="H1613" s="2">
        <f>_xlfn.XLOOKUP(A1613, 'Medical Examinations'!A:A, 'Medical Examinations'!J:J, "not found")</f>
        <v>2</v>
      </c>
      <c r="I1613" s="2" t="str">
        <f>_xlfn.XLOOKUP(A1613, 'Medical Examinations'!A:A, 'Medical Examinations'!L:L, "not found")</f>
        <v>No</v>
      </c>
      <c r="J1613" s="2" t="str">
        <f>_xlfn.XLOOKUP(A1613, 'Medical Examinations'!A:A, 'Medical Examinations'!C:C, "not found")</f>
        <v>Underweight</v>
      </c>
      <c r="K1613" s="2" t="str">
        <f>_xlfn.XLOOKUP(A1613, 'Medical Examinations'!A:A, 'Medical Examinations'!E:E, "not  found")</f>
        <v>Diabetes</v>
      </c>
      <c r="L1613" s="16">
        <f>_xlfn.XLOOKUP(A1613, 'Hospitalisation Details'!A:A, 'Hospitalisation Details'!G:G, "not found")</f>
        <v>25846</v>
      </c>
      <c r="M1613" s="17">
        <f>_xlfn.XLOOKUP(A1613, 'Hospitalisation Details'!A:A, 'Hospitalisation Details'!J:J, "not found")</f>
        <v>6183.46</v>
      </c>
      <c r="N1613" s="2" t="str">
        <f>_xlfn.XLOOKUP(A1613, 'Hospitalisation Details'!A:A, 'Hospitalisation Details'!L:L, "not found")</f>
        <v>tier - 2</v>
      </c>
      <c r="O1613" s="2" t="str">
        <f>_xlfn.XLOOKUP(A1613, 'Hospitalisation Details'!A:A, 'Hospitalisation Details'!N:N, "not found")</f>
        <v>tier - 2</v>
      </c>
      <c r="P1613" s="2" t="str">
        <f>_xlfn.XLOOKUP(A1613, 'Hospitalisation Details'!A:A, 'Hospitalisation Details'!P:P, "not found")</f>
        <v>R1012</v>
      </c>
      <c r="Q1613" s="2">
        <f>_xlfn.XLOOKUP(A1613, 'Hospitalisation Details'!A:A, 'Hospitalisation Details'!H:H, "not found")</f>
        <v>52</v>
      </c>
    </row>
    <row r="1614" spans="1:17" ht="15.75" x14ac:dyDescent="0.25">
      <c r="A1614" s="15" t="s">
        <v>758</v>
      </c>
      <c r="B1614" s="2" t="str">
        <f>VLOOKUP(A1614, 'Customer Names'!A:E, 4, FALSE)</f>
        <v>Lyazid</v>
      </c>
      <c r="C1614" s="2">
        <f>_xlfn.XLOOKUP(A1614, 'Medical Examinations'!A:A, 'Medical Examinations'!B:B, "not found")</f>
        <v>22.63</v>
      </c>
      <c r="D1614" s="2">
        <f>_xlfn.XLOOKUP(A1614, 'Medical Examinations'!A:A, 'Medical Examinations'!D:D, "not found")</f>
        <v>5.09</v>
      </c>
      <c r="E1614" s="2" t="str">
        <f>_xlfn.XLOOKUP(A1614, 'Medical Examinations'!A:A, 'Medical Examinations'!F:F, "not found")</f>
        <v>yes</v>
      </c>
      <c r="F1614" s="2" t="str">
        <f>_xlfn.XLOOKUP(A1614, 'Medical Examinations'!A:A, 'Medical Examinations'!G:G, "not found")</f>
        <v>No</v>
      </c>
      <c r="G1614" s="2" t="str">
        <f>_xlfn.XLOOKUP(A1614, 'Medical Examinations'!A:A, 'Medical Examinations'!H:H, "not found")</f>
        <v>No</v>
      </c>
      <c r="H1614" s="2">
        <f>_xlfn.XLOOKUP(A1614, 'Medical Examinations'!A:A, 'Medical Examinations'!J:J, "not found")</f>
        <v>0</v>
      </c>
      <c r="I1614" s="2" t="str">
        <f>_xlfn.XLOOKUP(A1614, 'Medical Examinations'!A:A, 'Medical Examinations'!L:L, "not found")</f>
        <v>No</v>
      </c>
      <c r="J1614" s="2" t="str">
        <f>_xlfn.XLOOKUP(A1614, 'Medical Examinations'!A:A, 'Medical Examinations'!C:C, "not found")</f>
        <v>Normal Weight</v>
      </c>
      <c r="K1614" s="2" t="str">
        <f>_xlfn.XLOOKUP(A1614, 'Medical Examinations'!A:A, 'Medical Examinations'!E:E, "not  found")</f>
        <v>Normal</v>
      </c>
      <c r="L1614" s="16">
        <f>_xlfn.XLOOKUP(A1614, 'Hospitalisation Details'!A:A, 'Hospitalisation Details'!G:G, "not found")</f>
        <v>31268</v>
      </c>
      <c r="M1614" s="17">
        <f>_xlfn.XLOOKUP(A1614, 'Hospitalisation Details'!A:A, 'Hospitalisation Details'!J:J, "not found")</f>
        <v>6183.32</v>
      </c>
      <c r="N1614" s="2" t="str">
        <f>_xlfn.XLOOKUP(A1614, 'Hospitalisation Details'!A:A, 'Hospitalisation Details'!L:L, "not found")</f>
        <v>tier - 2</v>
      </c>
      <c r="O1614" s="2" t="str">
        <f>_xlfn.XLOOKUP(A1614, 'Hospitalisation Details'!A:A, 'Hospitalisation Details'!N:N, "not found")</f>
        <v>tier - 2</v>
      </c>
      <c r="P1614" s="2" t="str">
        <f>_xlfn.XLOOKUP(A1614, 'Hospitalisation Details'!A:A, 'Hospitalisation Details'!P:P, "not found")</f>
        <v>R1012</v>
      </c>
      <c r="Q1614" s="2">
        <f>_xlfn.XLOOKUP(A1614, 'Hospitalisation Details'!A:A, 'Hospitalisation Details'!H:H, "not found")</f>
        <v>37</v>
      </c>
    </row>
    <row r="1615" spans="1:17" ht="15.75" x14ac:dyDescent="0.25">
      <c r="A1615" s="15" t="s">
        <v>757</v>
      </c>
      <c r="B1615" s="2" t="str">
        <f>VLOOKUP(A1615, 'Customer Names'!A:E, 4, FALSE)</f>
        <v>Lindsey A.</v>
      </c>
      <c r="C1615" s="2">
        <f>_xlfn.XLOOKUP(A1615, 'Medical Examinations'!A:A, 'Medical Examinations'!B:B, "not found")</f>
        <v>23.46</v>
      </c>
      <c r="D1615" s="2">
        <f>_xlfn.XLOOKUP(A1615, 'Medical Examinations'!A:A, 'Medical Examinations'!D:D, "not found")</f>
        <v>4.21</v>
      </c>
      <c r="E1615" s="2" t="str">
        <f>_xlfn.XLOOKUP(A1615, 'Medical Examinations'!A:A, 'Medical Examinations'!F:F, "not found")</f>
        <v>No</v>
      </c>
      <c r="F1615" s="2" t="str">
        <f>_xlfn.XLOOKUP(A1615, 'Medical Examinations'!A:A, 'Medical Examinations'!G:G, "not found")</f>
        <v>No</v>
      </c>
      <c r="G1615" s="2" t="str">
        <f>_xlfn.XLOOKUP(A1615, 'Medical Examinations'!A:A, 'Medical Examinations'!H:H, "not found")</f>
        <v>No</v>
      </c>
      <c r="H1615" s="2">
        <f>_xlfn.XLOOKUP(A1615, 'Medical Examinations'!A:A, 'Medical Examinations'!J:J, "not found")</f>
        <v>1</v>
      </c>
      <c r="I1615" s="2" t="str">
        <f>_xlfn.XLOOKUP(A1615, 'Medical Examinations'!A:A, 'Medical Examinations'!L:L, "not found")</f>
        <v>No</v>
      </c>
      <c r="J1615" s="2" t="str">
        <f>_xlfn.XLOOKUP(A1615, 'Medical Examinations'!A:A, 'Medical Examinations'!C:C, "not found")</f>
        <v>Normal Weight</v>
      </c>
      <c r="K1615" s="2" t="str">
        <f>_xlfn.XLOOKUP(A1615, 'Medical Examinations'!A:A, 'Medical Examinations'!E:E, "not  found")</f>
        <v>Normal</v>
      </c>
      <c r="L1615" s="16">
        <f>_xlfn.XLOOKUP(A1615, 'Hospitalisation Details'!A:A, 'Hospitalisation Details'!G:G, "not found")</f>
        <v>30961</v>
      </c>
      <c r="M1615" s="17">
        <f>_xlfn.XLOOKUP(A1615, 'Hospitalisation Details'!A:A, 'Hospitalisation Details'!J:J, "not found")</f>
        <v>6170.96</v>
      </c>
      <c r="N1615" s="2" t="str">
        <f>_xlfn.XLOOKUP(A1615, 'Hospitalisation Details'!A:A, 'Hospitalisation Details'!L:L, "not found")</f>
        <v>tier - 2</v>
      </c>
      <c r="O1615" s="2" t="str">
        <f>_xlfn.XLOOKUP(A1615, 'Hospitalisation Details'!A:A, 'Hospitalisation Details'!N:N, "not found")</f>
        <v>tier - 1</v>
      </c>
      <c r="P1615" s="2" t="str">
        <f>_xlfn.XLOOKUP(A1615, 'Hospitalisation Details'!A:A, 'Hospitalisation Details'!P:P, "not found")</f>
        <v>R1013</v>
      </c>
      <c r="Q1615" s="2">
        <f>_xlfn.XLOOKUP(A1615, 'Hospitalisation Details'!A:A, 'Hospitalisation Details'!H:H, "not found")</f>
        <v>38</v>
      </c>
    </row>
    <row r="1616" spans="1:17" ht="15.75" x14ac:dyDescent="0.25">
      <c r="A1616" s="15" t="s">
        <v>756</v>
      </c>
      <c r="B1616" s="2" t="str">
        <f>VLOOKUP(A1616, 'Customer Names'!A:E, 4, FALSE)</f>
        <v>Chris</v>
      </c>
      <c r="C1616" s="2">
        <f>_xlfn.XLOOKUP(A1616, 'Medical Examinations'!A:A, 'Medical Examinations'!B:B, "not found")</f>
        <v>22.56</v>
      </c>
      <c r="D1616" s="2">
        <f>_xlfn.XLOOKUP(A1616, 'Medical Examinations'!A:A, 'Medical Examinations'!D:D, "not found")</f>
        <v>4.34</v>
      </c>
      <c r="E1616" s="2" t="str">
        <f>_xlfn.XLOOKUP(A1616, 'Medical Examinations'!A:A, 'Medical Examinations'!F:F, "not found")</f>
        <v>yes</v>
      </c>
      <c r="F1616" s="2" t="str">
        <f>_xlfn.XLOOKUP(A1616, 'Medical Examinations'!A:A, 'Medical Examinations'!G:G, "not found")</f>
        <v>No</v>
      </c>
      <c r="G1616" s="2" t="str">
        <f>_xlfn.XLOOKUP(A1616, 'Medical Examinations'!A:A, 'Medical Examinations'!H:H, "not found")</f>
        <v>No</v>
      </c>
      <c r="H1616" s="2">
        <f>_xlfn.XLOOKUP(A1616, 'Medical Examinations'!A:A, 'Medical Examinations'!J:J, "not found")</f>
        <v>0</v>
      </c>
      <c r="I1616" s="2" t="str">
        <f>_xlfn.XLOOKUP(A1616, 'Medical Examinations'!A:A, 'Medical Examinations'!L:L, "not found")</f>
        <v>No</v>
      </c>
      <c r="J1616" s="2" t="str">
        <f>_xlfn.XLOOKUP(A1616, 'Medical Examinations'!A:A, 'Medical Examinations'!C:C, "not found")</f>
        <v>Normal Weight</v>
      </c>
      <c r="K1616" s="2" t="str">
        <f>_xlfn.XLOOKUP(A1616, 'Medical Examinations'!A:A, 'Medical Examinations'!E:E, "not  found")</f>
        <v>Normal</v>
      </c>
      <c r="L1616" s="16">
        <f>_xlfn.XLOOKUP(A1616, 'Hospitalisation Details'!A:A, 'Hospitalisation Details'!G:G, "not found")</f>
        <v>31335</v>
      </c>
      <c r="M1616" s="17">
        <f>_xlfn.XLOOKUP(A1616, 'Hospitalisation Details'!A:A, 'Hospitalisation Details'!J:J, "not found")</f>
        <v>6159.57</v>
      </c>
      <c r="N1616" s="2" t="str">
        <f>_xlfn.XLOOKUP(A1616, 'Hospitalisation Details'!A:A, 'Hospitalisation Details'!L:L, "not found")</f>
        <v>tier - 2</v>
      </c>
      <c r="O1616" s="2" t="str">
        <f>_xlfn.XLOOKUP(A1616, 'Hospitalisation Details'!A:A, 'Hospitalisation Details'!N:N, "not found")</f>
        <v>tier - 1</v>
      </c>
      <c r="P1616" s="2" t="str">
        <f>_xlfn.XLOOKUP(A1616, 'Hospitalisation Details'!A:A, 'Hospitalisation Details'!P:P, "not found")</f>
        <v>R1012</v>
      </c>
      <c r="Q1616" s="2">
        <f>_xlfn.XLOOKUP(A1616, 'Hospitalisation Details'!A:A, 'Hospitalisation Details'!H:H, "not found")</f>
        <v>37</v>
      </c>
    </row>
    <row r="1617" spans="1:17" ht="15.75" x14ac:dyDescent="0.25">
      <c r="A1617" s="15" t="s">
        <v>755</v>
      </c>
      <c r="B1617" s="2" t="str">
        <f>VLOOKUP(A1617, 'Customer Names'!A:E, 4, FALSE)</f>
        <v>Jennifer A</v>
      </c>
      <c r="C1617" s="2">
        <f>_xlfn.XLOOKUP(A1617, 'Medical Examinations'!A:A, 'Medical Examinations'!B:B, "not found")</f>
        <v>19.28</v>
      </c>
      <c r="D1617" s="2">
        <f>_xlfn.XLOOKUP(A1617, 'Medical Examinations'!A:A, 'Medical Examinations'!D:D, "not found")</f>
        <v>11.85</v>
      </c>
      <c r="E1617" s="2" t="str">
        <f>_xlfn.XLOOKUP(A1617, 'Medical Examinations'!A:A, 'Medical Examinations'!F:F, "not found")</f>
        <v>No</v>
      </c>
      <c r="F1617" s="2" t="str">
        <f>_xlfn.XLOOKUP(A1617, 'Medical Examinations'!A:A, 'Medical Examinations'!G:G, "not found")</f>
        <v>No</v>
      </c>
      <c r="G1617" s="2" t="str">
        <f>_xlfn.XLOOKUP(A1617, 'Medical Examinations'!A:A, 'Medical Examinations'!H:H, "not found")</f>
        <v>No</v>
      </c>
      <c r="H1617" s="2">
        <f>_xlfn.XLOOKUP(A1617, 'Medical Examinations'!A:A, 'Medical Examinations'!J:J, "not found")</f>
        <v>2</v>
      </c>
      <c r="I1617" s="2" t="str">
        <f>_xlfn.XLOOKUP(A1617, 'Medical Examinations'!A:A, 'Medical Examinations'!L:L, "not found")</f>
        <v>No</v>
      </c>
      <c r="J1617" s="2" t="str">
        <f>_xlfn.XLOOKUP(A1617, 'Medical Examinations'!A:A, 'Medical Examinations'!C:C, "not found")</f>
        <v>Normal Weight</v>
      </c>
      <c r="K1617" s="2" t="str">
        <f>_xlfn.XLOOKUP(A1617, 'Medical Examinations'!A:A, 'Medical Examinations'!E:E, "not  found")</f>
        <v>Diabetes</v>
      </c>
      <c r="L1617" s="16">
        <f>_xlfn.XLOOKUP(A1617, 'Hospitalisation Details'!A:A, 'Hospitalisation Details'!G:G, "not found")</f>
        <v>26974</v>
      </c>
      <c r="M1617" s="17">
        <f>_xlfn.XLOOKUP(A1617, 'Hospitalisation Details'!A:A, 'Hospitalisation Details'!J:J, "not found")</f>
        <v>6152.05</v>
      </c>
      <c r="N1617" s="2" t="str">
        <f>_xlfn.XLOOKUP(A1617, 'Hospitalisation Details'!A:A, 'Hospitalisation Details'!L:L, "not found")</f>
        <v>tier - 2</v>
      </c>
      <c r="O1617" s="2" t="str">
        <f>_xlfn.XLOOKUP(A1617, 'Hospitalisation Details'!A:A, 'Hospitalisation Details'!N:N, "not found")</f>
        <v>tier - 3</v>
      </c>
      <c r="P1617" s="2" t="str">
        <f>_xlfn.XLOOKUP(A1617, 'Hospitalisation Details'!A:A, 'Hospitalisation Details'!P:P, "not found")</f>
        <v>R1013</v>
      </c>
      <c r="Q1617" s="2">
        <f>_xlfn.XLOOKUP(A1617, 'Hospitalisation Details'!A:A, 'Hospitalisation Details'!H:H, "not found")</f>
        <v>49</v>
      </c>
    </row>
    <row r="1618" spans="1:17" ht="15.75" x14ac:dyDescent="0.25">
      <c r="A1618" s="15" t="s">
        <v>754</v>
      </c>
      <c r="B1618" s="2" t="str">
        <f>VLOOKUP(A1618, 'Customer Names'!A:E, 4, FALSE)</f>
        <v>Leif S.</v>
      </c>
      <c r="C1618" s="2">
        <f>_xlfn.XLOOKUP(A1618, 'Medical Examinations'!A:A, 'Medical Examinations'!B:B, "not found")</f>
        <v>15.37</v>
      </c>
      <c r="D1618" s="2">
        <f>_xlfn.XLOOKUP(A1618, 'Medical Examinations'!A:A, 'Medical Examinations'!D:D, "not found")</f>
        <v>9.61</v>
      </c>
      <c r="E1618" s="2" t="str">
        <f>_xlfn.XLOOKUP(A1618, 'Medical Examinations'!A:A, 'Medical Examinations'!F:F, "not found")</f>
        <v>yes</v>
      </c>
      <c r="F1618" s="2" t="str">
        <f>_xlfn.XLOOKUP(A1618, 'Medical Examinations'!A:A, 'Medical Examinations'!G:G, "not found")</f>
        <v>No</v>
      </c>
      <c r="G1618" s="2" t="str">
        <f>_xlfn.XLOOKUP(A1618, 'Medical Examinations'!A:A, 'Medical Examinations'!H:H, "not found")</f>
        <v>No</v>
      </c>
      <c r="H1618" s="2">
        <f>_xlfn.XLOOKUP(A1618, 'Medical Examinations'!A:A, 'Medical Examinations'!J:J, "not found")</f>
        <v>2</v>
      </c>
      <c r="I1618" s="2" t="str">
        <f>_xlfn.XLOOKUP(A1618, 'Medical Examinations'!A:A, 'Medical Examinations'!L:L, "not found")</f>
        <v>No</v>
      </c>
      <c r="J1618" s="2" t="str">
        <f>_xlfn.XLOOKUP(A1618, 'Medical Examinations'!A:A, 'Medical Examinations'!C:C, "not found")</f>
        <v>Underweight</v>
      </c>
      <c r="K1618" s="2" t="str">
        <f>_xlfn.XLOOKUP(A1618, 'Medical Examinations'!A:A, 'Medical Examinations'!E:E, "not  found")</f>
        <v>Diabetes</v>
      </c>
      <c r="L1618" s="16">
        <f>_xlfn.XLOOKUP(A1618, 'Hospitalisation Details'!A:A, 'Hospitalisation Details'!G:G, "not found")</f>
        <v>25855</v>
      </c>
      <c r="M1618" s="17">
        <f>_xlfn.XLOOKUP(A1618, 'Hospitalisation Details'!A:A, 'Hospitalisation Details'!J:J, "not found")</f>
        <v>6147.12</v>
      </c>
      <c r="N1618" s="2" t="str">
        <f>_xlfn.XLOOKUP(A1618, 'Hospitalisation Details'!A:A, 'Hospitalisation Details'!L:L, "not found")</f>
        <v>tier - 2</v>
      </c>
      <c r="O1618" s="2" t="str">
        <f>_xlfn.XLOOKUP(A1618, 'Hospitalisation Details'!A:A, 'Hospitalisation Details'!N:N, "not found")</f>
        <v>tier - 3</v>
      </c>
      <c r="P1618" s="2" t="str">
        <f>_xlfn.XLOOKUP(A1618, 'Hospitalisation Details'!A:A, 'Hospitalisation Details'!P:P, "not found")</f>
        <v>R1012</v>
      </c>
      <c r="Q1618" s="2">
        <f>_xlfn.XLOOKUP(A1618, 'Hospitalisation Details'!A:A, 'Hospitalisation Details'!H:H, "not found")</f>
        <v>52</v>
      </c>
    </row>
    <row r="1619" spans="1:17" ht="15.75" x14ac:dyDescent="0.25">
      <c r="A1619" s="15" t="s">
        <v>753</v>
      </c>
      <c r="B1619" s="2" t="str">
        <f>VLOOKUP(A1619, 'Customer Names'!A:E, 4, FALSE)</f>
        <v>Stephanie A</v>
      </c>
      <c r="C1619" s="2">
        <f>_xlfn.XLOOKUP(A1619, 'Medical Examinations'!A:A, 'Medical Examinations'!B:B, "not found")</f>
        <v>18.71</v>
      </c>
      <c r="D1619" s="2">
        <f>_xlfn.XLOOKUP(A1619, 'Medical Examinations'!A:A, 'Medical Examinations'!D:D, "not found")</f>
        <v>5.29</v>
      </c>
      <c r="E1619" s="2" t="str">
        <f>_xlfn.XLOOKUP(A1619, 'Medical Examinations'!A:A, 'Medical Examinations'!F:F, "not found")</f>
        <v>yes</v>
      </c>
      <c r="F1619" s="2" t="str">
        <f>_xlfn.XLOOKUP(A1619, 'Medical Examinations'!A:A, 'Medical Examinations'!G:G, "not found")</f>
        <v>No</v>
      </c>
      <c r="G1619" s="2" t="str">
        <f>_xlfn.XLOOKUP(A1619, 'Medical Examinations'!A:A, 'Medical Examinations'!H:H, "not found")</f>
        <v>No</v>
      </c>
      <c r="H1619" s="2">
        <f>_xlfn.XLOOKUP(A1619, 'Medical Examinations'!A:A, 'Medical Examinations'!J:J, "not found")</f>
        <v>0</v>
      </c>
      <c r="I1619" s="2" t="str">
        <f>_xlfn.XLOOKUP(A1619, 'Medical Examinations'!A:A, 'Medical Examinations'!L:L, "not found")</f>
        <v>No</v>
      </c>
      <c r="J1619" s="2" t="str">
        <f>_xlfn.XLOOKUP(A1619, 'Medical Examinations'!A:A, 'Medical Examinations'!C:C, "not found")</f>
        <v>Normal Weight</v>
      </c>
      <c r="K1619" s="2" t="str">
        <f>_xlfn.XLOOKUP(A1619, 'Medical Examinations'!A:A, 'Medical Examinations'!E:E, "not  found")</f>
        <v>Normal</v>
      </c>
      <c r="L1619" s="16">
        <f>_xlfn.XLOOKUP(A1619, 'Hospitalisation Details'!A:A, 'Hospitalisation Details'!G:G, "not found")</f>
        <v>28106</v>
      </c>
      <c r="M1619" s="17">
        <f>_xlfn.XLOOKUP(A1619, 'Hospitalisation Details'!A:A, 'Hospitalisation Details'!J:J, "not found")</f>
        <v>6139.14</v>
      </c>
      <c r="N1619" s="2" t="str">
        <f>_xlfn.XLOOKUP(A1619, 'Hospitalisation Details'!A:A, 'Hospitalisation Details'!L:L, "not found")</f>
        <v>tier - 2</v>
      </c>
      <c r="O1619" s="2" t="str">
        <f>_xlfn.XLOOKUP(A1619, 'Hospitalisation Details'!A:A, 'Hospitalisation Details'!N:N, "not found")</f>
        <v>tier - 3</v>
      </c>
      <c r="P1619" s="2" t="str">
        <f>_xlfn.XLOOKUP(A1619, 'Hospitalisation Details'!A:A, 'Hospitalisation Details'!P:P, "not found")</f>
        <v>R1013</v>
      </c>
      <c r="Q1619" s="2">
        <f>_xlfn.XLOOKUP(A1619, 'Hospitalisation Details'!A:A, 'Hospitalisation Details'!H:H, "not found")</f>
        <v>46</v>
      </c>
    </row>
    <row r="1620" spans="1:17" ht="15.75" x14ac:dyDescent="0.25">
      <c r="A1620" s="15" t="s">
        <v>752</v>
      </c>
      <c r="B1620" s="2" t="str">
        <f>VLOOKUP(A1620, 'Customer Names'!A:E, 4, FALSE)</f>
        <v>Bo</v>
      </c>
      <c r="C1620" s="2">
        <f>_xlfn.XLOOKUP(A1620, 'Medical Examinations'!A:A, 'Medical Examinations'!B:B, "not found")</f>
        <v>20.61</v>
      </c>
      <c r="D1620" s="2">
        <f>_xlfn.XLOOKUP(A1620, 'Medical Examinations'!A:A, 'Medical Examinations'!D:D, "not found")</f>
        <v>6.89</v>
      </c>
      <c r="E1620" s="2" t="str">
        <f>_xlfn.XLOOKUP(A1620, 'Medical Examinations'!A:A, 'Medical Examinations'!F:F, "not found")</f>
        <v>No</v>
      </c>
      <c r="F1620" s="2" t="str">
        <f>_xlfn.XLOOKUP(A1620, 'Medical Examinations'!A:A, 'Medical Examinations'!G:G, "not found")</f>
        <v>No</v>
      </c>
      <c r="G1620" s="2" t="str">
        <f>_xlfn.XLOOKUP(A1620, 'Medical Examinations'!A:A, 'Medical Examinations'!H:H, "not found")</f>
        <v>No</v>
      </c>
      <c r="H1620" s="2">
        <f>_xlfn.XLOOKUP(A1620, 'Medical Examinations'!A:A, 'Medical Examinations'!J:J, "not found")</f>
        <v>0</v>
      </c>
      <c r="I1620" s="2" t="str">
        <f>_xlfn.XLOOKUP(A1620, 'Medical Examinations'!A:A, 'Medical Examinations'!L:L, "not found")</f>
        <v>No</v>
      </c>
      <c r="J1620" s="2" t="str">
        <f>_xlfn.XLOOKUP(A1620, 'Medical Examinations'!A:A, 'Medical Examinations'!C:C, "not found")</f>
        <v>Normal Weight</v>
      </c>
      <c r="K1620" s="2" t="str">
        <f>_xlfn.XLOOKUP(A1620, 'Medical Examinations'!A:A, 'Medical Examinations'!E:E, "not  found")</f>
        <v>Diabetes</v>
      </c>
      <c r="L1620" s="16">
        <f>_xlfn.XLOOKUP(A1620, 'Hospitalisation Details'!A:A, 'Hospitalisation Details'!G:G, "not found")</f>
        <v>28738</v>
      </c>
      <c r="M1620" s="17">
        <f>_xlfn.XLOOKUP(A1620, 'Hospitalisation Details'!A:A, 'Hospitalisation Details'!J:J, "not found")</f>
        <v>6138.58</v>
      </c>
      <c r="N1620" s="2" t="str">
        <f>_xlfn.XLOOKUP(A1620, 'Hospitalisation Details'!A:A, 'Hospitalisation Details'!L:L, "not found")</f>
        <v>tier - 2</v>
      </c>
      <c r="O1620" s="2" t="str">
        <f>_xlfn.XLOOKUP(A1620, 'Hospitalisation Details'!A:A, 'Hospitalisation Details'!N:N, "not found")</f>
        <v>tier - 1</v>
      </c>
      <c r="P1620" s="2" t="str">
        <f>_xlfn.XLOOKUP(A1620, 'Hospitalisation Details'!A:A, 'Hospitalisation Details'!P:P, "not found")</f>
        <v>R1013</v>
      </c>
      <c r="Q1620" s="2">
        <f>_xlfn.XLOOKUP(A1620, 'Hospitalisation Details'!A:A, 'Hospitalisation Details'!H:H, "not found")</f>
        <v>44</v>
      </c>
    </row>
    <row r="1621" spans="1:17" ht="15.75" x14ac:dyDescent="0.25">
      <c r="A1621" s="15" t="s">
        <v>751</v>
      </c>
      <c r="B1621" s="2" t="str">
        <f>VLOOKUP(A1621, 'Customer Names'!A:E, 4, FALSE)</f>
        <v>Leah</v>
      </c>
      <c r="C1621" s="2">
        <f>_xlfn.XLOOKUP(A1621, 'Medical Examinations'!A:A, 'Medical Examinations'!B:B, "not found")</f>
        <v>15.99</v>
      </c>
      <c r="D1621" s="2">
        <f>_xlfn.XLOOKUP(A1621, 'Medical Examinations'!A:A, 'Medical Examinations'!D:D, "not found")</f>
        <v>4.57</v>
      </c>
      <c r="E1621" s="2" t="str">
        <f>_xlfn.XLOOKUP(A1621, 'Medical Examinations'!A:A, 'Medical Examinations'!F:F, "not found")</f>
        <v>yes</v>
      </c>
      <c r="F1621" s="2" t="str">
        <f>_xlfn.XLOOKUP(A1621, 'Medical Examinations'!A:A, 'Medical Examinations'!G:G, "not found")</f>
        <v>No</v>
      </c>
      <c r="G1621" s="2" t="str">
        <f>_xlfn.XLOOKUP(A1621, 'Medical Examinations'!A:A, 'Medical Examinations'!H:H, "not found")</f>
        <v>Yes</v>
      </c>
      <c r="H1621" s="2">
        <f>_xlfn.XLOOKUP(A1621, 'Medical Examinations'!A:A, 'Medical Examinations'!J:J, "not found")</f>
        <v>1</v>
      </c>
      <c r="I1621" s="2" t="str">
        <f>_xlfn.XLOOKUP(A1621, 'Medical Examinations'!A:A, 'Medical Examinations'!L:L, "not found")</f>
        <v>No</v>
      </c>
      <c r="J1621" s="2" t="str">
        <f>_xlfn.XLOOKUP(A1621, 'Medical Examinations'!A:A, 'Medical Examinations'!C:C, "not found")</f>
        <v>Underweight</v>
      </c>
      <c r="K1621" s="2" t="str">
        <f>_xlfn.XLOOKUP(A1621, 'Medical Examinations'!A:A, 'Medical Examinations'!E:E, "not  found")</f>
        <v>Normal</v>
      </c>
      <c r="L1621" s="16">
        <f>_xlfn.XLOOKUP(A1621, 'Hospitalisation Details'!A:A, 'Hospitalisation Details'!G:G, "not found")</f>
        <v>25516</v>
      </c>
      <c r="M1621" s="17">
        <f>_xlfn.XLOOKUP(A1621, 'Hospitalisation Details'!A:A, 'Hospitalisation Details'!J:J, "not found")</f>
        <v>6138.5</v>
      </c>
      <c r="N1621" s="2" t="str">
        <f>_xlfn.XLOOKUP(A1621, 'Hospitalisation Details'!A:A, 'Hospitalisation Details'!L:L, "not found")</f>
        <v>tier - 2</v>
      </c>
      <c r="O1621" s="2" t="str">
        <f>_xlfn.XLOOKUP(A1621, 'Hospitalisation Details'!A:A, 'Hospitalisation Details'!N:N, "not found")</f>
        <v>tier - 2</v>
      </c>
      <c r="P1621" s="2" t="str">
        <f>_xlfn.XLOOKUP(A1621, 'Hospitalisation Details'!A:A, 'Hospitalisation Details'!P:P, "not found")</f>
        <v>R1011</v>
      </c>
      <c r="Q1621" s="2">
        <f>_xlfn.XLOOKUP(A1621, 'Hospitalisation Details'!A:A, 'Hospitalisation Details'!H:H, "not found")</f>
        <v>53</v>
      </c>
    </row>
    <row r="1622" spans="1:17" ht="15.75" x14ac:dyDescent="0.25">
      <c r="A1622" s="15" t="s">
        <v>750</v>
      </c>
      <c r="B1622" s="2" t="str">
        <f>VLOOKUP(A1622, 'Customer Names'!A:E, 4, FALSE)</f>
        <v>Kara Lynne</v>
      </c>
      <c r="C1622" s="2">
        <f>_xlfn.XLOOKUP(A1622, 'Medical Examinations'!A:A, 'Medical Examinations'!B:B, "not found")</f>
        <v>33.155000000000001</v>
      </c>
      <c r="D1622" s="2">
        <f>_xlfn.XLOOKUP(A1622, 'Medical Examinations'!A:A, 'Medical Examinations'!D:D, "not found")</f>
        <v>4.32</v>
      </c>
      <c r="E1622" s="2" t="str">
        <f>_xlfn.XLOOKUP(A1622, 'Medical Examinations'!A:A, 'Medical Examinations'!F:F, "not found")</f>
        <v>No</v>
      </c>
      <c r="F1622" s="2" t="str">
        <f>_xlfn.XLOOKUP(A1622, 'Medical Examinations'!A:A, 'Medical Examinations'!G:G, "not found")</f>
        <v>No</v>
      </c>
      <c r="G1622" s="2" t="str">
        <f>_xlfn.XLOOKUP(A1622, 'Medical Examinations'!A:A, 'Medical Examinations'!H:H, "not found")</f>
        <v>No</v>
      </c>
      <c r="H1622" s="2">
        <f>_xlfn.XLOOKUP(A1622, 'Medical Examinations'!A:A, 'Medical Examinations'!J:J, "not found")</f>
        <v>0</v>
      </c>
      <c r="I1622" s="2" t="str">
        <f>_xlfn.XLOOKUP(A1622, 'Medical Examinations'!A:A, 'Medical Examinations'!L:L, "not found")</f>
        <v>No</v>
      </c>
      <c r="J1622" s="2" t="str">
        <f>_xlfn.XLOOKUP(A1622, 'Medical Examinations'!A:A, 'Medical Examinations'!C:C, "not found")</f>
        <v>Obesity</v>
      </c>
      <c r="K1622" s="2" t="str">
        <f>_xlfn.XLOOKUP(A1622, 'Medical Examinations'!A:A, 'Medical Examinations'!E:E, "not  found")</f>
        <v>Normal</v>
      </c>
      <c r="L1622" s="16">
        <f>_xlfn.XLOOKUP(A1622, 'Hospitalisation Details'!A:A, 'Hospitalisation Details'!G:G, "not found")</f>
        <v>33103</v>
      </c>
      <c r="M1622" s="17">
        <f>_xlfn.XLOOKUP(A1622, 'Hospitalisation Details'!A:A, 'Hospitalisation Details'!J:J, "not found")</f>
        <v>6128.8</v>
      </c>
      <c r="N1622" s="2" t="str">
        <f>_xlfn.XLOOKUP(A1622, 'Hospitalisation Details'!A:A, 'Hospitalisation Details'!L:L, "not found")</f>
        <v>tier - 2</v>
      </c>
      <c r="O1622" s="2" t="str">
        <f>_xlfn.XLOOKUP(A1622, 'Hospitalisation Details'!A:A, 'Hospitalisation Details'!N:N, "not found")</f>
        <v>tier - 3</v>
      </c>
      <c r="P1622" s="2" t="str">
        <f>_xlfn.XLOOKUP(A1622, 'Hospitalisation Details'!A:A, 'Hospitalisation Details'!P:P, "not found")</f>
        <v>R1012</v>
      </c>
      <c r="Q1622" s="2">
        <f>_xlfn.XLOOKUP(A1622, 'Hospitalisation Details'!A:A, 'Hospitalisation Details'!H:H, "not found")</f>
        <v>32</v>
      </c>
    </row>
    <row r="1623" spans="1:17" ht="15.75" x14ac:dyDescent="0.25">
      <c r="A1623" s="15" t="s">
        <v>749</v>
      </c>
      <c r="B1623" s="2" t="str">
        <f>VLOOKUP(A1623, 'Customer Names'!A:E, 4, FALSE)</f>
        <v>Jeffrey</v>
      </c>
      <c r="C1623" s="2">
        <f>_xlfn.XLOOKUP(A1623, 'Medical Examinations'!A:A, 'Medical Examinations'!B:B, "not found")</f>
        <v>26.22</v>
      </c>
      <c r="D1623" s="2">
        <f>_xlfn.XLOOKUP(A1623, 'Medical Examinations'!A:A, 'Medical Examinations'!D:D, "not found")</f>
        <v>5.57</v>
      </c>
      <c r="E1623" s="2" t="str">
        <f>_xlfn.XLOOKUP(A1623, 'Medical Examinations'!A:A, 'Medical Examinations'!F:F, "not found")</f>
        <v>yes</v>
      </c>
      <c r="F1623" s="2" t="str">
        <f>_xlfn.XLOOKUP(A1623, 'Medical Examinations'!A:A, 'Medical Examinations'!G:G, "not found")</f>
        <v>No</v>
      </c>
      <c r="G1623" s="2" t="str">
        <f>_xlfn.XLOOKUP(A1623, 'Medical Examinations'!A:A, 'Medical Examinations'!H:H, "not found")</f>
        <v>Yes</v>
      </c>
      <c r="H1623" s="2">
        <f>_xlfn.XLOOKUP(A1623, 'Medical Examinations'!A:A, 'Medical Examinations'!J:J, "not found")</f>
        <v>1</v>
      </c>
      <c r="I1623" s="2" t="str">
        <f>_xlfn.XLOOKUP(A1623, 'Medical Examinations'!A:A, 'Medical Examinations'!L:L, "not found")</f>
        <v>No</v>
      </c>
      <c r="J1623" s="2" t="str">
        <f>_xlfn.XLOOKUP(A1623, 'Medical Examinations'!A:A, 'Medical Examinations'!C:C, "not found")</f>
        <v>Overweight</v>
      </c>
      <c r="K1623" s="2" t="str">
        <f>_xlfn.XLOOKUP(A1623, 'Medical Examinations'!A:A, 'Medical Examinations'!E:E, "not  found")</f>
        <v>Normal</v>
      </c>
      <c r="L1623" s="16">
        <f>_xlfn.XLOOKUP(A1623, 'Hospitalisation Details'!A:A, 'Hospitalisation Details'!G:G, "not found")</f>
        <v>30636</v>
      </c>
      <c r="M1623" s="17">
        <f>_xlfn.XLOOKUP(A1623, 'Hospitalisation Details'!A:A, 'Hospitalisation Details'!J:J, "not found")</f>
        <v>6123.57</v>
      </c>
      <c r="N1623" s="2" t="str">
        <f>_xlfn.XLOOKUP(A1623, 'Hospitalisation Details'!A:A, 'Hospitalisation Details'!L:L, "not found")</f>
        <v>tier - 3</v>
      </c>
      <c r="O1623" s="2" t="str">
        <f>_xlfn.XLOOKUP(A1623, 'Hospitalisation Details'!A:A, 'Hospitalisation Details'!N:N, "not found")</f>
        <v>tier - 2</v>
      </c>
      <c r="P1623" s="2" t="str">
        <f>_xlfn.XLOOKUP(A1623, 'Hospitalisation Details'!A:A, 'Hospitalisation Details'!P:P, "not found")</f>
        <v>R1012</v>
      </c>
      <c r="Q1623" s="2">
        <f>_xlfn.XLOOKUP(A1623, 'Hospitalisation Details'!A:A, 'Hospitalisation Details'!H:H, "not found")</f>
        <v>39</v>
      </c>
    </row>
    <row r="1624" spans="1:17" ht="15.75" x14ac:dyDescent="0.25">
      <c r="A1624" s="15" t="s">
        <v>748</v>
      </c>
      <c r="B1624" s="2" t="str">
        <f>VLOOKUP(A1624, 'Customer Names'!A:E, 4, FALSE)</f>
        <v>Justin</v>
      </c>
      <c r="C1624" s="2">
        <f>_xlfn.XLOOKUP(A1624, 'Medical Examinations'!A:A, 'Medical Examinations'!B:B, "not found")</f>
        <v>21.85</v>
      </c>
      <c r="D1624" s="2">
        <f>_xlfn.XLOOKUP(A1624, 'Medical Examinations'!A:A, 'Medical Examinations'!D:D, "not found")</f>
        <v>5.26</v>
      </c>
      <c r="E1624" s="2" t="str">
        <f>_xlfn.XLOOKUP(A1624, 'Medical Examinations'!A:A, 'Medical Examinations'!F:F, "not found")</f>
        <v>yes</v>
      </c>
      <c r="F1624" s="2" t="str">
        <f>_xlfn.XLOOKUP(A1624, 'Medical Examinations'!A:A, 'Medical Examinations'!G:G, "not found")</f>
        <v>No</v>
      </c>
      <c r="G1624" s="2" t="str">
        <f>_xlfn.XLOOKUP(A1624, 'Medical Examinations'!A:A, 'Medical Examinations'!H:H, "not found")</f>
        <v>Yes</v>
      </c>
      <c r="H1624" s="2">
        <f>_xlfn.XLOOKUP(A1624, 'Medical Examinations'!A:A, 'Medical Examinations'!J:J, "not found")</f>
        <v>1</v>
      </c>
      <c r="I1624" s="2" t="str">
        <f>_xlfn.XLOOKUP(A1624, 'Medical Examinations'!A:A, 'Medical Examinations'!L:L, "not found")</f>
        <v>No</v>
      </c>
      <c r="J1624" s="2" t="str">
        <f>_xlfn.XLOOKUP(A1624, 'Medical Examinations'!A:A, 'Medical Examinations'!C:C, "not found")</f>
        <v>Normal Weight</v>
      </c>
      <c r="K1624" s="2" t="str">
        <f>_xlfn.XLOOKUP(A1624, 'Medical Examinations'!A:A, 'Medical Examinations'!E:E, "not  found")</f>
        <v>Normal</v>
      </c>
      <c r="L1624" s="16">
        <f>_xlfn.XLOOKUP(A1624, 'Hospitalisation Details'!A:A, 'Hospitalisation Details'!G:G, "not found")</f>
        <v>30539</v>
      </c>
      <c r="M1624" s="17">
        <f>_xlfn.XLOOKUP(A1624, 'Hospitalisation Details'!A:A, 'Hospitalisation Details'!J:J, "not found")</f>
        <v>6117.49</v>
      </c>
      <c r="N1624" s="2" t="str">
        <f>_xlfn.XLOOKUP(A1624, 'Hospitalisation Details'!A:A, 'Hospitalisation Details'!L:L, "not found")</f>
        <v>tier - 2</v>
      </c>
      <c r="O1624" s="2" t="str">
        <f>_xlfn.XLOOKUP(A1624, 'Hospitalisation Details'!A:A, 'Hospitalisation Details'!N:N, "not found")</f>
        <v>tier - 3</v>
      </c>
      <c r="P1624" s="2" t="str">
        <f>_xlfn.XLOOKUP(A1624, 'Hospitalisation Details'!A:A, 'Hospitalisation Details'!P:P, "not found")</f>
        <v>R1012</v>
      </c>
      <c r="Q1624" s="2">
        <f>_xlfn.XLOOKUP(A1624, 'Hospitalisation Details'!A:A, 'Hospitalisation Details'!H:H, "not found")</f>
        <v>39</v>
      </c>
    </row>
    <row r="1625" spans="1:17" ht="15.75" x14ac:dyDescent="0.25">
      <c r="A1625" s="15" t="s">
        <v>747</v>
      </c>
      <c r="B1625" s="2" t="str">
        <f>VLOOKUP(A1625, 'Customer Names'!A:E, 4, FALSE)</f>
        <v>Emily</v>
      </c>
      <c r="C1625" s="2">
        <f>_xlfn.XLOOKUP(A1625, 'Medical Examinations'!A:A, 'Medical Examinations'!B:B, "not found")</f>
        <v>30.495000000000001</v>
      </c>
      <c r="D1625" s="2">
        <f>_xlfn.XLOOKUP(A1625, 'Medical Examinations'!A:A, 'Medical Examinations'!D:D, "not found")</f>
        <v>6.25</v>
      </c>
      <c r="E1625" s="2" t="str">
        <f>_xlfn.XLOOKUP(A1625, 'Medical Examinations'!A:A, 'Medical Examinations'!F:F, "not found")</f>
        <v>No</v>
      </c>
      <c r="F1625" s="2" t="str">
        <f>_xlfn.XLOOKUP(A1625, 'Medical Examinations'!A:A, 'Medical Examinations'!G:G, "not found")</f>
        <v>No</v>
      </c>
      <c r="G1625" s="2" t="str">
        <f>_xlfn.XLOOKUP(A1625, 'Medical Examinations'!A:A, 'Medical Examinations'!H:H, "not found")</f>
        <v>No</v>
      </c>
      <c r="H1625" s="2">
        <f>_xlfn.XLOOKUP(A1625, 'Medical Examinations'!A:A, 'Medical Examinations'!J:J, "not found")</f>
        <v>0</v>
      </c>
      <c r="I1625" s="2" t="str">
        <f>_xlfn.XLOOKUP(A1625, 'Medical Examinations'!A:A, 'Medical Examinations'!L:L, "not found")</f>
        <v>No</v>
      </c>
      <c r="J1625" s="2" t="str">
        <f>_xlfn.XLOOKUP(A1625, 'Medical Examinations'!A:A, 'Medical Examinations'!C:C, "not found")</f>
        <v>Obesity</v>
      </c>
      <c r="K1625" s="2" t="str">
        <f>_xlfn.XLOOKUP(A1625, 'Medical Examinations'!A:A, 'Medical Examinations'!E:E, "not  found")</f>
        <v>Prediabeties</v>
      </c>
      <c r="L1625" s="16">
        <f>_xlfn.XLOOKUP(A1625, 'Hospitalisation Details'!A:A, 'Hospitalisation Details'!G:G, "not found")</f>
        <v>33444</v>
      </c>
      <c r="M1625" s="17">
        <f>_xlfn.XLOOKUP(A1625, 'Hospitalisation Details'!A:A, 'Hospitalisation Details'!J:J, "not found")</f>
        <v>6113.23</v>
      </c>
      <c r="N1625" s="2" t="str">
        <f>_xlfn.XLOOKUP(A1625, 'Hospitalisation Details'!A:A, 'Hospitalisation Details'!L:L, "not found")</f>
        <v>tier - 2</v>
      </c>
      <c r="O1625" s="2" t="str">
        <f>_xlfn.XLOOKUP(A1625, 'Hospitalisation Details'!A:A, 'Hospitalisation Details'!N:N, "not found")</f>
        <v>tier - 2</v>
      </c>
      <c r="P1625" s="2" t="str">
        <f>_xlfn.XLOOKUP(A1625, 'Hospitalisation Details'!A:A, 'Hospitalisation Details'!P:P, "not found")</f>
        <v>R1024</v>
      </c>
      <c r="Q1625" s="2">
        <f>_xlfn.XLOOKUP(A1625, 'Hospitalisation Details'!A:A, 'Hospitalisation Details'!H:H, "not found")</f>
        <v>31</v>
      </c>
    </row>
    <row r="1626" spans="1:17" ht="15.75" x14ac:dyDescent="0.25">
      <c r="A1626" s="15" t="s">
        <v>746</v>
      </c>
      <c r="B1626" s="2" t="str">
        <f>VLOOKUP(A1626, 'Customer Names'!A:E, 4, FALSE)</f>
        <v>Rebecca</v>
      </c>
      <c r="C1626" s="2">
        <f>_xlfn.XLOOKUP(A1626, 'Medical Examinations'!A:A, 'Medical Examinations'!B:B, "not found")</f>
        <v>34.104999999999997</v>
      </c>
      <c r="D1626" s="2">
        <f>_xlfn.XLOOKUP(A1626, 'Medical Examinations'!A:A, 'Medical Examinations'!D:D, "not found")</f>
        <v>5.67</v>
      </c>
      <c r="E1626" s="2" t="str">
        <f>_xlfn.XLOOKUP(A1626, 'Medical Examinations'!A:A, 'Medical Examinations'!F:F, "not found")</f>
        <v>yes</v>
      </c>
      <c r="F1626" s="2" t="str">
        <f>_xlfn.XLOOKUP(A1626, 'Medical Examinations'!A:A, 'Medical Examinations'!G:G, "not found")</f>
        <v>No</v>
      </c>
      <c r="G1626" s="2" t="str">
        <f>_xlfn.XLOOKUP(A1626, 'Medical Examinations'!A:A, 'Medical Examinations'!H:H, "not found")</f>
        <v>No</v>
      </c>
      <c r="H1626" s="2">
        <f>_xlfn.XLOOKUP(A1626, 'Medical Examinations'!A:A, 'Medical Examinations'!J:J, "not found")</f>
        <v>0</v>
      </c>
      <c r="I1626" s="2" t="str">
        <f>_xlfn.XLOOKUP(A1626, 'Medical Examinations'!A:A, 'Medical Examinations'!L:L, "not found")</f>
        <v>No</v>
      </c>
      <c r="J1626" s="2" t="str">
        <f>_xlfn.XLOOKUP(A1626, 'Medical Examinations'!A:A, 'Medical Examinations'!C:C, "not found")</f>
        <v>Obesity</v>
      </c>
      <c r="K1626" s="2" t="str">
        <f>_xlfn.XLOOKUP(A1626, 'Medical Examinations'!A:A, 'Medical Examinations'!E:E, "not  found")</f>
        <v>Normal</v>
      </c>
      <c r="L1626" s="16">
        <f>_xlfn.XLOOKUP(A1626, 'Hospitalisation Details'!A:A, 'Hospitalisation Details'!G:G, "not found")</f>
        <v>31249</v>
      </c>
      <c r="M1626" s="17">
        <f>_xlfn.XLOOKUP(A1626, 'Hospitalisation Details'!A:A, 'Hospitalisation Details'!J:J, "not found")</f>
        <v>6112.35</v>
      </c>
      <c r="N1626" s="2" t="str">
        <f>_xlfn.XLOOKUP(A1626, 'Hospitalisation Details'!A:A, 'Hospitalisation Details'!L:L, "not found")</f>
        <v>tier - 2</v>
      </c>
      <c r="O1626" s="2" t="str">
        <f>_xlfn.XLOOKUP(A1626, 'Hospitalisation Details'!A:A, 'Hospitalisation Details'!N:N, "not found")</f>
        <v>tier - 1</v>
      </c>
      <c r="P1626" s="2" t="str">
        <f>_xlfn.XLOOKUP(A1626, 'Hospitalisation Details'!A:A, 'Hospitalisation Details'!P:P, "not found")</f>
        <v>R1012</v>
      </c>
      <c r="Q1626" s="2">
        <f>_xlfn.XLOOKUP(A1626, 'Hospitalisation Details'!A:A, 'Hospitalisation Details'!H:H, "not found")</f>
        <v>37</v>
      </c>
    </row>
    <row r="1627" spans="1:17" ht="15.75" x14ac:dyDescent="0.25">
      <c r="A1627" s="15" t="s">
        <v>745</v>
      </c>
      <c r="B1627" s="2" t="str">
        <f>VLOOKUP(A1627, 'Customer Names'!A:E, 4, FALSE)</f>
        <v>Allie</v>
      </c>
      <c r="C1627" s="2">
        <f>_xlfn.XLOOKUP(A1627, 'Medical Examinations'!A:A, 'Medical Examinations'!B:B, "not found")</f>
        <v>32.770000000000003</v>
      </c>
      <c r="D1627" s="2">
        <f>_xlfn.XLOOKUP(A1627, 'Medical Examinations'!A:A, 'Medical Examinations'!D:D, "not found")</f>
        <v>4.42</v>
      </c>
      <c r="E1627" s="2" t="str">
        <f>_xlfn.XLOOKUP(A1627, 'Medical Examinations'!A:A, 'Medical Examinations'!F:F, "not found")</f>
        <v>yes</v>
      </c>
      <c r="F1627" s="2" t="str">
        <f>_xlfn.XLOOKUP(A1627, 'Medical Examinations'!A:A, 'Medical Examinations'!G:G, "not found")</f>
        <v>No</v>
      </c>
      <c r="G1627" s="2" t="str">
        <f>_xlfn.XLOOKUP(A1627, 'Medical Examinations'!A:A, 'Medical Examinations'!H:H, "not found")</f>
        <v>No</v>
      </c>
      <c r="H1627" s="2">
        <f>_xlfn.XLOOKUP(A1627, 'Medical Examinations'!A:A, 'Medical Examinations'!J:J, "not found")</f>
        <v>1</v>
      </c>
      <c r="I1627" s="2" t="str">
        <f>_xlfn.XLOOKUP(A1627, 'Medical Examinations'!A:A, 'Medical Examinations'!L:L, "not found")</f>
        <v>No</v>
      </c>
      <c r="J1627" s="2" t="str">
        <f>_xlfn.XLOOKUP(A1627, 'Medical Examinations'!A:A, 'Medical Examinations'!C:C, "not found")</f>
        <v>Obesity</v>
      </c>
      <c r="K1627" s="2" t="str">
        <f>_xlfn.XLOOKUP(A1627, 'Medical Examinations'!A:A, 'Medical Examinations'!E:E, "not  found")</f>
        <v>Normal</v>
      </c>
      <c r="L1627" s="16">
        <f>_xlfn.XLOOKUP(A1627, 'Hospitalisation Details'!A:A, 'Hospitalisation Details'!G:G, "not found")</f>
        <v>34951</v>
      </c>
      <c r="M1627" s="17">
        <f>_xlfn.XLOOKUP(A1627, 'Hospitalisation Details'!A:A, 'Hospitalisation Details'!J:J, "not found")</f>
        <v>6111.95</v>
      </c>
      <c r="N1627" s="2" t="str">
        <f>_xlfn.XLOOKUP(A1627, 'Hospitalisation Details'!A:A, 'Hospitalisation Details'!L:L, "not found")</f>
        <v>tier - 2</v>
      </c>
      <c r="O1627" s="2" t="str">
        <f>_xlfn.XLOOKUP(A1627, 'Hospitalisation Details'!A:A, 'Hospitalisation Details'!N:N, "not found")</f>
        <v>tier - 3</v>
      </c>
      <c r="P1627" s="2" t="str">
        <f>_xlfn.XLOOKUP(A1627, 'Hospitalisation Details'!A:A, 'Hospitalisation Details'!P:P, "not found")</f>
        <v>R1026</v>
      </c>
      <c r="Q1627" s="2">
        <f>_xlfn.XLOOKUP(A1627, 'Hospitalisation Details'!A:A, 'Hospitalisation Details'!H:H, "not found")</f>
        <v>27</v>
      </c>
    </row>
    <row r="1628" spans="1:17" ht="15.75" x14ac:dyDescent="0.25">
      <c r="A1628" s="15" t="s">
        <v>744</v>
      </c>
      <c r="B1628" s="2" t="str">
        <f>VLOOKUP(A1628, 'Customer Names'!A:E, 4, FALSE)</f>
        <v>Trasi</v>
      </c>
      <c r="C1628" s="2">
        <f>_xlfn.XLOOKUP(A1628, 'Medical Examinations'!A:A, 'Medical Examinations'!B:B, "not found")</f>
        <v>16.850000000000001</v>
      </c>
      <c r="D1628" s="2">
        <f>_xlfn.XLOOKUP(A1628, 'Medical Examinations'!A:A, 'Medical Examinations'!D:D, "not found")</f>
        <v>11.75</v>
      </c>
      <c r="E1628" s="2" t="str">
        <f>_xlfn.XLOOKUP(A1628, 'Medical Examinations'!A:A, 'Medical Examinations'!F:F, "not found")</f>
        <v>yes</v>
      </c>
      <c r="F1628" s="2" t="str">
        <f>_xlfn.XLOOKUP(A1628, 'Medical Examinations'!A:A, 'Medical Examinations'!G:G, "not found")</f>
        <v>No</v>
      </c>
      <c r="G1628" s="2" t="str">
        <f>_xlfn.XLOOKUP(A1628, 'Medical Examinations'!A:A, 'Medical Examinations'!H:H, "not found")</f>
        <v>No</v>
      </c>
      <c r="H1628" s="2">
        <f>_xlfn.XLOOKUP(A1628, 'Medical Examinations'!A:A, 'Medical Examinations'!J:J, "not found")</f>
        <v>2</v>
      </c>
      <c r="I1628" s="2" t="str">
        <f>_xlfn.XLOOKUP(A1628, 'Medical Examinations'!A:A, 'Medical Examinations'!L:L, "not found")</f>
        <v>No</v>
      </c>
      <c r="J1628" s="2" t="str">
        <f>_xlfn.XLOOKUP(A1628, 'Medical Examinations'!A:A, 'Medical Examinations'!C:C, "not found")</f>
        <v>Underweight</v>
      </c>
      <c r="K1628" s="2" t="str">
        <f>_xlfn.XLOOKUP(A1628, 'Medical Examinations'!A:A, 'Medical Examinations'!E:E, "not  found")</f>
        <v>Diabetes</v>
      </c>
      <c r="L1628" s="16">
        <f>_xlfn.XLOOKUP(A1628, 'Hospitalisation Details'!A:A, 'Hospitalisation Details'!G:G, "not found")</f>
        <v>25728</v>
      </c>
      <c r="M1628" s="17">
        <f>_xlfn.XLOOKUP(A1628, 'Hospitalisation Details'!A:A, 'Hospitalisation Details'!J:J, "not found")</f>
        <v>6098.38</v>
      </c>
      <c r="N1628" s="2" t="str">
        <f>_xlfn.XLOOKUP(A1628, 'Hospitalisation Details'!A:A, 'Hospitalisation Details'!L:L, "not found")</f>
        <v>tier - 2</v>
      </c>
      <c r="O1628" s="2" t="str">
        <f>_xlfn.XLOOKUP(A1628, 'Hospitalisation Details'!A:A, 'Hospitalisation Details'!N:N, "not found")</f>
        <v>tier - 2</v>
      </c>
      <c r="P1628" s="2" t="str">
        <f>_xlfn.XLOOKUP(A1628, 'Hospitalisation Details'!A:A, 'Hospitalisation Details'!P:P, "not found")</f>
        <v>R1013</v>
      </c>
      <c r="Q1628" s="2">
        <f>_xlfn.XLOOKUP(A1628, 'Hospitalisation Details'!A:A, 'Hospitalisation Details'!H:H, "not found")</f>
        <v>52</v>
      </c>
    </row>
    <row r="1629" spans="1:17" ht="15.75" x14ac:dyDescent="0.25">
      <c r="A1629" s="15" t="s">
        <v>743</v>
      </c>
      <c r="B1629" s="2" t="str">
        <f>VLOOKUP(A1629, 'Customer Names'!A:E, 4, FALSE)</f>
        <v>Kevin</v>
      </c>
      <c r="C1629" s="2">
        <f>_xlfn.XLOOKUP(A1629, 'Medical Examinations'!A:A, 'Medical Examinations'!B:B, "not found")</f>
        <v>34.700000000000003</v>
      </c>
      <c r="D1629" s="2">
        <f>_xlfn.XLOOKUP(A1629, 'Medical Examinations'!A:A, 'Medical Examinations'!D:D, "not found")</f>
        <v>6.06</v>
      </c>
      <c r="E1629" s="2" t="str">
        <f>_xlfn.XLOOKUP(A1629, 'Medical Examinations'!A:A, 'Medical Examinations'!F:F, "not found")</f>
        <v>No</v>
      </c>
      <c r="F1629" s="2" t="str">
        <f>_xlfn.XLOOKUP(A1629, 'Medical Examinations'!A:A, 'Medical Examinations'!G:G, "not found")</f>
        <v>No</v>
      </c>
      <c r="G1629" s="2" t="str">
        <f>_xlfn.XLOOKUP(A1629, 'Medical Examinations'!A:A, 'Medical Examinations'!H:H, "not found")</f>
        <v>No</v>
      </c>
      <c r="H1629" s="2">
        <f>_xlfn.XLOOKUP(A1629, 'Medical Examinations'!A:A, 'Medical Examinations'!J:J, "not found")</f>
        <v>1</v>
      </c>
      <c r="I1629" s="2" t="str">
        <f>_xlfn.XLOOKUP(A1629, 'Medical Examinations'!A:A, 'Medical Examinations'!L:L, "not found")</f>
        <v>No</v>
      </c>
      <c r="J1629" s="2" t="str">
        <f>_xlfn.XLOOKUP(A1629, 'Medical Examinations'!A:A, 'Medical Examinations'!C:C, "not found")</f>
        <v>Obesity</v>
      </c>
      <c r="K1629" s="2" t="str">
        <f>_xlfn.XLOOKUP(A1629, 'Medical Examinations'!A:A, 'Medical Examinations'!E:E, "not  found")</f>
        <v>Prediabeties</v>
      </c>
      <c r="L1629" s="16">
        <f>_xlfn.XLOOKUP(A1629, 'Hospitalisation Details'!A:A, 'Hospitalisation Details'!G:G, "not found")</f>
        <v>30888</v>
      </c>
      <c r="M1629" s="17">
        <f>_xlfn.XLOOKUP(A1629, 'Hospitalisation Details'!A:A, 'Hospitalisation Details'!J:J, "not found")</f>
        <v>6082.41</v>
      </c>
      <c r="N1629" s="2" t="str">
        <f>_xlfn.XLOOKUP(A1629, 'Hospitalisation Details'!A:A, 'Hospitalisation Details'!L:L, "not found")</f>
        <v>tier - 1</v>
      </c>
      <c r="O1629" s="2" t="str">
        <f>_xlfn.XLOOKUP(A1629, 'Hospitalisation Details'!A:A, 'Hospitalisation Details'!N:N, "not found")</f>
        <v>tier - 2</v>
      </c>
      <c r="P1629" s="2" t="str">
        <f>_xlfn.XLOOKUP(A1629, 'Hospitalisation Details'!A:A, 'Hospitalisation Details'!P:P, "not found")</f>
        <v>R1011</v>
      </c>
      <c r="Q1629" s="2">
        <f>_xlfn.XLOOKUP(A1629, 'Hospitalisation Details'!A:A, 'Hospitalisation Details'!H:H, "not found")</f>
        <v>38</v>
      </c>
    </row>
    <row r="1630" spans="1:17" ht="15.75" x14ac:dyDescent="0.25">
      <c r="A1630" s="15" t="s">
        <v>742</v>
      </c>
      <c r="B1630" s="2" t="str">
        <f>VLOOKUP(A1630, 'Customer Names'!A:E, 4, FALSE)</f>
        <v>Fernando</v>
      </c>
      <c r="C1630" s="2">
        <f>_xlfn.XLOOKUP(A1630, 'Medical Examinations'!A:A, 'Medical Examinations'!B:B, "not found")</f>
        <v>37.049999999999997</v>
      </c>
      <c r="D1630" s="2">
        <f>_xlfn.XLOOKUP(A1630, 'Medical Examinations'!A:A, 'Medical Examinations'!D:D, "not found")</f>
        <v>5.48</v>
      </c>
      <c r="E1630" s="2" t="str">
        <f>_xlfn.XLOOKUP(A1630, 'Medical Examinations'!A:A, 'Medical Examinations'!F:F, "not found")</f>
        <v>No</v>
      </c>
      <c r="F1630" s="2" t="str">
        <f>_xlfn.XLOOKUP(A1630, 'Medical Examinations'!A:A, 'Medical Examinations'!G:G, "not found")</f>
        <v>No</v>
      </c>
      <c r="G1630" s="2" t="str">
        <f>_xlfn.XLOOKUP(A1630, 'Medical Examinations'!A:A, 'Medical Examinations'!H:H, "not found")</f>
        <v>No</v>
      </c>
      <c r="H1630" s="2">
        <f>_xlfn.XLOOKUP(A1630, 'Medical Examinations'!A:A, 'Medical Examinations'!J:J, "not found")</f>
        <v>1</v>
      </c>
      <c r="I1630" s="2" t="str">
        <f>_xlfn.XLOOKUP(A1630, 'Medical Examinations'!A:A, 'Medical Examinations'!L:L, "not found")</f>
        <v>No</v>
      </c>
      <c r="J1630" s="2" t="str">
        <f>_xlfn.XLOOKUP(A1630, 'Medical Examinations'!A:A, 'Medical Examinations'!C:C, "not found")</f>
        <v>Obesity</v>
      </c>
      <c r="K1630" s="2" t="str">
        <f>_xlfn.XLOOKUP(A1630, 'Medical Examinations'!A:A, 'Medical Examinations'!E:E, "not  found")</f>
        <v>Normal</v>
      </c>
      <c r="L1630" s="16">
        <f>_xlfn.XLOOKUP(A1630, 'Hospitalisation Details'!A:A, 'Hospitalisation Details'!G:G, "not found")</f>
        <v>30969</v>
      </c>
      <c r="M1630" s="17">
        <f>_xlfn.XLOOKUP(A1630, 'Hospitalisation Details'!A:A, 'Hospitalisation Details'!J:J, "not found")</f>
        <v>6079.67</v>
      </c>
      <c r="N1630" s="2" t="str">
        <f>_xlfn.XLOOKUP(A1630, 'Hospitalisation Details'!A:A, 'Hospitalisation Details'!L:L, "not found")</f>
        <v>tier - 1</v>
      </c>
      <c r="O1630" s="2" t="str">
        <f>_xlfn.XLOOKUP(A1630, 'Hospitalisation Details'!A:A, 'Hospitalisation Details'!N:N, "not found")</f>
        <v>tier - 1</v>
      </c>
      <c r="P1630" s="2" t="str">
        <f>_xlfn.XLOOKUP(A1630, 'Hospitalisation Details'!A:A, 'Hospitalisation Details'!P:P, "not found")</f>
        <v>R1014</v>
      </c>
      <c r="Q1630" s="2">
        <f>_xlfn.XLOOKUP(A1630, 'Hospitalisation Details'!A:A, 'Hospitalisation Details'!H:H, "not found")</f>
        <v>38</v>
      </c>
    </row>
    <row r="1631" spans="1:17" ht="15.75" x14ac:dyDescent="0.25">
      <c r="A1631" s="15" t="s">
        <v>741</v>
      </c>
      <c r="B1631" s="2" t="str">
        <f>VLOOKUP(A1631, 'Customer Names'!A:E, 4, FALSE)</f>
        <v>Ieva</v>
      </c>
      <c r="C1631" s="2">
        <f>_xlfn.XLOOKUP(A1631, 'Medical Examinations'!A:A, 'Medical Examinations'!B:B, "not found")</f>
        <v>18.78</v>
      </c>
      <c r="D1631" s="2">
        <f>_xlfn.XLOOKUP(A1631, 'Medical Examinations'!A:A, 'Medical Examinations'!D:D, "not found")</f>
        <v>4.45</v>
      </c>
      <c r="E1631" s="2" t="str">
        <f>_xlfn.XLOOKUP(A1631, 'Medical Examinations'!A:A, 'Medical Examinations'!F:F, "not found")</f>
        <v>No</v>
      </c>
      <c r="F1631" s="2" t="str">
        <f>_xlfn.XLOOKUP(A1631, 'Medical Examinations'!A:A, 'Medical Examinations'!G:G, "not found")</f>
        <v>No</v>
      </c>
      <c r="G1631" s="2" t="str">
        <f>_xlfn.XLOOKUP(A1631, 'Medical Examinations'!A:A, 'Medical Examinations'!H:H, "not found")</f>
        <v>Yes</v>
      </c>
      <c r="H1631" s="2">
        <f>_xlfn.XLOOKUP(A1631, 'Medical Examinations'!A:A, 'Medical Examinations'!J:J, "not found")</f>
        <v>1</v>
      </c>
      <c r="I1631" s="2" t="str">
        <f>_xlfn.XLOOKUP(A1631, 'Medical Examinations'!A:A, 'Medical Examinations'!L:L, "not found")</f>
        <v>No</v>
      </c>
      <c r="J1631" s="2" t="str">
        <f>_xlfn.XLOOKUP(A1631, 'Medical Examinations'!A:A, 'Medical Examinations'!C:C, "not found")</f>
        <v>Normal Weight</v>
      </c>
      <c r="K1631" s="2" t="str">
        <f>_xlfn.XLOOKUP(A1631, 'Medical Examinations'!A:A, 'Medical Examinations'!E:E, "not  found")</f>
        <v>Normal</v>
      </c>
      <c r="L1631" s="16">
        <f>_xlfn.XLOOKUP(A1631, 'Hospitalisation Details'!A:A, 'Hospitalisation Details'!G:G, "not found")</f>
        <v>29075</v>
      </c>
      <c r="M1631" s="17">
        <f>_xlfn.XLOOKUP(A1631, 'Hospitalisation Details'!A:A, 'Hospitalisation Details'!J:J, "not found")</f>
        <v>6074.37</v>
      </c>
      <c r="N1631" s="2" t="str">
        <f>_xlfn.XLOOKUP(A1631, 'Hospitalisation Details'!A:A, 'Hospitalisation Details'!L:L, "not found")</f>
        <v>tier - 2</v>
      </c>
      <c r="O1631" s="2" t="str">
        <f>_xlfn.XLOOKUP(A1631, 'Hospitalisation Details'!A:A, 'Hospitalisation Details'!N:N, "not found")</f>
        <v>tier - 2</v>
      </c>
      <c r="P1631" s="2" t="str">
        <f>_xlfn.XLOOKUP(A1631, 'Hospitalisation Details'!A:A, 'Hospitalisation Details'!P:P, "not found")</f>
        <v>R1012</v>
      </c>
      <c r="Q1631" s="2">
        <f>_xlfn.XLOOKUP(A1631, 'Hospitalisation Details'!A:A, 'Hospitalisation Details'!H:H, "not found")</f>
        <v>43</v>
      </c>
    </row>
    <row r="1632" spans="1:17" ht="15.75" x14ac:dyDescent="0.25">
      <c r="A1632" s="15" t="s">
        <v>740</v>
      </c>
      <c r="B1632" s="2" t="str">
        <f>VLOOKUP(A1632, 'Customer Names'!A:E, 4, FALSE)</f>
        <v>Chris</v>
      </c>
      <c r="C1632" s="2">
        <f>_xlfn.XLOOKUP(A1632, 'Medical Examinations'!A:A, 'Medical Examinations'!B:B, "not found")</f>
        <v>28.024999999999999</v>
      </c>
      <c r="D1632" s="2">
        <f>_xlfn.XLOOKUP(A1632, 'Medical Examinations'!A:A, 'Medical Examinations'!D:D, "not found")</f>
        <v>5</v>
      </c>
      <c r="E1632" s="2" t="str">
        <f>_xlfn.XLOOKUP(A1632, 'Medical Examinations'!A:A, 'Medical Examinations'!F:F, "not found")</f>
        <v>No</v>
      </c>
      <c r="F1632" s="2" t="str">
        <f>_xlfn.XLOOKUP(A1632, 'Medical Examinations'!A:A, 'Medical Examinations'!G:G, "not found")</f>
        <v>No</v>
      </c>
      <c r="G1632" s="2" t="str">
        <f>_xlfn.XLOOKUP(A1632, 'Medical Examinations'!A:A, 'Medical Examinations'!H:H, "not found")</f>
        <v>No</v>
      </c>
      <c r="H1632" s="2">
        <f>_xlfn.XLOOKUP(A1632, 'Medical Examinations'!A:A, 'Medical Examinations'!J:J, "not found")</f>
        <v>1</v>
      </c>
      <c r="I1632" s="2" t="str">
        <f>_xlfn.XLOOKUP(A1632, 'Medical Examinations'!A:A, 'Medical Examinations'!L:L, "not found")</f>
        <v>No</v>
      </c>
      <c r="J1632" s="2" t="str">
        <f>_xlfn.XLOOKUP(A1632, 'Medical Examinations'!A:A, 'Medical Examinations'!C:C, "not found")</f>
        <v>Overweight</v>
      </c>
      <c r="K1632" s="2" t="str">
        <f>_xlfn.XLOOKUP(A1632, 'Medical Examinations'!A:A, 'Medical Examinations'!E:E, "not  found")</f>
        <v>Normal</v>
      </c>
      <c r="L1632" s="16">
        <f>_xlfn.XLOOKUP(A1632, 'Hospitalisation Details'!A:A, 'Hospitalisation Details'!G:G, "not found")</f>
        <v>30946</v>
      </c>
      <c r="M1632" s="17">
        <f>_xlfn.XLOOKUP(A1632, 'Hospitalisation Details'!A:A, 'Hospitalisation Details'!J:J, "not found")</f>
        <v>6067.13</v>
      </c>
      <c r="N1632" s="2" t="str">
        <f>_xlfn.XLOOKUP(A1632, 'Hospitalisation Details'!A:A, 'Hospitalisation Details'!L:L, "not found")</f>
        <v>tier - 3</v>
      </c>
      <c r="O1632" s="2" t="str">
        <f>_xlfn.XLOOKUP(A1632, 'Hospitalisation Details'!A:A, 'Hospitalisation Details'!N:N, "not found")</f>
        <v>tier - 1</v>
      </c>
      <c r="P1632" s="2" t="str">
        <f>_xlfn.XLOOKUP(A1632, 'Hospitalisation Details'!A:A, 'Hospitalisation Details'!P:P, "not found")</f>
        <v>R1016</v>
      </c>
      <c r="Q1632" s="2">
        <f>_xlfn.XLOOKUP(A1632, 'Hospitalisation Details'!A:A, 'Hospitalisation Details'!H:H, "not found")</f>
        <v>38</v>
      </c>
    </row>
    <row r="1633" spans="1:17" ht="15.75" x14ac:dyDescent="0.25">
      <c r="A1633" s="15" t="s">
        <v>739</v>
      </c>
      <c r="B1633" s="2" t="str">
        <f>VLOOKUP(A1633, 'Customer Names'!A:E, 4, FALSE)</f>
        <v>Drew L.</v>
      </c>
      <c r="C1633" s="2">
        <f>_xlfn.XLOOKUP(A1633, 'Medical Examinations'!A:A, 'Medical Examinations'!B:B, "not found")</f>
        <v>35.090000000000003</v>
      </c>
      <c r="D1633" s="2">
        <f>_xlfn.XLOOKUP(A1633, 'Medical Examinations'!A:A, 'Medical Examinations'!D:D, "not found")</f>
        <v>5.84</v>
      </c>
      <c r="E1633" s="2" t="str">
        <f>_xlfn.XLOOKUP(A1633, 'Medical Examinations'!A:A, 'Medical Examinations'!F:F, "not found")</f>
        <v>No</v>
      </c>
      <c r="F1633" s="2" t="str">
        <f>_xlfn.XLOOKUP(A1633, 'Medical Examinations'!A:A, 'Medical Examinations'!G:G, "not found")</f>
        <v>No</v>
      </c>
      <c r="G1633" s="2" t="str">
        <f>_xlfn.XLOOKUP(A1633, 'Medical Examinations'!A:A, 'Medical Examinations'!H:H, "not found")</f>
        <v>No</v>
      </c>
      <c r="H1633" s="2">
        <f>_xlfn.XLOOKUP(A1633, 'Medical Examinations'!A:A, 'Medical Examinations'!J:J, "not found")</f>
        <v>0</v>
      </c>
      <c r="I1633" s="2" t="str">
        <f>_xlfn.XLOOKUP(A1633, 'Medical Examinations'!A:A, 'Medical Examinations'!L:L, "not found")</f>
        <v>No</v>
      </c>
      <c r="J1633" s="2" t="str">
        <f>_xlfn.XLOOKUP(A1633, 'Medical Examinations'!A:A, 'Medical Examinations'!C:C, "not found")</f>
        <v>Obesity</v>
      </c>
      <c r="K1633" s="2" t="str">
        <f>_xlfn.XLOOKUP(A1633, 'Medical Examinations'!A:A, 'Medical Examinations'!E:E, "not  found")</f>
        <v>Prediabeties</v>
      </c>
      <c r="L1633" s="16">
        <f>_xlfn.XLOOKUP(A1633, 'Hospitalisation Details'!A:A, 'Hospitalisation Details'!G:G, "not found")</f>
        <v>34646</v>
      </c>
      <c r="M1633" s="17">
        <f>_xlfn.XLOOKUP(A1633, 'Hospitalisation Details'!A:A, 'Hospitalisation Details'!J:J, "not found")</f>
        <v>6064.37</v>
      </c>
      <c r="N1633" s="2" t="str">
        <f>_xlfn.XLOOKUP(A1633, 'Hospitalisation Details'!A:A, 'Hospitalisation Details'!L:L, "not found")</f>
        <v>tier - 2</v>
      </c>
      <c r="O1633" s="2" t="str">
        <f>_xlfn.XLOOKUP(A1633, 'Hospitalisation Details'!A:A, 'Hospitalisation Details'!N:N, "not found")</f>
        <v>tier - 2</v>
      </c>
      <c r="P1633" s="2" t="str">
        <f>_xlfn.XLOOKUP(A1633, 'Hospitalisation Details'!A:A, 'Hospitalisation Details'!P:P, "not found")</f>
        <v>R1011</v>
      </c>
      <c r="Q1633" s="2">
        <f>_xlfn.XLOOKUP(A1633, 'Hospitalisation Details'!A:A, 'Hospitalisation Details'!H:H, "not found")</f>
        <v>28</v>
      </c>
    </row>
    <row r="1634" spans="1:17" ht="15.75" x14ac:dyDescent="0.25">
      <c r="A1634" s="15" t="s">
        <v>738</v>
      </c>
      <c r="B1634" s="2" t="str">
        <f>VLOOKUP(A1634, 'Customer Names'!A:E, 4, FALSE)</f>
        <v>Christina</v>
      </c>
      <c r="C1634" s="2">
        <f>_xlfn.XLOOKUP(A1634, 'Medical Examinations'!A:A, 'Medical Examinations'!B:B, "not found")</f>
        <v>34.42</v>
      </c>
      <c r="D1634" s="2">
        <f>_xlfn.XLOOKUP(A1634, 'Medical Examinations'!A:A, 'Medical Examinations'!D:D, "not found")</f>
        <v>5.21</v>
      </c>
      <c r="E1634" s="2" t="str">
        <f>_xlfn.XLOOKUP(A1634, 'Medical Examinations'!A:A, 'Medical Examinations'!F:F, "not found")</f>
        <v>yes</v>
      </c>
      <c r="F1634" s="2" t="str">
        <f>_xlfn.XLOOKUP(A1634, 'Medical Examinations'!A:A, 'Medical Examinations'!G:G, "not found")</f>
        <v>No</v>
      </c>
      <c r="G1634" s="2" t="str">
        <f>_xlfn.XLOOKUP(A1634, 'Medical Examinations'!A:A, 'Medical Examinations'!H:H, "not found")</f>
        <v>No</v>
      </c>
      <c r="H1634" s="2">
        <f>_xlfn.XLOOKUP(A1634, 'Medical Examinations'!A:A, 'Medical Examinations'!J:J, "not found")</f>
        <v>0</v>
      </c>
      <c r="I1634" s="2" t="str">
        <f>_xlfn.XLOOKUP(A1634, 'Medical Examinations'!A:A, 'Medical Examinations'!L:L, "not found")</f>
        <v>No</v>
      </c>
      <c r="J1634" s="2" t="str">
        <f>_xlfn.XLOOKUP(A1634, 'Medical Examinations'!A:A, 'Medical Examinations'!C:C, "not found")</f>
        <v>Obesity</v>
      </c>
      <c r="K1634" s="2" t="str">
        <f>_xlfn.XLOOKUP(A1634, 'Medical Examinations'!A:A, 'Medical Examinations'!E:E, "not  found")</f>
        <v>Normal</v>
      </c>
      <c r="L1634" s="16">
        <f>_xlfn.XLOOKUP(A1634, 'Hospitalisation Details'!A:A, 'Hospitalisation Details'!G:G, "not found")</f>
        <v>35274</v>
      </c>
      <c r="M1634" s="17">
        <f>_xlfn.XLOOKUP(A1634, 'Hospitalisation Details'!A:A, 'Hospitalisation Details'!J:J, "not found")</f>
        <v>6061.8</v>
      </c>
      <c r="N1634" s="2" t="str">
        <f>_xlfn.XLOOKUP(A1634, 'Hospitalisation Details'!A:A, 'Hospitalisation Details'!L:L, "not found")</f>
        <v>tier - 2</v>
      </c>
      <c r="O1634" s="2" t="str">
        <f>_xlfn.XLOOKUP(A1634, 'Hospitalisation Details'!A:A, 'Hospitalisation Details'!N:N, "not found")</f>
        <v>tier - 3</v>
      </c>
      <c r="P1634" s="2" t="str">
        <f>_xlfn.XLOOKUP(A1634, 'Hospitalisation Details'!A:A, 'Hospitalisation Details'!P:P, "not found")</f>
        <v>R1012</v>
      </c>
      <c r="Q1634" s="2">
        <f>_xlfn.XLOOKUP(A1634, 'Hospitalisation Details'!A:A, 'Hospitalisation Details'!H:H, "not found")</f>
        <v>26</v>
      </c>
    </row>
    <row r="1635" spans="1:17" ht="15.75" x14ac:dyDescent="0.25">
      <c r="A1635" s="15" t="s">
        <v>737</v>
      </c>
      <c r="B1635" s="2" t="str">
        <f>VLOOKUP(A1635, 'Customer Names'!A:E, 4, FALSE)</f>
        <v>Alexander G</v>
      </c>
      <c r="C1635" s="2">
        <f>_xlfn.XLOOKUP(A1635, 'Medical Examinations'!A:A, 'Medical Examinations'!B:B, "not found")</f>
        <v>29.4</v>
      </c>
      <c r="D1635" s="2">
        <f>_xlfn.XLOOKUP(A1635, 'Medical Examinations'!A:A, 'Medical Examinations'!D:D, "not found")</f>
        <v>4.26</v>
      </c>
      <c r="E1635" s="2" t="str">
        <f>_xlfn.XLOOKUP(A1635, 'Medical Examinations'!A:A, 'Medical Examinations'!F:F, "not found")</f>
        <v>No</v>
      </c>
      <c r="F1635" s="2" t="str">
        <f>_xlfn.XLOOKUP(A1635, 'Medical Examinations'!A:A, 'Medical Examinations'!G:G, "not found")</f>
        <v>No</v>
      </c>
      <c r="G1635" s="2" t="str">
        <f>_xlfn.XLOOKUP(A1635, 'Medical Examinations'!A:A, 'Medical Examinations'!H:H, "not found")</f>
        <v>No</v>
      </c>
      <c r="H1635" s="2">
        <f>_xlfn.XLOOKUP(A1635, 'Medical Examinations'!A:A, 'Medical Examinations'!J:J, "not found")</f>
        <v>0</v>
      </c>
      <c r="I1635" s="2" t="str">
        <f>_xlfn.XLOOKUP(A1635, 'Medical Examinations'!A:A, 'Medical Examinations'!L:L, "not found")</f>
        <v>No</v>
      </c>
      <c r="J1635" s="2" t="str">
        <f>_xlfn.XLOOKUP(A1635, 'Medical Examinations'!A:A, 'Medical Examinations'!C:C, "not found")</f>
        <v>Overweight</v>
      </c>
      <c r="K1635" s="2" t="str">
        <f>_xlfn.XLOOKUP(A1635, 'Medical Examinations'!A:A, 'Medical Examinations'!E:E, "not  found")</f>
        <v>Normal</v>
      </c>
      <c r="L1635" s="16">
        <f>_xlfn.XLOOKUP(A1635, 'Hospitalisation Details'!A:A, 'Hospitalisation Details'!G:G, "not found")</f>
        <v>32736</v>
      </c>
      <c r="M1635" s="17">
        <f>_xlfn.XLOOKUP(A1635, 'Hospitalisation Details'!A:A, 'Hospitalisation Details'!J:J, "not found")</f>
        <v>6059.17</v>
      </c>
      <c r="N1635" s="2" t="str">
        <f>_xlfn.XLOOKUP(A1635, 'Hospitalisation Details'!A:A, 'Hospitalisation Details'!L:L, "not found")</f>
        <v>tier - 2</v>
      </c>
      <c r="O1635" s="2" t="str">
        <f>_xlfn.XLOOKUP(A1635, 'Hospitalisation Details'!A:A, 'Hospitalisation Details'!N:N, "not found")</f>
        <v>tier - 1</v>
      </c>
      <c r="P1635" s="2" t="str">
        <f>_xlfn.XLOOKUP(A1635, 'Hospitalisation Details'!A:A, 'Hospitalisation Details'!P:P, "not found")</f>
        <v>R1011</v>
      </c>
      <c r="Q1635" s="2">
        <f>_xlfn.XLOOKUP(A1635, 'Hospitalisation Details'!A:A, 'Hospitalisation Details'!H:H, "not found")</f>
        <v>33</v>
      </c>
    </row>
    <row r="1636" spans="1:17" ht="15.75" x14ac:dyDescent="0.25">
      <c r="A1636" s="15" t="s">
        <v>736</v>
      </c>
      <c r="B1636" s="2" t="str">
        <f>VLOOKUP(A1636, 'Customer Names'!A:E, 4, FALSE)</f>
        <v>Meaghan</v>
      </c>
      <c r="C1636" s="2">
        <f>_xlfn.XLOOKUP(A1636, 'Medical Examinations'!A:A, 'Medical Examinations'!B:B, "not found")</f>
        <v>21.31</v>
      </c>
      <c r="D1636" s="2">
        <f>_xlfn.XLOOKUP(A1636, 'Medical Examinations'!A:A, 'Medical Examinations'!D:D, "not found")</f>
        <v>4.17</v>
      </c>
      <c r="E1636" s="2" t="str">
        <f>_xlfn.XLOOKUP(A1636, 'Medical Examinations'!A:A, 'Medical Examinations'!F:F, "not found")</f>
        <v>No</v>
      </c>
      <c r="F1636" s="2" t="str">
        <f>_xlfn.XLOOKUP(A1636, 'Medical Examinations'!A:A, 'Medical Examinations'!G:G, "not found")</f>
        <v>No</v>
      </c>
      <c r="G1636" s="2" t="str">
        <f>_xlfn.XLOOKUP(A1636, 'Medical Examinations'!A:A, 'Medical Examinations'!H:H, "not found")</f>
        <v>No</v>
      </c>
      <c r="H1636" s="2">
        <f>_xlfn.XLOOKUP(A1636, 'Medical Examinations'!A:A, 'Medical Examinations'!J:J, "not found")</f>
        <v>0</v>
      </c>
      <c r="I1636" s="2" t="str">
        <f>_xlfn.XLOOKUP(A1636, 'Medical Examinations'!A:A, 'Medical Examinations'!L:L, "not found")</f>
        <v>No</v>
      </c>
      <c r="J1636" s="2" t="str">
        <f>_xlfn.XLOOKUP(A1636, 'Medical Examinations'!A:A, 'Medical Examinations'!C:C, "not found")</f>
        <v>Normal Weight</v>
      </c>
      <c r="K1636" s="2" t="str">
        <f>_xlfn.XLOOKUP(A1636, 'Medical Examinations'!A:A, 'Medical Examinations'!E:E, "not  found")</f>
        <v>Normal</v>
      </c>
      <c r="L1636" s="16">
        <f>_xlfn.XLOOKUP(A1636, 'Hospitalisation Details'!A:A, 'Hospitalisation Details'!G:G, "not found")</f>
        <v>29441</v>
      </c>
      <c r="M1636" s="17">
        <f>_xlfn.XLOOKUP(A1636, 'Hospitalisation Details'!A:A, 'Hospitalisation Details'!J:J, "not found")</f>
        <v>5993.62</v>
      </c>
      <c r="N1636" s="2" t="str">
        <f>_xlfn.XLOOKUP(A1636, 'Hospitalisation Details'!A:A, 'Hospitalisation Details'!L:L, "not found")</f>
        <v>tier - 2</v>
      </c>
      <c r="O1636" s="2" t="str">
        <f>_xlfn.XLOOKUP(A1636, 'Hospitalisation Details'!A:A, 'Hospitalisation Details'!N:N, "not found")</f>
        <v>tier - 3</v>
      </c>
      <c r="P1636" s="2" t="str">
        <f>_xlfn.XLOOKUP(A1636, 'Hospitalisation Details'!A:A, 'Hospitalisation Details'!P:P, "not found")</f>
        <v>R1013</v>
      </c>
      <c r="Q1636" s="2">
        <f>_xlfn.XLOOKUP(A1636, 'Hospitalisation Details'!A:A, 'Hospitalisation Details'!H:H, "not found")</f>
        <v>42</v>
      </c>
    </row>
    <row r="1637" spans="1:17" ht="15.75" x14ac:dyDescent="0.25">
      <c r="A1637" s="15" t="s">
        <v>735</v>
      </c>
      <c r="B1637" s="2" t="str">
        <f>VLOOKUP(A1637, 'Customer Names'!A:E, 4, FALSE)</f>
        <v>Kristin</v>
      </c>
      <c r="C1637" s="2">
        <f>_xlfn.XLOOKUP(A1637, 'Medical Examinations'!A:A, 'Medical Examinations'!B:B, "not found")</f>
        <v>19.559999999999999</v>
      </c>
      <c r="D1637" s="2">
        <f>_xlfn.XLOOKUP(A1637, 'Medical Examinations'!A:A, 'Medical Examinations'!D:D, "not found")</f>
        <v>11.96</v>
      </c>
      <c r="E1637" s="2" t="str">
        <f>_xlfn.XLOOKUP(A1637, 'Medical Examinations'!A:A, 'Medical Examinations'!F:F, "not found")</f>
        <v>No</v>
      </c>
      <c r="F1637" s="2" t="str">
        <f>_xlfn.XLOOKUP(A1637, 'Medical Examinations'!A:A, 'Medical Examinations'!G:G, "not found")</f>
        <v>No</v>
      </c>
      <c r="G1637" s="2" t="str">
        <f>_xlfn.XLOOKUP(A1637, 'Medical Examinations'!A:A, 'Medical Examinations'!H:H, "not found")</f>
        <v>No</v>
      </c>
      <c r="H1637" s="2">
        <f>_xlfn.XLOOKUP(A1637, 'Medical Examinations'!A:A, 'Medical Examinations'!J:J, "not found")</f>
        <v>0</v>
      </c>
      <c r="I1637" s="2" t="str">
        <f>_xlfn.XLOOKUP(A1637, 'Medical Examinations'!A:A, 'Medical Examinations'!L:L, "not found")</f>
        <v>No</v>
      </c>
      <c r="J1637" s="2" t="str">
        <f>_xlfn.XLOOKUP(A1637, 'Medical Examinations'!A:A, 'Medical Examinations'!C:C, "not found")</f>
        <v>Normal Weight</v>
      </c>
      <c r="K1637" s="2" t="str">
        <f>_xlfn.XLOOKUP(A1637, 'Medical Examinations'!A:A, 'Medical Examinations'!E:E, "not  found")</f>
        <v>Diabetes</v>
      </c>
      <c r="L1637" s="16">
        <f>_xlfn.XLOOKUP(A1637, 'Hospitalisation Details'!A:A, 'Hospitalisation Details'!G:G, "not found")</f>
        <v>27258</v>
      </c>
      <c r="M1637" s="17">
        <f>_xlfn.XLOOKUP(A1637, 'Hospitalisation Details'!A:A, 'Hospitalisation Details'!J:J, "not found")</f>
        <v>5990.17</v>
      </c>
      <c r="N1637" s="2" t="str">
        <f>_xlfn.XLOOKUP(A1637, 'Hospitalisation Details'!A:A, 'Hospitalisation Details'!L:L, "not found")</f>
        <v>tier - 2</v>
      </c>
      <c r="O1637" s="2" t="str">
        <f>_xlfn.XLOOKUP(A1637, 'Hospitalisation Details'!A:A, 'Hospitalisation Details'!N:N, "not found")</f>
        <v>tier - 2</v>
      </c>
      <c r="P1637" s="2" t="str">
        <f>_xlfn.XLOOKUP(A1637, 'Hospitalisation Details'!A:A, 'Hospitalisation Details'!P:P, "not found")</f>
        <v>R1013</v>
      </c>
      <c r="Q1637" s="2">
        <f>_xlfn.XLOOKUP(A1637, 'Hospitalisation Details'!A:A, 'Hospitalisation Details'!H:H, "not found")</f>
        <v>48</v>
      </c>
    </row>
    <row r="1638" spans="1:17" ht="15.75" x14ac:dyDescent="0.25">
      <c r="A1638" s="15" t="s">
        <v>734</v>
      </c>
      <c r="B1638" s="2" t="str">
        <f>VLOOKUP(A1638, 'Customer Names'!A:E, 4, FALSE)</f>
        <v>Andrea K.</v>
      </c>
      <c r="C1638" s="2">
        <f>_xlfn.XLOOKUP(A1638, 'Medical Examinations'!A:A, 'Medical Examinations'!B:B, "not found")</f>
        <v>37.335000000000001</v>
      </c>
      <c r="D1638" s="2">
        <f>_xlfn.XLOOKUP(A1638, 'Medical Examinations'!A:A, 'Medical Examinations'!D:D, "not found")</f>
        <v>6.26</v>
      </c>
      <c r="E1638" s="2" t="str">
        <f>_xlfn.XLOOKUP(A1638, 'Medical Examinations'!A:A, 'Medical Examinations'!F:F, "not found")</f>
        <v>yes</v>
      </c>
      <c r="F1638" s="2" t="str">
        <f>_xlfn.XLOOKUP(A1638, 'Medical Examinations'!A:A, 'Medical Examinations'!G:G, "not found")</f>
        <v>No</v>
      </c>
      <c r="G1638" s="2" t="str">
        <f>_xlfn.XLOOKUP(A1638, 'Medical Examinations'!A:A, 'Medical Examinations'!H:H, "not found")</f>
        <v>No</v>
      </c>
      <c r="H1638" s="2">
        <f>_xlfn.XLOOKUP(A1638, 'Medical Examinations'!A:A, 'Medical Examinations'!J:J, "not found")</f>
        <v>1</v>
      </c>
      <c r="I1638" s="2" t="str">
        <f>_xlfn.XLOOKUP(A1638, 'Medical Examinations'!A:A, 'Medical Examinations'!L:L, "not found")</f>
        <v>No</v>
      </c>
      <c r="J1638" s="2" t="str">
        <f>_xlfn.XLOOKUP(A1638, 'Medical Examinations'!A:A, 'Medical Examinations'!C:C, "not found")</f>
        <v>Obesity</v>
      </c>
      <c r="K1638" s="2" t="str">
        <f>_xlfn.XLOOKUP(A1638, 'Medical Examinations'!A:A, 'Medical Examinations'!E:E, "not  found")</f>
        <v>Prediabeties</v>
      </c>
      <c r="L1638" s="16">
        <f>_xlfn.XLOOKUP(A1638, 'Hospitalisation Details'!A:A, 'Hospitalisation Details'!G:G, "not found")</f>
        <v>32304</v>
      </c>
      <c r="M1638" s="17">
        <f>_xlfn.XLOOKUP(A1638, 'Hospitalisation Details'!A:A, 'Hospitalisation Details'!J:J, "not found")</f>
        <v>5989.52</v>
      </c>
      <c r="N1638" s="2" t="str">
        <f>_xlfn.XLOOKUP(A1638, 'Hospitalisation Details'!A:A, 'Hospitalisation Details'!L:L, "not found")</f>
        <v>tier - 2</v>
      </c>
      <c r="O1638" s="2" t="str">
        <f>_xlfn.XLOOKUP(A1638, 'Hospitalisation Details'!A:A, 'Hospitalisation Details'!N:N, "not found")</f>
        <v>tier - 1</v>
      </c>
      <c r="P1638" s="2" t="str">
        <f>_xlfn.XLOOKUP(A1638, 'Hospitalisation Details'!A:A, 'Hospitalisation Details'!P:P, "not found")</f>
        <v>R1012</v>
      </c>
      <c r="Q1638" s="2">
        <f>_xlfn.XLOOKUP(A1638, 'Hospitalisation Details'!A:A, 'Hospitalisation Details'!H:H, "not found")</f>
        <v>34</v>
      </c>
    </row>
    <row r="1639" spans="1:17" ht="15.75" x14ac:dyDescent="0.25">
      <c r="A1639" s="15" t="s">
        <v>733</v>
      </c>
      <c r="B1639" s="2" t="str">
        <f>VLOOKUP(A1639, 'Customer Names'!A:E, 4, FALSE)</f>
        <v>Kris</v>
      </c>
      <c r="C1639" s="2">
        <f>_xlfn.XLOOKUP(A1639, 'Medical Examinations'!A:A, 'Medical Examinations'!B:B, "not found")</f>
        <v>19.53</v>
      </c>
      <c r="D1639" s="2">
        <f>_xlfn.XLOOKUP(A1639, 'Medical Examinations'!A:A, 'Medical Examinations'!D:D, "not found")</f>
        <v>11.68</v>
      </c>
      <c r="E1639" s="2" t="str">
        <f>_xlfn.XLOOKUP(A1639, 'Medical Examinations'!A:A, 'Medical Examinations'!F:F, "not found")</f>
        <v>No</v>
      </c>
      <c r="F1639" s="2" t="str">
        <f>_xlfn.XLOOKUP(A1639, 'Medical Examinations'!A:A, 'Medical Examinations'!G:G, "not found")</f>
        <v>No</v>
      </c>
      <c r="G1639" s="2" t="str">
        <f>_xlfn.XLOOKUP(A1639, 'Medical Examinations'!A:A, 'Medical Examinations'!H:H, "not found")</f>
        <v>No</v>
      </c>
      <c r="H1639" s="2">
        <f>_xlfn.XLOOKUP(A1639, 'Medical Examinations'!A:A, 'Medical Examinations'!J:J, "not found")</f>
        <v>0</v>
      </c>
      <c r="I1639" s="2" t="str">
        <f>_xlfn.XLOOKUP(A1639, 'Medical Examinations'!A:A, 'Medical Examinations'!L:L, "not found")</f>
        <v>No</v>
      </c>
      <c r="J1639" s="2" t="str">
        <f>_xlfn.XLOOKUP(A1639, 'Medical Examinations'!A:A, 'Medical Examinations'!C:C, "not found")</f>
        <v>Normal Weight</v>
      </c>
      <c r="K1639" s="2" t="str">
        <f>_xlfn.XLOOKUP(A1639, 'Medical Examinations'!A:A, 'Medical Examinations'!E:E, "not  found")</f>
        <v>Diabetes</v>
      </c>
      <c r="L1639" s="16">
        <f>_xlfn.XLOOKUP(A1639, 'Hospitalisation Details'!A:A, 'Hospitalisation Details'!G:G, "not found")</f>
        <v>27313</v>
      </c>
      <c r="M1639" s="17">
        <f>_xlfn.XLOOKUP(A1639, 'Hospitalisation Details'!A:A, 'Hospitalisation Details'!J:J, "not found")</f>
        <v>5979.99</v>
      </c>
      <c r="N1639" s="2" t="str">
        <f>_xlfn.XLOOKUP(A1639, 'Hospitalisation Details'!A:A, 'Hospitalisation Details'!L:L, "not found")</f>
        <v>tier - 2</v>
      </c>
      <c r="O1639" s="2" t="str">
        <f>_xlfn.XLOOKUP(A1639, 'Hospitalisation Details'!A:A, 'Hospitalisation Details'!N:N, "not found")</f>
        <v>tier - 3</v>
      </c>
      <c r="P1639" s="2" t="str">
        <f>_xlfn.XLOOKUP(A1639, 'Hospitalisation Details'!A:A, 'Hospitalisation Details'!P:P, "not found")</f>
        <v>R1013</v>
      </c>
      <c r="Q1639" s="2">
        <f>_xlfn.XLOOKUP(A1639, 'Hospitalisation Details'!A:A, 'Hospitalisation Details'!H:H, "not found")</f>
        <v>48</v>
      </c>
    </row>
    <row r="1640" spans="1:17" ht="15.75" x14ac:dyDescent="0.25">
      <c r="A1640" s="15" t="s">
        <v>732</v>
      </c>
      <c r="B1640" s="2" t="str">
        <f>VLOOKUP(A1640, 'Customer Names'!A:E, 4, FALSE)</f>
        <v>Alden W</v>
      </c>
      <c r="C1640" s="2">
        <f>_xlfn.XLOOKUP(A1640, 'Medical Examinations'!A:A, 'Medical Examinations'!B:B, "not found")</f>
        <v>34.1</v>
      </c>
      <c r="D1640" s="2">
        <f>_xlfn.XLOOKUP(A1640, 'Medical Examinations'!A:A, 'Medical Examinations'!D:D, "not found")</f>
        <v>5.16</v>
      </c>
      <c r="E1640" s="2" t="str">
        <f>_xlfn.XLOOKUP(A1640, 'Medical Examinations'!A:A, 'Medical Examinations'!F:F, "not found")</f>
        <v>No</v>
      </c>
      <c r="F1640" s="2" t="str">
        <f>_xlfn.XLOOKUP(A1640, 'Medical Examinations'!A:A, 'Medical Examinations'!G:G, "not found")</f>
        <v>No</v>
      </c>
      <c r="G1640" s="2" t="str">
        <f>_xlfn.XLOOKUP(A1640, 'Medical Examinations'!A:A, 'Medical Examinations'!H:H, "not found")</f>
        <v>No</v>
      </c>
      <c r="H1640" s="2">
        <f>_xlfn.XLOOKUP(A1640, 'Medical Examinations'!A:A, 'Medical Examinations'!J:J, "not found")</f>
        <v>0</v>
      </c>
      <c r="I1640" s="2" t="str">
        <f>_xlfn.XLOOKUP(A1640, 'Medical Examinations'!A:A, 'Medical Examinations'!L:L, "not found")</f>
        <v>No</v>
      </c>
      <c r="J1640" s="2" t="str">
        <f>_xlfn.XLOOKUP(A1640, 'Medical Examinations'!A:A, 'Medical Examinations'!C:C, "not found")</f>
        <v>Obesity</v>
      </c>
      <c r="K1640" s="2" t="str">
        <f>_xlfn.XLOOKUP(A1640, 'Medical Examinations'!A:A, 'Medical Examinations'!E:E, "not  found")</f>
        <v>Normal</v>
      </c>
      <c r="L1640" s="16">
        <f>_xlfn.XLOOKUP(A1640, 'Hospitalisation Details'!A:A, 'Hospitalisation Details'!G:G, "not found")</f>
        <v>29504</v>
      </c>
      <c r="M1640" s="17">
        <f>_xlfn.XLOOKUP(A1640, 'Hospitalisation Details'!A:A, 'Hospitalisation Details'!J:J, "not found")</f>
        <v>5979.73</v>
      </c>
      <c r="N1640" s="2" t="str">
        <f>_xlfn.XLOOKUP(A1640, 'Hospitalisation Details'!A:A, 'Hospitalisation Details'!L:L, "not found")</f>
        <v>tier - 2</v>
      </c>
      <c r="O1640" s="2" t="str">
        <f>_xlfn.XLOOKUP(A1640, 'Hospitalisation Details'!A:A, 'Hospitalisation Details'!N:N, "not found")</f>
        <v>tier - 2</v>
      </c>
      <c r="P1640" s="2" t="str">
        <f>_xlfn.XLOOKUP(A1640, 'Hospitalisation Details'!A:A, 'Hospitalisation Details'!P:P, "not found")</f>
        <v>R1011</v>
      </c>
      <c r="Q1640" s="2">
        <f>_xlfn.XLOOKUP(A1640, 'Hospitalisation Details'!A:A, 'Hospitalisation Details'!H:H, "not found")</f>
        <v>42</v>
      </c>
    </row>
    <row r="1641" spans="1:17" ht="15.75" x14ac:dyDescent="0.25">
      <c r="A1641" s="15" t="s">
        <v>731</v>
      </c>
      <c r="B1641" s="2" t="str">
        <f>VLOOKUP(A1641, 'Customer Names'!A:E, 4, FALSE)</f>
        <v>Suzanne M</v>
      </c>
      <c r="C1641" s="2">
        <f>_xlfn.XLOOKUP(A1641, 'Medical Examinations'!A:A, 'Medical Examinations'!B:B, "not found")</f>
        <v>16.5</v>
      </c>
      <c r="D1641" s="2">
        <f>_xlfn.XLOOKUP(A1641, 'Medical Examinations'!A:A, 'Medical Examinations'!D:D, "not found")</f>
        <v>6.9</v>
      </c>
      <c r="E1641" s="2" t="str">
        <f>_xlfn.XLOOKUP(A1641, 'Medical Examinations'!A:A, 'Medical Examinations'!F:F, "not found")</f>
        <v>yes</v>
      </c>
      <c r="F1641" s="2" t="str">
        <f>_xlfn.XLOOKUP(A1641, 'Medical Examinations'!A:A, 'Medical Examinations'!G:G, "not found")</f>
        <v>No</v>
      </c>
      <c r="G1641" s="2" t="str">
        <f>_xlfn.XLOOKUP(A1641, 'Medical Examinations'!A:A, 'Medical Examinations'!H:H, "not found")</f>
        <v>No</v>
      </c>
      <c r="H1641" s="2">
        <f>_xlfn.XLOOKUP(A1641, 'Medical Examinations'!A:A, 'Medical Examinations'!J:J, "not found")</f>
        <v>2</v>
      </c>
      <c r="I1641" s="2" t="str">
        <f>_xlfn.XLOOKUP(A1641, 'Medical Examinations'!A:A, 'Medical Examinations'!L:L, "not found")</f>
        <v>No</v>
      </c>
      <c r="J1641" s="2" t="str">
        <f>_xlfn.XLOOKUP(A1641, 'Medical Examinations'!A:A, 'Medical Examinations'!C:C, "not found")</f>
        <v>Underweight</v>
      </c>
      <c r="K1641" s="2" t="str">
        <f>_xlfn.XLOOKUP(A1641, 'Medical Examinations'!A:A, 'Medical Examinations'!E:E, "not  found")</f>
        <v>Diabetes</v>
      </c>
      <c r="L1641" s="16">
        <f>_xlfn.XLOOKUP(A1641, 'Hospitalisation Details'!A:A, 'Hospitalisation Details'!G:G, "not found")</f>
        <v>25744</v>
      </c>
      <c r="M1641" s="17">
        <f>_xlfn.XLOOKUP(A1641, 'Hospitalisation Details'!A:A, 'Hospitalisation Details'!J:J, "not found")</f>
        <v>5979.66</v>
      </c>
      <c r="N1641" s="2" t="str">
        <f>_xlfn.XLOOKUP(A1641, 'Hospitalisation Details'!A:A, 'Hospitalisation Details'!L:L, "not found")</f>
        <v>tier - 2</v>
      </c>
      <c r="O1641" s="2" t="str">
        <f>_xlfn.XLOOKUP(A1641, 'Hospitalisation Details'!A:A, 'Hospitalisation Details'!N:N, "not found")</f>
        <v>tier - 3</v>
      </c>
      <c r="P1641" s="2" t="str">
        <f>_xlfn.XLOOKUP(A1641, 'Hospitalisation Details'!A:A, 'Hospitalisation Details'!P:P, "not found")</f>
        <v>R1013</v>
      </c>
      <c r="Q1641" s="2">
        <f>_xlfn.XLOOKUP(A1641, 'Hospitalisation Details'!A:A, 'Hospitalisation Details'!H:H, "not found")</f>
        <v>52</v>
      </c>
    </row>
    <row r="1642" spans="1:17" ht="15.75" x14ac:dyDescent="0.25">
      <c r="A1642" s="15" t="s">
        <v>730</v>
      </c>
      <c r="B1642" s="2" t="str">
        <f>VLOOKUP(A1642, 'Customer Names'!A:E, 4, FALSE)</f>
        <v>Heidi Z.</v>
      </c>
      <c r="C1642" s="2">
        <f>_xlfn.XLOOKUP(A1642, 'Medical Examinations'!A:A, 'Medical Examinations'!B:B, "not found")</f>
        <v>30.69</v>
      </c>
      <c r="D1642" s="2">
        <f>_xlfn.XLOOKUP(A1642, 'Medical Examinations'!A:A, 'Medical Examinations'!D:D, "not found")</f>
        <v>4.83</v>
      </c>
      <c r="E1642" s="2" t="str">
        <f>_xlfn.XLOOKUP(A1642, 'Medical Examinations'!A:A, 'Medical Examinations'!F:F, "not found")</f>
        <v>No</v>
      </c>
      <c r="F1642" s="2" t="str">
        <f>_xlfn.XLOOKUP(A1642, 'Medical Examinations'!A:A, 'Medical Examinations'!G:G, "not found")</f>
        <v>No</v>
      </c>
      <c r="G1642" s="2" t="str">
        <f>_xlfn.XLOOKUP(A1642, 'Medical Examinations'!A:A, 'Medical Examinations'!H:H, "not found")</f>
        <v>No</v>
      </c>
      <c r="H1642" s="2">
        <f>_xlfn.XLOOKUP(A1642, 'Medical Examinations'!A:A, 'Medical Examinations'!J:J, "not found")</f>
        <v>1</v>
      </c>
      <c r="I1642" s="2" t="str">
        <f>_xlfn.XLOOKUP(A1642, 'Medical Examinations'!A:A, 'Medical Examinations'!L:L, "not found")</f>
        <v>No</v>
      </c>
      <c r="J1642" s="2" t="str">
        <f>_xlfn.XLOOKUP(A1642, 'Medical Examinations'!A:A, 'Medical Examinations'!C:C, "not found")</f>
        <v>Obesity</v>
      </c>
      <c r="K1642" s="2" t="str">
        <f>_xlfn.XLOOKUP(A1642, 'Medical Examinations'!A:A, 'Medical Examinations'!E:E, "not  found")</f>
        <v>Normal</v>
      </c>
      <c r="L1642" s="16">
        <f>_xlfn.XLOOKUP(A1642, 'Hospitalisation Details'!A:A, 'Hospitalisation Details'!G:G, "not found")</f>
        <v>30997</v>
      </c>
      <c r="M1642" s="17">
        <f>_xlfn.XLOOKUP(A1642, 'Hospitalisation Details'!A:A, 'Hospitalisation Details'!J:J, "not found")</f>
        <v>5976.83</v>
      </c>
      <c r="N1642" s="2" t="str">
        <f>_xlfn.XLOOKUP(A1642, 'Hospitalisation Details'!A:A, 'Hospitalisation Details'!L:L, "not found")</f>
        <v>tier - 2</v>
      </c>
      <c r="O1642" s="2" t="str">
        <f>_xlfn.XLOOKUP(A1642, 'Hospitalisation Details'!A:A, 'Hospitalisation Details'!N:N, "not found")</f>
        <v>tier - 2</v>
      </c>
      <c r="P1642" s="2" t="str">
        <f>_xlfn.XLOOKUP(A1642, 'Hospitalisation Details'!A:A, 'Hospitalisation Details'!P:P, "not found")</f>
        <v>R1013</v>
      </c>
      <c r="Q1642" s="2">
        <f>_xlfn.XLOOKUP(A1642, 'Hospitalisation Details'!A:A, 'Hospitalisation Details'!H:H, "not found")</f>
        <v>38</v>
      </c>
    </row>
    <row r="1643" spans="1:17" ht="15.75" x14ac:dyDescent="0.25">
      <c r="A1643" s="15" t="s">
        <v>729</v>
      </c>
      <c r="B1643" s="2" t="str">
        <f>VLOOKUP(A1643, 'Customer Names'!A:E, 4, FALSE)</f>
        <v>Carolyn</v>
      </c>
      <c r="C1643" s="2">
        <f>_xlfn.XLOOKUP(A1643, 'Medical Examinations'!A:A, 'Medical Examinations'!B:B, "not found")</f>
        <v>28.93</v>
      </c>
      <c r="D1643" s="2">
        <f>_xlfn.XLOOKUP(A1643, 'Medical Examinations'!A:A, 'Medical Examinations'!D:D, "not found")</f>
        <v>4.87</v>
      </c>
      <c r="E1643" s="2" t="str">
        <f>_xlfn.XLOOKUP(A1643, 'Medical Examinations'!A:A, 'Medical Examinations'!F:F, "not found")</f>
        <v>No</v>
      </c>
      <c r="F1643" s="2" t="str">
        <f>_xlfn.XLOOKUP(A1643, 'Medical Examinations'!A:A, 'Medical Examinations'!G:G, "not found")</f>
        <v>No</v>
      </c>
      <c r="G1643" s="2" t="str">
        <f>_xlfn.XLOOKUP(A1643, 'Medical Examinations'!A:A, 'Medical Examinations'!H:H, "not found")</f>
        <v>No</v>
      </c>
      <c r="H1643" s="2">
        <f>_xlfn.XLOOKUP(A1643, 'Medical Examinations'!A:A, 'Medical Examinations'!J:J, "not found")</f>
        <v>1</v>
      </c>
      <c r="I1643" s="2" t="str">
        <f>_xlfn.XLOOKUP(A1643, 'Medical Examinations'!A:A, 'Medical Examinations'!L:L, "not found")</f>
        <v>No</v>
      </c>
      <c r="J1643" s="2" t="str">
        <f>_xlfn.XLOOKUP(A1643, 'Medical Examinations'!A:A, 'Medical Examinations'!C:C, "not found")</f>
        <v>Overweight</v>
      </c>
      <c r="K1643" s="2" t="str">
        <f>_xlfn.XLOOKUP(A1643, 'Medical Examinations'!A:A, 'Medical Examinations'!E:E, "not  found")</f>
        <v>Normal</v>
      </c>
      <c r="L1643" s="16">
        <f>_xlfn.XLOOKUP(A1643, 'Hospitalisation Details'!A:A, 'Hospitalisation Details'!G:G, "not found")</f>
        <v>30944</v>
      </c>
      <c r="M1643" s="17">
        <f>_xlfn.XLOOKUP(A1643, 'Hospitalisation Details'!A:A, 'Hospitalisation Details'!J:J, "not found")</f>
        <v>5974.38</v>
      </c>
      <c r="N1643" s="2" t="str">
        <f>_xlfn.XLOOKUP(A1643, 'Hospitalisation Details'!A:A, 'Hospitalisation Details'!L:L, "not found")</f>
        <v>tier - 2</v>
      </c>
      <c r="O1643" s="2" t="str">
        <f>_xlfn.XLOOKUP(A1643, 'Hospitalisation Details'!A:A, 'Hospitalisation Details'!N:N, "not found")</f>
        <v>tier - 3</v>
      </c>
      <c r="P1643" s="2" t="str">
        <f>_xlfn.XLOOKUP(A1643, 'Hospitalisation Details'!A:A, 'Hospitalisation Details'!P:P, "not found")</f>
        <v>R1013</v>
      </c>
      <c r="Q1643" s="2">
        <f>_xlfn.XLOOKUP(A1643, 'Hospitalisation Details'!A:A, 'Hospitalisation Details'!H:H, "not found")</f>
        <v>38</v>
      </c>
    </row>
    <row r="1644" spans="1:17" ht="15.75" x14ac:dyDescent="0.25">
      <c r="A1644" s="15" t="s">
        <v>728</v>
      </c>
      <c r="B1644" s="2" t="str">
        <f>VLOOKUP(A1644, 'Customer Names'!A:E, 4, FALSE)</f>
        <v>Sabine</v>
      </c>
      <c r="C1644" s="2">
        <f>_xlfn.XLOOKUP(A1644, 'Medical Examinations'!A:A, 'Medical Examinations'!B:B, "not found")</f>
        <v>38.9</v>
      </c>
      <c r="D1644" s="2">
        <f>_xlfn.XLOOKUP(A1644, 'Medical Examinations'!A:A, 'Medical Examinations'!D:D, "not found")</f>
        <v>4.28</v>
      </c>
      <c r="E1644" s="2" t="str">
        <f>_xlfn.XLOOKUP(A1644, 'Medical Examinations'!A:A, 'Medical Examinations'!F:F, "not found")</f>
        <v>No</v>
      </c>
      <c r="F1644" s="2" t="str">
        <f>_xlfn.XLOOKUP(A1644, 'Medical Examinations'!A:A, 'Medical Examinations'!G:G, "not found")</f>
        <v>No</v>
      </c>
      <c r="G1644" s="2" t="str">
        <f>_xlfn.XLOOKUP(A1644, 'Medical Examinations'!A:A, 'Medical Examinations'!H:H, "not found")</f>
        <v>No</v>
      </c>
      <c r="H1644" s="2">
        <f>_xlfn.XLOOKUP(A1644, 'Medical Examinations'!A:A, 'Medical Examinations'!J:J, "not found")</f>
        <v>0</v>
      </c>
      <c r="I1644" s="2" t="str">
        <f>_xlfn.XLOOKUP(A1644, 'Medical Examinations'!A:A, 'Medical Examinations'!L:L, "not found")</f>
        <v>No</v>
      </c>
      <c r="J1644" s="2" t="str">
        <f>_xlfn.XLOOKUP(A1644, 'Medical Examinations'!A:A, 'Medical Examinations'!C:C, "not found")</f>
        <v>Obesity</v>
      </c>
      <c r="K1644" s="2" t="str">
        <f>_xlfn.XLOOKUP(A1644, 'Medical Examinations'!A:A, 'Medical Examinations'!E:E, "not  found")</f>
        <v>Normal</v>
      </c>
      <c r="L1644" s="16">
        <f>_xlfn.XLOOKUP(A1644, 'Hospitalisation Details'!A:A, 'Hospitalisation Details'!G:G, "not found")</f>
        <v>32711</v>
      </c>
      <c r="M1644" s="17">
        <f>_xlfn.XLOOKUP(A1644, 'Hospitalisation Details'!A:A, 'Hospitalisation Details'!J:J, "not found")</f>
        <v>5972.38</v>
      </c>
      <c r="N1644" s="2" t="str">
        <f>_xlfn.XLOOKUP(A1644, 'Hospitalisation Details'!A:A, 'Hospitalisation Details'!L:L, "not found")</f>
        <v>tier - 2</v>
      </c>
      <c r="O1644" s="2" t="str">
        <f>_xlfn.XLOOKUP(A1644, 'Hospitalisation Details'!A:A, 'Hospitalisation Details'!N:N, "not found")</f>
        <v>tier - 2</v>
      </c>
      <c r="P1644" s="2" t="str">
        <f>_xlfn.XLOOKUP(A1644, 'Hospitalisation Details'!A:A, 'Hospitalisation Details'!P:P, "not found")</f>
        <v>R1011</v>
      </c>
      <c r="Q1644" s="2">
        <f>_xlfn.XLOOKUP(A1644, 'Hospitalisation Details'!A:A, 'Hospitalisation Details'!H:H, "not found")</f>
        <v>33</v>
      </c>
    </row>
    <row r="1645" spans="1:17" ht="15.75" x14ac:dyDescent="0.25">
      <c r="A1645" s="15" t="s">
        <v>727</v>
      </c>
      <c r="B1645" s="2" t="str">
        <f>VLOOKUP(A1645, 'Customer Names'!A:E, 4, FALSE)</f>
        <v>Bobby</v>
      </c>
      <c r="C1645" s="2">
        <f>_xlfn.XLOOKUP(A1645, 'Medical Examinations'!A:A, 'Medical Examinations'!B:B, "not found")</f>
        <v>26.9</v>
      </c>
      <c r="D1645" s="2">
        <f>_xlfn.XLOOKUP(A1645, 'Medical Examinations'!A:A, 'Medical Examinations'!D:D, "not found")</f>
        <v>4.07</v>
      </c>
      <c r="E1645" s="2" t="str">
        <f>_xlfn.XLOOKUP(A1645, 'Medical Examinations'!A:A, 'Medical Examinations'!F:F, "not found")</f>
        <v>No</v>
      </c>
      <c r="F1645" s="2" t="str">
        <f>_xlfn.XLOOKUP(A1645, 'Medical Examinations'!A:A, 'Medical Examinations'!G:G, "not found")</f>
        <v>No</v>
      </c>
      <c r="G1645" s="2" t="str">
        <f>_xlfn.XLOOKUP(A1645, 'Medical Examinations'!A:A, 'Medical Examinations'!H:H, "not found")</f>
        <v>No</v>
      </c>
      <c r="H1645" s="2">
        <f>_xlfn.XLOOKUP(A1645, 'Medical Examinations'!A:A, 'Medical Examinations'!J:J, "not found")</f>
        <v>0</v>
      </c>
      <c r="I1645" s="2" t="str">
        <f>_xlfn.XLOOKUP(A1645, 'Medical Examinations'!A:A, 'Medical Examinations'!L:L, "not found")</f>
        <v>No</v>
      </c>
      <c r="J1645" s="2" t="str">
        <f>_xlfn.XLOOKUP(A1645, 'Medical Examinations'!A:A, 'Medical Examinations'!C:C, "not found")</f>
        <v>Overweight</v>
      </c>
      <c r="K1645" s="2" t="str">
        <f>_xlfn.XLOOKUP(A1645, 'Medical Examinations'!A:A, 'Medical Examinations'!E:E, "not  found")</f>
        <v>Normal</v>
      </c>
      <c r="L1645" s="16">
        <f>_xlfn.XLOOKUP(A1645, 'Hospitalisation Details'!A:A, 'Hospitalisation Details'!G:G, "not found")</f>
        <v>29423</v>
      </c>
      <c r="M1645" s="17">
        <f>_xlfn.XLOOKUP(A1645, 'Hospitalisation Details'!A:A, 'Hospitalisation Details'!J:J, "not found")</f>
        <v>5969.72</v>
      </c>
      <c r="N1645" s="2" t="str">
        <f>_xlfn.XLOOKUP(A1645, 'Hospitalisation Details'!A:A, 'Hospitalisation Details'!L:L, "not found")</f>
        <v>tier - 3</v>
      </c>
      <c r="O1645" s="2" t="str">
        <f>_xlfn.XLOOKUP(A1645, 'Hospitalisation Details'!A:A, 'Hospitalisation Details'!N:N, "not found")</f>
        <v>tier - 3</v>
      </c>
      <c r="P1645" s="2" t="str">
        <f>_xlfn.XLOOKUP(A1645, 'Hospitalisation Details'!A:A, 'Hospitalisation Details'!P:P, "not found")</f>
        <v>R1011</v>
      </c>
      <c r="Q1645" s="2">
        <f>_xlfn.XLOOKUP(A1645, 'Hospitalisation Details'!A:A, 'Hospitalisation Details'!H:H, "not found")</f>
        <v>42</v>
      </c>
    </row>
    <row r="1646" spans="1:17" ht="15.75" x14ac:dyDescent="0.25">
      <c r="A1646" s="15" t="s">
        <v>726</v>
      </c>
      <c r="B1646" s="2" t="str">
        <f>VLOOKUP(A1646, 'Customer Names'!A:E, 4, FALSE)</f>
        <v>Fan</v>
      </c>
      <c r="C1646" s="2">
        <f>_xlfn.XLOOKUP(A1646, 'Medical Examinations'!A:A, 'Medical Examinations'!B:B, "not found")</f>
        <v>24.86</v>
      </c>
      <c r="D1646" s="2">
        <f>_xlfn.XLOOKUP(A1646, 'Medical Examinations'!A:A, 'Medical Examinations'!D:D, "not found")</f>
        <v>6.23</v>
      </c>
      <c r="E1646" s="2" t="str">
        <f>_xlfn.XLOOKUP(A1646, 'Medical Examinations'!A:A, 'Medical Examinations'!F:F, "not found")</f>
        <v>No</v>
      </c>
      <c r="F1646" s="2" t="str">
        <f>_xlfn.XLOOKUP(A1646, 'Medical Examinations'!A:A, 'Medical Examinations'!G:G, "not found")</f>
        <v>No</v>
      </c>
      <c r="G1646" s="2" t="str">
        <f>_xlfn.XLOOKUP(A1646, 'Medical Examinations'!A:A, 'Medical Examinations'!H:H, "not found")</f>
        <v>No</v>
      </c>
      <c r="H1646" s="2">
        <f>_xlfn.XLOOKUP(A1646, 'Medical Examinations'!A:A, 'Medical Examinations'!J:J, "not found")</f>
        <v>0</v>
      </c>
      <c r="I1646" s="2" t="str">
        <f>_xlfn.XLOOKUP(A1646, 'Medical Examinations'!A:A, 'Medical Examinations'!L:L, "not found")</f>
        <v>No</v>
      </c>
      <c r="J1646" s="2" t="str">
        <f>_xlfn.XLOOKUP(A1646, 'Medical Examinations'!A:A, 'Medical Examinations'!C:C, "not found")</f>
        <v>Normal Weight</v>
      </c>
      <c r="K1646" s="2" t="str">
        <f>_xlfn.XLOOKUP(A1646, 'Medical Examinations'!A:A, 'Medical Examinations'!E:E, "not  found")</f>
        <v>Prediabeties</v>
      </c>
      <c r="L1646" s="16">
        <f>_xlfn.XLOOKUP(A1646, 'Hospitalisation Details'!A:A, 'Hospitalisation Details'!G:G, "not found")</f>
        <v>29438</v>
      </c>
      <c r="M1646" s="17">
        <f>_xlfn.XLOOKUP(A1646, 'Hospitalisation Details'!A:A, 'Hospitalisation Details'!J:J, "not found")</f>
        <v>5966.89</v>
      </c>
      <c r="N1646" s="2" t="str">
        <f>_xlfn.XLOOKUP(A1646, 'Hospitalisation Details'!A:A, 'Hospitalisation Details'!L:L, "not found")</f>
        <v>tier - 2</v>
      </c>
      <c r="O1646" s="2" t="str">
        <f>_xlfn.XLOOKUP(A1646, 'Hospitalisation Details'!A:A, 'Hospitalisation Details'!N:N, "not found")</f>
        <v>tier - 3</v>
      </c>
      <c r="P1646" s="2" t="str">
        <f>_xlfn.XLOOKUP(A1646, 'Hospitalisation Details'!A:A, 'Hospitalisation Details'!P:P, "not found")</f>
        <v>R1013</v>
      </c>
      <c r="Q1646" s="2">
        <f>_xlfn.XLOOKUP(A1646, 'Hospitalisation Details'!A:A, 'Hospitalisation Details'!H:H, "not found")</f>
        <v>42</v>
      </c>
    </row>
    <row r="1647" spans="1:17" ht="15.75" x14ac:dyDescent="0.25">
      <c r="A1647" s="15" t="s">
        <v>725</v>
      </c>
      <c r="B1647" s="2" t="str">
        <f>VLOOKUP(A1647, 'Customer Names'!A:E, 4, FALSE)</f>
        <v>Rachel M</v>
      </c>
      <c r="C1647" s="2">
        <f>_xlfn.XLOOKUP(A1647, 'Medical Examinations'!A:A, 'Medical Examinations'!B:B, "not found")</f>
        <v>39.14</v>
      </c>
      <c r="D1647" s="2">
        <f>_xlfn.XLOOKUP(A1647, 'Medical Examinations'!A:A, 'Medical Examinations'!D:D, "not found")</f>
        <v>6.24</v>
      </c>
      <c r="E1647" s="2" t="str">
        <f>_xlfn.XLOOKUP(A1647, 'Medical Examinations'!A:A, 'Medical Examinations'!F:F, "not found")</f>
        <v>No</v>
      </c>
      <c r="F1647" s="2" t="str">
        <f>_xlfn.XLOOKUP(A1647, 'Medical Examinations'!A:A, 'Medical Examinations'!G:G, "not found")</f>
        <v>yes</v>
      </c>
      <c r="G1647" s="2" t="str">
        <f>_xlfn.XLOOKUP(A1647, 'Medical Examinations'!A:A, 'Medical Examinations'!H:H, "not found")</f>
        <v>No</v>
      </c>
      <c r="H1647" s="2">
        <f>_xlfn.XLOOKUP(A1647, 'Medical Examinations'!A:A, 'Medical Examinations'!J:J, "not found")</f>
        <v>1</v>
      </c>
      <c r="I1647" s="2" t="str">
        <f>_xlfn.XLOOKUP(A1647, 'Medical Examinations'!A:A, 'Medical Examinations'!L:L, "not found")</f>
        <v>No</v>
      </c>
      <c r="J1647" s="2" t="str">
        <f>_xlfn.XLOOKUP(A1647, 'Medical Examinations'!A:A, 'Medical Examinations'!C:C, "not found")</f>
        <v>Obesity</v>
      </c>
      <c r="K1647" s="2" t="str">
        <f>_xlfn.XLOOKUP(A1647, 'Medical Examinations'!A:A, 'Medical Examinations'!E:E, "not  found")</f>
        <v>Prediabeties</v>
      </c>
      <c r="L1647" s="16">
        <f>_xlfn.XLOOKUP(A1647, 'Hospitalisation Details'!A:A, 'Hospitalisation Details'!G:G, "not found")</f>
        <v>38183</v>
      </c>
      <c r="M1647" s="17">
        <f>_xlfn.XLOOKUP(A1647, 'Hospitalisation Details'!A:A, 'Hospitalisation Details'!J:J, "not found")</f>
        <v>5960.91</v>
      </c>
      <c r="N1647" s="2" t="str">
        <f>_xlfn.XLOOKUP(A1647, 'Hospitalisation Details'!A:A, 'Hospitalisation Details'!L:L, "not found")</f>
        <v>tier - 2</v>
      </c>
      <c r="O1647" s="2" t="str">
        <f>_xlfn.XLOOKUP(A1647, 'Hospitalisation Details'!A:A, 'Hospitalisation Details'!N:N, "not found")</f>
        <v>tier - 1</v>
      </c>
      <c r="P1647" s="2" t="str">
        <f>_xlfn.XLOOKUP(A1647, 'Hospitalisation Details'!A:A, 'Hospitalisation Details'!P:P, "not found")</f>
        <v>R1026</v>
      </c>
      <c r="Q1647" s="2">
        <f>_xlfn.XLOOKUP(A1647, 'Hospitalisation Details'!A:A, 'Hospitalisation Details'!H:H, "not found")</f>
        <v>18</v>
      </c>
    </row>
    <row r="1648" spans="1:17" ht="15.75" x14ac:dyDescent="0.25">
      <c r="A1648" s="15" t="s">
        <v>724</v>
      </c>
      <c r="B1648" s="2" t="str">
        <f>VLOOKUP(A1648, 'Customer Names'!A:E, 4, FALSE)</f>
        <v>Greg</v>
      </c>
      <c r="C1648" s="2">
        <f>_xlfn.XLOOKUP(A1648, 'Medical Examinations'!A:A, 'Medical Examinations'!B:B, "not found")</f>
        <v>39.799999999999997</v>
      </c>
      <c r="D1648" s="2">
        <f>_xlfn.XLOOKUP(A1648, 'Medical Examinations'!A:A, 'Medical Examinations'!D:D, "not found")</f>
        <v>6.17</v>
      </c>
      <c r="E1648" s="2" t="str">
        <f>_xlfn.XLOOKUP(A1648, 'Medical Examinations'!A:A, 'Medical Examinations'!F:F, "not found")</f>
        <v>No</v>
      </c>
      <c r="F1648" s="2" t="str">
        <f>_xlfn.XLOOKUP(A1648, 'Medical Examinations'!A:A, 'Medical Examinations'!G:G, "not found")</f>
        <v>No</v>
      </c>
      <c r="G1648" s="2" t="str">
        <f>_xlfn.XLOOKUP(A1648, 'Medical Examinations'!A:A, 'Medical Examinations'!H:H, "not found")</f>
        <v>Yes</v>
      </c>
      <c r="H1648" s="2">
        <f>_xlfn.XLOOKUP(A1648, 'Medical Examinations'!A:A, 'Medical Examinations'!J:J, "not found")</f>
        <v>1</v>
      </c>
      <c r="I1648" s="2" t="str">
        <f>_xlfn.XLOOKUP(A1648, 'Medical Examinations'!A:A, 'Medical Examinations'!L:L, "not found")</f>
        <v>No</v>
      </c>
      <c r="J1648" s="2" t="str">
        <f>_xlfn.XLOOKUP(A1648, 'Medical Examinations'!A:A, 'Medical Examinations'!C:C, "not found")</f>
        <v>Obesity</v>
      </c>
      <c r="K1648" s="2" t="str">
        <f>_xlfn.XLOOKUP(A1648, 'Medical Examinations'!A:A, 'Medical Examinations'!E:E, "not  found")</f>
        <v>Prediabeties</v>
      </c>
      <c r="L1648" s="16">
        <f>_xlfn.XLOOKUP(A1648, 'Hospitalisation Details'!A:A, 'Hospitalisation Details'!G:G, "not found")</f>
        <v>37846</v>
      </c>
      <c r="M1648" s="17">
        <f>_xlfn.XLOOKUP(A1648, 'Hospitalisation Details'!A:A, 'Hospitalisation Details'!J:J, "not found")</f>
        <v>5957.35</v>
      </c>
      <c r="N1648" s="2" t="str">
        <f>_xlfn.XLOOKUP(A1648, 'Hospitalisation Details'!A:A, 'Hospitalisation Details'!L:L, "not found")</f>
        <v>tier - 2</v>
      </c>
      <c r="O1648" s="2" t="str">
        <f>_xlfn.XLOOKUP(A1648, 'Hospitalisation Details'!A:A, 'Hospitalisation Details'!N:N, "not found")</f>
        <v>tier - 2</v>
      </c>
      <c r="P1648" s="2" t="str">
        <f>_xlfn.XLOOKUP(A1648, 'Hospitalisation Details'!A:A, 'Hospitalisation Details'!P:P, "not found")</f>
        <v>R1012</v>
      </c>
      <c r="Q1648" s="2">
        <f>_xlfn.XLOOKUP(A1648, 'Hospitalisation Details'!A:A, 'Hospitalisation Details'!H:H, "not found")</f>
        <v>19</v>
      </c>
    </row>
    <row r="1649" spans="1:17" ht="15.75" x14ac:dyDescent="0.25">
      <c r="A1649" s="15" t="s">
        <v>723</v>
      </c>
      <c r="B1649" s="2" t="str">
        <f>VLOOKUP(A1649, 'Customer Names'!A:E, 4, FALSE)</f>
        <v>Dan</v>
      </c>
      <c r="C1649" s="2">
        <f>_xlfn.XLOOKUP(A1649, 'Medical Examinations'!A:A, 'Medical Examinations'!B:B, "not found")</f>
        <v>34.32</v>
      </c>
      <c r="D1649" s="2">
        <f>_xlfn.XLOOKUP(A1649, 'Medical Examinations'!A:A, 'Medical Examinations'!D:D, "not found")</f>
        <v>5.16</v>
      </c>
      <c r="E1649" s="2" t="str">
        <f>_xlfn.XLOOKUP(A1649, 'Medical Examinations'!A:A, 'Medical Examinations'!F:F, "not found")</f>
        <v>No</v>
      </c>
      <c r="F1649" s="2" t="str">
        <f>_xlfn.XLOOKUP(A1649, 'Medical Examinations'!A:A, 'Medical Examinations'!G:G, "not found")</f>
        <v>No</v>
      </c>
      <c r="G1649" s="2" t="str">
        <f>_xlfn.XLOOKUP(A1649, 'Medical Examinations'!A:A, 'Medical Examinations'!H:H, "not found")</f>
        <v>No</v>
      </c>
      <c r="H1649" s="2">
        <f>_xlfn.XLOOKUP(A1649, 'Medical Examinations'!A:A, 'Medical Examinations'!J:J, "not found")</f>
        <v>1</v>
      </c>
      <c r="I1649" s="2" t="str">
        <f>_xlfn.XLOOKUP(A1649, 'Medical Examinations'!A:A, 'Medical Examinations'!L:L, "not found")</f>
        <v>No</v>
      </c>
      <c r="J1649" s="2" t="str">
        <f>_xlfn.XLOOKUP(A1649, 'Medical Examinations'!A:A, 'Medical Examinations'!C:C, "not found")</f>
        <v>Obesity</v>
      </c>
      <c r="K1649" s="2" t="str">
        <f>_xlfn.XLOOKUP(A1649, 'Medical Examinations'!A:A, 'Medical Examinations'!E:E, "not  found")</f>
        <v>Normal</v>
      </c>
      <c r="L1649" s="16">
        <f>_xlfn.XLOOKUP(A1649, 'Hospitalisation Details'!A:A, 'Hospitalisation Details'!G:G, "not found")</f>
        <v>31972</v>
      </c>
      <c r="M1649" s="17">
        <f>_xlfn.XLOOKUP(A1649, 'Hospitalisation Details'!A:A, 'Hospitalisation Details'!J:J, "not found")</f>
        <v>5934.38</v>
      </c>
      <c r="N1649" s="2" t="str">
        <f>_xlfn.XLOOKUP(A1649, 'Hospitalisation Details'!A:A, 'Hospitalisation Details'!L:L, "not found")</f>
        <v>tier - 3</v>
      </c>
      <c r="O1649" s="2" t="str">
        <f>_xlfn.XLOOKUP(A1649, 'Hospitalisation Details'!A:A, 'Hospitalisation Details'!N:N, "not found")</f>
        <v>tier - 2</v>
      </c>
      <c r="P1649" s="2" t="str">
        <f>_xlfn.XLOOKUP(A1649, 'Hospitalisation Details'!A:A, 'Hospitalisation Details'!P:P, "not found")</f>
        <v>R1013</v>
      </c>
      <c r="Q1649" s="2">
        <f>_xlfn.XLOOKUP(A1649, 'Hospitalisation Details'!A:A, 'Hospitalisation Details'!H:H, "not found")</f>
        <v>35</v>
      </c>
    </row>
    <row r="1650" spans="1:17" ht="15.75" x14ac:dyDescent="0.25">
      <c r="A1650" s="15" t="s">
        <v>722</v>
      </c>
      <c r="B1650" s="2" t="str">
        <f>VLOOKUP(A1650, 'Customer Names'!A:E, 4, FALSE)</f>
        <v>Jennifer A</v>
      </c>
      <c r="C1650" s="2">
        <f>_xlfn.XLOOKUP(A1650, 'Medical Examinations'!A:A, 'Medical Examinations'!B:B, "not found")</f>
        <v>32.51</v>
      </c>
      <c r="D1650" s="2">
        <f>_xlfn.XLOOKUP(A1650, 'Medical Examinations'!A:A, 'Medical Examinations'!D:D, "not found")</f>
        <v>4.3</v>
      </c>
      <c r="E1650" s="2" t="str">
        <f>_xlfn.XLOOKUP(A1650, 'Medical Examinations'!A:A, 'Medical Examinations'!F:F, "not found")</f>
        <v>No</v>
      </c>
      <c r="F1650" s="2" t="str">
        <f>_xlfn.XLOOKUP(A1650, 'Medical Examinations'!A:A, 'Medical Examinations'!G:G, "not found")</f>
        <v>No</v>
      </c>
      <c r="G1650" s="2" t="str">
        <f>_xlfn.XLOOKUP(A1650, 'Medical Examinations'!A:A, 'Medical Examinations'!H:H, "not found")</f>
        <v>No</v>
      </c>
      <c r="H1650" s="2">
        <f>_xlfn.XLOOKUP(A1650, 'Medical Examinations'!A:A, 'Medical Examinations'!J:J, "not found")</f>
        <v>0</v>
      </c>
      <c r="I1650" s="2" t="str">
        <f>_xlfn.XLOOKUP(A1650, 'Medical Examinations'!A:A, 'Medical Examinations'!L:L, "not found")</f>
        <v>No</v>
      </c>
      <c r="J1650" s="2" t="str">
        <f>_xlfn.XLOOKUP(A1650, 'Medical Examinations'!A:A, 'Medical Examinations'!C:C, "not found")</f>
        <v>Obesity</v>
      </c>
      <c r="K1650" s="2" t="str">
        <f>_xlfn.XLOOKUP(A1650, 'Medical Examinations'!A:A, 'Medical Examinations'!E:E, "not  found")</f>
        <v>Normal</v>
      </c>
      <c r="L1650" s="16">
        <f>_xlfn.XLOOKUP(A1650, 'Hospitalisation Details'!A:A, 'Hospitalisation Details'!G:G, "not found")</f>
        <v>34545</v>
      </c>
      <c r="M1650" s="17">
        <f>_xlfn.XLOOKUP(A1650, 'Hospitalisation Details'!A:A, 'Hospitalisation Details'!J:J, "not found")</f>
        <v>5927.65</v>
      </c>
      <c r="N1650" s="2" t="str">
        <f>_xlfn.XLOOKUP(A1650, 'Hospitalisation Details'!A:A, 'Hospitalisation Details'!L:L, "not found")</f>
        <v>tier - 2</v>
      </c>
      <c r="O1650" s="2" t="str">
        <f>_xlfn.XLOOKUP(A1650, 'Hospitalisation Details'!A:A, 'Hospitalisation Details'!N:N, "not found")</f>
        <v>tier - 1</v>
      </c>
      <c r="P1650" s="2" t="str">
        <f>_xlfn.XLOOKUP(A1650, 'Hospitalisation Details'!A:A, 'Hospitalisation Details'!P:P, "not found")</f>
        <v>R1012</v>
      </c>
      <c r="Q1650" s="2">
        <f>_xlfn.XLOOKUP(A1650, 'Hospitalisation Details'!A:A, 'Hospitalisation Details'!H:H, "not found")</f>
        <v>28</v>
      </c>
    </row>
    <row r="1651" spans="1:17" ht="15.75" x14ac:dyDescent="0.25">
      <c r="A1651" s="15" t="s">
        <v>721</v>
      </c>
      <c r="B1651" s="2" t="str">
        <f>VLOOKUP(A1651, 'Customer Names'!A:E, 4, FALSE)</f>
        <v>Jessica</v>
      </c>
      <c r="C1651" s="2">
        <f>_xlfn.XLOOKUP(A1651, 'Medical Examinations'!A:A, 'Medical Examinations'!B:B, "not found")</f>
        <v>30.71</v>
      </c>
      <c r="D1651" s="2">
        <f>_xlfn.XLOOKUP(A1651, 'Medical Examinations'!A:A, 'Medical Examinations'!D:D, "not found")</f>
        <v>6.14</v>
      </c>
      <c r="E1651" s="2" t="str">
        <f>_xlfn.XLOOKUP(A1651, 'Medical Examinations'!A:A, 'Medical Examinations'!F:F, "not found")</f>
        <v>No</v>
      </c>
      <c r="F1651" s="2" t="str">
        <f>_xlfn.XLOOKUP(A1651, 'Medical Examinations'!A:A, 'Medical Examinations'!G:G, "not found")</f>
        <v>No</v>
      </c>
      <c r="G1651" s="2" t="str">
        <f>_xlfn.XLOOKUP(A1651, 'Medical Examinations'!A:A, 'Medical Examinations'!H:H, "not found")</f>
        <v>Yes</v>
      </c>
      <c r="H1651" s="2">
        <f>_xlfn.XLOOKUP(A1651, 'Medical Examinations'!A:A, 'Medical Examinations'!J:J, "not found")</f>
        <v>1</v>
      </c>
      <c r="I1651" s="2" t="str">
        <f>_xlfn.XLOOKUP(A1651, 'Medical Examinations'!A:A, 'Medical Examinations'!L:L, "not found")</f>
        <v>No</v>
      </c>
      <c r="J1651" s="2" t="str">
        <f>_xlfn.XLOOKUP(A1651, 'Medical Examinations'!A:A, 'Medical Examinations'!C:C, "not found")</f>
        <v>Obesity</v>
      </c>
      <c r="K1651" s="2" t="str">
        <f>_xlfn.XLOOKUP(A1651, 'Medical Examinations'!A:A, 'Medical Examinations'!E:E, "not  found")</f>
        <v>Prediabeties</v>
      </c>
      <c r="L1651" s="16">
        <f>_xlfn.XLOOKUP(A1651, 'Hospitalisation Details'!A:A, 'Hospitalisation Details'!G:G, "not found")</f>
        <v>34194</v>
      </c>
      <c r="M1651" s="17">
        <f>_xlfn.XLOOKUP(A1651, 'Hospitalisation Details'!A:A, 'Hospitalisation Details'!J:J, "not found")</f>
        <v>5926.93</v>
      </c>
      <c r="N1651" s="2" t="str">
        <f>_xlfn.XLOOKUP(A1651, 'Hospitalisation Details'!A:A, 'Hospitalisation Details'!L:L, "not found")</f>
        <v>tier - 2</v>
      </c>
      <c r="O1651" s="2" t="str">
        <f>_xlfn.XLOOKUP(A1651, 'Hospitalisation Details'!A:A, 'Hospitalisation Details'!N:N, "not found")</f>
        <v>tier - 2</v>
      </c>
      <c r="P1651" s="2" t="str">
        <f>_xlfn.XLOOKUP(A1651, 'Hospitalisation Details'!A:A, 'Hospitalisation Details'!P:P, "not found")</f>
        <v>R1025</v>
      </c>
      <c r="Q1651" s="2">
        <f>_xlfn.XLOOKUP(A1651, 'Hospitalisation Details'!A:A, 'Hospitalisation Details'!H:H, "not found")</f>
        <v>29</v>
      </c>
    </row>
    <row r="1652" spans="1:17" ht="15.75" x14ac:dyDescent="0.25">
      <c r="A1652" s="15" t="s">
        <v>720</v>
      </c>
      <c r="B1652" s="2" t="str">
        <f>VLOOKUP(A1652, 'Customer Names'!A:E, 4, FALSE)</f>
        <v>Chaiwat</v>
      </c>
      <c r="C1652" s="2">
        <f>_xlfn.XLOOKUP(A1652, 'Medical Examinations'!A:A, 'Medical Examinations'!B:B, "not found")</f>
        <v>28.9</v>
      </c>
      <c r="D1652" s="2">
        <f>_xlfn.XLOOKUP(A1652, 'Medical Examinations'!A:A, 'Medical Examinations'!D:D, "not found")</f>
        <v>5.36</v>
      </c>
      <c r="E1652" s="2" t="str">
        <f>_xlfn.XLOOKUP(A1652, 'Medical Examinations'!A:A, 'Medical Examinations'!F:F, "not found")</f>
        <v>No</v>
      </c>
      <c r="F1652" s="2" t="str">
        <f>_xlfn.XLOOKUP(A1652, 'Medical Examinations'!A:A, 'Medical Examinations'!G:G, "not found")</f>
        <v>No</v>
      </c>
      <c r="G1652" s="2" t="str">
        <f>_xlfn.XLOOKUP(A1652, 'Medical Examinations'!A:A, 'Medical Examinations'!H:H, "not found")</f>
        <v>No</v>
      </c>
      <c r="H1652" s="2">
        <f>_xlfn.XLOOKUP(A1652, 'Medical Examinations'!A:A, 'Medical Examinations'!J:J, "not found")</f>
        <v>1</v>
      </c>
      <c r="I1652" s="2" t="str">
        <f>_xlfn.XLOOKUP(A1652, 'Medical Examinations'!A:A, 'Medical Examinations'!L:L, "not found")</f>
        <v>No</v>
      </c>
      <c r="J1652" s="2" t="str">
        <f>_xlfn.XLOOKUP(A1652, 'Medical Examinations'!A:A, 'Medical Examinations'!C:C, "not found")</f>
        <v>Overweight</v>
      </c>
      <c r="K1652" s="2" t="str">
        <f>_xlfn.XLOOKUP(A1652, 'Medical Examinations'!A:A, 'Medical Examinations'!E:E, "not  found")</f>
        <v>Normal</v>
      </c>
      <c r="L1652" s="16">
        <f>_xlfn.XLOOKUP(A1652, 'Hospitalisation Details'!A:A, 'Hospitalisation Details'!G:G, "not found")</f>
        <v>31987</v>
      </c>
      <c r="M1652" s="17">
        <f>_xlfn.XLOOKUP(A1652, 'Hospitalisation Details'!A:A, 'Hospitalisation Details'!J:J, "not found")</f>
        <v>5926.85</v>
      </c>
      <c r="N1652" s="2" t="str">
        <f>_xlfn.XLOOKUP(A1652, 'Hospitalisation Details'!A:A, 'Hospitalisation Details'!L:L, "not found")</f>
        <v>tier - 3</v>
      </c>
      <c r="O1652" s="2" t="str">
        <f>_xlfn.XLOOKUP(A1652, 'Hospitalisation Details'!A:A, 'Hospitalisation Details'!N:N, "not found")</f>
        <v>tier - 3</v>
      </c>
      <c r="P1652" s="2" t="str">
        <f>_xlfn.XLOOKUP(A1652, 'Hospitalisation Details'!A:A, 'Hospitalisation Details'!P:P, "not found")</f>
        <v>R1011</v>
      </c>
      <c r="Q1652" s="2">
        <f>_xlfn.XLOOKUP(A1652, 'Hospitalisation Details'!A:A, 'Hospitalisation Details'!H:H, "not found")</f>
        <v>35</v>
      </c>
    </row>
    <row r="1653" spans="1:17" ht="15.75" x14ac:dyDescent="0.25">
      <c r="A1653" s="15" t="s">
        <v>719</v>
      </c>
      <c r="B1653" s="2" t="str">
        <f>VLOOKUP(A1653, 'Customer Names'!A:E, 4, FALSE)</f>
        <v>Kerri</v>
      </c>
      <c r="C1653" s="2">
        <f>_xlfn.XLOOKUP(A1653, 'Medical Examinations'!A:A, 'Medical Examinations'!B:B, "not found")</f>
        <v>36.19</v>
      </c>
      <c r="D1653" s="2">
        <f>_xlfn.XLOOKUP(A1653, 'Medical Examinations'!A:A, 'Medical Examinations'!D:D, "not found")</f>
        <v>4.3</v>
      </c>
      <c r="E1653" s="2" t="str">
        <f>_xlfn.XLOOKUP(A1653, 'Medical Examinations'!A:A, 'Medical Examinations'!F:F, "not found")</f>
        <v>No</v>
      </c>
      <c r="F1653" s="2" t="str">
        <f>_xlfn.XLOOKUP(A1653, 'Medical Examinations'!A:A, 'Medical Examinations'!G:G, "not found")</f>
        <v>No</v>
      </c>
      <c r="G1653" s="2" t="str">
        <f>_xlfn.XLOOKUP(A1653, 'Medical Examinations'!A:A, 'Medical Examinations'!H:H, "not found")</f>
        <v>No</v>
      </c>
      <c r="H1653" s="2">
        <f>_xlfn.XLOOKUP(A1653, 'Medical Examinations'!A:A, 'Medical Examinations'!J:J, "not found")</f>
        <v>0</v>
      </c>
      <c r="I1653" s="2" t="str">
        <f>_xlfn.XLOOKUP(A1653, 'Medical Examinations'!A:A, 'Medical Examinations'!L:L, "not found")</f>
        <v>No</v>
      </c>
      <c r="J1653" s="2" t="str">
        <f>_xlfn.XLOOKUP(A1653, 'Medical Examinations'!A:A, 'Medical Examinations'!C:C, "not found")</f>
        <v>Obesity</v>
      </c>
      <c r="K1653" s="2" t="str">
        <f>_xlfn.XLOOKUP(A1653, 'Medical Examinations'!A:A, 'Medical Examinations'!E:E, "not  found")</f>
        <v>Normal</v>
      </c>
      <c r="L1653" s="16">
        <f>_xlfn.XLOOKUP(A1653, 'Hospitalisation Details'!A:A, 'Hospitalisation Details'!G:G, "not found")</f>
        <v>30306</v>
      </c>
      <c r="M1653" s="17">
        <f>_xlfn.XLOOKUP(A1653, 'Hospitalisation Details'!A:A, 'Hospitalisation Details'!J:J, "not found")</f>
        <v>5920.1</v>
      </c>
      <c r="N1653" s="2" t="str">
        <f>_xlfn.XLOOKUP(A1653, 'Hospitalisation Details'!A:A, 'Hospitalisation Details'!L:L, "not found")</f>
        <v>tier - 2</v>
      </c>
      <c r="O1653" s="2" t="str">
        <f>_xlfn.XLOOKUP(A1653, 'Hospitalisation Details'!A:A, 'Hospitalisation Details'!N:N, "not found")</f>
        <v>tier - 1</v>
      </c>
      <c r="P1653" s="2" t="str">
        <f>_xlfn.XLOOKUP(A1653, 'Hospitalisation Details'!A:A, 'Hospitalisation Details'!P:P, "not found")</f>
        <v>R1013</v>
      </c>
      <c r="Q1653" s="2">
        <f>_xlfn.XLOOKUP(A1653, 'Hospitalisation Details'!A:A, 'Hospitalisation Details'!H:H, "not found")</f>
        <v>40</v>
      </c>
    </row>
    <row r="1654" spans="1:17" ht="15.75" x14ac:dyDescent="0.25">
      <c r="A1654" s="15" t="s">
        <v>718</v>
      </c>
      <c r="B1654" s="2" t="str">
        <f>VLOOKUP(A1654, 'Customer Names'!A:E, 4, FALSE)</f>
        <v>Lisa</v>
      </c>
      <c r="C1654" s="2">
        <f>_xlfn.XLOOKUP(A1654, 'Medical Examinations'!A:A, 'Medical Examinations'!B:B, "not found")</f>
        <v>29.6</v>
      </c>
      <c r="D1654" s="2">
        <f>_xlfn.XLOOKUP(A1654, 'Medical Examinations'!A:A, 'Medical Examinations'!D:D, "not found")</f>
        <v>4.09</v>
      </c>
      <c r="E1654" s="2" t="str">
        <f>_xlfn.XLOOKUP(A1654, 'Medical Examinations'!A:A, 'Medical Examinations'!F:F, "not found")</f>
        <v>No</v>
      </c>
      <c r="F1654" s="2" t="str">
        <f>_xlfn.XLOOKUP(A1654, 'Medical Examinations'!A:A, 'Medical Examinations'!G:G, "not found")</f>
        <v>No</v>
      </c>
      <c r="G1654" s="2" t="str">
        <f>_xlfn.XLOOKUP(A1654, 'Medical Examinations'!A:A, 'Medical Examinations'!H:H, "not found")</f>
        <v>No</v>
      </c>
      <c r="H1654" s="2">
        <f>_xlfn.XLOOKUP(A1654, 'Medical Examinations'!A:A, 'Medical Examinations'!J:J, "not found")</f>
        <v>0</v>
      </c>
      <c r="I1654" s="2" t="str">
        <f>_xlfn.XLOOKUP(A1654, 'Medical Examinations'!A:A, 'Medical Examinations'!L:L, "not found")</f>
        <v>No</v>
      </c>
      <c r="J1654" s="2" t="str">
        <f>_xlfn.XLOOKUP(A1654, 'Medical Examinations'!A:A, 'Medical Examinations'!C:C, "not found")</f>
        <v>Overweight</v>
      </c>
      <c r="K1654" s="2" t="str">
        <f>_xlfn.XLOOKUP(A1654, 'Medical Examinations'!A:A, 'Medical Examinations'!E:E, "not  found")</f>
        <v>Normal</v>
      </c>
      <c r="L1654" s="16">
        <f>_xlfn.XLOOKUP(A1654, 'Hospitalisation Details'!A:A, 'Hospitalisation Details'!G:G, "not found")</f>
        <v>30140</v>
      </c>
      <c r="M1654" s="17">
        <f>_xlfn.XLOOKUP(A1654, 'Hospitalisation Details'!A:A, 'Hospitalisation Details'!J:J, "not found")</f>
        <v>5910.94</v>
      </c>
      <c r="N1654" s="2" t="str">
        <f>_xlfn.XLOOKUP(A1654, 'Hospitalisation Details'!A:A, 'Hospitalisation Details'!L:L, "not found")</f>
        <v>tier - 2</v>
      </c>
      <c r="O1654" s="2" t="str">
        <f>_xlfn.XLOOKUP(A1654, 'Hospitalisation Details'!A:A, 'Hospitalisation Details'!N:N, "not found")</f>
        <v>tier - 1</v>
      </c>
      <c r="P1654" s="2" t="str">
        <f>_xlfn.XLOOKUP(A1654, 'Hospitalisation Details'!A:A, 'Hospitalisation Details'!P:P, "not found")</f>
        <v>R1011</v>
      </c>
      <c r="Q1654" s="2">
        <f>_xlfn.XLOOKUP(A1654, 'Hospitalisation Details'!A:A, 'Hospitalisation Details'!H:H, "not found")</f>
        <v>40</v>
      </c>
    </row>
    <row r="1655" spans="1:17" ht="15.75" x14ac:dyDescent="0.25">
      <c r="A1655" s="15" t="s">
        <v>717</v>
      </c>
      <c r="B1655" s="2" t="str">
        <f>VLOOKUP(A1655, 'Customer Names'!A:E, 4, FALSE)</f>
        <v>Nicholas G</v>
      </c>
      <c r="C1655" s="2">
        <f>_xlfn.XLOOKUP(A1655, 'Medical Examinations'!A:A, 'Medical Examinations'!B:B, "not found")</f>
        <v>30.95</v>
      </c>
      <c r="D1655" s="2">
        <f>_xlfn.XLOOKUP(A1655, 'Medical Examinations'!A:A, 'Medical Examinations'!D:D, "not found")</f>
        <v>6.27</v>
      </c>
      <c r="E1655" s="2" t="str">
        <f>_xlfn.XLOOKUP(A1655, 'Medical Examinations'!A:A, 'Medical Examinations'!F:F, "not found")</f>
        <v>No</v>
      </c>
      <c r="F1655" s="2" t="str">
        <f>_xlfn.XLOOKUP(A1655, 'Medical Examinations'!A:A, 'Medical Examinations'!G:G, "not found")</f>
        <v>No</v>
      </c>
      <c r="G1655" s="2" t="str">
        <f>_xlfn.XLOOKUP(A1655, 'Medical Examinations'!A:A, 'Medical Examinations'!H:H, "not found")</f>
        <v>Yes</v>
      </c>
      <c r="H1655" s="2">
        <f>_xlfn.XLOOKUP(A1655, 'Medical Examinations'!A:A, 'Medical Examinations'!J:J, "not found")</f>
        <v>1</v>
      </c>
      <c r="I1655" s="2" t="str">
        <f>_xlfn.XLOOKUP(A1655, 'Medical Examinations'!A:A, 'Medical Examinations'!L:L, "not found")</f>
        <v>No</v>
      </c>
      <c r="J1655" s="2" t="str">
        <f>_xlfn.XLOOKUP(A1655, 'Medical Examinations'!A:A, 'Medical Examinations'!C:C, "not found")</f>
        <v>Obesity</v>
      </c>
      <c r="K1655" s="2" t="str">
        <f>_xlfn.XLOOKUP(A1655, 'Medical Examinations'!A:A, 'Medical Examinations'!E:E, "not  found")</f>
        <v>Prediabeties</v>
      </c>
      <c r="L1655" s="16">
        <f>_xlfn.XLOOKUP(A1655, 'Hospitalisation Details'!A:A, 'Hospitalisation Details'!G:G, "not found")</f>
        <v>34261</v>
      </c>
      <c r="M1655" s="17">
        <f>_xlfn.XLOOKUP(A1655, 'Hospitalisation Details'!A:A, 'Hospitalisation Details'!J:J, "not found")</f>
        <v>5877.02</v>
      </c>
      <c r="N1655" s="2" t="str">
        <f>_xlfn.XLOOKUP(A1655, 'Hospitalisation Details'!A:A, 'Hospitalisation Details'!L:L, "not found")</f>
        <v>tier - 2</v>
      </c>
      <c r="O1655" s="2" t="str">
        <f>_xlfn.XLOOKUP(A1655, 'Hospitalisation Details'!A:A, 'Hospitalisation Details'!N:N, "not found")</f>
        <v>tier - 2</v>
      </c>
      <c r="P1655" s="2" t="str">
        <f>_xlfn.XLOOKUP(A1655, 'Hospitalisation Details'!A:A, 'Hospitalisation Details'!P:P, "not found")</f>
        <v>R1021</v>
      </c>
      <c r="Q1655" s="2">
        <f>_xlfn.XLOOKUP(A1655, 'Hospitalisation Details'!A:A, 'Hospitalisation Details'!H:H, "not found")</f>
        <v>29</v>
      </c>
    </row>
    <row r="1656" spans="1:17" ht="15.75" x14ac:dyDescent="0.25">
      <c r="A1656" s="15" t="s">
        <v>716</v>
      </c>
      <c r="B1656" s="2" t="str">
        <f>VLOOKUP(A1656, 'Customer Names'!A:E, 4, FALSE)</f>
        <v>Vasilis S</v>
      </c>
      <c r="C1656" s="2">
        <f>_xlfn.XLOOKUP(A1656, 'Medical Examinations'!A:A, 'Medical Examinations'!B:B, "not found")</f>
        <v>19.95</v>
      </c>
      <c r="D1656" s="2">
        <f>_xlfn.XLOOKUP(A1656, 'Medical Examinations'!A:A, 'Medical Examinations'!D:D, "not found")</f>
        <v>5.39</v>
      </c>
      <c r="E1656" s="2" t="str">
        <f>_xlfn.XLOOKUP(A1656, 'Medical Examinations'!A:A, 'Medical Examinations'!F:F, "not found")</f>
        <v>No</v>
      </c>
      <c r="F1656" s="2" t="str">
        <f>_xlfn.XLOOKUP(A1656, 'Medical Examinations'!A:A, 'Medical Examinations'!G:G, "not found")</f>
        <v>No</v>
      </c>
      <c r="G1656" s="2" t="str">
        <f>_xlfn.XLOOKUP(A1656, 'Medical Examinations'!A:A, 'Medical Examinations'!H:H, "not found")</f>
        <v>No</v>
      </c>
      <c r="H1656" s="2">
        <f>_xlfn.XLOOKUP(A1656, 'Medical Examinations'!A:A, 'Medical Examinations'!J:J, "not found")</f>
        <v>1</v>
      </c>
      <c r="I1656" s="2" t="str">
        <f>_xlfn.XLOOKUP(A1656, 'Medical Examinations'!A:A, 'Medical Examinations'!L:L, "not found")</f>
        <v>No</v>
      </c>
      <c r="J1656" s="2" t="str">
        <f>_xlfn.XLOOKUP(A1656, 'Medical Examinations'!A:A, 'Medical Examinations'!C:C, "not found")</f>
        <v>Normal Weight</v>
      </c>
      <c r="K1656" s="2" t="str">
        <f>_xlfn.XLOOKUP(A1656, 'Medical Examinations'!A:A, 'Medical Examinations'!E:E, "not  found")</f>
        <v>Normal</v>
      </c>
      <c r="L1656" s="16">
        <f>_xlfn.XLOOKUP(A1656, 'Hospitalisation Details'!A:A, 'Hospitalisation Details'!G:G, "not found")</f>
        <v>31008</v>
      </c>
      <c r="M1656" s="17">
        <f>_xlfn.XLOOKUP(A1656, 'Hospitalisation Details'!A:A, 'Hospitalisation Details'!J:J, "not found")</f>
        <v>5855.9</v>
      </c>
      <c r="N1656" s="2" t="str">
        <f>_xlfn.XLOOKUP(A1656, 'Hospitalisation Details'!A:A, 'Hospitalisation Details'!L:L, "not found")</f>
        <v>tier - 2</v>
      </c>
      <c r="O1656" s="2" t="str">
        <f>_xlfn.XLOOKUP(A1656, 'Hospitalisation Details'!A:A, 'Hospitalisation Details'!N:N, "not found")</f>
        <v>tier - 3</v>
      </c>
      <c r="P1656" s="2" t="str">
        <f>_xlfn.XLOOKUP(A1656, 'Hospitalisation Details'!A:A, 'Hospitalisation Details'!P:P, "not found")</f>
        <v>R1012</v>
      </c>
      <c r="Q1656" s="2">
        <f>_xlfn.XLOOKUP(A1656, 'Hospitalisation Details'!A:A, 'Hospitalisation Details'!H:H, "not found")</f>
        <v>38</v>
      </c>
    </row>
    <row r="1657" spans="1:17" ht="15.75" x14ac:dyDescent="0.25">
      <c r="A1657" s="15" t="s">
        <v>715</v>
      </c>
      <c r="B1657" s="2" t="str">
        <f>VLOOKUP(A1657, 'Customer Names'!A:E, 4, FALSE)</f>
        <v>Michael P</v>
      </c>
      <c r="C1657" s="2">
        <f>_xlfn.XLOOKUP(A1657, 'Medical Examinations'!A:A, 'Medical Examinations'!B:B, "not found")</f>
        <v>23.65</v>
      </c>
      <c r="D1657" s="2">
        <f>_xlfn.XLOOKUP(A1657, 'Medical Examinations'!A:A, 'Medical Examinations'!D:D, "not found")</f>
        <v>5.75</v>
      </c>
      <c r="E1657" s="2" t="str">
        <f>_xlfn.XLOOKUP(A1657, 'Medical Examinations'!A:A, 'Medical Examinations'!F:F, "not found")</f>
        <v>yes</v>
      </c>
      <c r="F1657" s="2" t="str">
        <f>_xlfn.XLOOKUP(A1657, 'Medical Examinations'!A:A, 'Medical Examinations'!G:G, "not found")</f>
        <v>No</v>
      </c>
      <c r="G1657" s="2" t="str">
        <f>_xlfn.XLOOKUP(A1657, 'Medical Examinations'!A:A, 'Medical Examinations'!H:H, "not found")</f>
        <v>No</v>
      </c>
      <c r="H1657" s="2">
        <f>_xlfn.XLOOKUP(A1657, 'Medical Examinations'!A:A, 'Medical Examinations'!J:J, "not found")</f>
        <v>0</v>
      </c>
      <c r="I1657" s="2" t="str">
        <f>_xlfn.XLOOKUP(A1657, 'Medical Examinations'!A:A, 'Medical Examinations'!L:L, "not found")</f>
        <v>No</v>
      </c>
      <c r="J1657" s="2" t="str">
        <f>_xlfn.XLOOKUP(A1657, 'Medical Examinations'!A:A, 'Medical Examinations'!C:C, "not found")</f>
        <v>Normal Weight</v>
      </c>
      <c r="K1657" s="2" t="str">
        <f>_xlfn.XLOOKUP(A1657, 'Medical Examinations'!A:A, 'Medical Examinations'!E:E, "not  found")</f>
        <v>Prediabeties</v>
      </c>
      <c r="L1657" s="16">
        <f>_xlfn.XLOOKUP(A1657, 'Hospitalisation Details'!A:A, 'Hospitalisation Details'!G:G, "not found")</f>
        <v>31216</v>
      </c>
      <c r="M1657" s="17">
        <f>_xlfn.XLOOKUP(A1657, 'Hospitalisation Details'!A:A, 'Hospitalisation Details'!J:J, "not found")</f>
        <v>5847.24</v>
      </c>
      <c r="N1657" s="2" t="str">
        <f>_xlfn.XLOOKUP(A1657, 'Hospitalisation Details'!A:A, 'Hospitalisation Details'!L:L, "not found")</f>
        <v>tier - 2</v>
      </c>
      <c r="O1657" s="2" t="str">
        <f>_xlfn.XLOOKUP(A1657, 'Hospitalisation Details'!A:A, 'Hospitalisation Details'!N:N, "not found")</f>
        <v>tier - 1</v>
      </c>
      <c r="P1657" s="2" t="str">
        <f>_xlfn.XLOOKUP(A1657, 'Hospitalisation Details'!A:A, 'Hospitalisation Details'!P:P, "not found")</f>
        <v>R1013</v>
      </c>
      <c r="Q1657" s="2">
        <f>_xlfn.XLOOKUP(A1657, 'Hospitalisation Details'!A:A, 'Hospitalisation Details'!H:H, "not found")</f>
        <v>37</v>
      </c>
    </row>
    <row r="1658" spans="1:17" ht="15.75" x14ac:dyDescent="0.25">
      <c r="A1658" s="15" t="s">
        <v>714</v>
      </c>
      <c r="B1658" s="2" t="str">
        <f>VLOOKUP(A1658, 'Customer Names'!A:E, 4, FALSE)</f>
        <v>Colleen C.</v>
      </c>
      <c r="C1658" s="2">
        <f>_xlfn.XLOOKUP(A1658, 'Medical Examinations'!A:A, 'Medical Examinations'!B:B, "not found")</f>
        <v>43.34</v>
      </c>
      <c r="D1658" s="2">
        <f>_xlfn.XLOOKUP(A1658, 'Medical Examinations'!A:A, 'Medical Examinations'!D:D, "not found")</f>
        <v>4.91</v>
      </c>
      <c r="E1658" s="2" t="str">
        <f>_xlfn.XLOOKUP(A1658, 'Medical Examinations'!A:A, 'Medical Examinations'!F:F, "not found")</f>
        <v>No</v>
      </c>
      <c r="F1658" s="2" t="str">
        <f>_xlfn.XLOOKUP(A1658, 'Medical Examinations'!A:A, 'Medical Examinations'!G:G, "not found")</f>
        <v>No</v>
      </c>
      <c r="G1658" s="2" t="str">
        <f>_xlfn.XLOOKUP(A1658, 'Medical Examinations'!A:A, 'Medical Examinations'!H:H, "not found")</f>
        <v>No</v>
      </c>
      <c r="H1658" s="2">
        <f>_xlfn.XLOOKUP(A1658, 'Medical Examinations'!A:A, 'Medical Examinations'!J:J, "not found")</f>
        <v>1</v>
      </c>
      <c r="I1658" s="2" t="str">
        <f>_xlfn.XLOOKUP(A1658, 'Medical Examinations'!A:A, 'Medical Examinations'!L:L, "not found")</f>
        <v>No</v>
      </c>
      <c r="J1658" s="2" t="str">
        <f>_xlfn.XLOOKUP(A1658, 'Medical Examinations'!A:A, 'Medical Examinations'!C:C, "not found")</f>
        <v>Obesity</v>
      </c>
      <c r="K1658" s="2" t="str">
        <f>_xlfn.XLOOKUP(A1658, 'Medical Examinations'!A:A, 'Medical Examinations'!E:E, "not  found")</f>
        <v>Normal</v>
      </c>
      <c r="L1658" s="16">
        <f>_xlfn.XLOOKUP(A1658, 'Hospitalisation Details'!A:A, 'Hospitalisation Details'!G:G, "not found")</f>
        <v>32050</v>
      </c>
      <c r="M1658" s="17">
        <f>_xlfn.XLOOKUP(A1658, 'Hospitalisation Details'!A:A, 'Hospitalisation Details'!J:J, "not found")</f>
        <v>5846.92</v>
      </c>
      <c r="N1658" s="2" t="str">
        <f>_xlfn.XLOOKUP(A1658, 'Hospitalisation Details'!A:A, 'Hospitalisation Details'!L:L, "not found")</f>
        <v>tier - 2</v>
      </c>
      <c r="O1658" s="2" t="str">
        <f>_xlfn.XLOOKUP(A1658, 'Hospitalisation Details'!A:A, 'Hospitalisation Details'!N:N, "not found")</f>
        <v>tier - 2</v>
      </c>
      <c r="P1658" s="2" t="str">
        <f>_xlfn.XLOOKUP(A1658, 'Hospitalisation Details'!A:A, 'Hospitalisation Details'!P:P, "not found")</f>
        <v>R1013</v>
      </c>
      <c r="Q1658" s="2">
        <f>_xlfn.XLOOKUP(A1658, 'Hospitalisation Details'!A:A, 'Hospitalisation Details'!H:H, "not found")</f>
        <v>35</v>
      </c>
    </row>
    <row r="1659" spans="1:17" ht="15.75" x14ac:dyDescent="0.25">
      <c r="A1659" s="15" t="s">
        <v>713</v>
      </c>
      <c r="B1659" s="2" t="str">
        <f>VLOOKUP(A1659, 'Customer Names'!A:E, 4, FALSE)</f>
        <v>Annika</v>
      </c>
      <c r="C1659" s="2">
        <f>_xlfn.XLOOKUP(A1659, 'Medical Examinations'!A:A, 'Medical Examinations'!B:B, "not found")</f>
        <v>31.98</v>
      </c>
      <c r="D1659" s="2">
        <f>_xlfn.XLOOKUP(A1659, 'Medical Examinations'!A:A, 'Medical Examinations'!D:D, "not found")</f>
        <v>4.46</v>
      </c>
      <c r="E1659" s="2" t="str">
        <f>_xlfn.XLOOKUP(A1659, 'Medical Examinations'!A:A, 'Medical Examinations'!F:F, "not found")</f>
        <v>yes</v>
      </c>
      <c r="F1659" s="2" t="str">
        <f>_xlfn.XLOOKUP(A1659, 'Medical Examinations'!A:A, 'Medical Examinations'!G:G, "not found")</f>
        <v>No</v>
      </c>
      <c r="G1659" s="2" t="str">
        <f>_xlfn.XLOOKUP(A1659, 'Medical Examinations'!A:A, 'Medical Examinations'!H:H, "not found")</f>
        <v>No</v>
      </c>
      <c r="H1659" s="2">
        <f>_xlfn.XLOOKUP(A1659, 'Medical Examinations'!A:A, 'Medical Examinations'!J:J, "not found")</f>
        <v>1</v>
      </c>
      <c r="I1659" s="2" t="str">
        <f>_xlfn.XLOOKUP(A1659, 'Medical Examinations'!A:A, 'Medical Examinations'!L:L, "not found")</f>
        <v>No</v>
      </c>
      <c r="J1659" s="2" t="str">
        <f>_xlfn.XLOOKUP(A1659, 'Medical Examinations'!A:A, 'Medical Examinations'!C:C, "not found")</f>
        <v>Obesity</v>
      </c>
      <c r="K1659" s="2" t="str">
        <f>_xlfn.XLOOKUP(A1659, 'Medical Examinations'!A:A, 'Medical Examinations'!E:E, "not  found")</f>
        <v>Normal</v>
      </c>
      <c r="L1659" s="16">
        <f>_xlfn.XLOOKUP(A1659, 'Hospitalisation Details'!A:A, 'Hospitalisation Details'!G:G, "not found")</f>
        <v>34931</v>
      </c>
      <c r="M1659" s="17">
        <f>_xlfn.XLOOKUP(A1659, 'Hospitalisation Details'!A:A, 'Hospitalisation Details'!J:J, "not found")</f>
        <v>5843.99</v>
      </c>
      <c r="N1659" s="2" t="str">
        <f>_xlfn.XLOOKUP(A1659, 'Hospitalisation Details'!A:A, 'Hospitalisation Details'!L:L, "not found")</f>
        <v>tier - 2</v>
      </c>
      <c r="O1659" s="2" t="str">
        <f>_xlfn.XLOOKUP(A1659, 'Hospitalisation Details'!A:A, 'Hospitalisation Details'!N:N, "not found")</f>
        <v>tier - 2</v>
      </c>
      <c r="P1659" s="2" t="str">
        <f>_xlfn.XLOOKUP(A1659, 'Hospitalisation Details'!A:A, 'Hospitalisation Details'!P:P, "not found")</f>
        <v>R1025</v>
      </c>
      <c r="Q1659" s="2">
        <f>_xlfn.XLOOKUP(A1659, 'Hospitalisation Details'!A:A, 'Hospitalisation Details'!H:H, "not found")</f>
        <v>27</v>
      </c>
    </row>
    <row r="1660" spans="1:17" ht="15.75" x14ac:dyDescent="0.25">
      <c r="A1660" s="15" t="s">
        <v>712</v>
      </c>
      <c r="B1660" s="2" t="str">
        <f>VLOOKUP(A1660, 'Customer Names'!A:E, 4, FALSE)</f>
        <v>Kelly</v>
      </c>
      <c r="C1660" s="2">
        <f>_xlfn.XLOOKUP(A1660, 'Medical Examinations'!A:A, 'Medical Examinations'!B:B, "not found")</f>
        <v>35.86</v>
      </c>
      <c r="D1660" s="2">
        <f>_xlfn.XLOOKUP(A1660, 'Medical Examinations'!A:A, 'Medical Examinations'!D:D, "not found")</f>
        <v>6.22</v>
      </c>
      <c r="E1660" s="2" t="str">
        <f>_xlfn.XLOOKUP(A1660, 'Medical Examinations'!A:A, 'Medical Examinations'!F:F, "not found")</f>
        <v>No</v>
      </c>
      <c r="F1660" s="2" t="str">
        <f>_xlfn.XLOOKUP(A1660, 'Medical Examinations'!A:A, 'Medical Examinations'!G:G, "not found")</f>
        <v>No</v>
      </c>
      <c r="G1660" s="2" t="str">
        <f>_xlfn.XLOOKUP(A1660, 'Medical Examinations'!A:A, 'Medical Examinations'!H:H, "not found")</f>
        <v>No</v>
      </c>
      <c r="H1660" s="2">
        <f>_xlfn.XLOOKUP(A1660, 'Medical Examinations'!A:A, 'Medical Examinations'!J:J, "not found")</f>
        <v>1</v>
      </c>
      <c r="I1660" s="2" t="str">
        <f>_xlfn.XLOOKUP(A1660, 'Medical Examinations'!A:A, 'Medical Examinations'!L:L, "not found")</f>
        <v>No</v>
      </c>
      <c r="J1660" s="2" t="str">
        <f>_xlfn.XLOOKUP(A1660, 'Medical Examinations'!A:A, 'Medical Examinations'!C:C, "not found")</f>
        <v>Obesity</v>
      </c>
      <c r="K1660" s="2" t="str">
        <f>_xlfn.XLOOKUP(A1660, 'Medical Examinations'!A:A, 'Medical Examinations'!E:E, "not  found")</f>
        <v>Prediabeties</v>
      </c>
      <c r="L1660" s="16">
        <f>_xlfn.XLOOKUP(A1660, 'Hospitalisation Details'!A:A, 'Hospitalisation Details'!G:G, "not found")</f>
        <v>31985</v>
      </c>
      <c r="M1660" s="17">
        <f>_xlfn.XLOOKUP(A1660, 'Hospitalisation Details'!A:A, 'Hospitalisation Details'!J:J, "not found")</f>
        <v>5836.52</v>
      </c>
      <c r="N1660" s="2" t="str">
        <f>_xlfn.XLOOKUP(A1660, 'Hospitalisation Details'!A:A, 'Hospitalisation Details'!L:L, "not found")</f>
        <v>tier - 2</v>
      </c>
      <c r="O1660" s="2" t="str">
        <f>_xlfn.XLOOKUP(A1660, 'Hospitalisation Details'!A:A, 'Hospitalisation Details'!N:N, "not found")</f>
        <v>tier - 3</v>
      </c>
      <c r="P1660" s="2" t="str">
        <f>_xlfn.XLOOKUP(A1660, 'Hospitalisation Details'!A:A, 'Hospitalisation Details'!P:P, "not found")</f>
        <v>R1013</v>
      </c>
      <c r="Q1660" s="2">
        <f>_xlfn.XLOOKUP(A1660, 'Hospitalisation Details'!A:A, 'Hospitalisation Details'!H:H, "not found")</f>
        <v>35</v>
      </c>
    </row>
    <row r="1661" spans="1:17" ht="15.75" x14ac:dyDescent="0.25">
      <c r="A1661" s="15" t="s">
        <v>711</v>
      </c>
      <c r="B1661" s="2" t="str">
        <f>VLOOKUP(A1661, 'Customer Names'!A:E, 4, FALSE)</f>
        <v>Nicholas C.</v>
      </c>
      <c r="C1661" s="2">
        <f>_xlfn.XLOOKUP(A1661, 'Medical Examinations'!A:A, 'Medical Examinations'!B:B, "not found")</f>
        <v>15.2</v>
      </c>
      <c r="D1661" s="2">
        <f>_xlfn.XLOOKUP(A1661, 'Medical Examinations'!A:A, 'Medical Examinations'!D:D, "not found")</f>
        <v>8.82</v>
      </c>
      <c r="E1661" s="2" t="str">
        <f>_xlfn.XLOOKUP(A1661, 'Medical Examinations'!A:A, 'Medical Examinations'!F:F, "not found")</f>
        <v>No</v>
      </c>
      <c r="F1661" s="2" t="str">
        <f>_xlfn.XLOOKUP(A1661, 'Medical Examinations'!A:A, 'Medical Examinations'!G:G, "not found")</f>
        <v>No</v>
      </c>
      <c r="G1661" s="2" t="str">
        <f>_xlfn.XLOOKUP(A1661, 'Medical Examinations'!A:A, 'Medical Examinations'!H:H, "not found")</f>
        <v>No</v>
      </c>
      <c r="H1661" s="2">
        <f>_xlfn.XLOOKUP(A1661, 'Medical Examinations'!A:A, 'Medical Examinations'!J:J, "not found")</f>
        <v>0</v>
      </c>
      <c r="I1661" s="2" t="str">
        <f>_xlfn.XLOOKUP(A1661, 'Medical Examinations'!A:A, 'Medical Examinations'!L:L, "not found")</f>
        <v>No</v>
      </c>
      <c r="J1661" s="2" t="str">
        <f>_xlfn.XLOOKUP(A1661, 'Medical Examinations'!A:A, 'Medical Examinations'!C:C, "not found")</f>
        <v>Underweight</v>
      </c>
      <c r="K1661" s="2" t="str">
        <f>_xlfn.XLOOKUP(A1661, 'Medical Examinations'!A:A, 'Medical Examinations'!E:E, "not  found")</f>
        <v>Diabetes</v>
      </c>
      <c r="L1661" s="16">
        <f>_xlfn.XLOOKUP(A1661, 'Hospitalisation Details'!A:A, 'Hospitalisation Details'!G:G, "not found")</f>
        <v>26203</v>
      </c>
      <c r="M1661" s="17">
        <f>_xlfn.XLOOKUP(A1661, 'Hospitalisation Details'!A:A, 'Hospitalisation Details'!J:J, "not found")</f>
        <v>5832.6</v>
      </c>
      <c r="N1661" s="2" t="str">
        <f>_xlfn.XLOOKUP(A1661, 'Hospitalisation Details'!A:A, 'Hospitalisation Details'!L:L, "not found")</f>
        <v>tier - 2</v>
      </c>
      <c r="O1661" s="2" t="str">
        <f>_xlfn.XLOOKUP(A1661, 'Hospitalisation Details'!A:A, 'Hospitalisation Details'!N:N, "not found")</f>
        <v>tier - 3</v>
      </c>
      <c r="P1661" s="2" t="str">
        <f>_xlfn.XLOOKUP(A1661, 'Hospitalisation Details'!A:A, 'Hospitalisation Details'!P:P, "not found")</f>
        <v>R1012</v>
      </c>
      <c r="Q1661" s="2">
        <f>_xlfn.XLOOKUP(A1661, 'Hospitalisation Details'!A:A, 'Hospitalisation Details'!H:H, "not found")</f>
        <v>51</v>
      </c>
    </row>
    <row r="1662" spans="1:17" ht="15.75" x14ac:dyDescent="0.25">
      <c r="A1662" s="15" t="s">
        <v>710</v>
      </c>
      <c r="B1662" s="2" t="str">
        <f>VLOOKUP(A1662, 'Customer Names'!A:E, 4, FALSE)</f>
        <v>Kelly K</v>
      </c>
      <c r="C1662" s="2">
        <f>_xlfn.XLOOKUP(A1662, 'Medical Examinations'!A:A, 'Medical Examinations'!B:B, "not found")</f>
        <v>37.200000000000003</v>
      </c>
      <c r="D1662" s="2">
        <f>_xlfn.XLOOKUP(A1662, 'Medical Examinations'!A:A, 'Medical Examinations'!D:D, "not found")</f>
        <v>10.14</v>
      </c>
      <c r="E1662" s="2" t="str">
        <f>_xlfn.XLOOKUP(A1662, 'Medical Examinations'!A:A, 'Medical Examinations'!F:F, "not found")</f>
        <v>No</v>
      </c>
      <c r="F1662" s="2" t="str">
        <f>_xlfn.XLOOKUP(A1662, 'Medical Examinations'!A:A, 'Medical Examinations'!G:G, "not found")</f>
        <v>No</v>
      </c>
      <c r="G1662" s="2" t="str">
        <f>_xlfn.XLOOKUP(A1662, 'Medical Examinations'!A:A, 'Medical Examinations'!H:H, "not found")</f>
        <v>No</v>
      </c>
      <c r="H1662" s="2">
        <f>_xlfn.XLOOKUP(A1662, 'Medical Examinations'!A:A, 'Medical Examinations'!J:J, "not found")</f>
        <v>0</v>
      </c>
      <c r="I1662" s="2" t="str">
        <f>_xlfn.XLOOKUP(A1662, 'Medical Examinations'!A:A, 'Medical Examinations'!L:L, "not found")</f>
        <v>No</v>
      </c>
      <c r="J1662" s="2" t="str">
        <f>_xlfn.XLOOKUP(A1662, 'Medical Examinations'!A:A, 'Medical Examinations'!C:C, "not found")</f>
        <v>Obesity</v>
      </c>
      <c r="K1662" s="2" t="str">
        <f>_xlfn.XLOOKUP(A1662, 'Medical Examinations'!A:A, 'Medical Examinations'!E:E, "not  found")</f>
        <v>Diabetes</v>
      </c>
      <c r="L1662" s="16">
        <f>_xlfn.XLOOKUP(A1662, 'Hospitalisation Details'!A:A, 'Hospitalisation Details'!G:G, "not found")</f>
        <v>37459</v>
      </c>
      <c r="M1662" s="17">
        <f>_xlfn.XLOOKUP(A1662, 'Hospitalisation Details'!A:A, 'Hospitalisation Details'!J:J, "not found")</f>
        <v>5816.58</v>
      </c>
      <c r="N1662" s="2" t="str">
        <f>_xlfn.XLOOKUP(A1662, 'Hospitalisation Details'!A:A, 'Hospitalisation Details'!L:L, "not found")</f>
        <v>tier - 2</v>
      </c>
      <c r="O1662" s="2" t="str">
        <f>_xlfn.XLOOKUP(A1662, 'Hospitalisation Details'!A:A, 'Hospitalisation Details'!N:N, "not found")</f>
        <v>tier - 2</v>
      </c>
      <c r="P1662" s="2" t="str">
        <f>_xlfn.XLOOKUP(A1662, 'Hospitalisation Details'!A:A, 'Hospitalisation Details'!P:P, "not found")</f>
        <v>R1026</v>
      </c>
      <c r="Q1662" s="2">
        <f>_xlfn.XLOOKUP(A1662, 'Hospitalisation Details'!A:A, 'Hospitalisation Details'!H:H, "not found")</f>
        <v>20</v>
      </c>
    </row>
    <row r="1663" spans="1:17" ht="15.75" x14ac:dyDescent="0.25">
      <c r="A1663" s="15" t="s">
        <v>709</v>
      </c>
      <c r="B1663" s="2" t="str">
        <f>VLOOKUP(A1663, 'Customer Names'!A:E, 4, FALSE)</f>
        <v>Andrew</v>
      </c>
      <c r="C1663" s="2">
        <f>_xlfn.XLOOKUP(A1663, 'Medical Examinations'!A:A, 'Medical Examinations'!B:B, "not found")</f>
        <v>17.91</v>
      </c>
      <c r="D1663" s="2">
        <f>_xlfn.XLOOKUP(A1663, 'Medical Examinations'!A:A, 'Medical Examinations'!D:D, "not found")</f>
        <v>4.66</v>
      </c>
      <c r="E1663" s="2" t="str">
        <f>_xlfn.XLOOKUP(A1663, 'Medical Examinations'!A:A, 'Medical Examinations'!F:F, "not found")</f>
        <v>No</v>
      </c>
      <c r="F1663" s="2" t="str">
        <f>_xlfn.XLOOKUP(A1663, 'Medical Examinations'!A:A, 'Medical Examinations'!G:G, "not found")</f>
        <v>No</v>
      </c>
      <c r="G1663" s="2" t="str">
        <f>_xlfn.XLOOKUP(A1663, 'Medical Examinations'!A:A, 'Medical Examinations'!H:H, "not found")</f>
        <v>No</v>
      </c>
      <c r="H1663" s="2">
        <f>_xlfn.XLOOKUP(A1663, 'Medical Examinations'!A:A, 'Medical Examinations'!J:J, "not found")</f>
        <v>2</v>
      </c>
      <c r="I1663" s="2" t="str">
        <f>_xlfn.XLOOKUP(A1663, 'Medical Examinations'!A:A, 'Medical Examinations'!L:L, "not found")</f>
        <v>No</v>
      </c>
      <c r="J1663" s="2" t="str">
        <f>_xlfn.XLOOKUP(A1663, 'Medical Examinations'!A:A, 'Medical Examinations'!C:C, "not found")</f>
        <v>Underweight</v>
      </c>
      <c r="K1663" s="2" t="str">
        <f>_xlfn.XLOOKUP(A1663, 'Medical Examinations'!A:A, 'Medical Examinations'!E:E, "not  found")</f>
        <v>Normal</v>
      </c>
      <c r="L1663" s="16">
        <f>_xlfn.XLOOKUP(A1663, 'Hospitalisation Details'!A:A, 'Hospitalisation Details'!G:G, "not found")</f>
        <v>26605</v>
      </c>
      <c r="M1663" s="17">
        <f>_xlfn.XLOOKUP(A1663, 'Hospitalisation Details'!A:A, 'Hospitalisation Details'!J:J, "not found")</f>
        <v>5812.9</v>
      </c>
      <c r="N1663" s="2" t="str">
        <f>_xlfn.XLOOKUP(A1663, 'Hospitalisation Details'!A:A, 'Hospitalisation Details'!L:L, "not found")</f>
        <v>tier - 2</v>
      </c>
      <c r="O1663" s="2" t="str">
        <f>_xlfn.XLOOKUP(A1663, 'Hospitalisation Details'!A:A, 'Hospitalisation Details'!N:N, "not found")</f>
        <v>tier - 2</v>
      </c>
      <c r="P1663" s="2" t="str">
        <f>_xlfn.XLOOKUP(A1663, 'Hospitalisation Details'!A:A, 'Hospitalisation Details'!P:P, "not found")</f>
        <v>R1013</v>
      </c>
      <c r="Q1663" s="2">
        <f>_xlfn.XLOOKUP(A1663, 'Hospitalisation Details'!A:A, 'Hospitalisation Details'!H:H, "not found")</f>
        <v>50</v>
      </c>
    </row>
    <row r="1664" spans="1:17" ht="15.75" x14ac:dyDescent="0.25">
      <c r="A1664" s="15" t="s">
        <v>708</v>
      </c>
      <c r="B1664" s="2" t="str">
        <f>VLOOKUP(A1664, 'Customer Names'!A:E, 4, FALSE)</f>
        <v>Hannah</v>
      </c>
      <c r="C1664" s="2">
        <f>_xlfn.XLOOKUP(A1664, 'Medical Examinations'!A:A, 'Medical Examinations'!B:B, "not found")</f>
        <v>20.76</v>
      </c>
      <c r="D1664" s="2">
        <f>_xlfn.XLOOKUP(A1664, 'Medical Examinations'!A:A, 'Medical Examinations'!D:D, "not found")</f>
        <v>6.26</v>
      </c>
      <c r="E1664" s="2" t="str">
        <f>_xlfn.XLOOKUP(A1664, 'Medical Examinations'!A:A, 'Medical Examinations'!F:F, "not found")</f>
        <v>No</v>
      </c>
      <c r="F1664" s="2" t="str">
        <f>_xlfn.XLOOKUP(A1664, 'Medical Examinations'!A:A, 'Medical Examinations'!G:G, "not found")</f>
        <v>No</v>
      </c>
      <c r="G1664" s="2" t="str">
        <f>_xlfn.XLOOKUP(A1664, 'Medical Examinations'!A:A, 'Medical Examinations'!H:H, "not found")</f>
        <v>No</v>
      </c>
      <c r="H1664" s="2">
        <f>_xlfn.XLOOKUP(A1664, 'Medical Examinations'!A:A, 'Medical Examinations'!J:J, "not found")</f>
        <v>0</v>
      </c>
      <c r="I1664" s="2" t="str">
        <f>_xlfn.XLOOKUP(A1664, 'Medical Examinations'!A:A, 'Medical Examinations'!L:L, "not found")</f>
        <v>No</v>
      </c>
      <c r="J1664" s="2" t="str">
        <f>_xlfn.XLOOKUP(A1664, 'Medical Examinations'!A:A, 'Medical Examinations'!C:C, "not found")</f>
        <v>Normal Weight</v>
      </c>
      <c r="K1664" s="2" t="str">
        <f>_xlfn.XLOOKUP(A1664, 'Medical Examinations'!A:A, 'Medical Examinations'!E:E, "not  found")</f>
        <v>Prediabeties</v>
      </c>
      <c r="L1664" s="16">
        <f>_xlfn.XLOOKUP(A1664, 'Hospitalisation Details'!A:A, 'Hospitalisation Details'!G:G, "not found")</f>
        <v>29482</v>
      </c>
      <c r="M1664" s="17">
        <f>_xlfn.XLOOKUP(A1664, 'Hospitalisation Details'!A:A, 'Hospitalisation Details'!J:J, "not found")</f>
        <v>5807.06</v>
      </c>
      <c r="N1664" s="2" t="str">
        <f>_xlfn.XLOOKUP(A1664, 'Hospitalisation Details'!A:A, 'Hospitalisation Details'!L:L, "not found")</f>
        <v>tier - 2</v>
      </c>
      <c r="O1664" s="2" t="str">
        <f>_xlfn.XLOOKUP(A1664, 'Hospitalisation Details'!A:A, 'Hospitalisation Details'!N:N, "not found")</f>
        <v>tier - 3</v>
      </c>
      <c r="P1664" s="2" t="str">
        <f>_xlfn.XLOOKUP(A1664, 'Hospitalisation Details'!A:A, 'Hospitalisation Details'!P:P, "not found")</f>
        <v>R1013</v>
      </c>
      <c r="Q1664" s="2">
        <f>_xlfn.XLOOKUP(A1664, 'Hospitalisation Details'!A:A, 'Hospitalisation Details'!H:H, "not found")</f>
        <v>42</v>
      </c>
    </row>
    <row r="1665" spans="1:17" ht="15.75" x14ac:dyDescent="0.25">
      <c r="A1665" s="15" t="s">
        <v>707</v>
      </c>
      <c r="B1665" s="2" t="str">
        <f>VLOOKUP(A1665, 'Customer Names'!A:E, 4, FALSE)</f>
        <v>Patricio Sr.</v>
      </c>
      <c r="C1665" s="2">
        <f>_xlfn.XLOOKUP(A1665, 'Medical Examinations'!A:A, 'Medical Examinations'!B:B, "not found")</f>
        <v>38.99</v>
      </c>
      <c r="D1665" s="2">
        <f>_xlfn.XLOOKUP(A1665, 'Medical Examinations'!A:A, 'Medical Examinations'!D:D, "not found")</f>
        <v>5.21</v>
      </c>
      <c r="E1665" s="2" t="str">
        <f>_xlfn.XLOOKUP(A1665, 'Medical Examinations'!A:A, 'Medical Examinations'!F:F, "not found")</f>
        <v>No</v>
      </c>
      <c r="F1665" s="2" t="str">
        <f>_xlfn.XLOOKUP(A1665, 'Medical Examinations'!A:A, 'Medical Examinations'!G:G, "not found")</f>
        <v>yes</v>
      </c>
      <c r="G1665" s="2" t="str">
        <f>_xlfn.XLOOKUP(A1665, 'Medical Examinations'!A:A, 'Medical Examinations'!H:H, "not found")</f>
        <v>No</v>
      </c>
      <c r="H1665" s="2">
        <f>_xlfn.XLOOKUP(A1665, 'Medical Examinations'!A:A, 'Medical Examinations'!J:J, "not found")</f>
        <v>1</v>
      </c>
      <c r="I1665" s="2" t="str">
        <f>_xlfn.XLOOKUP(A1665, 'Medical Examinations'!A:A, 'Medical Examinations'!L:L, "not found")</f>
        <v>No</v>
      </c>
      <c r="J1665" s="2" t="str">
        <f>_xlfn.XLOOKUP(A1665, 'Medical Examinations'!A:A, 'Medical Examinations'!C:C, "not found")</f>
        <v>Obesity</v>
      </c>
      <c r="K1665" s="2" t="str">
        <f>_xlfn.XLOOKUP(A1665, 'Medical Examinations'!A:A, 'Medical Examinations'!E:E, "not  found")</f>
        <v>Normal</v>
      </c>
      <c r="L1665" s="16">
        <f>_xlfn.XLOOKUP(A1665, 'Hospitalisation Details'!A:A, 'Hospitalisation Details'!G:G, "not found")</f>
        <v>38292</v>
      </c>
      <c r="M1665" s="17">
        <f>_xlfn.XLOOKUP(A1665, 'Hospitalisation Details'!A:A, 'Hospitalisation Details'!J:J, "not found")</f>
        <v>5778.71</v>
      </c>
      <c r="N1665" s="2" t="str">
        <f>_xlfn.XLOOKUP(A1665, 'Hospitalisation Details'!A:A, 'Hospitalisation Details'!L:L, "not found")</f>
        <v>tier - 2</v>
      </c>
      <c r="O1665" s="2" t="str">
        <f>_xlfn.XLOOKUP(A1665, 'Hospitalisation Details'!A:A, 'Hospitalisation Details'!N:N, "not found")</f>
        <v>tier - 3</v>
      </c>
      <c r="P1665" s="2" t="str">
        <f>_xlfn.XLOOKUP(A1665, 'Hospitalisation Details'!A:A, 'Hospitalisation Details'!P:P, "not found")</f>
        <v>R1022</v>
      </c>
      <c r="Q1665" s="2">
        <f>_xlfn.XLOOKUP(A1665, 'Hospitalisation Details'!A:A, 'Hospitalisation Details'!H:H, "not found")</f>
        <v>18</v>
      </c>
    </row>
    <row r="1666" spans="1:17" ht="15.75" x14ac:dyDescent="0.25">
      <c r="A1666" s="15" t="s">
        <v>706</v>
      </c>
      <c r="B1666" s="2" t="str">
        <f>VLOOKUP(A1666, 'Customer Names'!A:E, 4, FALSE)</f>
        <v>Robert B</v>
      </c>
      <c r="C1666" s="2">
        <f>_xlfn.XLOOKUP(A1666, 'Medical Examinations'!A:A, 'Medical Examinations'!B:B, "not found")</f>
        <v>42.655000000000001</v>
      </c>
      <c r="D1666" s="2">
        <f>_xlfn.XLOOKUP(A1666, 'Medical Examinations'!A:A, 'Medical Examinations'!D:D, "not found")</f>
        <v>5.94</v>
      </c>
      <c r="E1666" s="2" t="str">
        <f>_xlfn.XLOOKUP(A1666, 'Medical Examinations'!A:A, 'Medical Examinations'!F:F, "not found")</f>
        <v>yes</v>
      </c>
      <c r="F1666" s="2" t="str">
        <f>_xlfn.XLOOKUP(A1666, 'Medical Examinations'!A:A, 'Medical Examinations'!G:G, "not found")</f>
        <v>No</v>
      </c>
      <c r="G1666" s="2" t="str">
        <f>_xlfn.XLOOKUP(A1666, 'Medical Examinations'!A:A, 'Medical Examinations'!H:H, "not found")</f>
        <v>Yes</v>
      </c>
      <c r="H1666" s="2">
        <f>_xlfn.XLOOKUP(A1666, 'Medical Examinations'!A:A, 'Medical Examinations'!J:J, "not found")</f>
        <v>1</v>
      </c>
      <c r="I1666" s="2" t="str">
        <f>_xlfn.XLOOKUP(A1666, 'Medical Examinations'!A:A, 'Medical Examinations'!L:L, "not found")</f>
        <v>No</v>
      </c>
      <c r="J1666" s="2" t="str">
        <f>_xlfn.XLOOKUP(A1666, 'Medical Examinations'!A:A, 'Medical Examinations'!C:C, "not found")</f>
        <v>Obesity</v>
      </c>
      <c r="K1666" s="2" t="str">
        <f>_xlfn.XLOOKUP(A1666, 'Medical Examinations'!A:A, 'Medical Examinations'!E:E, "not  found")</f>
        <v>Prediabeties</v>
      </c>
      <c r="L1666" s="16">
        <f>_xlfn.XLOOKUP(A1666, 'Hospitalisation Details'!A:A, 'Hospitalisation Details'!G:G, "not found")</f>
        <v>30558</v>
      </c>
      <c r="M1666" s="17">
        <f>_xlfn.XLOOKUP(A1666, 'Hospitalisation Details'!A:A, 'Hospitalisation Details'!J:J, "not found")</f>
        <v>5757.41</v>
      </c>
      <c r="N1666" s="2" t="str">
        <f>_xlfn.XLOOKUP(A1666, 'Hospitalisation Details'!A:A, 'Hospitalisation Details'!L:L, "not found")</f>
        <v>tier - 2</v>
      </c>
      <c r="O1666" s="2" t="str">
        <f>_xlfn.XLOOKUP(A1666, 'Hospitalisation Details'!A:A, 'Hospitalisation Details'!N:N, "not found")</f>
        <v>tier - 3</v>
      </c>
      <c r="P1666" s="2" t="str">
        <f>_xlfn.XLOOKUP(A1666, 'Hospitalisation Details'!A:A, 'Hospitalisation Details'!P:P, "not found")</f>
        <v>R1019</v>
      </c>
      <c r="Q1666" s="2">
        <f>_xlfn.XLOOKUP(A1666, 'Hospitalisation Details'!A:A, 'Hospitalisation Details'!H:H, "not found")</f>
        <v>39</v>
      </c>
    </row>
    <row r="1667" spans="1:17" ht="15.75" x14ac:dyDescent="0.25">
      <c r="A1667" s="15" t="s">
        <v>705</v>
      </c>
      <c r="B1667" s="2" t="str">
        <f>VLOOKUP(A1667, 'Customer Names'!A:E, 4, FALSE)</f>
        <v>Benjamin M</v>
      </c>
      <c r="C1667" s="2">
        <f>_xlfn.XLOOKUP(A1667, 'Medical Examinations'!A:A, 'Medical Examinations'!B:B, "not found")</f>
        <v>30.57</v>
      </c>
      <c r="D1667" s="2">
        <f>_xlfn.XLOOKUP(A1667, 'Medical Examinations'!A:A, 'Medical Examinations'!D:D, "not found")</f>
        <v>5.34</v>
      </c>
      <c r="E1667" s="2" t="str">
        <f>_xlfn.XLOOKUP(A1667, 'Medical Examinations'!A:A, 'Medical Examinations'!F:F, "not found")</f>
        <v>No</v>
      </c>
      <c r="F1667" s="2" t="str">
        <f>_xlfn.XLOOKUP(A1667, 'Medical Examinations'!A:A, 'Medical Examinations'!G:G, "not found")</f>
        <v>No</v>
      </c>
      <c r="G1667" s="2" t="str">
        <f>_xlfn.XLOOKUP(A1667, 'Medical Examinations'!A:A, 'Medical Examinations'!H:H, "not found")</f>
        <v>Yes</v>
      </c>
      <c r="H1667" s="2">
        <f>_xlfn.XLOOKUP(A1667, 'Medical Examinations'!A:A, 'Medical Examinations'!J:J, "not found")</f>
        <v>1</v>
      </c>
      <c r="I1667" s="2" t="str">
        <f>_xlfn.XLOOKUP(A1667, 'Medical Examinations'!A:A, 'Medical Examinations'!L:L, "not found")</f>
        <v>No</v>
      </c>
      <c r="J1667" s="2" t="str">
        <f>_xlfn.XLOOKUP(A1667, 'Medical Examinations'!A:A, 'Medical Examinations'!C:C, "not found")</f>
        <v>Obesity</v>
      </c>
      <c r="K1667" s="2" t="str">
        <f>_xlfn.XLOOKUP(A1667, 'Medical Examinations'!A:A, 'Medical Examinations'!E:E, "not  found")</f>
        <v>Normal</v>
      </c>
      <c r="L1667" s="16">
        <f>_xlfn.XLOOKUP(A1667, 'Hospitalisation Details'!A:A, 'Hospitalisation Details'!G:G, "not found")</f>
        <v>34130</v>
      </c>
      <c r="M1667" s="17">
        <f>_xlfn.XLOOKUP(A1667, 'Hospitalisation Details'!A:A, 'Hospitalisation Details'!J:J, "not found")</f>
        <v>5748.13</v>
      </c>
      <c r="N1667" s="2" t="str">
        <f>_xlfn.XLOOKUP(A1667, 'Hospitalisation Details'!A:A, 'Hospitalisation Details'!L:L, "not found")</f>
        <v>tier - 2</v>
      </c>
      <c r="O1667" s="2" t="str">
        <f>_xlfn.XLOOKUP(A1667, 'Hospitalisation Details'!A:A, 'Hospitalisation Details'!N:N, "not found")</f>
        <v>tier - 1</v>
      </c>
      <c r="P1667" s="2" t="str">
        <f>_xlfn.XLOOKUP(A1667, 'Hospitalisation Details'!A:A, 'Hospitalisation Details'!P:P, "not found")</f>
        <v>R1021</v>
      </c>
      <c r="Q1667" s="2">
        <f>_xlfn.XLOOKUP(A1667, 'Hospitalisation Details'!A:A, 'Hospitalisation Details'!H:H, "not found")</f>
        <v>29</v>
      </c>
    </row>
    <row r="1668" spans="1:17" ht="15.75" x14ac:dyDescent="0.25">
      <c r="A1668" s="15" t="s">
        <v>704</v>
      </c>
      <c r="B1668" s="2" t="str">
        <f>VLOOKUP(A1668, 'Customer Names'!A:E, 4, FALSE)</f>
        <v>Robert</v>
      </c>
      <c r="C1668" s="2">
        <f>_xlfn.XLOOKUP(A1668, 'Medical Examinations'!A:A, 'Medical Examinations'!B:B, "not found")</f>
        <v>17.7</v>
      </c>
      <c r="D1668" s="2">
        <f>_xlfn.XLOOKUP(A1668, 'Medical Examinations'!A:A, 'Medical Examinations'!D:D, "not found")</f>
        <v>6.38</v>
      </c>
      <c r="E1668" s="2" t="str">
        <f>_xlfn.XLOOKUP(A1668, 'Medical Examinations'!A:A, 'Medical Examinations'!F:F, "not found")</f>
        <v>No</v>
      </c>
      <c r="F1668" s="2" t="str">
        <f>_xlfn.XLOOKUP(A1668, 'Medical Examinations'!A:A, 'Medical Examinations'!G:G, "not found")</f>
        <v>No</v>
      </c>
      <c r="G1668" s="2" t="str">
        <f>_xlfn.XLOOKUP(A1668, 'Medical Examinations'!A:A, 'Medical Examinations'!H:H, "not found")</f>
        <v>No</v>
      </c>
      <c r="H1668" s="2">
        <f>_xlfn.XLOOKUP(A1668, 'Medical Examinations'!A:A, 'Medical Examinations'!J:J, "not found")</f>
        <v>2</v>
      </c>
      <c r="I1668" s="2" t="str">
        <f>_xlfn.XLOOKUP(A1668, 'Medical Examinations'!A:A, 'Medical Examinations'!L:L, "not found")</f>
        <v>No</v>
      </c>
      <c r="J1668" s="2" t="str">
        <f>_xlfn.XLOOKUP(A1668, 'Medical Examinations'!A:A, 'Medical Examinations'!C:C, "not found")</f>
        <v>Underweight</v>
      </c>
      <c r="K1668" s="2" t="str">
        <f>_xlfn.XLOOKUP(A1668, 'Medical Examinations'!A:A, 'Medical Examinations'!E:E, "not  found")</f>
        <v>Prediabeties</v>
      </c>
      <c r="L1668" s="16">
        <f>_xlfn.XLOOKUP(A1668, 'Hospitalisation Details'!A:A, 'Hospitalisation Details'!G:G, "not found")</f>
        <v>26532</v>
      </c>
      <c r="M1668" s="17">
        <f>_xlfn.XLOOKUP(A1668, 'Hospitalisation Details'!A:A, 'Hospitalisation Details'!J:J, "not found")</f>
        <v>5741.67</v>
      </c>
      <c r="N1668" s="2" t="str">
        <f>_xlfn.XLOOKUP(A1668, 'Hospitalisation Details'!A:A, 'Hospitalisation Details'!L:L, "not found")</f>
        <v>tier - 2</v>
      </c>
      <c r="O1668" s="2" t="str">
        <f>_xlfn.XLOOKUP(A1668, 'Hospitalisation Details'!A:A, 'Hospitalisation Details'!N:N, "not found")</f>
        <v>tier - 3</v>
      </c>
      <c r="P1668" s="2" t="str">
        <f>_xlfn.XLOOKUP(A1668, 'Hospitalisation Details'!A:A, 'Hospitalisation Details'!P:P, "not found")</f>
        <v>R1013</v>
      </c>
      <c r="Q1668" s="2">
        <f>_xlfn.XLOOKUP(A1668, 'Hospitalisation Details'!A:A, 'Hospitalisation Details'!H:H, "not found")</f>
        <v>50</v>
      </c>
    </row>
    <row r="1669" spans="1:17" ht="15.75" x14ac:dyDescent="0.25">
      <c r="A1669" s="15" t="s">
        <v>703</v>
      </c>
      <c r="B1669" s="2" t="str">
        <f>VLOOKUP(A1669, 'Customer Names'!A:E, 4, FALSE)</f>
        <v>Eric R.</v>
      </c>
      <c r="C1669" s="2">
        <f>_xlfn.XLOOKUP(A1669, 'Medical Examinations'!A:A, 'Medical Examinations'!B:B, "not found")</f>
        <v>34.770000000000003</v>
      </c>
      <c r="D1669" s="2">
        <f>_xlfn.XLOOKUP(A1669, 'Medical Examinations'!A:A, 'Medical Examinations'!D:D, "not found")</f>
        <v>4.47</v>
      </c>
      <c r="E1669" s="2" t="str">
        <f>_xlfn.XLOOKUP(A1669, 'Medical Examinations'!A:A, 'Medical Examinations'!F:F, "not found")</f>
        <v>No</v>
      </c>
      <c r="F1669" s="2" t="str">
        <f>_xlfn.XLOOKUP(A1669, 'Medical Examinations'!A:A, 'Medical Examinations'!G:G, "not found")</f>
        <v>No</v>
      </c>
      <c r="G1669" s="2" t="str">
        <f>_xlfn.XLOOKUP(A1669, 'Medical Examinations'!A:A, 'Medical Examinations'!H:H, "not found")</f>
        <v>No</v>
      </c>
      <c r="H1669" s="2">
        <f>_xlfn.XLOOKUP(A1669, 'Medical Examinations'!A:A, 'Medical Examinations'!J:J, "not found")</f>
        <v>1</v>
      </c>
      <c r="I1669" s="2" t="str">
        <f>_xlfn.XLOOKUP(A1669, 'Medical Examinations'!A:A, 'Medical Examinations'!L:L, "not found")</f>
        <v>No</v>
      </c>
      <c r="J1669" s="2" t="str">
        <f>_xlfn.XLOOKUP(A1669, 'Medical Examinations'!A:A, 'Medical Examinations'!C:C, "not found")</f>
        <v>Obesity</v>
      </c>
      <c r="K1669" s="2" t="str">
        <f>_xlfn.XLOOKUP(A1669, 'Medical Examinations'!A:A, 'Medical Examinations'!E:E, "not  found")</f>
        <v>Normal</v>
      </c>
      <c r="L1669" s="16">
        <f>_xlfn.XLOOKUP(A1669, 'Hospitalisation Details'!A:A, 'Hospitalisation Details'!G:G, "not found")</f>
        <v>32069</v>
      </c>
      <c r="M1669" s="17">
        <f>_xlfn.XLOOKUP(A1669, 'Hospitalisation Details'!A:A, 'Hospitalisation Details'!J:J, "not found")</f>
        <v>5729.01</v>
      </c>
      <c r="N1669" s="2" t="str">
        <f>_xlfn.XLOOKUP(A1669, 'Hospitalisation Details'!A:A, 'Hospitalisation Details'!L:L, "not found")</f>
        <v>tier - 1</v>
      </c>
      <c r="O1669" s="2" t="str">
        <f>_xlfn.XLOOKUP(A1669, 'Hospitalisation Details'!A:A, 'Hospitalisation Details'!N:N, "not found")</f>
        <v>tier - 2</v>
      </c>
      <c r="P1669" s="2" t="str">
        <f>_xlfn.XLOOKUP(A1669, 'Hospitalisation Details'!A:A, 'Hospitalisation Details'!P:P, "not found")</f>
        <v>R1012</v>
      </c>
      <c r="Q1669" s="2">
        <f>_xlfn.XLOOKUP(A1669, 'Hospitalisation Details'!A:A, 'Hospitalisation Details'!H:H, "not found")</f>
        <v>35</v>
      </c>
    </row>
    <row r="1670" spans="1:17" ht="15.75" x14ac:dyDescent="0.25">
      <c r="A1670" s="15" t="s">
        <v>702</v>
      </c>
      <c r="B1670" s="2" t="str">
        <f>VLOOKUP(A1670, 'Customer Names'!A:E, 4, FALSE)</f>
        <v>Matthew</v>
      </c>
      <c r="C1670" s="2">
        <f>_xlfn.XLOOKUP(A1670, 'Medical Examinations'!A:A, 'Medical Examinations'!B:B, "not found")</f>
        <v>16.88</v>
      </c>
      <c r="D1670" s="2">
        <f>_xlfn.XLOOKUP(A1670, 'Medical Examinations'!A:A, 'Medical Examinations'!D:D, "not found")</f>
        <v>9.9600000000000009</v>
      </c>
      <c r="E1670" s="2" t="str">
        <f>_xlfn.XLOOKUP(A1670, 'Medical Examinations'!A:A, 'Medical Examinations'!F:F, "not found")</f>
        <v>No</v>
      </c>
      <c r="F1670" s="2" t="str">
        <f>_xlfn.XLOOKUP(A1670, 'Medical Examinations'!A:A, 'Medical Examinations'!G:G, "not found")</f>
        <v>No</v>
      </c>
      <c r="G1670" s="2" t="str">
        <f>_xlfn.XLOOKUP(A1670, 'Medical Examinations'!A:A, 'Medical Examinations'!H:H, "not found")</f>
        <v>No</v>
      </c>
      <c r="H1670" s="2">
        <f>_xlfn.XLOOKUP(A1670, 'Medical Examinations'!A:A, 'Medical Examinations'!J:J, "not found")</f>
        <v>0</v>
      </c>
      <c r="I1670" s="2" t="str">
        <f>_xlfn.XLOOKUP(A1670, 'Medical Examinations'!A:A, 'Medical Examinations'!L:L, "not found")</f>
        <v>No</v>
      </c>
      <c r="J1670" s="2" t="str">
        <f>_xlfn.XLOOKUP(A1670, 'Medical Examinations'!A:A, 'Medical Examinations'!C:C, "not found")</f>
        <v>Underweight</v>
      </c>
      <c r="K1670" s="2" t="str">
        <f>_xlfn.XLOOKUP(A1670, 'Medical Examinations'!A:A, 'Medical Examinations'!E:E, "not  found")</f>
        <v>Diabetes</v>
      </c>
      <c r="L1670" s="16">
        <f>_xlfn.XLOOKUP(A1670, 'Hospitalisation Details'!A:A, 'Hospitalisation Details'!G:G, "not found")</f>
        <v>26285</v>
      </c>
      <c r="M1670" s="17">
        <f>_xlfn.XLOOKUP(A1670, 'Hospitalisation Details'!A:A, 'Hospitalisation Details'!J:J, "not found")</f>
        <v>5720.38</v>
      </c>
      <c r="N1670" s="2" t="str">
        <f>_xlfn.XLOOKUP(A1670, 'Hospitalisation Details'!A:A, 'Hospitalisation Details'!L:L, "not found")</f>
        <v>tier - 2</v>
      </c>
      <c r="O1670" s="2" t="str">
        <f>_xlfn.XLOOKUP(A1670, 'Hospitalisation Details'!A:A, 'Hospitalisation Details'!N:N, "not found")</f>
        <v>tier - 1</v>
      </c>
      <c r="P1670" s="2" t="str">
        <f>_xlfn.XLOOKUP(A1670, 'Hospitalisation Details'!A:A, 'Hospitalisation Details'!P:P, "not found")</f>
        <v>R1013</v>
      </c>
      <c r="Q1670" s="2">
        <f>_xlfn.XLOOKUP(A1670, 'Hospitalisation Details'!A:A, 'Hospitalisation Details'!H:H, "not found")</f>
        <v>51</v>
      </c>
    </row>
    <row r="1671" spans="1:17" ht="15.75" x14ac:dyDescent="0.25">
      <c r="A1671" s="15" t="s">
        <v>701</v>
      </c>
      <c r="B1671" s="2" t="str">
        <f>VLOOKUP(A1671, 'Customer Names'!A:E, 4, FALSE)</f>
        <v>Bob R</v>
      </c>
      <c r="C1671" s="2">
        <f>_xlfn.XLOOKUP(A1671, 'Medical Examinations'!A:A, 'Medical Examinations'!B:B, "not found")</f>
        <v>40.26</v>
      </c>
      <c r="D1671" s="2">
        <f>_xlfn.XLOOKUP(A1671, 'Medical Examinations'!A:A, 'Medical Examinations'!D:D, "not found")</f>
        <v>9.92</v>
      </c>
      <c r="E1671" s="2" t="str">
        <f>_xlfn.XLOOKUP(A1671, 'Medical Examinations'!A:A, 'Medical Examinations'!F:F, "not found")</f>
        <v>yes</v>
      </c>
      <c r="F1671" s="2" t="str">
        <f>_xlfn.XLOOKUP(A1671, 'Medical Examinations'!A:A, 'Medical Examinations'!G:G, "not found")</f>
        <v>No</v>
      </c>
      <c r="G1671" s="2" t="str">
        <f>_xlfn.XLOOKUP(A1671, 'Medical Examinations'!A:A, 'Medical Examinations'!H:H, "not found")</f>
        <v>No</v>
      </c>
      <c r="H1671" s="2">
        <f>_xlfn.XLOOKUP(A1671, 'Medical Examinations'!A:A, 'Medical Examinations'!J:J, "not found")</f>
        <v>0</v>
      </c>
      <c r="I1671" s="2" t="str">
        <f>_xlfn.XLOOKUP(A1671, 'Medical Examinations'!A:A, 'Medical Examinations'!L:L, "not found")</f>
        <v>No</v>
      </c>
      <c r="J1671" s="2" t="str">
        <f>_xlfn.XLOOKUP(A1671, 'Medical Examinations'!A:A, 'Medical Examinations'!C:C, "not found")</f>
        <v>Obesity</v>
      </c>
      <c r="K1671" s="2" t="str">
        <f>_xlfn.XLOOKUP(A1671, 'Medical Examinations'!A:A, 'Medical Examinations'!E:E, "not  found")</f>
        <v>Diabetes</v>
      </c>
      <c r="L1671" s="16">
        <f>_xlfn.XLOOKUP(A1671, 'Hospitalisation Details'!A:A, 'Hospitalisation Details'!G:G, "not found")</f>
        <v>29828</v>
      </c>
      <c r="M1671" s="17">
        <f>_xlfn.XLOOKUP(A1671, 'Hospitalisation Details'!A:A, 'Hospitalisation Details'!J:J, "not found")</f>
        <v>5709.16</v>
      </c>
      <c r="N1671" s="2" t="str">
        <f>_xlfn.XLOOKUP(A1671, 'Hospitalisation Details'!A:A, 'Hospitalisation Details'!L:L, "not found")</f>
        <v>tier - 3</v>
      </c>
      <c r="O1671" s="2" t="str">
        <f>_xlfn.XLOOKUP(A1671, 'Hospitalisation Details'!A:A, 'Hospitalisation Details'!N:N, "not found")</f>
        <v>tier - 3</v>
      </c>
      <c r="P1671" s="2" t="str">
        <f>_xlfn.XLOOKUP(A1671, 'Hospitalisation Details'!A:A, 'Hospitalisation Details'!P:P, "not found")</f>
        <v>R1013</v>
      </c>
      <c r="Q1671" s="2">
        <f>_xlfn.XLOOKUP(A1671, 'Hospitalisation Details'!A:A, 'Hospitalisation Details'!H:H, "not found")</f>
        <v>41</v>
      </c>
    </row>
    <row r="1672" spans="1:17" ht="15.75" x14ac:dyDescent="0.25">
      <c r="A1672" s="15" t="s">
        <v>700</v>
      </c>
      <c r="B1672" s="2" t="str">
        <f>VLOOKUP(A1672, 'Customer Names'!A:E, 4, FALSE)</f>
        <v>Stephanie J.</v>
      </c>
      <c r="C1672" s="2">
        <f>_xlfn.XLOOKUP(A1672, 'Medical Examinations'!A:A, 'Medical Examinations'!B:B, "not found")</f>
        <v>25.6</v>
      </c>
      <c r="D1672" s="2">
        <f>_xlfn.XLOOKUP(A1672, 'Medical Examinations'!A:A, 'Medical Examinations'!D:D, "not found")</f>
        <v>6.03</v>
      </c>
      <c r="E1672" s="2" t="str">
        <f>_xlfn.XLOOKUP(A1672, 'Medical Examinations'!A:A, 'Medical Examinations'!F:F, "not found")</f>
        <v>No</v>
      </c>
      <c r="F1672" s="2" t="str">
        <f>_xlfn.XLOOKUP(A1672, 'Medical Examinations'!A:A, 'Medical Examinations'!G:G, "not found")</f>
        <v>No</v>
      </c>
      <c r="G1672" s="2" t="str">
        <f>_xlfn.XLOOKUP(A1672, 'Medical Examinations'!A:A, 'Medical Examinations'!H:H, "not found")</f>
        <v>Yes</v>
      </c>
      <c r="H1672" s="2">
        <f>_xlfn.XLOOKUP(A1672, 'Medical Examinations'!A:A, 'Medical Examinations'!J:J, "not found")</f>
        <v>1</v>
      </c>
      <c r="I1672" s="2" t="str">
        <f>_xlfn.XLOOKUP(A1672, 'Medical Examinations'!A:A, 'Medical Examinations'!L:L, "not found")</f>
        <v>No</v>
      </c>
      <c r="J1672" s="2" t="str">
        <f>_xlfn.XLOOKUP(A1672, 'Medical Examinations'!A:A, 'Medical Examinations'!C:C, "not found")</f>
        <v>Overweight</v>
      </c>
      <c r="K1672" s="2" t="str">
        <f>_xlfn.XLOOKUP(A1672, 'Medical Examinations'!A:A, 'Medical Examinations'!E:E, "not  found")</f>
        <v>Prediabeties</v>
      </c>
      <c r="L1672" s="16">
        <f>_xlfn.XLOOKUP(A1672, 'Hospitalisation Details'!A:A, 'Hospitalisation Details'!G:G, "not found")</f>
        <v>34276</v>
      </c>
      <c r="M1672" s="17">
        <f>_xlfn.XLOOKUP(A1672, 'Hospitalisation Details'!A:A, 'Hospitalisation Details'!J:J, "not found")</f>
        <v>5708.87</v>
      </c>
      <c r="N1672" s="2" t="str">
        <f>_xlfn.XLOOKUP(A1672, 'Hospitalisation Details'!A:A, 'Hospitalisation Details'!L:L, "not found")</f>
        <v>tier - 2</v>
      </c>
      <c r="O1672" s="2" t="str">
        <f>_xlfn.XLOOKUP(A1672, 'Hospitalisation Details'!A:A, 'Hospitalisation Details'!N:N, "not found")</f>
        <v>tier - 1</v>
      </c>
      <c r="P1672" s="2" t="str">
        <f>_xlfn.XLOOKUP(A1672, 'Hospitalisation Details'!A:A, 'Hospitalisation Details'!P:P, "not found")</f>
        <v>R1011</v>
      </c>
      <c r="Q1672" s="2">
        <f>_xlfn.XLOOKUP(A1672, 'Hospitalisation Details'!A:A, 'Hospitalisation Details'!H:H, "not found")</f>
        <v>29</v>
      </c>
    </row>
    <row r="1673" spans="1:17" ht="15.75" x14ac:dyDescent="0.25">
      <c r="A1673" s="15" t="s">
        <v>699</v>
      </c>
      <c r="B1673" s="2" t="str">
        <f>VLOOKUP(A1673, 'Customer Names'!A:E, 4, FALSE)</f>
        <v>Jake</v>
      </c>
      <c r="C1673" s="2">
        <f>_xlfn.XLOOKUP(A1673, 'Medical Examinations'!A:A, 'Medical Examinations'!B:B, "not found")</f>
        <v>33.549999999999997</v>
      </c>
      <c r="D1673" s="2">
        <f>_xlfn.XLOOKUP(A1673, 'Medical Examinations'!A:A, 'Medical Examinations'!D:D, "not found")</f>
        <v>10.9</v>
      </c>
      <c r="E1673" s="2" t="str">
        <f>_xlfn.XLOOKUP(A1673, 'Medical Examinations'!A:A, 'Medical Examinations'!F:F, "not found")</f>
        <v>yes</v>
      </c>
      <c r="F1673" s="2" t="str">
        <f>_xlfn.XLOOKUP(A1673, 'Medical Examinations'!A:A, 'Medical Examinations'!G:G, "not found")</f>
        <v>No</v>
      </c>
      <c r="G1673" s="2" t="str">
        <f>_xlfn.XLOOKUP(A1673, 'Medical Examinations'!A:A, 'Medical Examinations'!H:H, "not found")</f>
        <v>No</v>
      </c>
      <c r="H1673" s="2">
        <f>_xlfn.XLOOKUP(A1673, 'Medical Examinations'!A:A, 'Medical Examinations'!J:J, "not found")</f>
        <v>0</v>
      </c>
      <c r="I1673" s="2" t="str">
        <f>_xlfn.XLOOKUP(A1673, 'Medical Examinations'!A:A, 'Medical Examinations'!L:L, "not found")</f>
        <v>No</v>
      </c>
      <c r="J1673" s="2" t="str">
        <f>_xlfn.XLOOKUP(A1673, 'Medical Examinations'!A:A, 'Medical Examinations'!C:C, "not found")</f>
        <v>Obesity</v>
      </c>
      <c r="K1673" s="2" t="str">
        <f>_xlfn.XLOOKUP(A1673, 'Medical Examinations'!A:A, 'Medical Examinations'!E:E, "not  found")</f>
        <v>Diabetes</v>
      </c>
      <c r="L1673" s="16">
        <f>_xlfn.XLOOKUP(A1673, 'Hospitalisation Details'!A:A, 'Hospitalisation Details'!G:G, "not found")</f>
        <v>29752</v>
      </c>
      <c r="M1673" s="17">
        <f>_xlfn.XLOOKUP(A1673, 'Hospitalisation Details'!A:A, 'Hospitalisation Details'!J:J, "not found")</f>
        <v>5699.84</v>
      </c>
      <c r="N1673" s="2" t="str">
        <f>_xlfn.XLOOKUP(A1673, 'Hospitalisation Details'!A:A, 'Hospitalisation Details'!L:L, "not found")</f>
        <v>tier - 2</v>
      </c>
      <c r="O1673" s="2" t="str">
        <f>_xlfn.XLOOKUP(A1673, 'Hospitalisation Details'!A:A, 'Hospitalisation Details'!N:N, "not found")</f>
        <v>tier - 3</v>
      </c>
      <c r="P1673" s="2" t="str">
        <f>_xlfn.XLOOKUP(A1673, 'Hospitalisation Details'!A:A, 'Hospitalisation Details'!P:P, "not found")</f>
        <v>R1013</v>
      </c>
      <c r="Q1673" s="2">
        <f>_xlfn.XLOOKUP(A1673, 'Hospitalisation Details'!A:A, 'Hospitalisation Details'!H:H, "not found")</f>
        <v>41</v>
      </c>
    </row>
    <row r="1674" spans="1:17" ht="15.75" x14ac:dyDescent="0.25">
      <c r="A1674" s="15" t="s">
        <v>698</v>
      </c>
      <c r="B1674" s="2" t="str">
        <f>VLOOKUP(A1674, 'Customer Names'!A:E, 4, FALSE)</f>
        <v>Alison L.</v>
      </c>
      <c r="C1674" s="2">
        <f>_xlfn.XLOOKUP(A1674, 'Medical Examinations'!A:A, 'Medical Examinations'!B:B, "not found")</f>
        <v>16.690000000000001</v>
      </c>
      <c r="D1674" s="2">
        <f>_xlfn.XLOOKUP(A1674, 'Medical Examinations'!A:A, 'Medical Examinations'!D:D, "not found")</f>
        <v>10.66</v>
      </c>
      <c r="E1674" s="2" t="str">
        <f>_xlfn.XLOOKUP(A1674, 'Medical Examinations'!A:A, 'Medical Examinations'!F:F, "not found")</f>
        <v>No</v>
      </c>
      <c r="F1674" s="2" t="str">
        <f>_xlfn.XLOOKUP(A1674, 'Medical Examinations'!A:A, 'Medical Examinations'!G:G, "not found")</f>
        <v>No</v>
      </c>
      <c r="G1674" s="2" t="str">
        <f>_xlfn.XLOOKUP(A1674, 'Medical Examinations'!A:A, 'Medical Examinations'!H:H, "not found")</f>
        <v>No</v>
      </c>
      <c r="H1674" s="2">
        <f>_xlfn.XLOOKUP(A1674, 'Medical Examinations'!A:A, 'Medical Examinations'!J:J, "not found")</f>
        <v>0</v>
      </c>
      <c r="I1674" s="2" t="str">
        <f>_xlfn.XLOOKUP(A1674, 'Medical Examinations'!A:A, 'Medical Examinations'!L:L, "not found")</f>
        <v>No</v>
      </c>
      <c r="J1674" s="2" t="str">
        <f>_xlfn.XLOOKUP(A1674, 'Medical Examinations'!A:A, 'Medical Examinations'!C:C, "not found")</f>
        <v>Underweight</v>
      </c>
      <c r="K1674" s="2" t="str">
        <f>_xlfn.XLOOKUP(A1674, 'Medical Examinations'!A:A, 'Medical Examinations'!E:E, "not  found")</f>
        <v>Diabetes</v>
      </c>
      <c r="L1674" s="16">
        <f>_xlfn.XLOOKUP(A1674, 'Hospitalisation Details'!A:A, 'Hospitalisation Details'!G:G, "not found")</f>
        <v>27216</v>
      </c>
      <c r="M1674" s="17">
        <f>_xlfn.XLOOKUP(A1674, 'Hospitalisation Details'!A:A, 'Hospitalisation Details'!J:J, "not found")</f>
        <v>5698.74</v>
      </c>
      <c r="N1674" s="2" t="str">
        <f>_xlfn.XLOOKUP(A1674, 'Hospitalisation Details'!A:A, 'Hospitalisation Details'!L:L, "not found")</f>
        <v>tier - 2</v>
      </c>
      <c r="O1674" s="2" t="str">
        <f>_xlfn.XLOOKUP(A1674, 'Hospitalisation Details'!A:A, 'Hospitalisation Details'!N:N, "not found")</f>
        <v>tier - 2</v>
      </c>
      <c r="P1674" s="2" t="str">
        <f>_xlfn.XLOOKUP(A1674, 'Hospitalisation Details'!A:A, 'Hospitalisation Details'!P:P, "not found")</f>
        <v>R1012</v>
      </c>
      <c r="Q1674" s="2">
        <f>_xlfn.XLOOKUP(A1674, 'Hospitalisation Details'!A:A, 'Hospitalisation Details'!H:H, "not found")</f>
        <v>48</v>
      </c>
    </row>
    <row r="1675" spans="1:17" ht="15.75" x14ac:dyDescent="0.25">
      <c r="A1675" s="15" t="s">
        <v>697</v>
      </c>
      <c r="B1675" s="2" t="str">
        <f>VLOOKUP(A1675, 'Customer Names'!A:E, 4, FALSE)</f>
        <v>Lindsay M</v>
      </c>
      <c r="C1675" s="2">
        <f>_xlfn.XLOOKUP(A1675, 'Medical Examinations'!A:A, 'Medical Examinations'!B:B, "not found")</f>
        <v>19.95</v>
      </c>
      <c r="D1675" s="2">
        <f>_xlfn.XLOOKUP(A1675, 'Medical Examinations'!A:A, 'Medical Examinations'!D:D, "not found")</f>
        <v>4.05</v>
      </c>
      <c r="E1675" s="2" t="str">
        <f>_xlfn.XLOOKUP(A1675, 'Medical Examinations'!A:A, 'Medical Examinations'!F:F, "not found")</f>
        <v>No</v>
      </c>
      <c r="F1675" s="2" t="str">
        <f>_xlfn.XLOOKUP(A1675, 'Medical Examinations'!A:A, 'Medical Examinations'!G:G, "not found")</f>
        <v>No</v>
      </c>
      <c r="G1675" s="2" t="str">
        <f>_xlfn.XLOOKUP(A1675, 'Medical Examinations'!A:A, 'Medical Examinations'!H:H, "not found")</f>
        <v>No</v>
      </c>
      <c r="H1675" s="2">
        <f>_xlfn.XLOOKUP(A1675, 'Medical Examinations'!A:A, 'Medical Examinations'!J:J, "not found")</f>
        <v>1</v>
      </c>
      <c r="I1675" s="2" t="str">
        <f>_xlfn.XLOOKUP(A1675, 'Medical Examinations'!A:A, 'Medical Examinations'!L:L, "not found")</f>
        <v>No</v>
      </c>
      <c r="J1675" s="2" t="str">
        <f>_xlfn.XLOOKUP(A1675, 'Medical Examinations'!A:A, 'Medical Examinations'!C:C, "not found")</f>
        <v>Normal Weight</v>
      </c>
      <c r="K1675" s="2" t="str">
        <f>_xlfn.XLOOKUP(A1675, 'Medical Examinations'!A:A, 'Medical Examinations'!E:E, "not  found")</f>
        <v>Normal</v>
      </c>
      <c r="L1675" s="16">
        <f>_xlfn.XLOOKUP(A1675, 'Hospitalisation Details'!A:A, 'Hospitalisation Details'!G:G, "not found")</f>
        <v>33911</v>
      </c>
      <c r="M1675" s="17">
        <f>_xlfn.XLOOKUP(A1675, 'Hospitalisation Details'!A:A, 'Hospitalisation Details'!J:J, "not found")</f>
        <v>5693.43</v>
      </c>
      <c r="N1675" s="2" t="str">
        <f>_xlfn.XLOOKUP(A1675, 'Hospitalisation Details'!A:A, 'Hospitalisation Details'!L:L, "not found")</f>
        <v>tier - 2</v>
      </c>
      <c r="O1675" s="2" t="str">
        <f>_xlfn.XLOOKUP(A1675, 'Hospitalisation Details'!A:A, 'Hospitalisation Details'!N:N, "not found")</f>
        <v>tier - 3</v>
      </c>
      <c r="P1675" s="2" t="str">
        <f>_xlfn.XLOOKUP(A1675, 'Hospitalisation Details'!A:A, 'Hospitalisation Details'!P:P, "not found")</f>
        <v>R1012</v>
      </c>
      <c r="Q1675" s="2">
        <f>_xlfn.XLOOKUP(A1675, 'Hospitalisation Details'!A:A, 'Hospitalisation Details'!H:H, "not found")</f>
        <v>30</v>
      </c>
    </row>
    <row r="1676" spans="1:17" ht="15.75" x14ac:dyDescent="0.25">
      <c r="A1676" s="15" t="s">
        <v>696</v>
      </c>
      <c r="B1676" s="2" t="str">
        <f>VLOOKUP(A1676, 'Customer Names'!A:E, 4, FALSE)</f>
        <v>Guillaume</v>
      </c>
      <c r="C1676" s="2">
        <f>_xlfn.XLOOKUP(A1676, 'Medical Examinations'!A:A, 'Medical Examinations'!B:B, "not found")</f>
        <v>17.55</v>
      </c>
      <c r="D1676" s="2">
        <f>_xlfn.XLOOKUP(A1676, 'Medical Examinations'!A:A, 'Medical Examinations'!D:D, "not found")</f>
        <v>4.2300000000000004</v>
      </c>
      <c r="E1676" s="2" t="str">
        <f>_xlfn.XLOOKUP(A1676, 'Medical Examinations'!A:A, 'Medical Examinations'!F:F, "not found")</f>
        <v>No</v>
      </c>
      <c r="F1676" s="2" t="str">
        <f>_xlfn.XLOOKUP(A1676, 'Medical Examinations'!A:A, 'Medical Examinations'!G:G, "not found")</f>
        <v>No</v>
      </c>
      <c r="G1676" s="2" t="str">
        <f>_xlfn.XLOOKUP(A1676, 'Medical Examinations'!A:A, 'Medical Examinations'!H:H, "not found")</f>
        <v>No</v>
      </c>
      <c r="H1676" s="2">
        <f>_xlfn.XLOOKUP(A1676, 'Medical Examinations'!A:A, 'Medical Examinations'!J:J, "not found")</f>
        <v>2</v>
      </c>
      <c r="I1676" s="2" t="str">
        <f>_xlfn.XLOOKUP(A1676, 'Medical Examinations'!A:A, 'Medical Examinations'!L:L, "not found")</f>
        <v>No</v>
      </c>
      <c r="J1676" s="2" t="str">
        <f>_xlfn.XLOOKUP(A1676, 'Medical Examinations'!A:A, 'Medical Examinations'!C:C, "not found")</f>
        <v>Underweight</v>
      </c>
      <c r="K1676" s="2" t="str">
        <f>_xlfn.XLOOKUP(A1676, 'Medical Examinations'!A:A, 'Medical Examinations'!E:E, "not  found")</f>
        <v>Normal</v>
      </c>
      <c r="L1676" s="16">
        <f>_xlfn.XLOOKUP(A1676, 'Hospitalisation Details'!A:A, 'Hospitalisation Details'!G:G, "not found")</f>
        <v>26600</v>
      </c>
      <c r="M1676" s="17">
        <f>_xlfn.XLOOKUP(A1676, 'Hospitalisation Details'!A:A, 'Hospitalisation Details'!J:J, "not found")</f>
        <v>5690.79</v>
      </c>
      <c r="N1676" s="2" t="str">
        <f>_xlfn.XLOOKUP(A1676, 'Hospitalisation Details'!A:A, 'Hospitalisation Details'!L:L, "not found")</f>
        <v>tier - 2</v>
      </c>
      <c r="O1676" s="2" t="str">
        <f>_xlfn.XLOOKUP(A1676, 'Hospitalisation Details'!A:A, 'Hospitalisation Details'!N:N, "not found")</f>
        <v>tier - 1</v>
      </c>
      <c r="P1676" s="2" t="str">
        <f>_xlfn.XLOOKUP(A1676, 'Hospitalisation Details'!A:A, 'Hospitalisation Details'!P:P, "not found")</f>
        <v>R1013</v>
      </c>
      <c r="Q1676" s="2">
        <f>_xlfn.XLOOKUP(A1676, 'Hospitalisation Details'!A:A, 'Hospitalisation Details'!H:H, "not found")</f>
        <v>50</v>
      </c>
    </row>
    <row r="1677" spans="1:17" ht="15.75" x14ac:dyDescent="0.25">
      <c r="A1677" s="15" t="s">
        <v>695</v>
      </c>
      <c r="B1677" s="2" t="str">
        <f>VLOOKUP(A1677, 'Customer Names'!A:E, 4, FALSE)</f>
        <v>Kaylee</v>
      </c>
      <c r="C1677" s="2">
        <f>_xlfn.XLOOKUP(A1677, 'Medical Examinations'!A:A, 'Medical Examinations'!B:B, "not found")</f>
        <v>22.01</v>
      </c>
      <c r="D1677" s="2">
        <f>_xlfn.XLOOKUP(A1677, 'Medical Examinations'!A:A, 'Medical Examinations'!D:D, "not found")</f>
        <v>5.01</v>
      </c>
      <c r="E1677" s="2" t="str">
        <f>_xlfn.XLOOKUP(A1677, 'Medical Examinations'!A:A, 'Medical Examinations'!F:F, "not found")</f>
        <v>No</v>
      </c>
      <c r="F1677" s="2" t="str">
        <f>_xlfn.XLOOKUP(A1677, 'Medical Examinations'!A:A, 'Medical Examinations'!G:G, "not found")</f>
        <v>No</v>
      </c>
      <c r="G1677" s="2" t="str">
        <f>_xlfn.XLOOKUP(A1677, 'Medical Examinations'!A:A, 'Medical Examinations'!H:H, "not found")</f>
        <v>No</v>
      </c>
      <c r="H1677" s="2">
        <f>_xlfn.XLOOKUP(A1677, 'Medical Examinations'!A:A, 'Medical Examinations'!J:J, "not found")</f>
        <v>1</v>
      </c>
      <c r="I1677" s="2" t="str">
        <f>_xlfn.XLOOKUP(A1677, 'Medical Examinations'!A:A, 'Medical Examinations'!L:L, "not found")</f>
        <v>No</v>
      </c>
      <c r="J1677" s="2" t="str">
        <f>_xlfn.XLOOKUP(A1677, 'Medical Examinations'!A:A, 'Medical Examinations'!C:C, "not found")</f>
        <v>Normal Weight</v>
      </c>
      <c r="K1677" s="2" t="str">
        <f>_xlfn.XLOOKUP(A1677, 'Medical Examinations'!A:A, 'Medical Examinations'!E:E, "not  found")</f>
        <v>Normal</v>
      </c>
      <c r="L1677" s="16">
        <f>_xlfn.XLOOKUP(A1677, 'Hospitalisation Details'!A:A, 'Hospitalisation Details'!G:G, "not found")</f>
        <v>30906</v>
      </c>
      <c r="M1677" s="17">
        <f>_xlfn.XLOOKUP(A1677, 'Hospitalisation Details'!A:A, 'Hospitalisation Details'!J:J, "not found")</f>
        <v>5679.13</v>
      </c>
      <c r="N1677" s="2" t="str">
        <f>_xlfn.XLOOKUP(A1677, 'Hospitalisation Details'!A:A, 'Hospitalisation Details'!L:L, "not found")</f>
        <v>tier - 2</v>
      </c>
      <c r="O1677" s="2" t="str">
        <f>_xlfn.XLOOKUP(A1677, 'Hospitalisation Details'!A:A, 'Hospitalisation Details'!N:N, "not found")</f>
        <v>tier - 2</v>
      </c>
      <c r="P1677" s="2" t="str">
        <f>_xlfn.XLOOKUP(A1677, 'Hospitalisation Details'!A:A, 'Hospitalisation Details'!P:P, "not found")</f>
        <v>R1013</v>
      </c>
      <c r="Q1677" s="2">
        <f>_xlfn.XLOOKUP(A1677, 'Hospitalisation Details'!A:A, 'Hospitalisation Details'!H:H, "not found")</f>
        <v>38</v>
      </c>
    </row>
    <row r="1678" spans="1:17" ht="15.75" x14ac:dyDescent="0.25">
      <c r="A1678" s="15" t="s">
        <v>694</v>
      </c>
      <c r="B1678" s="2" t="str">
        <f>VLOOKUP(A1678, 'Customer Names'!A:E, 4, FALSE)</f>
        <v>Theresa</v>
      </c>
      <c r="C1678" s="2">
        <f>_xlfn.XLOOKUP(A1678, 'Medical Examinations'!A:A, 'Medical Examinations'!B:B, "not found")</f>
        <v>41.8</v>
      </c>
      <c r="D1678" s="2">
        <f>_xlfn.XLOOKUP(A1678, 'Medical Examinations'!A:A, 'Medical Examinations'!D:D, "not found")</f>
        <v>5.82</v>
      </c>
      <c r="E1678" s="2" t="str">
        <f>_xlfn.XLOOKUP(A1678, 'Medical Examinations'!A:A, 'Medical Examinations'!F:F, "not found")</f>
        <v>yes</v>
      </c>
      <c r="F1678" s="2" t="str">
        <f>_xlfn.XLOOKUP(A1678, 'Medical Examinations'!A:A, 'Medical Examinations'!G:G, "not found")</f>
        <v>No</v>
      </c>
      <c r="G1678" s="2" t="str">
        <f>_xlfn.XLOOKUP(A1678, 'Medical Examinations'!A:A, 'Medical Examinations'!H:H, "not found")</f>
        <v>Yes</v>
      </c>
      <c r="H1678" s="2">
        <f>_xlfn.XLOOKUP(A1678, 'Medical Examinations'!A:A, 'Medical Examinations'!J:J, "not found")</f>
        <v>1</v>
      </c>
      <c r="I1678" s="2" t="str">
        <f>_xlfn.XLOOKUP(A1678, 'Medical Examinations'!A:A, 'Medical Examinations'!L:L, "not found")</f>
        <v>No</v>
      </c>
      <c r="J1678" s="2" t="str">
        <f>_xlfn.XLOOKUP(A1678, 'Medical Examinations'!A:A, 'Medical Examinations'!C:C, "not found")</f>
        <v>Obesity</v>
      </c>
      <c r="K1678" s="2" t="str">
        <f>_xlfn.XLOOKUP(A1678, 'Medical Examinations'!A:A, 'Medical Examinations'!E:E, "not  found")</f>
        <v>Prediabeties</v>
      </c>
      <c r="L1678" s="16">
        <f>_xlfn.XLOOKUP(A1678, 'Hospitalisation Details'!A:A, 'Hospitalisation Details'!G:G, "not found")</f>
        <v>30562</v>
      </c>
      <c r="M1678" s="17">
        <f>_xlfn.XLOOKUP(A1678, 'Hospitalisation Details'!A:A, 'Hospitalisation Details'!J:J, "not found")</f>
        <v>5662.23</v>
      </c>
      <c r="N1678" s="2" t="str">
        <f>_xlfn.XLOOKUP(A1678, 'Hospitalisation Details'!A:A, 'Hospitalisation Details'!L:L, "not found")</f>
        <v>tier - 2</v>
      </c>
      <c r="O1678" s="2" t="str">
        <f>_xlfn.XLOOKUP(A1678, 'Hospitalisation Details'!A:A, 'Hospitalisation Details'!N:N, "not found")</f>
        <v>tier - 1</v>
      </c>
      <c r="P1678" s="2" t="str">
        <f>_xlfn.XLOOKUP(A1678, 'Hospitalisation Details'!A:A, 'Hospitalisation Details'!P:P, "not found")</f>
        <v>R1013</v>
      </c>
      <c r="Q1678" s="2">
        <f>_xlfn.XLOOKUP(A1678, 'Hospitalisation Details'!A:A, 'Hospitalisation Details'!H:H, "not found")</f>
        <v>39</v>
      </c>
    </row>
    <row r="1679" spans="1:17" ht="15.75" x14ac:dyDescent="0.25">
      <c r="A1679" s="15" t="s">
        <v>693</v>
      </c>
      <c r="B1679" s="2" t="str">
        <f>VLOOKUP(A1679, 'Customer Names'!A:E, 4, FALSE)</f>
        <v>Travis G.</v>
      </c>
      <c r="C1679" s="2">
        <f>_xlfn.XLOOKUP(A1679, 'Medical Examinations'!A:A, 'Medical Examinations'!B:B, "not found")</f>
        <v>19.170000000000002</v>
      </c>
      <c r="D1679" s="2">
        <f>_xlfn.XLOOKUP(A1679, 'Medical Examinations'!A:A, 'Medical Examinations'!D:D, "not found")</f>
        <v>7.94</v>
      </c>
      <c r="E1679" s="2" t="str">
        <f>_xlfn.XLOOKUP(A1679, 'Medical Examinations'!A:A, 'Medical Examinations'!F:F, "not found")</f>
        <v>No</v>
      </c>
      <c r="F1679" s="2" t="str">
        <f>_xlfn.XLOOKUP(A1679, 'Medical Examinations'!A:A, 'Medical Examinations'!G:G, "not found")</f>
        <v>No</v>
      </c>
      <c r="G1679" s="2" t="str">
        <f>_xlfn.XLOOKUP(A1679, 'Medical Examinations'!A:A, 'Medical Examinations'!H:H, "not found")</f>
        <v>No</v>
      </c>
      <c r="H1679" s="2">
        <f>_xlfn.XLOOKUP(A1679, 'Medical Examinations'!A:A, 'Medical Examinations'!J:J, "not found")</f>
        <v>0</v>
      </c>
      <c r="I1679" s="2" t="str">
        <f>_xlfn.XLOOKUP(A1679, 'Medical Examinations'!A:A, 'Medical Examinations'!L:L, "not found")</f>
        <v>No</v>
      </c>
      <c r="J1679" s="2" t="str">
        <f>_xlfn.XLOOKUP(A1679, 'Medical Examinations'!A:A, 'Medical Examinations'!C:C, "not found")</f>
        <v>Normal Weight</v>
      </c>
      <c r="K1679" s="2" t="str">
        <f>_xlfn.XLOOKUP(A1679, 'Medical Examinations'!A:A, 'Medical Examinations'!E:E, "not  found")</f>
        <v>Diabetes</v>
      </c>
      <c r="L1679" s="16">
        <f>_xlfn.XLOOKUP(A1679, 'Hospitalisation Details'!A:A, 'Hospitalisation Details'!G:G, "not found")</f>
        <v>28760</v>
      </c>
      <c r="M1679" s="17">
        <f>_xlfn.XLOOKUP(A1679, 'Hospitalisation Details'!A:A, 'Hospitalisation Details'!J:J, "not found")</f>
        <v>5650.14</v>
      </c>
      <c r="N1679" s="2" t="str">
        <f>_xlfn.XLOOKUP(A1679, 'Hospitalisation Details'!A:A, 'Hospitalisation Details'!L:L, "not found")</f>
        <v>tier - 2</v>
      </c>
      <c r="O1679" s="2" t="str">
        <f>_xlfn.XLOOKUP(A1679, 'Hospitalisation Details'!A:A, 'Hospitalisation Details'!N:N, "not found")</f>
        <v>tier - 1</v>
      </c>
      <c r="P1679" s="2" t="str">
        <f>_xlfn.XLOOKUP(A1679, 'Hospitalisation Details'!A:A, 'Hospitalisation Details'!P:P, "not found")</f>
        <v>R1013</v>
      </c>
      <c r="Q1679" s="2">
        <f>_xlfn.XLOOKUP(A1679, 'Hospitalisation Details'!A:A, 'Hospitalisation Details'!H:H, "not found")</f>
        <v>44</v>
      </c>
    </row>
    <row r="1680" spans="1:17" ht="15.75" x14ac:dyDescent="0.25">
      <c r="A1680" s="15" t="s">
        <v>692</v>
      </c>
      <c r="B1680" s="2" t="str">
        <f>VLOOKUP(A1680, 'Customer Names'!A:E, 4, FALSE)</f>
        <v>Emma L.</v>
      </c>
      <c r="C1680" s="2">
        <f>_xlfn.XLOOKUP(A1680, 'Medical Examinations'!A:A, 'Medical Examinations'!B:B, "not found")</f>
        <v>32.799999999999997</v>
      </c>
      <c r="D1680" s="2">
        <f>_xlfn.XLOOKUP(A1680, 'Medical Examinations'!A:A, 'Medical Examinations'!D:D, "not found")</f>
        <v>6.16</v>
      </c>
      <c r="E1680" s="2" t="str">
        <f>_xlfn.XLOOKUP(A1680, 'Medical Examinations'!A:A, 'Medical Examinations'!F:F, "not found")</f>
        <v>yes</v>
      </c>
      <c r="F1680" s="2" t="str">
        <f>_xlfn.XLOOKUP(A1680, 'Medical Examinations'!A:A, 'Medical Examinations'!G:G, "not found")</f>
        <v>No</v>
      </c>
      <c r="G1680" s="2" t="str">
        <f>_xlfn.XLOOKUP(A1680, 'Medical Examinations'!A:A, 'Medical Examinations'!H:H, "not found")</f>
        <v>Yes</v>
      </c>
      <c r="H1680" s="2">
        <f>_xlfn.XLOOKUP(A1680, 'Medical Examinations'!A:A, 'Medical Examinations'!J:J, "not found")</f>
        <v>1</v>
      </c>
      <c r="I1680" s="2" t="str">
        <f>_xlfn.XLOOKUP(A1680, 'Medical Examinations'!A:A, 'Medical Examinations'!L:L, "not found")</f>
        <v>No</v>
      </c>
      <c r="J1680" s="2" t="str">
        <f>_xlfn.XLOOKUP(A1680, 'Medical Examinations'!A:A, 'Medical Examinations'!C:C, "not found")</f>
        <v>Obesity</v>
      </c>
      <c r="K1680" s="2" t="str">
        <f>_xlfn.XLOOKUP(A1680, 'Medical Examinations'!A:A, 'Medical Examinations'!E:E, "not  found")</f>
        <v>Prediabeties</v>
      </c>
      <c r="L1680" s="16">
        <f>_xlfn.XLOOKUP(A1680, 'Hospitalisation Details'!A:A, 'Hospitalisation Details'!G:G, "not found")</f>
        <v>30475</v>
      </c>
      <c r="M1680" s="17">
        <f>_xlfn.XLOOKUP(A1680, 'Hospitalisation Details'!A:A, 'Hospitalisation Details'!J:J, "not found")</f>
        <v>5649.72</v>
      </c>
      <c r="N1680" s="2" t="str">
        <f>_xlfn.XLOOKUP(A1680, 'Hospitalisation Details'!A:A, 'Hospitalisation Details'!L:L, "not found")</f>
        <v>tier - 2</v>
      </c>
      <c r="O1680" s="2" t="str">
        <f>_xlfn.XLOOKUP(A1680, 'Hospitalisation Details'!A:A, 'Hospitalisation Details'!N:N, "not found")</f>
        <v>tier - 3</v>
      </c>
      <c r="P1680" s="2" t="str">
        <f>_xlfn.XLOOKUP(A1680, 'Hospitalisation Details'!A:A, 'Hospitalisation Details'!P:P, "not found")</f>
        <v>R1011</v>
      </c>
      <c r="Q1680" s="2">
        <f>_xlfn.XLOOKUP(A1680, 'Hospitalisation Details'!A:A, 'Hospitalisation Details'!H:H, "not found")</f>
        <v>40</v>
      </c>
    </row>
    <row r="1681" spans="1:17" ht="15.75" x14ac:dyDescent="0.25">
      <c r="A1681" s="15" t="s">
        <v>691</v>
      </c>
      <c r="B1681" s="2" t="str">
        <f>VLOOKUP(A1681, 'Customer Names'!A:E, 4, FALSE)</f>
        <v>Linda</v>
      </c>
      <c r="C1681" s="2">
        <f>_xlfn.XLOOKUP(A1681, 'Medical Examinations'!A:A, 'Medical Examinations'!B:B, "not found")</f>
        <v>35.814999999999998</v>
      </c>
      <c r="D1681" s="2">
        <f>_xlfn.XLOOKUP(A1681, 'Medical Examinations'!A:A, 'Medical Examinations'!D:D, "not found")</f>
        <v>4.1500000000000004</v>
      </c>
      <c r="E1681" s="2" t="str">
        <f>_xlfn.XLOOKUP(A1681, 'Medical Examinations'!A:A, 'Medical Examinations'!F:F, "not found")</f>
        <v>No</v>
      </c>
      <c r="F1681" s="2" t="str">
        <f>_xlfn.XLOOKUP(A1681, 'Medical Examinations'!A:A, 'Medical Examinations'!G:G, "not found")</f>
        <v>No</v>
      </c>
      <c r="G1681" s="2" t="str">
        <f>_xlfn.XLOOKUP(A1681, 'Medical Examinations'!A:A, 'Medical Examinations'!H:H, "not found")</f>
        <v>No</v>
      </c>
      <c r="H1681" s="2">
        <f>_xlfn.XLOOKUP(A1681, 'Medical Examinations'!A:A, 'Medical Examinations'!J:J, "not found")</f>
        <v>1</v>
      </c>
      <c r="I1681" s="2" t="str">
        <f>_xlfn.XLOOKUP(A1681, 'Medical Examinations'!A:A, 'Medical Examinations'!L:L, "not found")</f>
        <v>No</v>
      </c>
      <c r="J1681" s="2" t="str">
        <f>_xlfn.XLOOKUP(A1681, 'Medical Examinations'!A:A, 'Medical Examinations'!C:C, "not found")</f>
        <v>Obesity</v>
      </c>
      <c r="K1681" s="2" t="str">
        <f>_xlfn.XLOOKUP(A1681, 'Medical Examinations'!A:A, 'Medical Examinations'!E:E, "not  found")</f>
        <v>Normal</v>
      </c>
      <c r="L1681" s="16">
        <f>_xlfn.XLOOKUP(A1681, 'Hospitalisation Details'!A:A, 'Hospitalisation Details'!G:G, "not found")</f>
        <v>32120</v>
      </c>
      <c r="M1681" s="17">
        <f>_xlfn.XLOOKUP(A1681, 'Hospitalisation Details'!A:A, 'Hospitalisation Details'!J:J, "not found")</f>
        <v>5630.46</v>
      </c>
      <c r="N1681" s="2" t="str">
        <f>_xlfn.XLOOKUP(A1681, 'Hospitalisation Details'!A:A, 'Hospitalisation Details'!L:L, "not found")</f>
        <v>tier - 2</v>
      </c>
      <c r="O1681" s="2" t="str">
        <f>_xlfn.XLOOKUP(A1681, 'Hospitalisation Details'!A:A, 'Hospitalisation Details'!N:N, "not found")</f>
        <v>tier - 3</v>
      </c>
      <c r="P1681" s="2" t="str">
        <f>_xlfn.XLOOKUP(A1681, 'Hospitalisation Details'!A:A, 'Hospitalisation Details'!P:P, "not found")</f>
        <v>R1012</v>
      </c>
      <c r="Q1681" s="2">
        <f>_xlfn.XLOOKUP(A1681, 'Hospitalisation Details'!A:A, 'Hospitalisation Details'!H:H, "not found")</f>
        <v>35</v>
      </c>
    </row>
    <row r="1682" spans="1:17" ht="15.75" x14ac:dyDescent="0.25">
      <c r="A1682" s="15" t="s">
        <v>690</v>
      </c>
      <c r="B1682" s="2" t="str">
        <f>VLOOKUP(A1682, 'Customer Names'!A:E, 4, FALSE)</f>
        <v>Owen R</v>
      </c>
      <c r="C1682" s="2">
        <f>_xlfn.XLOOKUP(A1682, 'Medical Examinations'!A:A, 'Medical Examinations'!B:B, "not found")</f>
        <v>24.3</v>
      </c>
      <c r="D1682" s="2">
        <f>_xlfn.XLOOKUP(A1682, 'Medical Examinations'!A:A, 'Medical Examinations'!D:D, "not found")</f>
        <v>6.23</v>
      </c>
      <c r="E1682" s="2" t="str">
        <f>_xlfn.XLOOKUP(A1682, 'Medical Examinations'!A:A, 'Medical Examinations'!F:F, "not found")</f>
        <v>No</v>
      </c>
      <c r="F1682" s="2" t="str">
        <f>_xlfn.XLOOKUP(A1682, 'Medical Examinations'!A:A, 'Medical Examinations'!G:G, "not found")</f>
        <v>No</v>
      </c>
      <c r="G1682" s="2" t="str">
        <f>_xlfn.XLOOKUP(A1682, 'Medical Examinations'!A:A, 'Medical Examinations'!H:H, "not found")</f>
        <v>No</v>
      </c>
      <c r="H1682" s="2">
        <f>_xlfn.XLOOKUP(A1682, 'Medical Examinations'!A:A, 'Medical Examinations'!J:J, "not found")</f>
        <v>0</v>
      </c>
      <c r="I1682" s="2" t="str">
        <f>_xlfn.XLOOKUP(A1682, 'Medical Examinations'!A:A, 'Medical Examinations'!L:L, "not found")</f>
        <v>No</v>
      </c>
      <c r="J1682" s="2" t="str">
        <f>_xlfn.XLOOKUP(A1682, 'Medical Examinations'!A:A, 'Medical Examinations'!C:C, "not found")</f>
        <v>Normal Weight</v>
      </c>
      <c r="K1682" s="2" t="str">
        <f>_xlfn.XLOOKUP(A1682, 'Medical Examinations'!A:A, 'Medical Examinations'!E:E, "not  found")</f>
        <v>Prediabeties</v>
      </c>
      <c r="L1682" s="16">
        <f>_xlfn.XLOOKUP(A1682, 'Hospitalisation Details'!A:A, 'Hospitalisation Details'!G:G, "not found")</f>
        <v>34653</v>
      </c>
      <c r="M1682" s="17">
        <f>_xlfn.XLOOKUP(A1682, 'Hospitalisation Details'!A:A, 'Hospitalisation Details'!J:J, "not found")</f>
        <v>5615.37</v>
      </c>
      <c r="N1682" s="2" t="str">
        <f>_xlfn.XLOOKUP(A1682, 'Hospitalisation Details'!A:A, 'Hospitalisation Details'!L:L, "not found")</f>
        <v>tier - 2</v>
      </c>
      <c r="O1682" s="2" t="str">
        <f>_xlfn.XLOOKUP(A1682, 'Hospitalisation Details'!A:A, 'Hospitalisation Details'!N:N, "not found")</f>
        <v>tier - 3</v>
      </c>
      <c r="P1682" s="2" t="str">
        <f>_xlfn.XLOOKUP(A1682, 'Hospitalisation Details'!A:A, 'Hospitalisation Details'!P:P, "not found")</f>
        <v>R1011</v>
      </c>
      <c r="Q1682" s="2">
        <f>_xlfn.XLOOKUP(A1682, 'Hospitalisation Details'!A:A, 'Hospitalisation Details'!H:H, "not found")</f>
        <v>28</v>
      </c>
    </row>
    <row r="1683" spans="1:17" ht="15.75" x14ac:dyDescent="0.25">
      <c r="A1683" s="15" t="s">
        <v>689</v>
      </c>
      <c r="B1683" s="2" t="str">
        <f>VLOOKUP(A1683, 'Customer Names'!A:E, 4, FALSE)</f>
        <v>Jacob</v>
      </c>
      <c r="C1683" s="2">
        <f>_xlfn.XLOOKUP(A1683, 'Medical Examinations'!A:A, 'Medical Examinations'!B:B, "not found")</f>
        <v>19.059999999999999</v>
      </c>
      <c r="D1683" s="2">
        <f>_xlfn.XLOOKUP(A1683, 'Medical Examinations'!A:A, 'Medical Examinations'!D:D, "not found")</f>
        <v>7.41</v>
      </c>
      <c r="E1683" s="2" t="str">
        <f>_xlfn.XLOOKUP(A1683, 'Medical Examinations'!A:A, 'Medical Examinations'!F:F, "not found")</f>
        <v>No</v>
      </c>
      <c r="F1683" s="2" t="str">
        <f>_xlfn.XLOOKUP(A1683, 'Medical Examinations'!A:A, 'Medical Examinations'!G:G, "not found")</f>
        <v>No</v>
      </c>
      <c r="G1683" s="2" t="str">
        <f>_xlfn.XLOOKUP(A1683, 'Medical Examinations'!A:A, 'Medical Examinations'!H:H, "not found")</f>
        <v>No</v>
      </c>
      <c r="H1683" s="2">
        <f>_xlfn.XLOOKUP(A1683, 'Medical Examinations'!A:A, 'Medical Examinations'!J:J, "not found")</f>
        <v>0</v>
      </c>
      <c r="I1683" s="2" t="str">
        <f>_xlfn.XLOOKUP(A1683, 'Medical Examinations'!A:A, 'Medical Examinations'!L:L, "not found")</f>
        <v>No</v>
      </c>
      <c r="J1683" s="2" t="str">
        <f>_xlfn.XLOOKUP(A1683, 'Medical Examinations'!A:A, 'Medical Examinations'!C:C, "not found")</f>
        <v>Normal Weight</v>
      </c>
      <c r="K1683" s="2" t="str">
        <f>_xlfn.XLOOKUP(A1683, 'Medical Examinations'!A:A, 'Medical Examinations'!E:E, "not  found")</f>
        <v>Diabetes</v>
      </c>
      <c r="L1683" s="16">
        <f>_xlfn.XLOOKUP(A1683, 'Hospitalisation Details'!A:A, 'Hospitalisation Details'!G:G, "not found")</f>
        <v>28744</v>
      </c>
      <c r="M1683" s="17">
        <f>_xlfn.XLOOKUP(A1683, 'Hospitalisation Details'!A:A, 'Hospitalisation Details'!J:J, "not found")</f>
        <v>5612.83</v>
      </c>
      <c r="N1683" s="2" t="str">
        <f>_xlfn.XLOOKUP(A1683, 'Hospitalisation Details'!A:A, 'Hospitalisation Details'!L:L, "not found")</f>
        <v>tier - 2</v>
      </c>
      <c r="O1683" s="2" t="str">
        <f>_xlfn.XLOOKUP(A1683, 'Hospitalisation Details'!A:A, 'Hospitalisation Details'!N:N, "not found")</f>
        <v>tier - 3</v>
      </c>
      <c r="P1683" s="2" t="str">
        <f>_xlfn.XLOOKUP(A1683, 'Hospitalisation Details'!A:A, 'Hospitalisation Details'!P:P, "not found")</f>
        <v>R1013</v>
      </c>
      <c r="Q1683" s="2">
        <f>_xlfn.XLOOKUP(A1683, 'Hospitalisation Details'!A:A, 'Hospitalisation Details'!H:H, "not found")</f>
        <v>44</v>
      </c>
    </row>
    <row r="1684" spans="1:17" ht="15.75" x14ac:dyDescent="0.25">
      <c r="A1684" s="15" t="s">
        <v>688</v>
      </c>
      <c r="B1684" s="2" t="str">
        <f>VLOOKUP(A1684, 'Customer Names'!A:E, 4, FALSE)</f>
        <v>Jacqueline</v>
      </c>
      <c r="C1684" s="2">
        <f>_xlfn.XLOOKUP(A1684, 'Medical Examinations'!A:A, 'Medical Examinations'!B:B, "not found")</f>
        <v>33.25</v>
      </c>
      <c r="D1684" s="2">
        <f>_xlfn.XLOOKUP(A1684, 'Medical Examinations'!A:A, 'Medical Examinations'!D:D, "not found")</f>
        <v>5.62</v>
      </c>
      <c r="E1684" s="2" t="str">
        <f>_xlfn.XLOOKUP(A1684, 'Medical Examinations'!A:A, 'Medical Examinations'!F:F, "not found")</f>
        <v>yes</v>
      </c>
      <c r="F1684" s="2" t="str">
        <f>_xlfn.XLOOKUP(A1684, 'Medical Examinations'!A:A, 'Medical Examinations'!G:G, "not found")</f>
        <v>No</v>
      </c>
      <c r="G1684" s="2" t="str">
        <f>_xlfn.XLOOKUP(A1684, 'Medical Examinations'!A:A, 'Medical Examinations'!H:H, "not found")</f>
        <v>No</v>
      </c>
      <c r="H1684" s="2">
        <f>_xlfn.XLOOKUP(A1684, 'Medical Examinations'!A:A, 'Medical Examinations'!J:J, "not found")</f>
        <v>1</v>
      </c>
      <c r="I1684" s="2" t="str">
        <f>_xlfn.XLOOKUP(A1684, 'Medical Examinations'!A:A, 'Medical Examinations'!L:L, "not found")</f>
        <v>No</v>
      </c>
      <c r="J1684" s="2" t="str">
        <f>_xlfn.XLOOKUP(A1684, 'Medical Examinations'!A:A, 'Medical Examinations'!C:C, "not found")</f>
        <v>Obesity</v>
      </c>
      <c r="K1684" s="2" t="str">
        <f>_xlfn.XLOOKUP(A1684, 'Medical Examinations'!A:A, 'Medical Examinations'!E:E, "not  found")</f>
        <v>Normal</v>
      </c>
      <c r="L1684" s="16">
        <f>_xlfn.XLOOKUP(A1684, 'Hospitalisation Details'!A:A, 'Hospitalisation Details'!G:G, "not found")</f>
        <v>32465</v>
      </c>
      <c r="M1684" s="17">
        <f>_xlfn.XLOOKUP(A1684, 'Hospitalisation Details'!A:A, 'Hospitalisation Details'!J:J, "not found")</f>
        <v>5594.85</v>
      </c>
      <c r="N1684" s="2" t="str">
        <f>_xlfn.XLOOKUP(A1684, 'Hospitalisation Details'!A:A, 'Hospitalisation Details'!L:L, "not found")</f>
        <v>tier - 2</v>
      </c>
      <c r="O1684" s="2" t="str">
        <f>_xlfn.XLOOKUP(A1684, 'Hospitalisation Details'!A:A, 'Hospitalisation Details'!N:N, "not found")</f>
        <v>tier - 3</v>
      </c>
      <c r="P1684" s="2" t="str">
        <f>_xlfn.XLOOKUP(A1684, 'Hospitalisation Details'!A:A, 'Hospitalisation Details'!P:P, "not found")</f>
        <v>R1024</v>
      </c>
      <c r="Q1684" s="2">
        <f>_xlfn.XLOOKUP(A1684, 'Hospitalisation Details'!A:A, 'Hospitalisation Details'!H:H, "not found")</f>
        <v>34</v>
      </c>
    </row>
    <row r="1685" spans="1:17" ht="15.75" x14ac:dyDescent="0.25">
      <c r="A1685" s="15" t="s">
        <v>687</v>
      </c>
      <c r="B1685" s="2" t="str">
        <f>VLOOKUP(A1685, 'Customer Names'!A:E, 4, FALSE)</f>
        <v>Yefeng</v>
      </c>
      <c r="C1685" s="2">
        <f>_xlfn.XLOOKUP(A1685, 'Medical Examinations'!A:A, 'Medical Examinations'!B:B, "not found")</f>
        <v>21.37</v>
      </c>
      <c r="D1685" s="2">
        <f>_xlfn.XLOOKUP(A1685, 'Medical Examinations'!A:A, 'Medical Examinations'!D:D, "not found")</f>
        <v>4.54</v>
      </c>
      <c r="E1685" s="2" t="str">
        <f>_xlfn.XLOOKUP(A1685, 'Medical Examinations'!A:A, 'Medical Examinations'!F:F, "not found")</f>
        <v>yes</v>
      </c>
      <c r="F1685" s="2" t="str">
        <f>_xlfn.XLOOKUP(A1685, 'Medical Examinations'!A:A, 'Medical Examinations'!G:G, "not found")</f>
        <v>No</v>
      </c>
      <c r="G1685" s="2" t="str">
        <f>_xlfn.XLOOKUP(A1685, 'Medical Examinations'!A:A, 'Medical Examinations'!H:H, "not found")</f>
        <v>Yes</v>
      </c>
      <c r="H1685" s="2">
        <f>_xlfn.XLOOKUP(A1685, 'Medical Examinations'!A:A, 'Medical Examinations'!J:J, "not found")</f>
        <v>1</v>
      </c>
      <c r="I1685" s="2" t="str">
        <f>_xlfn.XLOOKUP(A1685, 'Medical Examinations'!A:A, 'Medical Examinations'!L:L, "not found")</f>
        <v>No</v>
      </c>
      <c r="J1685" s="2" t="str">
        <f>_xlfn.XLOOKUP(A1685, 'Medical Examinations'!A:A, 'Medical Examinations'!C:C, "not found")</f>
        <v>Normal Weight</v>
      </c>
      <c r="K1685" s="2" t="str">
        <f>_xlfn.XLOOKUP(A1685, 'Medical Examinations'!A:A, 'Medical Examinations'!E:E, "not  found")</f>
        <v>Normal</v>
      </c>
      <c r="L1685" s="16">
        <f>_xlfn.XLOOKUP(A1685, 'Hospitalisation Details'!A:A, 'Hospitalisation Details'!G:G, "not found")</f>
        <v>30592</v>
      </c>
      <c r="M1685" s="17">
        <f>_xlfn.XLOOKUP(A1685, 'Hospitalisation Details'!A:A, 'Hospitalisation Details'!J:J, "not found")</f>
        <v>5587.59</v>
      </c>
      <c r="N1685" s="2" t="str">
        <f>_xlfn.XLOOKUP(A1685, 'Hospitalisation Details'!A:A, 'Hospitalisation Details'!L:L, "not found")</f>
        <v>tier - 2</v>
      </c>
      <c r="O1685" s="2" t="str">
        <f>_xlfn.XLOOKUP(A1685, 'Hospitalisation Details'!A:A, 'Hospitalisation Details'!N:N, "not found")</f>
        <v>tier - 1</v>
      </c>
      <c r="P1685" s="2" t="str">
        <f>_xlfn.XLOOKUP(A1685, 'Hospitalisation Details'!A:A, 'Hospitalisation Details'!P:P, "not found")</f>
        <v>R1013</v>
      </c>
      <c r="Q1685" s="2">
        <f>_xlfn.XLOOKUP(A1685, 'Hospitalisation Details'!A:A, 'Hospitalisation Details'!H:H, "not found")</f>
        <v>39</v>
      </c>
    </row>
    <row r="1686" spans="1:17" ht="15.75" x14ac:dyDescent="0.25">
      <c r="A1686" s="15" t="s">
        <v>686</v>
      </c>
      <c r="B1686" s="2" t="str">
        <f>VLOOKUP(A1686, 'Customer Names'!A:E, 4, FALSE)</f>
        <v>Thomas J</v>
      </c>
      <c r="C1686" s="2">
        <f>_xlfn.XLOOKUP(A1686, 'Medical Examinations'!A:A, 'Medical Examinations'!B:B, "not found")</f>
        <v>34.43</v>
      </c>
      <c r="D1686" s="2">
        <f>_xlfn.XLOOKUP(A1686, 'Medical Examinations'!A:A, 'Medical Examinations'!D:D, "not found")</f>
        <v>8.6199999999999992</v>
      </c>
      <c r="E1686" s="2" t="str">
        <f>_xlfn.XLOOKUP(A1686, 'Medical Examinations'!A:A, 'Medical Examinations'!F:F, "not found")</f>
        <v>yes</v>
      </c>
      <c r="F1686" s="2" t="str">
        <f>_xlfn.XLOOKUP(A1686, 'Medical Examinations'!A:A, 'Medical Examinations'!G:G, "not found")</f>
        <v>No</v>
      </c>
      <c r="G1686" s="2" t="str">
        <f>_xlfn.XLOOKUP(A1686, 'Medical Examinations'!A:A, 'Medical Examinations'!H:H, "not found")</f>
        <v>No</v>
      </c>
      <c r="H1686" s="2">
        <f>_xlfn.XLOOKUP(A1686, 'Medical Examinations'!A:A, 'Medical Examinations'!J:J, "not found")</f>
        <v>1</v>
      </c>
      <c r="I1686" s="2" t="str">
        <f>_xlfn.XLOOKUP(A1686, 'Medical Examinations'!A:A, 'Medical Examinations'!L:L, "not found")</f>
        <v>No</v>
      </c>
      <c r="J1686" s="2" t="str">
        <f>_xlfn.XLOOKUP(A1686, 'Medical Examinations'!A:A, 'Medical Examinations'!C:C, "not found")</f>
        <v>Obesity</v>
      </c>
      <c r="K1686" s="2" t="str">
        <f>_xlfn.XLOOKUP(A1686, 'Medical Examinations'!A:A, 'Medical Examinations'!E:E, "not  found")</f>
        <v>Diabetes</v>
      </c>
      <c r="L1686" s="16">
        <f>_xlfn.XLOOKUP(A1686, 'Hospitalisation Details'!A:A, 'Hospitalisation Details'!G:G, "not found")</f>
        <v>31737</v>
      </c>
      <c r="M1686" s="17">
        <f>_xlfn.XLOOKUP(A1686, 'Hospitalisation Details'!A:A, 'Hospitalisation Details'!J:J, "not found")</f>
        <v>5584.31</v>
      </c>
      <c r="N1686" s="2" t="str">
        <f>_xlfn.XLOOKUP(A1686, 'Hospitalisation Details'!A:A, 'Hospitalisation Details'!L:L, "not found")</f>
        <v>tier - 3</v>
      </c>
      <c r="O1686" s="2" t="str">
        <f>_xlfn.XLOOKUP(A1686, 'Hospitalisation Details'!A:A, 'Hospitalisation Details'!N:N, "not found")</f>
        <v>tier - 1</v>
      </c>
      <c r="P1686" s="2" t="str">
        <f>_xlfn.XLOOKUP(A1686, 'Hospitalisation Details'!A:A, 'Hospitalisation Details'!P:P, "not found")</f>
        <v>R1013</v>
      </c>
      <c r="Q1686" s="2">
        <f>_xlfn.XLOOKUP(A1686, 'Hospitalisation Details'!A:A, 'Hospitalisation Details'!H:H, "not found")</f>
        <v>36</v>
      </c>
    </row>
    <row r="1687" spans="1:17" ht="15.75" x14ac:dyDescent="0.25">
      <c r="A1687" s="15" t="s">
        <v>685</v>
      </c>
      <c r="B1687" s="2" t="str">
        <f>VLOOKUP(A1687, 'Customer Names'!A:E, 4, FALSE)</f>
        <v>Ken</v>
      </c>
      <c r="C1687" s="2">
        <f>_xlfn.XLOOKUP(A1687, 'Medical Examinations'!A:A, 'Medical Examinations'!B:B, "not found")</f>
        <v>20.86</v>
      </c>
      <c r="D1687" s="2">
        <f>_xlfn.XLOOKUP(A1687, 'Medical Examinations'!A:A, 'Medical Examinations'!D:D, "not found")</f>
        <v>4.3600000000000003</v>
      </c>
      <c r="E1687" s="2" t="str">
        <f>_xlfn.XLOOKUP(A1687, 'Medical Examinations'!A:A, 'Medical Examinations'!F:F, "not found")</f>
        <v>yes</v>
      </c>
      <c r="F1687" s="2" t="str">
        <f>_xlfn.XLOOKUP(A1687, 'Medical Examinations'!A:A, 'Medical Examinations'!G:G, "not found")</f>
        <v>No</v>
      </c>
      <c r="G1687" s="2" t="str">
        <f>_xlfn.XLOOKUP(A1687, 'Medical Examinations'!A:A, 'Medical Examinations'!H:H, "not found")</f>
        <v>No</v>
      </c>
      <c r="H1687" s="2">
        <f>_xlfn.XLOOKUP(A1687, 'Medical Examinations'!A:A, 'Medical Examinations'!J:J, "not found")</f>
        <v>0</v>
      </c>
      <c r="I1687" s="2" t="str">
        <f>_xlfn.XLOOKUP(A1687, 'Medical Examinations'!A:A, 'Medical Examinations'!L:L, "not found")</f>
        <v>No</v>
      </c>
      <c r="J1687" s="2" t="str">
        <f>_xlfn.XLOOKUP(A1687, 'Medical Examinations'!A:A, 'Medical Examinations'!C:C, "not found")</f>
        <v>Normal Weight</v>
      </c>
      <c r="K1687" s="2" t="str">
        <f>_xlfn.XLOOKUP(A1687, 'Medical Examinations'!A:A, 'Medical Examinations'!E:E, "not  found")</f>
        <v>Normal</v>
      </c>
      <c r="L1687" s="16">
        <f>_xlfn.XLOOKUP(A1687, 'Hospitalisation Details'!A:A, 'Hospitalisation Details'!G:G, "not found")</f>
        <v>31295</v>
      </c>
      <c r="M1687" s="17">
        <f>_xlfn.XLOOKUP(A1687, 'Hospitalisation Details'!A:A, 'Hospitalisation Details'!J:J, "not found")</f>
        <v>5582.95</v>
      </c>
      <c r="N1687" s="2" t="str">
        <f>_xlfn.XLOOKUP(A1687, 'Hospitalisation Details'!A:A, 'Hospitalisation Details'!L:L, "not found")</f>
        <v>tier - 2</v>
      </c>
      <c r="O1687" s="2" t="str">
        <f>_xlfn.XLOOKUP(A1687, 'Hospitalisation Details'!A:A, 'Hospitalisation Details'!N:N, "not found")</f>
        <v>tier - 1</v>
      </c>
      <c r="P1687" s="2" t="str">
        <f>_xlfn.XLOOKUP(A1687, 'Hospitalisation Details'!A:A, 'Hospitalisation Details'!P:P, "not found")</f>
        <v>R1012</v>
      </c>
      <c r="Q1687" s="2">
        <f>_xlfn.XLOOKUP(A1687, 'Hospitalisation Details'!A:A, 'Hospitalisation Details'!H:H, "not found")</f>
        <v>37</v>
      </c>
    </row>
    <row r="1688" spans="1:17" ht="15.75" x14ac:dyDescent="0.25">
      <c r="A1688" s="15" t="s">
        <v>684</v>
      </c>
      <c r="B1688" s="2" t="str">
        <f>VLOOKUP(A1688, 'Customer Names'!A:E, 4, FALSE)</f>
        <v>Annie E</v>
      </c>
      <c r="C1688" s="2">
        <f>_xlfn.XLOOKUP(A1688, 'Medical Examinations'!A:A, 'Medical Examinations'!B:B, "not found")</f>
        <v>18.34</v>
      </c>
      <c r="D1688" s="2">
        <f>_xlfn.XLOOKUP(A1688, 'Medical Examinations'!A:A, 'Medical Examinations'!D:D, "not found")</f>
        <v>10.01</v>
      </c>
      <c r="E1688" s="2" t="str">
        <f>_xlfn.XLOOKUP(A1688, 'Medical Examinations'!A:A, 'Medical Examinations'!F:F, "not found")</f>
        <v>No</v>
      </c>
      <c r="F1688" s="2" t="str">
        <f>_xlfn.XLOOKUP(A1688, 'Medical Examinations'!A:A, 'Medical Examinations'!G:G, "not found")</f>
        <v>No</v>
      </c>
      <c r="G1688" s="2" t="str">
        <f>_xlfn.XLOOKUP(A1688, 'Medical Examinations'!A:A, 'Medical Examinations'!H:H, "not found")</f>
        <v>No</v>
      </c>
      <c r="H1688" s="2">
        <f>_xlfn.XLOOKUP(A1688, 'Medical Examinations'!A:A, 'Medical Examinations'!J:J, "not found")</f>
        <v>0</v>
      </c>
      <c r="I1688" s="2" t="str">
        <f>_xlfn.XLOOKUP(A1688, 'Medical Examinations'!A:A, 'Medical Examinations'!L:L, "not found")</f>
        <v>No</v>
      </c>
      <c r="J1688" s="2" t="str">
        <f>_xlfn.XLOOKUP(A1688, 'Medical Examinations'!A:A, 'Medical Examinations'!C:C, "not found")</f>
        <v>Underweight</v>
      </c>
      <c r="K1688" s="2" t="str">
        <f>_xlfn.XLOOKUP(A1688, 'Medical Examinations'!A:A, 'Medical Examinations'!E:E, "not  found")</f>
        <v>Diabetes</v>
      </c>
      <c r="L1688" s="16">
        <f>_xlfn.XLOOKUP(A1688, 'Hospitalisation Details'!A:A, 'Hospitalisation Details'!G:G, "not found")</f>
        <v>27290</v>
      </c>
      <c r="M1688" s="17">
        <f>_xlfn.XLOOKUP(A1688, 'Hospitalisation Details'!A:A, 'Hospitalisation Details'!J:J, "not found")</f>
        <v>5576.35</v>
      </c>
      <c r="N1688" s="2" t="str">
        <f>_xlfn.XLOOKUP(A1688, 'Hospitalisation Details'!A:A, 'Hospitalisation Details'!L:L, "not found")</f>
        <v>tier - 2</v>
      </c>
      <c r="O1688" s="2" t="str">
        <f>_xlfn.XLOOKUP(A1688, 'Hospitalisation Details'!A:A, 'Hospitalisation Details'!N:N, "not found")</f>
        <v>tier - 3</v>
      </c>
      <c r="P1688" s="2" t="str">
        <f>_xlfn.XLOOKUP(A1688, 'Hospitalisation Details'!A:A, 'Hospitalisation Details'!P:P, "not found")</f>
        <v>R1013</v>
      </c>
      <c r="Q1688" s="2">
        <f>_xlfn.XLOOKUP(A1688, 'Hospitalisation Details'!A:A, 'Hospitalisation Details'!H:H, "not found")</f>
        <v>48</v>
      </c>
    </row>
    <row r="1689" spans="1:17" ht="15.75" x14ac:dyDescent="0.25">
      <c r="A1689" s="15" t="s">
        <v>683</v>
      </c>
      <c r="B1689" s="2" t="str">
        <f>VLOOKUP(A1689, 'Customer Names'!A:E, 4, FALSE)</f>
        <v>Noel K.</v>
      </c>
      <c r="C1689" s="2">
        <f>_xlfn.XLOOKUP(A1689, 'Medical Examinations'!A:A, 'Medical Examinations'!B:B, "not found")</f>
        <v>34.15</v>
      </c>
      <c r="D1689" s="2">
        <f>_xlfn.XLOOKUP(A1689, 'Medical Examinations'!A:A, 'Medical Examinations'!D:D, "not found")</f>
        <v>5.42</v>
      </c>
      <c r="E1689" s="2" t="str">
        <f>_xlfn.XLOOKUP(A1689, 'Medical Examinations'!A:A, 'Medical Examinations'!F:F, "not found")</f>
        <v>No</v>
      </c>
      <c r="F1689" s="2" t="str">
        <f>_xlfn.XLOOKUP(A1689, 'Medical Examinations'!A:A, 'Medical Examinations'!G:G, "not found")</f>
        <v>No</v>
      </c>
      <c r="G1689" s="2" t="str">
        <f>_xlfn.XLOOKUP(A1689, 'Medical Examinations'!A:A, 'Medical Examinations'!H:H, "not found")</f>
        <v>No</v>
      </c>
      <c r="H1689" s="2">
        <f>_xlfn.XLOOKUP(A1689, 'Medical Examinations'!A:A, 'Medical Examinations'!J:J, "not found")</f>
        <v>0</v>
      </c>
      <c r="I1689" s="2" t="str">
        <f>_xlfn.XLOOKUP(A1689, 'Medical Examinations'!A:A, 'Medical Examinations'!L:L, "not found")</f>
        <v>No</v>
      </c>
      <c r="J1689" s="2" t="str">
        <f>_xlfn.XLOOKUP(A1689, 'Medical Examinations'!A:A, 'Medical Examinations'!C:C, "not found")</f>
        <v>Obesity</v>
      </c>
      <c r="K1689" s="2" t="str">
        <f>_xlfn.XLOOKUP(A1689, 'Medical Examinations'!A:A, 'Medical Examinations'!E:E, "not  found")</f>
        <v>Normal</v>
      </c>
      <c r="L1689" s="16">
        <f>_xlfn.XLOOKUP(A1689, 'Hospitalisation Details'!A:A, 'Hospitalisation Details'!G:G, "not found")</f>
        <v>36425</v>
      </c>
      <c r="M1689" s="17">
        <f>_xlfn.XLOOKUP(A1689, 'Hospitalisation Details'!A:A, 'Hospitalisation Details'!J:J, "not found")</f>
        <v>5552.61</v>
      </c>
      <c r="N1689" s="2" t="str">
        <f>_xlfn.XLOOKUP(A1689, 'Hospitalisation Details'!A:A, 'Hospitalisation Details'!L:L, "not found")</f>
        <v>tier - 2</v>
      </c>
      <c r="O1689" s="2" t="str">
        <f>_xlfn.XLOOKUP(A1689, 'Hospitalisation Details'!A:A, 'Hospitalisation Details'!N:N, "not found")</f>
        <v>tier - 3</v>
      </c>
      <c r="P1689" s="2" t="str">
        <f>_xlfn.XLOOKUP(A1689, 'Hospitalisation Details'!A:A, 'Hospitalisation Details'!P:P, "not found")</f>
        <v>R1026</v>
      </c>
      <c r="Q1689" s="2">
        <f>_xlfn.XLOOKUP(A1689, 'Hospitalisation Details'!A:A, 'Hospitalisation Details'!H:H, "not found")</f>
        <v>23</v>
      </c>
    </row>
    <row r="1690" spans="1:17" ht="15.75" x14ac:dyDescent="0.25">
      <c r="A1690" s="15" t="s">
        <v>682</v>
      </c>
      <c r="B1690" s="2" t="str">
        <f>VLOOKUP(A1690, 'Customer Names'!A:E, 4, FALSE)</f>
        <v>Mark S</v>
      </c>
      <c r="C1690" s="2">
        <f>_xlfn.XLOOKUP(A1690, 'Medical Examinations'!A:A, 'Medical Examinations'!B:B, "not found")</f>
        <v>18.350000000000001</v>
      </c>
      <c r="D1690" s="2">
        <f>_xlfn.XLOOKUP(A1690, 'Medical Examinations'!A:A, 'Medical Examinations'!D:D, "not found")</f>
        <v>5.12</v>
      </c>
      <c r="E1690" s="2" t="str">
        <f>_xlfn.XLOOKUP(A1690, 'Medical Examinations'!A:A, 'Medical Examinations'!F:F, "not found")</f>
        <v>No</v>
      </c>
      <c r="F1690" s="2" t="str">
        <f>_xlfn.XLOOKUP(A1690, 'Medical Examinations'!A:A, 'Medical Examinations'!G:G, "not found")</f>
        <v>No</v>
      </c>
      <c r="G1690" s="2" t="str">
        <f>_xlfn.XLOOKUP(A1690, 'Medical Examinations'!A:A, 'Medical Examinations'!H:H, "not found")</f>
        <v>No</v>
      </c>
      <c r="H1690" s="2">
        <f>_xlfn.XLOOKUP(A1690, 'Medical Examinations'!A:A, 'Medical Examinations'!J:J, "not found")</f>
        <v>0</v>
      </c>
      <c r="I1690" s="2" t="str">
        <f>_xlfn.XLOOKUP(A1690, 'Medical Examinations'!A:A, 'Medical Examinations'!L:L, "not found")</f>
        <v>No</v>
      </c>
      <c r="J1690" s="2" t="str">
        <f>_xlfn.XLOOKUP(A1690, 'Medical Examinations'!A:A, 'Medical Examinations'!C:C, "not found")</f>
        <v>Underweight</v>
      </c>
      <c r="K1690" s="2" t="str">
        <f>_xlfn.XLOOKUP(A1690, 'Medical Examinations'!A:A, 'Medical Examinations'!E:E, "not  found")</f>
        <v>Normal</v>
      </c>
      <c r="L1690" s="16">
        <f>_xlfn.XLOOKUP(A1690, 'Hospitalisation Details'!A:A, 'Hospitalisation Details'!G:G, "not found")</f>
        <v>29562</v>
      </c>
      <c r="M1690" s="17">
        <f>_xlfn.XLOOKUP(A1690, 'Hospitalisation Details'!A:A, 'Hospitalisation Details'!J:J, "not found")</f>
        <v>5540.35</v>
      </c>
      <c r="N1690" s="2" t="str">
        <f>_xlfn.XLOOKUP(A1690, 'Hospitalisation Details'!A:A, 'Hospitalisation Details'!L:L, "not found")</f>
        <v>tier - 2</v>
      </c>
      <c r="O1690" s="2" t="str">
        <f>_xlfn.XLOOKUP(A1690, 'Hospitalisation Details'!A:A, 'Hospitalisation Details'!N:N, "not found")</f>
        <v>tier - 2</v>
      </c>
      <c r="P1690" s="2" t="str">
        <f>_xlfn.XLOOKUP(A1690, 'Hospitalisation Details'!A:A, 'Hospitalisation Details'!P:P, "not found")</f>
        <v>R1012</v>
      </c>
      <c r="Q1690" s="2">
        <f>_xlfn.XLOOKUP(A1690, 'Hospitalisation Details'!A:A, 'Hospitalisation Details'!H:H, "not found")</f>
        <v>42</v>
      </c>
    </row>
    <row r="1691" spans="1:17" ht="15.75" x14ac:dyDescent="0.25">
      <c r="A1691" s="15" t="s">
        <v>681</v>
      </c>
      <c r="B1691" s="2" t="str">
        <f>VLOOKUP(A1691, 'Customer Names'!A:E, 4, FALSE)</f>
        <v>Federica</v>
      </c>
      <c r="C1691" s="2">
        <f>_xlfn.XLOOKUP(A1691, 'Medical Examinations'!A:A, 'Medical Examinations'!B:B, "not found")</f>
        <v>22.13</v>
      </c>
      <c r="D1691" s="2">
        <f>_xlfn.XLOOKUP(A1691, 'Medical Examinations'!A:A, 'Medical Examinations'!D:D, "not found")</f>
        <v>9.1999999999999993</v>
      </c>
      <c r="E1691" s="2" t="str">
        <f>_xlfn.XLOOKUP(A1691, 'Medical Examinations'!A:A, 'Medical Examinations'!F:F, "not found")</f>
        <v>yes</v>
      </c>
      <c r="F1691" s="2" t="str">
        <f>_xlfn.XLOOKUP(A1691, 'Medical Examinations'!A:A, 'Medical Examinations'!G:G, "not found")</f>
        <v>No</v>
      </c>
      <c r="G1691" s="2" t="str">
        <f>_xlfn.XLOOKUP(A1691, 'Medical Examinations'!A:A, 'Medical Examinations'!H:H, "not found")</f>
        <v>No</v>
      </c>
      <c r="H1691" s="2">
        <f>_xlfn.XLOOKUP(A1691, 'Medical Examinations'!A:A, 'Medical Examinations'!J:J, "not found")</f>
        <v>0</v>
      </c>
      <c r="I1691" s="2" t="str">
        <f>_xlfn.XLOOKUP(A1691, 'Medical Examinations'!A:A, 'Medical Examinations'!L:L, "not found")</f>
        <v>No</v>
      </c>
      <c r="J1691" s="2" t="str">
        <f>_xlfn.XLOOKUP(A1691, 'Medical Examinations'!A:A, 'Medical Examinations'!C:C, "not found")</f>
        <v>Normal Weight</v>
      </c>
      <c r="K1691" s="2" t="str">
        <f>_xlfn.XLOOKUP(A1691, 'Medical Examinations'!A:A, 'Medical Examinations'!E:E, "not  found")</f>
        <v>Diabetes</v>
      </c>
      <c r="L1691" s="16">
        <f>_xlfn.XLOOKUP(A1691, 'Hospitalisation Details'!A:A, 'Hospitalisation Details'!G:G, "not found")</f>
        <v>29897</v>
      </c>
      <c r="M1691" s="17">
        <f>_xlfn.XLOOKUP(A1691, 'Hospitalisation Details'!A:A, 'Hospitalisation Details'!J:J, "not found")</f>
        <v>5539.4</v>
      </c>
      <c r="N1691" s="2" t="str">
        <f>_xlfn.XLOOKUP(A1691, 'Hospitalisation Details'!A:A, 'Hospitalisation Details'!L:L, "not found")</f>
        <v>tier - 2</v>
      </c>
      <c r="O1691" s="2" t="str">
        <f>_xlfn.XLOOKUP(A1691, 'Hospitalisation Details'!A:A, 'Hospitalisation Details'!N:N, "not found")</f>
        <v>tier - 2</v>
      </c>
      <c r="P1691" s="2" t="str">
        <f>_xlfn.XLOOKUP(A1691, 'Hospitalisation Details'!A:A, 'Hospitalisation Details'!P:P, "not found")</f>
        <v>R1013</v>
      </c>
      <c r="Q1691" s="2">
        <f>_xlfn.XLOOKUP(A1691, 'Hospitalisation Details'!A:A, 'Hospitalisation Details'!H:H, "not found")</f>
        <v>41</v>
      </c>
    </row>
    <row r="1692" spans="1:17" ht="15.75" x14ac:dyDescent="0.25">
      <c r="A1692" s="15" t="s">
        <v>680</v>
      </c>
      <c r="B1692" s="2" t="str">
        <f>VLOOKUP(A1692, 'Customer Names'!A:E, 4, FALSE)</f>
        <v>Pamela L</v>
      </c>
      <c r="C1692" s="2">
        <f>_xlfn.XLOOKUP(A1692, 'Medical Examinations'!A:A, 'Medical Examinations'!B:B, "not found")</f>
        <v>22.51</v>
      </c>
      <c r="D1692" s="2">
        <f>_xlfn.XLOOKUP(A1692, 'Medical Examinations'!A:A, 'Medical Examinations'!D:D, "not found")</f>
        <v>6.08</v>
      </c>
      <c r="E1692" s="2" t="str">
        <f>_xlfn.XLOOKUP(A1692, 'Medical Examinations'!A:A, 'Medical Examinations'!F:F, "not found")</f>
        <v>yes</v>
      </c>
      <c r="F1692" s="2" t="str">
        <f>_xlfn.XLOOKUP(A1692, 'Medical Examinations'!A:A, 'Medical Examinations'!G:G, "not found")</f>
        <v>No</v>
      </c>
      <c r="G1692" s="2" t="str">
        <f>_xlfn.XLOOKUP(A1692, 'Medical Examinations'!A:A, 'Medical Examinations'!H:H, "not found")</f>
        <v>No</v>
      </c>
      <c r="H1692" s="2">
        <f>_xlfn.XLOOKUP(A1692, 'Medical Examinations'!A:A, 'Medical Examinations'!J:J, "not found")</f>
        <v>1</v>
      </c>
      <c r="I1692" s="2" t="str">
        <f>_xlfn.XLOOKUP(A1692, 'Medical Examinations'!A:A, 'Medical Examinations'!L:L, "not found")</f>
        <v>No</v>
      </c>
      <c r="J1692" s="2" t="str">
        <f>_xlfn.XLOOKUP(A1692, 'Medical Examinations'!A:A, 'Medical Examinations'!C:C, "not found")</f>
        <v>Normal Weight</v>
      </c>
      <c r="K1692" s="2" t="str">
        <f>_xlfn.XLOOKUP(A1692, 'Medical Examinations'!A:A, 'Medical Examinations'!E:E, "not  found")</f>
        <v>Prediabeties</v>
      </c>
      <c r="L1692" s="16">
        <f>_xlfn.XLOOKUP(A1692, 'Hospitalisation Details'!A:A, 'Hospitalisation Details'!G:G, "not found")</f>
        <v>32353</v>
      </c>
      <c r="M1692" s="17">
        <f>_xlfn.XLOOKUP(A1692, 'Hospitalisation Details'!A:A, 'Hospitalisation Details'!J:J, "not found")</f>
        <v>5503.36</v>
      </c>
      <c r="N1692" s="2" t="str">
        <f>_xlfn.XLOOKUP(A1692, 'Hospitalisation Details'!A:A, 'Hospitalisation Details'!L:L, "not found")</f>
        <v>tier - 2</v>
      </c>
      <c r="O1692" s="2" t="str">
        <f>_xlfn.XLOOKUP(A1692, 'Hospitalisation Details'!A:A, 'Hospitalisation Details'!N:N, "not found")</f>
        <v>tier - 2</v>
      </c>
      <c r="P1692" s="2" t="str">
        <f>_xlfn.XLOOKUP(A1692, 'Hospitalisation Details'!A:A, 'Hospitalisation Details'!P:P, "not found")</f>
        <v>R1012</v>
      </c>
      <c r="Q1692" s="2">
        <f>_xlfn.XLOOKUP(A1692, 'Hospitalisation Details'!A:A, 'Hospitalisation Details'!H:H, "not found")</f>
        <v>34</v>
      </c>
    </row>
    <row r="1693" spans="1:17" ht="15.75" x14ac:dyDescent="0.25">
      <c r="A1693" s="15" t="s">
        <v>679</v>
      </c>
      <c r="B1693" s="2" t="str">
        <f>VLOOKUP(A1693, 'Customer Names'!A:E, 4, FALSE)</f>
        <v>Andrew W.</v>
      </c>
      <c r="C1693" s="2">
        <f>_xlfn.XLOOKUP(A1693, 'Medical Examinations'!A:A, 'Medical Examinations'!B:B, "not found")</f>
        <v>31</v>
      </c>
      <c r="D1693" s="2">
        <f>_xlfn.XLOOKUP(A1693, 'Medical Examinations'!A:A, 'Medical Examinations'!D:D, "not found")</f>
        <v>4.7699999999999996</v>
      </c>
      <c r="E1693" s="2" t="str">
        <f>_xlfn.XLOOKUP(A1693, 'Medical Examinations'!A:A, 'Medical Examinations'!F:F, "not found")</f>
        <v>No</v>
      </c>
      <c r="F1693" s="2" t="str">
        <f>_xlfn.XLOOKUP(A1693, 'Medical Examinations'!A:A, 'Medical Examinations'!G:G, "not found")</f>
        <v>No</v>
      </c>
      <c r="G1693" s="2" t="str">
        <f>_xlfn.XLOOKUP(A1693, 'Medical Examinations'!A:A, 'Medical Examinations'!H:H, "not found")</f>
        <v>No</v>
      </c>
      <c r="H1693" s="2">
        <f>_xlfn.XLOOKUP(A1693, 'Medical Examinations'!A:A, 'Medical Examinations'!J:J, "not found")</f>
        <v>1</v>
      </c>
      <c r="I1693" s="2" t="str">
        <f>_xlfn.XLOOKUP(A1693, 'Medical Examinations'!A:A, 'Medical Examinations'!L:L, "not found")</f>
        <v>No</v>
      </c>
      <c r="J1693" s="2" t="str">
        <f>_xlfn.XLOOKUP(A1693, 'Medical Examinations'!A:A, 'Medical Examinations'!C:C, "not found")</f>
        <v>Obesity</v>
      </c>
      <c r="K1693" s="2" t="str">
        <f>_xlfn.XLOOKUP(A1693, 'Medical Examinations'!A:A, 'Medical Examinations'!E:E, "not  found")</f>
        <v>Normal</v>
      </c>
      <c r="L1693" s="16">
        <f>_xlfn.XLOOKUP(A1693, 'Hospitalisation Details'!A:A, 'Hospitalisation Details'!G:G, "not found")</f>
        <v>30911</v>
      </c>
      <c r="M1693" s="17">
        <f>_xlfn.XLOOKUP(A1693, 'Hospitalisation Details'!A:A, 'Hospitalisation Details'!J:J, "not found")</f>
        <v>5488.26</v>
      </c>
      <c r="N1693" s="2" t="str">
        <f>_xlfn.XLOOKUP(A1693, 'Hospitalisation Details'!A:A, 'Hospitalisation Details'!L:L, "not found")</f>
        <v>tier - 2</v>
      </c>
      <c r="O1693" s="2" t="str">
        <f>_xlfn.XLOOKUP(A1693, 'Hospitalisation Details'!A:A, 'Hospitalisation Details'!N:N, "not found")</f>
        <v>tier - 3</v>
      </c>
      <c r="P1693" s="2" t="str">
        <f>_xlfn.XLOOKUP(A1693, 'Hospitalisation Details'!A:A, 'Hospitalisation Details'!P:P, "not found")</f>
        <v>R1011</v>
      </c>
      <c r="Q1693" s="2">
        <f>_xlfn.XLOOKUP(A1693, 'Hospitalisation Details'!A:A, 'Hospitalisation Details'!H:H, "not found")</f>
        <v>38</v>
      </c>
    </row>
    <row r="1694" spans="1:17" ht="15.75" x14ac:dyDescent="0.25">
      <c r="A1694" s="15" t="s">
        <v>678</v>
      </c>
      <c r="B1694" s="2" t="str">
        <f>VLOOKUP(A1694, 'Customer Names'!A:E, 4, FALSE)</f>
        <v>Randall</v>
      </c>
      <c r="C1694" s="2">
        <f>_xlfn.XLOOKUP(A1694, 'Medical Examinations'!A:A, 'Medical Examinations'!B:B, "not found")</f>
        <v>28.27</v>
      </c>
      <c r="D1694" s="2">
        <f>_xlfn.XLOOKUP(A1694, 'Medical Examinations'!A:A, 'Medical Examinations'!D:D, "not found")</f>
        <v>4.62</v>
      </c>
      <c r="E1694" s="2" t="str">
        <f>_xlfn.XLOOKUP(A1694, 'Medical Examinations'!A:A, 'Medical Examinations'!F:F, "not found")</f>
        <v>No</v>
      </c>
      <c r="F1694" s="2" t="str">
        <f>_xlfn.XLOOKUP(A1694, 'Medical Examinations'!A:A, 'Medical Examinations'!G:G, "not found")</f>
        <v>No</v>
      </c>
      <c r="G1694" s="2" t="str">
        <f>_xlfn.XLOOKUP(A1694, 'Medical Examinations'!A:A, 'Medical Examinations'!H:H, "not found")</f>
        <v>No</v>
      </c>
      <c r="H1694" s="2">
        <f>_xlfn.XLOOKUP(A1694, 'Medical Examinations'!A:A, 'Medical Examinations'!J:J, "not found")</f>
        <v>1</v>
      </c>
      <c r="I1694" s="2" t="str">
        <f>_xlfn.XLOOKUP(A1694, 'Medical Examinations'!A:A, 'Medical Examinations'!L:L, "not found")</f>
        <v>No</v>
      </c>
      <c r="J1694" s="2" t="str">
        <f>_xlfn.XLOOKUP(A1694, 'Medical Examinations'!A:A, 'Medical Examinations'!C:C, "not found")</f>
        <v>Overweight</v>
      </c>
      <c r="K1694" s="2" t="str">
        <f>_xlfn.XLOOKUP(A1694, 'Medical Examinations'!A:A, 'Medical Examinations'!E:E, "not  found")</f>
        <v>Normal</v>
      </c>
      <c r="L1694" s="16">
        <f>_xlfn.XLOOKUP(A1694, 'Hospitalisation Details'!A:A, 'Hospitalisation Details'!G:G, "not found")</f>
        <v>30920</v>
      </c>
      <c r="M1694" s="17">
        <f>_xlfn.XLOOKUP(A1694, 'Hospitalisation Details'!A:A, 'Hospitalisation Details'!J:J, "not found")</f>
        <v>5484.47</v>
      </c>
      <c r="N1694" s="2" t="str">
        <f>_xlfn.XLOOKUP(A1694, 'Hospitalisation Details'!A:A, 'Hospitalisation Details'!L:L, "not found")</f>
        <v>tier - 2</v>
      </c>
      <c r="O1694" s="2" t="str">
        <f>_xlfn.XLOOKUP(A1694, 'Hospitalisation Details'!A:A, 'Hospitalisation Details'!N:N, "not found")</f>
        <v>tier - 2</v>
      </c>
      <c r="P1694" s="2" t="str">
        <f>_xlfn.XLOOKUP(A1694, 'Hospitalisation Details'!A:A, 'Hospitalisation Details'!P:P, "not found")</f>
        <v>R1013</v>
      </c>
      <c r="Q1694" s="2">
        <f>_xlfn.XLOOKUP(A1694, 'Hospitalisation Details'!A:A, 'Hospitalisation Details'!H:H, "not found")</f>
        <v>38</v>
      </c>
    </row>
    <row r="1695" spans="1:17" ht="15.75" x14ac:dyDescent="0.25">
      <c r="A1695" s="15" t="s">
        <v>677</v>
      </c>
      <c r="B1695" s="2" t="str">
        <f>VLOOKUP(A1695, 'Customer Names'!A:E, 4, FALSE)</f>
        <v>Tracy L</v>
      </c>
      <c r="C1695" s="2">
        <f>_xlfn.XLOOKUP(A1695, 'Medical Examinations'!A:A, 'Medical Examinations'!B:B, "not found")</f>
        <v>29.92</v>
      </c>
      <c r="D1695" s="2">
        <f>_xlfn.XLOOKUP(A1695, 'Medical Examinations'!A:A, 'Medical Examinations'!D:D, "not found")</f>
        <v>9.07</v>
      </c>
      <c r="E1695" s="2" t="str">
        <f>_xlfn.XLOOKUP(A1695, 'Medical Examinations'!A:A, 'Medical Examinations'!F:F, "not found")</f>
        <v>yes</v>
      </c>
      <c r="F1695" s="2" t="str">
        <f>_xlfn.XLOOKUP(A1695, 'Medical Examinations'!A:A, 'Medical Examinations'!G:G, "not found")</f>
        <v>No</v>
      </c>
      <c r="G1695" s="2" t="str">
        <f>_xlfn.XLOOKUP(A1695, 'Medical Examinations'!A:A, 'Medical Examinations'!H:H, "not found")</f>
        <v>No</v>
      </c>
      <c r="H1695" s="2">
        <f>_xlfn.XLOOKUP(A1695, 'Medical Examinations'!A:A, 'Medical Examinations'!J:J, "not found")</f>
        <v>1</v>
      </c>
      <c r="I1695" s="2" t="str">
        <f>_xlfn.XLOOKUP(A1695, 'Medical Examinations'!A:A, 'Medical Examinations'!L:L, "not found")</f>
        <v>No</v>
      </c>
      <c r="J1695" s="2" t="str">
        <f>_xlfn.XLOOKUP(A1695, 'Medical Examinations'!A:A, 'Medical Examinations'!C:C, "not found")</f>
        <v>Overweight</v>
      </c>
      <c r="K1695" s="2" t="str">
        <f>_xlfn.XLOOKUP(A1695, 'Medical Examinations'!A:A, 'Medical Examinations'!E:E, "not  found")</f>
        <v>Diabetes</v>
      </c>
      <c r="L1695" s="16">
        <f>_xlfn.XLOOKUP(A1695, 'Hospitalisation Details'!A:A, 'Hospitalisation Details'!G:G, "not found")</f>
        <v>31685</v>
      </c>
      <c r="M1695" s="17">
        <f>_xlfn.XLOOKUP(A1695, 'Hospitalisation Details'!A:A, 'Hospitalisation Details'!J:J, "not found")</f>
        <v>5478.04</v>
      </c>
      <c r="N1695" s="2" t="str">
        <f>_xlfn.XLOOKUP(A1695, 'Hospitalisation Details'!A:A, 'Hospitalisation Details'!L:L, "not found")</f>
        <v>tier - 2</v>
      </c>
      <c r="O1695" s="2" t="str">
        <f>_xlfn.XLOOKUP(A1695, 'Hospitalisation Details'!A:A, 'Hospitalisation Details'!N:N, "not found")</f>
        <v>tier - 3</v>
      </c>
      <c r="P1695" s="2" t="str">
        <f>_xlfn.XLOOKUP(A1695, 'Hospitalisation Details'!A:A, 'Hospitalisation Details'!P:P, "not found")</f>
        <v>R1013</v>
      </c>
      <c r="Q1695" s="2">
        <f>_xlfn.XLOOKUP(A1695, 'Hospitalisation Details'!A:A, 'Hospitalisation Details'!H:H, "not found")</f>
        <v>36</v>
      </c>
    </row>
    <row r="1696" spans="1:17" ht="15.75" x14ac:dyDescent="0.25">
      <c r="A1696" s="15" t="s">
        <v>676</v>
      </c>
      <c r="B1696" s="2" t="str">
        <f>VLOOKUP(A1696, 'Customer Names'!A:E, 4, FALSE)</f>
        <v>Azelie</v>
      </c>
      <c r="C1696" s="2">
        <f>_xlfn.XLOOKUP(A1696, 'Medical Examinations'!A:A, 'Medical Examinations'!B:B, "not found")</f>
        <v>25.9</v>
      </c>
      <c r="D1696" s="2">
        <f>_xlfn.XLOOKUP(A1696, 'Medical Examinations'!A:A, 'Medical Examinations'!D:D, "not found")</f>
        <v>9.1199999999999992</v>
      </c>
      <c r="E1696" s="2" t="str">
        <f>_xlfn.XLOOKUP(A1696, 'Medical Examinations'!A:A, 'Medical Examinations'!F:F, "not found")</f>
        <v>yes</v>
      </c>
      <c r="F1696" s="2" t="str">
        <f>_xlfn.XLOOKUP(A1696, 'Medical Examinations'!A:A, 'Medical Examinations'!G:G, "not found")</f>
        <v>No</v>
      </c>
      <c r="G1696" s="2" t="str">
        <f>_xlfn.XLOOKUP(A1696, 'Medical Examinations'!A:A, 'Medical Examinations'!H:H, "not found")</f>
        <v>No</v>
      </c>
      <c r="H1696" s="2">
        <f>_xlfn.XLOOKUP(A1696, 'Medical Examinations'!A:A, 'Medical Examinations'!J:J, "not found")</f>
        <v>1</v>
      </c>
      <c r="I1696" s="2" t="str">
        <f>_xlfn.XLOOKUP(A1696, 'Medical Examinations'!A:A, 'Medical Examinations'!L:L, "not found")</f>
        <v>No</v>
      </c>
      <c r="J1696" s="2" t="str">
        <f>_xlfn.XLOOKUP(A1696, 'Medical Examinations'!A:A, 'Medical Examinations'!C:C, "not found")</f>
        <v>Overweight</v>
      </c>
      <c r="K1696" s="2" t="str">
        <f>_xlfn.XLOOKUP(A1696, 'Medical Examinations'!A:A, 'Medical Examinations'!E:E, "not  found")</f>
        <v>Diabetes</v>
      </c>
      <c r="L1696" s="16">
        <f>_xlfn.XLOOKUP(A1696, 'Hospitalisation Details'!A:A, 'Hospitalisation Details'!G:G, "not found")</f>
        <v>31605</v>
      </c>
      <c r="M1696" s="17">
        <f>_xlfn.XLOOKUP(A1696, 'Hospitalisation Details'!A:A, 'Hospitalisation Details'!J:J, "not found")</f>
        <v>5472.45</v>
      </c>
      <c r="N1696" s="2" t="str">
        <f>_xlfn.XLOOKUP(A1696, 'Hospitalisation Details'!A:A, 'Hospitalisation Details'!L:L, "not found")</f>
        <v>tier - 2</v>
      </c>
      <c r="O1696" s="2" t="str">
        <f>_xlfn.XLOOKUP(A1696, 'Hospitalisation Details'!A:A, 'Hospitalisation Details'!N:N, "not found")</f>
        <v>tier - 3</v>
      </c>
      <c r="P1696" s="2" t="str">
        <f>_xlfn.XLOOKUP(A1696, 'Hospitalisation Details'!A:A, 'Hospitalisation Details'!P:P, "not found")</f>
        <v>R1011</v>
      </c>
      <c r="Q1696" s="2">
        <f>_xlfn.XLOOKUP(A1696, 'Hospitalisation Details'!A:A, 'Hospitalisation Details'!H:H, "not found")</f>
        <v>36</v>
      </c>
    </row>
    <row r="1697" spans="1:17" ht="15.75" x14ac:dyDescent="0.25">
      <c r="A1697" s="15" t="s">
        <v>675</v>
      </c>
      <c r="B1697" s="2" t="str">
        <f>VLOOKUP(A1697, 'Customer Names'!A:E, 4, FALSE)</f>
        <v>Monica M.</v>
      </c>
      <c r="C1697" s="2">
        <f>_xlfn.XLOOKUP(A1697, 'Medical Examinations'!A:A, 'Medical Examinations'!B:B, "not found")</f>
        <v>27.74</v>
      </c>
      <c r="D1697" s="2">
        <f>_xlfn.XLOOKUP(A1697, 'Medical Examinations'!A:A, 'Medical Examinations'!D:D, "not found")</f>
        <v>7.32</v>
      </c>
      <c r="E1697" s="2" t="str">
        <f>_xlfn.XLOOKUP(A1697, 'Medical Examinations'!A:A, 'Medical Examinations'!F:F, "not found")</f>
        <v>yes</v>
      </c>
      <c r="F1697" s="2" t="str">
        <f>_xlfn.XLOOKUP(A1697, 'Medical Examinations'!A:A, 'Medical Examinations'!G:G, "not found")</f>
        <v>No</v>
      </c>
      <c r="G1697" s="2" t="str">
        <f>_xlfn.XLOOKUP(A1697, 'Medical Examinations'!A:A, 'Medical Examinations'!H:H, "not found")</f>
        <v>No</v>
      </c>
      <c r="H1697" s="2">
        <f>_xlfn.XLOOKUP(A1697, 'Medical Examinations'!A:A, 'Medical Examinations'!J:J, "not found")</f>
        <v>1</v>
      </c>
      <c r="I1697" s="2" t="str">
        <f>_xlfn.XLOOKUP(A1697, 'Medical Examinations'!A:A, 'Medical Examinations'!L:L, "not found")</f>
        <v>No</v>
      </c>
      <c r="J1697" s="2" t="str">
        <f>_xlfn.XLOOKUP(A1697, 'Medical Examinations'!A:A, 'Medical Examinations'!C:C, "not found")</f>
        <v>Overweight</v>
      </c>
      <c r="K1697" s="2" t="str">
        <f>_xlfn.XLOOKUP(A1697, 'Medical Examinations'!A:A, 'Medical Examinations'!E:E, "not  found")</f>
        <v>Diabetes</v>
      </c>
      <c r="L1697" s="16">
        <f>_xlfn.XLOOKUP(A1697, 'Hospitalisation Details'!A:A, 'Hospitalisation Details'!G:G, "not found")</f>
        <v>31748</v>
      </c>
      <c r="M1697" s="17">
        <f>_xlfn.XLOOKUP(A1697, 'Hospitalisation Details'!A:A, 'Hospitalisation Details'!J:J, "not found")</f>
        <v>5469.01</v>
      </c>
      <c r="N1697" s="2" t="str">
        <f>_xlfn.XLOOKUP(A1697, 'Hospitalisation Details'!A:A, 'Hospitalisation Details'!L:L, "not found")</f>
        <v>tier - 2</v>
      </c>
      <c r="O1697" s="2" t="str">
        <f>_xlfn.XLOOKUP(A1697, 'Hospitalisation Details'!A:A, 'Hospitalisation Details'!N:N, "not found")</f>
        <v>tier - 2</v>
      </c>
      <c r="P1697" s="2" t="str">
        <f>_xlfn.XLOOKUP(A1697, 'Hospitalisation Details'!A:A, 'Hospitalisation Details'!P:P, "not found")</f>
        <v>R1024</v>
      </c>
      <c r="Q1697" s="2">
        <f>_xlfn.XLOOKUP(A1697, 'Hospitalisation Details'!A:A, 'Hospitalisation Details'!H:H, "not found")</f>
        <v>36</v>
      </c>
    </row>
    <row r="1698" spans="1:17" ht="15.75" x14ac:dyDescent="0.25">
      <c r="A1698" s="15" t="s">
        <v>674</v>
      </c>
      <c r="B1698" s="2" t="str">
        <f>VLOOKUP(A1698, 'Customer Names'!A:E, 4, FALSE)</f>
        <v>Katarina K.</v>
      </c>
      <c r="C1698" s="2">
        <f>_xlfn.XLOOKUP(A1698, 'Medical Examinations'!A:A, 'Medical Examinations'!B:B, "not found")</f>
        <v>17.260000000000002</v>
      </c>
      <c r="D1698" s="2">
        <f>_xlfn.XLOOKUP(A1698, 'Medical Examinations'!A:A, 'Medical Examinations'!D:D, "not found")</f>
        <v>11.73</v>
      </c>
      <c r="E1698" s="2" t="str">
        <f>_xlfn.XLOOKUP(A1698, 'Medical Examinations'!A:A, 'Medical Examinations'!F:F, "not found")</f>
        <v>No</v>
      </c>
      <c r="F1698" s="2" t="str">
        <f>_xlfn.XLOOKUP(A1698, 'Medical Examinations'!A:A, 'Medical Examinations'!G:G, "not found")</f>
        <v>No</v>
      </c>
      <c r="G1698" s="2" t="str">
        <f>_xlfn.XLOOKUP(A1698, 'Medical Examinations'!A:A, 'Medical Examinations'!H:H, "not found")</f>
        <v>No</v>
      </c>
      <c r="H1698" s="2">
        <f>_xlfn.XLOOKUP(A1698, 'Medical Examinations'!A:A, 'Medical Examinations'!J:J, "not found")</f>
        <v>2</v>
      </c>
      <c r="I1698" s="2" t="str">
        <f>_xlfn.XLOOKUP(A1698, 'Medical Examinations'!A:A, 'Medical Examinations'!L:L, "not found")</f>
        <v>No</v>
      </c>
      <c r="J1698" s="2" t="str">
        <f>_xlfn.XLOOKUP(A1698, 'Medical Examinations'!A:A, 'Medical Examinations'!C:C, "not found")</f>
        <v>Underweight</v>
      </c>
      <c r="K1698" s="2" t="str">
        <f>_xlfn.XLOOKUP(A1698, 'Medical Examinations'!A:A, 'Medical Examinations'!E:E, "not  found")</f>
        <v>Diabetes</v>
      </c>
      <c r="L1698" s="16">
        <f>_xlfn.XLOOKUP(A1698, 'Hospitalisation Details'!A:A, 'Hospitalisation Details'!G:G, "not found")</f>
        <v>26961</v>
      </c>
      <c r="M1698" s="17">
        <f>_xlfn.XLOOKUP(A1698, 'Hospitalisation Details'!A:A, 'Hospitalisation Details'!J:J, "not found")</f>
        <v>5466.88</v>
      </c>
      <c r="N1698" s="2" t="str">
        <f>_xlfn.XLOOKUP(A1698, 'Hospitalisation Details'!A:A, 'Hospitalisation Details'!L:L, "not found")</f>
        <v>tier - 2</v>
      </c>
      <c r="O1698" s="2" t="str">
        <f>_xlfn.XLOOKUP(A1698, 'Hospitalisation Details'!A:A, 'Hospitalisation Details'!N:N, "not found")</f>
        <v>tier - 2</v>
      </c>
      <c r="P1698" s="2" t="str">
        <f>_xlfn.XLOOKUP(A1698, 'Hospitalisation Details'!A:A, 'Hospitalisation Details'!P:P, "not found")</f>
        <v>R1013</v>
      </c>
      <c r="Q1698" s="2">
        <f>_xlfn.XLOOKUP(A1698, 'Hospitalisation Details'!A:A, 'Hospitalisation Details'!H:H, "not found")</f>
        <v>49</v>
      </c>
    </row>
    <row r="1699" spans="1:17" ht="15.75" x14ac:dyDescent="0.25">
      <c r="A1699" s="15" t="s">
        <v>673</v>
      </c>
      <c r="B1699" s="2" t="str">
        <f>VLOOKUP(A1699, 'Customer Names'!A:E, 4, FALSE)</f>
        <v>Jamie L.</v>
      </c>
      <c r="C1699" s="2">
        <f>_xlfn.XLOOKUP(A1699, 'Medical Examinations'!A:A, 'Medical Examinations'!B:B, "not found")</f>
        <v>19.855</v>
      </c>
      <c r="D1699" s="2">
        <f>_xlfn.XLOOKUP(A1699, 'Medical Examinations'!A:A, 'Medical Examinations'!D:D, "not found")</f>
        <v>6.64</v>
      </c>
      <c r="E1699" s="2" t="str">
        <f>_xlfn.XLOOKUP(A1699, 'Medical Examinations'!A:A, 'Medical Examinations'!F:F, "not found")</f>
        <v>yes</v>
      </c>
      <c r="F1699" s="2" t="str">
        <f>_xlfn.XLOOKUP(A1699, 'Medical Examinations'!A:A, 'Medical Examinations'!G:G, "not found")</f>
        <v>No</v>
      </c>
      <c r="G1699" s="2" t="str">
        <f>_xlfn.XLOOKUP(A1699, 'Medical Examinations'!A:A, 'Medical Examinations'!H:H, "not found")</f>
        <v>No</v>
      </c>
      <c r="H1699" s="2">
        <f>_xlfn.XLOOKUP(A1699, 'Medical Examinations'!A:A, 'Medical Examinations'!J:J, "not found")</f>
        <v>1</v>
      </c>
      <c r="I1699" s="2" t="str">
        <f>_xlfn.XLOOKUP(A1699, 'Medical Examinations'!A:A, 'Medical Examinations'!L:L, "not found")</f>
        <v>No</v>
      </c>
      <c r="J1699" s="2" t="str">
        <f>_xlfn.XLOOKUP(A1699, 'Medical Examinations'!A:A, 'Medical Examinations'!C:C, "not found")</f>
        <v>Normal Weight</v>
      </c>
      <c r="K1699" s="2" t="str">
        <f>_xlfn.XLOOKUP(A1699, 'Medical Examinations'!A:A, 'Medical Examinations'!E:E, "not  found")</f>
        <v>Diabetes</v>
      </c>
      <c r="L1699" s="16">
        <f>_xlfn.XLOOKUP(A1699, 'Hospitalisation Details'!A:A, 'Hospitalisation Details'!G:G, "not found")</f>
        <v>31771</v>
      </c>
      <c r="M1699" s="17">
        <f>_xlfn.XLOOKUP(A1699, 'Hospitalisation Details'!A:A, 'Hospitalisation Details'!J:J, "not found")</f>
        <v>5458.05</v>
      </c>
      <c r="N1699" s="2" t="str">
        <f>_xlfn.XLOOKUP(A1699, 'Hospitalisation Details'!A:A, 'Hospitalisation Details'!L:L, "not found")</f>
        <v>tier - 2</v>
      </c>
      <c r="O1699" s="2" t="str">
        <f>_xlfn.XLOOKUP(A1699, 'Hospitalisation Details'!A:A, 'Hospitalisation Details'!N:N, "not found")</f>
        <v>tier - 2</v>
      </c>
      <c r="P1699" s="2" t="str">
        <f>_xlfn.XLOOKUP(A1699, 'Hospitalisation Details'!A:A, 'Hospitalisation Details'!P:P, "not found")</f>
        <v>R1024</v>
      </c>
      <c r="Q1699" s="2">
        <f>_xlfn.XLOOKUP(A1699, 'Hospitalisation Details'!A:A, 'Hospitalisation Details'!H:H, "not found")</f>
        <v>36</v>
      </c>
    </row>
    <row r="1700" spans="1:17" ht="15.75" x14ac:dyDescent="0.25">
      <c r="A1700" s="15" t="s">
        <v>672</v>
      </c>
      <c r="B1700" s="2" t="str">
        <f>VLOOKUP(A1700, 'Customer Names'!A:E, 4, FALSE)</f>
        <v>Brian</v>
      </c>
      <c r="C1700" s="2">
        <f>_xlfn.XLOOKUP(A1700, 'Medical Examinations'!A:A, 'Medical Examinations'!B:B, "not found")</f>
        <v>41.69</v>
      </c>
      <c r="D1700" s="2">
        <f>_xlfn.XLOOKUP(A1700, 'Medical Examinations'!A:A, 'Medical Examinations'!D:D, "not found")</f>
        <v>5.78</v>
      </c>
      <c r="E1700" s="2" t="str">
        <f>_xlfn.XLOOKUP(A1700, 'Medical Examinations'!A:A, 'Medical Examinations'!F:F, "not found")</f>
        <v>No</v>
      </c>
      <c r="F1700" s="2" t="str">
        <f>_xlfn.XLOOKUP(A1700, 'Medical Examinations'!A:A, 'Medical Examinations'!G:G, "not found")</f>
        <v>No</v>
      </c>
      <c r="G1700" s="2" t="str">
        <f>_xlfn.XLOOKUP(A1700, 'Medical Examinations'!A:A, 'Medical Examinations'!H:H, "not found")</f>
        <v>No</v>
      </c>
      <c r="H1700" s="2">
        <f>_xlfn.XLOOKUP(A1700, 'Medical Examinations'!A:A, 'Medical Examinations'!J:J, "not found")</f>
        <v>0</v>
      </c>
      <c r="I1700" s="2" t="str">
        <f>_xlfn.XLOOKUP(A1700, 'Medical Examinations'!A:A, 'Medical Examinations'!L:L, "not found")</f>
        <v>No</v>
      </c>
      <c r="J1700" s="2" t="str">
        <f>_xlfn.XLOOKUP(A1700, 'Medical Examinations'!A:A, 'Medical Examinations'!C:C, "not found")</f>
        <v>Obesity</v>
      </c>
      <c r="K1700" s="2" t="str">
        <f>_xlfn.XLOOKUP(A1700, 'Medical Examinations'!A:A, 'Medical Examinations'!E:E, "not  found")</f>
        <v>Prediabeties</v>
      </c>
      <c r="L1700" s="16">
        <f>_xlfn.XLOOKUP(A1700, 'Hospitalisation Details'!A:A, 'Hospitalisation Details'!G:G, "not found")</f>
        <v>30188</v>
      </c>
      <c r="M1700" s="17">
        <f>_xlfn.XLOOKUP(A1700, 'Hospitalisation Details'!A:A, 'Hospitalisation Details'!J:J, "not found")</f>
        <v>5438.75</v>
      </c>
      <c r="N1700" s="2" t="str">
        <f>_xlfn.XLOOKUP(A1700, 'Hospitalisation Details'!A:A, 'Hospitalisation Details'!L:L, "not found")</f>
        <v>tier - 3</v>
      </c>
      <c r="O1700" s="2" t="str">
        <f>_xlfn.XLOOKUP(A1700, 'Hospitalisation Details'!A:A, 'Hospitalisation Details'!N:N, "not found")</f>
        <v>tier - 2</v>
      </c>
      <c r="P1700" s="2" t="str">
        <f>_xlfn.XLOOKUP(A1700, 'Hospitalisation Details'!A:A, 'Hospitalisation Details'!P:P, "not found")</f>
        <v>R1013</v>
      </c>
      <c r="Q1700" s="2">
        <f>_xlfn.XLOOKUP(A1700, 'Hospitalisation Details'!A:A, 'Hospitalisation Details'!H:H, "not found")</f>
        <v>40</v>
      </c>
    </row>
    <row r="1701" spans="1:17" ht="15.75" x14ac:dyDescent="0.25">
      <c r="A1701" s="15" t="s">
        <v>671</v>
      </c>
      <c r="B1701" s="2" t="str">
        <f>VLOOKUP(A1701, 'Customer Names'!A:E, 4, FALSE)</f>
        <v>Stacey L.</v>
      </c>
      <c r="C1701" s="2">
        <f>_xlfn.XLOOKUP(A1701, 'Medical Examinations'!A:A, 'Medical Examinations'!B:B, "not found")</f>
        <v>16.12</v>
      </c>
      <c r="D1701" s="2">
        <f>_xlfn.XLOOKUP(A1701, 'Medical Examinations'!A:A, 'Medical Examinations'!D:D, "not found")</f>
        <v>10.45</v>
      </c>
      <c r="E1701" s="2" t="str">
        <f>_xlfn.XLOOKUP(A1701, 'Medical Examinations'!A:A, 'Medical Examinations'!F:F, "not found")</f>
        <v>No</v>
      </c>
      <c r="F1701" s="2" t="str">
        <f>_xlfn.XLOOKUP(A1701, 'Medical Examinations'!A:A, 'Medical Examinations'!G:G, "not found")</f>
        <v>No</v>
      </c>
      <c r="G1701" s="2" t="str">
        <f>_xlfn.XLOOKUP(A1701, 'Medical Examinations'!A:A, 'Medical Examinations'!H:H, "not found")</f>
        <v>No</v>
      </c>
      <c r="H1701" s="2">
        <f>_xlfn.XLOOKUP(A1701, 'Medical Examinations'!A:A, 'Medical Examinations'!J:J, "not found")</f>
        <v>0</v>
      </c>
      <c r="I1701" s="2" t="str">
        <f>_xlfn.XLOOKUP(A1701, 'Medical Examinations'!A:A, 'Medical Examinations'!L:L, "not found")</f>
        <v>No</v>
      </c>
      <c r="J1701" s="2" t="str">
        <f>_xlfn.XLOOKUP(A1701, 'Medical Examinations'!A:A, 'Medical Examinations'!C:C, "not found")</f>
        <v>Underweight</v>
      </c>
      <c r="K1701" s="2" t="str">
        <f>_xlfn.XLOOKUP(A1701, 'Medical Examinations'!A:A, 'Medical Examinations'!E:E, "not  found")</f>
        <v>Diabetes</v>
      </c>
      <c r="L1701" s="16">
        <f>_xlfn.XLOOKUP(A1701, 'Hospitalisation Details'!A:A, 'Hospitalisation Details'!G:G, "not found")</f>
        <v>28649</v>
      </c>
      <c r="M1701" s="17">
        <f>_xlfn.XLOOKUP(A1701, 'Hospitalisation Details'!A:A, 'Hospitalisation Details'!J:J, "not found")</f>
        <v>5428.98</v>
      </c>
      <c r="N1701" s="2" t="str">
        <f>_xlfn.XLOOKUP(A1701, 'Hospitalisation Details'!A:A, 'Hospitalisation Details'!L:L, "not found")</f>
        <v>tier - 2</v>
      </c>
      <c r="O1701" s="2" t="str">
        <f>_xlfn.XLOOKUP(A1701, 'Hospitalisation Details'!A:A, 'Hospitalisation Details'!N:N, "not found")</f>
        <v>tier - 2</v>
      </c>
      <c r="P1701" s="2" t="str">
        <f>_xlfn.XLOOKUP(A1701, 'Hospitalisation Details'!A:A, 'Hospitalisation Details'!P:P, "not found")</f>
        <v>R1012</v>
      </c>
      <c r="Q1701" s="2">
        <f>_xlfn.XLOOKUP(A1701, 'Hospitalisation Details'!A:A, 'Hospitalisation Details'!H:H, "not found")</f>
        <v>45</v>
      </c>
    </row>
    <row r="1702" spans="1:17" ht="15.75" x14ac:dyDescent="0.25">
      <c r="A1702" s="15" t="s">
        <v>670</v>
      </c>
      <c r="B1702" s="2" t="str">
        <f>VLOOKUP(A1702, 'Customer Names'!A:E, 4, FALSE)</f>
        <v>Stephen</v>
      </c>
      <c r="C1702" s="2">
        <f>_xlfn.XLOOKUP(A1702, 'Medical Examinations'!A:A, 'Medical Examinations'!B:B, "not found")</f>
        <v>37.43</v>
      </c>
      <c r="D1702" s="2">
        <f>_xlfn.XLOOKUP(A1702, 'Medical Examinations'!A:A, 'Medical Examinations'!D:D, "not found")</f>
        <v>4.5199999999999996</v>
      </c>
      <c r="E1702" s="2" t="str">
        <f>_xlfn.XLOOKUP(A1702, 'Medical Examinations'!A:A, 'Medical Examinations'!F:F, "not found")</f>
        <v>No</v>
      </c>
      <c r="F1702" s="2" t="str">
        <f>_xlfn.XLOOKUP(A1702, 'Medical Examinations'!A:A, 'Medical Examinations'!G:G, "not found")</f>
        <v>No</v>
      </c>
      <c r="G1702" s="2" t="str">
        <f>_xlfn.XLOOKUP(A1702, 'Medical Examinations'!A:A, 'Medical Examinations'!H:H, "not found")</f>
        <v>No</v>
      </c>
      <c r="H1702" s="2">
        <f>_xlfn.XLOOKUP(A1702, 'Medical Examinations'!A:A, 'Medical Examinations'!J:J, "not found")</f>
        <v>1</v>
      </c>
      <c r="I1702" s="2" t="str">
        <f>_xlfn.XLOOKUP(A1702, 'Medical Examinations'!A:A, 'Medical Examinations'!L:L, "not found")</f>
        <v>No</v>
      </c>
      <c r="J1702" s="2" t="str">
        <f>_xlfn.XLOOKUP(A1702, 'Medical Examinations'!A:A, 'Medical Examinations'!C:C, "not found")</f>
        <v>Obesity</v>
      </c>
      <c r="K1702" s="2" t="str">
        <f>_xlfn.XLOOKUP(A1702, 'Medical Examinations'!A:A, 'Medical Examinations'!E:E, "not  found")</f>
        <v>Normal</v>
      </c>
      <c r="L1702" s="16">
        <f>_xlfn.XLOOKUP(A1702, 'Hospitalisation Details'!A:A, 'Hospitalisation Details'!G:G, "not found")</f>
        <v>33864</v>
      </c>
      <c r="M1702" s="17">
        <f>_xlfn.XLOOKUP(A1702, 'Hospitalisation Details'!A:A, 'Hospitalisation Details'!J:J, "not found")</f>
        <v>5428.73</v>
      </c>
      <c r="N1702" s="2" t="str">
        <f>_xlfn.XLOOKUP(A1702, 'Hospitalisation Details'!A:A, 'Hospitalisation Details'!L:L, "not found")</f>
        <v>tier - 3</v>
      </c>
      <c r="O1702" s="2" t="str">
        <f>_xlfn.XLOOKUP(A1702, 'Hospitalisation Details'!A:A, 'Hospitalisation Details'!N:N, "not found")</f>
        <v>tier - 1</v>
      </c>
      <c r="P1702" s="2" t="str">
        <f>_xlfn.XLOOKUP(A1702, 'Hospitalisation Details'!A:A, 'Hospitalisation Details'!P:P, "not found")</f>
        <v>R1017</v>
      </c>
      <c r="Q1702" s="2">
        <f>_xlfn.XLOOKUP(A1702, 'Hospitalisation Details'!A:A, 'Hospitalisation Details'!H:H, "not found")</f>
        <v>30</v>
      </c>
    </row>
    <row r="1703" spans="1:17" ht="15.75" x14ac:dyDescent="0.25">
      <c r="A1703" s="15" t="s">
        <v>669</v>
      </c>
      <c r="B1703" s="2" t="str">
        <f>VLOOKUP(A1703, 'Customer Names'!A:E, 4, FALSE)</f>
        <v>Joshua</v>
      </c>
      <c r="C1703" s="2">
        <f>_xlfn.XLOOKUP(A1703, 'Medical Examinations'!A:A, 'Medical Examinations'!B:B, "not found")</f>
        <v>31.065000000000001</v>
      </c>
      <c r="D1703" s="2">
        <f>_xlfn.XLOOKUP(A1703, 'Medical Examinations'!A:A, 'Medical Examinations'!D:D, "not found")</f>
        <v>5.71</v>
      </c>
      <c r="E1703" s="2" t="str">
        <f>_xlfn.XLOOKUP(A1703, 'Medical Examinations'!A:A, 'Medical Examinations'!F:F, "not found")</f>
        <v>No</v>
      </c>
      <c r="F1703" s="2" t="str">
        <f>_xlfn.XLOOKUP(A1703, 'Medical Examinations'!A:A, 'Medical Examinations'!G:G, "not found")</f>
        <v>No</v>
      </c>
      <c r="G1703" s="2" t="str">
        <f>_xlfn.XLOOKUP(A1703, 'Medical Examinations'!A:A, 'Medical Examinations'!H:H, "not found")</f>
        <v>No</v>
      </c>
      <c r="H1703" s="2">
        <f>_xlfn.XLOOKUP(A1703, 'Medical Examinations'!A:A, 'Medical Examinations'!J:J, "not found")</f>
        <v>0</v>
      </c>
      <c r="I1703" s="2" t="str">
        <f>_xlfn.XLOOKUP(A1703, 'Medical Examinations'!A:A, 'Medical Examinations'!L:L, "not found")</f>
        <v>No</v>
      </c>
      <c r="J1703" s="2" t="str">
        <f>_xlfn.XLOOKUP(A1703, 'Medical Examinations'!A:A, 'Medical Examinations'!C:C, "not found")</f>
        <v>Obesity</v>
      </c>
      <c r="K1703" s="2" t="str">
        <f>_xlfn.XLOOKUP(A1703, 'Medical Examinations'!A:A, 'Medical Examinations'!E:E, "not  found")</f>
        <v>Prediabeties</v>
      </c>
      <c r="L1703" s="16">
        <f>_xlfn.XLOOKUP(A1703, 'Hospitalisation Details'!A:A, 'Hospitalisation Details'!G:G, "not found")</f>
        <v>33425</v>
      </c>
      <c r="M1703" s="17">
        <f>_xlfn.XLOOKUP(A1703, 'Hospitalisation Details'!A:A, 'Hospitalisation Details'!J:J, "not found")</f>
        <v>5425.02</v>
      </c>
      <c r="N1703" s="2" t="str">
        <f>_xlfn.XLOOKUP(A1703, 'Hospitalisation Details'!A:A, 'Hospitalisation Details'!L:L, "not found")</f>
        <v>tier - 2</v>
      </c>
      <c r="O1703" s="2" t="str">
        <f>_xlfn.XLOOKUP(A1703, 'Hospitalisation Details'!A:A, 'Hospitalisation Details'!N:N, "not found")</f>
        <v>tier - 1</v>
      </c>
      <c r="P1703" s="2" t="str">
        <f>_xlfn.XLOOKUP(A1703, 'Hospitalisation Details'!A:A, 'Hospitalisation Details'!P:P, "not found")</f>
        <v>R1012</v>
      </c>
      <c r="Q1703" s="2">
        <f>_xlfn.XLOOKUP(A1703, 'Hospitalisation Details'!A:A, 'Hospitalisation Details'!H:H, "not found")</f>
        <v>31</v>
      </c>
    </row>
    <row r="1704" spans="1:17" ht="15.75" x14ac:dyDescent="0.25">
      <c r="A1704" s="15" t="s">
        <v>668</v>
      </c>
      <c r="B1704" s="2" t="str">
        <f>VLOOKUP(A1704, 'Customer Names'!A:E, 4, FALSE)</f>
        <v>Josh</v>
      </c>
      <c r="C1704" s="2">
        <f>_xlfn.XLOOKUP(A1704, 'Medical Examinations'!A:A, 'Medical Examinations'!B:B, "not found")</f>
        <v>25.08</v>
      </c>
      <c r="D1704" s="2">
        <f>_xlfn.XLOOKUP(A1704, 'Medical Examinations'!A:A, 'Medical Examinations'!D:D, "not found")</f>
        <v>4.7699999999999996</v>
      </c>
      <c r="E1704" s="2" t="str">
        <f>_xlfn.XLOOKUP(A1704, 'Medical Examinations'!A:A, 'Medical Examinations'!F:F, "not found")</f>
        <v>No</v>
      </c>
      <c r="F1704" s="2" t="str">
        <f>_xlfn.XLOOKUP(A1704, 'Medical Examinations'!A:A, 'Medical Examinations'!G:G, "not found")</f>
        <v>No</v>
      </c>
      <c r="G1704" s="2" t="str">
        <f>_xlfn.XLOOKUP(A1704, 'Medical Examinations'!A:A, 'Medical Examinations'!H:H, "not found")</f>
        <v>No</v>
      </c>
      <c r="H1704" s="2">
        <f>_xlfn.XLOOKUP(A1704, 'Medical Examinations'!A:A, 'Medical Examinations'!J:J, "not found")</f>
        <v>0</v>
      </c>
      <c r="I1704" s="2" t="str">
        <f>_xlfn.XLOOKUP(A1704, 'Medical Examinations'!A:A, 'Medical Examinations'!L:L, "not found")</f>
        <v>No</v>
      </c>
      <c r="J1704" s="2" t="str">
        <f>_xlfn.XLOOKUP(A1704, 'Medical Examinations'!A:A, 'Medical Examinations'!C:C, "not found")</f>
        <v>Overweight</v>
      </c>
      <c r="K1704" s="2" t="str">
        <f>_xlfn.XLOOKUP(A1704, 'Medical Examinations'!A:A, 'Medical Examinations'!E:E, "not  found")</f>
        <v>Normal</v>
      </c>
      <c r="L1704" s="16">
        <f>_xlfn.XLOOKUP(A1704, 'Hospitalisation Details'!A:A, 'Hospitalisation Details'!G:G, "not found")</f>
        <v>30221</v>
      </c>
      <c r="M1704" s="17">
        <f>_xlfn.XLOOKUP(A1704, 'Hospitalisation Details'!A:A, 'Hospitalisation Details'!J:J, "not found")</f>
        <v>5415.66</v>
      </c>
      <c r="N1704" s="2" t="str">
        <f>_xlfn.XLOOKUP(A1704, 'Hospitalisation Details'!A:A, 'Hospitalisation Details'!L:L, "not found")</f>
        <v>tier - 2</v>
      </c>
      <c r="O1704" s="2" t="str">
        <f>_xlfn.XLOOKUP(A1704, 'Hospitalisation Details'!A:A, 'Hospitalisation Details'!N:N, "not found")</f>
        <v>tier - 3</v>
      </c>
      <c r="P1704" s="2" t="str">
        <f>_xlfn.XLOOKUP(A1704, 'Hospitalisation Details'!A:A, 'Hospitalisation Details'!P:P, "not found")</f>
        <v>R1013</v>
      </c>
      <c r="Q1704" s="2">
        <f>_xlfn.XLOOKUP(A1704, 'Hospitalisation Details'!A:A, 'Hospitalisation Details'!H:H, "not found")</f>
        <v>40</v>
      </c>
    </row>
    <row r="1705" spans="1:17" ht="15.75" x14ac:dyDescent="0.25">
      <c r="A1705" s="15" t="s">
        <v>667</v>
      </c>
      <c r="B1705" s="2" t="str">
        <f>VLOOKUP(A1705, 'Customer Names'!A:E, 4, FALSE)</f>
        <v>Heather</v>
      </c>
      <c r="C1705" s="2">
        <f>_xlfn.XLOOKUP(A1705, 'Medical Examinations'!A:A, 'Medical Examinations'!B:B, "not found")</f>
        <v>15.2</v>
      </c>
      <c r="D1705" s="2">
        <f>_xlfn.XLOOKUP(A1705, 'Medical Examinations'!A:A, 'Medical Examinations'!D:D, "not found")</f>
        <v>7.81</v>
      </c>
      <c r="E1705" s="2" t="str">
        <f>_xlfn.XLOOKUP(A1705, 'Medical Examinations'!A:A, 'Medical Examinations'!F:F, "not found")</f>
        <v>yes</v>
      </c>
      <c r="F1705" s="2" t="str">
        <f>_xlfn.XLOOKUP(A1705, 'Medical Examinations'!A:A, 'Medical Examinations'!G:G, "not found")</f>
        <v>No</v>
      </c>
      <c r="G1705" s="2" t="str">
        <f>_xlfn.XLOOKUP(A1705, 'Medical Examinations'!A:A, 'Medical Examinations'!H:H, "not found")</f>
        <v>No</v>
      </c>
      <c r="H1705" s="2">
        <f>_xlfn.XLOOKUP(A1705, 'Medical Examinations'!A:A, 'Medical Examinations'!J:J, "not found")</f>
        <v>1</v>
      </c>
      <c r="I1705" s="2" t="str">
        <f>_xlfn.XLOOKUP(A1705, 'Medical Examinations'!A:A, 'Medical Examinations'!L:L, "not found")</f>
        <v>No</v>
      </c>
      <c r="J1705" s="2" t="str">
        <f>_xlfn.XLOOKUP(A1705, 'Medical Examinations'!A:A, 'Medical Examinations'!C:C, "not found")</f>
        <v>Underweight</v>
      </c>
      <c r="K1705" s="2" t="str">
        <f>_xlfn.XLOOKUP(A1705, 'Medical Examinations'!A:A, 'Medical Examinations'!E:E, "not  found")</f>
        <v>Diabetes</v>
      </c>
      <c r="L1705" s="16">
        <f>_xlfn.XLOOKUP(A1705, 'Hospitalisation Details'!A:A, 'Hospitalisation Details'!G:G, "not found")</f>
        <v>27664</v>
      </c>
      <c r="M1705" s="17">
        <f>_xlfn.XLOOKUP(A1705, 'Hospitalisation Details'!A:A, 'Hospitalisation Details'!J:J, "not found")</f>
        <v>5411.99</v>
      </c>
      <c r="N1705" s="2" t="str">
        <f>_xlfn.XLOOKUP(A1705, 'Hospitalisation Details'!A:A, 'Hospitalisation Details'!L:L, "not found")</f>
        <v>tier - 2</v>
      </c>
      <c r="O1705" s="2" t="str">
        <f>_xlfn.XLOOKUP(A1705, 'Hospitalisation Details'!A:A, 'Hospitalisation Details'!N:N, "not found")</f>
        <v>tier - 3</v>
      </c>
      <c r="P1705" s="2" t="str">
        <f>_xlfn.XLOOKUP(A1705, 'Hospitalisation Details'!A:A, 'Hospitalisation Details'!P:P, "not found")</f>
        <v>R1012</v>
      </c>
      <c r="Q1705" s="2">
        <f>_xlfn.XLOOKUP(A1705, 'Hospitalisation Details'!A:A, 'Hospitalisation Details'!H:H, "not found")</f>
        <v>47</v>
      </c>
    </row>
    <row r="1706" spans="1:17" ht="15.75" x14ac:dyDescent="0.25">
      <c r="A1706" s="15" t="s">
        <v>666</v>
      </c>
      <c r="B1706" s="2" t="str">
        <f>VLOOKUP(A1706, 'Customer Names'!A:E, 4, FALSE)</f>
        <v>James C.</v>
      </c>
      <c r="C1706" s="2">
        <f>_xlfn.XLOOKUP(A1706, 'Medical Examinations'!A:A, 'Medical Examinations'!B:B, "not found")</f>
        <v>22.34</v>
      </c>
      <c r="D1706" s="2">
        <f>_xlfn.XLOOKUP(A1706, 'Medical Examinations'!A:A, 'Medical Examinations'!D:D, "not found")</f>
        <v>5.19</v>
      </c>
      <c r="E1706" s="2" t="str">
        <f>_xlfn.XLOOKUP(A1706, 'Medical Examinations'!A:A, 'Medical Examinations'!F:F, "not found")</f>
        <v>yes</v>
      </c>
      <c r="F1706" s="2" t="str">
        <f>_xlfn.XLOOKUP(A1706, 'Medical Examinations'!A:A, 'Medical Examinations'!G:G, "not found")</f>
        <v>No</v>
      </c>
      <c r="G1706" s="2" t="str">
        <f>_xlfn.XLOOKUP(A1706, 'Medical Examinations'!A:A, 'Medical Examinations'!H:H, "not found")</f>
        <v>No</v>
      </c>
      <c r="H1706" s="2">
        <f>_xlfn.XLOOKUP(A1706, 'Medical Examinations'!A:A, 'Medical Examinations'!J:J, "not found")</f>
        <v>0</v>
      </c>
      <c r="I1706" s="2" t="str">
        <f>_xlfn.XLOOKUP(A1706, 'Medical Examinations'!A:A, 'Medical Examinations'!L:L, "not found")</f>
        <v>No</v>
      </c>
      <c r="J1706" s="2" t="str">
        <f>_xlfn.XLOOKUP(A1706, 'Medical Examinations'!A:A, 'Medical Examinations'!C:C, "not found")</f>
        <v>Normal Weight</v>
      </c>
      <c r="K1706" s="2" t="str">
        <f>_xlfn.XLOOKUP(A1706, 'Medical Examinations'!A:A, 'Medical Examinations'!E:E, "not  found")</f>
        <v>Normal</v>
      </c>
      <c r="L1706" s="16">
        <f>_xlfn.XLOOKUP(A1706, 'Hospitalisation Details'!A:A, 'Hospitalisation Details'!G:G, "not found")</f>
        <v>31404</v>
      </c>
      <c r="M1706" s="17">
        <f>_xlfn.XLOOKUP(A1706, 'Hospitalisation Details'!A:A, 'Hospitalisation Details'!J:J, "not found")</f>
        <v>5402.89</v>
      </c>
      <c r="N1706" s="2" t="str">
        <f>_xlfn.XLOOKUP(A1706, 'Hospitalisation Details'!A:A, 'Hospitalisation Details'!L:L, "not found")</f>
        <v>tier - 2</v>
      </c>
      <c r="O1706" s="2" t="str">
        <f>_xlfn.XLOOKUP(A1706, 'Hospitalisation Details'!A:A, 'Hospitalisation Details'!N:N, "not found")</f>
        <v>tier - 1</v>
      </c>
      <c r="P1706" s="2" t="str">
        <f>_xlfn.XLOOKUP(A1706, 'Hospitalisation Details'!A:A, 'Hospitalisation Details'!P:P, "not found")</f>
        <v>R1013</v>
      </c>
      <c r="Q1706" s="2">
        <f>_xlfn.XLOOKUP(A1706, 'Hospitalisation Details'!A:A, 'Hospitalisation Details'!H:H, "not found")</f>
        <v>37</v>
      </c>
    </row>
    <row r="1707" spans="1:17" ht="15.75" x14ac:dyDescent="0.25">
      <c r="A1707" s="15" t="s">
        <v>665</v>
      </c>
      <c r="B1707" s="2" t="str">
        <f>VLOOKUP(A1707, 'Customer Names'!A:E, 4, FALSE)</f>
        <v>Kim</v>
      </c>
      <c r="C1707" s="2">
        <f>_xlfn.XLOOKUP(A1707, 'Medical Examinations'!A:A, 'Medical Examinations'!B:B, "not found")</f>
        <v>40.15</v>
      </c>
      <c r="D1707" s="2">
        <f>_xlfn.XLOOKUP(A1707, 'Medical Examinations'!A:A, 'Medical Examinations'!D:D, "not found")</f>
        <v>5.93</v>
      </c>
      <c r="E1707" s="2" t="str">
        <f>_xlfn.XLOOKUP(A1707, 'Medical Examinations'!A:A, 'Medical Examinations'!F:F, "not found")</f>
        <v>No</v>
      </c>
      <c r="F1707" s="2" t="str">
        <f>_xlfn.XLOOKUP(A1707, 'Medical Examinations'!A:A, 'Medical Examinations'!G:G, "not found")</f>
        <v>No</v>
      </c>
      <c r="G1707" s="2" t="str">
        <f>_xlfn.XLOOKUP(A1707, 'Medical Examinations'!A:A, 'Medical Examinations'!H:H, "not found")</f>
        <v>No</v>
      </c>
      <c r="H1707" s="2">
        <f>_xlfn.XLOOKUP(A1707, 'Medical Examinations'!A:A, 'Medical Examinations'!J:J, "not found")</f>
        <v>1</v>
      </c>
      <c r="I1707" s="2" t="str">
        <f>_xlfn.XLOOKUP(A1707, 'Medical Examinations'!A:A, 'Medical Examinations'!L:L, "not found")</f>
        <v>No</v>
      </c>
      <c r="J1707" s="2" t="str">
        <f>_xlfn.XLOOKUP(A1707, 'Medical Examinations'!A:A, 'Medical Examinations'!C:C, "not found")</f>
        <v>Obesity</v>
      </c>
      <c r="K1707" s="2" t="str">
        <f>_xlfn.XLOOKUP(A1707, 'Medical Examinations'!A:A, 'Medical Examinations'!E:E, "not  found")</f>
        <v>Prediabeties</v>
      </c>
      <c r="L1707" s="16">
        <f>_xlfn.XLOOKUP(A1707, 'Hospitalisation Details'!A:A, 'Hospitalisation Details'!G:G, "not found")</f>
        <v>30895</v>
      </c>
      <c r="M1707" s="17">
        <f>_xlfn.XLOOKUP(A1707, 'Hospitalisation Details'!A:A, 'Hospitalisation Details'!J:J, "not found")</f>
        <v>5400.98</v>
      </c>
      <c r="N1707" s="2" t="str">
        <f>_xlfn.XLOOKUP(A1707, 'Hospitalisation Details'!A:A, 'Hospitalisation Details'!L:L, "not found")</f>
        <v>tier - 2</v>
      </c>
      <c r="O1707" s="2" t="str">
        <f>_xlfn.XLOOKUP(A1707, 'Hospitalisation Details'!A:A, 'Hospitalisation Details'!N:N, "not found")</f>
        <v>tier - 2</v>
      </c>
      <c r="P1707" s="2" t="str">
        <f>_xlfn.XLOOKUP(A1707, 'Hospitalisation Details'!A:A, 'Hospitalisation Details'!P:P, "not found")</f>
        <v>R1013</v>
      </c>
      <c r="Q1707" s="2">
        <f>_xlfn.XLOOKUP(A1707, 'Hospitalisation Details'!A:A, 'Hospitalisation Details'!H:H, "not found")</f>
        <v>38</v>
      </c>
    </row>
    <row r="1708" spans="1:17" ht="15.75" x14ac:dyDescent="0.25">
      <c r="A1708" s="15" t="s">
        <v>664</v>
      </c>
      <c r="B1708" s="2" t="str">
        <f>VLOOKUP(A1708, 'Customer Names'!A:E, 4, FALSE)</f>
        <v>Marie E.</v>
      </c>
      <c r="C1708" s="2">
        <f>_xlfn.XLOOKUP(A1708, 'Medical Examinations'!A:A, 'Medical Examinations'!B:B, "not found")</f>
        <v>37.729999999999997</v>
      </c>
      <c r="D1708" s="2">
        <f>_xlfn.XLOOKUP(A1708, 'Medical Examinations'!A:A, 'Medical Examinations'!D:D, "not found")</f>
        <v>6.29</v>
      </c>
      <c r="E1708" s="2" t="str">
        <f>_xlfn.XLOOKUP(A1708, 'Medical Examinations'!A:A, 'Medical Examinations'!F:F, "not found")</f>
        <v>No</v>
      </c>
      <c r="F1708" s="2" t="str">
        <f>_xlfn.XLOOKUP(A1708, 'Medical Examinations'!A:A, 'Medical Examinations'!G:G, "not found")</f>
        <v>No</v>
      </c>
      <c r="G1708" s="2" t="str">
        <f>_xlfn.XLOOKUP(A1708, 'Medical Examinations'!A:A, 'Medical Examinations'!H:H, "not found")</f>
        <v>No</v>
      </c>
      <c r="H1708" s="2">
        <f>_xlfn.XLOOKUP(A1708, 'Medical Examinations'!A:A, 'Medical Examinations'!J:J, "not found")</f>
        <v>1</v>
      </c>
      <c r="I1708" s="2" t="str">
        <f>_xlfn.XLOOKUP(A1708, 'Medical Examinations'!A:A, 'Medical Examinations'!L:L, "not found")</f>
        <v>No</v>
      </c>
      <c r="J1708" s="2" t="str">
        <f>_xlfn.XLOOKUP(A1708, 'Medical Examinations'!A:A, 'Medical Examinations'!C:C, "not found")</f>
        <v>Obesity</v>
      </c>
      <c r="K1708" s="2" t="str">
        <f>_xlfn.XLOOKUP(A1708, 'Medical Examinations'!A:A, 'Medical Examinations'!E:E, "not  found")</f>
        <v>Prediabeties</v>
      </c>
      <c r="L1708" s="16">
        <f>_xlfn.XLOOKUP(A1708, 'Hospitalisation Details'!A:A, 'Hospitalisation Details'!G:G, "not found")</f>
        <v>30928</v>
      </c>
      <c r="M1708" s="17">
        <f>_xlfn.XLOOKUP(A1708, 'Hospitalisation Details'!A:A, 'Hospitalisation Details'!J:J, "not found")</f>
        <v>5397.62</v>
      </c>
      <c r="N1708" s="2" t="str">
        <f>_xlfn.XLOOKUP(A1708, 'Hospitalisation Details'!A:A, 'Hospitalisation Details'!L:L, "not found")</f>
        <v>tier - 2</v>
      </c>
      <c r="O1708" s="2" t="str">
        <f>_xlfn.XLOOKUP(A1708, 'Hospitalisation Details'!A:A, 'Hospitalisation Details'!N:N, "not found")</f>
        <v>tier - 2</v>
      </c>
      <c r="P1708" s="2" t="str">
        <f>_xlfn.XLOOKUP(A1708, 'Hospitalisation Details'!A:A, 'Hospitalisation Details'!P:P, "not found")</f>
        <v>R1013</v>
      </c>
      <c r="Q1708" s="2">
        <f>_xlfn.XLOOKUP(A1708, 'Hospitalisation Details'!A:A, 'Hospitalisation Details'!H:H, "not found")</f>
        <v>38</v>
      </c>
    </row>
    <row r="1709" spans="1:17" ht="15.75" x14ac:dyDescent="0.25">
      <c r="A1709" s="15" t="s">
        <v>663</v>
      </c>
      <c r="B1709" s="2" t="str">
        <f>VLOOKUP(A1709, 'Customer Names'!A:E, 4, FALSE)</f>
        <v>Dariusz</v>
      </c>
      <c r="C1709" s="2">
        <f>_xlfn.XLOOKUP(A1709, 'Medical Examinations'!A:A, 'Medical Examinations'!B:B, "not found")</f>
        <v>25.35</v>
      </c>
      <c r="D1709" s="2">
        <f>_xlfn.XLOOKUP(A1709, 'Medical Examinations'!A:A, 'Medical Examinations'!D:D, "not found")</f>
        <v>4.9000000000000004</v>
      </c>
      <c r="E1709" s="2" t="str">
        <f>_xlfn.XLOOKUP(A1709, 'Medical Examinations'!A:A, 'Medical Examinations'!F:F, "not found")</f>
        <v>No</v>
      </c>
      <c r="F1709" s="2" t="str">
        <f>_xlfn.XLOOKUP(A1709, 'Medical Examinations'!A:A, 'Medical Examinations'!G:G, "not found")</f>
        <v>No</v>
      </c>
      <c r="G1709" s="2" t="str">
        <f>_xlfn.XLOOKUP(A1709, 'Medical Examinations'!A:A, 'Medical Examinations'!H:H, "not found")</f>
        <v>No</v>
      </c>
      <c r="H1709" s="2">
        <f>_xlfn.XLOOKUP(A1709, 'Medical Examinations'!A:A, 'Medical Examinations'!J:J, "not found")</f>
        <v>0</v>
      </c>
      <c r="I1709" s="2" t="str">
        <f>_xlfn.XLOOKUP(A1709, 'Medical Examinations'!A:A, 'Medical Examinations'!L:L, "not found")</f>
        <v>No</v>
      </c>
      <c r="J1709" s="2" t="str">
        <f>_xlfn.XLOOKUP(A1709, 'Medical Examinations'!A:A, 'Medical Examinations'!C:C, "not found")</f>
        <v>Overweight</v>
      </c>
      <c r="K1709" s="2" t="str">
        <f>_xlfn.XLOOKUP(A1709, 'Medical Examinations'!A:A, 'Medical Examinations'!E:E, "not  found")</f>
        <v>Normal</v>
      </c>
      <c r="L1709" s="16">
        <f>_xlfn.XLOOKUP(A1709, 'Hospitalisation Details'!A:A, 'Hospitalisation Details'!G:G, "not found")</f>
        <v>32818</v>
      </c>
      <c r="M1709" s="17">
        <f>_xlfn.XLOOKUP(A1709, 'Hospitalisation Details'!A:A, 'Hospitalisation Details'!J:J, "not found")</f>
        <v>5396.44</v>
      </c>
      <c r="N1709" s="2" t="str">
        <f>_xlfn.XLOOKUP(A1709, 'Hospitalisation Details'!A:A, 'Hospitalisation Details'!L:L, "not found")</f>
        <v>tier - 2</v>
      </c>
      <c r="O1709" s="2" t="str">
        <f>_xlfn.XLOOKUP(A1709, 'Hospitalisation Details'!A:A, 'Hospitalisation Details'!N:N, "not found")</f>
        <v>tier - 3</v>
      </c>
      <c r="P1709" s="2" t="str">
        <f>_xlfn.XLOOKUP(A1709, 'Hospitalisation Details'!A:A, 'Hospitalisation Details'!P:P, "not found")</f>
        <v>R1013</v>
      </c>
      <c r="Q1709" s="2">
        <f>_xlfn.XLOOKUP(A1709, 'Hospitalisation Details'!A:A, 'Hospitalisation Details'!H:H, "not found")</f>
        <v>33</v>
      </c>
    </row>
    <row r="1710" spans="1:17" ht="15.75" x14ac:dyDescent="0.25">
      <c r="A1710" s="15" t="s">
        <v>662</v>
      </c>
      <c r="B1710" s="2" t="str">
        <f>VLOOKUP(A1710, 'Customer Names'!A:E, 4, FALSE)</f>
        <v>Jessica E.</v>
      </c>
      <c r="C1710" s="2">
        <f>_xlfn.XLOOKUP(A1710, 'Medical Examinations'!A:A, 'Medical Examinations'!B:B, "not found")</f>
        <v>26.41</v>
      </c>
      <c r="D1710" s="2">
        <f>_xlfn.XLOOKUP(A1710, 'Medical Examinations'!A:A, 'Medical Examinations'!D:D, "not found")</f>
        <v>5.07</v>
      </c>
      <c r="E1710" s="2" t="str">
        <f>_xlfn.XLOOKUP(A1710, 'Medical Examinations'!A:A, 'Medical Examinations'!F:F, "not found")</f>
        <v>yes</v>
      </c>
      <c r="F1710" s="2" t="str">
        <f>_xlfn.XLOOKUP(A1710, 'Medical Examinations'!A:A, 'Medical Examinations'!G:G, "not found")</f>
        <v>No</v>
      </c>
      <c r="G1710" s="2" t="str">
        <f>_xlfn.XLOOKUP(A1710, 'Medical Examinations'!A:A, 'Medical Examinations'!H:H, "not found")</f>
        <v>No</v>
      </c>
      <c r="H1710" s="2">
        <f>_xlfn.XLOOKUP(A1710, 'Medical Examinations'!A:A, 'Medical Examinations'!J:J, "not found")</f>
        <v>1</v>
      </c>
      <c r="I1710" s="2" t="str">
        <f>_xlfn.XLOOKUP(A1710, 'Medical Examinations'!A:A, 'Medical Examinations'!L:L, "not found")</f>
        <v>No</v>
      </c>
      <c r="J1710" s="2" t="str">
        <f>_xlfn.XLOOKUP(A1710, 'Medical Examinations'!A:A, 'Medical Examinations'!C:C, "not found")</f>
        <v>Overweight</v>
      </c>
      <c r="K1710" s="2" t="str">
        <f>_xlfn.XLOOKUP(A1710, 'Medical Examinations'!A:A, 'Medical Examinations'!E:E, "not  found")</f>
        <v>Normal</v>
      </c>
      <c r="L1710" s="16">
        <f>_xlfn.XLOOKUP(A1710, 'Hospitalisation Details'!A:A, 'Hospitalisation Details'!G:G, "not found")</f>
        <v>32363</v>
      </c>
      <c r="M1710" s="17">
        <f>_xlfn.XLOOKUP(A1710, 'Hospitalisation Details'!A:A, 'Hospitalisation Details'!J:J, "not found")</f>
        <v>5385.34</v>
      </c>
      <c r="N1710" s="2" t="str">
        <f>_xlfn.XLOOKUP(A1710, 'Hospitalisation Details'!A:A, 'Hospitalisation Details'!L:L, "not found")</f>
        <v>tier - 2</v>
      </c>
      <c r="O1710" s="2" t="str">
        <f>_xlfn.XLOOKUP(A1710, 'Hospitalisation Details'!A:A, 'Hospitalisation Details'!N:N, "not found")</f>
        <v>tier - 3</v>
      </c>
      <c r="P1710" s="2" t="str">
        <f>_xlfn.XLOOKUP(A1710, 'Hospitalisation Details'!A:A, 'Hospitalisation Details'!P:P, "not found")</f>
        <v>R1012</v>
      </c>
      <c r="Q1710" s="2">
        <f>_xlfn.XLOOKUP(A1710, 'Hospitalisation Details'!A:A, 'Hospitalisation Details'!H:H, "not found")</f>
        <v>34</v>
      </c>
    </row>
    <row r="1711" spans="1:17" ht="15.75" x14ac:dyDescent="0.25">
      <c r="A1711" s="15" t="s">
        <v>661</v>
      </c>
      <c r="B1711" s="2" t="str">
        <f>VLOOKUP(A1711, 'Customer Names'!A:E, 4, FALSE)</f>
        <v>Kristen</v>
      </c>
      <c r="C1711" s="2">
        <f>_xlfn.XLOOKUP(A1711, 'Medical Examinations'!A:A, 'Medical Examinations'!B:B, "not found")</f>
        <v>27.6</v>
      </c>
      <c r="D1711" s="2">
        <f>_xlfn.XLOOKUP(A1711, 'Medical Examinations'!A:A, 'Medical Examinations'!D:D, "not found")</f>
        <v>5.33</v>
      </c>
      <c r="E1711" s="2" t="str">
        <f>_xlfn.XLOOKUP(A1711, 'Medical Examinations'!A:A, 'Medical Examinations'!F:F, "not found")</f>
        <v>No</v>
      </c>
      <c r="F1711" s="2" t="str">
        <f>_xlfn.XLOOKUP(A1711, 'Medical Examinations'!A:A, 'Medical Examinations'!G:G, "not found")</f>
        <v>No</v>
      </c>
      <c r="G1711" s="2" t="str">
        <f>_xlfn.XLOOKUP(A1711, 'Medical Examinations'!A:A, 'Medical Examinations'!H:H, "not found")</f>
        <v>No</v>
      </c>
      <c r="H1711" s="2">
        <f>_xlfn.XLOOKUP(A1711, 'Medical Examinations'!A:A, 'Medical Examinations'!J:J, "not found")</f>
        <v>1</v>
      </c>
      <c r="I1711" s="2" t="str">
        <f>_xlfn.XLOOKUP(A1711, 'Medical Examinations'!A:A, 'Medical Examinations'!L:L, "not found")</f>
        <v>No</v>
      </c>
      <c r="J1711" s="2" t="str">
        <f>_xlfn.XLOOKUP(A1711, 'Medical Examinations'!A:A, 'Medical Examinations'!C:C, "not found")</f>
        <v>Overweight</v>
      </c>
      <c r="K1711" s="2" t="str">
        <f>_xlfn.XLOOKUP(A1711, 'Medical Examinations'!A:A, 'Medical Examinations'!E:E, "not  found")</f>
        <v>Normal</v>
      </c>
      <c r="L1711" s="16">
        <f>_xlfn.XLOOKUP(A1711, 'Hospitalisation Details'!A:A, 'Hospitalisation Details'!G:G, "not found")</f>
        <v>30834</v>
      </c>
      <c r="M1711" s="17">
        <f>_xlfn.XLOOKUP(A1711, 'Hospitalisation Details'!A:A, 'Hospitalisation Details'!J:J, "not found")</f>
        <v>5383.54</v>
      </c>
      <c r="N1711" s="2" t="str">
        <f>_xlfn.XLOOKUP(A1711, 'Hospitalisation Details'!A:A, 'Hospitalisation Details'!L:L, "not found")</f>
        <v>tier - 2</v>
      </c>
      <c r="O1711" s="2" t="str">
        <f>_xlfn.XLOOKUP(A1711, 'Hospitalisation Details'!A:A, 'Hospitalisation Details'!N:N, "not found")</f>
        <v>tier - 3</v>
      </c>
      <c r="P1711" s="2" t="str">
        <f>_xlfn.XLOOKUP(A1711, 'Hospitalisation Details'!A:A, 'Hospitalisation Details'!P:P, "not found")</f>
        <v>R1011</v>
      </c>
      <c r="Q1711" s="2">
        <f>_xlfn.XLOOKUP(A1711, 'Hospitalisation Details'!A:A, 'Hospitalisation Details'!H:H, "not found")</f>
        <v>39</v>
      </c>
    </row>
    <row r="1712" spans="1:17" ht="15.75" x14ac:dyDescent="0.25">
      <c r="A1712" s="15" t="s">
        <v>660</v>
      </c>
      <c r="B1712" s="2" t="str">
        <f>VLOOKUP(A1712, 'Customer Names'!A:E, 4, FALSE)</f>
        <v>Jose Guadalupe P. Sr.</v>
      </c>
      <c r="C1712" s="2">
        <f>_xlfn.XLOOKUP(A1712, 'Medical Examinations'!A:A, 'Medical Examinations'!B:B, "not found")</f>
        <v>33.82</v>
      </c>
      <c r="D1712" s="2">
        <f>_xlfn.XLOOKUP(A1712, 'Medical Examinations'!A:A, 'Medical Examinations'!D:D, "not found")</f>
        <v>8.93</v>
      </c>
      <c r="E1712" s="2" t="str">
        <f>_xlfn.XLOOKUP(A1712, 'Medical Examinations'!A:A, 'Medical Examinations'!F:F, "not found")</f>
        <v>yes</v>
      </c>
      <c r="F1712" s="2" t="str">
        <f>_xlfn.XLOOKUP(A1712, 'Medical Examinations'!A:A, 'Medical Examinations'!G:G, "not found")</f>
        <v>No</v>
      </c>
      <c r="G1712" s="2" t="str">
        <f>_xlfn.XLOOKUP(A1712, 'Medical Examinations'!A:A, 'Medical Examinations'!H:H, "not found")</f>
        <v>No</v>
      </c>
      <c r="H1712" s="2">
        <f>_xlfn.XLOOKUP(A1712, 'Medical Examinations'!A:A, 'Medical Examinations'!J:J, "not found")</f>
        <v>1</v>
      </c>
      <c r="I1712" s="2" t="str">
        <f>_xlfn.XLOOKUP(A1712, 'Medical Examinations'!A:A, 'Medical Examinations'!L:L, "not found")</f>
        <v>No</v>
      </c>
      <c r="J1712" s="2" t="str">
        <f>_xlfn.XLOOKUP(A1712, 'Medical Examinations'!A:A, 'Medical Examinations'!C:C, "not found")</f>
        <v>Obesity</v>
      </c>
      <c r="K1712" s="2" t="str">
        <f>_xlfn.XLOOKUP(A1712, 'Medical Examinations'!A:A, 'Medical Examinations'!E:E, "not  found")</f>
        <v>Diabetes</v>
      </c>
      <c r="L1712" s="16">
        <f>_xlfn.XLOOKUP(A1712, 'Hospitalisation Details'!A:A, 'Hospitalisation Details'!G:G, "not found")</f>
        <v>31615</v>
      </c>
      <c r="M1712" s="17">
        <f>_xlfn.XLOOKUP(A1712, 'Hospitalisation Details'!A:A, 'Hospitalisation Details'!J:J, "not found")</f>
        <v>5377.46</v>
      </c>
      <c r="N1712" s="2" t="str">
        <f>_xlfn.XLOOKUP(A1712, 'Hospitalisation Details'!A:A, 'Hospitalisation Details'!L:L, "not found")</f>
        <v>tier - 2</v>
      </c>
      <c r="O1712" s="2" t="str">
        <f>_xlfn.XLOOKUP(A1712, 'Hospitalisation Details'!A:A, 'Hospitalisation Details'!N:N, "not found")</f>
        <v>tier - 3</v>
      </c>
      <c r="P1712" s="2" t="str">
        <f>_xlfn.XLOOKUP(A1712, 'Hospitalisation Details'!A:A, 'Hospitalisation Details'!P:P, "not found")</f>
        <v>R1012</v>
      </c>
      <c r="Q1712" s="2">
        <f>_xlfn.XLOOKUP(A1712, 'Hospitalisation Details'!A:A, 'Hospitalisation Details'!H:H, "not found")</f>
        <v>36</v>
      </c>
    </row>
    <row r="1713" spans="1:17" ht="15.75" x14ac:dyDescent="0.25">
      <c r="A1713" s="15" t="s">
        <v>659</v>
      </c>
      <c r="B1713" s="2" t="str">
        <f>VLOOKUP(A1713, 'Customer Names'!A:E, 4, FALSE)</f>
        <v>Cynthia</v>
      </c>
      <c r="C1713" s="2">
        <f>_xlfn.XLOOKUP(A1713, 'Medical Examinations'!A:A, 'Medical Examinations'!B:B, "not found")</f>
        <v>32.9</v>
      </c>
      <c r="D1713" s="2">
        <f>_xlfn.XLOOKUP(A1713, 'Medical Examinations'!A:A, 'Medical Examinations'!D:D, "not found")</f>
        <v>4.3499999999999996</v>
      </c>
      <c r="E1713" s="2" t="str">
        <f>_xlfn.XLOOKUP(A1713, 'Medical Examinations'!A:A, 'Medical Examinations'!F:F, "not found")</f>
        <v>No</v>
      </c>
      <c r="F1713" s="2" t="str">
        <f>_xlfn.XLOOKUP(A1713, 'Medical Examinations'!A:A, 'Medical Examinations'!G:G, "not found")</f>
        <v>No</v>
      </c>
      <c r="G1713" s="2" t="str">
        <f>_xlfn.XLOOKUP(A1713, 'Medical Examinations'!A:A, 'Medical Examinations'!H:H, "not found")</f>
        <v>No</v>
      </c>
      <c r="H1713" s="2">
        <f>_xlfn.XLOOKUP(A1713, 'Medical Examinations'!A:A, 'Medical Examinations'!J:J, "not found")</f>
        <v>0</v>
      </c>
      <c r="I1713" s="2" t="str">
        <f>_xlfn.XLOOKUP(A1713, 'Medical Examinations'!A:A, 'Medical Examinations'!L:L, "not found")</f>
        <v>No</v>
      </c>
      <c r="J1713" s="2" t="str">
        <f>_xlfn.XLOOKUP(A1713, 'Medical Examinations'!A:A, 'Medical Examinations'!C:C, "not found")</f>
        <v>Obesity</v>
      </c>
      <c r="K1713" s="2" t="str">
        <f>_xlfn.XLOOKUP(A1713, 'Medical Examinations'!A:A, 'Medical Examinations'!E:E, "not  found")</f>
        <v>Normal</v>
      </c>
      <c r="L1713" s="16">
        <f>_xlfn.XLOOKUP(A1713, 'Hospitalisation Details'!A:A, 'Hospitalisation Details'!G:G, "not found")</f>
        <v>32830</v>
      </c>
      <c r="M1713" s="17">
        <f>_xlfn.XLOOKUP(A1713, 'Hospitalisation Details'!A:A, 'Hospitalisation Details'!J:J, "not found")</f>
        <v>5375.04</v>
      </c>
      <c r="N1713" s="2" t="str">
        <f>_xlfn.XLOOKUP(A1713, 'Hospitalisation Details'!A:A, 'Hospitalisation Details'!L:L, "not found")</f>
        <v>tier - 2</v>
      </c>
      <c r="O1713" s="2" t="str">
        <f>_xlfn.XLOOKUP(A1713, 'Hospitalisation Details'!A:A, 'Hospitalisation Details'!N:N, "not found")</f>
        <v>tier - 1</v>
      </c>
      <c r="P1713" s="2" t="str">
        <f>_xlfn.XLOOKUP(A1713, 'Hospitalisation Details'!A:A, 'Hospitalisation Details'!P:P, "not found")</f>
        <v>R1011</v>
      </c>
      <c r="Q1713" s="2">
        <f>_xlfn.XLOOKUP(A1713, 'Hospitalisation Details'!A:A, 'Hospitalisation Details'!H:H, "not found")</f>
        <v>33</v>
      </c>
    </row>
    <row r="1714" spans="1:17" ht="15.75" x14ac:dyDescent="0.25">
      <c r="A1714" s="15" t="s">
        <v>658</v>
      </c>
      <c r="B1714" s="2" t="str">
        <f>VLOOKUP(A1714, 'Customer Names'!A:E, 4, FALSE)</f>
        <v>Tyler</v>
      </c>
      <c r="C1714" s="2">
        <f>_xlfn.XLOOKUP(A1714, 'Medical Examinations'!A:A, 'Medical Examinations'!B:B, "not found")</f>
        <v>30.875</v>
      </c>
      <c r="D1714" s="2">
        <f>_xlfn.XLOOKUP(A1714, 'Medical Examinations'!A:A, 'Medical Examinations'!D:D, "not found")</f>
        <v>9.5399999999999991</v>
      </c>
      <c r="E1714" s="2" t="str">
        <f>_xlfn.XLOOKUP(A1714, 'Medical Examinations'!A:A, 'Medical Examinations'!F:F, "not found")</f>
        <v>yes</v>
      </c>
      <c r="F1714" s="2" t="str">
        <f>_xlfn.XLOOKUP(A1714, 'Medical Examinations'!A:A, 'Medical Examinations'!G:G, "not found")</f>
        <v>No</v>
      </c>
      <c r="G1714" s="2" t="str">
        <f>_xlfn.XLOOKUP(A1714, 'Medical Examinations'!A:A, 'Medical Examinations'!H:H, "not found")</f>
        <v>No</v>
      </c>
      <c r="H1714" s="2">
        <f>_xlfn.XLOOKUP(A1714, 'Medical Examinations'!A:A, 'Medical Examinations'!J:J, "not found")</f>
        <v>1</v>
      </c>
      <c r="I1714" s="2" t="str">
        <f>_xlfn.XLOOKUP(A1714, 'Medical Examinations'!A:A, 'Medical Examinations'!L:L, "not found")</f>
        <v>No</v>
      </c>
      <c r="J1714" s="2" t="str">
        <f>_xlfn.XLOOKUP(A1714, 'Medical Examinations'!A:A, 'Medical Examinations'!C:C, "not found")</f>
        <v>Obesity</v>
      </c>
      <c r="K1714" s="2" t="str">
        <f>_xlfn.XLOOKUP(A1714, 'Medical Examinations'!A:A, 'Medical Examinations'!E:E, "not  found")</f>
        <v>Diabetes</v>
      </c>
      <c r="L1714" s="16">
        <f>_xlfn.XLOOKUP(A1714, 'Hospitalisation Details'!A:A, 'Hospitalisation Details'!G:G, "not found")</f>
        <v>31564</v>
      </c>
      <c r="M1714" s="17">
        <f>_xlfn.XLOOKUP(A1714, 'Hospitalisation Details'!A:A, 'Hospitalisation Details'!J:J, "not found")</f>
        <v>5373.36</v>
      </c>
      <c r="N1714" s="2" t="str">
        <f>_xlfn.XLOOKUP(A1714, 'Hospitalisation Details'!A:A, 'Hospitalisation Details'!L:L, "not found")</f>
        <v>tier - 2</v>
      </c>
      <c r="O1714" s="2" t="str">
        <f>_xlfn.XLOOKUP(A1714, 'Hospitalisation Details'!A:A, 'Hospitalisation Details'!N:N, "not found")</f>
        <v>tier - 2</v>
      </c>
      <c r="P1714" s="2" t="str">
        <f>_xlfn.XLOOKUP(A1714, 'Hospitalisation Details'!A:A, 'Hospitalisation Details'!P:P, "not found")</f>
        <v>R1012</v>
      </c>
      <c r="Q1714" s="2">
        <f>_xlfn.XLOOKUP(A1714, 'Hospitalisation Details'!A:A, 'Hospitalisation Details'!H:H, "not found")</f>
        <v>37</v>
      </c>
    </row>
    <row r="1715" spans="1:17" ht="15.75" x14ac:dyDescent="0.25">
      <c r="A1715" s="15" t="s">
        <v>657</v>
      </c>
      <c r="B1715" s="2" t="str">
        <f>VLOOKUP(A1715, 'Customer Names'!A:E, 4, FALSE)</f>
        <v>Holly J</v>
      </c>
      <c r="C1715" s="2">
        <f>_xlfn.XLOOKUP(A1715, 'Medical Examinations'!A:A, 'Medical Examinations'!B:B, "not found")</f>
        <v>32.64</v>
      </c>
      <c r="D1715" s="2">
        <f>_xlfn.XLOOKUP(A1715, 'Medical Examinations'!A:A, 'Medical Examinations'!D:D, "not found")</f>
        <v>5.91</v>
      </c>
      <c r="E1715" s="2" t="str">
        <f>_xlfn.XLOOKUP(A1715, 'Medical Examinations'!A:A, 'Medical Examinations'!F:F, "not found")</f>
        <v>No</v>
      </c>
      <c r="F1715" s="2" t="str">
        <f>_xlfn.XLOOKUP(A1715, 'Medical Examinations'!A:A, 'Medical Examinations'!G:G, "not found")</f>
        <v>No</v>
      </c>
      <c r="G1715" s="2" t="str">
        <f>_xlfn.XLOOKUP(A1715, 'Medical Examinations'!A:A, 'Medical Examinations'!H:H, "not found")</f>
        <v>No</v>
      </c>
      <c r="H1715" s="2">
        <f>_xlfn.XLOOKUP(A1715, 'Medical Examinations'!A:A, 'Medical Examinations'!J:J, "not found")</f>
        <v>0</v>
      </c>
      <c r="I1715" s="2" t="str">
        <f>_xlfn.XLOOKUP(A1715, 'Medical Examinations'!A:A, 'Medical Examinations'!L:L, "not found")</f>
        <v>No</v>
      </c>
      <c r="J1715" s="2" t="str">
        <f>_xlfn.XLOOKUP(A1715, 'Medical Examinations'!A:A, 'Medical Examinations'!C:C, "not found")</f>
        <v>Obesity</v>
      </c>
      <c r="K1715" s="2" t="str">
        <f>_xlfn.XLOOKUP(A1715, 'Medical Examinations'!A:A, 'Medical Examinations'!E:E, "not  found")</f>
        <v>Prediabeties</v>
      </c>
      <c r="L1715" s="16">
        <f>_xlfn.XLOOKUP(A1715, 'Hospitalisation Details'!A:A, 'Hospitalisation Details'!G:G, "not found")</f>
        <v>34675</v>
      </c>
      <c r="M1715" s="17">
        <f>_xlfn.XLOOKUP(A1715, 'Hospitalisation Details'!A:A, 'Hospitalisation Details'!J:J, "not found")</f>
        <v>5364.66</v>
      </c>
      <c r="N1715" s="2" t="str">
        <f>_xlfn.XLOOKUP(A1715, 'Hospitalisation Details'!A:A, 'Hospitalisation Details'!L:L, "not found")</f>
        <v>tier - 2</v>
      </c>
      <c r="O1715" s="2" t="str">
        <f>_xlfn.XLOOKUP(A1715, 'Hospitalisation Details'!A:A, 'Hospitalisation Details'!N:N, "not found")</f>
        <v>tier - 1</v>
      </c>
      <c r="P1715" s="2" t="str">
        <f>_xlfn.XLOOKUP(A1715, 'Hospitalisation Details'!A:A, 'Hospitalisation Details'!P:P, "not found")</f>
        <v>R1011</v>
      </c>
      <c r="Q1715" s="2">
        <f>_xlfn.XLOOKUP(A1715, 'Hospitalisation Details'!A:A, 'Hospitalisation Details'!H:H, "not found")</f>
        <v>28</v>
      </c>
    </row>
    <row r="1716" spans="1:17" ht="15.75" x14ac:dyDescent="0.25">
      <c r="A1716" s="15" t="s">
        <v>656</v>
      </c>
      <c r="B1716" s="2" t="str">
        <f>VLOOKUP(A1716, 'Customer Names'!A:E, 4, FALSE)</f>
        <v>Kristen</v>
      </c>
      <c r="C1716" s="2">
        <f>_xlfn.XLOOKUP(A1716, 'Medical Examinations'!A:A, 'Medical Examinations'!B:B, "not found")</f>
        <v>22.135000000000002</v>
      </c>
      <c r="D1716" s="2">
        <f>_xlfn.XLOOKUP(A1716, 'Medical Examinations'!A:A, 'Medical Examinations'!D:D, "not found")</f>
        <v>5.0999999999999996</v>
      </c>
      <c r="E1716" s="2" t="str">
        <f>_xlfn.XLOOKUP(A1716, 'Medical Examinations'!A:A, 'Medical Examinations'!F:F, "not found")</f>
        <v>No</v>
      </c>
      <c r="F1716" s="2" t="str">
        <f>_xlfn.XLOOKUP(A1716, 'Medical Examinations'!A:A, 'Medical Examinations'!G:G, "not found")</f>
        <v>No</v>
      </c>
      <c r="G1716" s="2" t="str">
        <f>_xlfn.XLOOKUP(A1716, 'Medical Examinations'!A:A, 'Medical Examinations'!H:H, "not found")</f>
        <v>No</v>
      </c>
      <c r="H1716" s="2">
        <f>_xlfn.XLOOKUP(A1716, 'Medical Examinations'!A:A, 'Medical Examinations'!J:J, "not found")</f>
        <v>0</v>
      </c>
      <c r="I1716" s="2" t="str">
        <f>_xlfn.XLOOKUP(A1716, 'Medical Examinations'!A:A, 'Medical Examinations'!L:L, "not found")</f>
        <v>No</v>
      </c>
      <c r="J1716" s="2" t="str">
        <f>_xlfn.XLOOKUP(A1716, 'Medical Examinations'!A:A, 'Medical Examinations'!C:C, "not found")</f>
        <v>Normal Weight</v>
      </c>
      <c r="K1716" s="2" t="str">
        <f>_xlfn.XLOOKUP(A1716, 'Medical Examinations'!A:A, 'Medical Examinations'!E:E, "not  found")</f>
        <v>Normal</v>
      </c>
      <c r="L1716" s="16">
        <f>_xlfn.XLOOKUP(A1716, 'Hospitalisation Details'!A:A, 'Hospitalisation Details'!G:G, "not found")</f>
        <v>32819</v>
      </c>
      <c r="M1716" s="17">
        <f>_xlfn.XLOOKUP(A1716, 'Hospitalisation Details'!A:A, 'Hospitalisation Details'!J:J, "not found")</f>
        <v>5354.07</v>
      </c>
      <c r="N1716" s="2" t="str">
        <f>_xlfn.XLOOKUP(A1716, 'Hospitalisation Details'!A:A, 'Hospitalisation Details'!L:L, "not found")</f>
        <v>tier - 2</v>
      </c>
      <c r="O1716" s="2" t="str">
        <f>_xlfn.XLOOKUP(A1716, 'Hospitalisation Details'!A:A, 'Hospitalisation Details'!N:N, "not found")</f>
        <v>tier - 3</v>
      </c>
      <c r="P1716" s="2" t="str">
        <f>_xlfn.XLOOKUP(A1716, 'Hospitalisation Details'!A:A, 'Hospitalisation Details'!P:P, "not found")</f>
        <v>R1024</v>
      </c>
      <c r="Q1716" s="2">
        <f>_xlfn.XLOOKUP(A1716, 'Hospitalisation Details'!A:A, 'Hospitalisation Details'!H:H, "not found")</f>
        <v>33</v>
      </c>
    </row>
    <row r="1717" spans="1:17" ht="15.75" x14ac:dyDescent="0.25">
      <c r="A1717" s="15" t="s">
        <v>655</v>
      </c>
      <c r="B1717" s="2" t="str">
        <f>VLOOKUP(A1717, 'Customer Names'!A:E, 4, FALSE)</f>
        <v>Thomas</v>
      </c>
      <c r="C1717" s="2">
        <f>_xlfn.XLOOKUP(A1717, 'Medical Examinations'!A:A, 'Medical Examinations'!B:B, "not found")</f>
        <v>16.53</v>
      </c>
      <c r="D1717" s="2">
        <f>_xlfn.XLOOKUP(A1717, 'Medical Examinations'!A:A, 'Medical Examinations'!D:D, "not found")</f>
        <v>5.08</v>
      </c>
      <c r="E1717" s="2" t="str">
        <f>_xlfn.XLOOKUP(A1717, 'Medical Examinations'!A:A, 'Medical Examinations'!F:F, "not found")</f>
        <v>No</v>
      </c>
      <c r="F1717" s="2" t="str">
        <f>_xlfn.XLOOKUP(A1717, 'Medical Examinations'!A:A, 'Medical Examinations'!G:G, "not found")</f>
        <v>No</v>
      </c>
      <c r="G1717" s="2" t="str">
        <f>_xlfn.XLOOKUP(A1717, 'Medical Examinations'!A:A, 'Medical Examinations'!H:H, "not found")</f>
        <v>No</v>
      </c>
      <c r="H1717" s="2">
        <f>_xlfn.XLOOKUP(A1717, 'Medical Examinations'!A:A, 'Medical Examinations'!J:J, "not found")</f>
        <v>2</v>
      </c>
      <c r="I1717" s="2" t="str">
        <f>_xlfn.XLOOKUP(A1717, 'Medical Examinations'!A:A, 'Medical Examinations'!L:L, "not found")</f>
        <v>No</v>
      </c>
      <c r="J1717" s="2" t="str">
        <f>_xlfn.XLOOKUP(A1717, 'Medical Examinations'!A:A, 'Medical Examinations'!C:C, "not found")</f>
        <v>Underweight</v>
      </c>
      <c r="K1717" s="2" t="str">
        <f>_xlfn.XLOOKUP(A1717, 'Medical Examinations'!A:A, 'Medical Examinations'!E:E, "not  found")</f>
        <v>Normal</v>
      </c>
      <c r="L1717" s="16">
        <f>_xlfn.XLOOKUP(A1717, 'Hospitalisation Details'!A:A, 'Hospitalisation Details'!G:G, "not found")</f>
        <v>26648</v>
      </c>
      <c r="M1717" s="17">
        <f>_xlfn.XLOOKUP(A1717, 'Hospitalisation Details'!A:A, 'Hospitalisation Details'!J:J, "not found")</f>
        <v>5344.81</v>
      </c>
      <c r="N1717" s="2" t="str">
        <f>_xlfn.XLOOKUP(A1717, 'Hospitalisation Details'!A:A, 'Hospitalisation Details'!L:L, "not found")</f>
        <v>tier - 2</v>
      </c>
      <c r="O1717" s="2" t="str">
        <f>_xlfn.XLOOKUP(A1717, 'Hospitalisation Details'!A:A, 'Hospitalisation Details'!N:N, "not found")</f>
        <v>tier - 3</v>
      </c>
      <c r="P1717" s="2" t="str">
        <f>_xlfn.XLOOKUP(A1717, 'Hospitalisation Details'!A:A, 'Hospitalisation Details'!P:P, "not found")</f>
        <v>R1013</v>
      </c>
      <c r="Q1717" s="2">
        <f>_xlfn.XLOOKUP(A1717, 'Hospitalisation Details'!A:A, 'Hospitalisation Details'!H:H, "not found")</f>
        <v>50</v>
      </c>
    </row>
    <row r="1718" spans="1:17" ht="15.75" x14ac:dyDescent="0.25">
      <c r="A1718" s="15" t="s">
        <v>654</v>
      </c>
      <c r="B1718" s="2" t="str">
        <f>VLOOKUP(A1718, 'Customer Names'!A:E, 4, FALSE)</f>
        <v>Tricity M</v>
      </c>
      <c r="C1718" s="2">
        <f>_xlfn.XLOOKUP(A1718, 'Medical Examinations'!A:A, 'Medical Examinations'!B:B, "not found")</f>
        <v>32.774999999999999</v>
      </c>
      <c r="D1718" s="2">
        <f>_xlfn.XLOOKUP(A1718, 'Medical Examinations'!A:A, 'Medical Examinations'!D:D, "not found")</f>
        <v>4.75</v>
      </c>
      <c r="E1718" s="2" t="str">
        <f>_xlfn.XLOOKUP(A1718, 'Medical Examinations'!A:A, 'Medical Examinations'!F:F, "not found")</f>
        <v>No</v>
      </c>
      <c r="F1718" s="2" t="str">
        <f>_xlfn.XLOOKUP(A1718, 'Medical Examinations'!A:A, 'Medical Examinations'!G:G, "not found")</f>
        <v>No</v>
      </c>
      <c r="G1718" s="2" t="str">
        <f>_xlfn.XLOOKUP(A1718, 'Medical Examinations'!A:A, 'Medical Examinations'!H:H, "not found")</f>
        <v>No</v>
      </c>
      <c r="H1718" s="2">
        <f>_xlfn.XLOOKUP(A1718, 'Medical Examinations'!A:A, 'Medical Examinations'!J:J, "not found")</f>
        <v>0</v>
      </c>
      <c r="I1718" s="2" t="str">
        <f>_xlfn.XLOOKUP(A1718, 'Medical Examinations'!A:A, 'Medical Examinations'!L:L, "not found")</f>
        <v>No</v>
      </c>
      <c r="J1718" s="2" t="str">
        <f>_xlfn.XLOOKUP(A1718, 'Medical Examinations'!A:A, 'Medical Examinations'!C:C, "not found")</f>
        <v>Obesity</v>
      </c>
      <c r="K1718" s="2" t="str">
        <f>_xlfn.XLOOKUP(A1718, 'Medical Examinations'!A:A, 'Medical Examinations'!E:E, "not  found")</f>
        <v>Normal</v>
      </c>
      <c r="L1718" s="16">
        <f>_xlfn.XLOOKUP(A1718, 'Hospitalisation Details'!A:A, 'Hospitalisation Details'!G:G, "not found")</f>
        <v>33478</v>
      </c>
      <c r="M1718" s="17">
        <f>_xlfn.XLOOKUP(A1718, 'Hospitalisation Details'!A:A, 'Hospitalisation Details'!J:J, "not found")</f>
        <v>5327.4</v>
      </c>
      <c r="N1718" s="2" t="str">
        <f>_xlfn.XLOOKUP(A1718, 'Hospitalisation Details'!A:A, 'Hospitalisation Details'!L:L, "not found")</f>
        <v>tier - 2</v>
      </c>
      <c r="O1718" s="2" t="str">
        <f>_xlfn.XLOOKUP(A1718, 'Hospitalisation Details'!A:A, 'Hospitalisation Details'!N:N, "not found")</f>
        <v>tier - 1</v>
      </c>
      <c r="P1718" s="2" t="str">
        <f>_xlfn.XLOOKUP(A1718, 'Hospitalisation Details'!A:A, 'Hospitalisation Details'!P:P, "not found")</f>
        <v>R1012</v>
      </c>
      <c r="Q1718" s="2">
        <f>_xlfn.XLOOKUP(A1718, 'Hospitalisation Details'!A:A, 'Hospitalisation Details'!H:H, "not found")</f>
        <v>31</v>
      </c>
    </row>
    <row r="1719" spans="1:17" ht="15.75" x14ac:dyDescent="0.25">
      <c r="A1719" s="15" t="s">
        <v>653</v>
      </c>
      <c r="B1719" s="2" t="str">
        <f>VLOOKUP(A1719, 'Customer Names'!A:E, 4, FALSE)</f>
        <v>Sarah A</v>
      </c>
      <c r="C1719" s="2">
        <f>_xlfn.XLOOKUP(A1719, 'Medical Examinations'!A:A, 'Medical Examinations'!B:B, "not found")</f>
        <v>30.9</v>
      </c>
      <c r="D1719" s="2">
        <f>_xlfn.XLOOKUP(A1719, 'Medical Examinations'!A:A, 'Medical Examinations'!D:D, "not found")</f>
        <v>6.05</v>
      </c>
      <c r="E1719" s="2" t="str">
        <f>_xlfn.XLOOKUP(A1719, 'Medical Examinations'!A:A, 'Medical Examinations'!F:F, "not found")</f>
        <v>No</v>
      </c>
      <c r="F1719" s="2" t="str">
        <f>_xlfn.XLOOKUP(A1719, 'Medical Examinations'!A:A, 'Medical Examinations'!G:G, "not found")</f>
        <v>No</v>
      </c>
      <c r="G1719" s="2" t="str">
        <f>_xlfn.XLOOKUP(A1719, 'Medical Examinations'!A:A, 'Medical Examinations'!H:H, "not found")</f>
        <v>No</v>
      </c>
      <c r="H1719" s="2">
        <f>_xlfn.XLOOKUP(A1719, 'Medical Examinations'!A:A, 'Medical Examinations'!J:J, "not found")</f>
        <v>1</v>
      </c>
      <c r="I1719" s="2" t="str">
        <f>_xlfn.XLOOKUP(A1719, 'Medical Examinations'!A:A, 'Medical Examinations'!L:L, "not found")</f>
        <v>No</v>
      </c>
      <c r="J1719" s="2" t="str">
        <f>_xlfn.XLOOKUP(A1719, 'Medical Examinations'!A:A, 'Medical Examinations'!C:C, "not found")</f>
        <v>Obesity</v>
      </c>
      <c r="K1719" s="2" t="str">
        <f>_xlfn.XLOOKUP(A1719, 'Medical Examinations'!A:A, 'Medical Examinations'!E:E, "not  found")</f>
        <v>Prediabeties</v>
      </c>
      <c r="L1719" s="16">
        <f>_xlfn.XLOOKUP(A1719, 'Hospitalisation Details'!A:A, 'Hospitalisation Details'!G:G, "not found")</f>
        <v>33773</v>
      </c>
      <c r="M1719" s="17">
        <f>_xlfn.XLOOKUP(A1719, 'Hospitalisation Details'!A:A, 'Hospitalisation Details'!J:J, "not found")</f>
        <v>5325.65</v>
      </c>
      <c r="N1719" s="2" t="str">
        <f>_xlfn.XLOOKUP(A1719, 'Hospitalisation Details'!A:A, 'Hospitalisation Details'!L:L, "not found")</f>
        <v>tier - 2</v>
      </c>
      <c r="O1719" s="2" t="str">
        <f>_xlfn.XLOOKUP(A1719, 'Hospitalisation Details'!A:A, 'Hospitalisation Details'!N:N, "not found")</f>
        <v>tier - 1</v>
      </c>
      <c r="P1719" s="2" t="str">
        <f>_xlfn.XLOOKUP(A1719, 'Hospitalisation Details'!A:A, 'Hospitalisation Details'!P:P, "not found")</f>
        <v>R1011</v>
      </c>
      <c r="Q1719" s="2">
        <f>_xlfn.XLOOKUP(A1719, 'Hospitalisation Details'!A:A, 'Hospitalisation Details'!H:H, "not found")</f>
        <v>30</v>
      </c>
    </row>
    <row r="1720" spans="1:17" ht="15.75" x14ac:dyDescent="0.25">
      <c r="A1720" s="15" t="s">
        <v>652</v>
      </c>
      <c r="B1720" s="2" t="str">
        <f>VLOOKUP(A1720, 'Customer Names'!A:E, 4, FALSE)</f>
        <v>Lisa M.</v>
      </c>
      <c r="C1720" s="2">
        <f>_xlfn.XLOOKUP(A1720, 'Medical Examinations'!A:A, 'Medical Examinations'!B:B, "not found")</f>
        <v>15.58</v>
      </c>
      <c r="D1720" s="2">
        <f>_xlfn.XLOOKUP(A1720, 'Medical Examinations'!A:A, 'Medical Examinations'!D:D, "not found")</f>
        <v>11.56</v>
      </c>
      <c r="E1720" s="2" t="str">
        <f>_xlfn.XLOOKUP(A1720, 'Medical Examinations'!A:A, 'Medical Examinations'!F:F, "not found")</f>
        <v>No</v>
      </c>
      <c r="F1720" s="2" t="str">
        <f>_xlfn.XLOOKUP(A1720, 'Medical Examinations'!A:A, 'Medical Examinations'!G:G, "not found")</f>
        <v>No</v>
      </c>
      <c r="G1720" s="2" t="str">
        <f>_xlfn.XLOOKUP(A1720, 'Medical Examinations'!A:A, 'Medical Examinations'!H:H, "not found")</f>
        <v>No</v>
      </c>
      <c r="H1720" s="2">
        <f>_xlfn.XLOOKUP(A1720, 'Medical Examinations'!A:A, 'Medical Examinations'!J:J, "not found")</f>
        <v>0</v>
      </c>
      <c r="I1720" s="2" t="str">
        <f>_xlfn.XLOOKUP(A1720, 'Medical Examinations'!A:A, 'Medical Examinations'!L:L, "not found")</f>
        <v>No</v>
      </c>
      <c r="J1720" s="2" t="str">
        <f>_xlfn.XLOOKUP(A1720, 'Medical Examinations'!A:A, 'Medical Examinations'!C:C, "not found")</f>
        <v>Underweight</v>
      </c>
      <c r="K1720" s="2" t="str">
        <f>_xlfn.XLOOKUP(A1720, 'Medical Examinations'!A:A, 'Medical Examinations'!E:E, "not  found")</f>
        <v>Diabetes</v>
      </c>
      <c r="L1720" s="16">
        <f>_xlfn.XLOOKUP(A1720, 'Hospitalisation Details'!A:A, 'Hospitalisation Details'!G:G, "not found")</f>
        <v>27274</v>
      </c>
      <c r="M1720" s="17">
        <f>_xlfn.XLOOKUP(A1720, 'Hospitalisation Details'!A:A, 'Hospitalisation Details'!J:J, "not found")</f>
        <v>5322.24</v>
      </c>
      <c r="N1720" s="2" t="str">
        <f>_xlfn.XLOOKUP(A1720, 'Hospitalisation Details'!A:A, 'Hospitalisation Details'!L:L, "not found")</f>
        <v>tier - 2</v>
      </c>
      <c r="O1720" s="2" t="str">
        <f>_xlfn.XLOOKUP(A1720, 'Hospitalisation Details'!A:A, 'Hospitalisation Details'!N:N, "not found")</f>
        <v>tier - 1</v>
      </c>
      <c r="P1720" s="2" t="str">
        <f>_xlfn.XLOOKUP(A1720, 'Hospitalisation Details'!A:A, 'Hospitalisation Details'!P:P, "not found")</f>
        <v>R1012</v>
      </c>
      <c r="Q1720" s="2">
        <f>_xlfn.XLOOKUP(A1720, 'Hospitalisation Details'!A:A, 'Hospitalisation Details'!H:H, "not found")</f>
        <v>48</v>
      </c>
    </row>
    <row r="1721" spans="1:17" ht="15.75" x14ac:dyDescent="0.25">
      <c r="A1721" s="15" t="s">
        <v>651</v>
      </c>
      <c r="B1721" s="2" t="str">
        <f>VLOOKUP(A1721, 'Customer Names'!A:E, 4, FALSE)</f>
        <v>Tracy A.</v>
      </c>
      <c r="C1721" s="2">
        <f>_xlfn.XLOOKUP(A1721, 'Medical Examinations'!A:A, 'Medical Examinations'!B:B, "not found")</f>
        <v>26.315000000000001</v>
      </c>
      <c r="D1721" s="2">
        <f>_xlfn.XLOOKUP(A1721, 'Medical Examinations'!A:A, 'Medical Examinations'!D:D, "not found")</f>
        <v>5.76</v>
      </c>
      <c r="E1721" s="2" t="str">
        <f>_xlfn.XLOOKUP(A1721, 'Medical Examinations'!A:A, 'Medical Examinations'!F:F, "not found")</f>
        <v>No</v>
      </c>
      <c r="F1721" s="2" t="str">
        <f>_xlfn.XLOOKUP(A1721, 'Medical Examinations'!A:A, 'Medical Examinations'!G:G, "not found")</f>
        <v>No</v>
      </c>
      <c r="G1721" s="2" t="str">
        <f>_xlfn.XLOOKUP(A1721, 'Medical Examinations'!A:A, 'Medical Examinations'!H:H, "not found")</f>
        <v>No</v>
      </c>
      <c r="H1721" s="2">
        <f>_xlfn.XLOOKUP(A1721, 'Medical Examinations'!A:A, 'Medical Examinations'!J:J, "not found")</f>
        <v>0</v>
      </c>
      <c r="I1721" s="2" t="str">
        <f>_xlfn.XLOOKUP(A1721, 'Medical Examinations'!A:A, 'Medical Examinations'!L:L, "not found")</f>
        <v>No</v>
      </c>
      <c r="J1721" s="2" t="str">
        <f>_xlfn.XLOOKUP(A1721, 'Medical Examinations'!A:A, 'Medical Examinations'!C:C, "not found")</f>
        <v>Overweight</v>
      </c>
      <c r="K1721" s="2" t="str">
        <f>_xlfn.XLOOKUP(A1721, 'Medical Examinations'!A:A, 'Medical Examinations'!E:E, "not  found")</f>
        <v>Prediabeties</v>
      </c>
      <c r="L1721" s="16">
        <f>_xlfn.XLOOKUP(A1721, 'Hospitalisation Details'!A:A, 'Hospitalisation Details'!G:G, "not found")</f>
        <v>34651</v>
      </c>
      <c r="M1721" s="17">
        <f>_xlfn.XLOOKUP(A1721, 'Hospitalisation Details'!A:A, 'Hospitalisation Details'!J:J, "not found")</f>
        <v>5312.17</v>
      </c>
      <c r="N1721" s="2" t="str">
        <f>_xlfn.XLOOKUP(A1721, 'Hospitalisation Details'!A:A, 'Hospitalisation Details'!L:L, "not found")</f>
        <v>tier - 2</v>
      </c>
      <c r="O1721" s="2" t="str">
        <f>_xlfn.XLOOKUP(A1721, 'Hospitalisation Details'!A:A, 'Hospitalisation Details'!N:N, "not found")</f>
        <v>tier - 2</v>
      </c>
      <c r="P1721" s="2" t="str">
        <f>_xlfn.XLOOKUP(A1721, 'Hospitalisation Details'!A:A, 'Hospitalisation Details'!P:P, "not found")</f>
        <v>R1012</v>
      </c>
      <c r="Q1721" s="2">
        <f>_xlfn.XLOOKUP(A1721, 'Hospitalisation Details'!A:A, 'Hospitalisation Details'!H:H, "not found")</f>
        <v>28</v>
      </c>
    </row>
    <row r="1722" spans="1:17" ht="15.75" x14ac:dyDescent="0.25">
      <c r="A1722" s="15" t="s">
        <v>650</v>
      </c>
      <c r="B1722" s="2" t="str">
        <f>VLOOKUP(A1722, 'Customer Names'!A:E, 4, FALSE)</f>
        <v>Patrick</v>
      </c>
      <c r="C1722" s="2">
        <f>_xlfn.XLOOKUP(A1722, 'Medical Examinations'!A:A, 'Medical Examinations'!B:B, "not found")</f>
        <v>35.61</v>
      </c>
      <c r="D1722" s="2">
        <f>_xlfn.XLOOKUP(A1722, 'Medical Examinations'!A:A, 'Medical Examinations'!D:D, "not found")</f>
        <v>5.65</v>
      </c>
      <c r="E1722" s="2" t="str">
        <f>_xlfn.XLOOKUP(A1722, 'Medical Examinations'!A:A, 'Medical Examinations'!F:F, "not found")</f>
        <v>No</v>
      </c>
      <c r="F1722" s="2" t="str">
        <f>_xlfn.XLOOKUP(A1722, 'Medical Examinations'!A:A, 'Medical Examinations'!G:G, "not found")</f>
        <v>yes</v>
      </c>
      <c r="G1722" s="2" t="str">
        <f>_xlfn.XLOOKUP(A1722, 'Medical Examinations'!A:A, 'Medical Examinations'!H:H, "not found")</f>
        <v>No</v>
      </c>
      <c r="H1722" s="2">
        <f>_xlfn.XLOOKUP(A1722, 'Medical Examinations'!A:A, 'Medical Examinations'!J:J, "not found")</f>
        <v>1</v>
      </c>
      <c r="I1722" s="2" t="str">
        <f>_xlfn.XLOOKUP(A1722, 'Medical Examinations'!A:A, 'Medical Examinations'!L:L, "not found")</f>
        <v>No</v>
      </c>
      <c r="J1722" s="2" t="str">
        <f>_xlfn.XLOOKUP(A1722, 'Medical Examinations'!A:A, 'Medical Examinations'!C:C, "not found")</f>
        <v>Obesity</v>
      </c>
      <c r="K1722" s="2" t="str">
        <f>_xlfn.XLOOKUP(A1722, 'Medical Examinations'!A:A, 'Medical Examinations'!E:E, "not  found")</f>
        <v>Normal</v>
      </c>
      <c r="L1722" s="16">
        <f>_xlfn.XLOOKUP(A1722, 'Hospitalisation Details'!A:A, 'Hospitalisation Details'!G:G, "not found")</f>
        <v>36778</v>
      </c>
      <c r="M1722" s="17">
        <f>_xlfn.XLOOKUP(A1722, 'Hospitalisation Details'!A:A, 'Hospitalisation Details'!J:J, "not found")</f>
        <v>5306.7</v>
      </c>
      <c r="N1722" s="2" t="str">
        <f>_xlfn.XLOOKUP(A1722, 'Hospitalisation Details'!A:A, 'Hospitalisation Details'!L:L, "not found")</f>
        <v>tier - 2</v>
      </c>
      <c r="O1722" s="2" t="str">
        <f>_xlfn.XLOOKUP(A1722, 'Hospitalisation Details'!A:A, 'Hospitalisation Details'!N:N, "not found")</f>
        <v>tier - 3</v>
      </c>
      <c r="P1722" s="2" t="str">
        <f>_xlfn.XLOOKUP(A1722, 'Hospitalisation Details'!A:A, 'Hospitalisation Details'!P:P, "not found")</f>
        <v>R1012</v>
      </c>
      <c r="Q1722" s="2">
        <f>_xlfn.XLOOKUP(A1722, 'Hospitalisation Details'!A:A, 'Hospitalisation Details'!H:H, "not found")</f>
        <v>22</v>
      </c>
    </row>
    <row r="1723" spans="1:17" ht="15.75" x14ac:dyDescent="0.25">
      <c r="A1723" s="15" t="s">
        <v>649</v>
      </c>
      <c r="B1723" s="2" t="str">
        <f>VLOOKUP(A1723, 'Customer Names'!A:E, 4, FALSE)</f>
        <v>Trent</v>
      </c>
      <c r="C1723" s="2">
        <f>_xlfn.XLOOKUP(A1723, 'Medical Examinations'!A:A, 'Medical Examinations'!B:B, "not found")</f>
        <v>37.56</v>
      </c>
      <c r="D1723" s="2">
        <f>_xlfn.XLOOKUP(A1723, 'Medical Examinations'!A:A, 'Medical Examinations'!D:D, "not found")</f>
        <v>5.88</v>
      </c>
      <c r="E1723" s="2" t="str">
        <f>_xlfn.XLOOKUP(A1723, 'Medical Examinations'!A:A, 'Medical Examinations'!F:F, "not found")</f>
        <v>No</v>
      </c>
      <c r="F1723" s="2" t="str">
        <f>_xlfn.XLOOKUP(A1723, 'Medical Examinations'!A:A, 'Medical Examinations'!G:G, "not found")</f>
        <v>yes</v>
      </c>
      <c r="G1723" s="2" t="str">
        <f>_xlfn.XLOOKUP(A1723, 'Medical Examinations'!A:A, 'Medical Examinations'!H:H, "not found")</f>
        <v>No</v>
      </c>
      <c r="H1723" s="2">
        <f>_xlfn.XLOOKUP(A1723, 'Medical Examinations'!A:A, 'Medical Examinations'!J:J, "not found")</f>
        <v>1</v>
      </c>
      <c r="I1723" s="2" t="str">
        <f>_xlfn.XLOOKUP(A1723, 'Medical Examinations'!A:A, 'Medical Examinations'!L:L, "not found")</f>
        <v>No</v>
      </c>
      <c r="J1723" s="2" t="str">
        <f>_xlfn.XLOOKUP(A1723, 'Medical Examinations'!A:A, 'Medical Examinations'!C:C, "not found")</f>
        <v>Obesity</v>
      </c>
      <c r="K1723" s="2" t="str">
        <f>_xlfn.XLOOKUP(A1723, 'Medical Examinations'!A:A, 'Medical Examinations'!E:E, "not  found")</f>
        <v>Prediabeties</v>
      </c>
      <c r="L1723" s="16">
        <f>_xlfn.XLOOKUP(A1723, 'Hospitalisation Details'!A:A, 'Hospitalisation Details'!G:G, "not found")</f>
        <v>38221</v>
      </c>
      <c r="M1723" s="17">
        <f>_xlfn.XLOOKUP(A1723, 'Hospitalisation Details'!A:A, 'Hospitalisation Details'!J:J, "not found")</f>
        <v>5293.67</v>
      </c>
      <c r="N1723" s="2" t="str">
        <f>_xlfn.XLOOKUP(A1723, 'Hospitalisation Details'!A:A, 'Hospitalisation Details'!L:L, "not found")</f>
        <v>tier - 2</v>
      </c>
      <c r="O1723" s="2" t="str">
        <f>_xlfn.XLOOKUP(A1723, 'Hospitalisation Details'!A:A, 'Hospitalisation Details'!N:N, "not found")</f>
        <v>tier - 2</v>
      </c>
      <c r="P1723" s="2" t="str">
        <f>_xlfn.XLOOKUP(A1723, 'Hospitalisation Details'!A:A, 'Hospitalisation Details'!P:P, "not found")</f>
        <v>R1022</v>
      </c>
      <c r="Q1723" s="2">
        <f>_xlfn.XLOOKUP(A1723, 'Hospitalisation Details'!A:A, 'Hospitalisation Details'!H:H, "not found")</f>
        <v>18</v>
      </c>
    </row>
    <row r="1724" spans="1:17" ht="15.75" x14ac:dyDescent="0.25">
      <c r="A1724" s="15" t="s">
        <v>648</v>
      </c>
      <c r="B1724" s="2" t="str">
        <f>VLOOKUP(A1724, 'Customer Names'!A:E, 4, FALSE)</f>
        <v>Julie</v>
      </c>
      <c r="C1724" s="2">
        <f>_xlfn.XLOOKUP(A1724, 'Medical Examinations'!A:A, 'Medical Examinations'!B:B, "not found")</f>
        <v>15.49</v>
      </c>
      <c r="D1724" s="2">
        <f>_xlfn.XLOOKUP(A1724, 'Medical Examinations'!A:A, 'Medical Examinations'!D:D, "not found")</f>
        <v>9.6</v>
      </c>
      <c r="E1724" s="2" t="str">
        <f>_xlfn.XLOOKUP(A1724, 'Medical Examinations'!A:A, 'Medical Examinations'!F:F, "not found")</f>
        <v>No</v>
      </c>
      <c r="F1724" s="2" t="str">
        <f>_xlfn.XLOOKUP(A1724, 'Medical Examinations'!A:A, 'Medical Examinations'!G:G, "not found")</f>
        <v>No</v>
      </c>
      <c r="G1724" s="2" t="str">
        <f>_xlfn.XLOOKUP(A1724, 'Medical Examinations'!A:A, 'Medical Examinations'!H:H, "not found")</f>
        <v>No</v>
      </c>
      <c r="H1724" s="2">
        <f>_xlfn.XLOOKUP(A1724, 'Medical Examinations'!A:A, 'Medical Examinations'!J:J, "not found")</f>
        <v>0</v>
      </c>
      <c r="I1724" s="2" t="str">
        <f>_xlfn.XLOOKUP(A1724, 'Medical Examinations'!A:A, 'Medical Examinations'!L:L, "not found")</f>
        <v>No</v>
      </c>
      <c r="J1724" s="2" t="str">
        <f>_xlfn.XLOOKUP(A1724, 'Medical Examinations'!A:A, 'Medical Examinations'!C:C, "not found")</f>
        <v>Underweight</v>
      </c>
      <c r="K1724" s="2" t="str">
        <f>_xlfn.XLOOKUP(A1724, 'Medical Examinations'!A:A, 'Medical Examinations'!E:E, "not  found")</f>
        <v>Diabetes</v>
      </c>
      <c r="L1724" s="16">
        <f>_xlfn.XLOOKUP(A1724, 'Hospitalisation Details'!A:A, 'Hospitalisation Details'!G:G, "not found")</f>
        <v>27345</v>
      </c>
      <c r="M1724" s="17">
        <f>_xlfn.XLOOKUP(A1724, 'Hospitalisation Details'!A:A, 'Hospitalisation Details'!J:J, "not found")</f>
        <v>5291.71</v>
      </c>
      <c r="N1724" s="2" t="str">
        <f>_xlfn.XLOOKUP(A1724, 'Hospitalisation Details'!A:A, 'Hospitalisation Details'!L:L, "not found")</f>
        <v>tier - 2</v>
      </c>
      <c r="O1724" s="2" t="str">
        <f>_xlfn.XLOOKUP(A1724, 'Hospitalisation Details'!A:A, 'Hospitalisation Details'!N:N, "not found")</f>
        <v>tier - 2</v>
      </c>
      <c r="P1724" s="2" t="str">
        <f>_xlfn.XLOOKUP(A1724, 'Hospitalisation Details'!A:A, 'Hospitalisation Details'!P:P, "not found")</f>
        <v>R1012</v>
      </c>
      <c r="Q1724" s="2">
        <f>_xlfn.XLOOKUP(A1724, 'Hospitalisation Details'!A:A, 'Hospitalisation Details'!H:H, "not found")</f>
        <v>48</v>
      </c>
    </row>
    <row r="1725" spans="1:17" ht="15.75" x14ac:dyDescent="0.25">
      <c r="A1725" s="15" t="s">
        <v>647</v>
      </c>
      <c r="B1725" s="2" t="str">
        <f>VLOOKUP(A1725, 'Customer Names'!A:E, 4, FALSE)</f>
        <v>Sawomir</v>
      </c>
      <c r="C1725" s="2">
        <f>_xlfn.XLOOKUP(A1725, 'Medical Examinations'!A:A, 'Medical Examinations'!B:B, "not found")</f>
        <v>23.48</v>
      </c>
      <c r="D1725" s="2">
        <f>_xlfn.XLOOKUP(A1725, 'Medical Examinations'!A:A, 'Medical Examinations'!D:D, "not found")</f>
        <v>6.24</v>
      </c>
      <c r="E1725" s="2" t="str">
        <f>_xlfn.XLOOKUP(A1725, 'Medical Examinations'!A:A, 'Medical Examinations'!F:F, "not found")</f>
        <v>No</v>
      </c>
      <c r="F1725" s="2" t="str">
        <f>_xlfn.XLOOKUP(A1725, 'Medical Examinations'!A:A, 'Medical Examinations'!G:G, "not found")</f>
        <v>No</v>
      </c>
      <c r="G1725" s="2" t="str">
        <f>_xlfn.XLOOKUP(A1725, 'Medical Examinations'!A:A, 'Medical Examinations'!H:H, "not found")</f>
        <v>No</v>
      </c>
      <c r="H1725" s="2">
        <f>_xlfn.XLOOKUP(A1725, 'Medical Examinations'!A:A, 'Medical Examinations'!J:J, "not found")</f>
        <v>1</v>
      </c>
      <c r="I1725" s="2" t="str">
        <f>_xlfn.XLOOKUP(A1725, 'Medical Examinations'!A:A, 'Medical Examinations'!L:L, "not found")</f>
        <v>No</v>
      </c>
      <c r="J1725" s="2" t="str">
        <f>_xlfn.XLOOKUP(A1725, 'Medical Examinations'!A:A, 'Medical Examinations'!C:C, "not found")</f>
        <v>Normal Weight</v>
      </c>
      <c r="K1725" s="2" t="str">
        <f>_xlfn.XLOOKUP(A1725, 'Medical Examinations'!A:A, 'Medical Examinations'!E:E, "not  found")</f>
        <v>Prediabeties</v>
      </c>
      <c r="L1725" s="16">
        <f>_xlfn.XLOOKUP(A1725, 'Hospitalisation Details'!A:A, 'Hospitalisation Details'!G:G, "not found")</f>
        <v>32021</v>
      </c>
      <c r="M1725" s="17">
        <f>_xlfn.XLOOKUP(A1725, 'Hospitalisation Details'!A:A, 'Hospitalisation Details'!J:J, "not found")</f>
        <v>5275.86</v>
      </c>
      <c r="N1725" s="2" t="str">
        <f>_xlfn.XLOOKUP(A1725, 'Hospitalisation Details'!A:A, 'Hospitalisation Details'!L:L, "not found")</f>
        <v>tier - 2</v>
      </c>
      <c r="O1725" s="2" t="str">
        <f>_xlfn.XLOOKUP(A1725, 'Hospitalisation Details'!A:A, 'Hospitalisation Details'!N:N, "not found")</f>
        <v>tier - 2</v>
      </c>
      <c r="P1725" s="2" t="str">
        <f>_xlfn.XLOOKUP(A1725, 'Hospitalisation Details'!A:A, 'Hospitalisation Details'!P:P, "not found")</f>
        <v>R1013</v>
      </c>
      <c r="Q1725" s="2">
        <f>_xlfn.XLOOKUP(A1725, 'Hospitalisation Details'!A:A, 'Hospitalisation Details'!H:H, "not found")</f>
        <v>35</v>
      </c>
    </row>
    <row r="1726" spans="1:17" ht="15.75" x14ac:dyDescent="0.25">
      <c r="A1726" s="15" t="s">
        <v>646</v>
      </c>
      <c r="B1726" s="2" t="str">
        <f>VLOOKUP(A1726, 'Customer Names'!A:E, 4, FALSE)</f>
        <v>Micah</v>
      </c>
      <c r="C1726" s="2">
        <f>_xlfn.XLOOKUP(A1726, 'Medical Examinations'!A:A, 'Medical Examinations'!B:B, "not found")</f>
        <v>30.02</v>
      </c>
      <c r="D1726" s="2">
        <f>_xlfn.XLOOKUP(A1726, 'Medical Examinations'!A:A, 'Medical Examinations'!D:D, "not found")</f>
        <v>7.63</v>
      </c>
      <c r="E1726" s="2" t="str">
        <f>_xlfn.XLOOKUP(A1726, 'Medical Examinations'!A:A, 'Medical Examinations'!F:F, "not found")</f>
        <v>yes</v>
      </c>
      <c r="F1726" s="2" t="str">
        <f>_xlfn.XLOOKUP(A1726, 'Medical Examinations'!A:A, 'Medical Examinations'!G:G, "not found")</f>
        <v>No</v>
      </c>
      <c r="G1726" s="2" t="str">
        <f>_xlfn.XLOOKUP(A1726, 'Medical Examinations'!A:A, 'Medical Examinations'!H:H, "not found")</f>
        <v>No</v>
      </c>
      <c r="H1726" s="2">
        <f>_xlfn.XLOOKUP(A1726, 'Medical Examinations'!A:A, 'Medical Examinations'!J:J, "not found")</f>
        <v>1</v>
      </c>
      <c r="I1726" s="2" t="str">
        <f>_xlfn.XLOOKUP(A1726, 'Medical Examinations'!A:A, 'Medical Examinations'!L:L, "not found")</f>
        <v>No</v>
      </c>
      <c r="J1726" s="2" t="str">
        <f>_xlfn.XLOOKUP(A1726, 'Medical Examinations'!A:A, 'Medical Examinations'!C:C, "not found")</f>
        <v>Obesity</v>
      </c>
      <c r="K1726" s="2" t="str">
        <f>_xlfn.XLOOKUP(A1726, 'Medical Examinations'!A:A, 'Medical Examinations'!E:E, "not  found")</f>
        <v>Diabetes</v>
      </c>
      <c r="L1726" s="16">
        <f>_xlfn.XLOOKUP(A1726, 'Hospitalisation Details'!A:A, 'Hospitalisation Details'!G:G, "not found")</f>
        <v>31705</v>
      </c>
      <c r="M1726" s="17">
        <f>_xlfn.XLOOKUP(A1726, 'Hospitalisation Details'!A:A, 'Hospitalisation Details'!J:J, "not found")</f>
        <v>5272.18</v>
      </c>
      <c r="N1726" s="2" t="str">
        <f>_xlfn.XLOOKUP(A1726, 'Hospitalisation Details'!A:A, 'Hospitalisation Details'!L:L, "not found")</f>
        <v>tier - 2</v>
      </c>
      <c r="O1726" s="2" t="str">
        <f>_xlfn.XLOOKUP(A1726, 'Hospitalisation Details'!A:A, 'Hospitalisation Details'!N:N, "not found")</f>
        <v>tier - 3</v>
      </c>
      <c r="P1726" s="2" t="str">
        <f>_xlfn.XLOOKUP(A1726, 'Hospitalisation Details'!A:A, 'Hospitalisation Details'!P:P, "not found")</f>
        <v>R1012</v>
      </c>
      <c r="Q1726" s="2">
        <f>_xlfn.XLOOKUP(A1726, 'Hospitalisation Details'!A:A, 'Hospitalisation Details'!H:H, "not found")</f>
        <v>36</v>
      </c>
    </row>
    <row r="1727" spans="1:17" ht="15.75" x14ac:dyDescent="0.25">
      <c r="A1727" s="15" t="s">
        <v>645</v>
      </c>
      <c r="B1727" s="2" t="str">
        <f>VLOOKUP(A1727, 'Customer Names'!A:E, 4, FALSE)</f>
        <v>Kelly H.</v>
      </c>
      <c r="C1727" s="2">
        <f>_xlfn.XLOOKUP(A1727, 'Medical Examinations'!A:A, 'Medical Examinations'!B:B, "not found")</f>
        <v>26.885000000000002</v>
      </c>
      <c r="D1727" s="2">
        <f>_xlfn.XLOOKUP(A1727, 'Medical Examinations'!A:A, 'Medical Examinations'!D:D, "not found")</f>
        <v>8.66</v>
      </c>
      <c r="E1727" s="2" t="str">
        <f>_xlfn.XLOOKUP(A1727, 'Medical Examinations'!A:A, 'Medical Examinations'!F:F, "not found")</f>
        <v>yes</v>
      </c>
      <c r="F1727" s="2" t="str">
        <f>_xlfn.XLOOKUP(A1727, 'Medical Examinations'!A:A, 'Medical Examinations'!G:G, "not found")</f>
        <v>No</v>
      </c>
      <c r="G1727" s="2" t="str">
        <f>_xlfn.XLOOKUP(A1727, 'Medical Examinations'!A:A, 'Medical Examinations'!H:H, "not found")</f>
        <v>No</v>
      </c>
      <c r="H1727" s="2">
        <f>_xlfn.XLOOKUP(A1727, 'Medical Examinations'!A:A, 'Medical Examinations'!J:J, "not found")</f>
        <v>1</v>
      </c>
      <c r="I1727" s="2" t="str">
        <f>_xlfn.XLOOKUP(A1727, 'Medical Examinations'!A:A, 'Medical Examinations'!L:L, "not found")</f>
        <v>No</v>
      </c>
      <c r="J1727" s="2" t="str">
        <f>_xlfn.XLOOKUP(A1727, 'Medical Examinations'!A:A, 'Medical Examinations'!C:C, "not found")</f>
        <v>Overweight</v>
      </c>
      <c r="K1727" s="2" t="str">
        <f>_xlfn.XLOOKUP(A1727, 'Medical Examinations'!A:A, 'Medical Examinations'!E:E, "not  found")</f>
        <v>Diabetes</v>
      </c>
      <c r="L1727" s="16">
        <f>_xlfn.XLOOKUP(A1727, 'Hospitalisation Details'!A:A, 'Hospitalisation Details'!G:G, "not found")</f>
        <v>31675</v>
      </c>
      <c r="M1727" s="17">
        <f>_xlfn.XLOOKUP(A1727, 'Hospitalisation Details'!A:A, 'Hospitalisation Details'!J:J, "not found")</f>
        <v>5267.82</v>
      </c>
      <c r="N1727" s="2" t="str">
        <f>_xlfn.XLOOKUP(A1727, 'Hospitalisation Details'!A:A, 'Hospitalisation Details'!L:L, "not found")</f>
        <v>tier - 2</v>
      </c>
      <c r="O1727" s="2" t="str">
        <f>_xlfn.XLOOKUP(A1727, 'Hospitalisation Details'!A:A, 'Hospitalisation Details'!N:N, "not found")</f>
        <v>tier - 2</v>
      </c>
      <c r="P1727" s="2" t="str">
        <f>_xlfn.XLOOKUP(A1727, 'Hospitalisation Details'!A:A, 'Hospitalisation Details'!P:P, "not found")</f>
        <v>R1012</v>
      </c>
      <c r="Q1727" s="2">
        <f>_xlfn.XLOOKUP(A1727, 'Hospitalisation Details'!A:A, 'Hospitalisation Details'!H:H, "not found")</f>
        <v>36</v>
      </c>
    </row>
    <row r="1728" spans="1:17" ht="15.75" x14ac:dyDescent="0.25">
      <c r="A1728" s="15" t="s">
        <v>644</v>
      </c>
      <c r="B1728" s="2" t="str">
        <f>VLOOKUP(A1728, 'Customer Names'!A:E, 4, FALSE)</f>
        <v>Lindsay M.</v>
      </c>
      <c r="C1728" s="2">
        <f>_xlfn.XLOOKUP(A1728, 'Medical Examinations'!A:A, 'Medical Examinations'!B:B, "not found")</f>
        <v>25.84</v>
      </c>
      <c r="D1728" s="2">
        <f>_xlfn.XLOOKUP(A1728, 'Medical Examinations'!A:A, 'Medical Examinations'!D:D, "not found")</f>
        <v>8.5500000000000007</v>
      </c>
      <c r="E1728" s="2" t="str">
        <f>_xlfn.XLOOKUP(A1728, 'Medical Examinations'!A:A, 'Medical Examinations'!F:F, "not found")</f>
        <v>yes</v>
      </c>
      <c r="F1728" s="2" t="str">
        <f>_xlfn.XLOOKUP(A1728, 'Medical Examinations'!A:A, 'Medical Examinations'!G:G, "not found")</f>
        <v>No</v>
      </c>
      <c r="G1728" s="2" t="str">
        <f>_xlfn.XLOOKUP(A1728, 'Medical Examinations'!A:A, 'Medical Examinations'!H:H, "not found")</f>
        <v>No</v>
      </c>
      <c r="H1728" s="2">
        <f>_xlfn.XLOOKUP(A1728, 'Medical Examinations'!A:A, 'Medical Examinations'!J:J, "not found")</f>
        <v>1</v>
      </c>
      <c r="I1728" s="2" t="str">
        <f>_xlfn.XLOOKUP(A1728, 'Medical Examinations'!A:A, 'Medical Examinations'!L:L, "not found")</f>
        <v>No</v>
      </c>
      <c r="J1728" s="2" t="str">
        <f>_xlfn.XLOOKUP(A1728, 'Medical Examinations'!A:A, 'Medical Examinations'!C:C, "not found")</f>
        <v>Overweight</v>
      </c>
      <c r="K1728" s="2" t="str">
        <f>_xlfn.XLOOKUP(A1728, 'Medical Examinations'!A:A, 'Medical Examinations'!E:E, "not  found")</f>
        <v>Diabetes</v>
      </c>
      <c r="L1728" s="16">
        <f>_xlfn.XLOOKUP(A1728, 'Hospitalisation Details'!A:A, 'Hospitalisation Details'!G:G, "not found")</f>
        <v>31710</v>
      </c>
      <c r="M1728" s="17">
        <f>_xlfn.XLOOKUP(A1728, 'Hospitalisation Details'!A:A, 'Hospitalisation Details'!J:J, "not found")</f>
        <v>5266.37</v>
      </c>
      <c r="N1728" s="2" t="str">
        <f>_xlfn.XLOOKUP(A1728, 'Hospitalisation Details'!A:A, 'Hospitalisation Details'!L:L, "not found")</f>
        <v>tier - 2</v>
      </c>
      <c r="O1728" s="2" t="str">
        <f>_xlfn.XLOOKUP(A1728, 'Hospitalisation Details'!A:A, 'Hospitalisation Details'!N:N, "not found")</f>
        <v>tier - 2</v>
      </c>
      <c r="P1728" s="2" t="str">
        <f>_xlfn.XLOOKUP(A1728, 'Hospitalisation Details'!A:A, 'Hospitalisation Details'!P:P, "not found")</f>
        <v>R1012</v>
      </c>
      <c r="Q1728" s="2">
        <f>_xlfn.XLOOKUP(A1728, 'Hospitalisation Details'!A:A, 'Hospitalisation Details'!H:H, "not found")</f>
        <v>36</v>
      </c>
    </row>
    <row r="1729" spans="1:17" ht="15.75" x14ac:dyDescent="0.25">
      <c r="A1729" s="15" t="s">
        <v>643</v>
      </c>
      <c r="B1729" s="2" t="str">
        <f>VLOOKUP(A1729, 'Customer Names'!A:E, 4, FALSE)</f>
        <v>Austen G</v>
      </c>
      <c r="C1729" s="2">
        <f>_xlfn.XLOOKUP(A1729, 'Medical Examinations'!A:A, 'Medical Examinations'!B:B, "not found")</f>
        <v>27.454999999999998</v>
      </c>
      <c r="D1729" s="2">
        <f>_xlfn.XLOOKUP(A1729, 'Medical Examinations'!A:A, 'Medical Examinations'!D:D, "not found")</f>
        <v>4.54</v>
      </c>
      <c r="E1729" s="2" t="str">
        <f>_xlfn.XLOOKUP(A1729, 'Medical Examinations'!A:A, 'Medical Examinations'!F:F, "not found")</f>
        <v>No</v>
      </c>
      <c r="F1729" s="2" t="str">
        <f>_xlfn.XLOOKUP(A1729, 'Medical Examinations'!A:A, 'Medical Examinations'!G:G, "not found")</f>
        <v>No</v>
      </c>
      <c r="G1729" s="2" t="str">
        <f>_xlfn.XLOOKUP(A1729, 'Medical Examinations'!A:A, 'Medical Examinations'!H:H, "not found")</f>
        <v>No</v>
      </c>
      <c r="H1729" s="2">
        <f>_xlfn.XLOOKUP(A1729, 'Medical Examinations'!A:A, 'Medical Examinations'!J:J, "not found")</f>
        <v>0</v>
      </c>
      <c r="I1729" s="2" t="str">
        <f>_xlfn.XLOOKUP(A1729, 'Medical Examinations'!A:A, 'Medical Examinations'!L:L, "not found")</f>
        <v>No</v>
      </c>
      <c r="J1729" s="2" t="str">
        <f>_xlfn.XLOOKUP(A1729, 'Medical Examinations'!A:A, 'Medical Examinations'!C:C, "not found")</f>
        <v>Overweight</v>
      </c>
      <c r="K1729" s="2" t="str">
        <f>_xlfn.XLOOKUP(A1729, 'Medical Examinations'!A:A, 'Medical Examinations'!E:E, "not  found")</f>
        <v>Normal</v>
      </c>
      <c r="L1729" s="16">
        <f>_xlfn.XLOOKUP(A1729, 'Hospitalisation Details'!A:A, 'Hospitalisation Details'!G:G, "not found")</f>
        <v>32708</v>
      </c>
      <c r="M1729" s="17">
        <f>_xlfn.XLOOKUP(A1729, 'Hospitalisation Details'!A:A, 'Hospitalisation Details'!J:J, "not found")</f>
        <v>5261.47</v>
      </c>
      <c r="N1729" s="2" t="str">
        <f>_xlfn.XLOOKUP(A1729, 'Hospitalisation Details'!A:A, 'Hospitalisation Details'!L:L, "not found")</f>
        <v>tier - 2</v>
      </c>
      <c r="O1729" s="2" t="str">
        <f>_xlfn.XLOOKUP(A1729, 'Hospitalisation Details'!A:A, 'Hospitalisation Details'!N:N, "not found")</f>
        <v>tier - 2</v>
      </c>
      <c r="P1729" s="2" t="str">
        <f>_xlfn.XLOOKUP(A1729, 'Hospitalisation Details'!A:A, 'Hospitalisation Details'!P:P, "not found")</f>
        <v>R1012</v>
      </c>
      <c r="Q1729" s="2">
        <f>_xlfn.XLOOKUP(A1729, 'Hospitalisation Details'!A:A, 'Hospitalisation Details'!H:H, "not found")</f>
        <v>33</v>
      </c>
    </row>
    <row r="1730" spans="1:17" ht="15.75" x14ac:dyDescent="0.25">
      <c r="A1730" s="15" t="s">
        <v>642</v>
      </c>
      <c r="B1730" s="2" t="str">
        <f>VLOOKUP(A1730, 'Customer Names'!A:E, 4, FALSE)</f>
        <v>Tory J.</v>
      </c>
      <c r="C1730" s="2">
        <f>_xlfn.XLOOKUP(A1730, 'Medical Examinations'!A:A, 'Medical Examinations'!B:B, "not found")</f>
        <v>24.605</v>
      </c>
      <c r="D1730" s="2">
        <f>_xlfn.XLOOKUP(A1730, 'Medical Examinations'!A:A, 'Medical Examinations'!D:D, "not found")</f>
        <v>5.7</v>
      </c>
      <c r="E1730" s="2" t="str">
        <f>_xlfn.XLOOKUP(A1730, 'Medical Examinations'!A:A, 'Medical Examinations'!F:F, "not found")</f>
        <v>No</v>
      </c>
      <c r="F1730" s="2" t="str">
        <f>_xlfn.XLOOKUP(A1730, 'Medical Examinations'!A:A, 'Medical Examinations'!G:G, "not found")</f>
        <v>No</v>
      </c>
      <c r="G1730" s="2" t="str">
        <f>_xlfn.XLOOKUP(A1730, 'Medical Examinations'!A:A, 'Medical Examinations'!H:H, "not found")</f>
        <v>No</v>
      </c>
      <c r="H1730" s="2">
        <f>_xlfn.XLOOKUP(A1730, 'Medical Examinations'!A:A, 'Medical Examinations'!J:J, "not found")</f>
        <v>0</v>
      </c>
      <c r="I1730" s="2" t="str">
        <f>_xlfn.XLOOKUP(A1730, 'Medical Examinations'!A:A, 'Medical Examinations'!L:L, "not found")</f>
        <v>No</v>
      </c>
      <c r="J1730" s="2" t="str">
        <f>_xlfn.XLOOKUP(A1730, 'Medical Examinations'!A:A, 'Medical Examinations'!C:C, "not found")</f>
        <v>Normal Weight</v>
      </c>
      <c r="K1730" s="2" t="str">
        <f>_xlfn.XLOOKUP(A1730, 'Medical Examinations'!A:A, 'Medical Examinations'!E:E, "not  found")</f>
        <v>Prediabeties</v>
      </c>
      <c r="L1730" s="16">
        <f>_xlfn.XLOOKUP(A1730, 'Hospitalisation Details'!A:A, 'Hospitalisation Details'!G:G, "not found")</f>
        <v>32837</v>
      </c>
      <c r="M1730" s="17">
        <f>_xlfn.XLOOKUP(A1730, 'Hospitalisation Details'!A:A, 'Hospitalisation Details'!J:J, "not found")</f>
        <v>5257.51</v>
      </c>
      <c r="N1730" s="2" t="str">
        <f>_xlfn.XLOOKUP(A1730, 'Hospitalisation Details'!A:A, 'Hospitalisation Details'!L:L, "not found")</f>
        <v>tier - 2</v>
      </c>
      <c r="O1730" s="2" t="str">
        <f>_xlfn.XLOOKUP(A1730, 'Hospitalisation Details'!A:A, 'Hospitalisation Details'!N:N, "not found")</f>
        <v>tier - 2</v>
      </c>
      <c r="P1730" s="2" t="str">
        <f>_xlfn.XLOOKUP(A1730, 'Hospitalisation Details'!A:A, 'Hospitalisation Details'!P:P, "not found")</f>
        <v>R1012</v>
      </c>
      <c r="Q1730" s="2">
        <f>_xlfn.XLOOKUP(A1730, 'Hospitalisation Details'!A:A, 'Hospitalisation Details'!H:H, "not found")</f>
        <v>33</v>
      </c>
    </row>
    <row r="1731" spans="1:17" ht="15.75" x14ac:dyDescent="0.25">
      <c r="A1731" s="15" t="s">
        <v>641</v>
      </c>
      <c r="B1731" s="2" t="str">
        <f>VLOOKUP(A1731, 'Customer Names'!A:E, 4, FALSE)</f>
        <v>Robert J.</v>
      </c>
      <c r="C1731" s="2">
        <f>_xlfn.XLOOKUP(A1731, 'Medical Examinations'!A:A, 'Medical Examinations'!B:B, "not found")</f>
        <v>30.8</v>
      </c>
      <c r="D1731" s="2">
        <f>_xlfn.XLOOKUP(A1731, 'Medical Examinations'!A:A, 'Medical Examinations'!D:D, "not found")</f>
        <v>5.07</v>
      </c>
      <c r="E1731" s="2" t="str">
        <f>_xlfn.XLOOKUP(A1731, 'Medical Examinations'!A:A, 'Medical Examinations'!F:F, "not found")</f>
        <v>No</v>
      </c>
      <c r="F1731" s="2" t="str">
        <f>_xlfn.XLOOKUP(A1731, 'Medical Examinations'!A:A, 'Medical Examinations'!G:G, "not found")</f>
        <v>No</v>
      </c>
      <c r="G1731" s="2" t="str">
        <f>_xlfn.XLOOKUP(A1731, 'Medical Examinations'!A:A, 'Medical Examinations'!H:H, "not found")</f>
        <v>No</v>
      </c>
      <c r="H1731" s="2">
        <f>_xlfn.XLOOKUP(A1731, 'Medical Examinations'!A:A, 'Medical Examinations'!J:J, "not found")</f>
        <v>0</v>
      </c>
      <c r="I1731" s="2" t="str">
        <f>_xlfn.XLOOKUP(A1731, 'Medical Examinations'!A:A, 'Medical Examinations'!L:L, "not found")</f>
        <v>No</v>
      </c>
      <c r="J1731" s="2" t="str">
        <f>_xlfn.XLOOKUP(A1731, 'Medical Examinations'!A:A, 'Medical Examinations'!C:C, "not found")</f>
        <v>Obesity</v>
      </c>
      <c r="K1731" s="2" t="str">
        <f>_xlfn.XLOOKUP(A1731, 'Medical Examinations'!A:A, 'Medical Examinations'!E:E, "not  found")</f>
        <v>Normal</v>
      </c>
      <c r="L1731" s="16">
        <f>_xlfn.XLOOKUP(A1731, 'Hospitalisation Details'!A:A, 'Hospitalisation Details'!G:G, "not found")</f>
        <v>33060</v>
      </c>
      <c r="M1731" s="17">
        <f>_xlfn.XLOOKUP(A1731, 'Hospitalisation Details'!A:A, 'Hospitalisation Details'!J:J, "not found")</f>
        <v>5253.52</v>
      </c>
      <c r="N1731" s="2" t="str">
        <f>_xlfn.XLOOKUP(A1731, 'Hospitalisation Details'!A:A, 'Hospitalisation Details'!L:L, "not found")</f>
        <v>tier - 3</v>
      </c>
      <c r="O1731" s="2" t="str">
        <f>_xlfn.XLOOKUP(A1731, 'Hospitalisation Details'!A:A, 'Hospitalisation Details'!N:N, "not found")</f>
        <v>tier - 3</v>
      </c>
      <c r="P1731" s="2" t="str">
        <f>_xlfn.XLOOKUP(A1731, 'Hospitalisation Details'!A:A, 'Hospitalisation Details'!P:P, "not found")</f>
        <v>R1011</v>
      </c>
      <c r="Q1731" s="2">
        <f>_xlfn.XLOOKUP(A1731, 'Hospitalisation Details'!A:A, 'Hospitalisation Details'!H:H, "not found")</f>
        <v>32</v>
      </c>
    </row>
    <row r="1732" spans="1:17" ht="15.75" x14ac:dyDescent="0.25">
      <c r="A1732" s="15" t="s">
        <v>640</v>
      </c>
      <c r="B1732" s="2" t="str">
        <f>VLOOKUP(A1732, 'Customer Names'!A:E, 4, FALSE)</f>
        <v>Steph</v>
      </c>
      <c r="C1732" s="2">
        <f>_xlfn.XLOOKUP(A1732, 'Medical Examinations'!A:A, 'Medical Examinations'!B:B, "not found")</f>
        <v>34.799999999999997</v>
      </c>
      <c r="D1732" s="2">
        <f>_xlfn.XLOOKUP(A1732, 'Medical Examinations'!A:A, 'Medical Examinations'!D:D, "not found")</f>
        <v>4.38</v>
      </c>
      <c r="E1732" s="2" t="str">
        <f>_xlfn.XLOOKUP(A1732, 'Medical Examinations'!A:A, 'Medical Examinations'!F:F, "not found")</f>
        <v>No</v>
      </c>
      <c r="F1732" s="2" t="str">
        <f>_xlfn.XLOOKUP(A1732, 'Medical Examinations'!A:A, 'Medical Examinations'!G:G, "not found")</f>
        <v>No</v>
      </c>
      <c r="G1732" s="2" t="str">
        <f>_xlfn.XLOOKUP(A1732, 'Medical Examinations'!A:A, 'Medical Examinations'!H:H, "not found")</f>
        <v>No</v>
      </c>
      <c r="H1732" s="2">
        <f>_xlfn.XLOOKUP(A1732, 'Medical Examinations'!A:A, 'Medical Examinations'!J:J, "not found")</f>
        <v>1</v>
      </c>
      <c r="I1732" s="2" t="str">
        <f>_xlfn.XLOOKUP(A1732, 'Medical Examinations'!A:A, 'Medical Examinations'!L:L, "not found")</f>
        <v>No</v>
      </c>
      <c r="J1732" s="2" t="str">
        <f>_xlfn.XLOOKUP(A1732, 'Medical Examinations'!A:A, 'Medical Examinations'!C:C, "not found")</f>
        <v>Obesity</v>
      </c>
      <c r="K1732" s="2" t="str">
        <f>_xlfn.XLOOKUP(A1732, 'Medical Examinations'!A:A, 'Medical Examinations'!E:E, "not  found")</f>
        <v>Normal</v>
      </c>
      <c r="L1732" s="16">
        <f>_xlfn.XLOOKUP(A1732, 'Hospitalisation Details'!A:A, 'Hospitalisation Details'!G:G, "not found")</f>
        <v>32029</v>
      </c>
      <c r="M1732" s="17">
        <f>_xlfn.XLOOKUP(A1732, 'Hospitalisation Details'!A:A, 'Hospitalisation Details'!J:J, "not found")</f>
        <v>5246.05</v>
      </c>
      <c r="N1732" s="2" t="str">
        <f>_xlfn.XLOOKUP(A1732, 'Hospitalisation Details'!A:A, 'Hospitalisation Details'!L:L, "not found")</f>
        <v>tier - 2</v>
      </c>
      <c r="O1732" s="2" t="str">
        <f>_xlfn.XLOOKUP(A1732, 'Hospitalisation Details'!A:A, 'Hospitalisation Details'!N:N, "not found")</f>
        <v>tier - 3</v>
      </c>
      <c r="P1732" s="2" t="str">
        <f>_xlfn.XLOOKUP(A1732, 'Hospitalisation Details'!A:A, 'Hospitalisation Details'!P:P, "not found")</f>
        <v>R1011</v>
      </c>
      <c r="Q1732" s="2">
        <f>_xlfn.XLOOKUP(A1732, 'Hospitalisation Details'!A:A, 'Hospitalisation Details'!H:H, "not found")</f>
        <v>35</v>
      </c>
    </row>
    <row r="1733" spans="1:17" ht="15.75" x14ac:dyDescent="0.25">
      <c r="A1733" s="15" t="s">
        <v>639</v>
      </c>
      <c r="B1733" s="2" t="str">
        <f>VLOOKUP(A1733, 'Customer Names'!A:E, 4, FALSE)</f>
        <v>Kate</v>
      </c>
      <c r="C1733" s="2">
        <f>_xlfn.XLOOKUP(A1733, 'Medical Examinations'!A:A, 'Medical Examinations'!B:B, "not found")</f>
        <v>34.21</v>
      </c>
      <c r="D1733" s="2">
        <f>_xlfn.XLOOKUP(A1733, 'Medical Examinations'!A:A, 'Medical Examinations'!D:D, "not found")</f>
        <v>4.54</v>
      </c>
      <c r="E1733" s="2" t="str">
        <f>_xlfn.XLOOKUP(A1733, 'Medical Examinations'!A:A, 'Medical Examinations'!F:F, "not found")</f>
        <v>No</v>
      </c>
      <c r="F1733" s="2" t="str">
        <f>_xlfn.XLOOKUP(A1733, 'Medical Examinations'!A:A, 'Medical Examinations'!G:G, "not found")</f>
        <v>No</v>
      </c>
      <c r="G1733" s="2" t="str">
        <f>_xlfn.XLOOKUP(A1733, 'Medical Examinations'!A:A, 'Medical Examinations'!H:H, "not found")</f>
        <v>No</v>
      </c>
      <c r="H1733" s="2">
        <f>_xlfn.XLOOKUP(A1733, 'Medical Examinations'!A:A, 'Medical Examinations'!J:J, "not found")</f>
        <v>1</v>
      </c>
      <c r="I1733" s="2" t="str">
        <f>_xlfn.XLOOKUP(A1733, 'Medical Examinations'!A:A, 'Medical Examinations'!L:L, "not found")</f>
        <v>No</v>
      </c>
      <c r="J1733" s="2" t="str">
        <f>_xlfn.XLOOKUP(A1733, 'Medical Examinations'!A:A, 'Medical Examinations'!C:C, "not found")</f>
        <v>Obesity</v>
      </c>
      <c r="K1733" s="2" t="str">
        <f>_xlfn.XLOOKUP(A1733, 'Medical Examinations'!A:A, 'Medical Examinations'!E:E, "not  found")</f>
        <v>Normal</v>
      </c>
      <c r="L1733" s="16">
        <f>_xlfn.XLOOKUP(A1733, 'Hospitalisation Details'!A:A, 'Hospitalisation Details'!G:G, "not found")</f>
        <v>31963</v>
      </c>
      <c r="M1733" s="17">
        <f>_xlfn.XLOOKUP(A1733, 'Hospitalisation Details'!A:A, 'Hospitalisation Details'!J:J, "not found")</f>
        <v>5245.23</v>
      </c>
      <c r="N1733" s="2" t="str">
        <f>_xlfn.XLOOKUP(A1733, 'Hospitalisation Details'!A:A, 'Hospitalisation Details'!L:L, "not found")</f>
        <v>tier - 2</v>
      </c>
      <c r="O1733" s="2" t="str">
        <f>_xlfn.XLOOKUP(A1733, 'Hospitalisation Details'!A:A, 'Hospitalisation Details'!N:N, "not found")</f>
        <v>tier - 2</v>
      </c>
      <c r="P1733" s="2" t="str">
        <f>_xlfn.XLOOKUP(A1733, 'Hospitalisation Details'!A:A, 'Hospitalisation Details'!P:P, "not found")</f>
        <v>R1013</v>
      </c>
      <c r="Q1733" s="2">
        <f>_xlfn.XLOOKUP(A1733, 'Hospitalisation Details'!A:A, 'Hospitalisation Details'!H:H, "not found")</f>
        <v>35</v>
      </c>
    </row>
    <row r="1734" spans="1:17" ht="15.75" x14ac:dyDescent="0.25">
      <c r="A1734" s="15" t="s">
        <v>638</v>
      </c>
      <c r="B1734" s="2" t="str">
        <f>VLOOKUP(A1734, 'Customer Names'!A:E, 4, FALSE)</f>
        <v>Kristina</v>
      </c>
      <c r="C1734" s="2">
        <f>_xlfn.XLOOKUP(A1734, 'Medical Examinations'!A:A, 'Medical Examinations'!B:B, "not found")</f>
        <v>31</v>
      </c>
      <c r="D1734" s="2">
        <f>_xlfn.XLOOKUP(A1734, 'Medical Examinations'!A:A, 'Medical Examinations'!D:D, "not found")</f>
        <v>5.38</v>
      </c>
      <c r="E1734" s="2" t="str">
        <f>_xlfn.XLOOKUP(A1734, 'Medical Examinations'!A:A, 'Medical Examinations'!F:F, "not found")</f>
        <v>No</v>
      </c>
      <c r="F1734" s="2" t="str">
        <f>_xlfn.XLOOKUP(A1734, 'Medical Examinations'!A:A, 'Medical Examinations'!G:G, "not found")</f>
        <v>No</v>
      </c>
      <c r="G1734" s="2" t="str">
        <f>_xlfn.XLOOKUP(A1734, 'Medical Examinations'!A:A, 'Medical Examinations'!H:H, "not found")</f>
        <v>No</v>
      </c>
      <c r="H1734" s="2">
        <f>_xlfn.XLOOKUP(A1734, 'Medical Examinations'!A:A, 'Medical Examinations'!J:J, "not found")</f>
        <v>1</v>
      </c>
      <c r="I1734" s="2" t="str">
        <f>_xlfn.XLOOKUP(A1734, 'Medical Examinations'!A:A, 'Medical Examinations'!L:L, "not found")</f>
        <v>No</v>
      </c>
      <c r="J1734" s="2" t="str">
        <f>_xlfn.XLOOKUP(A1734, 'Medical Examinations'!A:A, 'Medical Examinations'!C:C, "not found")</f>
        <v>Obesity</v>
      </c>
      <c r="K1734" s="2" t="str">
        <f>_xlfn.XLOOKUP(A1734, 'Medical Examinations'!A:A, 'Medical Examinations'!E:E, "not  found")</f>
        <v>Normal</v>
      </c>
      <c r="L1734" s="16">
        <f>_xlfn.XLOOKUP(A1734, 'Hospitalisation Details'!A:A, 'Hospitalisation Details'!G:G, "not found")</f>
        <v>32137</v>
      </c>
      <c r="M1734" s="17">
        <f>_xlfn.XLOOKUP(A1734, 'Hospitalisation Details'!A:A, 'Hospitalisation Details'!J:J, "not found")</f>
        <v>5240.7700000000004</v>
      </c>
      <c r="N1734" s="2" t="str">
        <f>_xlfn.XLOOKUP(A1734, 'Hospitalisation Details'!A:A, 'Hospitalisation Details'!L:L, "not found")</f>
        <v>tier - 2</v>
      </c>
      <c r="O1734" s="2" t="str">
        <f>_xlfn.XLOOKUP(A1734, 'Hospitalisation Details'!A:A, 'Hospitalisation Details'!N:N, "not found")</f>
        <v>tier - 2</v>
      </c>
      <c r="P1734" s="2" t="str">
        <f>_xlfn.XLOOKUP(A1734, 'Hospitalisation Details'!A:A, 'Hospitalisation Details'!P:P, "not found")</f>
        <v>R1011</v>
      </c>
      <c r="Q1734" s="2">
        <f>_xlfn.XLOOKUP(A1734, 'Hospitalisation Details'!A:A, 'Hospitalisation Details'!H:H, "not found")</f>
        <v>35</v>
      </c>
    </row>
    <row r="1735" spans="1:17" ht="15.75" x14ac:dyDescent="0.25">
      <c r="A1735" s="15" t="s">
        <v>637</v>
      </c>
      <c r="B1735" s="2" t="str">
        <f>VLOOKUP(A1735, 'Customer Names'!A:E, 4, FALSE)</f>
        <v>Flo</v>
      </c>
      <c r="C1735" s="2">
        <f>_xlfn.XLOOKUP(A1735, 'Medical Examinations'!A:A, 'Medical Examinations'!B:B, "not found")</f>
        <v>26.125</v>
      </c>
      <c r="D1735" s="2">
        <f>_xlfn.XLOOKUP(A1735, 'Medical Examinations'!A:A, 'Medical Examinations'!D:D, "not found")</f>
        <v>5.55</v>
      </c>
      <c r="E1735" s="2" t="str">
        <f>_xlfn.XLOOKUP(A1735, 'Medical Examinations'!A:A, 'Medical Examinations'!F:F, "not found")</f>
        <v>No</v>
      </c>
      <c r="F1735" s="2" t="str">
        <f>_xlfn.XLOOKUP(A1735, 'Medical Examinations'!A:A, 'Medical Examinations'!G:G, "not found")</f>
        <v>No</v>
      </c>
      <c r="G1735" s="2" t="str">
        <f>_xlfn.XLOOKUP(A1735, 'Medical Examinations'!A:A, 'Medical Examinations'!H:H, "not found")</f>
        <v>No</v>
      </c>
      <c r="H1735" s="2">
        <f>_xlfn.XLOOKUP(A1735, 'Medical Examinations'!A:A, 'Medical Examinations'!J:J, "not found")</f>
        <v>1</v>
      </c>
      <c r="I1735" s="2" t="str">
        <f>_xlfn.XLOOKUP(A1735, 'Medical Examinations'!A:A, 'Medical Examinations'!L:L, "not found")</f>
        <v>No</v>
      </c>
      <c r="J1735" s="2" t="str">
        <f>_xlfn.XLOOKUP(A1735, 'Medical Examinations'!A:A, 'Medical Examinations'!C:C, "not found")</f>
        <v>Overweight</v>
      </c>
      <c r="K1735" s="2" t="str">
        <f>_xlfn.XLOOKUP(A1735, 'Medical Examinations'!A:A, 'Medical Examinations'!E:E, "not  found")</f>
        <v>Normal</v>
      </c>
      <c r="L1735" s="16">
        <f>_xlfn.XLOOKUP(A1735, 'Hospitalisation Details'!A:A, 'Hospitalisation Details'!G:G, "not found")</f>
        <v>31957</v>
      </c>
      <c r="M1735" s="17">
        <f>_xlfn.XLOOKUP(A1735, 'Hospitalisation Details'!A:A, 'Hospitalisation Details'!J:J, "not found")</f>
        <v>5227.99</v>
      </c>
      <c r="N1735" s="2" t="str">
        <f>_xlfn.XLOOKUP(A1735, 'Hospitalisation Details'!A:A, 'Hospitalisation Details'!L:L, "not found")</f>
        <v>tier - 2</v>
      </c>
      <c r="O1735" s="2" t="str">
        <f>_xlfn.XLOOKUP(A1735, 'Hospitalisation Details'!A:A, 'Hospitalisation Details'!N:N, "not found")</f>
        <v>tier - 1</v>
      </c>
      <c r="P1735" s="2" t="str">
        <f>_xlfn.XLOOKUP(A1735, 'Hospitalisation Details'!A:A, 'Hospitalisation Details'!P:P, "not found")</f>
        <v>R1024</v>
      </c>
      <c r="Q1735" s="2">
        <f>_xlfn.XLOOKUP(A1735, 'Hospitalisation Details'!A:A, 'Hospitalisation Details'!H:H, "not found")</f>
        <v>35</v>
      </c>
    </row>
    <row r="1736" spans="1:17" ht="15.75" x14ac:dyDescent="0.25">
      <c r="A1736" s="15" t="s">
        <v>636</v>
      </c>
      <c r="B1736" s="2" t="str">
        <f>VLOOKUP(A1736, 'Customer Names'!A:E, 4, FALSE)</f>
        <v>Sarah P.</v>
      </c>
      <c r="C1736" s="2">
        <f>_xlfn.XLOOKUP(A1736, 'Medical Examinations'!A:A, 'Medical Examinations'!B:B, "not found")</f>
        <v>30.13</v>
      </c>
      <c r="D1736" s="2">
        <f>_xlfn.XLOOKUP(A1736, 'Medical Examinations'!A:A, 'Medical Examinations'!D:D, "not found")</f>
        <v>4.03</v>
      </c>
      <c r="E1736" s="2" t="str">
        <f>_xlfn.XLOOKUP(A1736, 'Medical Examinations'!A:A, 'Medical Examinations'!F:F, "not found")</f>
        <v>yes</v>
      </c>
      <c r="F1736" s="2" t="str">
        <f>_xlfn.XLOOKUP(A1736, 'Medical Examinations'!A:A, 'Medical Examinations'!G:G, "not found")</f>
        <v>No</v>
      </c>
      <c r="G1736" s="2" t="str">
        <f>_xlfn.XLOOKUP(A1736, 'Medical Examinations'!A:A, 'Medical Examinations'!H:H, "not found")</f>
        <v>No</v>
      </c>
      <c r="H1736" s="2">
        <f>_xlfn.XLOOKUP(A1736, 'Medical Examinations'!A:A, 'Medical Examinations'!J:J, "not found")</f>
        <v>1</v>
      </c>
      <c r="I1736" s="2" t="str">
        <f>_xlfn.XLOOKUP(A1736, 'Medical Examinations'!A:A, 'Medical Examinations'!L:L, "not found")</f>
        <v>No</v>
      </c>
      <c r="J1736" s="2" t="str">
        <f>_xlfn.XLOOKUP(A1736, 'Medical Examinations'!A:A, 'Medical Examinations'!C:C, "not found")</f>
        <v>Obesity</v>
      </c>
      <c r="K1736" s="2" t="str">
        <f>_xlfn.XLOOKUP(A1736, 'Medical Examinations'!A:A, 'Medical Examinations'!E:E, "not  found")</f>
        <v>Normal</v>
      </c>
      <c r="L1736" s="16">
        <f>_xlfn.XLOOKUP(A1736, 'Hospitalisation Details'!A:A, 'Hospitalisation Details'!G:G, "not found")</f>
        <v>34856</v>
      </c>
      <c r="M1736" s="17">
        <f>_xlfn.XLOOKUP(A1736, 'Hospitalisation Details'!A:A, 'Hospitalisation Details'!J:J, "not found")</f>
        <v>5216.4799999999996</v>
      </c>
      <c r="N1736" s="2" t="str">
        <f>_xlfn.XLOOKUP(A1736, 'Hospitalisation Details'!A:A, 'Hospitalisation Details'!L:L, "not found")</f>
        <v>tier - 2</v>
      </c>
      <c r="O1736" s="2" t="str">
        <f>_xlfn.XLOOKUP(A1736, 'Hospitalisation Details'!A:A, 'Hospitalisation Details'!N:N, "not found")</f>
        <v>tier - 2</v>
      </c>
      <c r="P1736" s="2" t="str">
        <f>_xlfn.XLOOKUP(A1736, 'Hospitalisation Details'!A:A, 'Hospitalisation Details'!P:P, "not found")</f>
        <v>R1025</v>
      </c>
      <c r="Q1736" s="2">
        <f>_xlfn.XLOOKUP(A1736, 'Hospitalisation Details'!A:A, 'Hospitalisation Details'!H:H, "not found")</f>
        <v>28</v>
      </c>
    </row>
    <row r="1737" spans="1:17" ht="15.75" x14ac:dyDescent="0.25">
      <c r="A1737" s="15" t="s">
        <v>635</v>
      </c>
      <c r="B1737" s="2" t="str">
        <f>VLOOKUP(A1737, 'Customer Names'!A:E, 4, FALSE)</f>
        <v>Anabel</v>
      </c>
      <c r="C1737" s="2">
        <f>_xlfn.XLOOKUP(A1737, 'Medical Examinations'!A:A, 'Medical Examinations'!B:B, "not found")</f>
        <v>34.19</v>
      </c>
      <c r="D1737" s="2">
        <f>_xlfn.XLOOKUP(A1737, 'Medical Examinations'!A:A, 'Medical Examinations'!D:D, "not found")</f>
        <v>4.1900000000000004</v>
      </c>
      <c r="E1737" s="2" t="str">
        <f>_xlfn.XLOOKUP(A1737, 'Medical Examinations'!A:A, 'Medical Examinations'!F:F, "not found")</f>
        <v>No</v>
      </c>
      <c r="F1737" s="2" t="str">
        <f>_xlfn.XLOOKUP(A1737, 'Medical Examinations'!A:A, 'Medical Examinations'!G:G, "not found")</f>
        <v>No</v>
      </c>
      <c r="G1737" s="2" t="str">
        <f>_xlfn.XLOOKUP(A1737, 'Medical Examinations'!A:A, 'Medical Examinations'!H:H, "not found")</f>
        <v>No</v>
      </c>
      <c r="H1737" s="2">
        <f>_xlfn.XLOOKUP(A1737, 'Medical Examinations'!A:A, 'Medical Examinations'!J:J, "not found")</f>
        <v>0</v>
      </c>
      <c r="I1737" s="2" t="str">
        <f>_xlfn.XLOOKUP(A1737, 'Medical Examinations'!A:A, 'Medical Examinations'!L:L, "not found")</f>
        <v>No</v>
      </c>
      <c r="J1737" s="2" t="str">
        <f>_xlfn.XLOOKUP(A1737, 'Medical Examinations'!A:A, 'Medical Examinations'!C:C, "not found")</f>
        <v>Obesity</v>
      </c>
      <c r="K1737" s="2" t="str">
        <f>_xlfn.XLOOKUP(A1737, 'Medical Examinations'!A:A, 'Medical Examinations'!E:E, "not  found")</f>
        <v>Normal</v>
      </c>
      <c r="L1737" s="16">
        <f>_xlfn.XLOOKUP(A1737, 'Hospitalisation Details'!A:A, 'Hospitalisation Details'!G:G, "not found")</f>
        <v>36495</v>
      </c>
      <c r="M1737" s="17">
        <f>_xlfn.XLOOKUP(A1737, 'Hospitalisation Details'!A:A, 'Hospitalisation Details'!J:J, "not found")</f>
        <v>5213.22</v>
      </c>
      <c r="N1737" s="2" t="str">
        <f>_xlfn.XLOOKUP(A1737, 'Hospitalisation Details'!A:A, 'Hospitalisation Details'!L:L, "not found")</f>
        <v>tier - 2</v>
      </c>
      <c r="O1737" s="2" t="str">
        <f>_xlfn.XLOOKUP(A1737, 'Hospitalisation Details'!A:A, 'Hospitalisation Details'!N:N, "not found")</f>
        <v>tier - 1</v>
      </c>
      <c r="P1737" s="2" t="str">
        <f>_xlfn.XLOOKUP(A1737, 'Hospitalisation Details'!A:A, 'Hospitalisation Details'!P:P, "not found")</f>
        <v>R1012</v>
      </c>
      <c r="Q1737" s="2">
        <f>_xlfn.XLOOKUP(A1737, 'Hospitalisation Details'!A:A, 'Hospitalisation Details'!H:H, "not found")</f>
        <v>23</v>
      </c>
    </row>
    <row r="1738" spans="1:17" ht="15.75" x14ac:dyDescent="0.25">
      <c r="A1738" s="15" t="s">
        <v>634</v>
      </c>
      <c r="B1738" s="2" t="str">
        <f>VLOOKUP(A1738, 'Customer Names'!A:E, 4, FALSE)</f>
        <v>Ian</v>
      </c>
      <c r="C1738" s="2">
        <f>_xlfn.XLOOKUP(A1738, 'Medical Examinations'!A:A, 'Medical Examinations'!B:B, "not found")</f>
        <v>22.515000000000001</v>
      </c>
      <c r="D1738" s="2">
        <f>_xlfn.XLOOKUP(A1738, 'Medical Examinations'!A:A, 'Medical Examinations'!D:D, "not found")</f>
        <v>4.37</v>
      </c>
      <c r="E1738" s="2" t="str">
        <f>_xlfn.XLOOKUP(A1738, 'Medical Examinations'!A:A, 'Medical Examinations'!F:F, "not found")</f>
        <v>No</v>
      </c>
      <c r="F1738" s="2" t="str">
        <f>_xlfn.XLOOKUP(A1738, 'Medical Examinations'!A:A, 'Medical Examinations'!G:G, "not found")</f>
        <v>No</v>
      </c>
      <c r="G1738" s="2" t="str">
        <f>_xlfn.XLOOKUP(A1738, 'Medical Examinations'!A:A, 'Medical Examinations'!H:H, "not found")</f>
        <v>Yes</v>
      </c>
      <c r="H1738" s="2">
        <f>_xlfn.XLOOKUP(A1738, 'Medical Examinations'!A:A, 'Medical Examinations'!J:J, "not found")</f>
        <v>1</v>
      </c>
      <c r="I1738" s="2" t="str">
        <f>_xlfn.XLOOKUP(A1738, 'Medical Examinations'!A:A, 'Medical Examinations'!L:L, "not found")</f>
        <v>No</v>
      </c>
      <c r="J1738" s="2" t="str">
        <f>_xlfn.XLOOKUP(A1738, 'Medical Examinations'!A:A, 'Medical Examinations'!C:C, "not found")</f>
        <v>Normal Weight</v>
      </c>
      <c r="K1738" s="2" t="str">
        <f>_xlfn.XLOOKUP(A1738, 'Medical Examinations'!A:A, 'Medical Examinations'!E:E, "not  found")</f>
        <v>Normal</v>
      </c>
      <c r="L1738" s="16">
        <f>_xlfn.XLOOKUP(A1738, 'Hospitalisation Details'!A:A, 'Hospitalisation Details'!G:G, "not found")</f>
        <v>34137</v>
      </c>
      <c r="M1738" s="17">
        <f>_xlfn.XLOOKUP(A1738, 'Hospitalisation Details'!A:A, 'Hospitalisation Details'!J:J, "not found")</f>
        <v>5209.58</v>
      </c>
      <c r="N1738" s="2" t="str">
        <f>_xlfn.XLOOKUP(A1738, 'Hospitalisation Details'!A:A, 'Hospitalisation Details'!L:L, "not found")</f>
        <v>tier - 3</v>
      </c>
      <c r="O1738" s="2" t="str">
        <f>_xlfn.XLOOKUP(A1738, 'Hospitalisation Details'!A:A, 'Hospitalisation Details'!N:N, "not found")</f>
        <v>tier - 3</v>
      </c>
      <c r="P1738" s="2" t="str">
        <f>_xlfn.XLOOKUP(A1738, 'Hospitalisation Details'!A:A, 'Hospitalisation Details'!P:P, "not found")</f>
        <v>R1017</v>
      </c>
      <c r="Q1738" s="2">
        <f>_xlfn.XLOOKUP(A1738, 'Hospitalisation Details'!A:A, 'Hospitalisation Details'!H:H, "not found")</f>
        <v>29</v>
      </c>
    </row>
    <row r="1739" spans="1:17" ht="15.75" x14ac:dyDescent="0.25">
      <c r="A1739" s="15" t="s">
        <v>633</v>
      </c>
      <c r="B1739" s="2" t="str">
        <f>VLOOKUP(A1739, 'Customer Names'!A:E, 4, FALSE)</f>
        <v>Alex</v>
      </c>
      <c r="C1739" s="2">
        <f>_xlfn.XLOOKUP(A1739, 'Medical Examinations'!A:A, 'Medical Examinations'!B:B, "not found")</f>
        <v>18.239999999999998</v>
      </c>
      <c r="D1739" s="2">
        <f>_xlfn.XLOOKUP(A1739, 'Medical Examinations'!A:A, 'Medical Examinations'!D:D, "not found")</f>
        <v>5.31</v>
      </c>
      <c r="E1739" s="2" t="str">
        <f>_xlfn.XLOOKUP(A1739, 'Medical Examinations'!A:A, 'Medical Examinations'!F:F, "not found")</f>
        <v>yes</v>
      </c>
      <c r="F1739" s="2" t="str">
        <f>_xlfn.XLOOKUP(A1739, 'Medical Examinations'!A:A, 'Medical Examinations'!G:G, "not found")</f>
        <v>No</v>
      </c>
      <c r="G1739" s="2" t="str">
        <f>_xlfn.XLOOKUP(A1739, 'Medical Examinations'!A:A, 'Medical Examinations'!H:H, "not found")</f>
        <v>Yes</v>
      </c>
      <c r="H1739" s="2">
        <f>_xlfn.XLOOKUP(A1739, 'Medical Examinations'!A:A, 'Medical Examinations'!J:J, "not found")</f>
        <v>1</v>
      </c>
      <c r="I1739" s="2" t="str">
        <f>_xlfn.XLOOKUP(A1739, 'Medical Examinations'!A:A, 'Medical Examinations'!L:L, "not found")</f>
        <v>No</v>
      </c>
      <c r="J1739" s="2" t="str">
        <f>_xlfn.XLOOKUP(A1739, 'Medical Examinations'!A:A, 'Medical Examinations'!C:C, "not found")</f>
        <v>Underweight</v>
      </c>
      <c r="K1739" s="2" t="str">
        <f>_xlfn.XLOOKUP(A1739, 'Medical Examinations'!A:A, 'Medical Examinations'!E:E, "not  found")</f>
        <v>Normal</v>
      </c>
      <c r="L1739" s="16">
        <f>_xlfn.XLOOKUP(A1739, 'Hospitalisation Details'!A:A, 'Hospitalisation Details'!G:G, "not found")</f>
        <v>30613</v>
      </c>
      <c r="M1739" s="17">
        <f>_xlfn.XLOOKUP(A1739, 'Hospitalisation Details'!A:A, 'Hospitalisation Details'!J:J, "not found")</f>
        <v>5207.97</v>
      </c>
      <c r="N1739" s="2" t="str">
        <f>_xlfn.XLOOKUP(A1739, 'Hospitalisation Details'!A:A, 'Hospitalisation Details'!L:L, "not found")</f>
        <v>tier - 2</v>
      </c>
      <c r="O1739" s="2" t="str">
        <f>_xlfn.XLOOKUP(A1739, 'Hospitalisation Details'!A:A, 'Hospitalisation Details'!N:N, "not found")</f>
        <v>tier - 2</v>
      </c>
      <c r="P1739" s="2" t="str">
        <f>_xlfn.XLOOKUP(A1739, 'Hospitalisation Details'!A:A, 'Hospitalisation Details'!P:P, "not found")</f>
        <v>R1012</v>
      </c>
      <c r="Q1739" s="2">
        <f>_xlfn.XLOOKUP(A1739, 'Hospitalisation Details'!A:A, 'Hospitalisation Details'!H:H, "not found")</f>
        <v>39</v>
      </c>
    </row>
    <row r="1740" spans="1:17" ht="15.75" x14ac:dyDescent="0.25">
      <c r="A1740" s="15" t="s">
        <v>631</v>
      </c>
      <c r="B1740" s="2" t="str">
        <f>VLOOKUP(A1740, 'Customer Names'!A:E, 4, FALSE)</f>
        <v>Richard J</v>
      </c>
      <c r="C1740" s="2">
        <f>_xlfn.XLOOKUP(A1740, 'Medical Examinations'!A:A, 'Medical Examinations'!B:B, "not found")</f>
        <v>37.28</v>
      </c>
      <c r="D1740" s="2">
        <f>_xlfn.XLOOKUP(A1740, 'Medical Examinations'!A:A, 'Medical Examinations'!D:D, "not found")</f>
        <v>4.66</v>
      </c>
      <c r="E1740" s="2" t="str">
        <f>_xlfn.XLOOKUP(A1740, 'Medical Examinations'!A:A, 'Medical Examinations'!F:F, "not found")</f>
        <v>No</v>
      </c>
      <c r="F1740" s="2" t="str">
        <f>_xlfn.XLOOKUP(A1740, 'Medical Examinations'!A:A, 'Medical Examinations'!G:G, "not found")</f>
        <v>yes</v>
      </c>
      <c r="G1740" s="2" t="str">
        <f>_xlfn.XLOOKUP(A1740, 'Medical Examinations'!A:A, 'Medical Examinations'!H:H, "not found")</f>
        <v>No</v>
      </c>
      <c r="H1740" s="2">
        <f>_xlfn.XLOOKUP(A1740, 'Medical Examinations'!A:A, 'Medical Examinations'!J:J, "not found")</f>
        <v>1</v>
      </c>
      <c r="I1740" s="2" t="str">
        <f>_xlfn.XLOOKUP(A1740, 'Medical Examinations'!A:A, 'Medical Examinations'!L:L, "not found")</f>
        <v>No</v>
      </c>
      <c r="J1740" s="2" t="str">
        <f>_xlfn.XLOOKUP(A1740, 'Medical Examinations'!A:A, 'Medical Examinations'!C:C, "not found")</f>
        <v>Obesity</v>
      </c>
      <c r="K1740" s="2" t="str">
        <f>_xlfn.XLOOKUP(A1740, 'Medical Examinations'!A:A, 'Medical Examinations'!E:E, "not  found")</f>
        <v>Normal</v>
      </c>
      <c r="L1740" s="16">
        <f>_xlfn.XLOOKUP(A1740, 'Hospitalisation Details'!A:A, 'Hospitalisation Details'!G:G, "not found")</f>
        <v>38144</v>
      </c>
      <c r="M1740" s="17">
        <f>_xlfn.XLOOKUP(A1740, 'Hospitalisation Details'!A:A, 'Hospitalisation Details'!J:J, "not found")</f>
        <v>5198.6899999999996</v>
      </c>
      <c r="N1740" s="2" t="str">
        <f>_xlfn.XLOOKUP(A1740, 'Hospitalisation Details'!A:A, 'Hospitalisation Details'!L:L, "not found")</f>
        <v>tier - 2</v>
      </c>
      <c r="O1740" s="2" t="str">
        <f>_xlfn.XLOOKUP(A1740, 'Hospitalisation Details'!A:A, 'Hospitalisation Details'!N:N, "not found")</f>
        <v>tier - 2</v>
      </c>
      <c r="P1740" s="2" t="str">
        <f>_xlfn.XLOOKUP(A1740, 'Hospitalisation Details'!A:A, 'Hospitalisation Details'!P:P, "not found")</f>
        <v>R1022</v>
      </c>
      <c r="Q1740" s="2">
        <f>_xlfn.XLOOKUP(A1740, 'Hospitalisation Details'!A:A, 'Hospitalisation Details'!H:H, "not found")</f>
        <v>19</v>
      </c>
    </row>
    <row r="1741" spans="1:17" ht="15.75" x14ac:dyDescent="0.25">
      <c r="A1741" s="15" t="s">
        <v>630</v>
      </c>
      <c r="B1741" s="2" t="str">
        <f>VLOOKUP(A1741, 'Customer Names'!A:E, 4, FALSE)</f>
        <v>Jacqueline N.</v>
      </c>
      <c r="C1741" s="2">
        <f>_xlfn.XLOOKUP(A1741, 'Medical Examinations'!A:A, 'Medical Examinations'!B:B, "not found")</f>
        <v>18.2</v>
      </c>
      <c r="D1741" s="2">
        <f>_xlfn.XLOOKUP(A1741, 'Medical Examinations'!A:A, 'Medical Examinations'!D:D, "not found")</f>
        <v>6.19</v>
      </c>
      <c r="E1741" s="2" t="str">
        <f>_xlfn.XLOOKUP(A1741, 'Medical Examinations'!A:A, 'Medical Examinations'!F:F, "not found")</f>
        <v>No</v>
      </c>
      <c r="F1741" s="2" t="str">
        <f>_xlfn.XLOOKUP(A1741, 'Medical Examinations'!A:A, 'Medical Examinations'!G:G, "not found")</f>
        <v>No</v>
      </c>
      <c r="G1741" s="2" t="str">
        <f>_xlfn.XLOOKUP(A1741, 'Medical Examinations'!A:A, 'Medical Examinations'!H:H, "not found")</f>
        <v>Yes</v>
      </c>
      <c r="H1741" s="2">
        <f>_xlfn.XLOOKUP(A1741, 'Medical Examinations'!A:A, 'Medical Examinations'!J:J, "not found")</f>
        <v>1</v>
      </c>
      <c r="I1741" s="2" t="str">
        <f>_xlfn.XLOOKUP(A1741, 'Medical Examinations'!A:A, 'Medical Examinations'!L:L, "not found")</f>
        <v>No</v>
      </c>
      <c r="J1741" s="2" t="str">
        <f>_xlfn.XLOOKUP(A1741, 'Medical Examinations'!A:A, 'Medical Examinations'!C:C, "not found")</f>
        <v>Underweight</v>
      </c>
      <c r="K1741" s="2" t="str">
        <f>_xlfn.XLOOKUP(A1741, 'Medical Examinations'!A:A, 'Medical Examinations'!E:E, "not  found")</f>
        <v>Prediabeties</v>
      </c>
      <c r="L1741" s="16">
        <f>_xlfn.XLOOKUP(A1741, 'Hospitalisation Details'!A:A, 'Hospitalisation Details'!G:G, "not found")</f>
        <v>29110</v>
      </c>
      <c r="M1741" s="17">
        <f>_xlfn.XLOOKUP(A1741, 'Hospitalisation Details'!A:A, 'Hospitalisation Details'!J:J, "not found")</f>
        <v>5195.58</v>
      </c>
      <c r="N1741" s="2" t="str">
        <f>_xlfn.XLOOKUP(A1741, 'Hospitalisation Details'!A:A, 'Hospitalisation Details'!L:L, "not found")</f>
        <v>tier - 2</v>
      </c>
      <c r="O1741" s="2" t="str">
        <f>_xlfn.XLOOKUP(A1741, 'Hospitalisation Details'!A:A, 'Hospitalisation Details'!N:N, "not found")</f>
        <v>tier - 2</v>
      </c>
      <c r="P1741" s="2" t="str">
        <f>_xlfn.XLOOKUP(A1741, 'Hospitalisation Details'!A:A, 'Hospitalisation Details'!P:P, "not found")</f>
        <v>R1013</v>
      </c>
      <c r="Q1741" s="2">
        <f>_xlfn.XLOOKUP(A1741, 'Hospitalisation Details'!A:A, 'Hospitalisation Details'!H:H, "not found")</f>
        <v>43</v>
      </c>
    </row>
    <row r="1742" spans="1:17" ht="15.75" x14ac:dyDescent="0.25">
      <c r="A1742" s="15" t="s">
        <v>629</v>
      </c>
      <c r="B1742" s="2" t="str">
        <f>VLOOKUP(A1742, 'Customer Names'!A:E, 4, FALSE)</f>
        <v>Cindy</v>
      </c>
      <c r="C1742" s="2">
        <f>_xlfn.XLOOKUP(A1742, 'Medical Examinations'!A:A, 'Medical Examinations'!B:B, "not found")</f>
        <v>20.53</v>
      </c>
      <c r="D1742" s="2">
        <f>_xlfn.XLOOKUP(A1742, 'Medical Examinations'!A:A, 'Medical Examinations'!D:D, "not found")</f>
        <v>4.8600000000000003</v>
      </c>
      <c r="E1742" s="2" t="str">
        <f>_xlfn.XLOOKUP(A1742, 'Medical Examinations'!A:A, 'Medical Examinations'!F:F, "not found")</f>
        <v>No</v>
      </c>
      <c r="F1742" s="2" t="str">
        <f>_xlfn.XLOOKUP(A1742, 'Medical Examinations'!A:A, 'Medical Examinations'!G:G, "not found")</f>
        <v>No</v>
      </c>
      <c r="G1742" s="2" t="str">
        <f>_xlfn.XLOOKUP(A1742, 'Medical Examinations'!A:A, 'Medical Examinations'!H:H, "not found")</f>
        <v>No</v>
      </c>
      <c r="H1742" s="2">
        <f>_xlfn.XLOOKUP(A1742, 'Medical Examinations'!A:A, 'Medical Examinations'!J:J, "not found")</f>
        <v>1</v>
      </c>
      <c r="I1742" s="2" t="str">
        <f>_xlfn.XLOOKUP(A1742, 'Medical Examinations'!A:A, 'Medical Examinations'!L:L, "not found")</f>
        <v>No</v>
      </c>
      <c r="J1742" s="2" t="str">
        <f>_xlfn.XLOOKUP(A1742, 'Medical Examinations'!A:A, 'Medical Examinations'!C:C, "not found")</f>
        <v>Normal Weight</v>
      </c>
      <c r="K1742" s="2" t="str">
        <f>_xlfn.XLOOKUP(A1742, 'Medical Examinations'!A:A, 'Medical Examinations'!E:E, "not  found")</f>
        <v>Normal</v>
      </c>
      <c r="L1742" s="16">
        <f>_xlfn.XLOOKUP(A1742, 'Hospitalisation Details'!A:A, 'Hospitalisation Details'!G:G, "not found")</f>
        <v>30971</v>
      </c>
      <c r="M1742" s="17">
        <f>_xlfn.XLOOKUP(A1742, 'Hospitalisation Details'!A:A, 'Hospitalisation Details'!J:J, "not found")</f>
        <v>5177.12</v>
      </c>
      <c r="N1742" s="2" t="str">
        <f>_xlfn.XLOOKUP(A1742, 'Hospitalisation Details'!A:A, 'Hospitalisation Details'!L:L, "not found")</f>
        <v>tier - 2</v>
      </c>
      <c r="O1742" s="2" t="str">
        <f>_xlfn.XLOOKUP(A1742, 'Hospitalisation Details'!A:A, 'Hospitalisation Details'!N:N, "not found")</f>
        <v>tier - 1</v>
      </c>
      <c r="P1742" s="2" t="str">
        <f>_xlfn.XLOOKUP(A1742, 'Hospitalisation Details'!A:A, 'Hospitalisation Details'!P:P, "not found")</f>
        <v>R1013</v>
      </c>
      <c r="Q1742" s="2">
        <f>_xlfn.XLOOKUP(A1742, 'Hospitalisation Details'!A:A, 'Hospitalisation Details'!H:H, "not found")</f>
        <v>38</v>
      </c>
    </row>
    <row r="1743" spans="1:17" ht="15.75" x14ac:dyDescent="0.25">
      <c r="A1743" s="15" t="s">
        <v>628</v>
      </c>
      <c r="B1743" s="2" t="str">
        <f>VLOOKUP(A1743, 'Customer Names'!A:E, 4, FALSE)</f>
        <v>Marcia</v>
      </c>
      <c r="C1743" s="2">
        <f>_xlfn.XLOOKUP(A1743, 'Medical Examinations'!A:A, 'Medical Examinations'!B:B, "not found")</f>
        <v>23.79</v>
      </c>
      <c r="D1743" s="2">
        <f>_xlfn.XLOOKUP(A1743, 'Medical Examinations'!A:A, 'Medical Examinations'!D:D, "not found")</f>
        <v>4.74</v>
      </c>
      <c r="E1743" s="2" t="str">
        <f>_xlfn.XLOOKUP(A1743, 'Medical Examinations'!A:A, 'Medical Examinations'!F:F, "not found")</f>
        <v>No</v>
      </c>
      <c r="F1743" s="2" t="str">
        <f>_xlfn.XLOOKUP(A1743, 'Medical Examinations'!A:A, 'Medical Examinations'!G:G, "not found")</f>
        <v>No</v>
      </c>
      <c r="G1743" s="2" t="str">
        <f>_xlfn.XLOOKUP(A1743, 'Medical Examinations'!A:A, 'Medical Examinations'!H:H, "not found")</f>
        <v>No</v>
      </c>
      <c r="H1743" s="2">
        <f>_xlfn.XLOOKUP(A1743, 'Medical Examinations'!A:A, 'Medical Examinations'!J:J, "not found")</f>
        <v>0</v>
      </c>
      <c r="I1743" s="2" t="str">
        <f>_xlfn.XLOOKUP(A1743, 'Medical Examinations'!A:A, 'Medical Examinations'!L:L, "not found")</f>
        <v>No</v>
      </c>
      <c r="J1743" s="2" t="str">
        <f>_xlfn.XLOOKUP(A1743, 'Medical Examinations'!A:A, 'Medical Examinations'!C:C, "not found")</f>
        <v>Normal Weight</v>
      </c>
      <c r="K1743" s="2" t="str">
        <f>_xlfn.XLOOKUP(A1743, 'Medical Examinations'!A:A, 'Medical Examinations'!E:E, "not  found")</f>
        <v>Normal</v>
      </c>
      <c r="L1743" s="16">
        <f>_xlfn.XLOOKUP(A1743, 'Hospitalisation Details'!A:A, 'Hospitalisation Details'!G:G, "not found")</f>
        <v>33479</v>
      </c>
      <c r="M1743" s="17">
        <f>_xlfn.XLOOKUP(A1743, 'Hospitalisation Details'!A:A, 'Hospitalisation Details'!J:J, "not found")</f>
        <v>5166.96</v>
      </c>
      <c r="N1743" s="2" t="str">
        <f>_xlfn.XLOOKUP(A1743, 'Hospitalisation Details'!A:A, 'Hospitalisation Details'!L:L, "not found")</f>
        <v>tier - 2</v>
      </c>
      <c r="O1743" s="2" t="str">
        <f>_xlfn.XLOOKUP(A1743, 'Hospitalisation Details'!A:A, 'Hospitalisation Details'!N:N, "not found")</f>
        <v>tier - 2</v>
      </c>
      <c r="P1743" s="2" t="str">
        <f>_xlfn.XLOOKUP(A1743, 'Hospitalisation Details'!A:A, 'Hospitalisation Details'!P:P, "not found")</f>
        <v>R1012</v>
      </c>
      <c r="Q1743" s="2">
        <f>_xlfn.XLOOKUP(A1743, 'Hospitalisation Details'!A:A, 'Hospitalisation Details'!H:H, "not found")</f>
        <v>31</v>
      </c>
    </row>
    <row r="1744" spans="1:17" ht="15.75" x14ac:dyDescent="0.25">
      <c r="A1744" s="15" t="s">
        <v>627</v>
      </c>
      <c r="B1744" s="2" t="str">
        <f>VLOOKUP(A1744, 'Customer Names'!A:E, 4, FALSE)</f>
        <v>Samantha R.</v>
      </c>
      <c r="C1744" s="2">
        <f>_xlfn.XLOOKUP(A1744, 'Medical Examinations'!A:A, 'Medical Examinations'!B:B, "not found")</f>
        <v>29.8</v>
      </c>
      <c r="D1744" s="2">
        <f>_xlfn.XLOOKUP(A1744, 'Medical Examinations'!A:A, 'Medical Examinations'!D:D, "not found")</f>
        <v>6.03</v>
      </c>
      <c r="E1744" s="2" t="str">
        <f>_xlfn.XLOOKUP(A1744, 'Medical Examinations'!A:A, 'Medical Examinations'!F:F, "not found")</f>
        <v>No</v>
      </c>
      <c r="F1744" s="2" t="str">
        <f>_xlfn.XLOOKUP(A1744, 'Medical Examinations'!A:A, 'Medical Examinations'!G:G, "not found")</f>
        <v>No</v>
      </c>
      <c r="G1744" s="2" t="str">
        <f>_xlfn.XLOOKUP(A1744, 'Medical Examinations'!A:A, 'Medical Examinations'!H:H, "not found")</f>
        <v>No</v>
      </c>
      <c r="H1744" s="2">
        <f>_xlfn.XLOOKUP(A1744, 'Medical Examinations'!A:A, 'Medical Examinations'!J:J, "not found")</f>
        <v>0</v>
      </c>
      <c r="I1744" s="2" t="str">
        <f>_xlfn.XLOOKUP(A1744, 'Medical Examinations'!A:A, 'Medical Examinations'!L:L, "not found")</f>
        <v>No</v>
      </c>
      <c r="J1744" s="2" t="str">
        <f>_xlfn.XLOOKUP(A1744, 'Medical Examinations'!A:A, 'Medical Examinations'!C:C, "not found")</f>
        <v>Overweight</v>
      </c>
      <c r="K1744" s="2" t="str">
        <f>_xlfn.XLOOKUP(A1744, 'Medical Examinations'!A:A, 'Medical Examinations'!E:E, "not  found")</f>
        <v>Prediabeties</v>
      </c>
      <c r="L1744" s="16">
        <f>_xlfn.XLOOKUP(A1744, 'Hospitalisation Details'!A:A, 'Hospitalisation Details'!G:G, "not found")</f>
        <v>33155</v>
      </c>
      <c r="M1744" s="17">
        <f>_xlfn.XLOOKUP(A1744, 'Hospitalisation Details'!A:A, 'Hospitalisation Details'!J:J, "not found")</f>
        <v>5152.13</v>
      </c>
      <c r="N1744" s="2" t="str">
        <f>_xlfn.XLOOKUP(A1744, 'Hospitalisation Details'!A:A, 'Hospitalisation Details'!L:L, "not found")</f>
        <v>tier - 2</v>
      </c>
      <c r="O1744" s="2" t="str">
        <f>_xlfn.XLOOKUP(A1744, 'Hospitalisation Details'!A:A, 'Hospitalisation Details'!N:N, "not found")</f>
        <v>tier - 2</v>
      </c>
      <c r="P1744" s="2" t="str">
        <f>_xlfn.XLOOKUP(A1744, 'Hospitalisation Details'!A:A, 'Hospitalisation Details'!P:P, "not found")</f>
        <v>R1011</v>
      </c>
      <c r="Q1744" s="2">
        <f>_xlfn.XLOOKUP(A1744, 'Hospitalisation Details'!A:A, 'Hospitalisation Details'!H:H, "not found")</f>
        <v>32</v>
      </c>
    </row>
    <row r="1745" spans="1:17" ht="15.75" x14ac:dyDescent="0.25">
      <c r="A1745" s="15" t="s">
        <v>626</v>
      </c>
      <c r="B1745" s="2" t="str">
        <f>VLOOKUP(A1745, 'Customer Names'!A:E, 4, FALSE)</f>
        <v>Katie</v>
      </c>
      <c r="C1745" s="2">
        <f>_xlfn.XLOOKUP(A1745, 'Medical Examinations'!A:A, 'Medical Examinations'!B:B, "not found")</f>
        <v>31.54</v>
      </c>
      <c r="D1745" s="2">
        <f>_xlfn.XLOOKUP(A1745, 'Medical Examinations'!A:A, 'Medical Examinations'!D:D, "not found")</f>
        <v>4.71</v>
      </c>
      <c r="E1745" s="2" t="str">
        <f>_xlfn.XLOOKUP(A1745, 'Medical Examinations'!A:A, 'Medical Examinations'!F:F, "not found")</f>
        <v>No</v>
      </c>
      <c r="F1745" s="2" t="str">
        <f>_xlfn.XLOOKUP(A1745, 'Medical Examinations'!A:A, 'Medical Examinations'!G:G, "not found")</f>
        <v>No</v>
      </c>
      <c r="G1745" s="2" t="str">
        <f>_xlfn.XLOOKUP(A1745, 'Medical Examinations'!A:A, 'Medical Examinations'!H:H, "not found")</f>
        <v>No</v>
      </c>
      <c r="H1745" s="2">
        <f>_xlfn.XLOOKUP(A1745, 'Medical Examinations'!A:A, 'Medical Examinations'!J:J, "not found")</f>
        <v>0</v>
      </c>
      <c r="I1745" s="2" t="str">
        <f>_xlfn.XLOOKUP(A1745, 'Medical Examinations'!A:A, 'Medical Examinations'!L:L, "not found")</f>
        <v>No</v>
      </c>
      <c r="J1745" s="2" t="str">
        <f>_xlfn.XLOOKUP(A1745, 'Medical Examinations'!A:A, 'Medical Examinations'!C:C, "not found")</f>
        <v>Obesity</v>
      </c>
      <c r="K1745" s="2" t="str">
        <f>_xlfn.XLOOKUP(A1745, 'Medical Examinations'!A:A, 'Medical Examinations'!E:E, "not  found")</f>
        <v>Normal</v>
      </c>
      <c r="L1745" s="16">
        <f>_xlfn.XLOOKUP(A1745, 'Hospitalisation Details'!A:A, 'Hospitalisation Details'!G:G, "not found")</f>
        <v>33107</v>
      </c>
      <c r="M1745" s="17">
        <f>_xlfn.XLOOKUP(A1745, 'Hospitalisation Details'!A:A, 'Hospitalisation Details'!J:J, "not found")</f>
        <v>5148.55</v>
      </c>
      <c r="N1745" s="2" t="str">
        <f>_xlfn.XLOOKUP(A1745, 'Hospitalisation Details'!A:A, 'Hospitalisation Details'!L:L, "not found")</f>
        <v>tier - 2</v>
      </c>
      <c r="O1745" s="2" t="str">
        <f>_xlfn.XLOOKUP(A1745, 'Hospitalisation Details'!A:A, 'Hospitalisation Details'!N:N, "not found")</f>
        <v>tier - 2</v>
      </c>
      <c r="P1745" s="2" t="str">
        <f>_xlfn.XLOOKUP(A1745, 'Hospitalisation Details'!A:A, 'Hospitalisation Details'!P:P, "not found")</f>
        <v>R1024</v>
      </c>
      <c r="Q1745" s="2">
        <f>_xlfn.XLOOKUP(A1745, 'Hospitalisation Details'!A:A, 'Hospitalisation Details'!H:H, "not found")</f>
        <v>32</v>
      </c>
    </row>
    <row r="1746" spans="1:17" ht="15.75" x14ac:dyDescent="0.25">
      <c r="A1746" s="15" t="s">
        <v>625</v>
      </c>
      <c r="B1746" s="2" t="str">
        <f>VLOOKUP(A1746, 'Customer Names'!A:E, 4, FALSE)</f>
        <v>John P</v>
      </c>
      <c r="C1746" s="2">
        <f>_xlfn.XLOOKUP(A1746, 'Medical Examinations'!A:A, 'Medical Examinations'!B:B, "not found")</f>
        <v>20.82</v>
      </c>
      <c r="D1746" s="2">
        <f>_xlfn.XLOOKUP(A1746, 'Medical Examinations'!A:A, 'Medical Examinations'!D:D, "not found")</f>
        <v>5.55</v>
      </c>
      <c r="E1746" s="2" t="str">
        <f>_xlfn.XLOOKUP(A1746, 'Medical Examinations'!A:A, 'Medical Examinations'!F:F, "not found")</f>
        <v>No</v>
      </c>
      <c r="F1746" s="2" t="str">
        <f>_xlfn.XLOOKUP(A1746, 'Medical Examinations'!A:A, 'Medical Examinations'!G:G, "not found")</f>
        <v>No</v>
      </c>
      <c r="G1746" s="2" t="str">
        <f>_xlfn.XLOOKUP(A1746, 'Medical Examinations'!A:A, 'Medical Examinations'!H:H, "not found")</f>
        <v>No</v>
      </c>
      <c r="H1746" s="2">
        <f>_xlfn.XLOOKUP(A1746, 'Medical Examinations'!A:A, 'Medical Examinations'!J:J, "not found")</f>
        <v>1</v>
      </c>
      <c r="I1746" s="2" t="str">
        <f>_xlfn.XLOOKUP(A1746, 'Medical Examinations'!A:A, 'Medical Examinations'!L:L, "not found")</f>
        <v>No</v>
      </c>
      <c r="J1746" s="2" t="str">
        <f>_xlfn.XLOOKUP(A1746, 'Medical Examinations'!A:A, 'Medical Examinations'!C:C, "not found")</f>
        <v>Normal Weight</v>
      </c>
      <c r="K1746" s="2" t="str">
        <f>_xlfn.XLOOKUP(A1746, 'Medical Examinations'!A:A, 'Medical Examinations'!E:E, "not  found")</f>
        <v>Normal</v>
      </c>
      <c r="L1746" s="16">
        <f>_xlfn.XLOOKUP(A1746, 'Hospitalisation Details'!A:A, 'Hospitalisation Details'!G:G, "not found")</f>
        <v>30916</v>
      </c>
      <c r="M1746" s="17">
        <f>_xlfn.XLOOKUP(A1746, 'Hospitalisation Details'!A:A, 'Hospitalisation Details'!J:J, "not found")</f>
        <v>5144.18</v>
      </c>
      <c r="N1746" s="2" t="str">
        <f>_xlfn.XLOOKUP(A1746, 'Hospitalisation Details'!A:A, 'Hospitalisation Details'!L:L, "not found")</f>
        <v>tier - 2</v>
      </c>
      <c r="O1746" s="2" t="str">
        <f>_xlfn.XLOOKUP(A1746, 'Hospitalisation Details'!A:A, 'Hospitalisation Details'!N:N, "not found")</f>
        <v>tier - 1</v>
      </c>
      <c r="P1746" s="2" t="str">
        <f>_xlfn.XLOOKUP(A1746, 'Hospitalisation Details'!A:A, 'Hospitalisation Details'!P:P, "not found")</f>
        <v>R1013</v>
      </c>
      <c r="Q1746" s="2">
        <f>_xlfn.XLOOKUP(A1746, 'Hospitalisation Details'!A:A, 'Hospitalisation Details'!H:H, "not found")</f>
        <v>38</v>
      </c>
    </row>
    <row r="1747" spans="1:17" ht="15.75" x14ac:dyDescent="0.25">
      <c r="A1747" s="15" t="s">
        <v>624</v>
      </c>
      <c r="B1747" s="2" t="str">
        <f>VLOOKUP(A1747, 'Customer Names'!A:E, 4, FALSE)</f>
        <v>Rachel</v>
      </c>
      <c r="C1747" s="2">
        <f>_xlfn.XLOOKUP(A1747, 'Medical Examinations'!A:A, 'Medical Examinations'!B:B, "not found")</f>
        <v>38.83</v>
      </c>
      <c r="D1747" s="2">
        <f>_xlfn.XLOOKUP(A1747, 'Medical Examinations'!A:A, 'Medical Examinations'!D:D, "not found")</f>
        <v>4.78</v>
      </c>
      <c r="E1747" s="2" t="str">
        <f>_xlfn.XLOOKUP(A1747, 'Medical Examinations'!A:A, 'Medical Examinations'!F:F, "not found")</f>
        <v>No</v>
      </c>
      <c r="F1747" s="2" t="str">
        <f>_xlfn.XLOOKUP(A1747, 'Medical Examinations'!A:A, 'Medical Examinations'!G:G, "not found")</f>
        <v>No</v>
      </c>
      <c r="G1747" s="2" t="str">
        <f>_xlfn.XLOOKUP(A1747, 'Medical Examinations'!A:A, 'Medical Examinations'!H:H, "not found")</f>
        <v>Yes</v>
      </c>
      <c r="H1747" s="2">
        <f>_xlfn.XLOOKUP(A1747, 'Medical Examinations'!A:A, 'Medical Examinations'!J:J, "not found")</f>
        <v>1</v>
      </c>
      <c r="I1747" s="2" t="str">
        <f>_xlfn.XLOOKUP(A1747, 'Medical Examinations'!A:A, 'Medical Examinations'!L:L, "not found")</f>
        <v>No</v>
      </c>
      <c r="J1747" s="2" t="str">
        <f>_xlfn.XLOOKUP(A1747, 'Medical Examinations'!A:A, 'Medical Examinations'!C:C, "not found")</f>
        <v>Obesity</v>
      </c>
      <c r="K1747" s="2" t="str">
        <f>_xlfn.XLOOKUP(A1747, 'Medical Examinations'!A:A, 'Medical Examinations'!E:E, "not  found")</f>
        <v>Normal</v>
      </c>
      <c r="L1747" s="16">
        <f>_xlfn.XLOOKUP(A1747, 'Hospitalisation Details'!A:A, 'Hospitalisation Details'!G:G, "not found")</f>
        <v>34313</v>
      </c>
      <c r="M1747" s="17">
        <f>_xlfn.XLOOKUP(A1747, 'Hospitalisation Details'!A:A, 'Hospitalisation Details'!J:J, "not found")</f>
        <v>5138.26</v>
      </c>
      <c r="N1747" s="2" t="str">
        <f>_xlfn.XLOOKUP(A1747, 'Hospitalisation Details'!A:A, 'Hospitalisation Details'!L:L, "not found")</f>
        <v>tier - 2</v>
      </c>
      <c r="O1747" s="2" t="str">
        <f>_xlfn.XLOOKUP(A1747, 'Hospitalisation Details'!A:A, 'Hospitalisation Details'!N:N, "not found")</f>
        <v>tier - 2</v>
      </c>
      <c r="P1747" s="2" t="str">
        <f>_xlfn.XLOOKUP(A1747, 'Hospitalisation Details'!A:A, 'Hospitalisation Details'!P:P, "not found")</f>
        <v>R1013</v>
      </c>
      <c r="Q1747" s="2">
        <f>_xlfn.XLOOKUP(A1747, 'Hospitalisation Details'!A:A, 'Hospitalisation Details'!H:H, "not found")</f>
        <v>29</v>
      </c>
    </row>
    <row r="1748" spans="1:17" ht="15.75" x14ac:dyDescent="0.25">
      <c r="A1748" s="15" t="s">
        <v>623</v>
      </c>
      <c r="B1748" s="2" t="str">
        <f>VLOOKUP(A1748, 'Customer Names'!A:E, 4, FALSE)</f>
        <v>Isabelle</v>
      </c>
      <c r="C1748" s="2">
        <f>_xlfn.XLOOKUP(A1748, 'Medical Examinations'!A:A, 'Medical Examinations'!B:B, "not found")</f>
        <v>23.44</v>
      </c>
      <c r="D1748" s="2">
        <f>_xlfn.XLOOKUP(A1748, 'Medical Examinations'!A:A, 'Medical Examinations'!D:D, "not found")</f>
        <v>4.6500000000000004</v>
      </c>
      <c r="E1748" s="2" t="str">
        <f>_xlfn.XLOOKUP(A1748, 'Medical Examinations'!A:A, 'Medical Examinations'!F:F, "not found")</f>
        <v>yes</v>
      </c>
      <c r="F1748" s="2" t="str">
        <f>_xlfn.XLOOKUP(A1748, 'Medical Examinations'!A:A, 'Medical Examinations'!G:G, "not found")</f>
        <v>No</v>
      </c>
      <c r="G1748" s="2" t="str">
        <f>_xlfn.XLOOKUP(A1748, 'Medical Examinations'!A:A, 'Medical Examinations'!H:H, "not found")</f>
        <v>No</v>
      </c>
      <c r="H1748" s="2">
        <f>_xlfn.XLOOKUP(A1748, 'Medical Examinations'!A:A, 'Medical Examinations'!J:J, "not found")</f>
        <v>1</v>
      </c>
      <c r="I1748" s="2" t="str">
        <f>_xlfn.XLOOKUP(A1748, 'Medical Examinations'!A:A, 'Medical Examinations'!L:L, "not found")</f>
        <v>No</v>
      </c>
      <c r="J1748" s="2" t="str">
        <f>_xlfn.XLOOKUP(A1748, 'Medical Examinations'!A:A, 'Medical Examinations'!C:C, "not found")</f>
        <v>Normal Weight</v>
      </c>
      <c r="K1748" s="2" t="str">
        <f>_xlfn.XLOOKUP(A1748, 'Medical Examinations'!A:A, 'Medical Examinations'!E:E, "not  found")</f>
        <v>Normal</v>
      </c>
      <c r="L1748" s="16">
        <f>_xlfn.XLOOKUP(A1748, 'Hospitalisation Details'!A:A, 'Hospitalisation Details'!G:G, "not found")</f>
        <v>32401</v>
      </c>
      <c r="M1748" s="17">
        <f>_xlfn.XLOOKUP(A1748, 'Hospitalisation Details'!A:A, 'Hospitalisation Details'!J:J, "not found")</f>
        <v>5136.75</v>
      </c>
      <c r="N1748" s="2" t="str">
        <f>_xlfn.XLOOKUP(A1748, 'Hospitalisation Details'!A:A, 'Hospitalisation Details'!L:L, "not found")</f>
        <v>tier - 2</v>
      </c>
      <c r="O1748" s="2" t="str">
        <f>_xlfn.XLOOKUP(A1748, 'Hospitalisation Details'!A:A, 'Hospitalisation Details'!N:N, "not found")</f>
        <v>tier - 1</v>
      </c>
      <c r="P1748" s="2" t="str">
        <f>_xlfn.XLOOKUP(A1748, 'Hospitalisation Details'!A:A, 'Hospitalisation Details'!P:P, "not found")</f>
        <v>R1013</v>
      </c>
      <c r="Q1748" s="2">
        <f>_xlfn.XLOOKUP(A1748, 'Hospitalisation Details'!A:A, 'Hospitalisation Details'!H:H, "not found")</f>
        <v>34</v>
      </c>
    </row>
    <row r="1749" spans="1:17" ht="15.75" x14ac:dyDescent="0.25">
      <c r="A1749" s="15" t="s">
        <v>622</v>
      </c>
      <c r="B1749" s="2" t="str">
        <f>VLOOKUP(A1749, 'Customer Names'!A:E, 4, FALSE)</f>
        <v>Neil</v>
      </c>
      <c r="C1749" s="2">
        <f>_xlfn.XLOOKUP(A1749, 'Medical Examinations'!A:A, 'Medical Examinations'!B:B, "not found")</f>
        <v>24.13</v>
      </c>
      <c r="D1749" s="2">
        <f>_xlfn.XLOOKUP(A1749, 'Medical Examinations'!A:A, 'Medical Examinations'!D:D, "not found")</f>
        <v>5.2</v>
      </c>
      <c r="E1749" s="2" t="str">
        <f>_xlfn.XLOOKUP(A1749, 'Medical Examinations'!A:A, 'Medical Examinations'!F:F, "not found")</f>
        <v>No</v>
      </c>
      <c r="F1749" s="2" t="str">
        <f>_xlfn.XLOOKUP(A1749, 'Medical Examinations'!A:A, 'Medical Examinations'!G:G, "not found")</f>
        <v>No</v>
      </c>
      <c r="G1749" s="2" t="str">
        <f>_xlfn.XLOOKUP(A1749, 'Medical Examinations'!A:A, 'Medical Examinations'!H:H, "not found")</f>
        <v>No</v>
      </c>
      <c r="H1749" s="2">
        <f>_xlfn.XLOOKUP(A1749, 'Medical Examinations'!A:A, 'Medical Examinations'!J:J, "not found")</f>
        <v>1</v>
      </c>
      <c r="I1749" s="2" t="str">
        <f>_xlfn.XLOOKUP(A1749, 'Medical Examinations'!A:A, 'Medical Examinations'!L:L, "not found")</f>
        <v>No</v>
      </c>
      <c r="J1749" s="2" t="str">
        <f>_xlfn.XLOOKUP(A1749, 'Medical Examinations'!A:A, 'Medical Examinations'!C:C, "not found")</f>
        <v>Normal Weight</v>
      </c>
      <c r="K1749" s="2" t="str">
        <f>_xlfn.XLOOKUP(A1749, 'Medical Examinations'!A:A, 'Medical Examinations'!E:E, "not  found")</f>
        <v>Normal</v>
      </c>
      <c r="L1749" s="16">
        <f>_xlfn.XLOOKUP(A1749, 'Hospitalisation Details'!A:A, 'Hospitalisation Details'!G:G, "not found")</f>
        <v>32033</v>
      </c>
      <c r="M1749" s="17">
        <f>_xlfn.XLOOKUP(A1749, 'Hospitalisation Details'!A:A, 'Hospitalisation Details'!J:J, "not found")</f>
        <v>5125.22</v>
      </c>
      <c r="N1749" s="2" t="str">
        <f>_xlfn.XLOOKUP(A1749, 'Hospitalisation Details'!A:A, 'Hospitalisation Details'!L:L, "not found")</f>
        <v>tier - 1</v>
      </c>
      <c r="O1749" s="2" t="str">
        <f>_xlfn.XLOOKUP(A1749, 'Hospitalisation Details'!A:A, 'Hospitalisation Details'!N:N, "not found")</f>
        <v>tier - 2</v>
      </c>
      <c r="P1749" s="2" t="str">
        <f>_xlfn.XLOOKUP(A1749, 'Hospitalisation Details'!A:A, 'Hospitalisation Details'!P:P, "not found")</f>
        <v>R1012</v>
      </c>
      <c r="Q1749" s="2">
        <f>_xlfn.XLOOKUP(A1749, 'Hospitalisation Details'!A:A, 'Hospitalisation Details'!H:H, "not found")</f>
        <v>35</v>
      </c>
    </row>
    <row r="1750" spans="1:17" ht="15.75" x14ac:dyDescent="0.25">
      <c r="A1750" s="15" t="s">
        <v>621</v>
      </c>
      <c r="B1750" s="2" t="str">
        <f>VLOOKUP(A1750, 'Customer Names'!A:E, 4, FALSE)</f>
        <v>Tom</v>
      </c>
      <c r="C1750" s="2">
        <f>_xlfn.XLOOKUP(A1750, 'Medical Examinations'!A:A, 'Medical Examinations'!B:B, "not found")</f>
        <v>42.13</v>
      </c>
      <c r="D1750" s="2">
        <f>_xlfn.XLOOKUP(A1750, 'Medical Examinations'!A:A, 'Medical Examinations'!D:D, "not found")</f>
        <v>4.54</v>
      </c>
      <c r="E1750" s="2" t="str">
        <f>_xlfn.XLOOKUP(A1750, 'Medical Examinations'!A:A, 'Medical Examinations'!F:F, "not found")</f>
        <v>yes</v>
      </c>
      <c r="F1750" s="2" t="str">
        <f>_xlfn.XLOOKUP(A1750, 'Medical Examinations'!A:A, 'Medical Examinations'!G:G, "not found")</f>
        <v>No</v>
      </c>
      <c r="G1750" s="2" t="str">
        <f>_xlfn.XLOOKUP(A1750, 'Medical Examinations'!A:A, 'Medical Examinations'!H:H, "not found")</f>
        <v>No</v>
      </c>
      <c r="H1750" s="2">
        <f>_xlfn.XLOOKUP(A1750, 'Medical Examinations'!A:A, 'Medical Examinations'!J:J, "not found")</f>
        <v>1</v>
      </c>
      <c r="I1750" s="2" t="str">
        <f>_xlfn.XLOOKUP(A1750, 'Medical Examinations'!A:A, 'Medical Examinations'!L:L, "not found")</f>
        <v>No</v>
      </c>
      <c r="J1750" s="2" t="str">
        <f>_xlfn.XLOOKUP(A1750, 'Medical Examinations'!A:A, 'Medical Examinations'!C:C, "not found")</f>
        <v>Obesity</v>
      </c>
      <c r="K1750" s="2" t="str">
        <f>_xlfn.XLOOKUP(A1750, 'Medical Examinations'!A:A, 'Medical Examinations'!E:E, "not  found")</f>
        <v>Normal</v>
      </c>
      <c r="L1750" s="16">
        <f>_xlfn.XLOOKUP(A1750, 'Hospitalisation Details'!A:A, 'Hospitalisation Details'!G:G, "not found")</f>
        <v>32448</v>
      </c>
      <c r="M1750" s="17">
        <f>_xlfn.XLOOKUP(A1750, 'Hospitalisation Details'!A:A, 'Hospitalisation Details'!J:J, "not found")</f>
        <v>5124.1899999999996</v>
      </c>
      <c r="N1750" s="2" t="str">
        <f>_xlfn.XLOOKUP(A1750, 'Hospitalisation Details'!A:A, 'Hospitalisation Details'!L:L, "not found")</f>
        <v>tier - 2</v>
      </c>
      <c r="O1750" s="2" t="str">
        <f>_xlfn.XLOOKUP(A1750, 'Hospitalisation Details'!A:A, 'Hospitalisation Details'!N:N, "not found")</f>
        <v>tier - 3</v>
      </c>
      <c r="P1750" s="2" t="str">
        <f>_xlfn.XLOOKUP(A1750, 'Hospitalisation Details'!A:A, 'Hospitalisation Details'!P:P, "not found")</f>
        <v>R1013</v>
      </c>
      <c r="Q1750" s="2">
        <f>_xlfn.XLOOKUP(A1750, 'Hospitalisation Details'!A:A, 'Hospitalisation Details'!H:H, "not found")</f>
        <v>34</v>
      </c>
    </row>
    <row r="1751" spans="1:17" ht="15.75" x14ac:dyDescent="0.25">
      <c r="A1751" s="15" t="s">
        <v>620</v>
      </c>
      <c r="B1751" s="2" t="str">
        <f>VLOOKUP(A1751, 'Customer Names'!A:E, 4, FALSE)</f>
        <v>Nathan</v>
      </c>
      <c r="C1751" s="2">
        <f>_xlfn.XLOOKUP(A1751, 'Medical Examinations'!A:A, 'Medical Examinations'!B:B, "not found")</f>
        <v>17.86</v>
      </c>
      <c r="D1751" s="2">
        <f>_xlfn.XLOOKUP(A1751, 'Medical Examinations'!A:A, 'Medical Examinations'!D:D, "not found")</f>
        <v>4.1100000000000003</v>
      </c>
      <c r="E1751" s="2" t="str">
        <f>_xlfn.XLOOKUP(A1751, 'Medical Examinations'!A:A, 'Medical Examinations'!F:F, "not found")</f>
        <v>No</v>
      </c>
      <c r="F1751" s="2" t="str">
        <f>_xlfn.XLOOKUP(A1751, 'Medical Examinations'!A:A, 'Medical Examinations'!G:G, "not found")</f>
        <v>No</v>
      </c>
      <c r="G1751" s="2" t="str">
        <f>_xlfn.XLOOKUP(A1751, 'Medical Examinations'!A:A, 'Medical Examinations'!H:H, "not found")</f>
        <v>No</v>
      </c>
      <c r="H1751" s="2">
        <f>_xlfn.XLOOKUP(A1751, 'Medical Examinations'!A:A, 'Medical Examinations'!J:J, "not found")</f>
        <v>1</v>
      </c>
      <c r="I1751" s="2" t="str">
        <f>_xlfn.XLOOKUP(A1751, 'Medical Examinations'!A:A, 'Medical Examinations'!L:L, "not found")</f>
        <v>No</v>
      </c>
      <c r="J1751" s="2" t="str">
        <f>_xlfn.XLOOKUP(A1751, 'Medical Examinations'!A:A, 'Medical Examinations'!C:C, "not found")</f>
        <v>Underweight</v>
      </c>
      <c r="K1751" s="2" t="str">
        <f>_xlfn.XLOOKUP(A1751, 'Medical Examinations'!A:A, 'Medical Examinations'!E:E, "not  found")</f>
        <v>Normal</v>
      </c>
      <c r="L1751" s="16">
        <f>_xlfn.XLOOKUP(A1751, 'Hospitalisation Details'!A:A, 'Hospitalisation Details'!G:G, "not found")</f>
        <v>32099</v>
      </c>
      <c r="M1751" s="17">
        <f>_xlfn.XLOOKUP(A1751, 'Hospitalisation Details'!A:A, 'Hospitalisation Details'!J:J, "not found")</f>
        <v>5116.5</v>
      </c>
      <c r="N1751" s="2" t="str">
        <f>_xlfn.XLOOKUP(A1751, 'Hospitalisation Details'!A:A, 'Hospitalisation Details'!L:L, "not found")</f>
        <v>tier - 2</v>
      </c>
      <c r="O1751" s="2" t="str">
        <f>_xlfn.XLOOKUP(A1751, 'Hospitalisation Details'!A:A, 'Hospitalisation Details'!N:N, "not found")</f>
        <v>tier - 2</v>
      </c>
      <c r="P1751" s="2" t="str">
        <f>_xlfn.XLOOKUP(A1751, 'Hospitalisation Details'!A:A, 'Hospitalisation Details'!P:P, "not found")</f>
        <v>R1012</v>
      </c>
      <c r="Q1751" s="2">
        <f>_xlfn.XLOOKUP(A1751, 'Hospitalisation Details'!A:A, 'Hospitalisation Details'!H:H, "not found")</f>
        <v>35</v>
      </c>
    </row>
    <row r="1752" spans="1:17" ht="15.75" x14ac:dyDescent="0.25">
      <c r="A1752" s="15" t="s">
        <v>619</v>
      </c>
      <c r="B1752" s="2" t="str">
        <f>VLOOKUP(A1752, 'Customer Names'!A:E, 4, FALSE)</f>
        <v>Kelli N</v>
      </c>
      <c r="C1752" s="2">
        <f>_xlfn.XLOOKUP(A1752, 'Medical Examinations'!A:A, 'Medical Examinations'!B:B, "not found")</f>
        <v>32.78</v>
      </c>
      <c r="D1752" s="2">
        <f>_xlfn.XLOOKUP(A1752, 'Medical Examinations'!A:A, 'Medical Examinations'!D:D, "not found")</f>
        <v>4.63</v>
      </c>
      <c r="E1752" s="2" t="str">
        <f>_xlfn.XLOOKUP(A1752, 'Medical Examinations'!A:A, 'Medical Examinations'!F:F, "not found")</f>
        <v>No</v>
      </c>
      <c r="F1752" s="2" t="str">
        <f>_xlfn.XLOOKUP(A1752, 'Medical Examinations'!A:A, 'Medical Examinations'!G:G, "not found")</f>
        <v>No</v>
      </c>
      <c r="G1752" s="2" t="str">
        <f>_xlfn.XLOOKUP(A1752, 'Medical Examinations'!A:A, 'Medical Examinations'!H:H, "not found")</f>
        <v>No</v>
      </c>
      <c r="H1752" s="2">
        <f>_xlfn.XLOOKUP(A1752, 'Medical Examinations'!A:A, 'Medical Examinations'!J:J, "not found")</f>
        <v>0</v>
      </c>
      <c r="I1752" s="2" t="str">
        <f>_xlfn.XLOOKUP(A1752, 'Medical Examinations'!A:A, 'Medical Examinations'!L:L, "not found")</f>
        <v>No</v>
      </c>
      <c r="J1752" s="2" t="str">
        <f>_xlfn.XLOOKUP(A1752, 'Medical Examinations'!A:A, 'Medical Examinations'!C:C, "not found")</f>
        <v>Obesity</v>
      </c>
      <c r="K1752" s="2" t="str">
        <f>_xlfn.XLOOKUP(A1752, 'Medical Examinations'!A:A, 'Medical Examinations'!E:E, "not  found")</f>
        <v>Normal</v>
      </c>
      <c r="L1752" s="16">
        <f>_xlfn.XLOOKUP(A1752, 'Hospitalisation Details'!A:A, 'Hospitalisation Details'!G:G, "not found")</f>
        <v>36330</v>
      </c>
      <c r="M1752" s="17">
        <f>_xlfn.XLOOKUP(A1752, 'Hospitalisation Details'!A:A, 'Hospitalisation Details'!J:J, "not found")</f>
        <v>5087.92</v>
      </c>
      <c r="N1752" s="2" t="str">
        <f>_xlfn.XLOOKUP(A1752, 'Hospitalisation Details'!A:A, 'Hospitalisation Details'!L:L, "not found")</f>
        <v>tier - 2</v>
      </c>
      <c r="O1752" s="2" t="str">
        <f>_xlfn.XLOOKUP(A1752, 'Hospitalisation Details'!A:A, 'Hospitalisation Details'!N:N, "not found")</f>
        <v>tier - 2</v>
      </c>
      <c r="P1752" s="2" t="str">
        <f>_xlfn.XLOOKUP(A1752, 'Hospitalisation Details'!A:A, 'Hospitalisation Details'!P:P, "not found")</f>
        <v>R1026</v>
      </c>
      <c r="Q1752" s="2">
        <f>_xlfn.XLOOKUP(A1752, 'Hospitalisation Details'!A:A, 'Hospitalisation Details'!H:H, "not found")</f>
        <v>23</v>
      </c>
    </row>
    <row r="1753" spans="1:17" ht="15.75" x14ac:dyDescent="0.25">
      <c r="A1753" s="15" t="s">
        <v>618</v>
      </c>
      <c r="B1753" s="2" t="str">
        <f>VLOOKUP(A1753, 'Customer Names'!A:E, 4, FALSE)</f>
        <v>Scott M.</v>
      </c>
      <c r="C1753" s="2">
        <f>_xlfn.XLOOKUP(A1753, 'Medical Examinations'!A:A, 'Medical Examinations'!B:B, "not found")</f>
        <v>23.9</v>
      </c>
      <c r="D1753" s="2">
        <f>_xlfn.XLOOKUP(A1753, 'Medical Examinations'!A:A, 'Medical Examinations'!D:D, "not found")</f>
        <v>6.06</v>
      </c>
      <c r="E1753" s="2" t="str">
        <f>_xlfn.XLOOKUP(A1753, 'Medical Examinations'!A:A, 'Medical Examinations'!F:F, "not found")</f>
        <v>yes</v>
      </c>
      <c r="F1753" s="2" t="str">
        <f>_xlfn.XLOOKUP(A1753, 'Medical Examinations'!A:A, 'Medical Examinations'!G:G, "not found")</f>
        <v>No</v>
      </c>
      <c r="G1753" s="2" t="str">
        <f>_xlfn.XLOOKUP(A1753, 'Medical Examinations'!A:A, 'Medical Examinations'!H:H, "not found")</f>
        <v>Yes</v>
      </c>
      <c r="H1753" s="2">
        <f>_xlfn.XLOOKUP(A1753, 'Medical Examinations'!A:A, 'Medical Examinations'!J:J, "not found")</f>
        <v>1</v>
      </c>
      <c r="I1753" s="2" t="str">
        <f>_xlfn.XLOOKUP(A1753, 'Medical Examinations'!A:A, 'Medical Examinations'!L:L, "not found")</f>
        <v>No</v>
      </c>
      <c r="J1753" s="2" t="str">
        <f>_xlfn.XLOOKUP(A1753, 'Medical Examinations'!A:A, 'Medical Examinations'!C:C, "not found")</f>
        <v>Normal Weight</v>
      </c>
      <c r="K1753" s="2" t="str">
        <f>_xlfn.XLOOKUP(A1753, 'Medical Examinations'!A:A, 'Medical Examinations'!E:E, "not  found")</f>
        <v>Prediabeties</v>
      </c>
      <c r="L1753" s="16">
        <f>_xlfn.XLOOKUP(A1753, 'Hospitalisation Details'!A:A, 'Hospitalisation Details'!G:G, "not found")</f>
        <v>35625</v>
      </c>
      <c r="M1753" s="17">
        <f>_xlfn.XLOOKUP(A1753, 'Hospitalisation Details'!A:A, 'Hospitalisation Details'!J:J, "not found")</f>
        <v>5080.1000000000004</v>
      </c>
      <c r="N1753" s="2" t="str">
        <f>_xlfn.XLOOKUP(A1753, 'Hospitalisation Details'!A:A, 'Hospitalisation Details'!L:L, "not found")</f>
        <v>tier - 3</v>
      </c>
      <c r="O1753" s="2" t="str">
        <f>_xlfn.XLOOKUP(A1753, 'Hospitalisation Details'!A:A, 'Hospitalisation Details'!N:N, "not found")</f>
        <v>tier - 2</v>
      </c>
      <c r="P1753" s="2" t="str">
        <f>_xlfn.XLOOKUP(A1753, 'Hospitalisation Details'!A:A, 'Hospitalisation Details'!P:P, "not found")</f>
        <v>R1011</v>
      </c>
      <c r="Q1753" s="2">
        <f>_xlfn.XLOOKUP(A1753, 'Hospitalisation Details'!A:A, 'Hospitalisation Details'!H:H, "not found")</f>
        <v>25</v>
      </c>
    </row>
    <row r="1754" spans="1:17" ht="15.75" x14ac:dyDescent="0.25">
      <c r="A1754" s="15" t="s">
        <v>617</v>
      </c>
      <c r="B1754" s="2" t="str">
        <f>VLOOKUP(A1754, 'Customer Names'!A:E, 4, FALSE)</f>
        <v>Grant A</v>
      </c>
      <c r="C1754" s="2">
        <f>_xlfn.XLOOKUP(A1754, 'Medical Examinations'!A:A, 'Medical Examinations'!B:B, "not found")</f>
        <v>15.47</v>
      </c>
      <c r="D1754" s="2">
        <f>_xlfn.XLOOKUP(A1754, 'Medical Examinations'!A:A, 'Medical Examinations'!D:D, "not found")</f>
        <v>8.43</v>
      </c>
      <c r="E1754" s="2" t="str">
        <f>_xlfn.XLOOKUP(A1754, 'Medical Examinations'!A:A, 'Medical Examinations'!F:F, "not found")</f>
        <v>No</v>
      </c>
      <c r="F1754" s="2" t="str">
        <f>_xlfn.XLOOKUP(A1754, 'Medical Examinations'!A:A, 'Medical Examinations'!G:G, "not found")</f>
        <v>No</v>
      </c>
      <c r="G1754" s="2" t="str">
        <f>_xlfn.XLOOKUP(A1754, 'Medical Examinations'!A:A, 'Medical Examinations'!H:H, "not found")</f>
        <v>No</v>
      </c>
      <c r="H1754" s="2">
        <f>_xlfn.XLOOKUP(A1754, 'Medical Examinations'!A:A, 'Medical Examinations'!J:J, "not found")</f>
        <v>0</v>
      </c>
      <c r="I1754" s="2" t="str">
        <f>_xlfn.XLOOKUP(A1754, 'Medical Examinations'!A:A, 'Medical Examinations'!L:L, "not found")</f>
        <v>No</v>
      </c>
      <c r="J1754" s="2" t="str">
        <f>_xlfn.XLOOKUP(A1754, 'Medical Examinations'!A:A, 'Medical Examinations'!C:C, "not found")</f>
        <v>Underweight</v>
      </c>
      <c r="K1754" s="2" t="str">
        <f>_xlfn.XLOOKUP(A1754, 'Medical Examinations'!A:A, 'Medical Examinations'!E:E, "not  found")</f>
        <v>Diabetes</v>
      </c>
      <c r="L1754" s="16">
        <f>_xlfn.XLOOKUP(A1754, 'Hospitalisation Details'!A:A, 'Hospitalisation Details'!G:G, "not found")</f>
        <v>28816</v>
      </c>
      <c r="M1754" s="17">
        <f>_xlfn.XLOOKUP(A1754, 'Hospitalisation Details'!A:A, 'Hospitalisation Details'!J:J, "not found")</f>
        <v>5077.1899999999996</v>
      </c>
      <c r="N1754" s="2" t="str">
        <f>_xlfn.XLOOKUP(A1754, 'Hospitalisation Details'!A:A, 'Hospitalisation Details'!L:L, "not found")</f>
        <v>tier - 2</v>
      </c>
      <c r="O1754" s="2" t="str">
        <f>_xlfn.XLOOKUP(A1754, 'Hospitalisation Details'!A:A, 'Hospitalisation Details'!N:N, "not found")</f>
        <v>tier - 3</v>
      </c>
      <c r="P1754" s="2" t="str">
        <f>_xlfn.XLOOKUP(A1754, 'Hospitalisation Details'!A:A, 'Hospitalisation Details'!P:P, "not found")</f>
        <v>R1012</v>
      </c>
      <c r="Q1754" s="2">
        <f>_xlfn.XLOOKUP(A1754, 'Hospitalisation Details'!A:A, 'Hospitalisation Details'!H:H, "not found")</f>
        <v>44</v>
      </c>
    </row>
    <row r="1755" spans="1:17" ht="15.75" x14ac:dyDescent="0.25">
      <c r="A1755" s="15" t="s">
        <v>616</v>
      </c>
      <c r="B1755" s="2" t="str">
        <f>VLOOKUP(A1755, 'Customer Names'!A:E, 4, FALSE)</f>
        <v>Jonathan C</v>
      </c>
      <c r="C1755" s="2">
        <f>_xlfn.XLOOKUP(A1755, 'Medical Examinations'!A:A, 'Medical Examinations'!B:B, "not found")</f>
        <v>28.54</v>
      </c>
      <c r="D1755" s="2">
        <f>_xlfn.XLOOKUP(A1755, 'Medical Examinations'!A:A, 'Medical Examinations'!D:D, "not found")</f>
        <v>5.51</v>
      </c>
      <c r="E1755" s="2" t="str">
        <f>_xlfn.XLOOKUP(A1755, 'Medical Examinations'!A:A, 'Medical Examinations'!F:F, "not found")</f>
        <v>No</v>
      </c>
      <c r="F1755" s="2" t="str">
        <f>_xlfn.XLOOKUP(A1755, 'Medical Examinations'!A:A, 'Medical Examinations'!G:G, "not found")</f>
        <v>No</v>
      </c>
      <c r="G1755" s="2" t="str">
        <f>_xlfn.XLOOKUP(A1755, 'Medical Examinations'!A:A, 'Medical Examinations'!H:H, "not found")</f>
        <v>Yes</v>
      </c>
      <c r="H1755" s="2">
        <f>_xlfn.XLOOKUP(A1755, 'Medical Examinations'!A:A, 'Medical Examinations'!J:J, "not found")</f>
        <v>1</v>
      </c>
      <c r="I1755" s="2" t="str">
        <f>_xlfn.XLOOKUP(A1755, 'Medical Examinations'!A:A, 'Medical Examinations'!L:L, "not found")</f>
        <v>No</v>
      </c>
      <c r="J1755" s="2" t="str">
        <f>_xlfn.XLOOKUP(A1755, 'Medical Examinations'!A:A, 'Medical Examinations'!C:C, "not found")</f>
        <v>Overweight</v>
      </c>
      <c r="K1755" s="2" t="str">
        <f>_xlfn.XLOOKUP(A1755, 'Medical Examinations'!A:A, 'Medical Examinations'!E:E, "not  found")</f>
        <v>Normal</v>
      </c>
      <c r="L1755" s="16">
        <f>_xlfn.XLOOKUP(A1755, 'Hospitalisation Details'!A:A, 'Hospitalisation Details'!G:G, "not found")</f>
        <v>34131</v>
      </c>
      <c r="M1755" s="17">
        <f>_xlfn.XLOOKUP(A1755, 'Hospitalisation Details'!A:A, 'Hospitalisation Details'!J:J, "not found")</f>
        <v>5059.5600000000004</v>
      </c>
      <c r="N1755" s="2" t="str">
        <f>_xlfn.XLOOKUP(A1755, 'Hospitalisation Details'!A:A, 'Hospitalisation Details'!L:L, "not found")</f>
        <v>tier - 2</v>
      </c>
      <c r="O1755" s="2" t="str">
        <f>_xlfn.XLOOKUP(A1755, 'Hospitalisation Details'!A:A, 'Hospitalisation Details'!N:N, "not found")</f>
        <v>tier - 1</v>
      </c>
      <c r="P1755" s="2" t="str">
        <f>_xlfn.XLOOKUP(A1755, 'Hospitalisation Details'!A:A, 'Hospitalisation Details'!P:P, "not found")</f>
        <v>R1021</v>
      </c>
      <c r="Q1755" s="2">
        <f>_xlfn.XLOOKUP(A1755, 'Hospitalisation Details'!A:A, 'Hospitalisation Details'!H:H, "not found")</f>
        <v>29</v>
      </c>
    </row>
    <row r="1756" spans="1:17" ht="15.75" x14ac:dyDescent="0.25">
      <c r="A1756" s="15" t="s">
        <v>615</v>
      </c>
      <c r="B1756" s="2" t="str">
        <f>VLOOKUP(A1756, 'Customer Names'!A:E, 4, FALSE)</f>
        <v>Rachael M.</v>
      </c>
      <c r="C1756" s="2">
        <f>_xlfn.XLOOKUP(A1756, 'Medical Examinations'!A:A, 'Medical Examinations'!B:B, "not found")</f>
        <v>18.54</v>
      </c>
      <c r="D1756" s="2">
        <f>_xlfn.XLOOKUP(A1756, 'Medical Examinations'!A:A, 'Medical Examinations'!D:D, "not found")</f>
        <v>4.95</v>
      </c>
      <c r="E1756" s="2" t="str">
        <f>_xlfn.XLOOKUP(A1756, 'Medical Examinations'!A:A, 'Medical Examinations'!F:F, "not found")</f>
        <v>No</v>
      </c>
      <c r="F1756" s="2" t="str">
        <f>_xlfn.XLOOKUP(A1756, 'Medical Examinations'!A:A, 'Medical Examinations'!G:G, "not found")</f>
        <v>No</v>
      </c>
      <c r="G1756" s="2" t="str">
        <f>_xlfn.XLOOKUP(A1756, 'Medical Examinations'!A:A, 'Medical Examinations'!H:H, "not found")</f>
        <v>No</v>
      </c>
      <c r="H1756" s="2">
        <f>_xlfn.XLOOKUP(A1756, 'Medical Examinations'!A:A, 'Medical Examinations'!J:J, "not found")</f>
        <v>0</v>
      </c>
      <c r="I1756" s="2" t="str">
        <f>_xlfn.XLOOKUP(A1756, 'Medical Examinations'!A:A, 'Medical Examinations'!L:L, "not found")</f>
        <v>No</v>
      </c>
      <c r="J1756" s="2" t="str">
        <f>_xlfn.XLOOKUP(A1756, 'Medical Examinations'!A:A, 'Medical Examinations'!C:C, "not found")</f>
        <v>Normal Weight</v>
      </c>
      <c r="K1756" s="2" t="str">
        <f>_xlfn.XLOOKUP(A1756, 'Medical Examinations'!A:A, 'Medical Examinations'!E:E, "not  found")</f>
        <v>Normal</v>
      </c>
      <c r="L1756" s="16">
        <f>_xlfn.XLOOKUP(A1756, 'Hospitalisation Details'!A:A, 'Hospitalisation Details'!G:G, "not found")</f>
        <v>29471</v>
      </c>
      <c r="M1756" s="17">
        <f>_xlfn.XLOOKUP(A1756, 'Hospitalisation Details'!A:A, 'Hospitalisation Details'!J:J, "not found")</f>
        <v>5054.05</v>
      </c>
      <c r="N1756" s="2" t="str">
        <f>_xlfn.XLOOKUP(A1756, 'Hospitalisation Details'!A:A, 'Hospitalisation Details'!L:L, "not found")</f>
        <v>tier - 2</v>
      </c>
      <c r="O1756" s="2" t="str">
        <f>_xlfn.XLOOKUP(A1756, 'Hospitalisation Details'!A:A, 'Hospitalisation Details'!N:N, "not found")</f>
        <v>tier - 2</v>
      </c>
      <c r="P1756" s="2" t="str">
        <f>_xlfn.XLOOKUP(A1756, 'Hospitalisation Details'!A:A, 'Hospitalisation Details'!P:P, "not found")</f>
        <v>R1013</v>
      </c>
      <c r="Q1756" s="2">
        <f>_xlfn.XLOOKUP(A1756, 'Hospitalisation Details'!A:A, 'Hospitalisation Details'!H:H, "not found")</f>
        <v>42</v>
      </c>
    </row>
    <row r="1757" spans="1:17" ht="15.75" x14ac:dyDescent="0.25">
      <c r="A1757" s="15" t="s">
        <v>614</v>
      </c>
      <c r="B1757" s="2" t="str">
        <f>VLOOKUP(A1757, 'Customer Names'!A:E, 4, FALSE)</f>
        <v>Pilar</v>
      </c>
      <c r="C1757" s="2">
        <f>_xlfn.XLOOKUP(A1757, 'Medical Examinations'!A:A, 'Medical Examinations'!B:B, "not found")</f>
        <v>32.18</v>
      </c>
      <c r="D1757" s="2">
        <f>_xlfn.XLOOKUP(A1757, 'Medical Examinations'!A:A, 'Medical Examinations'!D:D, "not found")</f>
        <v>6.44</v>
      </c>
      <c r="E1757" s="2" t="str">
        <f>_xlfn.XLOOKUP(A1757, 'Medical Examinations'!A:A, 'Medical Examinations'!F:F, "not found")</f>
        <v>yes</v>
      </c>
      <c r="F1757" s="2" t="str">
        <f>_xlfn.XLOOKUP(A1757, 'Medical Examinations'!A:A, 'Medical Examinations'!G:G, "not found")</f>
        <v>No</v>
      </c>
      <c r="G1757" s="2" t="str">
        <f>_xlfn.XLOOKUP(A1757, 'Medical Examinations'!A:A, 'Medical Examinations'!H:H, "not found")</f>
        <v>Yes</v>
      </c>
      <c r="H1757" s="2">
        <f>_xlfn.XLOOKUP(A1757, 'Medical Examinations'!A:A, 'Medical Examinations'!J:J, "not found")</f>
        <v>1</v>
      </c>
      <c r="I1757" s="2" t="str">
        <f>_xlfn.XLOOKUP(A1757, 'Medical Examinations'!A:A, 'Medical Examinations'!L:L, "not found")</f>
        <v>No</v>
      </c>
      <c r="J1757" s="2" t="str">
        <f>_xlfn.XLOOKUP(A1757, 'Medical Examinations'!A:A, 'Medical Examinations'!C:C, "not found")</f>
        <v>Obesity</v>
      </c>
      <c r="K1757" s="2" t="str">
        <f>_xlfn.XLOOKUP(A1757, 'Medical Examinations'!A:A, 'Medical Examinations'!E:E, "not  found")</f>
        <v>Prediabeties</v>
      </c>
      <c r="L1757" s="16">
        <f>_xlfn.XLOOKUP(A1757, 'Hospitalisation Details'!A:A, 'Hospitalisation Details'!G:G, "not found")</f>
        <v>35640</v>
      </c>
      <c r="M1757" s="17">
        <f>_xlfn.XLOOKUP(A1757, 'Hospitalisation Details'!A:A, 'Hospitalisation Details'!J:J, "not found")</f>
        <v>5045.1499999999996</v>
      </c>
      <c r="N1757" s="2" t="str">
        <f>_xlfn.XLOOKUP(A1757, 'Hospitalisation Details'!A:A, 'Hospitalisation Details'!L:L, "not found")</f>
        <v>tier - 2</v>
      </c>
      <c r="O1757" s="2" t="str">
        <f>_xlfn.XLOOKUP(A1757, 'Hospitalisation Details'!A:A, 'Hospitalisation Details'!N:N, "not found")</f>
        <v>tier - 2</v>
      </c>
      <c r="P1757" s="2" t="str">
        <f>_xlfn.XLOOKUP(A1757, 'Hospitalisation Details'!A:A, 'Hospitalisation Details'!P:P, "not found")</f>
        <v>R1012</v>
      </c>
      <c r="Q1757" s="2">
        <f>_xlfn.XLOOKUP(A1757, 'Hospitalisation Details'!A:A, 'Hospitalisation Details'!H:H, "not found")</f>
        <v>25</v>
      </c>
    </row>
    <row r="1758" spans="1:17" ht="15.75" x14ac:dyDescent="0.25">
      <c r="A1758" s="15" t="s">
        <v>613</v>
      </c>
      <c r="B1758" s="2" t="str">
        <f>VLOOKUP(A1758, 'Customer Names'!A:E, 4, FALSE)</f>
        <v>Kyle M</v>
      </c>
      <c r="C1758" s="2">
        <f>_xlfn.XLOOKUP(A1758, 'Medical Examinations'!A:A, 'Medical Examinations'!B:B, "not found")</f>
        <v>37.380000000000003</v>
      </c>
      <c r="D1758" s="2">
        <f>_xlfn.XLOOKUP(A1758, 'Medical Examinations'!A:A, 'Medical Examinations'!D:D, "not found")</f>
        <v>6.05</v>
      </c>
      <c r="E1758" s="2" t="str">
        <f>_xlfn.XLOOKUP(A1758, 'Medical Examinations'!A:A, 'Medical Examinations'!F:F, "not found")</f>
        <v>yes</v>
      </c>
      <c r="F1758" s="2" t="str">
        <f>_xlfn.XLOOKUP(A1758, 'Medical Examinations'!A:A, 'Medical Examinations'!G:G, "not found")</f>
        <v>No</v>
      </c>
      <c r="G1758" s="2" t="str">
        <f>_xlfn.XLOOKUP(A1758, 'Medical Examinations'!A:A, 'Medical Examinations'!H:H, "not found")</f>
        <v>No</v>
      </c>
      <c r="H1758" s="2">
        <f>_xlfn.XLOOKUP(A1758, 'Medical Examinations'!A:A, 'Medical Examinations'!J:J, "not found")</f>
        <v>0</v>
      </c>
      <c r="I1758" s="2" t="str">
        <f>_xlfn.XLOOKUP(A1758, 'Medical Examinations'!A:A, 'Medical Examinations'!L:L, "not found")</f>
        <v>No</v>
      </c>
      <c r="J1758" s="2" t="str">
        <f>_xlfn.XLOOKUP(A1758, 'Medical Examinations'!A:A, 'Medical Examinations'!C:C, "not found")</f>
        <v>Obesity</v>
      </c>
      <c r="K1758" s="2" t="str">
        <f>_xlfn.XLOOKUP(A1758, 'Medical Examinations'!A:A, 'Medical Examinations'!E:E, "not  found")</f>
        <v>Prediabeties</v>
      </c>
      <c r="L1758" s="16">
        <f>_xlfn.XLOOKUP(A1758, 'Hospitalisation Details'!A:A, 'Hospitalisation Details'!G:G, "not found")</f>
        <v>37180</v>
      </c>
      <c r="M1758" s="17">
        <f>_xlfn.XLOOKUP(A1758, 'Hospitalisation Details'!A:A, 'Hospitalisation Details'!J:J, "not found")</f>
        <v>5043.13</v>
      </c>
      <c r="N1758" s="2" t="str">
        <f>_xlfn.XLOOKUP(A1758, 'Hospitalisation Details'!A:A, 'Hospitalisation Details'!L:L, "not found")</f>
        <v>tier - 2</v>
      </c>
      <c r="O1758" s="2" t="str">
        <f>_xlfn.XLOOKUP(A1758, 'Hospitalisation Details'!A:A, 'Hospitalisation Details'!N:N, "not found")</f>
        <v>tier - 3</v>
      </c>
      <c r="P1758" s="2" t="str">
        <f>_xlfn.XLOOKUP(A1758, 'Hospitalisation Details'!A:A, 'Hospitalisation Details'!P:P, "not found")</f>
        <v>R1011</v>
      </c>
      <c r="Q1758" s="2">
        <f>_xlfn.XLOOKUP(A1758, 'Hospitalisation Details'!A:A, 'Hospitalisation Details'!H:H, "not found")</f>
        <v>21</v>
      </c>
    </row>
    <row r="1759" spans="1:17" ht="15.75" x14ac:dyDescent="0.25">
      <c r="A1759" s="15" t="s">
        <v>612</v>
      </c>
      <c r="B1759" s="2" t="str">
        <f>VLOOKUP(A1759, 'Customer Names'!A:E, 4, FALSE)</f>
        <v>Christie</v>
      </c>
      <c r="C1759" s="2">
        <f>_xlfn.XLOOKUP(A1759, 'Medical Examinations'!A:A, 'Medical Examinations'!B:B, "not found")</f>
        <v>31.12</v>
      </c>
      <c r="D1759" s="2">
        <f>_xlfn.XLOOKUP(A1759, 'Medical Examinations'!A:A, 'Medical Examinations'!D:D, "not found")</f>
        <v>4.76</v>
      </c>
      <c r="E1759" s="2" t="str">
        <f>_xlfn.XLOOKUP(A1759, 'Medical Examinations'!A:A, 'Medical Examinations'!F:F, "not found")</f>
        <v>yes</v>
      </c>
      <c r="F1759" s="2" t="str">
        <f>_xlfn.XLOOKUP(A1759, 'Medical Examinations'!A:A, 'Medical Examinations'!G:G, "not found")</f>
        <v>No</v>
      </c>
      <c r="G1759" s="2" t="str">
        <f>_xlfn.XLOOKUP(A1759, 'Medical Examinations'!A:A, 'Medical Examinations'!H:H, "not found")</f>
        <v>Yes</v>
      </c>
      <c r="H1759" s="2">
        <f>_xlfn.XLOOKUP(A1759, 'Medical Examinations'!A:A, 'Medical Examinations'!J:J, "not found")</f>
        <v>1</v>
      </c>
      <c r="I1759" s="2" t="str">
        <f>_xlfn.XLOOKUP(A1759, 'Medical Examinations'!A:A, 'Medical Examinations'!L:L, "not found")</f>
        <v>No</v>
      </c>
      <c r="J1759" s="2" t="str">
        <f>_xlfn.XLOOKUP(A1759, 'Medical Examinations'!A:A, 'Medical Examinations'!C:C, "not found")</f>
        <v>Obesity</v>
      </c>
      <c r="K1759" s="2" t="str">
        <f>_xlfn.XLOOKUP(A1759, 'Medical Examinations'!A:A, 'Medical Examinations'!E:E, "not  found")</f>
        <v>Normal</v>
      </c>
      <c r="L1759" s="16">
        <f>_xlfn.XLOOKUP(A1759, 'Hospitalisation Details'!A:A, 'Hospitalisation Details'!G:G, "not found")</f>
        <v>35768</v>
      </c>
      <c r="M1759" s="17">
        <f>_xlfn.XLOOKUP(A1759, 'Hospitalisation Details'!A:A, 'Hospitalisation Details'!J:J, "not found")</f>
        <v>5038.57</v>
      </c>
      <c r="N1759" s="2" t="str">
        <f>_xlfn.XLOOKUP(A1759, 'Hospitalisation Details'!A:A, 'Hospitalisation Details'!L:L, "not found")</f>
        <v>tier - 2</v>
      </c>
      <c r="O1759" s="2" t="str">
        <f>_xlfn.XLOOKUP(A1759, 'Hospitalisation Details'!A:A, 'Hospitalisation Details'!N:N, "not found")</f>
        <v>tier - 2</v>
      </c>
      <c r="P1759" s="2" t="str">
        <f>_xlfn.XLOOKUP(A1759, 'Hospitalisation Details'!A:A, 'Hospitalisation Details'!P:P, "not found")</f>
        <v>R1025</v>
      </c>
      <c r="Q1759" s="2">
        <f>_xlfn.XLOOKUP(A1759, 'Hospitalisation Details'!A:A, 'Hospitalisation Details'!H:H, "not found")</f>
        <v>25</v>
      </c>
    </row>
    <row r="1760" spans="1:17" ht="15.75" x14ac:dyDescent="0.25">
      <c r="A1760" s="15" t="s">
        <v>611</v>
      </c>
      <c r="B1760" s="2" t="str">
        <f>VLOOKUP(A1760, 'Customer Names'!A:E, 4, FALSE)</f>
        <v>David A.</v>
      </c>
      <c r="C1760" s="2">
        <f>_xlfn.XLOOKUP(A1760, 'Medical Examinations'!A:A, 'Medical Examinations'!B:B, "not found")</f>
        <v>22.01</v>
      </c>
      <c r="D1760" s="2">
        <f>_xlfn.XLOOKUP(A1760, 'Medical Examinations'!A:A, 'Medical Examinations'!D:D, "not found")</f>
        <v>6.72</v>
      </c>
      <c r="E1760" s="2" t="str">
        <f>_xlfn.XLOOKUP(A1760, 'Medical Examinations'!A:A, 'Medical Examinations'!F:F, "not found")</f>
        <v>yes</v>
      </c>
      <c r="F1760" s="2" t="str">
        <f>_xlfn.XLOOKUP(A1760, 'Medical Examinations'!A:A, 'Medical Examinations'!G:G, "not found")</f>
        <v>No</v>
      </c>
      <c r="G1760" s="2" t="str">
        <f>_xlfn.XLOOKUP(A1760, 'Medical Examinations'!A:A, 'Medical Examinations'!H:H, "not found")</f>
        <v>No</v>
      </c>
      <c r="H1760" s="2">
        <f>_xlfn.XLOOKUP(A1760, 'Medical Examinations'!A:A, 'Medical Examinations'!J:J, "not found")</f>
        <v>1</v>
      </c>
      <c r="I1760" s="2" t="str">
        <f>_xlfn.XLOOKUP(A1760, 'Medical Examinations'!A:A, 'Medical Examinations'!L:L, "not found")</f>
        <v>No</v>
      </c>
      <c r="J1760" s="2" t="str">
        <f>_xlfn.XLOOKUP(A1760, 'Medical Examinations'!A:A, 'Medical Examinations'!C:C, "not found")</f>
        <v>Normal Weight</v>
      </c>
      <c r="K1760" s="2" t="str">
        <f>_xlfn.XLOOKUP(A1760, 'Medical Examinations'!A:A, 'Medical Examinations'!E:E, "not  found")</f>
        <v>Diabetes</v>
      </c>
      <c r="L1760" s="16">
        <f>_xlfn.XLOOKUP(A1760, 'Hospitalisation Details'!A:A, 'Hospitalisation Details'!G:G, "not found")</f>
        <v>31592</v>
      </c>
      <c r="M1760" s="17">
        <f>_xlfn.XLOOKUP(A1760, 'Hospitalisation Details'!A:A, 'Hospitalisation Details'!J:J, "not found")</f>
        <v>5034.1000000000004</v>
      </c>
      <c r="N1760" s="2" t="str">
        <f>_xlfn.XLOOKUP(A1760, 'Hospitalisation Details'!A:A, 'Hospitalisation Details'!L:L, "not found")</f>
        <v>tier - 2</v>
      </c>
      <c r="O1760" s="2" t="str">
        <f>_xlfn.XLOOKUP(A1760, 'Hospitalisation Details'!A:A, 'Hospitalisation Details'!N:N, "not found")</f>
        <v>tier - 2</v>
      </c>
      <c r="P1760" s="2" t="str">
        <f>_xlfn.XLOOKUP(A1760, 'Hospitalisation Details'!A:A, 'Hospitalisation Details'!P:P, "not found")</f>
        <v>R1013</v>
      </c>
      <c r="Q1760" s="2">
        <f>_xlfn.XLOOKUP(A1760, 'Hospitalisation Details'!A:A, 'Hospitalisation Details'!H:H, "not found")</f>
        <v>36</v>
      </c>
    </row>
    <row r="1761" spans="1:17" ht="15.75" x14ac:dyDescent="0.25">
      <c r="A1761" s="15" t="s">
        <v>610</v>
      </c>
      <c r="B1761" s="2" t="str">
        <f>VLOOKUP(A1761, 'Customer Names'!A:E, 4, FALSE)</f>
        <v>Masahiro</v>
      </c>
      <c r="C1761" s="2">
        <f>_xlfn.XLOOKUP(A1761, 'Medical Examinations'!A:A, 'Medical Examinations'!B:B, "not found")</f>
        <v>27.645</v>
      </c>
      <c r="D1761" s="2">
        <f>_xlfn.XLOOKUP(A1761, 'Medical Examinations'!A:A, 'Medical Examinations'!D:D, "not found")</f>
        <v>5.7</v>
      </c>
      <c r="E1761" s="2" t="str">
        <f>_xlfn.XLOOKUP(A1761, 'Medical Examinations'!A:A, 'Medical Examinations'!F:F, "not found")</f>
        <v>No</v>
      </c>
      <c r="F1761" s="2" t="str">
        <f>_xlfn.XLOOKUP(A1761, 'Medical Examinations'!A:A, 'Medical Examinations'!G:G, "not found")</f>
        <v>No</v>
      </c>
      <c r="G1761" s="2" t="str">
        <f>_xlfn.XLOOKUP(A1761, 'Medical Examinations'!A:A, 'Medical Examinations'!H:H, "not found")</f>
        <v>No</v>
      </c>
      <c r="H1761" s="2">
        <f>_xlfn.XLOOKUP(A1761, 'Medical Examinations'!A:A, 'Medical Examinations'!J:J, "not found")</f>
        <v>0</v>
      </c>
      <c r="I1761" s="2" t="str">
        <f>_xlfn.XLOOKUP(A1761, 'Medical Examinations'!A:A, 'Medical Examinations'!L:L, "not found")</f>
        <v>No</v>
      </c>
      <c r="J1761" s="2" t="str">
        <f>_xlfn.XLOOKUP(A1761, 'Medical Examinations'!A:A, 'Medical Examinations'!C:C, "not found")</f>
        <v>Overweight</v>
      </c>
      <c r="K1761" s="2" t="str">
        <f>_xlfn.XLOOKUP(A1761, 'Medical Examinations'!A:A, 'Medical Examinations'!E:E, "not  found")</f>
        <v>Prediabeties</v>
      </c>
      <c r="L1761" s="16">
        <f>_xlfn.XLOOKUP(A1761, 'Hospitalisation Details'!A:A, 'Hospitalisation Details'!G:G, "not found")</f>
        <v>33491</v>
      </c>
      <c r="M1761" s="17">
        <f>_xlfn.XLOOKUP(A1761, 'Hospitalisation Details'!A:A, 'Hospitalisation Details'!J:J, "not found")</f>
        <v>5031.2700000000004</v>
      </c>
      <c r="N1761" s="2" t="str">
        <f>_xlfn.XLOOKUP(A1761, 'Hospitalisation Details'!A:A, 'Hospitalisation Details'!L:L, "not found")</f>
        <v>tier - 3</v>
      </c>
      <c r="O1761" s="2" t="str">
        <f>_xlfn.XLOOKUP(A1761, 'Hospitalisation Details'!A:A, 'Hospitalisation Details'!N:N, "not found")</f>
        <v>tier - 1</v>
      </c>
      <c r="P1761" s="2" t="str">
        <f>_xlfn.XLOOKUP(A1761, 'Hospitalisation Details'!A:A, 'Hospitalisation Details'!P:P, "not found")</f>
        <v>R1016</v>
      </c>
      <c r="Q1761" s="2">
        <f>_xlfn.XLOOKUP(A1761, 'Hospitalisation Details'!A:A, 'Hospitalisation Details'!H:H, "not found")</f>
        <v>31</v>
      </c>
    </row>
    <row r="1762" spans="1:17" ht="15.75" x14ac:dyDescent="0.25">
      <c r="A1762" s="15" t="s">
        <v>609</v>
      </c>
      <c r="B1762" s="2" t="str">
        <f>VLOOKUP(A1762, 'Customer Names'!A:E, 4, FALSE)</f>
        <v>Logan B.</v>
      </c>
      <c r="C1762" s="2">
        <f>_xlfn.XLOOKUP(A1762, 'Medical Examinations'!A:A, 'Medical Examinations'!B:B, "not found")</f>
        <v>29.64</v>
      </c>
      <c r="D1762" s="2">
        <f>_xlfn.XLOOKUP(A1762, 'Medical Examinations'!A:A, 'Medical Examinations'!D:D, "not found")</f>
        <v>5.31</v>
      </c>
      <c r="E1762" s="2" t="str">
        <f>_xlfn.XLOOKUP(A1762, 'Medical Examinations'!A:A, 'Medical Examinations'!F:F, "not found")</f>
        <v>yes</v>
      </c>
      <c r="F1762" s="2" t="str">
        <f>_xlfn.XLOOKUP(A1762, 'Medical Examinations'!A:A, 'Medical Examinations'!G:G, "not found")</f>
        <v>No</v>
      </c>
      <c r="G1762" s="2" t="str">
        <f>_xlfn.XLOOKUP(A1762, 'Medical Examinations'!A:A, 'Medical Examinations'!H:H, "not found")</f>
        <v>No</v>
      </c>
      <c r="H1762" s="2">
        <f>_xlfn.XLOOKUP(A1762, 'Medical Examinations'!A:A, 'Medical Examinations'!J:J, "not found")</f>
        <v>0</v>
      </c>
      <c r="I1762" s="2" t="str">
        <f>_xlfn.XLOOKUP(A1762, 'Medical Examinations'!A:A, 'Medical Examinations'!L:L, "not found")</f>
        <v>No</v>
      </c>
      <c r="J1762" s="2" t="str">
        <f>_xlfn.XLOOKUP(A1762, 'Medical Examinations'!A:A, 'Medical Examinations'!C:C, "not found")</f>
        <v>Overweight</v>
      </c>
      <c r="K1762" s="2" t="str">
        <f>_xlfn.XLOOKUP(A1762, 'Medical Examinations'!A:A, 'Medical Examinations'!E:E, "not  found")</f>
        <v>Normal</v>
      </c>
      <c r="L1762" s="16">
        <f>_xlfn.XLOOKUP(A1762, 'Hospitalisation Details'!A:A, 'Hospitalisation Details'!G:G, "not found")</f>
        <v>31409</v>
      </c>
      <c r="M1762" s="17">
        <f>_xlfn.XLOOKUP(A1762, 'Hospitalisation Details'!A:A, 'Hospitalisation Details'!J:J, "not found")</f>
        <v>5028.1499999999996</v>
      </c>
      <c r="N1762" s="2" t="str">
        <f>_xlfn.XLOOKUP(A1762, 'Hospitalisation Details'!A:A, 'Hospitalisation Details'!L:L, "not found")</f>
        <v>tier - 1</v>
      </c>
      <c r="O1762" s="2" t="str">
        <f>_xlfn.XLOOKUP(A1762, 'Hospitalisation Details'!A:A, 'Hospitalisation Details'!N:N, "not found")</f>
        <v>tier - 2</v>
      </c>
      <c r="P1762" s="2" t="str">
        <f>_xlfn.XLOOKUP(A1762, 'Hospitalisation Details'!A:A, 'Hospitalisation Details'!P:P, "not found")</f>
        <v>R1012</v>
      </c>
      <c r="Q1762" s="2">
        <f>_xlfn.XLOOKUP(A1762, 'Hospitalisation Details'!A:A, 'Hospitalisation Details'!H:H, "not found")</f>
        <v>37</v>
      </c>
    </row>
    <row r="1763" spans="1:17" ht="15.75" x14ac:dyDescent="0.25">
      <c r="A1763" s="15" t="s">
        <v>608</v>
      </c>
      <c r="B1763" s="2" t="str">
        <f>VLOOKUP(A1763, 'Customer Names'!A:E, 4, FALSE)</f>
        <v>Stephanie L.</v>
      </c>
      <c r="C1763" s="2">
        <f>_xlfn.XLOOKUP(A1763, 'Medical Examinations'!A:A, 'Medical Examinations'!B:B, "not found")</f>
        <v>33.700000000000003</v>
      </c>
      <c r="D1763" s="2">
        <f>_xlfn.XLOOKUP(A1763, 'Medical Examinations'!A:A, 'Medical Examinations'!D:D, "not found")</f>
        <v>4.32</v>
      </c>
      <c r="E1763" s="2" t="str">
        <f>_xlfn.XLOOKUP(A1763, 'Medical Examinations'!A:A, 'Medical Examinations'!F:F, "not found")</f>
        <v>yes</v>
      </c>
      <c r="F1763" s="2" t="str">
        <f>_xlfn.XLOOKUP(A1763, 'Medical Examinations'!A:A, 'Medical Examinations'!G:G, "not found")</f>
        <v>No</v>
      </c>
      <c r="G1763" s="2" t="str">
        <f>_xlfn.XLOOKUP(A1763, 'Medical Examinations'!A:A, 'Medical Examinations'!H:H, "not found")</f>
        <v>No</v>
      </c>
      <c r="H1763" s="2">
        <f>_xlfn.XLOOKUP(A1763, 'Medical Examinations'!A:A, 'Medical Examinations'!J:J, "not found")</f>
        <v>1</v>
      </c>
      <c r="I1763" s="2" t="str">
        <f>_xlfn.XLOOKUP(A1763, 'Medical Examinations'!A:A, 'Medical Examinations'!L:L, "not found")</f>
        <v>No</v>
      </c>
      <c r="J1763" s="2" t="str">
        <f>_xlfn.XLOOKUP(A1763, 'Medical Examinations'!A:A, 'Medical Examinations'!C:C, "not found")</f>
        <v>Obesity</v>
      </c>
      <c r="K1763" s="2" t="str">
        <f>_xlfn.XLOOKUP(A1763, 'Medical Examinations'!A:A, 'Medical Examinations'!E:E, "not  found")</f>
        <v>Normal</v>
      </c>
      <c r="L1763" s="16">
        <f>_xlfn.XLOOKUP(A1763, 'Hospitalisation Details'!A:A, 'Hospitalisation Details'!G:G, "not found")</f>
        <v>32456</v>
      </c>
      <c r="M1763" s="17">
        <f>_xlfn.XLOOKUP(A1763, 'Hospitalisation Details'!A:A, 'Hospitalisation Details'!J:J, "not found")</f>
        <v>5012.47</v>
      </c>
      <c r="N1763" s="2" t="str">
        <f>_xlfn.XLOOKUP(A1763, 'Hospitalisation Details'!A:A, 'Hospitalisation Details'!L:L, "not found")</f>
        <v>tier - 2</v>
      </c>
      <c r="O1763" s="2" t="str">
        <f>_xlfn.XLOOKUP(A1763, 'Hospitalisation Details'!A:A, 'Hospitalisation Details'!N:N, "not found")</f>
        <v>tier - 3</v>
      </c>
      <c r="P1763" s="2" t="str">
        <f>_xlfn.XLOOKUP(A1763, 'Hospitalisation Details'!A:A, 'Hospitalisation Details'!P:P, "not found")</f>
        <v>R1011</v>
      </c>
      <c r="Q1763" s="2">
        <f>_xlfn.XLOOKUP(A1763, 'Hospitalisation Details'!A:A, 'Hospitalisation Details'!H:H, "not found")</f>
        <v>34</v>
      </c>
    </row>
    <row r="1764" spans="1:17" ht="15.75" x14ac:dyDescent="0.25">
      <c r="A1764" s="15" t="s">
        <v>607</v>
      </c>
      <c r="B1764" s="2" t="str">
        <f>VLOOKUP(A1764, 'Customer Names'!A:E, 4, FALSE)</f>
        <v>Angela H</v>
      </c>
      <c r="C1764" s="2">
        <f>_xlfn.XLOOKUP(A1764, 'Medical Examinations'!A:A, 'Medical Examinations'!B:B, "not found")</f>
        <v>27.5</v>
      </c>
      <c r="D1764" s="2">
        <f>_xlfn.XLOOKUP(A1764, 'Medical Examinations'!A:A, 'Medical Examinations'!D:D, "not found")</f>
        <v>4.2300000000000004</v>
      </c>
      <c r="E1764" s="2" t="str">
        <f>_xlfn.XLOOKUP(A1764, 'Medical Examinations'!A:A, 'Medical Examinations'!F:F, "not found")</f>
        <v>yes</v>
      </c>
      <c r="F1764" s="2" t="str">
        <f>_xlfn.XLOOKUP(A1764, 'Medical Examinations'!A:A, 'Medical Examinations'!G:G, "not found")</f>
        <v>No</v>
      </c>
      <c r="G1764" s="2" t="str">
        <f>_xlfn.XLOOKUP(A1764, 'Medical Examinations'!A:A, 'Medical Examinations'!H:H, "not found")</f>
        <v>No</v>
      </c>
      <c r="H1764" s="2">
        <f>_xlfn.XLOOKUP(A1764, 'Medical Examinations'!A:A, 'Medical Examinations'!J:J, "not found")</f>
        <v>1</v>
      </c>
      <c r="I1764" s="2" t="str">
        <f>_xlfn.XLOOKUP(A1764, 'Medical Examinations'!A:A, 'Medical Examinations'!L:L, "not found")</f>
        <v>No</v>
      </c>
      <c r="J1764" s="2" t="str">
        <f>_xlfn.XLOOKUP(A1764, 'Medical Examinations'!A:A, 'Medical Examinations'!C:C, "not found")</f>
        <v>Overweight</v>
      </c>
      <c r="K1764" s="2" t="str">
        <f>_xlfn.XLOOKUP(A1764, 'Medical Examinations'!A:A, 'Medical Examinations'!E:E, "not  found")</f>
        <v>Normal</v>
      </c>
      <c r="L1764" s="16">
        <f>_xlfn.XLOOKUP(A1764, 'Hospitalisation Details'!A:A, 'Hospitalisation Details'!G:G, "not found")</f>
        <v>32332</v>
      </c>
      <c r="M1764" s="17">
        <f>_xlfn.XLOOKUP(A1764, 'Hospitalisation Details'!A:A, 'Hospitalisation Details'!J:J, "not found")</f>
        <v>5003.8500000000004</v>
      </c>
      <c r="N1764" s="2" t="str">
        <f>_xlfn.XLOOKUP(A1764, 'Hospitalisation Details'!A:A, 'Hospitalisation Details'!L:L, "not found")</f>
        <v>tier - 2</v>
      </c>
      <c r="O1764" s="2" t="str">
        <f>_xlfn.XLOOKUP(A1764, 'Hospitalisation Details'!A:A, 'Hospitalisation Details'!N:N, "not found")</f>
        <v>tier - 3</v>
      </c>
      <c r="P1764" s="2" t="str">
        <f>_xlfn.XLOOKUP(A1764, 'Hospitalisation Details'!A:A, 'Hospitalisation Details'!P:P, "not found")</f>
        <v>R1011</v>
      </c>
      <c r="Q1764" s="2">
        <f>_xlfn.XLOOKUP(A1764, 'Hospitalisation Details'!A:A, 'Hospitalisation Details'!H:H, "not found")</f>
        <v>34</v>
      </c>
    </row>
    <row r="1765" spans="1:17" ht="15.75" x14ac:dyDescent="0.25">
      <c r="A1765" s="15" t="s">
        <v>606</v>
      </c>
      <c r="B1765" s="2" t="str">
        <f>VLOOKUP(A1765, 'Customer Names'!A:E, 4, FALSE)</f>
        <v>Britt K</v>
      </c>
      <c r="C1765" s="2">
        <f>_xlfn.XLOOKUP(A1765, 'Medical Examinations'!A:A, 'Medical Examinations'!B:B, "not found")</f>
        <v>16.12</v>
      </c>
      <c r="D1765" s="2">
        <f>_xlfn.XLOOKUP(A1765, 'Medical Examinations'!A:A, 'Medical Examinations'!D:D, "not found")</f>
        <v>6.09</v>
      </c>
      <c r="E1765" s="2" t="str">
        <f>_xlfn.XLOOKUP(A1765, 'Medical Examinations'!A:A, 'Medical Examinations'!F:F, "not found")</f>
        <v>No</v>
      </c>
      <c r="F1765" s="2" t="str">
        <f>_xlfn.XLOOKUP(A1765, 'Medical Examinations'!A:A, 'Medical Examinations'!G:G, "not found")</f>
        <v>No</v>
      </c>
      <c r="G1765" s="2" t="str">
        <f>_xlfn.XLOOKUP(A1765, 'Medical Examinations'!A:A, 'Medical Examinations'!H:H, "not found")</f>
        <v>No</v>
      </c>
      <c r="H1765" s="2">
        <f>_xlfn.XLOOKUP(A1765, 'Medical Examinations'!A:A, 'Medical Examinations'!J:J, "not found")</f>
        <v>0</v>
      </c>
      <c r="I1765" s="2" t="str">
        <f>_xlfn.XLOOKUP(A1765, 'Medical Examinations'!A:A, 'Medical Examinations'!L:L, "not found")</f>
        <v>No</v>
      </c>
      <c r="J1765" s="2" t="str">
        <f>_xlfn.XLOOKUP(A1765, 'Medical Examinations'!A:A, 'Medical Examinations'!C:C, "not found")</f>
        <v>Underweight</v>
      </c>
      <c r="K1765" s="2" t="str">
        <f>_xlfn.XLOOKUP(A1765, 'Medical Examinations'!A:A, 'Medical Examinations'!E:E, "not  found")</f>
        <v>Prediabeties</v>
      </c>
      <c r="L1765" s="16">
        <f>_xlfn.XLOOKUP(A1765, 'Hospitalisation Details'!A:A, 'Hospitalisation Details'!G:G, "not found")</f>
        <v>28285</v>
      </c>
      <c r="M1765" s="17">
        <f>_xlfn.XLOOKUP(A1765, 'Hospitalisation Details'!A:A, 'Hospitalisation Details'!J:J, "not found")</f>
        <v>5003.7700000000004</v>
      </c>
      <c r="N1765" s="2" t="str">
        <f>_xlfn.XLOOKUP(A1765, 'Hospitalisation Details'!A:A, 'Hospitalisation Details'!L:L, "not found")</f>
        <v>tier - 2</v>
      </c>
      <c r="O1765" s="2" t="str">
        <f>_xlfn.XLOOKUP(A1765, 'Hospitalisation Details'!A:A, 'Hospitalisation Details'!N:N, "not found")</f>
        <v>tier - 3</v>
      </c>
      <c r="P1765" s="2" t="str">
        <f>_xlfn.XLOOKUP(A1765, 'Hospitalisation Details'!A:A, 'Hospitalisation Details'!P:P, "not found")</f>
        <v>R1013</v>
      </c>
      <c r="Q1765" s="2">
        <f>_xlfn.XLOOKUP(A1765, 'Hospitalisation Details'!A:A, 'Hospitalisation Details'!H:H, "not found")</f>
        <v>45</v>
      </c>
    </row>
    <row r="1766" spans="1:17" ht="15.75" x14ac:dyDescent="0.25">
      <c r="A1766" s="15" t="s">
        <v>605</v>
      </c>
      <c r="B1766" s="2" t="str">
        <f>VLOOKUP(A1766, 'Customer Names'!A:E, 4, FALSE)</f>
        <v>Joyce R.</v>
      </c>
      <c r="C1766" s="2">
        <f>_xlfn.XLOOKUP(A1766, 'Medical Examinations'!A:A, 'Medical Examinations'!B:B, "not found")</f>
        <v>26.73</v>
      </c>
      <c r="D1766" s="2">
        <f>_xlfn.XLOOKUP(A1766, 'Medical Examinations'!A:A, 'Medical Examinations'!D:D, "not found")</f>
        <v>4.74</v>
      </c>
      <c r="E1766" s="2" t="str">
        <f>_xlfn.XLOOKUP(A1766, 'Medical Examinations'!A:A, 'Medical Examinations'!F:F, "not found")</f>
        <v>yes</v>
      </c>
      <c r="F1766" s="2" t="str">
        <f>_xlfn.XLOOKUP(A1766, 'Medical Examinations'!A:A, 'Medical Examinations'!G:G, "not found")</f>
        <v>No</v>
      </c>
      <c r="G1766" s="2" t="str">
        <f>_xlfn.XLOOKUP(A1766, 'Medical Examinations'!A:A, 'Medical Examinations'!H:H, "not found")</f>
        <v>No</v>
      </c>
      <c r="H1766" s="2">
        <f>_xlfn.XLOOKUP(A1766, 'Medical Examinations'!A:A, 'Medical Examinations'!J:J, "not found")</f>
        <v>1</v>
      </c>
      <c r="I1766" s="2" t="str">
        <f>_xlfn.XLOOKUP(A1766, 'Medical Examinations'!A:A, 'Medical Examinations'!L:L, "not found")</f>
        <v>No</v>
      </c>
      <c r="J1766" s="2" t="str">
        <f>_xlfn.XLOOKUP(A1766, 'Medical Examinations'!A:A, 'Medical Examinations'!C:C, "not found")</f>
        <v>Overweight</v>
      </c>
      <c r="K1766" s="2" t="str">
        <f>_xlfn.XLOOKUP(A1766, 'Medical Examinations'!A:A, 'Medical Examinations'!E:E, "not  found")</f>
        <v>Normal</v>
      </c>
      <c r="L1766" s="16">
        <f>_xlfn.XLOOKUP(A1766, 'Hospitalisation Details'!A:A, 'Hospitalisation Details'!G:G, "not found")</f>
        <v>32390</v>
      </c>
      <c r="M1766" s="17">
        <f>_xlfn.XLOOKUP(A1766, 'Hospitalisation Details'!A:A, 'Hospitalisation Details'!J:J, "not found")</f>
        <v>5002.78</v>
      </c>
      <c r="N1766" s="2" t="str">
        <f>_xlfn.XLOOKUP(A1766, 'Hospitalisation Details'!A:A, 'Hospitalisation Details'!L:L, "not found")</f>
        <v>tier - 2</v>
      </c>
      <c r="O1766" s="2" t="str">
        <f>_xlfn.XLOOKUP(A1766, 'Hospitalisation Details'!A:A, 'Hospitalisation Details'!N:N, "not found")</f>
        <v>tier - 2</v>
      </c>
      <c r="P1766" s="2" t="str">
        <f>_xlfn.XLOOKUP(A1766, 'Hospitalisation Details'!A:A, 'Hospitalisation Details'!P:P, "not found")</f>
        <v>R1013</v>
      </c>
      <c r="Q1766" s="2">
        <f>_xlfn.XLOOKUP(A1766, 'Hospitalisation Details'!A:A, 'Hospitalisation Details'!H:H, "not found")</f>
        <v>34</v>
      </c>
    </row>
    <row r="1767" spans="1:17" ht="15.75" x14ac:dyDescent="0.25">
      <c r="A1767" s="15" t="s">
        <v>604</v>
      </c>
      <c r="B1767" s="2" t="str">
        <f>VLOOKUP(A1767, 'Customer Names'!A:E, 4, FALSE)</f>
        <v>Ben</v>
      </c>
      <c r="C1767" s="2">
        <f>_xlfn.XLOOKUP(A1767, 'Medical Examinations'!A:A, 'Medical Examinations'!B:B, "not found")</f>
        <v>37.25</v>
      </c>
      <c r="D1767" s="2">
        <f>_xlfn.XLOOKUP(A1767, 'Medical Examinations'!A:A, 'Medical Examinations'!D:D, "not found")</f>
        <v>6.23</v>
      </c>
      <c r="E1767" s="2" t="str">
        <f>_xlfn.XLOOKUP(A1767, 'Medical Examinations'!A:A, 'Medical Examinations'!F:F, "not found")</f>
        <v>yes</v>
      </c>
      <c r="F1767" s="2" t="str">
        <f>_xlfn.XLOOKUP(A1767, 'Medical Examinations'!A:A, 'Medical Examinations'!G:G, "not found")</f>
        <v>No</v>
      </c>
      <c r="G1767" s="2" t="str">
        <f>_xlfn.XLOOKUP(A1767, 'Medical Examinations'!A:A, 'Medical Examinations'!H:H, "not found")</f>
        <v>No</v>
      </c>
      <c r="H1767" s="2">
        <f>_xlfn.XLOOKUP(A1767, 'Medical Examinations'!A:A, 'Medical Examinations'!J:J, "not found")</f>
        <v>0</v>
      </c>
      <c r="I1767" s="2" t="str">
        <f>_xlfn.XLOOKUP(A1767, 'Medical Examinations'!A:A, 'Medical Examinations'!L:L, "not found")</f>
        <v>No</v>
      </c>
      <c r="J1767" s="2" t="str">
        <f>_xlfn.XLOOKUP(A1767, 'Medical Examinations'!A:A, 'Medical Examinations'!C:C, "not found")</f>
        <v>Obesity</v>
      </c>
      <c r="K1767" s="2" t="str">
        <f>_xlfn.XLOOKUP(A1767, 'Medical Examinations'!A:A, 'Medical Examinations'!E:E, "not  found")</f>
        <v>Prediabeties</v>
      </c>
      <c r="L1767" s="16">
        <f>_xlfn.XLOOKUP(A1767, 'Hospitalisation Details'!A:A, 'Hospitalisation Details'!G:G, "not found")</f>
        <v>37169</v>
      </c>
      <c r="M1767" s="17">
        <f>_xlfn.XLOOKUP(A1767, 'Hospitalisation Details'!A:A, 'Hospitalisation Details'!J:J, "not found")</f>
        <v>4999.04</v>
      </c>
      <c r="N1767" s="2" t="str">
        <f>_xlfn.XLOOKUP(A1767, 'Hospitalisation Details'!A:A, 'Hospitalisation Details'!L:L, "not found")</f>
        <v>tier - 2</v>
      </c>
      <c r="O1767" s="2" t="str">
        <f>_xlfn.XLOOKUP(A1767, 'Hospitalisation Details'!A:A, 'Hospitalisation Details'!N:N, "not found")</f>
        <v>tier - 2</v>
      </c>
      <c r="P1767" s="2" t="str">
        <f>_xlfn.XLOOKUP(A1767, 'Hospitalisation Details'!A:A, 'Hospitalisation Details'!P:P, "not found")</f>
        <v>R1011</v>
      </c>
      <c r="Q1767" s="2">
        <f>_xlfn.XLOOKUP(A1767, 'Hospitalisation Details'!A:A, 'Hospitalisation Details'!H:H, "not found")</f>
        <v>21</v>
      </c>
    </row>
    <row r="1768" spans="1:17" ht="15.75" x14ac:dyDescent="0.25">
      <c r="A1768" s="15" t="s">
        <v>603</v>
      </c>
      <c r="B1768" s="2" t="str">
        <f>VLOOKUP(A1768, 'Customer Names'!A:E, 4, FALSE)</f>
        <v>Sarah M.</v>
      </c>
      <c r="C1768" s="2">
        <f>_xlfn.XLOOKUP(A1768, 'Medical Examinations'!A:A, 'Medical Examinations'!B:B, "not found")</f>
        <v>23.56</v>
      </c>
      <c r="D1768" s="2">
        <f>_xlfn.XLOOKUP(A1768, 'Medical Examinations'!A:A, 'Medical Examinations'!D:D, "not found")</f>
        <v>5.45</v>
      </c>
      <c r="E1768" s="2" t="str">
        <f>_xlfn.XLOOKUP(A1768, 'Medical Examinations'!A:A, 'Medical Examinations'!F:F, "not found")</f>
        <v>yes</v>
      </c>
      <c r="F1768" s="2" t="str">
        <f>_xlfn.XLOOKUP(A1768, 'Medical Examinations'!A:A, 'Medical Examinations'!G:G, "not found")</f>
        <v>No</v>
      </c>
      <c r="G1768" s="2" t="str">
        <f>_xlfn.XLOOKUP(A1768, 'Medical Examinations'!A:A, 'Medical Examinations'!H:H, "not found")</f>
        <v>No</v>
      </c>
      <c r="H1768" s="2">
        <f>_xlfn.XLOOKUP(A1768, 'Medical Examinations'!A:A, 'Medical Examinations'!J:J, "not found")</f>
        <v>1</v>
      </c>
      <c r="I1768" s="2" t="str">
        <f>_xlfn.XLOOKUP(A1768, 'Medical Examinations'!A:A, 'Medical Examinations'!L:L, "not found")</f>
        <v>No</v>
      </c>
      <c r="J1768" s="2" t="str">
        <f>_xlfn.XLOOKUP(A1768, 'Medical Examinations'!A:A, 'Medical Examinations'!C:C, "not found")</f>
        <v>Normal Weight</v>
      </c>
      <c r="K1768" s="2" t="str">
        <f>_xlfn.XLOOKUP(A1768, 'Medical Examinations'!A:A, 'Medical Examinations'!E:E, "not  found")</f>
        <v>Normal</v>
      </c>
      <c r="L1768" s="16">
        <f>_xlfn.XLOOKUP(A1768, 'Hospitalisation Details'!A:A, 'Hospitalisation Details'!G:G, "not found")</f>
        <v>32318</v>
      </c>
      <c r="M1768" s="17">
        <f>_xlfn.XLOOKUP(A1768, 'Hospitalisation Details'!A:A, 'Hospitalisation Details'!J:J, "not found")</f>
        <v>4992.38</v>
      </c>
      <c r="N1768" s="2" t="str">
        <f>_xlfn.XLOOKUP(A1768, 'Hospitalisation Details'!A:A, 'Hospitalisation Details'!L:L, "not found")</f>
        <v>tier - 2</v>
      </c>
      <c r="O1768" s="2" t="str">
        <f>_xlfn.XLOOKUP(A1768, 'Hospitalisation Details'!A:A, 'Hospitalisation Details'!N:N, "not found")</f>
        <v>tier - 3</v>
      </c>
      <c r="P1768" s="2" t="str">
        <f>_xlfn.XLOOKUP(A1768, 'Hospitalisation Details'!A:A, 'Hospitalisation Details'!P:P, "not found")</f>
        <v>R1024</v>
      </c>
      <c r="Q1768" s="2">
        <f>_xlfn.XLOOKUP(A1768, 'Hospitalisation Details'!A:A, 'Hospitalisation Details'!H:H, "not found")</f>
        <v>34</v>
      </c>
    </row>
    <row r="1769" spans="1:17" ht="15.75" x14ac:dyDescent="0.25">
      <c r="A1769" s="15" t="s">
        <v>602</v>
      </c>
      <c r="B1769" s="2" t="str">
        <f>VLOOKUP(A1769, 'Customer Names'!A:E, 4, FALSE)</f>
        <v>Sarah</v>
      </c>
      <c r="C1769" s="2">
        <f>_xlfn.XLOOKUP(A1769, 'Medical Examinations'!A:A, 'Medical Examinations'!B:B, "not found")</f>
        <v>15.84</v>
      </c>
      <c r="D1769" s="2">
        <f>_xlfn.XLOOKUP(A1769, 'Medical Examinations'!A:A, 'Medical Examinations'!D:D, "not found")</f>
        <v>10.34</v>
      </c>
      <c r="E1769" s="2" t="str">
        <f>_xlfn.XLOOKUP(A1769, 'Medical Examinations'!A:A, 'Medical Examinations'!F:F, "not found")</f>
        <v>No</v>
      </c>
      <c r="F1769" s="2" t="str">
        <f>_xlfn.XLOOKUP(A1769, 'Medical Examinations'!A:A, 'Medical Examinations'!G:G, "not found")</f>
        <v>No</v>
      </c>
      <c r="G1769" s="2" t="str">
        <f>_xlfn.XLOOKUP(A1769, 'Medical Examinations'!A:A, 'Medical Examinations'!H:H, "not found")</f>
        <v>No</v>
      </c>
      <c r="H1769" s="2">
        <f>_xlfn.XLOOKUP(A1769, 'Medical Examinations'!A:A, 'Medical Examinations'!J:J, "not found")</f>
        <v>2</v>
      </c>
      <c r="I1769" s="2" t="str">
        <f>_xlfn.XLOOKUP(A1769, 'Medical Examinations'!A:A, 'Medical Examinations'!L:L, "not found")</f>
        <v>No</v>
      </c>
      <c r="J1769" s="2" t="str">
        <f>_xlfn.XLOOKUP(A1769, 'Medical Examinations'!A:A, 'Medical Examinations'!C:C, "not found")</f>
        <v>Underweight</v>
      </c>
      <c r="K1769" s="2" t="str">
        <f>_xlfn.XLOOKUP(A1769, 'Medical Examinations'!A:A, 'Medical Examinations'!E:E, "not  found")</f>
        <v>Diabetes</v>
      </c>
      <c r="L1769" s="16">
        <f>_xlfn.XLOOKUP(A1769, 'Hospitalisation Details'!A:A, 'Hospitalisation Details'!G:G, "not found")</f>
        <v>26975</v>
      </c>
      <c r="M1769" s="17">
        <f>_xlfn.XLOOKUP(A1769, 'Hospitalisation Details'!A:A, 'Hospitalisation Details'!J:J, "not found")</f>
        <v>4985.22</v>
      </c>
      <c r="N1769" s="2" t="str">
        <f>_xlfn.XLOOKUP(A1769, 'Hospitalisation Details'!A:A, 'Hospitalisation Details'!L:L, "not found")</f>
        <v>tier - 2</v>
      </c>
      <c r="O1769" s="2" t="str">
        <f>_xlfn.XLOOKUP(A1769, 'Hospitalisation Details'!A:A, 'Hospitalisation Details'!N:N, "not found")</f>
        <v>tier - 3</v>
      </c>
      <c r="P1769" s="2" t="str">
        <f>_xlfn.XLOOKUP(A1769, 'Hospitalisation Details'!A:A, 'Hospitalisation Details'!P:P, "not found")</f>
        <v>R1013</v>
      </c>
      <c r="Q1769" s="2">
        <f>_xlfn.XLOOKUP(A1769, 'Hospitalisation Details'!A:A, 'Hospitalisation Details'!H:H, "not found")</f>
        <v>49</v>
      </c>
    </row>
    <row r="1770" spans="1:17" ht="15.75" x14ac:dyDescent="0.25">
      <c r="A1770" s="15" t="s">
        <v>601</v>
      </c>
      <c r="B1770" s="2" t="str">
        <f>VLOOKUP(A1770, 'Customer Names'!A:E, 4, FALSE)</f>
        <v>Katie</v>
      </c>
      <c r="C1770" s="2">
        <f>_xlfn.XLOOKUP(A1770, 'Medical Examinations'!A:A, 'Medical Examinations'!B:B, "not found")</f>
        <v>36.630000000000003</v>
      </c>
      <c r="D1770" s="2">
        <f>_xlfn.XLOOKUP(A1770, 'Medical Examinations'!A:A, 'Medical Examinations'!D:D, "not found")</f>
        <v>5.15</v>
      </c>
      <c r="E1770" s="2" t="str">
        <f>_xlfn.XLOOKUP(A1770, 'Medical Examinations'!A:A, 'Medical Examinations'!F:F, "not found")</f>
        <v>No</v>
      </c>
      <c r="F1770" s="2" t="str">
        <f>_xlfn.XLOOKUP(A1770, 'Medical Examinations'!A:A, 'Medical Examinations'!G:G, "not found")</f>
        <v>No</v>
      </c>
      <c r="G1770" s="2" t="str">
        <f>_xlfn.XLOOKUP(A1770, 'Medical Examinations'!A:A, 'Medical Examinations'!H:H, "not found")</f>
        <v>No</v>
      </c>
      <c r="H1770" s="2">
        <f>_xlfn.XLOOKUP(A1770, 'Medical Examinations'!A:A, 'Medical Examinations'!J:J, "not found")</f>
        <v>0</v>
      </c>
      <c r="I1770" s="2" t="str">
        <f>_xlfn.XLOOKUP(A1770, 'Medical Examinations'!A:A, 'Medical Examinations'!L:L, "not found")</f>
        <v>No</v>
      </c>
      <c r="J1770" s="2" t="str">
        <f>_xlfn.XLOOKUP(A1770, 'Medical Examinations'!A:A, 'Medical Examinations'!C:C, "not found")</f>
        <v>Obesity</v>
      </c>
      <c r="K1770" s="2" t="str">
        <f>_xlfn.XLOOKUP(A1770, 'Medical Examinations'!A:A, 'Medical Examinations'!E:E, "not  found")</f>
        <v>Normal</v>
      </c>
      <c r="L1770" s="16">
        <f>_xlfn.XLOOKUP(A1770, 'Hospitalisation Details'!A:A, 'Hospitalisation Details'!G:G, "not found")</f>
        <v>33480</v>
      </c>
      <c r="M1770" s="17">
        <f>_xlfn.XLOOKUP(A1770, 'Hospitalisation Details'!A:A, 'Hospitalisation Details'!J:J, "not found")</f>
        <v>4949.76</v>
      </c>
      <c r="N1770" s="2" t="str">
        <f>_xlfn.XLOOKUP(A1770, 'Hospitalisation Details'!A:A, 'Hospitalisation Details'!L:L, "not found")</f>
        <v>tier - 2</v>
      </c>
      <c r="O1770" s="2" t="str">
        <f>_xlfn.XLOOKUP(A1770, 'Hospitalisation Details'!A:A, 'Hospitalisation Details'!N:N, "not found")</f>
        <v>tier - 1</v>
      </c>
      <c r="P1770" s="2" t="str">
        <f>_xlfn.XLOOKUP(A1770, 'Hospitalisation Details'!A:A, 'Hospitalisation Details'!P:P, "not found")</f>
        <v>R1013</v>
      </c>
      <c r="Q1770" s="2">
        <f>_xlfn.XLOOKUP(A1770, 'Hospitalisation Details'!A:A, 'Hospitalisation Details'!H:H, "not found")</f>
        <v>31</v>
      </c>
    </row>
    <row r="1771" spans="1:17" ht="15.75" x14ac:dyDescent="0.25">
      <c r="A1771" s="15" t="s">
        <v>600</v>
      </c>
      <c r="B1771" s="2" t="str">
        <f>VLOOKUP(A1771, 'Customer Names'!A:E, 4, FALSE)</f>
        <v>Michaela L</v>
      </c>
      <c r="C1771" s="2">
        <f>_xlfn.XLOOKUP(A1771, 'Medical Examinations'!A:A, 'Medical Examinations'!B:B, "not found")</f>
        <v>16.47</v>
      </c>
      <c r="D1771" s="2">
        <f>_xlfn.XLOOKUP(A1771, 'Medical Examinations'!A:A, 'Medical Examinations'!D:D, "not found")</f>
        <v>11.72</v>
      </c>
      <c r="E1771" s="2" t="str">
        <f>_xlfn.XLOOKUP(A1771, 'Medical Examinations'!A:A, 'Medical Examinations'!F:F, "not found")</f>
        <v>No</v>
      </c>
      <c r="F1771" s="2" t="str">
        <f>_xlfn.XLOOKUP(A1771, 'Medical Examinations'!A:A, 'Medical Examinations'!G:G, "not found")</f>
        <v>No</v>
      </c>
      <c r="G1771" s="2" t="str">
        <f>_xlfn.XLOOKUP(A1771, 'Medical Examinations'!A:A, 'Medical Examinations'!H:H, "not found")</f>
        <v>No</v>
      </c>
      <c r="H1771" s="2">
        <f>_xlfn.XLOOKUP(A1771, 'Medical Examinations'!A:A, 'Medical Examinations'!J:J, "not found")</f>
        <v>0</v>
      </c>
      <c r="I1771" s="2" t="str">
        <f>_xlfn.XLOOKUP(A1771, 'Medical Examinations'!A:A, 'Medical Examinations'!L:L, "not found")</f>
        <v>No</v>
      </c>
      <c r="J1771" s="2" t="str">
        <f>_xlfn.XLOOKUP(A1771, 'Medical Examinations'!A:A, 'Medical Examinations'!C:C, "not found")</f>
        <v>Underweight</v>
      </c>
      <c r="K1771" s="2" t="str">
        <f>_xlfn.XLOOKUP(A1771, 'Medical Examinations'!A:A, 'Medical Examinations'!E:E, "not  found")</f>
        <v>Diabetes</v>
      </c>
      <c r="L1771" s="16">
        <f>_xlfn.XLOOKUP(A1771, 'Hospitalisation Details'!A:A, 'Hospitalisation Details'!G:G, "not found")</f>
        <v>27206</v>
      </c>
      <c r="M1771" s="17">
        <f>_xlfn.XLOOKUP(A1771, 'Hospitalisation Details'!A:A, 'Hospitalisation Details'!J:J, "not found")</f>
        <v>4942.0600000000004</v>
      </c>
      <c r="N1771" s="2" t="str">
        <f>_xlfn.XLOOKUP(A1771, 'Hospitalisation Details'!A:A, 'Hospitalisation Details'!L:L, "not found")</f>
        <v>tier - 2</v>
      </c>
      <c r="O1771" s="2" t="str">
        <f>_xlfn.XLOOKUP(A1771, 'Hospitalisation Details'!A:A, 'Hospitalisation Details'!N:N, "not found")</f>
        <v>tier - 2</v>
      </c>
      <c r="P1771" s="2" t="str">
        <f>_xlfn.XLOOKUP(A1771, 'Hospitalisation Details'!A:A, 'Hospitalisation Details'!P:P, "not found")</f>
        <v>R1013</v>
      </c>
      <c r="Q1771" s="2">
        <f>_xlfn.XLOOKUP(A1771, 'Hospitalisation Details'!A:A, 'Hospitalisation Details'!H:H, "not found")</f>
        <v>48</v>
      </c>
    </row>
    <row r="1772" spans="1:17" ht="15.75" x14ac:dyDescent="0.25">
      <c r="A1772" s="15" t="s">
        <v>599</v>
      </c>
      <c r="B1772" s="2" t="str">
        <f>VLOOKUP(A1772, 'Customer Names'!A:E, 4, FALSE)</f>
        <v>Shalaleh</v>
      </c>
      <c r="C1772" s="2">
        <f>_xlfn.XLOOKUP(A1772, 'Medical Examinations'!A:A, 'Medical Examinations'!B:B, "not found")</f>
        <v>25.8</v>
      </c>
      <c r="D1772" s="2">
        <f>_xlfn.XLOOKUP(A1772, 'Medical Examinations'!A:A, 'Medical Examinations'!D:D, "not found")</f>
        <v>5.29</v>
      </c>
      <c r="E1772" s="2" t="str">
        <f>_xlfn.XLOOKUP(A1772, 'Medical Examinations'!A:A, 'Medical Examinations'!F:F, "not found")</f>
        <v>No</v>
      </c>
      <c r="F1772" s="2" t="str">
        <f>_xlfn.XLOOKUP(A1772, 'Medical Examinations'!A:A, 'Medical Examinations'!G:G, "not found")</f>
        <v>No</v>
      </c>
      <c r="G1772" s="2" t="str">
        <f>_xlfn.XLOOKUP(A1772, 'Medical Examinations'!A:A, 'Medical Examinations'!H:H, "not found")</f>
        <v>No</v>
      </c>
      <c r="H1772" s="2">
        <f>_xlfn.XLOOKUP(A1772, 'Medical Examinations'!A:A, 'Medical Examinations'!J:J, "not found")</f>
        <v>0</v>
      </c>
      <c r="I1772" s="2" t="str">
        <f>_xlfn.XLOOKUP(A1772, 'Medical Examinations'!A:A, 'Medical Examinations'!L:L, "not found")</f>
        <v>No</v>
      </c>
      <c r="J1772" s="2" t="str">
        <f>_xlfn.XLOOKUP(A1772, 'Medical Examinations'!A:A, 'Medical Examinations'!C:C, "not found")</f>
        <v>Overweight</v>
      </c>
      <c r="K1772" s="2" t="str">
        <f>_xlfn.XLOOKUP(A1772, 'Medical Examinations'!A:A, 'Medical Examinations'!E:E, "not  found")</f>
        <v>Normal</v>
      </c>
      <c r="L1772" s="16">
        <f>_xlfn.XLOOKUP(A1772, 'Hospitalisation Details'!A:A, 'Hospitalisation Details'!G:G, "not found")</f>
        <v>33569</v>
      </c>
      <c r="M1772" s="17">
        <f>_xlfn.XLOOKUP(A1772, 'Hospitalisation Details'!A:A, 'Hospitalisation Details'!J:J, "not found")</f>
        <v>4934.71</v>
      </c>
      <c r="N1772" s="2" t="str">
        <f>_xlfn.XLOOKUP(A1772, 'Hospitalisation Details'!A:A, 'Hospitalisation Details'!L:L, "not found")</f>
        <v>tier - 2</v>
      </c>
      <c r="O1772" s="2" t="str">
        <f>_xlfn.XLOOKUP(A1772, 'Hospitalisation Details'!A:A, 'Hospitalisation Details'!N:N, "not found")</f>
        <v>tier - 3</v>
      </c>
      <c r="P1772" s="2" t="str">
        <f>_xlfn.XLOOKUP(A1772, 'Hospitalisation Details'!A:A, 'Hospitalisation Details'!P:P, "not found")</f>
        <v>R1011</v>
      </c>
      <c r="Q1772" s="2">
        <f>_xlfn.XLOOKUP(A1772, 'Hospitalisation Details'!A:A, 'Hospitalisation Details'!H:H, "not found")</f>
        <v>31</v>
      </c>
    </row>
    <row r="1773" spans="1:17" ht="15.75" x14ac:dyDescent="0.25">
      <c r="A1773" s="15" t="s">
        <v>598</v>
      </c>
      <c r="B1773" s="2" t="str">
        <f>VLOOKUP(A1773, 'Customer Names'!A:E, 4, FALSE)</f>
        <v>Karen</v>
      </c>
      <c r="C1773" s="2">
        <f>_xlfn.XLOOKUP(A1773, 'Medical Examinations'!A:A, 'Medical Examinations'!B:B, "not found")</f>
        <v>23.6</v>
      </c>
      <c r="D1773" s="2">
        <f>_xlfn.XLOOKUP(A1773, 'Medical Examinations'!A:A, 'Medical Examinations'!D:D, "not found")</f>
        <v>4.33</v>
      </c>
      <c r="E1773" s="2" t="str">
        <f>_xlfn.XLOOKUP(A1773, 'Medical Examinations'!A:A, 'Medical Examinations'!F:F, "not found")</f>
        <v>No</v>
      </c>
      <c r="F1773" s="2" t="str">
        <f>_xlfn.XLOOKUP(A1773, 'Medical Examinations'!A:A, 'Medical Examinations'!G:G, "not found")</f>
        <v>No</v>
      </c>
      <c r="G1773" s="2" t="str">
        <f>_xlfn.XLOOKUP(A1773, 'Medical Examinations'!A:A, 'Medical Examinations'!H:H, "not found")</f>
        <v>No</v>
      </c>
      <c r="H1773" s="2">
        <f>_xlfn.XLOOKUP(A1773, 'Medical Examinations'!A:A, 'Medical Examinations'!J:J, "not found")</f>
        <v>0</v>
      </c>
      <c r="I1773" s="2" t="str">
        <f>_xlfn.XLOOKUP(A1773, 'Medical Examinations'!A:A, 'Medical Examinations'!L:L, "not found")</f>
        <v>No</v>
      </c>
      <c r="J1773" s="2" t="str">
        <f>_xlfn.XLOOKUP(A1773, 'Medical Examinations'!A:A, 'Medical Examinations'!C:C, "not found")</f>
        <v>Normal Weight</v>
      </c>
      <c r="K1773" s="2" t="str">
        <f>_xlfn.XLOOKUP(A1773, 'Medical Examinations'!A:A, 'Medical Examinations'!E:E, "not  found")</f>
        <v>Normal</v>
      </c>
      <c r="L1773" s="16">
        <f>_xlfn.XLOOKUP(A1773, 'Hospitalisation Details'!A:A, 'Hospitalisation Details'!G:G, "not found")</f>
        <v>33473</v>
      </c>
      <c r="M1773" s="17">
        <f>_xlfn.XLOOKUP(A1773, 'Hospitalisation Details'!A:A, 'Hospitalisation Details'!J:J, "not found")</f>
        <v>4931.6499999999996</v>
      </c>
      <c r="N1773" s="2" t="str">
        <f>_xlfn.XLOOKUP(A1773, 'Hospitalisation Details'!A:A, 'Hospitalisation Details'!L:L, "not found")</f>
        <v>tier - 2</v>
      </c>
      <c r="O1773" s="2" t="str">
        <f>_xlfn.XLOOKUP(A1773, 'Hospitalisation Details'!A:A, 'Hospitalisation Details'!N:N, "not found")</f>
        <v>tier - 3</v>
      </c>
      <c r="P1773" s="2" t="str">
        <f>_xlfn.XLOOKUP(A1773, 'Hospitalisation Details'!A:A, 'Hospitalisation Details'!P:P, "not found")</f>
        <v>R1011</v>
      </c>
      <c r="Q1773" s="2">
        <f>_xlfn.XLOOKUP(A1773, 'Hospitalisation Details'!A:A, 'Hospitalisation Details'!H:H, "not found")</f>
        <v>31</v>
      </c>
    </row>
    <row r="1774" spans="1:17" ht="15.75" x14ac:dyDescent="0.25">
      <c r="A1774" s="15" t="s">
        <v>597</v>
      </c>
      <c r="B1774" s="2" t="str">
        <f>VLOOKUP(A1774, 'Customer Names'!A:E, 4, FALSE)</f>
        <v>Zuzana</v>
      </c>
      <c r="C1774" s="2">
        <f>_xlfn.XLOOKUP(A1774, 'Medical Examinations'!A:A, 'Medical Examinations'!B:B, "not found")</f>
        <v>32.11</v>
      </c>
      <c r="D1774" s="2">
        <f>_xlfn.XLOOKUP(A1774, 'Medical Examinations'!A:A, 'Medical Examinations'!D:D, "not found")</f>
        <v>6.24</v>
      </c>
      <c r="E1774" s="2" t="str">
        <f>_xlfn.XLOOKUP(A1774, 'Medical Examinations'!A:A, 'Medical Examinations'!F:F, "not found")</f>
        <v>No</v>
      </c>
      <c r="F1774" s="2" t="str">
        <f>_xlfn.XLOOKUP(A1774, 'Medical Examinations'!A:A, 'Medical Examinations'!G:G, "not found")</f>
        <v>No</v>
      </c>
      <c r="G1774" s="2" t="str">
        <f>_xlfn.XLOOKUP(A1774, 'Medical Examinations'!A:A, 'Medical Examinations'!H:H, "not found")</f>
        <v>Yes</v>
      </c>
      <c r="H1774" s="2">
        <f>_xlfn.XLOOKUP(A1774, 'Medical Examinations'!A:A, 'Medical Examinations'!J:J, "not found")</f>
        <v>1</v>
      </c>
      <c r="I1774" s="2" t="str">
        <f>_xlfn.XLOOKUP(A1774, 'Medical Examinations'!A:A, 'Medical Examinations'!L:L, "not found")</f>
        <v>No</v>
      </c>
      <c r="J1774" s="2" t="str">
        <f>_xlfn.XLOOKUP(A1774, 'Medical Examinations'!A:A, 'Medical Examinations'!C:C, "not found")</f>
        <v>Obesity</v>
      </c>
      <c r="K1774" s="2" t="str">
        <f>_xlfn.XLOOKUP(A1774, 'Medical Examinations'!A:A, 'Medical Examinations'!E:E, "not  found")</f>
        <v>Prediabeties</v>
      </c>
      <c r="L1774" s="16">
        <f>_xlfn.XLOOKUP(A1774, 'Hospitalisation Details'!A:A, 'Hospitalisation Details'!G:G, "not found")</f>
        <v>34191</v>
      </c>
      <c r="M1774" s="17">
        <f>_xlfn.XLOOKUP(A1774, 'Hospitalisation Details'!A:A, 'Hospitalisation Details'!J:J, "not found")</f>
        <v>4922.92</v>
      </c>
      <c r="N1774" s="2" t="str">
        <f>_xlfn.XLOOKUP(A1774, 'Hospitalisation Details'!A:A, 'Hospitalisation Details'!L:L, "not found")</f>
        <v>tier - 2</v>
      </c>
      <c r="O1774" s="2" t="str">
        <f>_xlfn.XLOOKUP(A1774, 'Hospitalisation Details'!A:A, 'Hospitalisation Details'!N:N, "not found")</f>
        <v>tier - 2</v>
      </c>
      <c r="P1774" s="2" t="str">
        <f>_xlfn.XLOOKUP(A1774, 'Hospitalisation Details'!A:A, 'Hospitalisation Details'!P:P, "not found")</f>
        <v>R1012</v>
      </c>
      <c r="Q1774" s="2">
        <f>_xlfn.XLOOKUP(A1774, 'Hospitalisation Details'!A:A, 'Hospitalisation Details'!H:H, "not found")</f>
        <v>29</v>
      </c>
    </row>
    <row r="1775" spans="1:17" ht="15.75" x14ac:dyDescent="0.25">
      <c r="A1775" s="15" t="s">
        <v>596</v>
      </c>
      <c r="B1775" s="2" t="str">
        <f>VLOOKUP(A1775, 'Customer Names'!A:E, 4, FALSE)</f>
        <v>Daniel J.</v>
      </c>
      <c r="C1775" s="2">
        <f>_xlfn.XLOOKUP(A1775, 'Medical Examinations'!A:A, 'Medical Examinations'!B:B, "not found")</f>
        <v>30.114999999999998</v>
      </c>
      <c r="D1775" s="2">
        <f>_xlfn.XLOOKUP(A1775, 'Medical Examinations'!A:A, 'Medical Examinations'!D:D, "not found")</f>
        <v>11.61</v>
      </c>
      <c r="E1775" s="2" t="str">
        <f>_xlfn.XLOOKUP(A1775, 'Medical Examinations'!A:A, 'Medical Examinations'!F:F, "not found")</f>
        <v>No</v>
      </c>
      <c r="F1775" s="2" t="str">
        <f>_xlfn.XLOOKUP(A1775, 'Medical Examinations'!A:A, 'Medical Examinations'!G:G, "not found")</f>
        <v>No</v>
      </c>
      <c r="G1775" s="2" t="str">
        <f>_xlfn.XLOOKUP(A1775, 'Medical Examinations'!A:A, 'Medical Examinations'!H:H, "not found")</f>
        <v>No</v>
      </c>
      <c r="H1775" s="2">
        <f>_xlfn.XLOOKUP(A1775, 'Medical Examinations'!A:A, 'Medical Examinations'!J:J, "not found")</f>
        <v>0</v>
      </c>
      <c r="I1775" s="2" t="str">
        <f>_xlfn.XLOOKUP(A1775, 'Medical Examinations'!A:A, 'Medical Examinations'!L:L, "not found")</f>
        <v>No</v>
      </c>
      <c r="J1775" s="2" t="str">
        <f>_xlfn.XLOOKUP(A1775, 'Medical Examinations'!A:A, 'Medical Examinations'!C:C, "not found")</f>
        <v>Obesity</v>
      </c>
      <c r="K1775" s="2" t="str">
        <f>_xlfn.XLOOKUP(A1775, 'Medical Examinations'!A:A, 'Medical Examinations'!E:E, "not  found")</f>
        <v>Diabetes</v>
      </c>
      <c r="L1775" s="16">
        <f>_xlfn.XLOOKUP(A1775, 'Hospitalisation Details'!A:A, 'Hospitalisation Details'!G:G, "not found")</f>
        <v>37489</v>
      </c>
      <c r="M1775" s="17">
        <f>_xlfn.XLOOKUP(A1775, 'Hospitalisation Details'!A:A, 'Hospitalisation Details'!J:J, "not found")</f>
        <v>4915.0600000000004</v>
      </c>
      <c r="N1775" s="2" t="str">
        <f>_xlfn.XLOOKUP(A1775, 'Hospitalisation Details'!A:A, 'Hospitalisation Details'!L:L, "not found")</f>
        <v>tier - 2</v>
      </c>
      <c r="O1775" s="2" t="str">
        <f>_xlfn.XLOOKUP(A1775, 'Hospitalisation Details'!A:A, 'Hospitalisation Details'!N:N, "not found")</f>
        <v>tier - 1</v>
      </c>
      <c r="P1775" s="2" t="str">
        <f>_xlfn.XLOOKUP(A1775, 'Hospitalisation Details'!A:A, 'Hospitalisation Details'!P:P, "not found")</f>
        <v>R1017</v>
      </c>
      <c r="Q1775" s="2">
        <f>_xlfn.XLOOKUP(A1775, 'Hospitalisation Details'!A:A, 'Hospitalisation Details'!H:H, "not found")</f>
        <v>20</v>
      </c>
    </row>
    <row r="1776" spans="1:17" ht="15.75" x14ac:dyDescent="0.25">
      <c r="A1776" s="15" t="s">
        <v>595</v>
      </c>
      <c r="B1776" s="2" t="str">
        <f>VLOOKUP(A1776, 'Customer Names'!A:E, 4, FALSE)</f>
        <v>Alexandra</v>
      </c>
      <c r="C1776" s="2">
        <f>_xlfn.XLOOKUP(A1776, 'Medical Examinations'!A:A, 'Medical Examinations'!B:B, "not found")</f>
        <v>20.28</v>
      </c>
      <c r="D1776" s="2">
        <f>_xlfn.XLOOKUP(A1776, 'Medical Examinations'!A:A, 'Medical Examinations'!D:D, "not found")</f>
        <v>11.07</v>
      </c>
      <c r="E1776" s="2" t="str">
        <f>_xlfn.XLOOKUP(A1776, 'Medical Examinations'!A:A, 'Medical Examinations'!F:F, "not found")</f>
        <v>yes</v>
      </c>
      <c r="F1776" s="2" t="str">
        <f>_xlfn.XLOOKUP(A1776, 'Medical Examinations'!A:A, 'Medical Examinations'!G:G, "not found")</f>
        <v>No</v>
      </c>
      <c r="G1776" s="2" t="str">
        <f>_xlfn.XLOOKUP(A1776, 'Medical Examinations'!A:A, 'Medical Examinations'!H:H, "not found")</f>
        <v>No</v>
      </c>
      <c r="H1776" s="2">
        <f>_xlfn.XLOOKUP(A1776, 'Medical Examinations'!A:A, 'Medical Examinations'!J:J, "not found")</f>
        <v>0</v>
      </c>
      <c r="I1776" s="2" t="str">
        <f>_xlfn.XLOOKUP(A1776, 'Medical Examinations'!A:A, 'Medical Examinations'!L:L, "not found")</f>
        <v>No</v>
      </c>
      <c r="J1776" s="2" t="str">
        <f>_xlfn.XLOOKUP(A1776, 'Medical Examinations'!A:A, 'Medical Examinations'!C:C, "not found")</f>
        <v>Normal Weight</v>
      </c>
      <c r="K1776" s="2" t="str">
        <f>_xlfn.XLOOKUP(A1776, 'Medical Examinations'!A:A, 'Medical Examinations'!E:E, "not  found")</f>
        <v>Diabetes</v>
      </c>
      <c r="L1776" s="16">
        <f>_xlfn.XLOOKUP(A1776, 'Hospitalisation Details'!A:A, 'Hospitalisation Details'!G:G, "not found")</f>
        <v>29877</v>
      </c>
      <c r="M1776" s="17">
        <f>_xlfn.XLOOKUP(A1776, 'Hospitalisation Details'!A:A, 'Hospitalisation Details'!J:J, "not found")</f>
        <v>4911.8900000000003</v>
      </c>
      <c r="N1776" s="2" t="str">
        <f>_xlfn.XLOOKUP(A1776, 'Hospitalisation Details'!A:A, 'Hospitalisation Details'!L:L, "not found")</f>
        <v>tier - 2</v>
      </c>
      <c r="O1776" s="2" t="str">
        <f>_xlfn.XLOOKUP(A1776, 'Hospitalisation Details'!A:A, 'Hospitalisation Details'!N:N, "not found")</f>
        <v>tier - 3</v>
      </c>
      <c r="P1776" s="2" t="str">
        <f>_xlfn.XLOOKUP(A1776, 'Hospitalisation Details'!A:A, 'Hospitalisation Details'!P:P, "not found")</f>
        <v>R1013</v>
      </c>
      <c r="Q1776" s="2">
        <f>_xlfn.XLOOKUP(A1776, 'Hospitalisation Details'!A:A, 'Hospitalisation Details'!H:H, "not found")</f>
        <v>41</v>
      </c>
    </row>
    <row r="1777" spans="1:17" ht="15.75" x14ac:dyDescent="0.25">
      <c r="A1777" s="15" t="s">
        <v>594</v>
      </c>
      <c r="B1777" s="2" t="str">
        <f>VLOOKUP(A1777, 'Customer Names'!A:E, 4, FALSE)</f>
        <v>Jessica</v>
      </c>
      <c r="C1777" s="2">
        <f>_xlfn.XLOOKUP(A1777, 'Medical Examinations'!A:A, 'Medical Examinations'!B:B, "not found")</f>
        <v>20.234999999999999</v>
      </c>
      <c r="D1777" s="2">
        <f>_xlfn.XLOOKUP(A1777, 'Medical Examinations'!A:A, 'Medical Examinations'!D:D, "not found")</f>
        <v>5.19</v>
      </c>
      <c r="E1777" s="2" t="str">
        <f>_xlfn.XLOOKUP(A1777, 'Medical Examinations'!A:A, 'Medical Examinations'!F:F, "not found")</f>
        <v>No</v>
      </c>
      <c r="F1777" s="2" t="str">
        <f>_xlfn.XLOOKUP(A1777, 'Medical Examinations'!A:A, 'Medical Examinations'!G:G, "not found")</f>
        <v>No</v>
      </c>
      <c r="G1777" s="2" t="str">
        <f>_xlfn.XLOOKUP(A1777, 'Medical Examinations'!A:A, 'Medical Examinations'!H:H, "not found")</f>
        <v>Yes</v>
      </c>
      <c r="H1777" s="2">
        <f>_xlfn.XLOOKUP(A1777, 'Medical Examinations'!A:A, 'Medical Examinations'!J:J, "not found")</f>
        <v>1</v>
      </c>
      <c r="I1777" s="2" t="str">
        <f>_xlfn.XLOOKUP(A1777, 'Medical Examinations'!A:A, 'Medical Examinations'!L:L, "not found")</f>
        <v>No</v>
      </c>
      <c r="J1777" s="2" t="str">
        <f>_xlfn.XLOOKUP(A1777, 'Medical Examinations'!A:A, 'Medical Examinations'!C:C, "not found")</f>
        <v>Normal Weight</v>
      </c>
      <c r="K1777" s="2" t="str">
        <f>_xlfn.XLOOKUP(A1777, 'Medical Examinations'!A:A, 'Medical Examinations'!E:E, "not  found")</f>
        <v>Normal</v>
      </c>
      <c r="L1777" s="16">
        <f>_xlfn.XLOOKUP(A1777, 'Hospitalisation Details'!A:A, 'Hospitalisation Details'!G:G, "not found")</f>
        <v>34160</v>
      </c>
      <c r="M1777" s="17">
        <f>_xlfn.XLOOKUP(A1777, 'Hospitalisation Details'!A:A, 'Hospitalisation Details'!J:J, "not found")</f>
        <v>4906.41</v>
      </c>
      <c r="N1777" s="2" t="str">
        <f>_xlfn.XLOOKUP(A1777, 'Hospitalisation Details'!A:A, 'Hospitalisation Details'!L:L, "not found")</f>
        <v>tier - 2</v>
      </c>
      <c r="O1777" s="2" t="str">
        <f>_xlfn.XLOOKUP(A1777, 'Hospitalisation Details'!A:A, 'Hospitalisation Details'!N:N, "not found")</f>
        <v>tier - 1</v>
      </c>
      <c r="P1777" s="2" t="str">
        <f>_xlfn.XLOOKUP(A1777, 'Hospitalisation Details'!A:A, 'Hospitalisation Details'!P:P, "not found")</f>
        <v>R1012</v>
      </c>
      <c r="Q1777" s="2">
        <f>_xlfn.XLOOKUP(A1777, 'Hospitalisation Details'!A:A, 'Hospitalisation Details'!H:H, "not found")</f>
        <v>29</v>
      </c>
    </row>
    <row r="1778" spans="1:17" ht="15.75" x14ac:dyDescent="0.25">
      <c r="A1778" s="15" t="s">
        <v>593</v>
      </c>
      <c r="B1778" s="2" t="str">
        <f>VLOOKUP(A1778, 'Customer Names'!A:E, 4, FALSE)</f>
        <v>Matthew M</v>
      </c>
      <c r="C1778" s="2">
        <f>_xlfn.XLOOKUP(A1778, 'Medical Examinations'!A:A, 'Medical Examinations'!B:B, "not found")</f>
        <v>25.27</v>
      </c>
      <c r="D1778" s="2">
        <f>_xlfn.XLOOKUP(A1778, 'Medical Examinations'!A:A, 'Medical Examinations'!D:D, "not found")</f>
        <v>5.7</v>
      </c>
      <c r="E1778" s="2" t="str">
        <f>_xlfn.XLOOKUP(A1778, 'Medical Examinations'!A:A, 'Medical Examinations'!F:F, "not found")</f>
        <v>yes</v>
      </c>
      <c r="F1778" s="2" t="str">
        <f>_xlfn.XLOOKUP(A1778, 'Medical Examinations'!A:A, 'Medical Examinations'!G:G, "not found")</f>
        <v>No</v>
      </c>
      <c r="G1778" s="2" t="str">
        <f>_xlfn.XLOOKUP(A1778, 'Medical Examinations'!A:A, 'Medical Examinations'!H:H, "not found")</f>
        <v>No</v>
      </c>
      <c r="H1778" s="2">
        <f>_xlfn.XLOOKUP(A1778, 'Medical Examinations'!A:A, 'Medical Examinations'!J:J, "not found")</f>
        <v>1</v>
      </c>
      <c r="I1778" s="2" t="str">
        <f>_xlfn.XLOOKUP(A1778, 'Medical Examinations'!A:A, 'Medical Examinations'!L:L, "not found")</f>
        <v>No</v>
      </c>
      <c r="J1778" s="2" t="str">
        <f>_xlfn.XLOOKUP(A1778, 'Medical Examinations'!A:A, 'Medical Examinations'!C:C, "not found")</f>
        <v>Overweight</v>
      </c>
      <c r="K1778" s="2" t="str">
        <f>_xlfn.XLOOKUP(A1778, 'Medical Examinations'!A:A, 'Medical Examinations'!E:E, "not  found")</f>
        <v>Prediabeties</v>
      </c>
      <c r="L1778" s="16">
        <f>_xlfn.XLOOKUP(A1778, 'Hospitalisation Details'!A:A, 'Hospitalisation Details'!G:G, "not found")</f>
        <v>32409</v>
      </c>
      <c r="M1778" s="17">
        <f>_xlfn.XLOOKUP(A1778, 'Hospitalisation Details'!A:A, 'Hospitalisation Details'!J:J, "not found")</f>
        <v>4894.75</v>
      </c>
      <c r="N1778" s="2" t="str">
        <f>_xlfn.XLOOKUP(A1778, 'Hospitalisation Details'!A:A, 'Hospitalisation Details'!L:L, "not found")</f>
        <v>tier - 3</v>
      </c>
      <c r="O1778" s="2" t="str">
        <f>_xlfn.XLOOKUP(A1778, 'Hospitalisation Details'!A:A, 'Hospitalisation Details'!N:N, "not found")</f>
        <v>tier - 3</v>
      </c>
      <c r="P1778" s="2" t="str">
        <f>_xlfn.XLOOKUP(A1778, 'Hospitalisation Details'!A:A, 'Hospitalisation Details'!P:P, "not found")</f>
        <v>R1012</v>
      </c>
      <c r="Q1778" s="2">
        <f>_xlfn.XLOOKUP(A1778, 'Hospitalisation Details'!A:A, 'Hospitalisation Details'!H:H, "not found")</f>
        <v>34</v>
      </c>
    </row>
    <row r="1779" spans="1:17" ht="15.75" x14ac:dyDescent="0.25">
      <c r="A1779" s="15" t="s">
        <v>592</v>
      </c>
      <c r="B1779" s="2" t="str">
        <f>VLOOKUP(A1779, 'Customer Names'!A:E, 4, FALSE)</f>
        <v>Nadine A.</v>
      </c>
      <c r="C1779" s="2">
        <f>_xlfn.XLOOKUP(A1779, 'Medical Examinations'!A:A, 'Medical Examinations'!B:B, "not found")</f>
        <v>24.24</v>
      </c>
      <c r="D1779" s="2">
        <f>_xlfn.XLOOKUP(A1779, 'Medical Examinations'!A:A, 'Medical Examinations'!D:D, "not found")</f>
        <v>6.15</v>
      </c>
      <c r="E1779" s="2" t="str">
        <f>_xlfn.XLOOKUP(A1779, 'Medical Examinations'!A:A, 'Medical Examinations'!F:F, "not found")</f>
        <v>No</v>
      </c>
      <c r="F1779" s="2" t="str">
        <f>_xlfn.XLOOKUP(A1779, 'Medical Examinations'!A:A, 'Medical Examinations'!G:G, "not found")</f>
        <v>No</v>
      </c>
      <c r="G1779" s="2" t="str">
        <f>_xlfn.XLOOKUP(A1779, 'Medical Examinations'!A:A, 'Medical Examinations'!H:H, "not found")</f>
        <v>No</v>
      </c>
      <c r="H1779" s="2">
        <f>_xlfn.XLOOKUP(A1779, 'Medical Examinations'!A:A, 'Medical Examinations'!J:J, "not found")</f>
        <v>0</v>
      </c>
      <c r="I1779" s="2" t="str">
        <f>_xlfn.XLOOKUP(A1779, 'Medical Examinations'!A:A, 'Medical Examinations'!L:L, "not found")</f>
        <v>No</v>
      </c>
      <c r="J1779" s="2" t="str">
        <f>_xlfn.XLOOKUP(A1779, 'Medical Examinations'!A:A, 'Medical Examinations'!C:C, "not found")</f>
        <v>Normal Weight</v>
      </c>
      <c r="K1779" s="2" t="str">
        <f>_xlfn.XLOOKUP(A1779, 'Medical Examinations'!A:A, 'Medical Examinations'!E:E, "not  found")</f>
        <v>Prediabeties</v>
      </c>
      <c r="L1779" s="16">
        <f>_xlfn.XLOOKUP(A1779, 'Hospitalisation Details'!A:A, 'Hospitalisation Details'!G:G, "not found")</f>
        <v>33205</v>
      </c>
      <c r="M1779" s="17">
        <f>_xlfn.XLOOKUP(A1779, 'Hospitalisation Details'!A:A, 'Hospitalisation Details'!J:J, "not found")</f>
        <v>4894.3900000000003</v>
      </c>
      <c r="N1779" s="2" t="str">
        <f>_xlfn.XLOOKUP(A1779, 'Hospitalisation Details'!A:A, 'Hospitalisation Details'!L:L, "not found")</f>
        <v>tier - 2</v>
      </c>
      <c r="O1779" s="2" t="str">
        <f>_xlfn.XLOOKUP(A1779, 'Hospitalisation Details'!A:A, 'Hospitalisation Details'!N:N, "not found")</f>
        <v>tier - 3</v>
      </c>
      <c r="P1779" s="2" t="str">
        <f>_xlfn.XLOOKUP(A1779, 'Hospitalisation Details'!A:A, 'Hospitalisation Details'!P:P, "not found")</f>
        <v>R1013</v>
      </c>
      <c r="Q1779" s="2">
        <f>_xlfn.XLOOKUP(A1779, 'Hospitalisation Details'!A:A, 'Hospitalisation Details'!H:H, "not found")</f>
        <v>32</v>
      </c>
    </row>
    <row r="1780" spans="1:17" ht="15.75" x14ac:dyDescent="0.25">
      <c r="A1780" s="15" t="s">
        <v>591</v>
      </c>
      <c r="B1780" s="2" t="str">
        <f>VLOOKUP(A1780, 'Customer Names'!A:E, 4, FALSE)</f>
        <v>Peter J. Jr.</v>
      </c>
      <c r="C1780" s="2">
        <f>_xlfn.XLOOKUP(A1780, 'Medical Examinations'!A:A, 'Medical Examinations'!B:B, "not found")</f>
        <v>35.75</v>
      </c>
      <c r="D1780" s="2">
        <f>_xlfn.XLOOKUP(A1780, 'Medical Examinations'!A:A, 'Medical Examinations'!D:D, "not found")</f>
        <v>5.07</v>
      </c>
      <c r="E1780" s="2" t="str">
        <f>_xlfn.XLOOKUP(A1780, 'Medical Examinations'!A:A, 'Medical Examinations'!F:F, "not found")</f>
        <v>No</v>
      </c>
      <c r="F1780" s="2" t="str">
        <f>_xlfn.XLOOKUP(A1780, 'Medical Examinations'!A:A, 'Medical Examinations'!G:G, "not found")</f>
        <v>No</v>
      </c>
      <c r="G1780" s="2" t="str">
        <f>_xlfn.XLOOKUP(A1780, 'Medical Examinations'!A:A, 'Medical Examinations'!H:H, "not found")</f>
        <v>No</v>
      </c>
      <c r="H1780" s="2">
        <f>_xlfn.XLOOKUP(A1780, 'Medical Examinations'!A:A, 'Medical Examinations'!J:J, "not found")</f>
        <v>0</v>
      </c>
      <c r="I1780" s="2" t="str">
        <f>_xlfn.XLOOKUP(A1780, 'Medical Examinations'!A:A, 'Medical Examinations'!L:L, "not found")</f>
        <v>No</v>
      </c>
      <c r="J1780" s="2" t="str">
        <f>_xlfn.XLOOKUP(A1780, 'Medical Examinations'!A:A, 'Medical Examinations'!C:C, "not found")</f>
        <v>Obesity</v>
      </c>
      <c r="K1780" s="2" t="str">
        <f>_xlfn.XLOOKUP(A1780, 'Medical Examinations'!A:A, 'Medical Examinations'!E:E, "not  found")</f>
        <v>Normal</v>
      </c>
      <c r="L1780" s="16">
        <f>_xlfn.XLOOKUP(A1780, 'Hospitalisation Details'!A:A, 'Hospitalisation Details'!G:G, "not found")</f>
        <v>32699</v>
      </c>
      <c r="M1780" s="17">
        <f>_xlfn.XLOOKUP(A1780, 'Hospitalisation Details'!A:A, 'Hospitalisation Details'!J:J, "not found")</f>
        <v>4890</v>
      </c>
      <c r="N1780" s="2" t="str">
        <f>_xlfn.XLOOKUP(A1780, 'Hospitalisation Details'!A:A, 'Hospitalisation Details'!L:L, "not found")</f>
        <v>tier - 3</v>
      </c>
      <c r="O1780" s="2" t="str">
        <f>_xlfn.XLOOKUP(A1780, 'Hospitalisation Details'!A:A, 'Hospitalisation Details'!N:N, "not found")</f>
        <v>tier - 2</v>
      </c>
      <c r="P1780" s="2" t="str">
        <f>_xlfn.XLOOKUP(A1780, 'Hospitalisation Details'!A:A, 'Hospitalisation Details'!P:P, "not found")</f>
        <v>R1013</v>
      </c>
      <c r="Q1780" s="2">
        <f>_xlfn.XLOOKUP(A1780, 'Hospitalisation Details'!A:A, 'Hospitalisation Details'!H:H, "not found")</f>
        <v>33</v>
      </c>
    </row>
    <row r="1781" spans="1:17" ht="15.75" x14ac:dyDescent="0.25">
      <c r="A1781" s="15" t="s">
        <v>590</v>
      </c>
      <c r="B1781" s="2" t="str">
        <f>VLOOKUP(A1781, 'Customer Names'!A:E, 4, FALSE)</f>
        <v>Colleen M</v>
      </c>
      <c r="C1781" s="2">
        <f>_xlfn.XLOOKUP(A1781, 'Medical Examinations'!A:A, 'Medical Examinations'!B:B, "not found")</f>
        <v>29.92</v>
      </c>
      <c r="D1781" s="2">
        <f>_xlfn.XLOOKUP(A1781, 'Medical Examinations'!A:A, 'Medical Examinations'!D:D, "not found")</f>
        <v>10.97</v>
      </c>
      <c r="E1781" s="2" t="str">
        <f>_xlfn.XLOOKUP(A1781, 'Medical Examinations'!A:A, 'Medical Examinations'!F:F, "not found")</f>
        <v>yes</v>
      </c>
      <c r="F1781" s="2" t="str">
        <f>_xlfn.XLOOKUP(A1781, 'Medical Examinations'!A:A, 'Medical Examinations'!G:G, "not found")</f>
        <v>No</v>
      </c>
      <c r="G1781" s="2" t="str">
        <f>_xlfn.XLOOKUP(A1781, 'Medical Examinations'!A:A, 'Medical Examinations'!H:H, "not found")</f>
        <v>No</v>
      </c>
      <c r="H1781" s="2">
        <f>_xlfn.XLOOKUP(A1781, 'Medical Examinations'!A:A, 'Medical Examinations'!J:J, "not found")</f>
        <v>1</v>
      </c>
      <c r="I1781" s="2" t="str">
        <f>_xlfn.XLOOKUP(A1781, 'Medical Examinations'!A:A, 'Medical Examinations'!L:L, "not found")</f>
        <v>No</v>
      </c>
      <c r="J1781" s="2" t="str">
        <f>_xlfn.XLOOKUP(A1781, 'Medical Examinations'!A:A, 'Medical Examinations'!C:C, "not found")</f>
        <v>Overweight</v>
      </c>
      <c r="K1781" s="2" t="str">
        <f>_xlfn.XLOOKUP(A1781, 'Medical Examinations'!A:A, 'Medical Examinations'!E:E, "not  found")</f>
        <v>Diabetes</v>
      </c>
      <c r="L1781" s="16">
        <f>_xlfn.XLOOKUP(A1781, 'Hospitalisation Details'!A:A, 'Hospitalisation Details'!G:G, "not found")</f>
        <v>31712</v>
      </c>
      <c r="M1781" s="17">
        <f>_xlfn.XLOOKUP(A1781, 'Hospitalisation Details'!A:A, 'Hospitalisation Details'!J:J, "not found")</f>
        <v>4889.04</v>
      </c>
      <c r="N1781" s="2" t="str">
        <f>_xlfn.XLOOKUP(A1781, 'Hospitalisation Details'!A:A, 'Hospitalisation Details'!L:L, "not found")</f>
        <v>tier - 2</v>
      </c>
      <c r="O1781" s="2" t="str">
        <f>_xlfn.XLOOKUP(A1781, 'Hospitalisation Details'!A:A, 'Hospitalisation Details'!N:N, "not found")</f>
        <v>tier - 1</v>
      </c>
      <c r="P1781" s="2" t="str">
        <f>_xlfn.XLOOKUP(A1781, 'Hospitalisation Details'!A:A, 'Hospitalisation Details'!P:P, "not found")</f>
        <v>R1013</v>
      </c>
      <c r="Q1781" s="2">
        <f>_xlfn.XLOOKUP(A1781, 'Hospitalisation Details'!A:A, 'Hospitalisation Details'!H:H, "not found")</f>
        <v>36</v>
      </c>
    </row>
    <row r="1782" spans="1:17" ht="15.75" x14ac:dyDescent="0.25">
      <c r="A1782" s="15" t="s">
        <v>589</v>
      </c>
      <c r="B1782" s="2" t="str">
        <f>VLOOKUP(A1782, 'Customer Names'!A:E, 4, FALSE)</f>
        <v>Julie A.</v>
      </c>
      <c r="C1782" s="2">
        <f>_xlfn.XLOOKUP(A1782, 'Medical Examinations'!A:A, 'Medical Examinations'!B:B, "not found")</f>
        <v>26.2</v>
      </c>
      <c r="D1782" s="2">
        <f>_xlfn.XLOOKUP(A1782, 'Medical Examinations'!A:A, 'Medical Examinations'!D:D, "not found")</f>
        <v>10.93</v>
      </c>
      <c r="E1782" s="2" t="str">
        <f>_xlfn.XLOOKUP(A1782, 'Medical Examinations'!A:A, 'Medical Examinations'!F:F, "not found")</f>
        <v>yes</v>
      </c>
      <c r="F1782" s="2" t="str">
        <f>_xlfn.XLOOKUP(A1782, 'Medical Examinations'!A:A, 'Medical Examinations'!G:G, "not found")</f>
        <v>No</v>
      </c>
      <c r="G1782" s="2" t="str">
        <f>_xlfn.XLOOKUP(A1782, 'Medical Examinations'!A:A, 'Medical Examinations'!H:H, "not found")</f>
        <v>No</v>
      </c>
      <c r="H1782" s="2">
        <f>_xlfn.XLOOKUP(A1782, 'Medical Examinations'!A:A, 'Medical Examinations'!J:J, "not found")</f>
        <v>1</v>
      </c>
      <c r="I1782" s="2" t="str">
        <f>_xlfn.XLOOKUP(A1782, 'Medical Examinations'!A:A, 'Medical Examinations'!L:L, "not found")</f>
        <v>No</v>
      </c>
      <c r="J1782" s="2" t="str">
        <f>_xlfn.XLOOKUP(A1782, 'Medical Examinations'!A:A, 'Medical Examinations'!C:C, "not found")</f>
        <v>Overweight</v>
      </c>
      <c r="K1782" s="2" t="str">
        <f>_xlfn.XLOOKUP(A1782, 'Medical Examinations'!A:A, 'Medical Examinations'!E:E, "not  found")</f>
        <v>Diabetes</v>
      </c>
      <c r="L1782" s="16">
        <f>_xlfn.XLOOKUP(A1782, 'Hospitalisation Details'!A:A, 'Hospitalisation Details'!G:G, "not found")</f>
        <v>31769</v>
      </c>
      <c r="M1782" s="17">
        <f>_xlfn.XLOOKUP(A1782, 'Hospitalisation Details'!A:A, 'Hospitalisation Details'!J:J, "not found")</f>
        <v>4883.87</v>
      </c>
      <c r="N1782" s="2" t="str">
        <f>_xlfn.XLOOKUP(A1782, 'Hospitalisation Details'!A:A, 'Hospitalisation Details'!L:L, "not found")</f>
        <v>tier - 2</v>
      </c>
      <c r="O1782" s="2" t="str">
        <f>_xlfn.XLOOKUP(A1782, 'Hospitalisation Details'!A:A, 'Hospitalisation Details'!N:N, "not found")</f>
        <v>tier - 1</v>
      </c>
      <c r="P1782" s="2" t="str">
        <f>_xlfn.XLOOKUP(A1782, 'Hospitalisation Details'!A:A, 'Hospitalisation Details'!P:P, "not found")</f>
        <v>R1011</v>
      </c>
      <c r="Q1782" s="2">
        <f>_xlfn.XLOOKUP(A1782, 'Hospitalisation Details'!A:A, 'Hospitalisation Details'!H:H, "not found")</f>
        <v>36</v>
      </c>
    </row>
    <row r="1783" spans="1:17" ht="15.75" x14ac:dyDescent="0.25">
      <c r="A1783" s="15" t="s">
        <v>588</v>
      </c>
      <c r="B1783" s="2" t="str">
        <f>VLOOKUP(A1783, 'Customer Names'!A:E, 4, FALSE)</f>
        <v>Douglas W</v>
      </c>
      <c r="C1783" s="2">
        <f>_xlfn.XLOOKUP(A1783, 'Medical Examinations'!A:A, 'Medical Examinations'!B:B, "not found")</f>
        <v>26.695</v>
      </c>
      <c r="D1783" s="2">
        <f>_xlfn.XLOOKUP(A1783, 'Medical Examinations'!A:A, 'Medical Examinations'!D:D, "not found")</f>
        <v>4.21</v>
      </c>
      <c r="E1783" s="2" t="str">
        <f>_xlfn.XLOOKUP(A1783, 'Medical Examinations'!A:A, 'Medical Examinations'!F:F, "not found")</f>
        <v>yes</v>
      </c>
      <c r="F1783" s="2" t="str">
        <f>_xlfn.XLOOKUP(A1783, 'Medical Examinations'!A:A, 'Medical Examinations'!G:G, "not found")</f>
        <v>No</v>
      </c>
      <c r="G1783" s="2" t="str">
        <f>_xlfn.XLOOKUP(A1783, 'Medical Examinations'!A:A, 'Medical Examinations'!H:H, "not found")</f>
        <v>Yes</v>
      </c>
      <c r="H1783" s="2">
        <f>_xlfn.XLOOKUP(A1783, 'Medical Examinations'!A:A, 'Medical Examinations'!J:J, "not found")</f>
        <v>1</v>
      </c>
      <c r="I1783" s="2" t="str">
        <f>_xlfn.XLOOKUP(A1783, 'Medical Examinations'!A:A, 'Medical Examinations'!L:L, "not found")</f>
        <v>No</v>
      </c>
      <c r="J1783" s="2" t="str">
        <f>_xlfn.XLOOKUP(A1783, 'Medical Examinations'!A:A, 'Medical Examinations'!C:C, "not found")</f>
        <v>Overweight</v>
      </c>
      <c r="K1783" s="2" t="str">
        <f>_xlfn.XLOOKUP(A1783, 'Medical Examinations'!A:A, 'Medical Examinations'!E:E, "not  found")</f>
        <v>Normal</v>
      </c>
      <c r="L1783" s="16">
        <f>_xlfn.XLOOKUP(A1783, 'Hospitalisation Details'!A:A, 'Hospitalisation Details'!G:G, "not found")</f>
        <v>35702</v>
      </c>
      <c r="M1783" s="17">
        <f>_xlfn.XLOOKUP(A1783, 'Hospitalisation Details'!A:A, 'Hospitalisation Details'!J:J, "not found")</f>
        <v>4877.9799999999996</v>
      </c>
      <c r="N1783" s="2" t="str">
        <f>_xlfn.XLOOKUP(A1783, 'Hospitalisation Details'!A:A, 'Hospitalisation Details'!L:L, "not found")</f>
        <v>tier - 2</v>
      </c>
      <c r="O1783" s="2" t="str">
        <f>_xlfn.XLOOKUP(A1783, 'Hospitalisation Details'!A:A, 'Hospitalisation Details'!N:N, "not found")</f>
        <v>tier - 3</v>
      </c>
      <c r="P1783" s="2" t="str">
        <f>_xlfn.XLOOKUP(A1783, 'Hospitalisation Details'!A:A, 'Hospitalisation Details'!P:P, "not found")</f>
        <v>R1012</v>
      </c>
      <c r="Q1783" s="2">
        <f>_xlfn.XLOOKUP(A1783, 'Hospitalisation Details'!A:A, 'Hospitalisation Details'!H:H, "not found")</f>
        <v>25</v>
      </c>
    </row>
    <row r="1784" spans="1:17" ht="15.75" x14ac:dyDescent="0.25">
      <c r="A1784" s="15" t="s">
        <v>587</v>
      </c>
      <c r="B1784" s="2" t="str">
        <f>VLOOKUP(A1784, 'Customer Names'!A:E, 4, FALSE)</f>
        <v>Catherine</v>
      </c>
      <c r="C1784" s="2">
        <f>_xlfn.XLOOKUP(A1784, 'Medical Examinations'!A:A, 'Medical Examinations'!B:B, "not found")</f>
        <v>23.16</v>
      </c>
      <c r="D1784" s="2">
        <f>_xlfn.XLOOKUP(A1784, 'Medical Examinations'!A:A, 'Medical Examinations'!D:D, "not found")</f>
        <v>5.5</v>
      </c>
      <c r="E1784" s="2" t="str">
        <f>_xlfn.XLOOKUP(A1784, 'Medical Examinations'!A:A, 'Medical Examinations'!F:F, "not found")</f>
        <v>No</v>
      </c>
      <c r="F1784" s="2" t="str">
        <f>_xlfn.XLOOKUP(A1784, 'Medical Examinations'!A:A, 'Medical Examinations'!G:G, "not found")</f>
        <v>No</v>
      </c>
      <c r="G1784" s="2" t="str">
        <f>_xlfn.XLOOKUP(A1784, 'Medical Examinations'!A:A, 'Medical Examinations'!H:H, "not found")</f>
        <v>No</v>
      </c>
      <c r="H1784" s="2">
        <f>_xlfn.XLOOKUP(A1784, 'Medical Examinations'!A:A, 'Medical Examinations'!J:J, "not found")</f>
        <v>0</v>
      </c>
      <c r="I1784" s="2" t="str">
        <f>_xlfn.XLOOKUP(A1784, 'Medical Examinations'!A:A, 'Medical Examinations'!L:L, "not found")</f>
        <v>No</v>
      </c>
      <c r="J1784" s="2" t="str">
        <f>_xlfn.XLOOKUP(A1784, 'Medical Examinations'!A:A, 'Medical Examinations'!C:C, "not found")</f>
        <v>Normal Weight</v>
      </c>
      <c r="K1784" s="2" t="str">
        <f>_xlfn.XLOOKUP(A1784, 'Medical Examinations'!A:A, 'Medical Examinations'!E:E, "not  found")</f>
        <v>Normal</v>
      </c>
      <c r="L1784" s="16">
        <f>_xlfn.XLOOKUP(A1784, 'Hospitalisation Details'!A:A, 'Hospitalisation Details'!G:G, "not found")</f>
        <v>32752</v>
      </c>
      <c r="M1784" s="17">
        <f>_xlfn.XLOOKUP(A1784, 'Hospitalisation Details'!A:A, 'Hospitalisation Details'!J:J, "not found")</f>
        <v>4859.8900000000003</v>
      </c>
      <c r="N1784" s="2" t="str">
        <f>_xlfn.XLOOKUP(A1784, 'Hospitalisation Details'!A:A, 'Hospitalisation Details'!L:L, "not found")</f>
        <v>tier - 2</v>
      </c>
      <c r="O1784" s="2" t="str">
        <f>_xlfn.XLOOKUP(A1784, 'Hospitalisation Details'!A:A, 'Hospitalisation Details'!N:N, "not found")</f>
        <v>tier - 3</v>
      </c>
      <c r="P1784" s="2" t="str">
        <f>_xlfn.XLOOKUP(A1784, 'Hospitalisation Details'!A:A, 'Hospitalisation Details'!P:P, "not found")</f>
        <v>R1011</v>
      </c>
      <c r="Q1784" s="2">
        <f>_xlfn.XLOOKUP(A1784, 'Hospitalisation Details'!A:A, 'Hospitalisation Details'!H:H, "not found")</f>
        <v>33</v>
      </c>
    </row>
    <row r="1785" spans="1:17" ht="15.75" x14ac:dyDescent="0.25">
      <c r="A1785" s="15" t="s">
        <v>586</v>
      </c>
      <c r="B1785" s="2" t="str">
        <f>VLOOKUP(A1785, 'Customer Names'!A:E, 4, FALSE)</f>
        <v>James A</v>
      </c>
      <c r="C1785" s="2">
        <f>_xlfn.XLOOKUP(A1785, 'Medical Examinations'!A:A, 'Medical Examinations'!B:B, "not found")</f>
        <v>32.585000000000001</v>
      </c>
      <c r="D1785" s="2">
        <f>_xlfn.XLOOKUP(A1785, 'Medical Examinations'!A:A, 'Medical Examinations'!D:D, "not found")</f>
        <v>4.93</v>
      </c>
      <c r="E1785" s="2" t="str">
        <f>_xlfn.XLOOKUP(A1785, 'Medical Examinations'!A:A, 'Medical Examinations'!F:F, "not found")</f>
        <v>yes</v>
      </c>
      <c r="F1785" s="2" t="str">
        <f>_xlfn.XLOOKUP(A1785, 'Medical Examinations'!A:A, 'Medical Examinations'!G:G, "not found")</f>
        <v>No</v>
      </c>
      <c r="G1785" s="2" t="str">
        <f>_xlfn.XLOOKUP(A1785, 'Medical Examinations'!A:A, 'Medical Examinations'!H:H, "not found")</f>
        <v>No</v>
      </c>
      <c r="H1785" s="2">
        <f>_xlfn.XLOOKUP(A1785, 'Medical Examinations'!A:A, 'Medical Examinations'!J:J, "not found")</f>
        <v>1</v>
      </c>
      <c r="I1785" s="2" t="str">
        <f>_xlfn.XLOOKUP(A1785, 'Medical Examinations'!A:A, 'Medical Examinations'!L:L, "not found")</f>
        <v>No</v>
      </c>
      <c r="J1785" s="2" t="str">
        <f>_xlfn.XLOOKUP(A1785, 'Medical Examinations'!A:A, 'Medical Examinations'!C:C, "not found")</f>
        <v>Obesity</v>
      </c>
      <c r="K1785" s="2" t="str">
        <f>_xlfn.XLOOKUP(A1785, 'Medical Examinations'!A:A, 'Medical Examinations'!E:E, "not  found")</f>
        <v>Normal</v>
      </c>
      <c r="L1785" s="16">
        <f>_xlfn.XLOOKUP(A1785, 'Hospitalisation Details'!A:A, 'Hospitalisation Details'!G:G, "not found")</f>
        <v>35060</v>
      </c>
      <c r="M1785" s="17">
        <f>_xlfn.XLOOKUP(A1785, 'Hospitalisation Details'!A:A, 'Hospitalisation Details'!J:J, "not found")</f>
        <v>4846.92</v>
      </c>
      <c r="N1785" s="2" t="str">
        <f>_xlfn.XLOOKUP(A1785, 'Hospitalisation Details'!A:A, 'Hospitalisation Details'!L:L, "not found")</f>
        <v>tier - 2</v>
      </c>
      <c r="O1785" s="2" t="str">
        <f>_xlfn.XLOOKUP(A1785, 'Hospitalisation Details'!A:A, 'Hospitalisation Details'!N:N, "not found")</f>
        <v>tier - 3</v>
      </c>
      <c r="P1785" s="2" t="str">
        <f>_xlfn.XLOOKUP(A1785, 'Hospitalisation Details'!A:A, 'Hospitalisation Details'!P:P, "not found")</f>
        <v>R1017</v>
      </c>
      <c r="Q1785" s="2">
        <f>_xlfn.XLOOKUP(A1785, 'Hospitalisation Details'!A:A, 'Hospitalisation Details'!H:H, "not found")</f>
        <v>27</v>
      </c>
    </row>
    <row r="1786" spans="1:17" ht="15.75" x14ac:dyDescent="0.25">
      <c r="A1786" s="15" t="s">
        <v>585</v>
      </c>
      <c r="B1786" s="2" t="str">
        <f>VLOOKUP(A1786, 'Customer Names'!A:E, 4, FALSE)</f>
        <v>Youngseong</v>
      </c>
      <c r="C1786" s="2">
        <f>_xlfn.XLOOKUP(A1786, 'Medical Examinations'!A:A, 'Medical Examinations'!B:B, "not found")</f>
        <v>33.97</v>
      </c>
      <c r="D1786" s="2">
        <f>_xlfn.XLOOKUP(A1786, 'Medical Examinations'!A:A, 'Medical Examinations'!D:D, "not found")</f>
        <v>5.6</v>
      </c>
      <c r="E1786" s="2" t="str">
        <f>_xlfn.XLOOKUP(A1786, 'Medical Examinations'!A:A, 'Medical Examinations'!F:F, "not found")</f>
        <v>yes</v>
      </c>
      <c r="F1786" s="2" t="str">
        <f>_xlfn.XLOOKUP(A1786, 'Medical Examinations'!A:A, 'Medical Examinations'!G:G, "not found")</f>
        <v>No</v>
      </c>
      <c r="G1786" s="2" t="str">
        <f>_xlfn.XLOOKUP(A1786, 'Medical Examinations'!A:A, 'Medical Examinations'!H:H, "not found")</f>
        <v>No</v>
      </c>
      <c r="H1786" s="2">
        <f>_xlfn.XLOOKUP(A1786, 'Medical Examinations'!A:A, 'Medical Examinations'!J:J, "not found")</f>
        <v>0</v>
      </c>
      <c r="I1786" s="2" t="str">
        <f>_xlfn.XLOOKUP(A1786, 'Medical Examinations'!A:A, 'Medical Examinations'!L:L, "not found")</f>
        <v>No</v>
      </c>
      <c r="J1786" s="2" t="str">
        <f>_xlfn.XLOOKUP(A1786, 'Medical Examinations'!A:A, 'Medical Examinations'!C:C, "not found")</f>
        <v>Obesity</v>
      </c>
      <c r="K1786" s="2" t="str">
        <f>_xlfn.XLOOKUP(A1786, 'Medical Examinations'!A:A, 'Medical Examinations'!E:E, "not  found")</f>
        <v>Normal</v>
      </c>
      <c r="L1786" s="16">
        <f>_xlfn.XLOOKUP(A1786, 'Hospitalisation Details'!A:A, 'Hospitalisation Details'!G:G, "not found")</f>
        <v>37049</v>
      </c>
      <c r="M1786" s="17">
        <f>_xlfn.XLOOKUP(A1786, 'Hospitalisation Details'!A:A, 'Hospitalisation Details'!J:J, "not found")</f>
        <v>4846.53</v>
      </c>
      <c r="N1786" s="2" t="str">
        <f>_xlfn.XLOOKUP(A1786, 'Hospitalisation Details'!A:A, 'Hospitalisation Details'!L:L, "not found")</f>
        <v>tier - 2</v>
      </c>
      <c r="O1786" s="2" t="str">
        <f>_xlfn.XLOOKUP(A1786, 'Hospitalisation Details'!A:A, 'Hospitalisation Details'!N:N, "not found")</f>
        <v>tier - 3</v>
      </c>
      <c r="P1786" s="2" t="str">
        <f>_xlfn.XLOOKUP(A1786, 'Hospitalisation Details'!A:A, 'Hospitalisation Details'!P:P, "not found")</f>
        <v>R1021</v>
      </c>
      <c r="Q1786" s="2">
        <f>_xlfn.XLOOKUP(A1786, 'Hospitalisation Details'!A:A, 'Hospitalisation Details'!H:H, "not found")</f>
        <v>22</v>
      </c>
    </row>
    <row r="1787" spans="1:17" ht="15.75" x14ac:dyDescent="0.25">
      <c r="A1787" s="15" t="s">
        <v>584</v>
      </c>
      <c r="B1787" s="2" t="str">
        <f>VLOOKUP(A1787, 'Customer Names'!A:E, 4, FALSE)</f>
        <v>John</v>
      </c>
      <c r="C1787" s="2">
        <f>_xlfn.XLOOKUP(A1787, 'Medical Examinations'!A:A, 'Medical Examinations'!B:B, "not found")</f>
        <v>16.57</v>
      </c>
      <c r="D1787" s="2">
        <f>_xlfn.XLOOKUP(A1787, 'Medical Examinations'!A:A, 'Medical Examinations'!D:D, "not found")</f>
        <v>9.99</v>
      </c>
      <c r="E1787" s="2" t="str">
        <f>_xlfn.XLOOKUP(A1787, 'Medical Examinations'!A:A, 'Medical Examinations'!F:F, "not found")</f>
        <v>No</v>
      </c>
      <c r="F1787" s="2" t="str">
        <f>_xlfn.XLOOKUP(A1787, 'Medical Examinations'!A:A, 'Medical Examinations'!G:G, "not found")</f>
        <v>No</v>
      </c>
      <c r="G1787" s="2" t="str">
        <f>_xlfn.XLOOKUP(A1787, 'Medical Examinations'!A:A, 'Medical Examinations'!H:H, "not found")</f>
        <v>No</v>
      </c>
      <c r="H1787" s="2">
        <f>_xlfn.XLOOKUP(A1787, 'Medical Examinations'!A:A, 'Medical Examinations'!J:J, "not found")</f>
        <v>0</v>
      </c>
      <c r="I1787" s="2" t="str">
        <f>_xlfn.XLOOKUP(A1787, 'Medical Examinations'!A:A, 'Medical Examinations'!L:L, "not found")</f>
        <v>No</v>
      </c>
      <c r="J1787" s="2" t="str">
        <f>_xlfn.XLOOKUP(A1787, 'Medical Examinations'!A:A, 'Medical Examinations'!C:C, "not found")</f>
        <v>Underweight</v>
      </c>
      <c r="K1787" s="2" t="str">
        <f>_xlfn.XLOOKUP(A1787, 'Medical Examinations'!A:A, 'Medical Examinations'!E:E, "not  found")</f>
        <v>Diabetes</v>
      </c>
      <c r="L1787" s="16">
        <f>_xlfn.XLOOKUP(A1787, 'Hospitalisation Details'!A:A, 'Hospitalisation Details'!G:G, "not found")</f>
        <v>27283</v>
      </c>
      <c r="M1787" s="17">
        <f>_xlfn.XLOOKUP(A1787, 'Hospitalisation Details'!A:A, 'Hospitalisation Details'!J:J, "not found")</f>
        <v>4844.67</v>
      </c>
      <c r="N1787" s="2" t="str">
        <f>_xlfn.XLOOKUP(A1787, 'Hospitalisation Details'!A:A, 'Hospitalisation Details'!L:L, "not found")</f>
        <v>tier - 2</v>
      </c>
      <c r="O1787" s="2" t="str">
        <f>_xlfn.XLOOKUP(A1787, 'Hospitalisation Details'!A:A, 'Hospitalisation Details'!N:N, "not found")</f>
        <v>tier - 2</v>
      </c>
      <c r="P1787" s="2" t="str">
        <f>_xlfn.XLOOKUP(A1787, 'Hospitalisation Details'!A:A, 'Hospitalisation Details'!P:P, "not found")</f>
        <v>R1013</v>
      </c>
      <c r="Q1787" s="2">
        <f>_xlfn.XLOOKUP(A1787, 'Hospitalisation Details'!A:A, 'Hospitalisation Details'!H:H, "not found")</f>
        <v>48</v>
      </c>
    </row>
    <row r="1788" spans="1:17" ht="15.75" x14ac:dyDescent="0.25">
      <c r="A1788" s="15" t="s">
        <v>583</v>
      </c>
      <c r="B1788" s="2" t="str">
        <f>VLOOKUP(A1788, 'Customer Names'!A:E, 4, FALSE)</f>
        <v>Brandon S.</v>
      </c>
      <c r="C1788" s="2">
        <f>_xlfn.XLOOKUP(A1788, 'Medical Examinations'!A:A, 'Medical Examinations'!B:B, "not found")</f>
        <v>17.55</v>
      </c>
      <c r="D1788" s="2">
        <f>_xlfn.XLOOKUP(A1788, 'Medical Examinations'!A:A, 'Medical Examinations'!D:D, "not found")</f>
        <v>5.93</v>
      </c>
      <c r="E1788" s="2" t="str">
        <f>_xlfn.XLOOKUP(A1788, 'Medical Examinations'!A:A, 'Medical Examinations'!F:F, "not found")</f>
        <v>No</v>
      </c>
      <c r="F1788" s="2" t="str">
        <f>_xlfn.XLOOKUP(A1788, 'Medical Examinations'!A:A, 'Medical Examinations'!G:G, "not found")</f>
        <v>No</v>
      </c>
      <c r="G1788" s="2" t="str">
        <f>_xlfn.XLOOKUP(A1788, 'Medical Examinations'!A:A, 'Medical Examinations'!H:H, "not found")</f>
        <v>Yes</v>
      </c>
      <c r="H1788" s="2">
        <f>_xlfn.XLOOKUP(A1788, 'Medical Examinations'!A:A, 'Medical Examinations'!J:J, "not found")</f>
        <v>1</v>
      </c>
      <c r="I1788" s="2" t="str">
        <f>_xlfn.XLOOKUP(A1788, 'Medical Examinations'!A:A, 'Medical Examinations'!L:L, "not found")</f>
        <v>No</v>
      </c>
      <c r="J1788" s="2" t="str">
        <f>_xlfn.XLOOKUP(A1788, 'Medical Examinations'!A:A, 'Medical Examinations'!C:C, "not found")</f>
        <v>Underweight</v>
      </c>
      <c r="K1788" s="2" t="str">
        <f>_xlfn.XLOOKUP(A1788, 'Medical Examinations'!A:A, 'Medical Examinations'!E:E, "not  found")</f>
        <v>Prediabeties</v>
      </c>
      <c r="L1788" s="16">
        <f>_xlfn.XLOOKUP(A1788, 'Hospitalisation Details'!A:A, 'Hospitalisation Details'!G:G, "not found")</f>
        <v>29202</v>
      </c>
      <c r="M1788" s="17">
        <f>_xlfn.XLOOKUP(A1788, 'Hospitalisation Details'!A:A, 'Hospitalisation Details'!J:J, "not found")</f>
        <v>4843.79</v>
      </c>
      <c r="N1788" s="2" t="str">
        <f>_xlfn.XLOOKUP(A1788, 'Hospitalisation Details'!A:A, 'Hospitalisation Details'!L:L, "not found")</f>
        <v>tier - 2</v>
      </c>
      <c r="O1788" s="2" t="str">
        <f>_xlfn.XLOOKUP(A1788, 'Hospitalisation Details'!A:A, 'Hospitalisation Details'!N:N, "not found")</f>
        <v>tier - 3</v>
      </c>
      <c r="P1788" s="2" t="str">
        <f>_xlfn.XLOOKUP(A1788, 'Hospitalisation Details'!A:A, 'Hospitalisation Details'!P:P, "not found")</f>
        <v>R1013</v>
      </c>
      <c r="Q1788" s="2">
        <f>_xlfn.XLOOKUP(A1788, 'Hospitalisation Details'!A:A, 'Hospitalisation Details'!H:H, "not found")</f>
        <v>43</v>
      </c>
    </row>
    <row r="1789" spans="1:17" ht="15.75" x14ac:dyDescent="0.25">
      <c r="A1789" s="15" t="s">
        <v>582</v>
      </c>
      <c r="B1789" s="2" t="str">
        <f>VLOOKUP(A1789, 'Customer Names'!A:E, 4, FALSE)</f>
        <v>Sean P</v>
      </c>
      <c r="C1789" s="2">
        <f>_xlfn.XLOOKUP(A1789, 'Medical Examinations'!A:A, 'Medical Examinations'!B:B, "not found")</f>
        <v>29.41</v>
      </c>
      <c r="D1789" s="2">
        <f>_xlfn.XLOOKUP(A1789, 'Medical Examinations'!A:A, 'Medical Examinations'!D:D, "not found")</f>
        <v>6.29</v>
      </c>
      <c r="E1789" s="2" t="str">
        <f>_xlfn.XLOOKUP(A1789, 'Medical Examinations'!A:A, 'Medical Examinations'!F:F, "not found")</f>
        <v>yes</v>
      </c>
      <c r="F1789" s="2" t="str">
        <f>_xlfn.XLOOKUP(A1789, 'Medical Examinations'!A:A, 'Medical Examinations'!G:G, "not found")</f>
        <v>No</v>
      </c>
      <c r="G1789" s="2" t="str">
        <f>_xlfn.XLOOKUP(A1789, 'Medical Examinations'!A:A, 'Medical Examinations'!H:H, "not found")</f>
        <v>No</v>
      </c>
      <c r="H1789" s="2">
        <f>_xlfn.XLOOKUP(A1789, 'Medical Examinations'!A:A, 'Medical Examinations'!J:J, "not found")</f>
        <v>1</v>
      </c>
      <c r="I1789" s="2" t="str">
        <f>_xlfn.XLOOKUP(A1789, 'Medical Examinations'!A:A, 'Medical Examinations'!L:L, "not found")</f>
        <v>No</v>
      </c>
      <c r="J1789" s="2" t="str">
        <f>_xlfn.XLOOKUP(A1789, 'Medical Examinations'!A:A, 'Medical Examinations'!C:C, "not found")</f>
        <v>Overweight</v>
      </c>
      <c r="K1789" s="2" t="str">
        <f>_xlfn.XLOOKUP(A1789, 'Medical Examinations'!A:A, 'Medical Examinations'!E:E, "not  found")</f>
        <v>Prediabeties</v>
      </c>
      <c r="L1789" s="16">
        <f>_xlfn.XLOOKUP(A1789, 'Hospitalisation Details'!A:A, 'Hospitalisation Details'!G:G, "not found")</f>
        <v>34971</v>
      </c>
      <c r="M1789" s="17">
        <f>_xlfn.XLOOKUP(A1789, 'Hospitalisation Details'!A:A, 'Hospitalisation Details'!J:J, "not found")</f>
        <v>4840.95</v>
      </c>
      <c r="N1789" s="2" t="str">
        <f>_xlfn.XLOOKUP(A1789, 'Hospitalisation Details'!A:A, 'Hospitalisation Details'!L:L, "not found")</f>
        <v>tier - 2</v>
      </c>
      <c r="O1789" s="2" t="str">
        <f>_xlfn.XLOOKUP(A1789, 'Hospitalisation Details'!A:A, 'Hospitalisation Details'!N:N, "not found")</f>
        <v>tier - 1</v>
      </c>
      <c r="P1789" s="2" t="str">
        <f>_xlfn.XLOOKUP(A1789, 'Hospitalisation Details'!A:A, 'Hospitalisation Details'!P:P, "not found")</f>
        <v>R1021</v>
      </c>
      <c r="Q1789" s="2">
        <f>_xlfn.XLOOKUP(A1789, 'Hospitalisation Details'!A:A, 'Hospitalisation Details'!H:H, "not found")</f>
        <v>27</v>
      </c>
    </row>
    <row r="1790" spans="1:17" ht="15.75" x14ac:dyDescent="0.25">
      <c r="A1790" s="15" t="s">
        <v>581</v>
      </c>
      <c r="B1790" s="2" t="str">
        <f>VLOOKUP(A1790, 'Customer Names'!A:E, 4, FALSE)</f>
        <v>Scott</v>
      </c>
      <c r="C1790" s="2">
        <f>_xlfn.XLOOKUP(A1790, 'Medical Examinations'!A:A, 'Medical Examinations'!B:B, "not found")</f>
        <v>17.91</v>
      </c>
      <c r="D1790" s="2">
        <f>_xlfn.XLOOKUP(A1790, 'Medical Examinations'!A:A, 'Medical Examinations'!D:D, "not found")</f>
        <v>5.65</v>
      </c>
      <c r="E1790" s="2" t="str">
        <f>_xlfn.XLOOKUP(A1790, 'Medical Examinations'!A:A, 'Medical Examinations'!F:F, "not found")</f>
        <v>No</v>
      </c>
      <c r="F1790" s="2" t="str">
        <f>_xlfn.XLOOKUP(A1790, 'Medical Examinations'!A:A, 'Medical Examinations'!G:G, "not found")</f>
        <v>No</v>
      </c>
      <c r="G1790" s="2" t="str">
        <f>_xlfn.XLOOKUP(A1790, 'Medical Examinations'!A:A, 'Medical Examinations'!H:H, "not found")</f>
        <v>No</v>
      </c>
      <c r="H1790" s="2">
        <f>_xlfn.XLOOKUP(A1790, 'Medical Examinations'!A:A, 'Medical Examinations'!J:J, "not found")</f>
        <v>1</v>
      </c>
      <c r="I1790" s="2" t="str">
        <f>_xlfn.XLOOKUP(A1790, 'Medical Examinations'!A:A, 'Medical Examinations'!L:L, "not found")</f>
        <v>No</v>
      </c>
      <c r="J1790" s="2" t="str">
        <f>_xlfn.XLOOKUP(A1790, 'Medical Examinations'!A:A, 'Medical Examinations'!C:C, "not found")</f>
        <v>Underweight</v>
      </c>
      <c r="K1790" s="2" t="str">
        <f>_xlfn.XLOOKUP(A1790, 'Medical Examinations'!A:A, 'Medical Examinations'!E:E, "not  found")</f>
        <v>Normal</v>
      </c>
      <c r="L1790" s="16">
        <f>_xlfn.XLOOKUP(A1790, 'Hospitalisation Details'!A:A, 'Hospitalisation Details'!G:G, "not found")</f>
        <v>30970</v>
      </c>
      <c r="M1790" s="17">
        <f>_xlfn.XLOOKUP(A1790, 'Hospitalisation Details'!A:A, 'Hospitalisation Details'!J:J, "not found")</f>
        <v>4839.18</v>
      </c>
      <c r="N1790" s="2" t="str">
        <f>_xlfn.XLOOKUP(A1790, 'Hospitalisation Details'!A:A, 'Hospitalisation Details'!L:L, "not found")</f>
        <v>tier - 2</v>
      </c>
      <c r="O1790" s="2" t="str">
        <f>_xlfn.XLOOKUP(A1790, 'Hospitalisation Details'!A:A, 'Hospitalisation Details'!N:N, "not found")</f>
        <v>tier - 1</v>
      </c>
      <c r="P1790" s="2" t="str">
        <f>_xlfn.XLOOKUP(A1790, 'Hospitalisation Details'!A:A, 'Hospitalisation Details'!P:P, "not found")</f>
        <v>R1012</v>
      </c>
      <c r="Q1790" s="2">
        <f>_xlfn.XLOOKUP(A1790, 'Hospitalisation Details'!A:A, 'Hospitalisation Details'!H:H, "not found")</f>
        <v>38</v>
      </c>
    </row>
    <row r="1791" spans="1:17" ht="15.75" x14ac:dyDescent="0.25">
      <c r="A1791" s="15" t="s">
        <v>580</v>
      </c>
      <c r="B1791" s="2" t="str">
        <f>VLOOKUP(A1791, 'Customer Names'!A:E, 4, FALSE)</f>
        <v>Janez</v>
      </c>
      <c r="C1791" s="2">
        <f>_xlfn.XLOOKUP(A1791, 'Medical Examinations'!A:A, 'Medical Examinations'!B:B, "not found")</f>
        <v>31.57</v>
      </c>
      <c r="D1791" s="2">
        <f>_xlfn.XLOOKUP(A1791, 'Medical Examinations'!A:A, 'Medical Examinations'!D:D, "not found")</f>
        <v>6.15</v>
      </c>
      <c r="E1791" s="2" t="str">
        <f>_xlfn.XLOOKUP(A1791, 'Medical Examinations'!A:A, 'Medical Examinations'!F:F, "not found")</f>
        <v>No</v>
      </c>
      <c r="F1791" s="2" t="str">
        <f>_xlfn.XLOOKUP(A1791, 'Medical Examinations'!A:A, 'Medical Examinations'!G:G, "not found")</f>
        <v>No</v>
      </c>
      <c r="G1791" s="2" t="str">
        <f>_xlfn.XLOOKUP(A1791, 'Medical Examinations'!A:A, 'Medical Examinations'!H:H, "not found")</f>
        <v>No</v>
      </c>
      <c r="H1791" s="2">
        <f>_xlfn.XLOOKUP(A1791, 'Medical Examinations'!A:A, 'Medical Examinations'!J:J, "not found")</f>
        <v>1</v>
      </c>
      <c r="I1791" s="2" t="str">
        <f>_xlfn.XLOOKUP(A1791, 'Medical Examinations'!A:A, 'Medical Examinations'!L:L, "not found")</f>
        <v>No</v>
      </c>
      <c r="J1791" s="2" t="str">
        <f>_xlfn.XLOOKUP(A1791, 'Medical Examinations'!A:A, 'Medical Examinations'!C:C, "not found")</f>
        <v>Obesity</v>
      </c>
      <c r="K1791" s="2" t="str">
        <f>_xlfn.XLOOKUP(A1791, 'Medical Examinations'!A:A, 'Medical Examinations'!E:E, "not  found")</f>
        <v>Prediabeties</v>
      </c>
      <c r="L1791" s="16">
        <f>_xlfn.XLOOKUP(A1791, 'Hospitalisation Details'!A:A, 'Hospitalisation Details'!G:G, "not found")</f>
        <v>33857</v>
      </c>
      <c r="M1791" s="17">
        <f>_xlfn.XLOOKUP(A1791, 'Hospitalisation Details'!A:A, 'Hospitalisation Details'!J:J, "not found")</f>
        <v>4837.58</v>
      </c>
      <c r="N1791" s="2" t="str">
        <f>_xlfn.XLOOKUP(A1791, 'Hospitalisation Details'!A:A, 'Hospitalisation Details'!L:L, "not found")</f>
        <v>tier - 3</v>
      </c>
      <c r="O1791" s="2" t="str">
        <f>_xlfn.XLOOKUP(A1791, 'Hospitalisation Details'!A:A, 'Hospitalisation Details'!N:N, "not found")</f>
        <v>tier - 2</v>
      </c>
      <c r="P1791" s="2" t="str">
        <f>_xlfn.XLOOKUP(A1791, 'Hospitalisation Details'!A:A, 'Hospitalisation Details'!P:P, "not found")</f>
        <v>R1013</v>
      </c>
      <c r="Q1791" s="2">
        <f>_xlfn.XLOOKUP(A1791, 'Hospitalisation Details'!A:A, 'Hospitalisation Details'!H:H, "not found")</f>
        <v>30</v>
      </c>
    </row>
    <row r="1792" spans="1:17" ht="15.75" x14ac:dyDescent="0.25">
      <c r="A1792" s="15" t="s">
        <v>579</v>
      </c>
      <c r="B1792" s="2" t="str">
        <f>VLOOKUP(A1792, 'Customer Names'!A:E, 4, FALSE)</f>
        <v>John I. Jr.</v>
      </c>
      <c r="C1792" s="2">
        <f>_xlfn.XLOOKUP(A1792, 'Medical Examinations'!A:A, 'Medical Examinations'!B:B, "not found")</f>
        <v>33.18</v>
      </c>
      <c r="D1792" s="2">
        <f>_xlfn.XLOOKUP(A1792, 'Medical Examinations'!A:A, 'Medical Examinations'!D:D, "not found")</f>
        <v>5.22</v>
      </c>
      <c r="E1792" s="2" t="str">
        <f>_xlfn.XLOOKUP(A1792, 'Medical Examinations'!A:A, 'Medical Examinations'!F:F, "not found")</f>
        <v>No</v>
      </c>
      <c r="F1792" s="2" t="str">
        <f>_xlfn.XLOOKUP(A1792, 'Medical Examinations'!A:A, 'Medical Examinations'!G:G, "not found")</f>
        <v>yes</v>
      </c>
      <c r="G1792" s="2" t="str">
        <f>_xlfn.XLOOKUP(A1792, 'Medical Examinations'!A:A, 'Medical Examinations'!H:H, "not found")</f>
        <v>No</v>
      </c>
      <c r="H1792" s="2">
        <f>_xlfn.XLOOKUP(A1792, 'Medical Examinations'!A:A, 'Medical Examinations'!J:J, "not found")</f>
        <v>1</v>
      </c>
      <c r="I1792" s="2" t="str">
        <f>_xlfn.XLOOKUP(A1792, 'Medical Examinations'!A:A, 'Medical Examinations'!L:L, "not found")</f>
        <v>No</v>
      </c>
      <c r="J1792" s="2" t="str">
        <f>_xlfn.XLOOKUP(A1792, 'Medical Examinations'!A:A, 'Medical Examinations'!C:C, "not found")</f>
        <v>Obesity</v>
      </c>
      <c r="K1792" s="2" t="str">
        <f>_xlfn.XLOOKUP(A1792, 'Medical Examinations'!A:A, 'Medical Examinations'!E:E, "not  found")</f>
        <v>Normal</v>
      </c>
      <c r="L1792" s="16">
        <f>_xlfn.XLOOKUP(A1792, 'Hospitalisation Details'!A:A, 'Hospitalisation Details'!G:G, "not found")</f>
        <v>36871</v>
      </c>
      <c r="M1792" s="17">
        <f>_xlfn.XLOOKUP(A1792, 'Hospitalisation Details'!A:A, 'Hospitalisation Details'!J:J, "not found")</f>
        <v>4835.43</v>
      </c>
      <c r="N1792" s="2" t="str">
        <f>_xlfn.XLOOKUP(A1792, 'Hospitalisation Details'!A:A, 'Hospitalisation Details'!L:L, "not found")</f>
        <v>tier - 2</v>
      </c>
      <c r="O1792" s="2" t="str">
        <f>_xlfn.XLOOKUP(A1792, 'Hospitalisation Details'!A:A, 'Hospitalisation Details'!N:N, "not found")</f>
        <v>tier - 2</v>
      </c>
      <c r="P1792" s="2" t="str">
        <f>_xlfn.XLOOKUP(A1792, 'Hospitalisation Details'!A:A, 'Hospitalisation Details'!P:P, "not found")</f>
        <v>R1021</v>
      </c>
      <c r="Q1792" s="2">
        <f>_xlfn.XLOOKUP(A1792, 'Hospitalisation Details'!A:A, 'Hospitalisation Details'!H:H, "not found")</f>
        <v>22</v>
      </c>
    </row>
    <row r="1793" spans="1:17" ht="15.75" x14ac:dyDescent="0.25">
      <c r="A1793" s="15" t="s">
        <v>578</v>
      </c>
      <c r="B1793" s="2" t="str">
        <f>VLOOKUP(A1793, 'Customer Names'!A:E, 4, FALSE)</f>
        <v>Heather</v>
      </c>
      <c r="C1793" s="2">
        <f>_xlfn.XLOOKUP(A1793, 'Medical Examinations'!A:A, 'Medical Examinations'!B:B, "not found")</f>
        <v>37</v>
      </c>
      <c r="D1793" s="2">
        <f>_xlfn.XLOOKUP(A1793, 'Medical Examinations'!A:A, 'Medical Examinations'!D:D, "not found")</f>
        <v>11.66</v>
      </c>
      <c r="E1793" s="2" t="str">
        <f>_xlfn.XLOOKUP(A1793, 'Medical Examinations'!A:A, 'Medical Examinations'!F:F, "not found")</f>
        <v>No</v>
      </c>
      <c r="F1793" s="2" t="str">
        <f>_xlfn.XLOOKUP(A1793, 'Medical Examinations'!A:A, 'Medical Examinations'!G:G, "not found")</f>
        <v>No</v>
      </c>
      <c r="G1793" s="2" t="str">
        <f>_xlfn.XLOOKUP(A1793, 'Medical Examinations'!A:A, 'Medical Examinations'!H:H, "not found")</f>
        <v>No</v>
      </c>
      <c r="H1793" s="2">
        <f>_xlfn.XLOOKUP(A1793, 'Medical Examinations'!A:A, 'Medical Examinations'!J:J, "not found")</f>
        <v>0</v>
      </c>
      <c r="I1793" s="2" t="str">
        <f>_xlfn.XLOOKUP(A1793, 'Medical Examinations'!A:A, 'Medical Examinations'!L:L, "not found")</f>
        <v>No</v>
      </c>
      <c r="J1793" s="2" t="str">
        <f>_xlfn.XLOOKUP(A1793, 'Medical Examinations'!A:A, 'Medical Examinations'!C:C, "not found")</f>
        <v>Obesity</v>
      </c>
      <c r="K1793" s="2" t="str">
        <f>_xlfn.XLOOKUP(A1793, 'Medical Examinations'!A:A, 'Medical Examinations'!E:E, "not  found")</f>
        <v>Diabetes</v>
      </c>
      <c r="L1793" s="16">
        <f>_xlfn.XLOOKUP(A1793, 'Hospitalisation Details'!A:A, 'Hospitalisation Details'!G:G, "not found")</f>
        <v>37434</v>
      </c>
      <c r="M1793" s="17">
        <f>_xlfn.XLOOKUP(A1793, 'Hospitalisation Details'!A:A, 'Hospitalisation Details'!J:J, "not found")</f>
        <v>4830.63</v>
      </c>
      <c r="N1793" s="2" t="str">
        <f>_xlfn.XLOOKUP(A1793, 'Hospitalisation Details'!A:A, 'Hospitalisation Details'!L:L, "not found")</f>
        <v>tier - 2</v>
      </c>
      <c r="O1793" s="2" t="str">
        <f>_xlfn.XLOOKUP(A1793, 'Hospitalisation Details'!A:A, 'Hospitalisation Details'!N:N, "not found")</f>
        <v>tier - 1</v>
      </c>
      <c r="P1793" s="2" t="str">
        <f>_xlfn.XLOOKUP(A1793, 'Hospitalisation Details'!A:A, 'Hospitalisation Details'!P:P, "not found")</f>
        <v>R1011</v>
      </c>
      <c r="Q1793" s="2">
        <f>_xlfn.XLOOKUP(A1793, 'Hospitalisation Details'!A:A, 'Hospitalisation Details'!H:H, "not found")</f>
        <v>20</v>
      </c>
    </row>
    <row r="1794" spans="1:17" ht="15.75" x14ac:dyDescent="0.25">
      <c r="A1794" s="15" t="s">
        <v>577</v>
      </c>
      <c r="B1794" s="2" t="str">
        <f>VLOOKUP(A1794, 'Customer Names'!A:E, 4, FALSE)</f>
        <v>Michael</v>
      </c>
      <c r="C1794" s="2">
        <f>_xlfn.XLOOKUP(A1794, 'Medical Examinations'!A:A, 'Medical Examinations'!B:B, "not found")</f>
        <v>18.905000000000001</v>
      </c>
      <c r="D1794" s="2">
        <f>_xlfn.XLOOKUP(A1794, 'Medical Examinations'!A:A, 'Medical Examinations'!D:D, "not found")</f>
        <v>4.91</v>
      </c>
      <c r="E1794" s="2" t="str">
        <f>_xlfn.XLOOKUP(A1794, 'Medical Examinations'!A:A, 'Medical Examinations'!F:F, "not found")</f>
        <v>yes</v>
      </c>
      <c r="F1794" s="2" t="str">
        <f>_xlfn.XLOOKUP(A1794, 'Medical Examinations'!A:A, 'Medical Examinations'!G:G, "not found")</f>
        <v>No</v>
      </c>
      <c r="G1794" s="2" t="str">
        <f>_xlfn.XLOOKUP(A1794, 'Medical Examinations'!A:A, 'Medical Examinations'!H:H, "not found")</f>
        <v>No</v>
      </c>
      <c r="H1794" s="2">
        <f>_xlfn.XLOOKUP(A1794, 'Medical Examinations'!A:A, 'Medical Examinations'!J:J, "not found")</f>
        <v>1</v>
      </c>
      <c r="I1794" s="2" t="str">
        <f>_xlfn.XLOOKUP(A1794, 'Medical Examinations'!A:A, 'Medical Examinations'!L:L, "not found")</f>
        <v>No</v>
      </c>
      <c r="J1794" s="2" t="str">
        <f>_xlfn.XLOOKUP(A1794, 'Medical Examinations'!A:A, 'Medical Examinations'!C:C, "not found")</f>
        <v>Normal Weight</v>
      </c>
      <c r="K1794" s="2" t="str">
        <f>_xlfn.XLOOKUP(A1794, 'Medical Examinations'!A:A, 'Medical Examinations'!E:E, "not  found")</f>
        <v>Normal</v>
      </c>
      <c r="L1794" s="16">
        <f>_xlfn.XLOOKUP(A1794, 'Hospitalisation Details'!A:A, 'Hospitalisation Details'!G:G, "not found")</f>
        <v>35034</v>
      </c>
      <c r="M1794" s="17">
        <f>_xlfn.XLOOKUP(A1794, 'Hospitalisation Details'!A:A, 'Hospitalisation Details'!J:J, "not found")</f>
        <v>4827.8999999999996</v>
      </c>
      <c r="N1794" s="2" t="str">
        <f>_xlfn.XLOOKUP(A1794, 'Hospitalisation Details'!A:A, 'Hospitalisation Details'!L:L, "not found")</f>
        <v>tier - 1</v>
      </c>
      <c r="O1794" s="2" t="str">
        <f>_xlfn.XLOOKUP(A1794, 'Hospitalisation Details'!A:A, 'Hospitalisation Details'!N:N, "not found")</f>
        <v>tier - 2</v>
      </c>
      <c r="P1794" s="2" t="str">
        <f>_xlfn.XLOOKUP(A1794, 'Hospitalisation Details'!A:A, 'Hospitalisation Details'!P:P, "not found")</f>
        <v>Unknown</v>
      </c>
      <c r="Q1794" s="2">
        <f>_xlfn.XLOOKUP(A1794, 'Hospitalisation Details'!A:A, 'Hospitalisation Details'!H:H, "not found")</f>
        <v>27</v>
      </c>
    </row>
    <row r="1795" spans="1:17" ht="15.75" x14ac:dyDescent="0.25">
      <c r="A1795" s="15" t="s">
        <v>576</v>
      </c>
      <c r="B1795" s="2" t="str">
        <f>VLOOKUP(A1795, 'Customer Names'!A:E, 4, FALSE)</f>
        <v>Kathleen</v>
      </c>
      <c r="C1795" s="2">
        <f>_xlfn.XLOOKUP(A1795, 'Medical Examinations'!A:A, 'Medical Examinations'!B:B, "not found")</f>
        <v>20.03</v>
      </c>
      <c r="D1795" s="2">
        <f>_xlfn.XLOOKUP(A1795, 'Medical Examinations'!A:A, 'Medical Examinations'!D:D, "not found")</f>
        <v>9.25</v>
      </c>
      <c r="E1795" s="2" t="str">
        <f>_xlfn.XLOOKUP(A1795, 'Medical Examinations'!A:A, 'Medical Examinations'!F:F, "not found")</f>
        <v>yes</v>
      </c>
      <c r="F1795" s="2" t="str">
        <f>_xlfn.XLOOKUP(A1795, 'Medical Examinations'!A:A, 'Medical Examinations'!G:G, "not found")</f>
        <v>No</v>
      </c>
      <c r="G1795" s="2" t="str">
        <f>_xlfn.XLOOKUP(A1795, 'Medical Examinations'!A:A, 'Medical Examinations'!H:H, "not found")</f>
        <v>No</v>
      </c>
      <c r="H1795" s="2">
        <f>_xlfn.XLOOKUP(A1795, 'Medical Examinations'!A:A, 'Medical Examinations'!J:J, "not found")</f>
        <v>0</v>
      </c>
      <c r="I1795" s="2" t="str">
        <f>_xlfn.XLOOKUP(A1795, 'Medical Examinations'!A:A, 'Medical Examinations'!L:L, "not found")</f>
        <v>No</v>
      </c>
      <c r="J1795" s="2" t="str">
        <f>_xlfn.XLOOKUP(A1795, 'Medical Examinations'!A:A, 'Medical Examinations'!C:C, "not found")</f>
        <v>Normal Weight</v>
      </c>
      <c r="K1795" s="2" t="str">
        <f>_xlfn.XLOOKUP(A1795, 'Medical Examinations'!A:A, 'Medical Examinations'!E:E, "not  found")</f>
        <v>Diabetes</v>
      </c>
      <c r="L1795" s="16">
        <f>_xlfn.XLOOKUP(A1795, 'Hospitalisation Details'!A:A, 'Hospitalisation Details'!G:G, "not found")</f>
        <v>29770</v>
      </c>
      <c r="M1795" s="17">
        <f>_xlfn.XLOOKUP(A1795, 'Hospitalisation Details'!A:A, 'Hospitalisation Details'!J:J, "not found")</f>
        <v>4827.1000000000004</v>
      </c>
      <c r="N1795" s="2" t="str">
        <f>_xlfn.XLOOKUP(A1795, 'Hospitalisation Details'!A:A, 'Hospitalisation Details'!L:L, "not found")</f>
        <v>tier - 2</v>
      </c>
      <c r="O1795" s="2" t="str">
        <f>_xlfn.XLOOKUP(A1795, 'Hospitalisation Details'!A:A, 'Hospitalisation Details'!N:N, "not found")</f>
        <v>tier - 1</v>
      </c>
      <c r="P1795" s="2" t="str">
        <f>_xlfn.XLOOKUP(A1795, 'Hospitalisation Details'!A:A, 'Hospitalisation Details'!P:P, "not found")</f>
        <v>R1013</v>
      </c>
      <c r="Q1795" s="2">
        <f>_xlfn.XLOOKUP(A1795, 'Hospitalisation Details'!A:A, 'Hospitalisation Details'!H:H, "not found")</f>
        <v>41</v>
      </c>
    </row>
    <row r="1796" spans="1:17" ht="15.75" x14ac:dyDescent="0.25">
      <c r="A1796" s="15" t="s">
        <v>575</v>
      </c>
      <c r="B1796" s="2" t="str">
        <f>VLOOKUP(A1796, 'Customer Names'!A:E, 4, FALSE)</f>
        <v>Ryan M</v>
      </c>
      <c r="C1796" s="2">
        <f>_xlfn.XLOOKUP(A1796, 'Medical Examinations'!A:A, 'Medical Examinations'!B:B, "not found")</f>
        <v>16.7</v>
      </c>
      <c r="D1796" s="2">
        <f>_xlfn.XLOOKUP(A1796, 'Medical Examinations'!A:A, 'Medical Examinations'!D:D, "not found")</f>
        <v>11.48</v>
      </c>
      <c r="E1796" s="2" t="str">
        <f>_xlfn.XLOOKUP(A1796, 'Medical Examinations'!A:A, 'Medical Examinations'!F:F, "not found")</f>
        <v>No</v>
      </c>
      <c r="F1796" s="2" t="str">
        <f>_xlfn.XLOOKUP(A1796, 'Medical Examinations'!A:A, 'Medical Examinations'!G:G, "not found")</f>
        <v>No</v>
      </c>
      <c r="G1796" s="2" t="str">
        <f>_xlfn.XLOOKUP(A1796, 'Medical Examinations'!A:A, 'Medical Examinations'!H:H, "not found")</f>
        <v>No</v>
      </c>
      <c r="H1796" s="2">
        <f>_xlfn.XLOOKUP(A1796, 'Medical Examinations'!A:A, 'Medical Examinations'!J:J, "not found")</f>
        <v>0</v>
      </c>
      <c r="I1796" s="2" t="str">
        <f>_xlfn.XLOOKUP(A1796, 'Medical Examinations'!A:A, 'Medical Examinations'!L:L, "not found")</f>
        <v>No</v>
      </c>
      <c r="J1796" s="2" t="str">
        <f>_xlfn.XLOOKUP(A1796, 'Medical Examinations'!A:A, 'Medical Examinations'!C:C, "not found")</f>
        <v>Underweight</v>
      </c>
      <c r="K1796" s="2" t="str">
        <f>_xlfn.XLOOKUP(A1796, 'Medical Examinations'!A:A, 'Medical Examinations'!E:E, "not  found")</f>
        <v>Diabetes</v>
      </c>
      <c r="L1796" s="16">
        <f>_xlfn.XLOOKUP(A1796, 'Hospitalisation Details'!A:A, 'Hospitalisation Details'!G:G, "not found")</f>
        <v>28766</v>
      </c>
      <c r="M1796" s="17">
        <f>_xlfn.XLOOKUP(A1796, 'Hospitalisation Details'!A:A, 'Hospitalisation Details'!J:J, "not found")</f>
        <v>4812.34</v>
      </c>
      <c r="N1796" s="2" t="str">
        <f>_xlfn.XLOOKUP(A1796, 'Hospitalisation Details'!A:A, 'Hospitalisation Details'!L:L, "not found")</f>
        <v>tier - 2</v>
      </c>
      <c r="O1796" s="2" t="str">
        <f>_xlfn.XLOOKUP(A1796, 'Hospitalisation Details'!A:A, 'Hospitalisation Details'!N:N, "not found")</f>
        <v>tier - 3</v>
      </c>
      <c r="P1796" s="2" t="str">
        <f>_xlfn.XLOOKUP(A1796, 'Hospitalisation Details'!A:A, 'Hospitalisation Details'!P:P, "not found")</f>
        <v>R1013</v>
      </c>
      <c r="Q1796" s="2">
        <f>_xlfn.XLOOKUP(A1796, 'Hospitalisation Details'!A:A, 'Hospitalisation Details'!H:H, "not found")</f>
        <v>44</v>
      </c>
    </row>
    <row r="1797" spans="1:17" ht="15.75" x14ac:dyDescent="0.25">
      <c r="A1797" s="15" t="s">
        <v>574</v>
      </c>
      <c r="B1797" s="2" t="str">
        <f>VLOOKUP(A1797, 'Customer Names'!A:E, 4, FALSE)</f>
        <v>Sara</v>
      </c>
      <c r="C1797" s="2">
        <f>_xlfn.XLOOKUP(A1797, 'Medical Examinations'!A:A, 'Medical Examinations'!B:B, "not found")</f>
        <v>39.82</v>
      </c>
      <c r="D1797" s="2">
        <f>_xlfn.XLOOKUP(A1797, 'Medical Examinations'!A:A, 'Medical Examinations'!D:D, "not found")</f>
        <v>6.06</v>
      </c>
      <c r="E1797" s="2" t="str">
        <f>_xlfn.XLOOKUP(A1797, 'Medical Examinations'!A:A, 'Medical Examinations'!F:F, "not found")</f>
        <v>No</v>
      </c>
      <c r="F1797" s="2" t="str">
        <f>_xlfn.XLOOKUP(A1797, 'Medical Examinations'!A:A, 'Medical Examinations'!G:G, "not found")</f>
        <v>No</v>
      </c>
      <c r="G1797" s="2" t="str">
        <f>_xlfn.XLOOKUP(A1797, 'Medical Examinations'!A:A, 'Medical Examinations'!H:H, "not found")</f>
        <v>No</v>
      </c>
      <c r="H1797" s="2">
        <f>_xlfn.XLOOKUP(A1797, 'Medical Examinations'!A:A, 'Medical Examinations'!J:J, "not found")</f>
        <v>0</v>
      </c>
      <c r="I1797" s="2" t="str">
        <f>_xlfn.XLOOKUP(A1797, 'Medical Examinations'!A:A, 'Medical Examinations'!L:L, "not found")</f>
        <v>No</v>
      </c>
      <c r="J1797" s="2" t="str">
        <f>_xlfn.XLOOKUP(A1797, 'Medical Examinations'!A:A, 'Medical Examinations'!C:C, "not found")</f>
        <v>Obesity</v>
      </c>
      <c r="K1797" s="2" t="str">
        <f>_xlfn.XLOOKUP(A1797, 'Medical Examinations'!A:A, 'Medical Examinations'!E:E, "not  found")</f>
        <v>Prediabeties</v>
      </c>
      <c r="L1797" s="16">
        <f>_xlfn.XLOOKUP(A1797, 'Hospitalisation Details'!A:A, 'Hospitalisation Details'!G:G, "not found")</f>
        <v>32858</v>
      </c>
      <c r="M1797" s="17">
        <f>_xlfn.XLOOKUP(A1797, 'Hospitalisation Details'!A:A, 'Hospitalisation Details'!J:J, "not found")</f>
        <v>4795.66</v>
      </c>
      <c r="N1797" s="2" t="str">
        <f>_xlfn.XLOOKUP(A1797, 'Hospitalisation Details'!A:A, 'Hospitalisation Details'!L:L, "not found")</f>
        <v>tier - 2</v>
      </c>
      <c r="O1797" s="2" t="str">
        <f>_xlfn.XLOOKUP(A1797, 'Hospitalisation Details'!A:A, 'Hospitalisation Details'!N:N, "not found")</f>
        <v>tier - 1</v>
      </c>
      <c r="P1797" s="2" t="str">
        <f>_xlfn.XLOOKUP(A1797, 'Hospitalisation Details'!A:A, 'Hospitalisation Details'!P:P, "not found")</f>
        <v>R1013</v>
      </c>
      <c r="Q1797" s="2">
        <f>_xlfn.XLOOKUP(A1797, 'Hospitalisation Details'!A:A, 'Hospitalisation Details'!H:H, "not found")</f>
        <v>33</v>
      </c>
    </row>
    <row r="1798" spans="1:17" ht="15.75" x14ac:dyDescent="0.25">
      <c r="A1798" s="15" t="s">
        <v>573</v>
      </c>
      <c r="B1798" s="2" t="str">
        <f>VLOOKUP(A1798, 'Customer Names'!A:E, 4, FALSE)</f>
        <v>Deniz</v>
      </c>
      <c r="C1798" s="2">
        <f>_xlfn.XLOOKUP(A1798, 'Medical Examinations'!A:A, 'Medical Examinations'!B:B, "not found")</f>
        <v>22.04</v>
      </c>
      <c r="D1798" s="2">
        <f>_xlfn.XLOOKUP(A1798, 'Medical Examinations'!A:A, 'Medical Examinations'!D:D, "not found")</f>
        <v>5.86</v>
      </c>
      <c r="E1798" s="2" t="str">
        <f>_xlfn.XLOOKUP(A1798, 'Medical Examinations'!A:A, 'Medical Examinations'!F:F, "not found")</f>
        <v>No</v>
      </c>
      <c r="F1798" s="2" t="str">
        <f>_xlfn.XLOOKUP(A1798, 'Medical Examinations'!A:A, 'Medical Examinations'!G:G, "not found")</f>
        <v>No</v>
      </c>
      <c r="G1798" s="2" t="str">
        <f>_xlfn.XLOOKUP(A1798, 'Medical Examinations'!A:A, 'Medical Examinations'!H:H, "not found")</f>
        <v>No</v>
      </c>
      <c r="H1798" s="2">
        <f>_xlfn.XLOOKUP(A1798, 'Medical Examinations'!A:A, 'Medical Examinations'!J:J, "not found")</f>
        <v>1</v>
      </c>
      <c r="I1798" s="2" t="str">
        <f>_xlfn.XLOOKUP(A1798, 'Medical Examinations'!A:A, 'Medical Examinations'!L:L, "not found")</f>
        <v>No</v>
      </c>
      <c r="J1798" s="2" t="str">
        <f>_xlfn.XLOOKUP(A1798, 'Medical Examinations'!A:A, 'Medical Examinations'!C:C, "not found")</f>
        <v>Normal Weight</v>
      </c>
      <c r="K1798" s="2" t="str">
        <f>_xlfn.XLOOKUP(A1798, 'Medical Examinations'!A:A, 'Medical Examinations'!E:E, "not  found")</f>
        <v>Prediabeties</v>
      </c>
      <c r="L1798" s="16">
        <f>_xlfn.XLOOKUP(A1798, 'Hospitalisation Details'!A:A, 'Hospitalisation Details'!G:G, "not found")</f>
        <v>31950</v>
      </c>
      <c r="M1798" s="17">
        <f>_xlfn.XLOOKUP(A1798, 'Hospitalisation Details'!A:A, 'Hospitalisation Details'!J:J, "not found")</f>
        <v>4787.42</v>
      </c>
      <c r="N1798" s="2" t="str">
        <f>_xlfn.XLOOKUP(A1798, 'Hospitalisation Details'!A:A, 'Hospitalisation Details'!L:L, "not found")</f>
        <v>tier - 2</v>
      </c>
      <c r="O1798" s="2" t="str">
        <f>_xlfn.XLOOKUP(A1798, 'Hospitalisation Details'!A:A, 'Hospitalisation Details'!N:N, "not found")</f>
        <v>tier - 3</v>
      </c>
      <c r="P1798" s="2" t="str">
        <f>_xlfn.XLOOKUP(A1798, 'Hospitalisation Details'!A:A, 'Hospitalisation Details'!P:P, "not found")</f>
        <v>R1013</v>
      </c>
      <c r="Q1798" s="2">
        <f>_xlfn.XLOOKUP(A1798, 'Hospitalisation Details'!A:A, 'Hospitalisation Details'!H:H, "not found")</f>
        <v>35</v>
      </c>
    </row>
    <row r="1799" spans="1:17" ht="15.75" x14ac:dyDescent="0.25">
      <c r="A1799" s="15" t="s">
        <v>572</v>
      </c>
      <c r="B1799" s="2" t="str">
        <f>VLOOKUP(A1799, 'Customer Names'!A:E, 4, FALSE)</f>
        <v>Shannon L.</v>
      </c>
      <c r="C1799" s="2">
        <f>_xlfn.XLOOKUP(A1799, 'Medical Examinations'!A:A, 'Medical Examinations'!B:B, "not found")</f>
        <v>28.27</v>
      </c>
      <c r="D1799" s="2">
        <f>_xlfn.XLOOKUP(A1799, 'Medical Examinations'!A:A, 'Medical Examinations'!D:D, "not found")</f>
        <v>5.33</v>
      </c>
      <c r="E1799" s="2" t="str">
        <f>_xlfn.XLOOKUP(A1799, 'Medical Examinations'!A:A, 'Medical Examinations'!F:F, "not found")</f>
        <v>No</v>
      </c>
      <c r="F1799" s="2" t="str">
        <f>_xlfn.XLOOKUP(A1799, 'Medical Examinations'!A:A, 'Medical Examinations'!G:G, "not found")</f>
        <v>No</v>
      </c>
      <c r="G1799" s="2" t="str">
        <f>_xlfn.XLOOKUP(A1799, 'Medical Examinations'!A:A, 'Medical Examinations'!H:H, "not found")</f>
        <v>No</v>
      </c>
      <c r="H1799" s="2">
        <f>_xlfn.XLOOKUP(A1799, 'Medical Examinations'!A:A, 'Medical Examinations'!J:J, "not found")</f>
        <v>0</v>
      </c>
      <c r="I1799" s="2" t="str">
        <f>_xlfn.XLOOKUP(A1799, 'Medical Examinations'!A:A, 'Medical Examinations'!L:L, "not found")</f>
        <v>No</v>
      </c>
      <c r="J1799" s="2" t="str">
        <f>_xlfn.XLOOKUP(A1799, 'Medical Examinations'!A:A, 'Medical Examinations'!C:C, "not found")</f>
        <v>Overweight</v>
      </c>
      <c r="K1799" s="2" t="str">
        <f>_xlfn.XLOOKUP(A1799, 'Medical Examinations'!A:A, 'Medical Examinations'!E:E, "not  found")</f>
        <v>Normal</v>
      </c>
      <c r="L1799" s="16">
        <f>_xlfn.XLOOKUP(A1799, 'Hospitalisation Details'!A:A, 'Hospitalisation Details'!G:G, "not found")</f>
        <v>32851</v>
      </c>
      <c r="M1799" s="17">
        <f>_xlfn.XLOOKUP(A1799, 'Hospitalisation Details'!A:A, 'Hospitalisation Details'!J:J, "not found")</f>
        <v>4779.6000000000004</v>
      </c>
      <c r="N1799" s="2" t="str">
        <f>_xlfn.XLOOKUP(A1799, 'Hospitalisation Details'!A:A, 'Hospitalisation Details'!L:L, "not found")</f>
        <v>tier - 2</v>
      </c>
      <c r="O1799" s="2" t="str">
        <f>_xlfn.XLOOKUP(A1799, 'Hospitalisation Details'!A:A, 'Hospitalisation Details'!N:N, "not found")</f>
        <v>tier - 3</v>
      </c>
      <c r="P1799" s="2" t="str">
        <f>_xlfn.XLOOKUP(A1799, 'Hospitalisation Details'!A:A, 'Hospitalisation Details'!P:P, "not found")</f>
        <v>R1013</v>
      </c>
      <c r="Q1799" s="2">
        <f>_xlfn.XLOOKUP(A1799, 'Hospitalisation Details'!A:A, 'Hospitalisation Details'!H:H, "not found")</f>
        <v>33</v>
      </c>
    </row>
    <row r="1800" spans="1:17" ht="15.75" x14ac:dyDescent="0.25">
      <c r="A1800" s="15" t="s">
        <v>571</v>
      </c>
      <c r="B1800" s="2" t="str">
        <f>VLOOKUP(A1800, 'Customer Names'!A:E, 4, FALSE)</f>
        <v>Kaitlin M.</v>
      </c>
      <c r="C1800" s="2">
        <f>_xlfn.XLOOKUP(A1800, 'Medical Examinations'!A:A, 'Medical Examinations'!B:B, "not found")</f>
        <v>18.5</v>
      </c>
      <c r="D1800" s="2">
        <f>_xlfn.XLOOKUP(A1800, 'Medical Examinations'!A:A, 'Medical Examinations'!D:D, "not found")</f>
        <v>5.33</v>
      </c>
      <c r="E1800" s="2" t="str">
        <f>_xlfn.XLOOKUP(A1800, 'Medical Examinations'!A:A, 'Medical Examinations'!F:F, "not found")</f>
        <v>No</v>
      </c>
      <c r="F1800" s="2" t="str">
        <f>_xlfn.XLOOKUP(A1800, 'Medical Examinations'!A:A, 'Medical Examinations'!G:G, "not found")</f>
        <v>No</v>
      </c>
      <c r="G1800" s="2" t="str">
        <f>_xlfn.XLOOKUP(A1800, 'Medical Examinations'!A:A, 'Medical Examinations'!H:H, "not found")</f>
        <v>No</v>
      </c>
      <c r="H1800" s="2">
        <f>_xlfn.XLOOKUP(A1800, 'Medical Examinations'!A:A, 'Medical Examinations'!J:J, "not found")</f>
        <v>0</v>
      </c>
      <c r="I1800" s="2" t="str">
        <f>_xlfn.XLOOKUP(A1800, 'Medical Examinations'!A:A, 'Medical Examinations'!L:L, "not found")</f>
        <v>No</v>
      </c>
      <c r="J1800" s="2" t="str">
        <f>_xlfn.XLOOKUP(A1800, 'Medical Examinations'!A:A, 'Medical Examinations'!C:C, "not found")</f>
        <v>Normal Weight</v>
      </c>
      <c r="K1800" s="2" t="str">
        <f>_xlfn.XLOOKUP(A1800, 'Medical Examinations'!A:A, 'Medical Examinations'!E:E, "not  found")</f>
        <v>Normal</v>
      </c>
      <c r="L1800" s="16">
        <f>_xlfn.XLOOKUP(A1800, 'Hospitalisation Details'!A:A, 'Hospitalisation Details'!G:G, "not found")</f>
        <v>32721</v>
      </c>
      <c r="M1800" s="17">
        <f>_xlfn.XLOOKUP(A1800, 'Hospitalisation Details'!A:A, 'Hospitalisation Details'!J:J, "not found")</f>
        <v>4766.0200000000004</v>
      </c>
      <c r="N1800" s="2" t="str">
        <f>_xlfn.XLOOKUP(A1800, 'Hospitalisation Details'!A:A, 'Hospitalisation Details'!L:L, "not found")</f>
        <v>tier - 2</v>
      </c>
      <c r="O1800" s="2" t="str">
        <f>_xlfn.XLOOKUP(A1800, 'Hospitalisation Details'!A:A, 'Hospitalisation Details'!N:N, "not found")</f>
        <v>tier - 3</v>
      </c>
      <c r="P1800" s="2" t="str">
        <f>_xlfn.XLOOKUP(A1800, 'Hospitalisation Details'!A:A, 'Hospitalisation Details'!P:P, "not found")</f>
        <v>R1011</v>
      </c>
      <c r="Q1800" s="2">
        <f>_xlfn.XLOOKUP(A1800, 'Hospitalisation Details'!A:A, 'Hospitalisation Details'!H:H, "not found")</f>
        <v>33</v>
      </c>
    </row>
    <row r="1801" spans="1:17" ht="15.75" x14ac:dyDescent="0.25">
      <c r="A1801" s="15" t="s">
        <v>570</v>
      </c>
      <c r="B1801" s="2" t="str">
        <f>VLOOKUP(A1801, 'Customer Names'!A:E, 4, FALSE)</f>
        <v>Alfredo</v>
      </c>
      <c r="C1801" s="2">
        <f>_xlfn.XLOOKUP(A1801, 'Medical Examinations'!A:A, 'Medical Examinations'!B:B, "not found")</f>
        <v>38.6</v>
      </c>
      <c r="D1801" s="2">
        <f>_xlfn.XLOOKUP(A1801, 'Medical Examinations'!A:A, 'Medical Examinations'!D:D, "not found")</f>
        <v>6.02</v>
      </c>
      <c r="E1801" s="2" t="str">
        <f>_xlfn.XLOOKUP(A1801, 'Medical Examinations'!A:A, 'Medical Examinations'!F:F, "not found")</f>
        <v>No</v>
      </c>
      <c r="F1801" s="2" t="str">
        <f>_xlfn.XLOOKUP(A1801, 'Medical Examinations'!A:A, 'Medical Examinations'!G:G, "not found")</f>
        <v>No</v>
      </c>
      <c r="G1801" s="2" t="str">
        <f>_xlfn.XLOOKUP(A1801, 'Medical Examinations'!A:A, 'Medical Examinations'!H:H, "not found")</f>
        <v>No</v>
      </c>
      <c r="H1801" s="2">
        <f>_xlfn.XLOOKUP(A1801, 'Medical Examinations'!A:A, 'Medical Examinations'!J:J, "not found")</f>
        <v>1</v>
      </c>
      <c r="I1801" s="2" t="str">
        <f>_xlfn.XLOOKUP(A1801, 'Medical Examinations'!A:A, 'Medical Examinations'!L:L, "not found")</f>
        <v>No</v>
      </c>
      <c r="J1801" s="2" t="str">
        <f>_xlfn.XLOOKUP(A1801, 'Medical Examinations'!A:A, 'Medical Examinations'!C:C, "not found")</f>
        <v>Obesity</v>
      </c>
      <c r="K1801" s="2" t="str">
        <f>_xlfn.XLOOKUP(A1801, 'Medical Examinations'!A:A, 'Medical Examinations'!E:E, "not  found")</f>
        <v>Prediabeties</v>
      </c>
      <c r="L1801" s="16">
        <f>_xlfn.XLOOKUP(A1801, 'Hospitalisation Details'!A:A, 'Hospitalisation Details'!G:G, "not found")</f>
        <v>32047</v>
      </c>
      <c r="M1801" s="17">
        <f>_xlfn.XLOOKUP(A1801, 'Hospitalisation Details'!A:A, 'Hospitalisation Details'!J:J, "not found")</f>
        <v>4762.33</v>
      </c>
      <c r="N1801" s="2" t="str">
        <f>_xlfn.XLOOKUP(A1801, 'Hospitalisation Details'!A:A, 'Hospitalisation Details'!L:L, "not found")</f>
        <v>tier - 3</v>
      </c>
      <c r="O1801" s="2" t="str">
        <f>_xlfn.XLOOKUP(A1801, 'Hospitalisation Details'!A:A, 'Hospitalisation Details'!N:N, "not found")</f>
        <v>tier - 3</v>
      </c>
      <c r="P1801" s="2" t="str">
        <f>_xlfn.XLOOKUP(A1801, 'Hospitalisation Details'!A:A, 'Hospitalisation Details'!P:P, "not found")</f>
        <v>R1011</v>
      </c>
      <c r="Q1801" s="2">
        <f>_xlfn.XLOOKUP(A1801, 'Hospitalisation Details'!A:A, 'Hospitalisation Details'!H:H, "not found")</f>
        <v>35</v>
      </c>
    </row>
    <row r="1802" spans="1:17" ht="15.75" x14ac:dyDescent="0.25">
      <c r="A1802" s="15" t="s">
        <v>569</v>
      </c>
      <c r="B1802" s="2" t="str">
        <f>VLOOKUP(A1802, 'Customer Names'!A:E, 4, FALSE)</f>
        <v>Kristen</v>
      </c>
      <c r="C1802" s="2">
        <f>_xlfn.XLOOKUP(A1802, 'Medical Examinations'!A:A, 'Medical Examinations'!B:B, "not found")</f>
        <v>43.12</v>
      </c>
      <c r="D1802" s="2">
        <f>_xlfn.XLOOKUP(A1802, 'Medical Examinations'!A:A, 'Medical Examinations'!D:D, "not found")</f>
        <v>6.25</v>
      </c>
      <c r="E1802" s="2" t="str">
        <f>_xlfn.XLOOKUP(A1802, 'Medical Examinations'!A:A, 'Medical Examinations'!F:F, "not found")</f>
        <v>No</v>
      </c>
      <c r="F1802" s="2" t="str">
        <f>_xlfn.XLOOKUP(A1802, 'Medical Examinations'!A:A, 'Medical Examinations'!G:G, "not found")</f>
        <v>No</v>
      </c>
      <c r="G1802" s="2" t="str">
        <f>_xlfn.XLOOKUP(A1802, 'Medical Examinations'!A:A, 'Medical Examinations'!H:H, "not found")</f>
        <v>No</v>
      </c>
      <c r="H1802" s="2">
        <f>_xlfn.XLOOKUP(A1802, 'Medical Examinations'!A:A, 'Medical Examinations'!J:J, "not found")</f>
        <v>1</v>
      </c>
      <c r="I1802" s="2" t="str">
        <f>_xlfn.XLOOKUP(A1802, 'Medical Examinations'!A:A, 'Medical Examinations'!L:L, "not found")</f>
        <v>No</v>
      </c>
      <c r="J1802" s="2" t="str">
        <f>_xlfn.XLOOKUP(A1802, 'Medical Examinations'!A:A, 'Medical Examinations'!C:C, "not found")</f>
        <v>Obesity</v>
      </c>
      <c r="K1802" s="2" t="str">
        <f>_xlfn.XLOOKUP(A1802, 'Medical Examinations'!A:A, 'Medical Examinations'!E:E, "not  found")</f>
        <v>Prediabeties</v>
      </c>
      <c r="L1802" s="16">
        <f>_xlfn.XLOOKUP(A1802, 'Hospitalisation Details'!A:A, 'Hospitalisation Details'!G:G, "not found")</f>
        <v>33832</v>
      </c>
      <c r="M1802" s="17">
        <f>_xlfn.XLOOKUP(A1802, 'Hospitalisation Details'!A:A, 'Hospitalisation Details'!J:J, "not found")</f>
        <v>4753.6400000000003</v>
      </c>
      <c r="N1802" s="2" t="str">
        <f>_xlfn.XLOOKUP(A1802, 'Hospitalisation Details'!A:A, 'Hospitalisation Details'!L:L, "not found")</f>
        <v>tier - 2</v>
      </c>
      <c r="O1802" s="2" t="str">
        <f>_xlfn.XLOOKUP(A1802, 'Hospitalisation Details'!A:A, 'Hospitalisation Details'!N:N, "not found")</f>
        <v>tier - 3</v>
      </c>
      <c r="P1802" s="2" t="str">
        <f>_xlfn.XLOOKUP(A1802, 'Hospitalisation Details'!A:A, 'Hospitalisation Details'!P:P, "not found")</f>
        <v>R1013</v>
      </c>
      <c r="Q1802" s="2">
        <f>_xlfn.XLOOKUP(A1802, 'Hospitalisation Details'!A:A, 'Hospitalisation Details'!H:H, "not found")</f>
        <v>30</v>
      </c>
    </row>
    <row r="1803" spans="1:17" ht="15.75" x14ac:dyDescent="0.25">
      <c r="A1803" s="15" t="s">
        <v>568</v>
      </c>
      <c r="B1803" s="2" t="str">
        <f>VLOOKUP(A1803, 'Customer Names'!A:E, 4, FALSE)</f>
        <v>Daniel</v>
      </c>
      <c r="C1803" s="2">
        <f>_xlfn.XLOOKUP(A1803, 'Medical Examinations'!A:A, 'Medical Examinations'!B:B, "not found")</f>
        <v>30.5</v>
      </c>
      <c r="D1803" s="2">
        <f>_xlfn.XLOOKUP(A1803, 'Medical Examinations'!A:A, 'Medical Examinations'!D:D, "not found")</f>
        <v>4.8099999999999996</v>
      </c>
      <c r="E1803" s="2" t="str">
        <f>_xlfn.XLOOKUP(A1803, 'Medical Examinations'!A:A, 'Medical Examinations'!F:F, "not found")</f>
        <v>No</v>
      </c>
      <c r="F1803" s="2" t="str">
        <f>_xlfn.XLOOKUP(A1803, 'Medical Examinations'!A:A, 'Medical Examinations'!G:G, "not found")</f>
        <v>No</v>
      </c>
      <c r="G1803" s="2" t="str">
        <f>_xlfn.XLOOKUP(A1803, 'Medical Examinations'!A:A, 'Medical Examinations'!H:H, "not found")</f>
        <v>No</v>
      </c>
      <c r="H1803" s="2">
        <f>_xlfn.XLOOKUP(A1803, 'Medical Examinations'!A:A, 'Medical Examinations'!J:J, "not found")</f>
        <v>1</v>
      </c>
      <c r="I1803" s="2" t="str">
        <f>_xlfn.XLOOKUP(A1803, 'Medical Examinations'!A:A, 'Medical Examinations'!L:L, "not found")</f>
        <v>No</v>
      </c>
      <c r="J1803" s="2" t="str">
        <f>_xlfn.XLOOKUP(A1803, 'Medical Examinations'!A:A, 'Medical Examinations'!C:C, "not found")</f>
        <v>Obesity</v>
      </c>
      <c r="K1803" s="2" t="str">
        <f>_xlfn.XLOOKUP(A1803, 'Medical Examinations'!A:A, 'Medical Examinations'!E:E, "not  found")</f>
        <v>Normal</v>
      </c>
      <c r="L1803" s="16">
        <f>_xlfn.XLOOKUP(A1803, 'Hospitalisation Details'!A:A, 'Hospitalisation Details'!G:G, "not found")</f>
        <v>32103</v>
      </c>
      <c r="M1803" s="17">
        <f>_xlfn.XLOOKUP(A1803, 'Hospitalisation Details'!A:A, 'Hospitalisation Details'!J:J, "not found")</f>
        <v>4751.07</v>
      </c>
      <c r="N1803" s="2" t="str">
        <f>_xlfn.XLOOKUP(A1803, 'Hospitalisation Details'!A:A, 'Hospitalisation Details'!L:L, "not found")</f>
        <v>tier - 3</v>
      </c>
      <c r="O1803" s="2" t="str">
        <f>_xlfn.XLOOKUP(A1803, 'Hospitalisation Details'!A:A, 'Hospitalisation Details'!N:N, "not found")</f>
        <v>tier - 1</v>
      </c>
      <c r="P1803" s="2" t="str">
        <f>_xlfn.XLOOKUP(A1803, 'Hospitalisation Details'!A:A, 'Hospitalisation Details'!P:P, "not found")</f>
        <v>R1011</v>
      </c>
      <c r="Q1803" s="2">
        <f>_xlfn.XLOOKUP(A1803, 'Hospitalisation Details'!A:A, 'Hospitalisation Details'!H:H, "not found")</f>
        <v>35</v>
      </c>
    </row>
    <row r="1804" spans="1:17" ht="15.75" x14ac:dyDescent="0.25">
      <c r="A1804" s="15" t="s">
        <v>567</v>
      </c>
      <c r="B1804" s="2" t="str">
        <f>VLOOKUP(A1804, 'Customer Names'!A:E, 4, FALSE)</f>
        <v>Jonathan</v>
      </c>
      <c r="C1804" s="2">
        <f>_xlfn.XLOOKUP(A1804, 'Medical Examinations'!A:A, 'Medical Examinations'!B:B, "not found")</f>
        <v>27.61</v>
      </c>
      <c r="D1804" s="2">
        <f>_xlfn.XLOOKUP(A1804, 'Medical Examinations'!A:A, 'Medical Examinations'!D:D, "not found")</f>
        <v>4.5999999999999996</v>
      </c>
      <c r="E1804" s="2" t="str">
        <f>_xlfn.XLOOKUP(A1804, 'Medical Examinations'!A:A, 'Medical Examinations'!F:F, "not found")</f>
        <v>No</v>
      </c>
      <c r="F1804" s="2" t="str">
        <f>_xlfn.XLOOKUP(A1804, 'Medical Examinations'!A:A, 'Medical Examinations'!G:G, "not found")</f>
        <v>No</v>
      </c>
      <c r="G1804" s="2" t="str">
        <f>_xlfn.XLOOKUP(A1804, 'Medical Examinations'!A:A, 'Medical Examinations'!H:H, "not found")</f>
        <v>No</v>
      </c>
      <c r="H1804" s="2">
        <f>_xlfn.XLOOKUP(A1804, 'Medical Examinations'!A:A, 'Medical Examinations'!J:J, "not found")</f>
        <v>1</v>
      </c>
      <c r="I1804" s="2" t="str">
        <f>_xlfn.XLOOKUP(A1804, 'Medical Examinations'!A:A, 'Medical Examinations'!L:L, "not found")</f>
        <v>No</v>
      </c>
      <c r="J1804" s="2" t="str">
        <f>_xlfn.XLOOKUP(A1804, 'Medical Examinations'!A:A, 'Medical Examinations'!C:C, "not found")</f>
        <v>Overweight</v>
      </c>
      <c r="K1804" s="2" t="str">
        <f>_xlfn.XLOOKUP(A1804, 'Medical Examinations'!A:A, 'Medical Examinations'!E:E, "not  found")</f>
        <v>Normal</v>
      </c>
      <c r="L1804" s="16">
        <f>_xlfn.XLOOKUP(A1804, 'Hospitalisation Details'!A:A, 'Hospitalisation Details'!G:G, "not found")</f>
        <v>32022</v>
      </c>
      <c r="M1804" s="17">
        <f>_xlfn.XLOOKUP(A1804, 'Hospitalisation Details'!A:A, 'Hospitalisation Details'!J:J, "not found")</f>
        <v>4747.05</v>
      </c>
      <c r="N1804" s="2" t="str">
        <f>_xlfn.XLOOKUP(A1804, 'Hospitalisation Details'!A:A, 'Hospitalisation Details'!L:L, "not found")</f>
        <v>tier - 2</v>
      </c>
      <c r="O1804" s="2" t="str">
        <f>_xlfn.XLOOKUP(A1804, 'Hospitalisation Details'!A:A, 'Hospitalisation Details'!N:N, "not found")</f>
        <v>tier - 2</v>
      </c>
      <c r="P1804" s="2" t="str">
        <f>_xlfn.XLOOKUP(A1804, 'Hospitalisation Details'!A:A, 'Hospitalisation Details'!P:P, "not found")</f>
        <v>R1013</v>
      </c>
      <c r="Q1804" s="2">
        <f>_xlfn.XLOOKUP(A1804, 'Hospitalisation Details'!A:A, 'Hospitalisation Details'!H:H, "not found")</f>
        <v>35</v>
      </c>
    </row>
    <row r="1805" spans="1:17" ht="15.75" x14ac:dyDescent="0.25">
      <c r="A1805" s="15" t="s">
        <v>566</v>
      </c>
      <c r="B1805" s="2" t="str">
        <f>VLOOKUP(A1805, 'Customer Names'!A:E, 4, FALSE)</f>
        <v>Troy</v>
      </c>
      <c r="C1805" s="2">
        <f>_xlfn.XLOOKUP(A1805, 'Medical Examinations'!A:A, 'Medical Examinations'!B:B, "not found")</f>
        <v>27.1</v>
      </c>
      <c r="D1805" s="2">
        <f>_xlfn.XLOOKUP(A1805, 'Medical Examinations'!A:A, 'Medical Examinations'!D:D, "not found")</f>
        <v>5.08</v>
      </c>
      <c r="E1805" s="2" t="str">
        <f>_xlfn.XLOOKUP(A1805, 'Medical Examinations'!A:A, 'Medical Examinations'!F:F, "not found")</f>
        <v>No</v>
      </c>
      <c r="F1805" s="2" t="str">
        <f>_xlfn.XLOOKUP(A1805, 'Medical Examinations'!A:A, 'Medical Examinations'!G:G, "not found")</f>
        <v>No</v>
      </c>
      <c r="G1805" s="2" t="str">
        <f>_xlfn.XLOOKUP(A1805, 'Medical Examinations'!A:A, 'Medical Examinations'!H:H, "not found")</f>
        <v>No</v>
      </c>
      <c r="H1805" s="2">
        <f>_xlfn.XLOOKUP(A1805, 'Medical Examinations'!A:A, 'Medical Examinations'!J:J, "not found")</f>
        <v>1</v>
      </c>
      <c r="I1805" s="2" t="str">
        <f>_xlfn.XLOOKUP(A1805, 'Medical Examinations'!A:A, 'Medical Examinations'!L:L, "not found")</f>
        <v>No</v>
      </c>
      <c r="J1805" s="2" t="str">
        <f>_xlfn.XLOOKUP(A1805, 'Medical Examinations'!A:A, 'Medical Examinations'!C:C, "not found")</f>
        <v>Overweight</v>
      </c>
      <c r="K1805" s="2" t="str">
        <f>_xlfn.XLOOKUP(A1805, 'Medical Examinations'!A:A, 'Medical Examinations'!E:E, "not  found")</f>
        <v>Normal</v>
      </c>
      <c r="L1805" s="16">
        <f>_xlfn.XLOOKUP(A1805, 'Hospitalisation Details'!A:A, 'Hospitalisation Details'!G:G, "not found")</f>
        <v>31933</v>
      </c>
      <c r="M1805" s="17">
        <f>_xlfn.XLOOKUP(A1805, 'Hospitalisation Details'!A:A, 'Hospitalisation Details'!J:J, "not found")</f>
        <v>4746.34</v>
      </c>
      <c r="N1805" s="2" t="str">
        <f>_xlfn.XLOOKUP(A1805, 'Hospitalisation Details'!A:A, 'Hospitalisation Details'!L:L, "not found")</f>
        <v>tier - 2</v>
      </c>
      <c r="O1805" s="2" t="str">
        <f>_xlfn.XLOOKUP(A1805, 'Hospitalisation Details'!A:A, 'Hospitalisation Details'!N:N, "not found")</f>
        <v>tier - 2</v>
      </c>
      <c r="P1805" s="2" t="str">
        <f>_xlfn.XLOOKUP(A1805, 'Hospitalisation Details'!A:A, 'Hospitalisation Details'!P:P, "not found")</f>
        <v>R1011</v>
      </c>
      <c r="Q1805" s="2">
        <f>_xlfn.XLOOKUP(A1805, 'Hospitalisation Details'!A:A, 'Hospitalisation Details'!H:H, "not found")</f>
        <v>36</v>
      </c>
    </row>
    <row r="1806" spans="1:17" ht="15.75" x14ac:dyDescent="0.25">
      <c r="A1806" s="15" t="s">
        <v>565</v>
      </c>
      <c r="B1806" s="2" t="str">
        <f>VLOOKUP(A1806, 'Customer Names'!A:E, 4, FALSE)</f>
        <v>Daniel C</v>
      </c>
      <c r="C1806" s="2">
        <f>_xlfn.XLOOKUP(A1806, 'Medical Examinations'!A:A, 'Medical Examinations'!B:B, "not found")</f>
        <v>35.93</v>
      </c>
      <c r="D1806" s="2">
        <f>_xlfn.XLOOKUP(A1806, 'Medical Examinations'!A:A, 'Medical Examinations'!D:D, "not found")</f>
        <v>5.43</v>
      </c>
      <c r="E1806" s="2" t="str">
        <f>_xlfn.XLOOKUP(A1806, 'Medical Examinations'!A:A, 'Medical Examinations'!F:F, "not found")</f>
        <v>No</v>
      </c>
      <c r="F1806" s="2" t="str">
        <f>_xlfn.XLOOKUP(A1806, 'Medical Examinations'!A:A, 'Medical Examinations'!G:G, "not found")</f>
        <v>yes</v>
      </c>
      <c r="G1806" s="2" t="str">
        <f>_xlfn.XLOOKUP(A1806, 'Medical Examinations'!A:A, 'Medical Examinations'!H:H, "not found")</f>
        <v>No</v>
      </c>
      <c r="H1806" s="2">
        <f>_xlfn.XLOOKUP(A1806, 'Medical Examinations'!A:A, 'Medical Examinations'!J:J, "not found")</f>
        <v>1</v>
      </c>
      <c r="I1806" s="2" t="str">
        <f>_xlfn.XLOOKUP(A1806, 'Medical Examinations'!A:A, 'Medical Examinations'!L:L, "not found")</f>
        <v>No</v>
      </c>
      <c r="J1806" s="2" t="str">
        <f>_xlfn.XLOOKUP(A1806, 'Medical Examinations'!A:A, 'Medical Examinations'!C:C, "not found")</f>
        <v>Obesity</v>
      </c>
      <c r="K1806" s="2" t="str">
        <f>_xlfn.XLOOKUP(A1806, 'Medical Examinations'!A:A, 'Medical Examinations'!E:E, "not  found")</f>
        <v>Normal</v>
      </c>
      <c r="L1806" s="16">
        <f>_xlfn.XLOOKUP(A1806, 'Hospitalisation Details'!A:A, 'Hospitalisation Details'!G:G, "not found")</f>
        <v>38315</v>
      </c>
      <c r="M1806" s="17">
        <f>_xlfn.XLOOKUP(A1806, 'Hospitalisation Details'!A:A, 'Hospitalisation Details'!J:J, "not found")</f>
        <v>4740.78</v>
      </c>
      <c r="N1806" s="2" t="str">
        <f>_xlfn.XLOOKUP(A1806, 'Hospitalisation Details'!A:A, 'Hospitalisation Details'!L:L, "not found")</f>
        <v>tier - 2</v>
      </c>
      <c r="O1806" s="2" t="str">
        <f>_xlfn.XLOOKUP(A1806, 'Hospitalisation Details'!A:A, 'Hospitalisation Details'!N:N, "not found")</f>
        <v>tier - 3</v>
      </c>
      <c r="P1806" s="2" t="str">
        <f>_xlfn.XLOOKUP(A1806, 'Hospitalisation Details'!A:A, 'Hospitalisation Details'!P:P, "not found")</f>
        <v>R1021</v>
      </c>
      <c r="Q1806" s="2">
        <f>_xlfn.XLOOKUP(A1806, 'Hospitalisation Details'!A:A, 'Hospitalisation Details'!H:H, "not found")</f>
        <v>18</v>
      </c>
    </row>
    <row r="1807" spans="1:17" ht="15.75" x14ac:dyDescent="0.25">
      <c r="A1807" s="15" t="s">
        <v>564</v>
      </c>
      <c r="B1807" s="2" t="str">
        <f>VLOOKUP(A1807, 'Customer Names'!A:E, 4, FALSE)</f>
        <v>Lauren</v>
      </c>
      <c r="C1807" s="2">
        <f>_xlfn.XLOOKUP(A1807, 'Medical Examinations'!A:A, 'Medical Examinations'!B:B, "not found")</f>
        <v>32.68</v>
      </c>
      <c r="D1807" s="2">
        <f>_xlfn.XLOOKUP(A1807, 'Medical Examinations'!A:A, 'Medical Examinations'!D:D, "not found")</f>
        <v>5.44</v>
      </c>
      <c r="E1807" s="2" t="str">
        <f>_xlfn.XLOOKUP(A1807, 'Medical Examinations'!A:A, 'Medical Examinations'!F:F, "not found")</f>
        <v>No</v>
      </c>
      <c r="F1807" s="2" t="str">
        <f>_xlfn.XLOOKUP(A1807, 'Medical Examinations'!A:A, 'Medical Examinations'!G:G, "not found")</f>
        <v>No</v>
      </c>
      <c r="G1807" s="2" t="str">
        <f>_xlfn.XLOOKUP(A1807, 'Medical Examinations'!A:A, 'Medical Examinations'!H:H, "not found")</f>
        <v>No</v>
      </c>
      <c r="H1807" s="2">
        <f>_xlfn.XLOOKUP(A1807, 'Medical Examinations'!A:A, 'Medical Examinations'!J:J, "not found")</f>
        <v>0</v>
      </c>
      <c r="I1807" s="2" t="str">
        <f>_xlfn.XLOOKUP(A1807, 'Medical Examinations'!A:A, 'Medical Examinations'!L:L, "not found")</f>
        <v>No</v>
      </c>
      <c r="J1807" s="2" t="str">
        <f>_xlfn.XLOOKUP(A1807, 'Medical Examinations'!A:A, 'Medical Examinations'!C:C, "not found")</f>
        <v>Obesity</v>
      </c>
      <c r="K1807" s="2" t="str">
        <f>_xlfn.XLOOKUP(A1807, 'Medical Examinations'!A:A, 'Medical Examinations'!E:E, "not  found")</f>
        <v>Normal</v>
      </c>
      <c r="L1807" s="16">
        <f>_xlfn.XLOOKUP(A1807, 'Hospitalisation Details'!A:A, 'Hospitalisation Details'!G:G, "not found")</f>
        <v>33523</v>
      </c>
      <c r="M1807" s="17">
        <f>_xlfn.XLOOKUP(A1807, 'Hospitalisation Details'!A:A, 'Hospitalisation Details'!J:J, "not found")</f>
        <v>4738.2700000000004</v>
      </c>
      <c r="N1807" s="2" t="str">
        <f>_xlfn.XLOOKUP(A1807, 'Hospitalisation Details'!A:A, 'Hospitalisation Details'!L:L, "not found")</f>
        <v>tier - 2</v>
      </c>
      <c r="O1807" s="2" t="str">
        <f>_xlfn.XLOOKUP(A1807, 'Hospitalisation Details'!A:A, 'Hospitalisation Details'!N:N, "not found")</f>
        <v>tier - 3</v>
      </c>
      <c r="P1807" s="2" t="str">
        <f>_xlfn.XLOOKUP(A1807, 'Hospitalisation Details'!A:A, 'Hospitalisation Details'!P:P, "not found")</f>
        <v>R1012</v>
      </c>
      <c r="Q1807" s="2">
        <f>_xlfn.XLOOKUP(A1807, 'Hospitalisation Details'!A:A, 'Hospitalisation Details'!H:H, "not found")</f>
        <v>31</v>
      </c>
    </row>
    <row r="1808" spans="1:17" ht="15.75" x14ac:dyDescent="0.25">
      <c r="A1808" s="15" t="s">
        <v>563</v>
      </c>
      <c r="B1808" s="2" t="str">
        <f>VLOOKUP(A1808, 'Customer Names'!A:E, 4, FALSE)</f>
        <v>Jennefer</v>
      </c>
      <c r="C1808" s="2">
        <f>_xlfn.XLOOKUP(A1808, 'Medical Examinations'!A:A, 'Medical Examinations'!B:B, "not found")</f>
        <v>20.74</v>
      </c>
      <c r="D1808" s="2">
        <f>_xlfn.XLOOKUP(A1808, 'Medical Examinations'!A:A, 'Medical Examinations'!D:D, "not found")</f>
        <v>11.69</v>
      </c>
      <c r="E1808" s="2" t="str">
        <f>_xlfn.XLOOKUP(A1808, 'Medical Examinations'!A:A, 'Medical Examinations'!F:F, "not found")</f>
        <v>yes</v>
      </c>
      <c r="F1808" s="2" t="str">
        <f>_xlfn.XLOOKUP(A1808, 'Medical Examinations'!A:A, 'Medical Examinations'!G:G, "not found")</f>
        <v>No</v>
      </c>
      <c r="G1808" s="2" t="str">
        <f>_xlfn.XLOOKUP(A1808, 'Medical Examinations'!A:A, 'Medical Examinations'!H:H, "not found")</f>
        <v>No</v>
      </c>
      <c r="H1808" s="2">
        <f>_xlfn.XLOOKUP(A1808, 'Medical Examinations'!A:A, 'Medical Examinations'!J:J, "not found")</f>
        <v>1</v>
      </c>
      <c r="I1808" s="2" t="str">
        <f>_xlfn.XLOOKUP(A1808, 'Medical Examinations'!A:A, 'Medical Examinations'!L:L, "not found")</f>
        <v>No</v>
      </c>
      <c r="J1808" s="2" t="str">
        <f>_xlfn.XLOOKUP(A1808, 'Medical Examinations'!A:A, 'Medical Examinations'!C:C, "not found")</f>
        <v>Normal Weight</v>
      </c>
      <c r="K1808" s="2" t="str">
        <f>_xlfn.XLOOKUP(A1808, 'Medical Examinations'!A:A, 'Medical Examinations'!E:E, "not  found")</f>
        <v>Diabetes</v>
      </c>
      <c r="L1808" s="16">
        <f>_xlfn.XLOOKUP(A1808, 'Hospitalisation Details'!A:A, 'Hospitalisation Details'!G:G, "not found")</f>
        <v>31660</v>
      </c>
      <c r="M1808" s="17">
        <f>_xlfn.XLOOKUP(A1808, 'Hospitalisation Details'!A:A, 'Hospitalisation Details'!J:J, "not found")</f>
        <v>4734.6400000000003</v>
      </c>
      <c r="N1808" s="2" t="str">
        <f>_xlfn.XLOOKUP(A1808, 'Hospitalisation Details'!A:A, 'Hospitalisation Details'!L:L, "not found")</f>
        <v>tier - 2</v>
      </c>
      <c r="O1808" s="2" t="str">
        <f>_xlfn.XLOOKUP(A1808, 'Hospitalisation Details'!A:A, 'Hospitalisation Details'!N:N, "not found")</f>
        <v>tier - 1</v>
      </c>
      <c r="P1808" s="2" t="str">
        <f>_xlfn.XLOOKUP(A1808, 'Hospitalisation Details'!A:A, 'Hospitalisation Details'!P:P, "not found")</f>
        <v>R1013</v>
      </c>
      <c r="Q1808" s="2">
        <f>_xlfn.XLOOKUP(A1808, 'Hospitalisation Details'!A:A, 'Hospitalisation Details'!H:H, "not found")</f>
        <v>36</v>
      </c>
    </row>
    <row r="1809" spans="1:17" ht="15.75" x14ac:dyDescent="0.25">
      <c r="A1809" s="15" t="s">
        <v>562</v>
      </c>
      <c r="B1809" s="2" t="str">
        <f>VLOOKUP(A1809, 'Customer Names'!A:E, 4, FALSE)</f>
        <v>Tracey L.</v>
      </c>
      <c r="C1809" s="2">
        <f>_xlfn.XLOOKUP(A1809, 'Medical Examinations'!A:A, 'Medical Examinations'!B:B, "not found")</f>
        <v>15.57</v>
      </c>
      <c r="D1809" s="2">
        <f>_xlfn.XLOOKUP(A1809, 'Medical Examinations'!A:A, 'Medical Examinations'!D:D, "not found")</f>
        <v>6.07</v>
      </c>
      <c r="E1809" s="2" t="str">
        <f>_xlfn.XLOOKUP(A1809, 'Medical Examinations'!A:A, 'Medical Examinations'!F:F, "not found")</f>
        <v>No</v>
      </c>
      <c r="F1809" s="2" t="str">
        <f>_xlfn.XLOOKUP(A1809, 'Medical Examinations'!A:A, 'Medical Examinations'!G:G, "not found")</f>
        <v>No</v>
      </c>
      <c r="G1809" s="2" t="str">
        <f>_xlfn.XLOOKUP(A1809, 'Medical Examinations'!A:A, 'Medical Examinations'!H:H, "not found")</f>
        <v>No</v>
      </c>
      <c r="H1809" s="2">
        <f>_xlfn.XLOOKUP(A1809, 'Medical Examinations'!A:A, 'Medical Examinations'!J:J, "not found")</f>
        <v>0</v>
      </c>
      <c r="I1809" s="2" t="str">
        <f>_xlfn.XLOOKUP(A1809, 'Medical Examinations'!A:A, 'Medical Examinations'!L:L, "not found")</f>
        <v>No</v>
      </c>
      <c r="J1809" s="2" t="str">
        <f>_xlfn.XLOOKUP(A1809, 'Medical Examinations'!A:A, 'Medical Examinations'!C:C, "not found")</f>
        <v>Underweight</v>
      </c>
      <c r="K1809" s="2" t="str">
        <f>_xlfn.XLOOKUP(A1809, 'Medical Examinations'!A:A, 'Medical Examinations'!E:E, "not  found")</f>
        <v>Prediabeties</v>
      </c>
      <c r="L1809" s="16">
        <f>_xlfn.XLOOKUP(A1809, 'Hospitalisation Details'!A:A, 'Hospitalisation Details'!G:G, "not found")</f>
        <v>29404</v>
      </c>
      <c r="M1809" s="17">
        <f>_xlfn.XLOOKUP(A1809, 'Hospitalisation Details'!A:A, 'Hospitalisation Details'!J:J, "not found")</f>
        <v>4728.71</v>
      </c>
      <c r="N1809" s="2" t="str">
        <f>_xlfn.XLOOKUP(A1809, 'Hospitalisation Details'!A:A, 'Hospitalisation Details'!L:L, "not found")</f>
        <v>tier - 2</v>
      </c>
      <c r="O1809" s="2" t="str">
        <f>_xlfn.XLOOKUP(A1809, 'Hospitalisation Details'!A:A, 'Hospitalisation Details'!N:N, "not found")</f>
        <v>tier - 3</v>
      </c>
      <c r="P1809" s="2" t="str">
        <f>_xlfn.XLOOKUP(A1809, 'Hospitalisation Details'!A:A, 'Hospitalisation Details'!P:P, "not found")</f>
        <v>R1012</v>
      </c>
      <c r="Q1809" s="2">
        <f>_xlfn.XLOOKUP(A1809, 'Hospitalisation Details'!A:A, 'Hospitalisation Details'!H:H, "not found")</f>
        <v>42</v>
      </c>
    </row>
    <row r="1810" spans="1:17" ht="15.75" x14ac:dyDescent="0.25">
      <c r="A1810" s="15" t="s">
        <v>561</v>
      </c>
      <c r="B1810" s="2" t="str">
        <f>VLOOKUP(A1810, 'Customer Names'!A:E, 4, FALSE)</f>
        <v>Ashley</v>
      </c>
      <c r="C1810" s="2">
        <f>_xlfn.XLOOKUP(A1810, 'Medical Examinations'!A:A, 'Medical Examinations'!B:B, "not found")</f>
        <v>23.844999999999999</v>
      </c>
      <c r="D1810" s="2">
        <f>_xlfn.XLOOKUP(A1810, 'Medical Examinations'!A:A, 'Medical Examinations'!D:D, "not found")</f>
        <v>4.3600000000000003</v>
      </c>
      <c r="E1810" s="2" t="str">
        <f>_xlfn.XLOOKUP(A1810, 'Medical Examinations'!A:A, 'Medical Examinations'!F:F, "not found")</f>
        <v>No</v>
      </c>
      <c r="F1810" s="2" t="str">
        <f>_xlfn.XLOOKUP(A1810, 'Medical Examinations'!A:A, 'Medical Examinations'!G:G, "not found")</f>
        <v>No</v>
      </c>
      <c r="G1810" s="2" t="str">
        <f>_xlfn.XLOOKUP(A1810, 'Medical Examinations'!A:A, 'Medical Examinations'!H:H, "not found")</f>
        <v>No</v>
      </c>
      <c r="H1810" s="2">
        <f>_xlfn.XLOOKUP(A1810, 'Medical Examinations'!A:A, 'Medical Examinations'!J:J, "not found")</f>
        <v>0</v>
      </c>
      <c r="I1810" s="2" t="str">
        <f>_xlfn.XLOOKUP(A1810, 'Medical Examinations'!A:A, 'Medical Examinations'!L:L, "not found")</f>
        <v>No</v>
      </c>
      <c r="J1810" s="2" t="str">
        <f>_xlfn.XLOOKUP(A1810, 'Medical Examinations'!A:A, 'Medical Examinations'!C:C, "not found")</f>
        <v>Normal Weight</v>
      </c>
      <c r="K1810" s="2" t="str">
        <f>_xlfn.XLOOKUP(A1810, 'Medical Examinations'!A:A, 'Medical Examinations'!E:E, "not  found")</f>
        <v>Normal</v>
      </c>
      <c r="L1810" s="16">
        <f>_xlfn.XLOOKUP(A1810, 'Hospitalisation Details'!A:A, 'Hospitalisation Details'!G:G, "not found")</f>
        <v>34558</v>
      </c>
      <c r="M1810" s="17">
        <f>_xlfn.XLOOKUP(A1810, 'Hospitalisation Details'!A:A, 'Hospitalisation Details'!J:J, "not found")</f>
        <v>4719.74</v>
      </c>
      <c r="N1810" s="2" t="str">
        <f>_xlfn.XLOOKUP(A1810, 'Hospitalisation Details'!A:A, 'Hospitalisation Details'!L:L, "not found")</f>
        <v>tier - 2</v>
      </c>
      <c r="O1810" s="2" t="str">
        <f>_xlfn.XLOOKUP(A1810, 'Hospitalisation Details'!A:A, 'Hospitalisation Details'!N:N, "not found")</f>
        <v>tier - 1</v>
      </c>
      <c r="P1810" s="2" t="str">
        <f>_xlfn.XLOOKUP(A1810, 'Hospitalisation Details'!A:A, 'Hospitalisation Details'!P:P, "not found")</f>
        <v>R1012</v>
      </c>
      <c r="Q1810" s="2">
        <f>_xlfn.XLOOKUP(A1810, 'Hospitalisation Details'!A:A, 'Hospitalisation Details'!H:H, "not found")</f>
        <v>28</v>
      </c>
    </row>
    <row r="1811" spans="1:17" ht="15.75" x14ac:dyDescent="0.25">
      <c r="A1811" s="15" t="s">
        <v>560</v>
      </c>
      <c r="B1811" s="2" t="str">
        <f>VLOOKUP(A1811, 'Customer Names'!A:E, 4, FALSE)</f>
        <v>Cindy</v>
      </c>
      <c r="C1811" s="2">
        <f>_xlfn.XLOOKUP(A1811, 'Medical Examinations'!A:A, 'Medical Examinations'!B:B, "not found")</f>
        <v>22.895</v>
      </c>
      <c r="D1811" s="2">
        <f>_xlfn.XLOOKUP(A1811, 'Medical Examinations'!A:A, 'Medical Examinations'!D:D, "not found")</f>
        <v>5.24</v>
      </c>
      <c r="E1811" s="2" t="str">
        <f>_xlfn.XLOOKUP(A1811, 'Medical Examinations'!A:A, 'Medical Examinations'!F:F, "not found")</f>
        <v>No</v>
      </c>
      <c r="F1811" s="2" t="str">
        <f>_xlfn.XLOOKUP(A1811, 'Medical Examinations'!A:A, 'Medical Examinations'!G:G, "not found")</f>
        <v>No</v>
      </c>
      <c r="G1811" s="2" t="str">
        <f>_xlfn.XLOOKUP(A1811, 'Medical Examinations'!A:A, 'Medical Examinations'!H:H, "not found")</f>
        <v>No</v>
      </c>
      <c r="H1811" s="2">
        <f>_xlfn.XLOOKUP(A1811, 'Medical Examinations'!A:A, 'Medical Examinations'!J:J, "not found")</f>
        <v>1</v>
      </c>
      <c r="I1811" s="2" t="str">
        <f>_xlfn.XLOOKUP(A1811, 'Medical Examinations'!A:A, 'Medical Examinations'!L:L, "not found")</f>
        <v>No</v>
      </c>
      <c r="J1811" s="2" t="str">
        <f>_xlfn.XLOOKUP(A1811, 'Medical Examinations'!A:A, 'Medical Examinations'!C:C, "not found")</f>
        <v>Normal Weight</v>
      </c>
      <c r="K1811" s="2" t="str">
        <f>_xlfn.XLOOKUP(A1811, 'Medical Examinations'!A:A, 'Medical Examinations'!E:E, "not  found")</f>
        <v>Normal</v>
      </c>
      <c r="L1811" s="16">
        <f>_xlfn.XLOOKUP(A1811, 'Hospitalisation Details'!A:A, 'Hospitalisation Details'!G:G, "not found")</f>
        <v>33875</v>
      </c>
      <c r="M1811" s="17">
        <f>_xlfn.XLOOKUP(A1811, 'Hospitalisation Details'!A:A, 'Hospitalisation Details'!J:J, "not found")</f>
        <v>4719.5200000000004</v>
      </c>
      <c r="N1811" s="2" t="str">
        <f>_xlfn.XLOOKUP(A1811, 'Hospitalisation Details'!A:A, 'Hospitalisation Details'!L:L, "not found")</f>
        <v>tier - 2</v>
      </c>
      <c r="O1811" s="2" t="str">
        <f>_xlfn.XLOOKUP(A1811, 'Hospitalisation Details'!A:A, 'Hospitalisation Details'!N:N, "not found")</f>
        <v>tier - 2</v>
      </c>
      <c r="P1811" s="2" t="str">
        <f>_xlfn.XLOOKUP(A1811, 'Hospitalisation Details'!A:A, 'Hospitalisation Details'!P:P, "not found")</f>
        <v>R1024</v>
      </c>
      <c r="Q1811" s="2">
        <f>_xlfn.XLOOKUP(A1811, 'Hospitalisation Details'!A:A, 'Hospitalisation Details'!H:H, "not found")</f>
        <v>30</v>
      </c>
    </row>
    <row r="1812" spans="1:17" ht="15.75" x14ac:dyDescent="0.25">
      <c r="A1812" s="15" t="s">
        <v>559</v>
      </c>
      <c r="B1812" s="2" t="str">
        <f>VLOOKUP(A1812, 'Customer Names'!A:E, 4, FALSE)</f>
        <v>Esther</v>
      </c>
      <c r="C1812" s="2">
        <f>_xlfn.XLOOKUP(A1812, 'Medical Examinations'!A:A, 'Medical Examinations'!B:B, "not found")</f>
        <v>21.945</v>
      </c>
      <c r="D1812" s="2">
        <f>_xlfn.XLOOKUP(A1812, 'Medical Examinations'!A:A, 'Medical Examinations'!D:D, "not found")</f>
        <v>5.37</v>
      </c>
      <c r="E1812" s="2" t="str">
        <f>_xlfn.XLOOKUP(A1812, 'Medical Examinations'!A:A, 'Medical Examinations'!F:F, "not found")</f>
        <v>No</v>
      </c>
      <c r="F1812" s="2" t="str">
        <f>_xlfn.XLOOKUP(A1812, 'Medical Examinations'!A:A, 'Medical Examinations'!G:G, "not found")</f>
        <v>No</v>
      </c>
      <c r="G1812" s="2" t="str">
        <f>_xlfn.XLOOKUP(A1812, 'Medical Examinations'!A:A, 'Medical Examinations'!H:H, "not found")</f>
        <v>No</v>
      </c>
      <c r="H1812" s="2">
        <f>_xlfn.XLOOKUP(A1812, 'Medical Examinations'!A:A, 'Medical Examinations'!J:J, "not found")</f>
        <v>1</v>
      </c>
      <c r="I1812" s="2" t="str">
        <f>_xlfn.XLOOKUP(A1812, 'Medical Examinations'!A:A, 'Medical Examinations'!L:L, "not found")</f>
        <v>No</v>
      </c>
      <c r="J1812" s="2" t="str">
        <f>_xlfn.XLOOKUP(A1812, 'Medical Examinations'!A:A, 'Medical Examinations'!C:C, "not found")</f>
        <v>Normal Weight</v>
      </c>
      <c r="K1812" s="2" t="str">
        <f>_xlfn.XLOOKUP(A1812, 'Medical Examinations'!A:A, 'Medical Examinations'!E:E, "not  found")</f>
        <v>Normal</v>
      </c>
      <c r="L1812" s="16">
        <f>_xlfn.XLOOKUP(A1812, 'Hospitalisation Details'!A:A, 'Hospitalisation Details'!G:G, "not found")</f>
        <v>33886</v>
      </c>
      <c r="M1812" s="17">
        <f>_xlfn.XLOOKUP(A1812, 'Hospitalisation Details'!A:A, 'Hospitalisation Details'!J:J, "not found")</f>
        <v>4718.2</v>
      </c>
      <c r="N1812" s="2" t="str">
        <f>_xlfn.XLOOKUP(A1812, 'Hospitalisation Details'!A:A, 'Hospitalisation Details'!L:L, "not found")</f>
        <v>tier - 2</v>
      </c>
      <c r="O1812" s="2" t="str">
        <f>_xlfn.XLOOKUP(A1812, 'Hospitalisation Details'!A:A, 'Hospitalisation Details'!N:N, "not found")</f>
        <v>tier - 3</v>
      </c>
      <c r="P1812" s="2" t="str">
        <f>_xlfn.XLOOKUP(A1812, 'Hospitalisation Details'!A:A, 'Hospitalisation Details'!P:P, "not found")</f>
        <v>R1024</v>
      </c>
      <c r="Q1812" s="2">
        <f>_xlfn.XLOOKUP(A1812, 'Hospitalisation Details'!A:A, 'Hospitalisation Details'!H:H, "not found")</f>
        <v>30</v>
      </c>
    </row>
    <row r="1813" spans="1:17" ht="15.75" x14ac:dyDescent="0.25">
      <c r="A1813" s="15" t="s">
        <v>558</v>
      </c>
      <c r="B1813" s="2" t="str">
        <f>VLOOKUP(A1813, 'Customer Names'!A:E, 4, FALSE)</f>
        <v>Jackie</v>
      </c>
      <c r="C1813" s="2">
        <f>_xlfn.XLOOKUP(A1813, 'Medical Examinations'!A:A, 'Medical Examinations'!B:B, "not found")</f>
        <v>19.47</v>
      </c>
      <c r="D1813" s="2">
        <f>_xlfn.XLOOKUP(A1813, 'Medical Examinations'!A:A, 'Medical Examinations'!D:D, "not found")</f>
        <v>6.6</v>
      </c>
      <c r="E1813" s="2" t="str">
        <f>_xlfn.XLOOKUP(A1813, 'Medical Examinations'!A:A, 'Medical Examinations'!F:F, "not found")</f>
        <v>yes</v>
      </c>
      <c r="F1813" s="2" t="str">
        <f>_xlfn.XLOOKUP(A1813, 'Medical Examinations'!A:A, 'Medical Examinations'!G:G, "not found")</f>
        <v>No</v>
      </c>
      <c r="G1813" s="2" t="str">
        <f>_xlfn.XLOOKUP(A1813, 'Medical Examinations'!A:A, 'Medical Examinations'!H:H, "not found")</f>
        <v>No</v>
      </c>
      <c r="H1813" s="2">
        <f>_xlfn.XLOOKUP(A1813, 'Medical Examinations'!A:A, 'Medical Examinations'!J:J, "not found")</f>
        <v>0</v>
      </c>
      <c r="I1813" s="2" t="str">
        <f>_xlfn.XLOOKUP(A1813, 'Medical Examinations'!A:A, 'Medical Examinations'!L:L, "not found")</f>
        <v>No</v>
      </c>
      <c r="J1813" s="2" t="str">
        <f>_xlfn.XLOOKUP(A1813, 'Medical Examinations'!A:A, 'Medical Examinations'!C:C, "not found")</f>
        <v>Normal Weight</v>
      </c>
      <c r="K1813" s="2" t="str">
        <f>_xlfn.XLOOKUP(A1813, 'Medical Examinations'!A:A, 'Medical Examinations'!E:E, "not  found")</f>
        <v>Diabetes</v>
      </c>
      <c r="L1813" s="16">
        <f>_xlfn.XLOOKUP(A1813, 'Hospitalisation Details'!A:A, 'Hospitalisation Details'!G:G, "not found")</f>
        <v>29810</v>
      </c>
      <c r="M1813" s="17">
        <f>_xlfn.XLOOKUP(A1813, 'Hospitalisation Details'!A:A, 'Hospitalisation Details'!J:J, "not found")</f>
        <v>4712.12</v>
      </c>
      <c r="N1813" s="2" t="str">
        <f>_xlfn.XLOOKUP(A1813, 'Hospitalisation Details'!A:A, 'Hospitalisation Details'!L:L, "not found")</f>
        <v>tier - 2</v>
      </c>
      <c r="O1813" s="2" t="str">
        <f>_xlfn.XLOOKUP(A1813, 'Hospitalisation Details'!A:A, 'Hospitalisation Details'!N:N, "not found")</f>
        <v>tier - 3</v>
      </c>
      <c r="P1813" s="2" t="str">
        <f>_xlfn.XLOOKUP(A1813, 'Hospitalisation Details'!A:A, 'Hospitalisation Details'!P:P, "not found")</f>
        <v>R1011</v>
      </c>
      <c r="Q1813" s="2">
        <f>_xlfn.XLOOKUP(A1813, 'Hospitalisation Details'!A:A, 'Hospitalisation Details'!H:H, "not found")</f>
        <v>41</v>
      </c>
    </row>
    <row r="1814" spans="1:17" ht="15.75" x14ac:dyDescent="0.25">
      <c r="A1814" s="15" t="s">
        <v>557</v>
      </c>
      <c r="B1814" s="2" t="str">
        <f>VLOOKUP(A1814, 'Customer Names'!A:E, 4, FALSE)</f>
        <v>Timothy P.</v>
      </c>
      <c r="C1814" s="2">
        <f>_xlfn.XLOOKUP(A1814, 'Medical Examinations'!A:A, 'Medical Examinations'!B:B, "not found")</f>
        <v>15.61</v>
      </c>
      <c r="D1814" s="2">
        <f>_xlfn.XLOOKUP(A1814, 'Medical Examinations'!A:A, 'Medical Examinations'!D:D, "not found")</f>
        <v>5.77</v>
      </c>
      <c r="E1814" s="2" t="str">
        <f>_xlfn.XLOOKUP(A1814, 'Medical Examinations'!A:A, 'Medical Examinations'!F:F, "not found")</f>
        <v>No</v>
      </c>
      <c r="F1814" s="2" t="str">
        <f>_xlfn.XLOOKUP(A1814, 'Medical Examinations'!A:A, 'Medical Examinations'!G:G, "not found")</f>
        <v>No</v>
      </c>
      <c r="G1814" s="2" t="str">
        <f>_xlfn.XLOOKUP(A1814, 'Medical Examinations'!A:A, 'Medical Examinations'!H:H, "not found")</f>
        <v>No</v>
      </c>
      <c r="H1814" s="2">
        <f>_xlfn.XLOOKUP(A1814, 'Medical Examinations'!A:A, 'Medical Examinations'!J:J, "not found")</f>
        <v>0</v>
      </c>
      <c r="I1814" s="2" t="str">
        <f>_xlfn.XLOOKUP(A1814, 'Medical Examinations'!A:A, 'Medical Examinations'!L:L, "not found")</f>
        <v>No</v>
      </c>
      <c r="J1814" s="2" t="str">
        <f>_xlfn.XLOOKUP(A1814, 'Medical Examinations'!A:A, 'Medical Examinations'!C:C, "not found")</f>
        <v>Underweight</v>
      </c>
      <c r="K1814" s="2" t="str">
        <f>_xlfn.XLOOKUP(A1814, 'Medical Examinations'!A:A, 'Medical Examinations'!E:E, "not  found")</f>
        <v>Prediabeties</v>
      </c>
      <c r="L1814" s="16">
        <f>_xlfn.XLOOKUP(A1814, 'Hospitalisation Details'!A:A, 'Hospitalisation Details'!G:G, "not found")</f>
        <v>28463</v>
      </c>
      <c r="M1814" s="17">
        <f>_xlfn.XLOOKUP(A1814, 'Hospitalisation Details'!A:A, 'Hospitalisation Details'!J:J, "not found")</f>
        <v>4699.47</v>
      </c>
      <c r="N1814" s="2" t="str">
        <f>_xlfn.XLOOKUP(A1814, 'Hospitalisation Details'!A:A, 'Hospitalisation Details'!L:L, "not found")</f>
        <v>tier - 2</v>
      </c>
      <c r="O1814" s="2" t="str">
        <f>_xlfn.XLOOKUP(A1814, 'Hospitalisation Details'!A:A, 'Hospitalisation Details'!N:N, "not found")</f>
        <v>tier - 3</v>
      </c>
      <c r="P1814" s="2" t="str">
        <f>_xlfn.XLOOKUP(A1814, 'Hospitalisation Details'!A:A, 'Hospitalisation Details'!P:P, "not found")</f>
        <v>R1013</v>
      </c>
      <c r="Q1814" s="2">
        <f>_xlfn.XLOOKUP(A1814, 'Hospitalisation Details'!A:A, 'Hospitalisation Details'!H:H, "not found")</f>
        <v>45</v>
      </c>
    </row>
    <row r="1815" spans="1:17" ht="15.75" x14ac:dyDescent="0.25">
      <c r="A1815" s="15" t="s">
        <v>556</v>
      </c>
      <c r="B1815" s="2" t="str">
        <f>VLOOKUP(A1815, 'Customer Names'!A:E, 4, FALSE)</f>
        <v>Lauren</v>
      </c>
      <c r="C1815" s="2">
        <f>_xlfn.XLOOKUP(A1815, 'Medical Examinations'!A:A, 'Medical Examinations'!B:B, "not found")</f>
        <v>28.6</v>
      </c>
      <c r="D1815" s="2">
        <f>_xlfn.XLOOKUP(A1815, 'Medical Examinations'!A:A, 'Medical Examinations'!D:D, "not found")</f>
        <v>6.08</v>
      </c>
      <c r="E1815" s="2" t="str">
        <f>_xlfn.XLOOKUP(A1815, 'Medical Examinations'!A:A, 'Medical Examinations'!F:F, "not found")</f>
        <v>No</v>
      </c>
      <c r="F1815" s="2" t="str">
        <f>_xlfn.XLOOKUP(A1815, 'Medical Examinations'!A:A, 'Medical Examinations'!G:G, "not found")</f>
        <v>No</v>
      </c>
      <c r="G1815" s="2" t="str">
        <f>_xlfn.XLOOKUP(A1815, 'Medical Examinations'!A:A, 'Medical Examinations'!H:H, "not found")</f>
        <v>Yes</v>
      </c>
      <c r="H1815" s="2">
        <f>_xlfn.XLOOKUP(A1815, 'Medical Examinations'!A:A, 'Medical Examinations'!J:J, "not found")</f>
        <v>1</v>
      </c>
      <c r="I1815" s="2" t="str">
        <f>_xlfn.XLOOKUP(A1815, 'Medical Examinations'!A:A, 'Medical Examinations'!L:L, "not found")</f>
        <v>No</v>
      </c>
      <c r="J1815" s="2" t="str">
        <f>_xlfn.XLOOKUP(A1815, 'Medical Examinations'!A:A, 'Medical Examinations'!C:C, "not found")</f>
        <v>Overweight</v>
      </c>
      <c r="K1815" s="2" t="str">
        <f>_xlfn.XLOOKUP(A1815, 'Medical Examinations'!A:A, 'Medical Examinations'!E:E, "not  found")</f>
        <v>Prediabeties</v>
      </c>
      <c r="L1815" s="16">
        <f>_xlfn.XLOOKUP(A1815, 'Hospitalisation Details'!A:A, 'Hospitalisation Details'!G:G, "not found")</f>
        <v>37794</v>
      </c>
      <c r="M1815" s="17">
        <f>_xlfn.XLOOKUP(A1815, 'Hospitalisation Details'!A:A, 'Hospitalisation Details'!J:J, "not found")</f>
        <v>4687.8</v>
      </c>
      <c r="N1815" s="2" t="str">
        <f>_xlfn.XLOOKUP(A1815, 'Hospitalisation Details'!A:A, 'Hospitalisation Details'!L:L, "not found")</f>
        <v>tier - 2</v>
      </c>
      <c r="O1815" s="2" t="str">
        <f>_xlfn.XLOOKUP(A1815, 'Hospitalisation Details'!A:A, 'Hospitalisation Details'!N:N, "not found")</f>
        <v>tier - 3</v>
      </c>
      <c r="P1815" s="2" t="str">
        <f>_xlfn.XLOOKUP(A1815, 'Hospitalisation Details'!A:A, 'Hospitalisation Details'!P:P, "not found")</f>
        <v>R1011</v>
      </c>
      <c r="Q1815" s="2">
        <f>_xlfn.XLOOKUP(A1815, 'Hospitalisation Details'!A:A, 'Hospitalisation Details'!H:H, "not found")</f>
        <v>19</v>
      </c>
    </row>
    <row r="1816" spans="1:17" ht="15.75" x14ac:dyDescent="0.25">
      <c r="A1816" s="15" t="s">
        <v>555</v>
      </c>
      <c r="B1816" s="2" t="str">
        <f>VLOOKUP(A1816, 'Customer Names'!A:E, 4, FALSE)</f>
        <v>Benjamin</v>
      </c>
      <c r="C1816" s="2">
        <f>_xlfn.XLOOKUP(A1816, 'Medical Examinations'!A:A, 'Medical Examinations'!B:B, "not found")</f>
        <v>46.53</v>
      </c>
      <c r="D1816" s="2">
        <f>_xlfn.XLOOKUP(A1816, 'Medical Examinations'!A:A, 'Medical Examinations'!D:D, "not found")</f>
        <v>4.16</v>
      </c>
      <c r="E1816" s="2" t="str">
        <f>_xlfn.XLOOKUP(A1816, 'Medical Examinations'!A:A, 'Medical Examinations'!F:F, "not found")</f>
        <v>No</v>
      </c>
      <c r="F1816" s="2" t="str">
        <f>_xlfn.XLOOKUP(A1816, 'Medical Examinations'!A:A, 'Medical Examinations'!G:G, "not found")</f>
        <v>No</v>
      </c>
      <c r="G1816" s="2" t="str">
        <f>_xlfn.XLOOKUP(A1816, 'Medical Examinations'!A:A, 'Medical Examinations'!H:H, "not found")</f>
        <v>No</v>
      </c>
      <c r="H1816" s="2">
        <f>_xlfn.XLOOKUP(A1816, 'Medical Examinations'!A:A, 'Medical Examinations'!J:J, "not found")</f>
        <v>0</v>
      </c>
      <c r="I1816" s="2" t="str">
        <f>_xlfn.XLOOKUP(A1816, 'Medical Examinations'!A:A, 'Medical Examinations'!L:L, "not found")</f>
        <v>No</v>
      </c>
      <c r="J1816" s="2" t="str">
        <f>_xlfn.XLOOKUP(A1816, 'Medical Examinations'!A:A, 'Medical Examinations'!C:C, "not found")</f>
        <v>Obesity</v>
      </c>
      <c r="K1816" s="2" t="str">
        <f>_xlfn.XLOOKUP(A1816, 'Medical Examinations'!A:A, 'Medical Examinations'!E:E, "not  found")</f>
        <v>Normal</v>
      </c>
      <c r="L1816" s="16">
        <f>_xlfn.XLOOKUP(A1816, 'Hospitalisation Details'!A:A, 'Hospitalisation Details'!G:G, "not found")</f>
        <v>33120</v>
      </c>
      <c r="M1816" s="17">
        <f>_xlfn.XLOOKUP(A1816, 'Hospitalisation Details'!A:A, 'Hospitalisation Details'!J:J, "not found")</f>
        <v>4686.3900000000003</v>
      </c>
      <c r="N1816" s="2" t="str">
        <f>_xlfn.XLOOKUP(A1816, 'Hospitalisation Details'!A:A, 'Hospitalisation Details'!L:L, "not found")</f>
        <v>tier - 3</v>
      </c>
      <c r="O1816" s="2" t="str">
        <f>_xlfn.XLOOKUP(A1816, 'Hospitalisation Details'!A:A, 'Hospitalisation Details'!N:N, "not found")</f>
        <v>tier - 3</v>
      </c>
      <c r="P1816" s="2" t="str">
        <f>_xlfn.XLOOKUP(A1816, 'Hospitalisation Details'!A:A, 'Hospitalisation Details'!P:P, "not found")</f>
        <v>R1013</v>
      </c>
      <c r="Q1816" s="2">
        <f>_xlfn.XLOOKUP(A1816, 'Hospitalisation Details'!A:A, 'Hospitalisation Details'!H:H, "not found")</f>
        <v>32</v>
      </c>
    </row>
    <row r="1817" spans="1:17" ht="15.75" x14ac:dyDescent="0.25">
      <c r="A1817" s="15" t="s">
        <v>554</v>
      </c>
      <c r="B1817" s="2" t="str">
        <f>VLOOKUP(A1817, 'Customer Names'!A:E, 4, FALSE)</f>
        <v>Hugo M</v>
      </c>
      <c r="C1817" s="2">
        <f>_xlfn.XLOOKUP(A1817, 'Medical Examinations'!A:A, 'Medical Examinations'!B:B, "not found")</f>
        <v>34.99</v>
      </c>
      <c r="D1817" s="2">
        <f>_xlfn.XLOOKUP(A1817, 'Medical Examinations'!A:A, 'Medical Examinations'!D:D, "not found")</f>
        <v>5.0999999999999996</v>
      </c>
      <c r="E1817" s="2" t="str">
        <f>_xlfn.XLOOKUP(A1817, 'Medical Examinations'!A:A, 'Medical Examinations'!F:F, "not found")</f>
        <v>No</v>
      </c>
      <c r="F1817" s="2" t="str">
        <f>_xlfn.XLOOKUP(A1817, 'Medical Examinations'!A:A, 'Medical Examinations'!G:G, "not found")</f>
        <v>No</v>
      </c>
      <c r="G1817" s="2" t="str">
        <f>_xlfn.XLOOKUP(A1817, 'Medical Examinations'!A:A, 'Medical Examinations'!H:H, "not found")</f>
        <v>Yes</v>
      </c>
      <c r="H1817" s="2">
        <f>_xlfn.XLOOKUP(A1817, 'Medical Examinations'!A:A, 'Medical Examinations'!J:J, "not found")</f>
        <v>1</v>
      </c>
      <c r="I1817" s="2" t="str">
        <f>_xlfn.XLOOKUP(A1817, 'Medical Examinations'!A:A, 'Medical Examinations'!L:L, "not found")</f>
        <v>No</v>
      </c>
      <c r="J1817" s="2" t="str">
        <f>_xlfn.XLOOKUP(A1817, 'Medical Examinations'!A:A, 'Medical Examinations'!C:C, "not found")</f>
        <v>Obesity</v>
      </c>
      <c r="K1817" s="2" t="str">
        <f>_xlfn.XLOOKUP(A1817, 'Medical Examinations'!A:A, 'Medical Examinations'!E:E, "not  found")</f>
        <v>Normal</v>
      </c>
      <c r="L1817" s="16">
        <f>_xlfn.XLOOKUP(A1817, 'Hospitalisation Details'!A:A, 'Hospitalisation Details'!G:G, "not found")</f>
        <v>37898</v>
      </c>
      <c r="M1817" s="17">
        <f>_xlfn.XLOOKUP(A1817, 'Hospitalisation Details'!A:A, 'Hospitalisation Details'!J:J, "not found")</f>
        <v>4678.8</v>
      </c>
      <c r="N1817" s="2" t="str">
        <f>_xlfn.XLOOKUP(A1817, 'Hospitalisation Details'!A:A, 'Hospitalisation Details'!L:L, "not found")</f>
        <v>tier - 2</v>
      </c>
      <c r="O1817" s="2" t="str">
        <f>_xlfn.XLOOKUP(A1817, 'Hospitalisation Details'!A:A, 'Hospitalisation Details'!N:N, "not found")</f>
        <v>tier - 1</v>
      </c>
      <c r="P1817" s="2" t="str">
        <f>_xlfn.XLOOKUP(A1817, 'Hospitalisation Details'!A:A, 'Hospitalisation Details'!P:P, "not found")</f>
        <v>R1021</v>
      </c>
      <c r="Q1817" s="2">
        <f>_xlfn.XLOOKUP(A1817, 'Hospitalisation Details'!A:A, 'Hospitalisation Details'!H:H, "not found")</f>
        <v>19</v>
      </c>
    </row>
    <row r="1818" spans="1:17" ht="15.75" x14ac:dyDescent="0.25">
      <c r="A1818" s="15" t="s">
        <v>553</v>
      </c>
      <c r="B1818" s="2" t="str">
        <f>VLOOKUP(A1818, 'Customer Names'!A:E, 4, FALSE)</f>
        <v>Daniel J. Jr.</v>
      </c>
      <c r="C1818" s="2">
        <f>_xlfn.XLOOKUP(A1818, 'Medical Examinations'!A:A, 'Medical Examinations'!B:B, "not found")</f>
        <v>17.05</v>
      </c>
      <c r="D1818" s="2">
        <f>_xlfn.XLOOKUP(A1818, 'Medical Examinations'!A:A, 'Medical Examinations'!D:D, "not found")</f>
        <v>5.3</v>
      </c>
      <c r="E1818" s="2" t="str">
        <f>_xlfn.XLOOKUP(A1818, 'Medical Examinations'!A:A, 'Medical Examinations'!F:F, "not found")</f>
        <v>No</v>
      </c>
      <c r="F1818" s="2" t="str">
        <f>_xlfn.XLOOKUP(A1818, 'Medical Examinations'!A:A, 'Medical Examinations'!G:G, "not found")</f>
        <v>No</v>
      </c>
      <c r="G1818" s="2" t="str">
        <f>_xlfn.XLOOKUP(A1818, 'Medical Examinations'!A:A, 'Medical Examinations'!H:H, "not found")</f>
        <v>Yes</v>
      </c>
      <c r="H1818" s="2">
        <f>_xlfn.XLOOKUP(A1818, 'Medical Examinations'!A:A, 'Medical Examinations'!J:J, "not found")</f>
        <v>1</v>
      </c>
      <c r="I1818" s="2" t="str">
        <f>_xlfn.XLOOKUP(A1818, 'Medical Examinations'!A:A, 'Medical Examinations'!L:L, "not found")</f>
        <v>No</v>
      </c>
      <c r="J1818" s="2" t="str">
        <f>_xlfn.XLOOKUP(A1818, 'Medical Examinations'!A:A, 'Medical Examinations'!C:C, "not found")</f>
        <v>Underweight</v>
      </c>
      <c r="K1818" s="2" t="str">
        <f>_xlfn.XLOOKUP(A1818, 'Medical Examinations'!A:A, 'Medical Examinations'!E:E, "not  found")</f>
        <v>Normal</v>
      </c>
      <c r="L1818" s="16">
        <f>_xlfn.XLOOKUP(A1818, 'Hospitalisation Details'!A:A, 'Hospitalisation Details'!G:G, "not found")</f>
        <v>29146</v>
      </c>
      <c r="M1818" s="17">
        <f>_xlfn.XLOOKUP(A1818, 'Hospitalisation Details'!A:A, 'Hospitalisation Details'!J:J, "not found")</f>
        <v>4674.2</v>
      </c>
      <c r="N1818" s="2" t="str">
        <f>_xlfn.XLOOKUP(A1818, 'Hospitalisation Details'!A:A, 'Hospitalisation Details'!L:L, "not found")</f>
        <v>tier - 2</v>
      </c>
      <c r="O1818" s="2" t="str">
        <f>_xlfn.XLOOKUP(A1818, 'Hospitalisation Details'!A:A, 'Hospitalisation Details'!N:N, "not found")</f>
        <v>tier - 1</v>
      </c>
      <c r="P1818" s="2" t="str">
        <f>_xlfn.XLOOKUP(A1818, 'Hospitalisation Details'!A:A, 'Hospitalisation Details'!P:P, "not found")</f>
        <v>R1013</v>
      </c>
      <c r="Q1818" s="2">
        <f>_xlfn.XLOOKUP(A1818, 'Hospitalisation Details'!A:A, 'Hospitalisation Details'!H:H, "not found")</f>
        <v>43</v>
      </c>
    </row>
    <row r="1819" spans="1:17" ht="15.75" x14ac:dyDescent="0.25">
      <c r="A1819" s="15" t="s">
        <v>552</v>
      </c>
      <c r="B1819" s="2" t="str">
        <f>VLOOKUP(A1819, 'Customer Names'!A:E, 4, FALSE)</f>
        <v>Justin R</v>
      </c>
      <c r="C1819" s="2">
        <f>_xlfn.XLOOKUP(A1819, 'Medical Examinations'!A:A, 'Medical Examinations'!B:B, "not found")</f>
        <v>37.18</v>
      </c>
      <c r="D1819" s="2">
        <f>_xlfn.XLOOKUP(A1819, 'Medical Examinations'!A:A, 'Medical Examinations'!D:D, "not found")</f>
        <v>4.9000000000000004</v>
      </c>
      <c r="E1819" s="2" t="str">
        <f>_xlfn.XLOOKUP(A1819, 'Medical Examinations'!A:A, 'Medical Examinations'!F:F, "not found")</f>
        <v>No</v>
      </c>
      <c r="F1819" s="2" t="str">
        <f>_xlfn.XLOOKUP(A1819, 'Medical Examinations'!A:A, 'Medical Examinations'!G:G, "not found")</f>
        <v>No</v>
      </c>
      <c r="G1819" s="2" t="str">
        <f>_xlfn.XLOOKUP(A1819, 'Medical Examinations'!A:A, 'Medical Examinations'!H:H, "not found")</f>
        <v>No</v>
      </c>
      <c r="H1819" s="2">
        <f>_xlfn.XLOOKUP(A1819, 'Medical Examinations'!A:A, 'Medical Examinations'!J:J, "not found")</f>
        <v>0</v>
      </c>
      <c r="I1819" s="2" t="str">
        <f>_xlfn.XLOOKUP(A1819, 'Medical Examinations'!A:A, 'Medical Examinations'!L:L, "not found")</f>
        <v>No</v>
      </c>
      <c r="J1819" s="2" t="str">
        <f>_xlfn.XLOOKUP(A1819, 'Medical Examinations'!A:A, 'Medical Examinations'!C:C, "not found")</f>
        <v>Obesity</v>
      </c>
      <c r="K1819" s="2" t="str">
        <f>_xlfn.XLOOKUP(A1819, 'Medical Examinations'!A:A, 'Medical Examinations'!E:E, "not  found")</f>
        <v>Normal</v>
      </c>
      <c r="L1819" s="16">
        <f>_xlfn.XLOOKUP(A1819, 'Hospitalisation Details'!A:A, 'Hospitalisation Details'!G:G, "not found")</f>
        <v>33067</v>
      </c>
      <c r="M1819" s="17">
        <f>_xlfn.XLOOKUP(A1819, 'Hospitalisation Details'!A:A, 'Hospitalisation Details'!J:J, "not found")</f>
        <v>4673.3900000000003</v>
      </c>
      <c r="N1819" s="2" t="str">
        <f>_xlfn.XLOOKUP(A1819, 'Hospitalisation Details'!A:A, 'Hospitalisation Details'!L:L, "not found")</f>
        <v>tier - 2</v>
      </c>
      <c r="O1819" s="2" t="str">
        <f>_xlfn.XLOOKUP(A1819, 'Hospitalisation Details'!A:A, 'Hospitalisation Details'!N:N, "not found")</f>
        <v>tier - 1</v>
      </c>
      <c r="P1819" s="2" t="str">
        <f>_xlfn.XLOOKUP(A1819, 'Hospitalisation Details'!A:A, 'Hospitalisation Details'!P:P, "not found")</f>
        <v>R1013</v>
      </c>
      <c r="Q1819" s="2">
        <f>_xlfn.XLOOKUP(A1819, 'Hospitalisation Details'!A:A, 'Hospitalisation Details'!H:H, "not found")</f>
        <v>32</v>
      </c>
    </row>
    <row r="1820" spans="1:17" ht="15.75" x14ac:dyDescent="0.25">
      <c r="A1820" s="15" t="s">
        <v>551</v>
      </c>
      <c r="B1820" s="2" t="str">
        <f>VLOOKUP(A1820, 'Customer Names'!A:E, 4, FALSE)</f>
        <v>Colin</v>
      </c>
      <c r="C1820" s="2">
        <f>_xlfn.XLOOKUP(A1820, 'Medical Examinations'!A:A, 'Medical Examinations'!B:B, "not found")</f>
        <v>35.200000000000003</v>
      </c>
      <c r="D1820" s="2">
        <f>_xlfn.XLOOKUP(A1820, 'Medical Examinations'!A:A, 'Medical Examinations'!D:D, "not found")</f>
        <v>5.55</v>
      </c>
      <c r="E1820" s="2" t="str">
        <f>_xlfn.XLOOKUP(A1820, 'Medical Examinations'!A:A, 'Medical Examinations'!F:F, "not found")</f>
        <v>No</v>
      </c>
      <c r="F1820" s="2" t="str">
        <f>_xlfn.XLOOKUP(A1820, 'Medical Examinations'!A:A, 'Medical Examinations'!G:G, "not found")</f>
        <v>No</v>
      </c>
      <c r="G1820" s="2" t="str">
        <f>_xlfn.XLOOKUP(A1820, 'Medical Examinations'!A:A, 'Medical Examinations'!H:H, "not found")</f>
        <v>No</v>
      </c>
      <c r="H1820" s="2">
        <f>_xlfn.XLOOKUP(A1820, 'Medical Examinations'!A:A, 'Medical Examinations'!J:J, "not found")</f>
        <v>0</v>
      </c>
      <c r="I1820" s="2" t="str">
        <f>_xlfn.XLOOKUP(A1820, 'Medical Examinations'!A:A, 'Medical Examinations'!L:L, "not found")</f>
        <v>No</v>
      </c>
      <c r="J1820" s="2" t="str">
        <f>_xlfn.XLOOKUP(A1820, 'Medical Examinations'!A:A, 'Medical Examinations'!C:C, "not found")</f>
        <v>Obesity</v>
      </c>
      <c r="K1820" s="2" t="str">
        <f>_xlfn.XLOOKUP(A1820, 'Medical Examinations'!A:A, 'Medical Examinations'!E:E, "not  found")</f>
        <v>Normal</v>
      </c>
      <c r="L1820" s="16">
        <f>_xlfn.XLOOKUP(A1820, 'Hospitalisation Details'!A:A, 'Hospitalisation Details'!G:G, "not found")</f>
        <v>33142</v>
      </c>
      <c r="M1820" s="17">
        <f>_xlfn.XLOOKUP(A1820, 'Hospitalisation Details'!A:A, 'Hospitalisation Details'!J:J, "not found")</f>
        <v>4670.6400000000003</v>
      </c>
      <c r="N1820" s="2" t="str">
        <f>_xlfn.XLOOKUP(A1820, 'Hospitalisation Details'!A:A, 'Hospitalisation Details'!L:L, "not found")</f>
        <v>tier - 2</v>
      </c>
      <c r="O1820" s="2" t="str">
        <f>_xlfn.XLOOKUP(A1820, 'Hospitalisation Details'!A:A, 'Hospitalisation Details'!N:N, "not found")</f>
        <v>tier - 2</v>
      </c>
      <c r="P1820" s="2" t="str">
        <f>_xlfn.XLOOKUP(A1820, 'Hospitalisation Details'!A:A, 'Hospitalisation Details'!P:P, "not found")</f>
        <v>R1011</v>
      </c>
      <c r="Q1820" s="2">
        <f>_xlfn.XLOOKUP(A1820, 'Hospitalisation Details'!A:A, 'Hospitalisation Details'!H:H, "not found")</f>
        <v>32</v>
      </c>
    </row>
    <row r="1821" spans="1:17" ht="15.75" x14ac:dyDescent="0.25">
      <c r="A1821" s="15" t="s">
        <v>550</v>
      </c>
      <c r="B1821" s="2" t="str">
        <f>VLOOKUP(A1821, 'Customer Names'!A:E, 4, FALSE)</f>
        <v>Rob</v>
      </c>
      <c r="C1821" s="2">
        <f>_xlfn.XLOOKUP(A1821, 'Medical Examinations'!A:A, 'Medical Examinations'!B:B, "not found")</f>
        <v>37.335000000000001</v>
      </c>
      <c r="D1821" s="2">
        <f>_xlfn.XLOOKUP(A1821, 'Medical Examinations'!A:A, 'Medical Examinations'!D:D, "not found")</f>
        <v>4.95</v>
      </c>
      <c r="E1821" s="2" t="str">
        <f>_xlfn.XLOOKUP(A1821, 'Medical Examinations'!A:A, 'Medical Examinations'!F:F, "not found")</f>
        <v>No</v>
      </c>
      <c r="F1821" s="2" t="str">
        <f>_xlfn.XLOOKUP(A1821, 'Medical Examinations'!A:A, 'Medical Examinations'!G:G, "not found")</f>
        <v>No</v>
      </c>
      <c r="G1821" s="2" t="str">
        <f>_xlfn.XLOOKUP(A1821, 'Medical Examinations'!A:A, 'Medical Examinations'!H:H, "not found")</f>
        <v>No</v>
      </c>
      <c r="H1821" s="2">
        <f>_xlfn.XLOOKUP(A1821, 'Medical Examinations'!A:A, 'Medical Examinations'!J:J, "not found")</f>
        <v>0</v>
      </c>
      <c r="I1821" s="2" t="str">
        <f>_xlfn.XLOOKUP(A1821, 'Medical Examinations'!A:A, 'Medical Examinations'!L:L, "not found")</f>
        <v>No</v>
      </c>
      <c r="J1821" s="2" t="str">
        <f>_xlfn.XLOOKUP(A1821, 'Medical Examinations'!A:A, 'Medical Examinations'!C:C, "not found")</f>
        <v>Obesity</v>
      </c>
      <c r="K1821" s="2" t="str">
        <f>_xlfn.XLOOKUP(A1821, 'Medical Examinations'!A:A, 'Medical Examinations'!E:E, "not  found")</f>
        <v>Normal</v>
      </c>
      <c r="L1821" s="16">
        <f>_xlfn.XLOOKUP(A1821, 'Hospitalisation Details'!A:A, 'Hospitalisation Details'!G:G, "not found")</f>
        <v>33090</v>
      </c>
      <c r="M1821" s="17">
        <f>_xlfn.XLOOKUP(A1821, 'Hospitalisation Details'!A:A, 'Hospitalisation Details'!J:J, "not found")</f>
        <v>4667.6099999999997</v>
      </c>
      <c r="N1821" s="2" t="str">
        <f>_xlfn.XLOOKUP(A1821, 'Hospitalisation Details'!A:A, 'Hospitalisation Details'!L:L, "not found")</f>
        <v>tier - 3</v>
      </c>
      <c r="O1821" s="2" t="str">
        <f>_xlfn.XLOOKUP(A1821, 'Hospitalisation Details'!A:A, 'Hospitalisation Details'!N:N, "not found")</f>
        <v>tier - 3</v>
      </c>
      <c r="P1821" s="2" t="str">
        <f>_xlfn.XLOOKUP(A1821, 'Hospitalisation Details'!A:A, 'Hospitalisation Details'!P:P, "not found")</f>
        <v>R1016</v>
      </c>
      <c r="Q1821" s="2">
        <f>_xlfn.XLOOKUP(A1821, 'Hospitalisation Details'!A:A, 'Hospitalisation Details'!H:H, "not found")</f>
        <v>32</v>
      </c>
    </row>
    <row r="1822" spans="1:17" ht="15.75" x14ac:dyDescent="0.25">
      <c r="A1822" s="15" t="s">
        <v>549</v>
      </c>
      <c r="B1822" s="2" t="str">
        <f>VLOOKUP(A1822, 'Customer Names'!A:E, 4, FALSE)</f>
        <v>Patrick</v>
      </c>
      <c r="C1822" s="2">
        <f>_xlfn.XLOOKUP(A1822, 'Medical Examinations'!A:A, 'Medical Examinations'!B:B, "not found")</f>
        <v>27.265000000000001</v>
      </c>
      <c r="D1822" s="2">
        <f>_xlfn.XLOOKUP(A1822, 'Medical Examinations'!A:A, 'Medical Examinations'!D:D, "not found")</f>
        <v>6.46</v>
      </c>
      <c r="E1822" s="2" t="str">
        <f>_xlfn.XLOOKUP(A1822, 'Medical Examinations'!A:A, 'Medical Examinations'!F:F, "not found")</f>
        <v>yes</v>
      </c>
      <c r="F1822" s="2" t="str">
        <f>_xlfn.XLOOKUP(A1822, 'Medical Examinations'!A:A, 'Medical Examinations'!G:G, "not found")</f>
        <v>No</v>
      </c>
      <c r="G1822" s="2" t="str">
        <f>_xlfn.XLOOKUP(A1822, 'Medical Examinations'!A:A, 'Medical Examinations'!H:H, "not found")</f>
        <v>No</v>
      </c>
      <c r="H1822" s="2">
        <f>_xlfn.XLOOKUP(A1822, 'Medical Examinations'!A:A, 'Medical Examinations'!J:J, "not found")</f>
        <v>0</v>
      </c>
      <c r="I1822" s="2" t="str">
        <f>_xlfn.XLOOKUP(A1822, 'Medical Examinations'!A:A, 'Medical Examinations'!L:L, "not found")</f>
        <v>No</v>
      </c>
      <c r="J1822" s="2" t="str">
        <f>_xlfn.XLOOKUP(A1822, 'Medical Examinations'!A:A, 'Medical Examinations'!C:C, "not found")</f>
        <v>Overweight</v>
      </c>
      <c r="K1822" s="2" t="str">
        <f>_xlfn.XLOOKUP(A1822, 'Medical Examinations'!A:A, 'Medical Examinations'!E:E, "not  found")</f>
        <v>Prediabeties</v>
      </c>
      <c r="L1822" s="16">
        <f>_xlfn.XLOOKUP(A1822, 'Hospitalisation Details'!A:A, 'Hospitalisation Details'!G:G, "not found")</f>
        <v>35363</v>
      </c>
      <c r="M1822" s="17">
        <f>_xlfn.XLOOKUP(A1822, 'Hospitalisation Details'!A:A, 'Hospitalisation Details'!J:J, "not found")</f>
        <v>4661.29</v>
      </c>
      <c r="N1822" s="2" t="str">
        <f>_xlfn.XLOOKUP(A1822, 'Hospitalisation Details'!A:A, 'Hospitalisation Details'!L:L, "not found")</f>
        <v>tier - 2</v>
      </c>
      <c r="O1822" s="2" t="str">
        <f>_xlfn.XLOOKUP(A1822, 'Hospitalisation Details'!A:A, 'Hospitalisation Details'!N:N, "not found")</f>
        <v>tier - 1</v>
      </c>
      <c r="P1822" s="2" t="str">
        <f>_xlfn.XLOOKUP(A1822, 'Hospitalisation Details'!A:A, 'Hospitalisation Details'!P:P, "not found")</f>
        <v>R1017</v>
      </c>
      <c r="Q1822" s="2">
        <f>_xlfn.XLOOKUP(A1822, 'Hospitalisation Details'!A:A, 'Hospitalisation Details'!H:H, "not found")</f>
        <v>26</v>
      </c>
    </row>
    <row r="1823" spans="1:17" ht="15.75" x14ac:dyDescent="0.25">
      <c r="A1823" s="15" t="s">
        <v>548</v>
      </c>
      <c r="B1823" s="2" t="str">
        <f>VLOOKUP(A1823, 'Customer Names'!A:E, 4, FALSE)</f>
        <v>Austin D</v>
      </c>
      <c r="C1823" s="2">
        <f>_xlfn.XLOOKUP(A1823, 'Medical Examinations'!A:A, 'Medical Examinations'!B:B, "not found")</f>
        <v>30.8</v>
      </c>
      <c r="D1823" s="2">
        <f>_xlfn.XLOOKUP(A1823, 'Medical Examinations'!A:A, 'Medical Examinations'!D:D, "not found")</f>
        <v>4.9000000000000004</v>
      </c>
      <c r="E1823" s="2" t="str">
        <f>_xlfn.XLOOKUP(A1823, 'Medical Examinations'!A:A, 'Medical Examinations'!F:F, "not found")</f>
        <v>yes</v>
      </c>
      <c r="F1823" s="2" t="str">
        <f>_xlfn.XLOOKUP(A1823, 'Medical Examinations'!A:A, 'Medical Examinations'!G:G, "not found")</f>
        <v>No</v>
      </c>
      <c r="G1823" s="2" t="str">
        <f>_xlfn.XLOOKUP(A1823, 'Medical Examinations'!A:A, 'Medical Examinations'!H:H, "not found")</f>
        <v>No</v>
      </c>
      <c r="H1823" s="2">
        <f>_xlfn.XLOOKUP(A1823, 'Medical Examinations'!A:A, 'Medical Examinations'!J:J, "not found")</f>
        <v>0</v>
      </c>
      <c r="I1823" s="2" t="str">
        <f>_xlfn.XLOOKUP(A1823, 'Medical Examinations'!A:A, 'Medical Examinations'!L:L, "not found")</f>
        <v>No</v>
      </c>
      <c r="J1823" s="2" t="str">
        <f>_xlfn.XLOOKUP(A1823, 'Medical Examinations'!A:A, 'Medical Examinations'!C:C, "not found")</f>
        <v>Obesity</v>
      </c>
      <c r="K1823" s="2" t="str">
        <f>_xlfn.XLOOKUP(A1823, 'Medical Examinations'!A:A, 'Medical Examinations'!E:E, "not  found")</f>
        <v>Normal</v>
      </c>
      <c r="L1823" s="16">
        <f>_xlfn.XLOOKUP(A1823, 'Hospitalisation Details'!A:A, 'Hospitalisation Details'!G:G, "not found")</f>
        <v>31220</v>
      </c>
      <c r="M1823" s="17">
        <f>_xlfn.XLOOKUP(A1823, 'Hospitalisation Details'!A:A, 'Hospitalisation Details'!J:J, "not found")</f>
        <v>4646.76</v>
      </c>
      <c r="N1823" s="2" t="str">
        <f>_xlfn.XLOOKUP(A1823, 'Hospitalisation Details'!A:A, 'Hospitalisation Details'!L:L, "not found")</f>
        <v>tier - 1</v>
      </c>
      <c r="O1823" s="2" t="str">
        <f>_xlfn.XLOOKUP(A1823, 'Hospitalisation Details'!A:A, 'Hospitalisation Details'!N:N, "not found")</f>
        <v>tier - 1</v>
      </c>
      <c r="P1823" s="2" t="str">
        <f>_xlfn.XLOOKUP(A1823, 'Hospitalisation Details'!A:A, 'Hospitalisation Details'!P:P, "not found")</f>
        <v>R1011</v>
      </c>
      <c r="Q1823" s="2">
        <f>_xlfn.XLOOKUP(A1823, 'Hospitalisation Details'!A:A, 'Hospitalisation Details'!H:H, "not found")</f>
        <v>37</v>
      </c>
    </row>
    <row r="1824" spans="1:17" ht="15.75" x14ac:dyDescent="0.25">
      <c r="A1824" s="15" t="s">
        <v>547</v>
      </c>
      <c r="B1824" s="2" t="str">
        <f>VLOOKUP(A1824, 'Customer Names'!A:E, 4, FALSE)</f>
        <v>Brittany</v>
      </c>
      <c r="C1824" s="2">
        <f>_xlfn.XLOOKUP(A1824, 'Medical Examinations'!A:A, 'Medical Examinations'!B:B, "not found")</f>
        <v>30.21</v>
      </c>
      <c r="D1824" s="2">
        <f>_xlfn.XLOOKUP(A1824, 'Medical Examinations'!A:A, 'Medical Examinations'!D:D, "not found")</f>
        <v>5.21</v>
      </c>
      <c r="E1824" s="2" t="str">
        <f>_xlfn.XLOOKUP(A1824, 'Medical Examinations'!A:A, 'Medical Examinations'!F:F, "not found")</f>
        <v>No</v>
      </c>
      <c r="F1824" s="2" t="str">
        <f>_xlfn.XLOOKUP(A1824, 'Medical Examinations'!A:A, 'Medical Examinations'!G:G, "not found")</f>
        <v>No</v>
      </c>
      <c r="G1824" s="2" t="str">
        <f>_xlfn.XLOOKUP(A1824, 'Medical Examinations'!A:A, 'Medical Examinations'!H:H, "not found")</f>
        <v>No</v>
      </c>
      <c r="H1824" s="2">
        <f>_xlfn.XLOOKUP(A1824, 'Medical Examinations'!A:A, 'Medical Examinations'!J:J, "not found")</f>
        <v>1</v>
      </c>
      <c r="I1824" s="2" t="str">
        <f>_xlfn.XLOOKUP(A1824, 'Medical Examinations'!A:A, 'Medical Examinations'!L:L, "not found")</f>
        <v>No</v>
      </c>
      <c r="J1824" s="2" t="str">
        <f>_xlfn.XLOOKUP(A1824, 'Medical Examinations'!A:A, 'Medical Examinations'!C:C, "not found")</f>
        <v>Obesity</v>
      </c>
      <c r="K1824" s="2" t="str">
        <f>_xlfn.XLOOKUP(A1824, 'Medical Examinations'!A:A, 'Medical Examinations'!E:E, "not  found")</f>
        <v>Normal</v>
      </c>
      <c r="L1824" s="16">
        <f>_xlfn.XLOOKUP(A1824, 'Hospitalisation Details'!A:A, 'Hospitalisation Details'!G:G, "not found")</f>
        <v>35975</v>
      </c>
      <c r="M1824" s="17">
        <f>_xlfn.XLOOKUP(A1824, 'Hospitalisation Details'!A:A, 'Hospitalisation Details'!J:J, "not found")</f>
        <v>4618.08</v>
      </c>
      <c r="N1824" s="2" t="str">
        <f>_xlfn.XLOOKUP(A1824, 'Hospitalisation Details'!A:A, 'Hospitalisation Details'!L:L, "not found")</f>
        <v>tier - 2</v>
      </c>
      <c r="O1824" s="2" t="str">
        <f>_xlfn.XLOOKUP(A1824, 'Hospitalisation Details'!A:A, 'Hospitalisation Details'!N:N, "not found")</f>
        <v>tier - 1</v>
      </c>
      <c r="P1824" s="2" t="str">
        <f>_xlfn.XLOOKUP(A1824, 'Hospitalisation Details'!A:A, 'Hospitalisation Details'!P:P, "not found")</f>
        <v>R1012</v>
      </c>
      <c r="Q1824" s="2">
        <f>_xlfn.XLOOKUP(A1824, 'Hospitalisation Details'!A:A, 'Hospitalisation Details'!H:H, "not found")</f>
        <v>24</v>
      </c>
    </row>
    <row r="1825" spans="1:17" ht="15.75" x14ac:dyDescent="0.25">
      <c r="A1825" s="15" t="s">
        <v>546</v>
      </c>
      <c r="B1825" s="2" t="str">
        <f>VLOOKUP(A1825, 'Customer Names'!A:E, 4, FALSE)</f>
        <v>Matthew T</v>
      </c>
      <c r="C1825" s="2">
        <f>_xlfn.XLOOKUP(A1825, 'Medical Examinations'!A:A, 'Medical Examinations'!B:B, "not found")</f>
        <v>35.340000000000003</v>
      </c>
      <c r="D1825" s="2">
        <f>_xlfn.XLOOKUP(A1825, 'Medical Examinations'!A:A, 'Medical Examinations'!D:D, "not found")</f>
        <v>4.13</v>
      </c>
      <c r="E1825" s="2" t="str">
        <f>_xlfn.XLOOKUP(A1825, 'Medical Examinations'!A:A, 'Medical Examinations'!F:F, "not found")</f>
        <v>No</v>
      </c>
      <c r="F1825" s="2" t="str">
        <f>_xlfn.XLOOKUP(A1825, 'Medical Examinations'!A:A, 'Medical Examinations'!G:G, "not found")</f>
        <v>yes</v>
      </c>
      <c r="G1825" s="2" t="str">
        <f>_xlfn.XLOOKUP(A1825, 'Medical Examinations'!A:A, 'Medical Examinations'!H:H, "not found")</f>
        <v>No</v>
      </c>
      <c r="H1825" s="2">
        <f>_xlfn.XLOOKUP(A1825, 'Medical Examinations'!A:A, 'Medical Examinations'!J:J, "not found")</f>
        <v>1</v>
      </c>
      <c r="I1825" s="2" t="str">
        <f>_xlfn.XLOOKUP(A1825, 'Medical Examinations'!A:A, 'Medical Examinations'!L:L, "not found")</f>
        <v>No</v>
      </c>
      <c r="J1825" s="2" t="str">
        <f>_xlfn.XLOOKUP(A1825, 'Medical Examinations'!A:A, 'Medical Examinations'!C:C, "not found")</f>
        <v>Obesity</v>
      </c>
      <c r="K1825" s="2" t="str">
        <f>_xlfn.XLOOKUP(A1825, 'Medical Examinations'!A:A, 'Medical Examinations'!E:E, "not  found")</f>
        <v>Normal</v>
      </c>
      <c r="L1825" s="16">
        <f>_xlfn.XLOOKUP(A1825, 'Hospitalisation Details'!A:A, 'Hospitalisation Details'!G:G, "not found")</f>
        <v>36709</v>
      </c>
      <c r="M1825" s="17">
        <f>_xlfn.XLOOKUP(A1825, 'Hospitalisation Details'!A:A, 'Hospitalisation Details'!J:J, "not found")</f>
        <v>4608.03</v>
      </c>
      <c r="N1825" s="2" t="str">
        <f>_xlfn.XLOOKUP(A1825, 'Hospitalisation Details'!A:A, 'Hospitalisation Details'!L:L, "not found")</f>
        <v>tier - 2</v>
      </c>
      <c r="O1825" s="2" t="str">
        <f>_xlfn.XLOOKUP(A1825, 'Hospitalisation Details'!A:A, 'Hospitalisation Details'!N:N, "not found")</f>
        <v>tier - 3</v>
      </c>
      <c r="P1825" s="2" t="str">
        <f>_xlfn.XLOOKUP(A1825, 'Hospitalisation Details'!A:A, 'Hospitalisation Details'!P:P, "not found")</f>
        <v>R1011</v>
      </c>
      <c r="Q1825" s="2">
        <f>_xlfn.XLOOKUP(A1825, 'Hospitalisation Details'!A:A, 'Hospitalisation Details'!H:H, "not found")</f>
        <v>22</v>
      </c>
    </row>
    <row r="1826" spans="1:17" ht="15.75" x14ac:dyDescent="0.25">
      <c r="A1826" s="15" t="s">
        <v>545</v>
      </c>
      <c r="B1826" s="2" t="str">
        <f>VLOOKUP(A1826, 'Customer Names'!A:E, 4, FALSE)</f>
        <v>Becky G.</v>
      </c>
      <c r="C1826" s="2">
        <f>_xlfn.XLOOKUP(A1826, 'Medical Examinations'!A:A, 'Medical Examinations'!B:B, "not found")</f>
        <v>26.695</v>
      </c>
      <c r="D1826" s="2">
        <f>_xlfn.XLOOKUP(A1826, 'Medical Examinations'!A:A, 'Medical Examinations'!D:D, "not found")</f>
        <v>5.28</v>
      </c>
      <c r="E1826" s="2" t="str">
        <f>_xlfn.XLOOKUP(A1826, 'Medical Examinations'!A:A, 'Medical Examinations'!F:F, "not found")</f>
        <v>No</v>
      </c>
      <c r="F1826" s="2" t="str">
        <f>_xlfn.XLOOKUP(A1826, 'Medical Examinations'!A:A, 'Medical Examinations'!G:G, "not found")</f>
        <v>No</v>
      </c>
      <c r="G1826" s="2" t="str">
        <f>_xlfn.XLOOKUP(A1826, 'Medical Examinations'!A:A, 'Medical Examinations'!H:H, "not found")</f>
        <v>No</v>
      </c>
      <c r="H1826" s="2">
        <f>_xlfn.XLOOKUP(A1826, 'Medical Examinations'!A:A, 'Medical Examinations'!J:J, "not found")</f>
        <v>0</v>
      </c>
      <c r="I1826" s="2" t="str">
        <f>_xlfn.XLOOKUP(A1826, 'Medical Examinations'!A:A, 'Medical Examinations'!L:L, "not found")</f>
        <v>No</v>
      </c>
      <c r="J1826" s="2" t="str">
        <f>_xlfn.XLOOKUP(A1826, 'Medical Examinations'!A:A, 'Medical Examinations'!C:C, "not found")</f>
        <v>Overweight</v>
      </c>
      <c r="K1826" s="2" t="str">
        <f>_xlfn.XLOOKUP(A1826, 'Medical Examinations'!A:A, 'Medical Examinations'!E:E, "not  found")</f>
        <v>Normal</v>
      </c>
      <c r="L1826" s="16">
        <f>_xlfn.XLOOKUP(A1826, 'Hospitalisation Details'!A:A, 'Hospitalisation Details'!G:G, "not found")</f>
        <v>32769</v>
      </c>
      <c r="M1826" s="17">
        <f>_xlfn.XLOOKUP(A1826, 'Hospitalisation Details'!A:A, 'Hospitalisation Details'!J:J, "not found")</f>
        <v>4571.41</v>
      </c>
      <c r="N1826" s="2" t="str">
        <f>_xlfn.XLOOKUP(A1826, 'Hospitalisation Details'!A:A, 'Hospitalisation Details'!L:L, "not found")</f>
        <v>tier - 2</v>
      </c>
      <c r="O1826" s="2" t="str">
        <f>_xlfn.XLOOKUP(A1826, 'Hospitalisation Details'!A:A, 'Hospitalisation Details'!N:N, "not found")</f>
        <v>tier - 2</v>
      </c>
      <c r="P1826" s="2" t="str">
        <f>_xlfn.XLOOKUP(A1826, 'Hospitalisation Details'!A:A, 'Hospitalisation Details'!P:P, "not found")</f>
        <v>R1012</v>
      </c>
      <c r="Q1826" s="2">
        <f>_xlfn.XLOOKUP(A1826, 'Hospitalisation Details'!A:A, 'Hospitalisation Details'!H:H, "not found")</f>
        <v>33</v>
      </c>
    </row>
    <row r="1827" spans="1:17" ht="15.75" x14ac:dyDescent="0.25">
      <c r="A1827" s="15" t="s">
        <v>544</v>
      </c>
      <c r="B1827" s="2" t="str">
        <f>VLOOKUP(A1827, 'Customer Names'!A:E, 4, FALSE)</f>
        <v>Virginie</v>
      </c>
      <c r="C1827" s="2">
        <f>_xlfn.XLOOKUP(A1827, 'Medical Examinations'!A:A, 'Medical Examinations'!B:B, "not found")</f>
        <v>29.355</v>
      </c>
      <c r="D1827" s="2">
        <f>_xlfn.XLOOKUP(A1827, 'Medical Examinations'!A:A, 'Medical Examinations'!D:D, "not found")</f>
        <v>4.68</v>
      </c>
      <c r="E1827" s="2" t="str">
        <f>_xlfn.XLOOKUP(A1827, 'Medical Examinations'!A:A, 'Medical Examinations'!F:F, "not found")</f>
        <v>yes</v>
      </c>
      <c r="F1827" s="2" t="str">
        <f>_xlfn.XLOOKUP(A1827, 'Medical Examinations'!A:A, 'Medical Examinations'!G:G, "not found")</f>
        <v>No</v>
      </c>
      <c r="G1827" s="2" t="str">
        <f>_xlfn.XLOOKUP(A1827, 'Medical Examinations'!A:A, 'Medical Examinations'!H:H, "not found")</f>
        <v>No</v>
      </c>
      <c r="H1827" s="2">
        <f>_xlfn.XLOOKUP(A1827, 'Medical Examinations'!A:A, 'Medical Examinations'!J:J, "not found")</f>
        <v>0</v>
      </c>
      <c r="I1827" s="2" t="str">
        <f>_xlfn.XLOOKUP(A1827, 'Medical Examinations'!A:A, 'Medical Examinations'!L:L, "not found")</f>
        <v>No</v>
      </c>
      <c r="J1827" s="2" t="str">
        <f>_xlfn.XLOOKUP(A1827, 'Medical Examinations'!A:A, 'Medical Examinations'!C:C, "not found")</f>
        <v>Overweight</v>
      </c>
      <c r="K1827" s="2" t="str">
        <f>_xlfn.XLOOKUP(A1827, 'Medical Examinations'!A:A, 'Medical Examinations'!E:E, "not  found")</f>
        <v>Normal</v>
      </c>
      <c r="L1827" s="16">
        <f>_xlfn.XLOOKUP(A1827, 'Hospitalisation Details'!A:A, 'Hospitalisation Details'!G:G, "not found")</f>
        <v>35424</v>
      </c>
      <c r="M1827" s="17">
        <f>_xlfn.XLOOKUP(A1827, 'Hospitalisation Details'!A:A, 'Hospitalisation Details'!J:J, "not found")</f>
        <v>4564.1899999999996</v>
      </c>
      <c r="N1827" s="2" t="str">
        <f>_xlfn.XLOOKUP(A1827, 'Hospitalisation Details'!A:A, 'Hospitalisation Details'!L:L, "not found")</f>
        <v>tier - 2</v>
      </c>
      <c r="O1827" s="2" t="str">
        <f>_xlfn.XLOOKUP(A1827, 'Hospitalisation Details'!A:A, 'Hospitalisation Details'!N:N, "not found")</f>
        <v>tier - 2</v>
      </c>
      <c r="P1827" s="2" t="str">
        <f>_xlfn.XLOOKUP(A1827, 'Hospitalisation Details'!A:A, 'Hospitalisation Details'!P:P, "not found")</f>
        <v>R1024</v>
      </c>
      <c r="Q1827" s="2">
        <f>_xlfn.XLOOKUP(A1827, 'Hospitalisation Details'!A:A, 'Hospitalisation Details'!H:H, "not found")</f>
        <v>26</v>
      </c>
    </row>
    <row r="1828" spans="1:17" ht="15.75" x14ac:dyDescent="0.25">
      <c r="A1828" s="15" t="s">
        <v>543</v>
      </c>
      <c r="B1828" s="2" t="str">
        <f>VLOOKUP(A1828, 'Customer Names'!A:E, 4, FALSE)</f>
        <v>Allison A</v>
      </c>
      <c r="C1828" s="2">
        <f>_xlfn.XLOOKUP(A1828, 'Medical Examinations'!A:A, 'Medical Examinations'!B:B, "not found")</f>
        <v>29.59</v>
      </c>
      <c r="D1828" s="2">
        <f>_xlfn.XLOOKUP(A1828, 'Medical Examinations'!A:A, 'Medical Examinations'!D:D, "not found")</f>
        <v>4.0599999999999996</v>
      </c>
      <c r="E1828" s="2" t="str">
        <f>_xlfn.XLOOKUP(A1828, 'Medical Examinations'!A:A, 'Medical Examinations'!F:F, "not found")</f>
        <v>No</v>
      </c>
      <c r="F1828" s="2" t="str">
        <f>_xlfn.XLOOKUP(A1828, 'Medical Examinations'!A:A, 'Medical Examinations'!G:G, "not found")</f>
        <v>No</v>
      </c>
      <c r="G1828" s="2" t="str">
        <f>_xlfn.XLOOKUP(A1828, 'Medical Examinations'!A:A, 'Medical Examinations'!H:H, "not found")</f>
        <v>No</v>
      </c>
      <c r="H1828" s="2">
        <f>_xlfn.XLOOKUP(A1828, 'Medical Examinations'!A:A, 'Medical Examinations'!J:J, "not found")</f>
        <v>0</v>
      </c>
      <c r="I1828" s="2" t="str">
        <f>_xlfn.XLOOKUP(A1828, 'Medical Examinations'!A:A, 'Medical Examinations'!L:L, "not found")</f>
        <v>No</v>
      </c>
      <c r="J1828" s="2" t="str">
        <f>_xlfn.XLOOKUP(A1828, 'Medical Examinations'!A:A, 'Medical Examinations'!C:C, "not found")</f>
        <v>Overweight</v>
      </c>
      <c r="K1828" s="2" t="str">
        <f>_xlfn.XLOOKUP(A1828, 'Medical Examinations'!A:A, 'Medical Examinations'!E:E, "not  found")</f>
        <v>Normal</v>
      </c>
      <c r="L1828" s="16">
        <f>_xlfn.XLOOKUP(A1828, 'Hospitalisation Details'!A:A, 'Hospitalisation Details'!G:G, "not found")</f>
        <v>33136</v>
      </c>
      <c r="M1828" s="17">
        <f>_xlfn.XLOOKUP(A1828, 'Hospitalisation Details'!A:A, 'Hospitalisation Details'!J:J, "not found")</f>
        <v>4562.84</v>
      </c>
      <c r="N1828" s="2" t="str">
        <f>_xlfn.XLOOKUP(A1828, 'Hospitalisation Details'!A:A, 'Hospitalisation Details'!L:L, "not found")</f>
        <v>tier - 2</v>
      </c>
      <c r="O1828" s="2" t="str">
        <f>_xlfn.XLOOKUP(A1828, 'Hospitalisation Details'!A:A, 'Hospitalisation Details'!N:N, "not found")</f>
        <v>tier - 2</v>
      </c>
      <c r="P1828" s="2" t="str">
        <f>_xlfn.XLOOKUP(A1828, 'Hospitalisation Details'!A:A, 'Hospitalisation Details'!P:P, "not found")</f>
        <v>R1013</v>
      </c>
      <c r="Q1828" s="2">
        <f>_xlfn.XLOOKUP(A1828, 'Hospitalisation Details'!A:A, 'Hospitalisation Details'!H:H, "not found")</f>
        <v>32</v>
      </c>
    </row>
    <row r="1829" spans="1:17" ht="15.75" x14ac:dyDescent="0.25">
      <c r="A1829" s="15" t="s">
        <v>542</v>
      </c>
      <c r="B1829" s="2" t="str">
        <f>VLOOKUP(A1829, 'Customer Names'!A:E, 4, FALSE)</f>
        <v>Julie</v>
      </c>
      <c r="C1829" s="2">
        <f>_xlfn.XLOOKUP(A1829, 'Medical Examinations'!A:A, 'Medical Examinations'!B:B, "not found")</f>
        <v>31.35</v>
      </c>
      <c r="D1829" s="2">
        <f>_xlfn.XLOOKUP(A1829, 'Medical Examinations'!A:A, 'Medical Examinations'!D:D, "not found")</f>
        <v>4.2</v>
      </c>
      <c r="E1829" s="2" t="str">
        <f>_xlfn.XLOOKUP(A1829, 'Medical Examinations'!A:A, 'Medical Examinations'!F:F, "not found")</f>
        <v>No</v>
      </c>
      <c r="F1829" s="2" t="str">
        <f>_xlfn.XLOOKUP(A1829, 'Medical Examinations'!A:A, 'Medical Examinations'!G:G, "not found")</f>
        <v>yes</v>
      </c>
      <c r="G1829" s="2" t="str">
        <f>_xlfn.XLOOKUP(A1829, 'Medical Examinations'!A:A, 'Medical Examinations'!H:H, "not found")</f>
        <v>No</v>
      </c>
      <c r="H1829" s="2">
        <f>_xlfn.XLOOKUP(A1829, 'Medical Examinations'!A:A, 'Medical Examinations'!J:J, "not found")</f>
        <v>1</v>
      </c>
      <c r="I1829" s="2" t="str">
        <f>_xlfn.XLOOKUP(A1829, 'Medical Examinations'!A:A, 'Medical Examinations'!L:L, "not found")</f>
        <v>No</v>
      </c>
      <c r="J1829" s="2" t="str">
        <f>_xlfn.XLOOKUP(A1829, 'Medical Examinations'!A:A, 'Medical Examinations'!C:C, "not found")</f>
        <v>Obesity</v>
      </c>
      <c r="K1829" s="2" t="str">
        <f>_xlfn.XLOOKUP(A1829, 'Medical Examinations'!A:A, 'Medical Examinations'!E:E, "not  found")</f>
        <v>Normal</v>
      </c>
      <c r="L1829" s="16">
        <f>_xlfn.XLOOKUP(A1829, 'Hospitalisation Details'!A:A, 'Hospitalisation Details'!G:G, "not found")</f>
        <v>38343</v>
      </c>
      <c r="M1829" s="17">
        <f>_xlfn.XLOOKUP(A1829, 'Hospitalisation Details'!A:A, 'Hospitalisation Details'!J:J, "not found")</f>
        <v>4561.1899999999996</v>
      </c>
      <c r="N1829" s="2" t="str">
        <f>_xlfn.XLOOKUP(A1829, 'Hospitalisation Details'!A:A, 'Hospitalisation Details'!L:L, "not found")</f>
        <v>tier - 2</v>
      </c>
      <c r="O1829" s="2" t="str">
        <f>_xlfn.XLOOKUP(A1829, 'Hospitalisation Details'!A:A, 'Hospitalisation Details'!N:N, "not found")</f>
        <v>tier - 2</v>
      </c>
      <c r="P1829" s="2" t="str">
        <f>_xlfn.XLOOKUP(A1829, 'Hospitalisation Details'!A:A, 'Hospitalisation Details'!P:P, "not found")</f>
        <v>R1024</v>
      </c>
      <c r="Q1829" s="2">
        <f>_xlfn.XLOOKUP(A1829, 'Hospitalisation Details'!A:A, 'Hospitalisation Details'!H:H, "not found")</f>
        <v>18</v>
      </c>
    </row>
    <row r="1830" spans="1:17" ht="15.75" x14ac:dyDescent="0.25">
      <c r="A1830" s="15" t="s">
        <v>541</v>
      </c>
      <c r="B1830" s="2" t="str">
        <f>VLOOKUP(A1830, 'Customer Names'!A:E, 4, FALSE)</f>
        <v>Katherine</v>
      </c>
      <c r="C1830" s="2">
        <f>_xlfn.XLOOKUP(A1830, 'Medical Examinations'!A:A, 'Medical Examinations'!B:B, "not found")</f>
        <v>20.52</v>
      </c>
      <c r="D1830" s="2">
        <f>_xlfn.XLOOKUP(A1830, 'Medical Examinations'!A:A, 'Medical Examinations'!D:D, "not found")</f>
        <v>4.83</v>
      </c>
      <c r="E1830" s="2" t="str">
        <f>_xlfn.XLOOKUP(A1830, 'Medical Examinations'!A:A, 'Medical Examinations'!F:F, "not found")</f>
        <v>No</v>
      </c>
      <c r="F1830" s="2" t="str">
        <f>_xlfn.XLOOKUP(A1830, 'Medical Examinations'!A:A, 'Medical Examinations'!G:G, "not found")</f>
        <v>No</v>
      </c>
      <c r="G1830" s="2" t="str">
        <f>_xlfn.XLOOKUP(A1830, 'Medical Examinations'!A:A, 'Medical Examinations'!H:H, "not found")</f>
        <v>No</v>
      </c>
      <c r="H1830" s="2">
        <f>_xlfn.XLOOKUP(A1830, 'Medical Examinations'!A:A, 'Medical Examinations'!J:J, "not found")</f>
        <v>0</v>
      </c>
      <c r="I1830" s="2" t="str">
        <f>_xlfn.XLOOKUP(A1830, 'Medical Examinations'!A:A, 'Medical Examinations'!L:L, "not found")</f>
        <v>No</v>
      </c>
      <c r="J1830" s="2" t="str">
        <f>_xlfn.XLOOKUP(A1830, 'Medical Examinations'!A:A, 'Medical Examinations'!C:C, "not found")</f>
        <v>Normal Weight</v>
      </c>
      <c r="K1830" s="2" t="str">
        <f>_xlfn.XLOOKUP(A1830, 'Medical Examinations'!A:A, 'Medical Examinations'!E:E, "not  found")</f>
        <v>Normal</v>
      </c>
      <c r="L1830" s="16">
        <f>_xlfn.XLOOKUP(A1830, 'Hospitalisation Details'!A:A, 'Hospitalisation Details'!G:G, "not found")</f>
        <v>33194</v>
      </c>
      <c r="M1830" s="17">
        <f>_xlfn.XLOOKUP(A1830, 'Hospitalisation Details'!A:A, 'Hospitalisation Details'!J:J, "not found")</f>
        <v>4544.2299999999996</v>
      </c>
      <c r="N1830" s="2" t="str">
        <f>_xlfn.XLOOKUP(A1830, 'Hospitalisation Details'!A:A, 'Hospitalisation Details'!L:L, "not found")</f>
        <v>tier - 2</v>
      </c>
      <c r="O1830" s="2" t="str">
        <f>_xlfn.XLOOKUP(A1830, 'Hospitalisation Details'!A:A, 'Hospitalisation Details'!N:N, "not found")</f>
        <v>tier - 1</v>
      </c>
      <c r="P1830" s="2" t="str">
        <f>_xlfn.XLOOKUP(A1830, 'Hospitalisation Details'!A:A, 'Hospitalisation Details'!P:P, "not found")</f>
        <v>R1024</v>
      </c>
      <c r="Q1830" s="2">
        <f>_xlfn.XLOOKUP(A1830, 'Hospitalisation Details'!A:A, 'Hospitalisation Details'!H:H, "not found")</f>
        <v>32</v>
      </c>
    </row>
    <row r="1831" spans="1:17" ht="15.75" x14ac:dyDescent="0.25">
      <c r="A1831" s="15" t="s">
        <v>540</v>
      </c>
      <c r="B1831" s="2" t="str">
        <f>VLOOKUP(A1831, 'Customer Names'!A:E, 4, FALSE)</f>
        <v>Caleb</v>
      </c>
      <c r="C1831" s="2">
        <f>_xlfn.XLOOKUP(A1831, 'Medical Examinations'!A:A, 'Medical Examinations'!B:B, "not found")</f>
        <v>42.9</v>
      </c>
      <c r="D1831" s="2">
        <f>_xlfn.XLOOKUP(A1831, 'Medical Examinations'!A:A, 'Medical Examinations'!D:D, "not found")</f>
        <v>4.87</v>
      </c>
      <c r="E1831" s="2" t="str">
        <f>_xlfn.XLOOKUP(A1831, 'Medical Examinations'!A:A, 'Medical Examinations'!F:F, "not found")</f>
        <v>yes</v>
      </c>
      <c r="F1831" s="2" t="str">
        <f>_xlfn.XLOOKUP(A1831, 'Medical Examinations'!A:A, 'Medical Examinations'!G:G, "not found")</f>
        <v>No</v>
      </c>
      <c r="G1831" s="2" t="str">
        <f>_xlfn.XLOOKUP(A1831, 'Medical Examinations'!A:A, 'Medical Examinations'!H:H, "not found")</f>
        <v>No</v>
      </c>
      <c r="H1831" s="2">
        <f>_xlfn.XLOOKUP(A1831, 'Medical Examinations'!A:A, 'Medical Examinations'!J:J, "not found")</f>
        <v>1</v>
      </c>
      <c r="I1831" s="2" t="str">
        <f>_xlfn.XLOOKUP(A1831, 'Medical Examinations'!A:A, 'Medical Examinations'!L:L, "not found")</f>
        <v>No</v>
      </c>
      <c r="J1831" s="2" t="str">
        <f>_xlfn.XLOOKUP(A1831, 'Medical Examinations'!A:A, 'Medical Examinations'!C:C, "not found")</f>
        <v>Obesity</v>
      </c>
      <c r="K1831" s="2" t="str">
        <f>_xlfn.XLOOKUP(A1831, 'Medical Examinations'!A:A, 'Medical Examinations'!E:E, "not  found")</f>
        <v>Normal</v>
      </c>
      <c r="L1831" s="16">
        <f>_xlfn.XLOOKUP(A1831, 'Hospitalisation Details'!A:A, 'Hospitalisation Details'!G:G, "not found")</f>
        <v>32307</v>
      </c>
      <c r="M1831" s="17">
        <f>_xlfn.XLOOKUP(A1831, 'Hospitalisation Details'!A:A, 'Hospitalisation Details'!J:J, "not found")</f>
        <v>4536.26</v>
      </c>
      <c r="N1831" s="2" t="str">
        <f>_xlfn.XLOOKUP(A1831, 'Hospitalisation Details'!A:A, 'Hospitalisation Details'!L:L, "not found")</f>
        <v>tier - 2</v>
      </c>
      <c r="O1831" s="2" t="str">
        <f>_xlfn.XLOOKUP(A1831, 'Hospitalisation Details'!A:A, 'Hospitalisation Details'!N:N, "not found")</f>
        <v>tier - 2</v>
      </c>
      <c r="P1831" s="2" t="str">
        <f>_xlfn.XLOOKUP(A1831, 'Hospitalisation Details'!A:A, 'Hospitalisation Details'!P:P, "not found")</f>
        <v>R1011</v>
      </c>
      <c r="Q1831" s="2">
        <f>_xlfn.XLOOKUP(A1831, 'Hospitalisation Details'!A:A, 'Hospitalisation Details'!H:H, "not found")</f>
        <v>34</v>
      </c>
    </row>
    <row r="1832" spans="1:17" ht="15.75" x14ac:dyDescent="0.25">
      <c r="A1832" s="15" t="s">
        <v>539</v>
      </c>
      <c r="B1832" s="2" t="str">
        <f>VLOOKUP(A1832, 'Customer Names'!A:E, 4, FALSE)</f>
        <v>Jaime</v>
      </c>
      <c r="C1832" s="2">
        <f>_xlfn.XLOOKUP(A1832, 'Medical Examinations'!A:A, 'Medical Examinations'!B:B, "not found")</f>
        <v>24.6</v>
      </c>
      <c r="D1832" s="2">
        <f>_xlfn.XLOOKUP(A1832, 'Medical Examinations'!A:A, 'Medical Examinations'!D:D, "not found")</f>
        <v>5.86</v>
      </c>
      <c r="E1832" s="2" t="str">
        <f>_xlfn.XLOOKUP(A1832, 'Medical Examinations'!A:A, 'Medical Examinations'!F:F, "not found")</f>
        <v>No</v>
      </c>
      <c r="F1832" s="2" t="str">
        <f>_xlfn.XLOOKUP(A1832, 'Medical Examinations'!A:A, 'Medical Examinations'!G:G, "not found")</f>
        <v>No</v>
      </c>
      <c r="G1832" s="2" t="str">
        <f>_xlfn.XLOOKUP(A1832, 'Medical Examinations'!A:A, 'Medical Examinations'!H:H, "not found")</f>
        <v>Yes</v>
      </c>
      <c r="H1832" s="2">
        <f>_xlfn.XLOOKUP(A1832, 'Medical Examinations'!A:A, 'Medical Examinations'!J:J, "not found")</f>
        <v>1</v>
      </c>
      <c r="I1832" s="2" t="str">
        <f>_xlfn.XLOOKUP(A1832, 'Medical Examinations'!A:A, 'Medical Examinations'!L:L, "not found")</f>
        <v>No</v>
      </c>
      <c r="J1832" s="2" t="str">
        <f>_xlfn.XLOOKUP(A1832, 'Medical Examinations'!A:A, 'Medical Examinations'!C:C, "not found")</f>
        <v>Normal Weight</v>
      </c>
      <c r="K1832" s="2" t="str">
        <f>_xlfn.XLOOKUP(A1832, 'Medical Examinations'!A:A, 'Medical Examinations'!E:E, "not  found")</f>
        <v>Prediabeties</v>
      </c>
      <c r="L1832" s="16">
        <f>_xlfn.XLOOKUP(A1832, 'Hospitalisation Details'!A:A, 'Hospitalisation Details'!G:G, "not found")</f>
        <v>34149</v>
      </c>
      <c r="M1832" s="17">
        <f>_xlfn.XLOOKUP(A1832, 'Hospitalisation Details'!A:A, 'Hospitalisation Details'!J:J, "not found")</f>
        <v>4529.4799999999996</v>
      </c>
      <c r="N1832" s="2" t="str">
        <f>_xlfn.XLOOKUP(A1832, 'Hospitalisation Details'!A:A, 'Hospitalisation Details'!L:L, "not found")</f>
        <v>tier - 2</v>
      </c>
      <c r="O1832" s="2" t="str">
        <f>_xlfn.XLOOKUP(A1832, 'Hospitalisation Details'!A:A, 'Hospitalisation Details'!N:N, "not found")</f>
        <v>tier - 1</v>
      </c>
      <c r="P1832" s="2" t="str">
        <f>_xlfn.XLOOKUP(A1832, 'Hospitalisation Details'!A:A, 'Hospitalisation Details'!P:P, "not found")</f>
        <v>R1011</v>
      </c>
      <c r="Q1832" s="2">
        <f>_xlfn.XLOOKUP(A1832, 'Hospitalisation Details'!A:A, 'Hospitalisation Details'!H:H, "not found")</f>
        <v>29</v>
      </c>
    </row>
    <row r="1833" spans="1:17" ht="15.75" x14ac:dyDescent="0.25">
      <c r="A1833" s="15" t="s">
        <v>538</v>
      </c>
      <c r="B1833" s="2" t="str">
        <f>VLOOKUP(A1833, 'Customer Names'!A:E, 4, FALSE)</f>
        <v>Hannah</v>
      </c>
      <c r="C1833" s="2">
        <f>_xlfn.XLOOKUP(A1833, 'Medical Examinations'!A:A, 'Medical Examinations'!B:B, "not found")</f>
        <v>28.405000000000001</v>
      </c>
      <c r="D1833" s="2">
        <f>_xlfn.XLOOKUP(A1833, 'Medical Examinations'!A:A, 'Medical Examinations'!D:D, "not found")</f>
        <v>4.12</v>
      </c>
      <c r="E1833" s="2" t="str">
        <f>_xlfn.XLOOKUP(A1833, 'Medical Examinations'!A:A, 'Medical Examinations'!F:F, "not found")</f>
        <v>No</v>
      </c>
      <c r="F1833" s="2" t="str">
        <f>_xlfn.XLOOKUP(A1833, 'Medical Examinations'!A:A, 'Medical Examinations'!G:G, "not found")</f>
        <v>No</v>
      </c>
      <c r="G1833" s="2" t="str">
        <f>_xlfn.XLOOKUP(A1833, 'Medical Examinations'!A:A, 'Medical Examinations'!H:H, "not found")</f>
        <v>No</v>
      </c>
      <c r="H1833" s="2">
        <f>_xlfn.XLOOKUP(A1833, 'Medical Examinations'!A:A, 'Medical Examinations'!J:J, "not found")</f>
        <v>1</v>
      </c>
      <c r="I1833" s="2" t="str">
        <f>_xlfn.XLOOKUP(A1833, 'Medical Examinations'!A:A, 'Medical Examinations'!L:L, "not found")</f>
        <v>No</v>
      </c>
      <c r="J1833" s="2" t="str">
        <f>_xlfn.XLOOKUP(A1833, 'Medical Examinations'!A:A, 'Medical Examinations'!C:C, "not found")</f>
        <v>Overweight</v>
      </c>
      <c r="K1833" s="2" t="str">
        <f>_xlfn.XLOOKUP(A1833, 'Medical Examinations'!A:A, 'Medical Examinations'!E:E, "not  found")</f>
        <v>Normal</v>
      </c>
      <c r="L1833" s="16">
        <f>_xlfn.XLOOKUP(A1833, 'Hospitalisation Details'!A:A, 'Hospitalisation Details'!G:G, "not found")</f>
        <v>33829</v>
      </c>
      <c r="M1833" s="17">
        <f>_xlfn.XLOOKUP(A1833, 'Hospitalisation Details'!A:A, 'Hospitalisation Details'!J:J, "not found")</f>
        <v>4527.18</v>
      </c>
      <c r="N1833" s="2" t="str">
        <f>_xlfn.XLOOKUP(A1833, 'Hospitalisation Details'!A:A, 'Hospitalisation Details'!L:L, "not found")</f>
        <v>tier - 2</v>
      </c>
      <c r="O1833" s="2" t="str">
        <f>_xlfn.XLOOKUP(A1833, 'Hospitalisation Details'!A:A, 'Hospitalisation Details'!N:N, "not found")</f>
        <v>tier - 2</v>
      </c>
      <c r="P1833" s="2" t="str">
        <f>_xlfn.XLOOKUP(A1833, 'Hospitalisation Details'!A:A, 'Hospitalisation Details'!P:P, "not found")</f>
        <v>R1012</v>
      </c>
      <c r="Q1833" s="2">
        <f>_xlfn.XLOOKUP(A1833, 'Hospitalisation Details'!A:A, 'Hospitalisation Details'!H:H, "not found")</f>
        <v>30</v>
      </c>
    </row>
    <row r="1834" spans="1:17" ht="15.75" x14ac:dyDescent="0.25">
      <c r="A1834" s="15" t="s">
        <v>537</v>
      </c>
      <c r="B1834" s="2" t="str">
        <f>VLOOKUP(A1834, 'Customer Names'!A:E, 4, FALSE)</f>
        <v>Zachariah</v>
      </c>
      <c r="C1834" s="2">
        <f>_xlfn.XLOOKUP(A1834, 'Medical Examinations'!A:A, 'Medical Examinations'!B:B, "not found")</f>
        <v>34.674999999999997</v>
      </c>
      <c r="D1834" s="2">
        <f>_xlfn.XLOOKUP(A1834, 'Medical Examinations'!A:A, 'Medical Examinations'!D:D, "not found")</f>
        <v>5.71</v>
      </c>
      <c r="E1834" s="2" t="str">
        <f>_xlfn.XLOOKUP(A1834, 'Medical Examinations'!A:A, 'Medical Examinations'!F:F, "not found")</f>
        <v>yes</v>
      </c>
      <c r="F1834" s="2" t="str">
        <f>_xlfn.XLOOKUP(A1834, 'Medical Examinations'!A:A, 'Medical Examinations'!G:G, "not found")</f>
        <v>No</v>
      </c>
      <c r="G1834" s="2" t="str">
        <f>_xlfn.XLOOKUP(A1834, 'Medical Examinations'!A:A, 'Medical Examinations'!H:H, "not found")</f>
        <v>No</v>
      </c>
      <c r="H1834" s="2">
        <f>_xlfn.XLOOKUP(A1834, 'Medical Examinations'!A:A, 'Medical Examinations'!J:J, "not found")</f>
        <v>1</v>
      </c>
      <c r="I1834" s="2" t="str">
        <f>_xlfn.XLOOKUP(A1834, 'Medical Examinations'!A:A, 'Medical Examinations'!L:L, "not found")</f>
        <v>No</v>
      </c>
      <c r="J1834" s="2" t="str">
        <f>_xlfn.XLOOKUP(A1834, 'Medical Examinations'!A:A, 'Medical Examinations'!C:C, "not found")</f>
        <v>Obesity</v>
      </c>
      <c r="K1834" s="2" t="str">
        <f>_xlfn.XLOOKUP(A1834, 'Medical Examinations'!A:A, 'Medical Examinations'!E:E, "not  found")</f>
        <v>Prediabeties</v>
      </c>
      <c r="L1834" s="16">
        <f>_xlfn.XLOOKUP(A1834, 'Hospitalisation Details'!A:A, 'Hospitalisation Details'!G:G, "not found")</f>
        <v>32498</v>
      </c>
      <c r="M1834" s="17">
        <f>_xlfn.XLOOKUP(A1834, 'Hospitalisation Details'!A:A, 'Hospitalisation Details'!J:J, "not found")</f>
        <v>4518.83</v>
      </c>
      <c r="N1834" s="2" t="str">
        <f>_xlfn.XLOOKUP(A1834, 'Hospitalisation Details'!A:A, 'Hospitalisation Details'!L:L, "not found")</f>
        <v>tier - 2</v>
      </c>
      <c r="O1834" s="2" t="str">
        <f>_xlfn.XLOOKUP(A1834, 'Hospitalisation Details'!A:A, 'Hospitalisation Details'!N:N, "not found")</f>
        <v>tier - 2</v>
      </c>
      <c r="P1834" s="2" t="str">
        <f>_xlfn.XLOOKUP(A1834, 'Hospitalisation Details'!A:A, 'Hospitalisation Details'!P:P, "not found")</f>
        <v>R1017</v>
      </c>
      <c r="Q1834" s="2">
        <f>_xlfn.XLOOKUP(A1834, 'Hospitalisation Details'!A:A, 'Hospitalisation Details'!H:H, "not found")</f>
        <v>34</v>
      </c>
    </row>
    <row r="1835" spans="1:17" ht="15.75" x14ac:dyDescent="0.25">
      <c r="A1835" s="15" t="s">
        <v>536</v>
      </c>
      <c r="B1835" s="2" t="str">
        <f>VLOOKUP(A1835, 'Customer Names'!A:E, 4, FALSE)</f>
        <v>Patricia A</v>
      </c>
      <c r="C1835" s="2">
        <f>_xlfn.XLOOKUP(A1835, 'Medical Examinations'!A:A, 'Medical Examinations'!B:B, "not found")</f>
        <v>18.850000000000001</v>
      </c>
      <c r="D1835" s="2">
        <f>_xlfn.XLOOKUP(A1835, 'Medical Examinations'!A:A, 'Medical Examinations'!D:D, "not found")</f>
        <v>6.03</v>
      </c>
      <c r="E1835" s="2" t="str">
        <f>_xlfn.XLOOKUP(A1835, 'Medical Examinations'!A:A, 'Medical Examinations'!F:F, "not found")</f>
        <v>No</v>
      </c>
      <c r="F1835" s="2" t="str">
        <f>_xlfn.XLOOKUP(A1835, 'Medical Examinations'!A:A, 'Medical Examinations'!G:G, "not found")</f>
        <v>No</v>
      </c>
      <c r="G1835" s="2" t="str">
        <f>_xlfn.XLOOKUP(A1835, 'Medical Examinations'!A:A, 'Medical Examinations'!H:H, "not found")</f>
        <v>No</v>
      </c>
      <c r="H1835" s="2">
        <f>_xlfn.XLOOKUP(A1835, 'Medical Examinations'!A:A, 'Medical Examinations'!J:J, "not found")</f>
        <v>1</v>
      </c>
      <c r="I1835" s="2" t="str">
        <f>_xlfn.XLOOKUP(A1835, 'Medical Examinations'!A:A, 'Medical Examinations'!L:L, "not found")</f>
        <v>No</v>
      </c>
      <c r="J1835" s="2" t="str">
        <f>_xlfn.XLOOKUP(A1835, 'Medical Examinations'!A:A, 'Medical Examinations'!C:C, "not found")</f>
        <v>Normal Weight</v>
      </c>
      <c r="K1835" s="2" t="str">
        <f>_xlfn.XLOOKUP(A1835, 'Medical Examinations'!A:A, 'Medical Examinations'!E:E, "not  found")</f>
        <v>Prediabeties</v>
      </c>
      <c r="L1835" s="16">
        <f>_xlfn.XLOOKUP(A1835, 'Hospitalisation Details'!A:A, 'Hospitalisation Details'!G:G, "not found")</f>
        <v>32116</v>
      </c>
      <c r="M1835" s="17">
        <f>_xlfn.XLOOKUP(A1835, 'Hospitalisation Details'!A:A, 'Hospitalisation Details'!J:J, "not found")</f>
        <v>4518.7700000000004</v>
      </c>
      <c r="N1835" s="2" t="str">
        <f>_xlfn.XLOOKUP(A1835, 'Hospitalisation Details'!A:A, 'Hospitalisation Details'!L:L, "not found")</f>
        <v>tier - 2</v>
      </c>
      <c r="O1835" s="2" t="str">
        <f>_xlfn.XLOOKUP(A1835, 'Hospitalisation Details'!A:A, 'Hospitalisation Details'!N:N, "not found")</f>
        <v>tier - 3</v>
      </c>
      <c r="P1835" s="2" t="str">
        <f>_xlfn.XLOOKUP(A1835, 'Hospitalisation Details'!A:A, 'Hospitalisation Details'!P:P, "not found")</f>
        <v>R1012</v>
      </c>
      <c r="Q1835" s="2">
        <f>_xlfn.XLOOKUP(A1835, 'Hospitalisation Details'!A:A, 'Hospitalisation Details'!H:H, "not found")</f>
        <v>35</v>
      </c>
    </row>
    <row r="1836" spans="1:17" ht="15.75" x14ac:dyDescent="0.25">
      <c r="A1836" s="15" t="s">
        <v>534</v>
      </c>
      <c r="B1836" s="2" t="str">
        <f>VLOOKUP(A1836, 'Customer Names'!A:E, 4, FALSE)</f>
        <v>Elizabeth A.</v>
      </c>
      <c r="C1836" s="2">
        <f>_xlfn.XLOOKUP(A1836, 'Medical Examinations'!A:A, 'Medical Examinations'!B:B, "not found")</f>
        <v>34.130000000000003</v>
      </c>
      <c r="D1836" s="2">
        <f>_xlfn.XLOOKUP(A1836, 'Medical Examinations'!A:A, 'Medical Examinations'!D:D, "not found")</f>
        <v>5.65</v>
      </c>
      <c r="E1836" s="2" t="str">
        <f>_xlfn.XLOOKUP(A1836, 'Medical Examinations'!A:A, 'Medical Examinations'!F:F, "not found")</f>
        <v>No</v>
      </c>
      <c r="F1836" s="2" t="str">
        <f>_xlfn.XLOOKUP(A1836, 'Medical Examinations'!A:A, 'Medical Examinations'!G:G, "not found")</f>
        <v>No</v>
      </c>
      <c r="G1836" s="2" t="str">
        <f>_xlfn.XLOOKUP(A1836, 'Medical Examinations'!A:A, 'Medical Examinations'!H:H, "not found")</f>
        <v>Yes</v>
      </c>
      <c r="H1836" s="2">
        <f>_xlfn.XLOOKUP(A1836, 'Medical Examinations'!A:A, 'Medical Examinations'!J:J, "not found")</f>
        <v>1</v>
      </c>
      <c r="I1836" s="2" t="str">
        <f>_xlfn.XLOOKUP(A1836, 'Medical Examinations'!A:A, 'Medical Examinations'!L:L, "not found")</f>
        <v>No</v>
      </c>
      <c r="J1836" s="2" t="str">
        <f>_xlfn.XLOOKUP(A1836, 'Medical Examinations'!A:A, 'Medical Examinations'!C:C, "not found")</f>
        <v>Obesity</v>
      </c>
      <c r="K1836" s="2" t="str">
        <f>_xlfn.XLOOKUP(A1836, 'Medical Examinations'!A:A, 'Medical Examinations'!E:E, "not  found")</f>
        <v>Normal</v>
      </c>
      <c r="L1836" s="16">
        <f>_xlfn.XLOOKUP(A1836, 'Hospitalisation Details'!A:A, 'Hospitalisation Details'!G:G, "not found")</f>
        <v>37896</v>
      </c>
      <c r="M1836" s="17">
        <f>_xlfn.XLOOKUP(A1836, 'Hospitalisation Details'!A:A, 'Hospitalisation Details'!J:J, "not found")</f>
        <v>4518.3999999999996</v>
      </c>
      <c r="N1836" s="2" t="str">
        <f>_xlfn.XLOOKUP(A1836, 'Hospitalisation Details'!A:A, 'Hospitalisation Details'!L:L, "not found")</f>
        <v>tier - 2</v>
      </c>
      <c r="O1836" s="2" t="str">
        <f>_xlfn.XLOOKUP(A1836, 'Hospitalisation Details'!A:A, 'Hospitalisation Details'!N:N, "not found")</f>
        <v>tier - 3</v>
      </c>
      <c r="P1836" s="2" t="str">
        <f>_xlfn.XLOOKUP(A1836, 'Hospitalisation Details'!A:A, 'Hospitalisation Details'!P:P, "not found")</f>
        <v>R1026</v>
      </c>
      <c r="Q1836" s="2">
        <f>_xlfn.XLOOKUP(A1836, 'Hospitalisation Details'!A:A, 'Hospitalisation Details'!H:H, "not found")</f>
        <v>19</v>
      </c>
    </row>
    <row r="1837" spans="1:17" ht="15.75" x14ac:dyDescent="0.25">
      <c r="A1837" s="15" t="s">
        <v>533</v>
      </c>
      <c r="B1837" s="2" t="str">
        <f>VLOOKUP(A1837, 'Customer Names'!A:E, 4, FALSE)</f>
        <v>Benjamin</v>
      </c>
      <c r="C1837" s="2">
        <f>_xlfn.XLOOKUP(A1837, 'Medical Examinations'!A:A, 'Medical Examinations'!B:B, "not found")</f>
        <v>17.34</v>
      </c>
      <c r="D1837" s="2">
        <f>_xlfn.XLOOKUP(A1837, 'Medical Examinations'!A:A, 'Medical Examinations'!D:D, "not found")</f>
        <v>5.05</v>
      </c>
      <c r="E1837" s="2" t="str">
        <f>_xlfn.XLOOKUP(A1837, 'Medical Examinations'!A:A, 'Medical Examinations'!F:F, "not found")</f>
        <v>No</v>
      </c>
      <c r="F1837" s="2" t="str">
        <f>_xlfn.XLOOKUP(A1837, 'Medical Examinations'!A:A, 'Medical Examinations'!G:G, "not found")</f>
        <v>No</v>
      </c>
      <c r="G1837" s="2" t="str">
        <f>_xlfn.XLOOKUP(A1837, 'Medical Examinations'!A:A, 'Medical Examinations'!H:H, "not found")</f>
        <v>No</v>
      </c>
      <c r="H1837" s="2">
        <f>_xlfn.XLOOKUP(A1837, 'Medical Examinations'!A:A, 'Medical Examinations'!J:J, "not found")</f>
        <v>0</v>
      </c>
      <c r="I1837" s="2" t="str">
        <f>_xlfn.XLOOKUP(A1837, 'Medical Examinations'!A:A, 'Medical Examinations'!L:L, "not found")</f>
        <v>No</v>
      </c>
      <c r="J1837" s="2" t="str">
        <f>_xlfn.XLOOKUP(A1837, 'Medical Examinations'!A:A, 'Medical Examinations'!C:C, "not found")</f>
        <v>Underweight</v>
      </c>
      <c r="K1837" s="2" t="str">
        <f>_xlfn.XLOOKUP(A1837, 'Medical Examinations'!A:A, 'Medical Examinations'!E:E, "not  found")</f>
        <v>Normal</v>
      </c>
      <c r="L1837" s="16">
        <f>_xlfn.XLOOKUP(A1837, 'Hospitalisation Details'!A:A, 'Hospitalisation Details'!G:G, "not found")</f>
        <v>29388</v>
      </c>
      <c r="M1837" s="17">
        <f>_xlfn.XLOOKUP(A1837, 'Hospitalisation Details'!A:A, 'Hospitalisation Details'!J:J, "not found")</f>
        <v>4515.71</v>
      </c>
      <c r="N1837" s="2" t="str">
        <f>_xlfn.XLOOKUP(A1837, 'Hospitalisation Details'!A:A, 'Hospitalisation Details'!L:L, "not found")</f>
        <v>tier - 2</v>
      </c>
      <c r="O1837" s="2" t="str">
        <f>_xlfn.XLOOKUP(A1837, 'Hospitalisation Details'!A:A, 'Hospitalisation Details'!N:N, "not found")</f>
        <v>tier - 3</v>
      </c>
      <c r="P1837" s="2" t="str">
        <f>_xlfn.XLOOKUP(A1837, 'Hospitalisation Details'!A:A, 'Hospitalisation Details'!P:P, "not found")</f>
        <v>R1013</v>
      </c>
      <c r="Q1837" s="2">
        <f>_xlfn.XLOOKUP(A1837, 'Hospitalisation Details'!A:A, 'Hospitalisation Details'!H:H, "not found")</f>
        <v>42</v>
      </c>
    </row>
    <row r="1838" spans="1:17" ht="15.75" x14ac:dyDescent="0.25">
      <c r="A1838" s="15" t="s">
        <v>532</v>
      </c>
      <c r="B1838" s="2" t="str">
        <f>VLOOKUP(A1838, 'Customer Names'!A:E, 4, FALSE)</f>
        <v>Breno</v>
      </c>
      <c r="C1838" s="2">
        <f>_xlfn.XLOOKUP(A1838, 'Medical Examinations'!A:A, 'Medical Examinations'!B:B, "not found")</f>
        <v>17.440000000000001</v>
      </c>
      <c r="D1838" s="2">
        <f>_xlfn.XLOOKUP(A1838, 'Medical Examinations'!A:A, 'Medical Examinations'!D:D, "not found")</f>
        <v>6.26</v>
      </c>
      <c r="E1838" s="2" t="str">
        <f>_xlfn.XLOOKUP(A1838, 'Medical Examinations'!A:A, 'Medical Examinations'!F:F, "not found")</f>
        <v>No</v>
      </c>
      <c r="F1838" s="2" t="str">
        <f>_xlfn.XLOOKUP(A1838, 'Medical Examinations'!A:A, 'Medical Examinations'!G:G, "not found")</f>
        <v>No</v>
      </c>
      <c r="G1838" s="2" t="str">
        <f>_xlfn.XLOOKUP(A1838, 'Medical Examinations'!A:A, 'Medical Examinations'!H:H, "not found")</f>
        <v>No</v>
      </c>
      <c r="H1838" s="2">
        <f>_xlfn.XLOOKUP(A1838, 'Medical Examinations'!A:A, 'Medical Examinations'!J:J, "not found")</f>
        <v>0</v>
      </c>
      <c r="I1838" s="2" t="str">
        <f>_xlfn.XLOOKUP(A1838, 'Medical Examinations'!A:A, 'Medical Examinations'!L:L, "not found")</f>
        <v>No</v>
      </c>
      <c r="J1838" s="2" t="str">
        <f>_xlfn.XLOOKUP(A1838, 'Medical Examinations'!A:A, 'Medical Examinations'!C:C, "not found")</f>
        <v>Underweight</v>
      </c>
      <c r="K1838" s="2" t="str">
        <f>_xlfn.XLOOKUP(A1838, 'Medical Examinations'!A:A, 'Medical Examinations'!E:E, "not  found")</f>
        <v>Prediabeties</v>
      </c>
      <c r="L1838" s="16">
        <f>_xlfn.XLOOKUP(A1838, 'Hospitalisation Details'!A:A, 'Hospitalisation Details'!G:G, "not found")</f>
        <v>30221</v>
      </c>
      <c r="M1838" s="17">
        <f>_xlfn.XLOOKUP(A1838, 'Hospitalisation Details'!A:A, 'Hospitalisation Details'!J:J, "not found")</f>
        <v>4511.41</v>
      </c>
      <c r="N1838" s="2" t="str">
        <f>_xlfn.XLOOKUP(A1838, 'Hospitalisation Details'!A:A, 'Hospitalisation Details'!L:L, "not found")</f>
        <v>tier - 2</v>
      </c>
      <c r="O1838" s="2" t="str">
        <f>_xlfn.XLOOKUP(A1838, 'Hospitalisation Details'!A:A, 'Hospitalisation Details'!N:N, "not found")</f>
        <v>tier - 3</v>
      </c>
      <c r="P1838" s="2" t="str">
        <f>_xlfn.XLOOKUP(A1838, 'Hospitalisation Details'!A:A, 'Hospitalisation Details'!P:P, "not found")</f>
        <v>R1013</v>
      </c>
      <c r="Q1838" s="2">
        <f>_xlfn.XLOOKUP(A1838, 'Hospitalisation Details'!A:A, 'Hospitalisation Details'!H:H, "not found")</f>
        <v>40</v>
      </c>
    </row>
    <row r="1839" spans="1:17" ht="15.75" x14ac:dyDescent="0.25">
      <c r="A1839" s="15" t="s">
        <v>531</v>
      </c>
      <c r="B1839" s="2" t="str">
        <f>VLOOKUP(A1839, 'Customer Names'!A:E, 4, FALSE)</f>
        <v>Takaya</v>
      </c>
      <c r="C1839" s="2">
        <f>_xlfn.XLOOKUP(A1839, 'Medical Examinations'!A:A, 'Medical Examinations'!B:B, "not found")</f>
        <v>33.659999999999997</v>
      </c>
      <c r="D1839" s="2">
        <f>_xlfn.XLOOKUP(A1839, 'Medical Examinations'!A:A, 'Medical Examinations'!D:D, "not found")</f>
        <v>4.08</v>
      </c>
      <c r="E1839" s="2" t="str">
        <f>_xlfn.XLOOKUP(A1839, 'Medical Examinations'!A:A, 'Medical Examinations'!F:F, "not found")</f>
        <v>yes</v>
      </c>
      <c r="F1839" s="2" t="str">
        <f>_xlfn.XLOOKUP(A1839, 'Medical Examinations'!A:A, 'Medical Examinations'!G:G, "not found")</f>
        <v>No</v>
      </c>
      <c r="G1839" s="2" t="str">
        <f>_xlfn.XLOOKUP(A1839, 'Medical Examinations'!A:A, 'Medical Examinations'!H:H, "not found")</f>
        <v>Yes</v>
      </c>
      <c r="H1839" s="2">
        <f>_xlfn.XLOOKUP(A1839, 'Medical Examinations'!A:A, 'Medical Examinations'!J:J, "not found")</f>
        <v>1</v>
      </c>
      <c r="I1839" s="2" t="str">
        <f>_xlfn.XLOOKUP(A1839, 'Medical Examinations'!A:A, 'Medical Examinations'!L:L, "not found")</f>
        <v>No</v>
      </c>
      <c r="J1839" s="2" t="str">
        <f>_xlfn.XLOOKUP(A1839, 'Medical Examinations'!A:A, 'Medical Examinations'!C:C, "not found")</f>
        <v>Obesity</v>
      </c>
      <c r="K1839" s="2" t="str">
        <f>_xlfn.XLOOKUP(A1839, 'Medical Examinations'!A:A, 'Medical Examinations'!E:E, "not  found")</f>
        <v>Normal</v>
      </c>
      <c r="L1839" s="16">
        <f>_xlfn.XLOOKUP(A1839, 'Hospitalisation Details'!A:A, 'Hospitalisation Details'!G:G, "not found")</f>
        <v>35716</v>
      </c>
      <c r="M1839" s="17">
        <f>_xlfn.XLOOKUP(A1839, 'Hospitalisation Details'!A:A, 'Hospitalisation Details'!J:J, "not found")</f>
        <v>4504.66</v>
      </c>
      <c r="N1839" s="2" t="str">
        <f>_xlfn.XLOOKUP(A1839, 'Hospitalisation Details'!A:A, 'Hospitalisation Details'!L:L, "not found")</f>
        <v>tier - 1</v>
      </c>
      <c r="O1839" s="2" t="str">
        <f>_xlfn.XLOOKUP(A1839, 'Hospitalisation Details'!A:A, 'Hospitalisation Details'!N:N, "not found")</f>
        <v>tier - 2</v>
      </c>
      <c r="P1839" s="2" t="str">
        <f>_xlfn.XLOOKUP(A1839, 'Hospitalisation Details'!A:A, 'Hospitalisation Details'!P:P, "not found")</f>
        <v>R1013</v>
      </c>
      <c r="Q1839" s="2">
        <f>_xlfn.XLOOKUP(A1839, 'Hospitalisation Details'!A:A, 'Hospitalisation Details'!H:H, "not found")</f>
        <v>25</v>
      </c>
    </row>
    <row r="1840" spans="1:17" ht="15.75" x14ac:dyDescent="0.25">
      <c r="A1840" s="15" t="s">
        <v>530</v>
      </c>
      <c r="B1840" s="2" t="str">
        <f>VLOOKUP(A1840, 'Customer Names'!A:E, 4, FALSE)</f>
        <v>Thomas IV</v>
      </c>
      <c r="C1840" s="2">
        <f>_xlfn.XLOOKUP(A1840, 'Medical Examinations'!A:A, 'Medical Examinations'!B:B, "not found")</f>
        <v>21.375</v>
      </c>
      <c r="D1840" s="2">
        <f>_xlfn.XLOOKUP(A1840, 'Medical Examinations'!A:A, 'Medical Examinations'!D:D, "not found")</f>
        <v>6.19</v>
      </c>
      <c r="E1840" s="2" t="str">
        <f>_xlfn.XLOOKUP(A1840, 'Medical Examinations'!A:A, 'Medical Examinations'!F:F, "not found")</f>
        <v>yes</v>
      </c>
      <c r="F1840" s="2" t="str">
        <f>_xlfn.XLOOKUP(A1840, 'Medical Examinations'!A:A, 'Medical Examinations'!G:G, "not found")</f>
        <v>No</v>
      </c>
      <c r="G1840" s="2" t="str">
        <f>_xlfn.XLOOKUP(A1840, 'Medical Examinations'!A:A, 'Medical Examinations'!H:H, "not found")</f>
        <v>No</v>
      </c>
      <c r="H1840" s="2">
        <f>_xlfn.XLOOKUP(A1840, 'Medical Examinations'!A:A, 'Medical Examinations'!J:J, "not found")</f>
        <v>1</v>
      </c>
      <c r="I1840" s="2" t="str">
        <f>_xlfn.XLOOKUP(A1840, 'Medical Examinations'!A:A, 'Medical Examinations'!L:L, "not found")</f>
        <v>No</v>
      </c>
      <c r="J1840" s="2" t="str">
        <f>_xlfn.XLOOKUP(A1840, 'Medical Examinations'!A:A, 'Medical Examinations'!C:C, "not found")</f>
        <v>Normal Weight</v>
      </c>
      <c r="K1840" s="2" t="str">
        <f>_xlfn.XLOOKUP(A1840, 'Medical Examinations'!A:A, 'Medical Examinations'!E:E, "not  found")</f>
        <v>Prediabeties</v>
      </c>
      <c r="L1840" s="16">
        <f>_xlfn.XLOOKUP(A1840, 'Hospitalisation Details'!A:A, 'Hospitalisation Details'!G:G, "not found")</f>
        <v>32320</v>
      </c>
      <c r="M1840" s="17">
        <f>_xlfn.XLOOKUP(A1840, 'Hospitalisation Details'!A:A, 'Hospitalisation Details'!J:J, "not found")</f>
        <v>4500.34</v>
      </c>
      <c r="N1840" s="2" t="str">
        <f>_xlfn.XLOOKUP(A1840, 'Hospitalisation Details'!A:A, 'Hospitalisation Details'!L:L, "not found")</f>
        <v>tier - 2</v>
      </c>
      <c r="O1840" s="2" t="str">
        <f>_xlfn.XLOOKUP(A1840, 'Hospitalisation Details'!A:A, 'Hospitalisation Details'!N:N, "not found")</f>
        <v>tier - 1</v>
      </c>
      <c r="P1840" s="2" t="str">
        <f>_xlfn.XLOOKUP(A1840, 'Hospitalisation Details'!A:A, 'Hospitalisation Details'!P:P, "not found")</f>
        <v>R1017</v>
      </c>
      <c r="Q1840" s="2">
        <f>_xlfn.XLOOKUP(A1840, 'Hospitalisation Details'!A:A, 'Hospitalisation Details'!H:H, "not found")</f>
        <v>34</v>
      </c>
    </row>
    <row r="1841" spans="1:17" ht="15.75" x14ac:dyDescent="0.25">
      <c r="A1841" s="15" t="s">
        <v>529</v>
      </c>
      <c r="B1841" s="2" t="str">
        <f>VLOOKUP(A1841, 'Customer Names'!A:E, 4, FALSE)</f>
        <v>Bradley E</v>
      </c>
      <c r="C1841" s="2">
        <f>_xlfn.XLOOKUP(A1841, 'Medical Examinations'!A:A, 'Medical Examinations'!B:B, "not found")</f>
        <v>27.14</v>
      </c>
      <c r="D1841" s="2">
        <f>_xlfn.XLOOKUP(A1841, 'Medical Examinations'!A:A, 'Medical Examinations'!D:D, "not found")</f>
        <v>6.01</v>
      </c>
      <c r="E1841" s="2" t="str">
        <f>_xlfn.XLOOKUP(A1841, 'Medical Examinations'!A:A, 'Medical Examinations'!F:F, "not found")</f>
        <v>No</v>
      </c>
      <c r="F1841" s="2" t="str">
        <f>_xlfn.XLOOKUP(A1841, 'Medical Examinations'!A:A, 'Medical Examinations'!G:G, "not found")</f>
        <v>No</v>
      </c>
      <c r="G1841" s="2" t="str">
        <f>_xlfn.XLOOKUP(A1841, 'Medical Examinations'!A:A, 'Medical Examinations'!H:H, "not found")</f>
        <v>No</v>
      </c>
      <c r="H1841" s="2">
        <f>_xlfn.XLOOKUP(A1841, 'Medical Examinations'!A:A, 'Medical Examinations'!J:J, "not found")</f>
        <v>1</v>
      </c>
      <c r="I1841" s="2" t="str">
        <f>_xlfn.XLOOKUP(A1841, 'Medical Examinations'!A:A, 'Medical Examinations'!L:L, "not found")</f>
        <v>No</v>
      </c>
      <c r="J1841" s="2" t="str">
        <f>_xlfn.XLOOKUP(A1841, 'Medical Examinations'!A:A, 'Medical Examinations'!C:C, "not found")</f>
        <v>Overweight</v>
      </c>
      <c r="K1841" s="2" t="str">
        <f>_xlfn.XLOOKUP(A1841, 'Medical Examinations'!A:A, 'Medical Examinations'!E:E, "not  found")</f>
        <v>Prediabeties</v>
      </c>
      <c r="L1841" s="16">
        <f>_xlfn.XLOOKUP(A1841, 'Hospitalisation Details'!A:A, 'Hospitalisation Details'!G:G, "not found")</f>
        <v>33797</v>
      </c>
      <c r="M1841" s="17">
        <f>_xlfn.XLOOKUP(A1841, 'Hospitalisation Details'!A:A, 'Hospitalisation Details'!J:J, "not found")</f>
        <v>4488.58</v>
      </c>
      <c r="N1841" s="2" t="str">
        <f>_xlfn.XLOOKUP(A1841, 'Hospitalisation Details'!A:A, 'Hospitalisation Details'!L:L, "not found")</f>
        <v>tier - 2</v>
      </c>
      <c r="O1841" s="2" t="str">
        <f>_xlfn.XLOOKUP(A1841, 'Hospitalisation Details'!A:A, 'Hospitalisation Details'!N:N, "not found")</f>
        <v>tier - 3</v>
      </c>
      <c r="P1841" s="2" t="str">
        <f>_xlfn.XLOOKUP(A1841, 'Hospitalisation Details'!A:A, 'Hospitalisation Details'!P:P, "not found")</f>
        <v>R1012</v>
      </c>
      <c r="Q1841" s="2">
        <f>_xlfn.XLOOKUP(A1841, 'Hospitalisation Details'!A:A, 'Hospitalisation Details'!H:H, "not found")</f>
        <v>30</v>
      </c>
    </row>
    <row r="1842" spans="1:17" ht="15.75" x14ac:dyDescent="0.25">
      <c r="A1842" s="15" t="s">
        <v>528</v>
      </c>
      <c r="B1842" s="2" t="str">
        <f>VLOOKUP(A1842, 'Customer Names'!A:E, 4, FALSE)</f>
        <v>Megan</v>
      </c>
      <c r="C1842" s="2">
        <f>_xlfn.XLOOKUP(A1842, 'Medical Examinations'!A:A, 'Medical Examinations'!B:B, "not found")</f>
        <v>35.78</v>
      </c>
      <c r="D1842" s="2">
        <f>_xlfn.XLOOKUP(A1842, 'Medical Examinations'!A:A, 'Medical Examinations'!D:D, "not found")</f>
        <v>6.07</v>
      </c>
      <c r="E1842" s="2" t="str">
        <f>_xlfn.XLOOKUP(A1842, 'Medical Examinations'!A:A, 'Medical Examinations'!F:F, "not found")</f>
        <v>No</v>
      </c>
      <c r="F1842" s="2" t="str">
        <f>_xlfn.XLOOKUP(A1842, 'Medical Examinations'!A:A, 'Medical Examinations'!G:G, "not found")</f>
        <v>yes</v>
      </c>
      <c r="G1842" s="2" t="str">
        <f>_xlfn.XLOOKUP(A1842, 'Medical Examinations'!A:A, 'Medical Examinations'!H:H, "not found")</f>
        <v>No</v>
      </c>
      <c r="H1842" s="2">
        <f>_xlfn.XLOOKUP(A1842, 'Medical Examinations'!A:A, 'Medical Examinations'!J:J, "not found")</f>
        <v>1</v>
      </c>
      <c r="I1842" s="2" t="str">
        <f>_xlfn.XLOOKUP(A1842, 'Medical Examinations'!A:A, 'Medical Examinations'!L:L, "not found")</f>
        <v>No</v>
      </c>
      <c r="J1842" s="2" t="str">
        <f>_xlfn.XLOOKUP(A1842, 'Medical Examinations'!A:A, 'Medical Examinations'!C:C, "not found")</f>
        <v>Obesity</v>
      </c>
      <c r="K1842" s="2" t="str">
        <f>_xlfn.XLOOKUP(A1842, 'Medical Examinations'!A:A, 'Medical Examinations'!E:E, "not  found")</f>
        <v>Prediabeties</v>
      </c>
      <c r="L1842" s="16">
        <f>_xlfn.XLOOKUP(A1842, 'Hospitalisation Details'!A:A, 'Hospitalisation Details'!G:G, "not found")</f>
        <v>38186</v>
      </c>
      <c r="M1842" s="17">
        <f>_xlfn.XLOOKUP(A1842, 'Hospitalisation Details'!A:A, 'Hospitalisation Details'!J:J, "not found")</f>
        <v>4468.25</v>
      </c>
      <c r="N1842" s="2" t="str">
        <f>_xlfn.XLOOKUP(A1842, 'Hospitalisation Details'!A:A, 'Hospitalisation Details'!L:L, "not found")</f>
        <v>tier - 2</v>
      </c>
      <c r="O1842" s="2" t="str">
        <f>_xlfn.XLOOKUP(A1842, 'Hospitalisation Details'!A:A, 'Hospitalisation Details'!N:N, "not found")</f>
        <v>tier - 2</v>
      </c>
      <c r="P1842" s="2" t="str">
        <f>_xlfn.XLOOKUP(A1842, 'Hospitalisation Details'!A:A, 'Hospitalisation Details'!P:P, "not found")</f>
        <v>R1012</v>
      </c>
      <c r="Q1842" s="2">
        <f>_xlfn.XLOOKUP(A1842, 'Hospitalisation Details'!A:A, 'Hospitalisation Details'!H:H, "not found")</f>
        <v>18</v>
      </c>
    </row>
    <row r="1843" spans="1:17" ht="15.75" x14ac:dyDescent="0.25">
      <c r="A1843" s="15" t="s">
        <v>527</v>
      </c>
      <c r="B1843" s="2" t="str">
        <f>VLOOKUP(A1843, 'Customer Names'!A:E, 4, FALSE)</f>
        <v>Ruby J</v>
      </c>
      <c r="C1843" s="2">
        <f>_xlfn.XLOOKUP(A1843, 'Medical Examinations'!A:A, 'Medical Examinations'!B:B, "not found")</f>
        <v>34.96</v>
      </c>
      <c r="D1843" s="2">
        <f>_xlfn.XLOOKUP(A1843, 'Medical Examinations'!A:A, 'Medical Examinations'!D:D, "not found")</f>
        <v>5.63</v>
      </c>
      <c r="E1843" s="2" t="str">
        <f>_xlfn.XLOOKUP(A1843, 'Medical Examinations'!A:A, 'Medical Examinations'!F:F, "not found")</f>
        <v>No</v>
      </c>
      <c r="F1843" s="2" t="str">
        <f>_xlfn.XLOOKUP(A1843, 'Medical Examinations'!A:A, 'Medical Examinations'!G:G, "not found")</f>
        <v>No</v>
      </c>
      <c r="G1843" s="2" t="str">
        <f>_xlfn.XLOOKUP(A1843, 'Medical Examinations'!A:A, 'Medical Examinations'!H:H, "not found")</f>
        <v>No</v>
      </c>
      <c r="H1843" s="2">
        <f>_xlfn.XLOOKUP(A1843, 'Medical Examinations'!A:A, 'Medical Examinations'!J:J, "not found")</f>
        <v>0</v>
      </c>
      <c r="I1843" s="2" t="str">
        <f>_xlfn.XLOOKUP(A1843, 'Medical Examinations'!A:A, 'Medical Examinations'!L:L, "not found")</f>
        <v>No</v>
      </c>
      <c r="J1843" s="2" t="str">
        <f>_xlfn.XLOOKUP(A1843, 'Medical Examinations'!A:A, 'Medical Examinations'!C:C, "not found")</f>
        <v>Obesity</v>
      </c>
      <c r="K1843" s="2" t="str">
        <f>_xlfn.XLOOKUP(A1843, 'Medical Examinations'!A:A, 'Medical Examinations'!E:E, "not  found")</f>
        <v>Normal</v>
      </c>
      <c r="L1843" s="16">
        <f>_xlfn.XLOOKUP(A1843, 'Hospitalisation Details'!A:A, 'Hospitalisation Details'!G:G, "not found")</f>
        <v>36484</v>
      </c>
      <c r="M1843" s="17">
        <f>_xlfn.XLOOKUP(A1843, 'Hospitalisation Details'!A:A, 'Hospitalisation Details'!J:J, "not found")</f>
        <v>4466.62</v>
      </c>
      <c r="N1843" s="2" t="str">
        <f>_xlfn.XLOOKUP(A1843, 'Hospitalisation Details'!A:A, 'Hospitalisation Details'!L:L, "not found")</f>
        <v>tier - 2</v>
      </c>
      <c r="O1843" s="2" t="str">
        <f>_xlfn.XLOOKUP(A1843, 'Hospitalisation Details'!A:A, 'Hospitalisation Details'!N:N, "not found")</f>
        <v>tier - 2</v>
      </c>
      <c r="P1843" s="2" t="str">
        <f>_xlfn.XLOOKUP(A1843, 'Hospitalisation Details'!A:A, 'Hospitalisation Details'!P:P, "not found")</f>
        <v>R1012</v>
      </c>
      <c r="Q1843" s="2">
        <f>_xlfn.XLOOKUP(A1843, 'Hospitalisation Details'!A:A, 'Hospitalisation Details'!H:H, "not found")</f>
        <v>23</v>
      </c>
    </row>
    <row r="1844" spans="1:17" ht="15.75" x14ac:dyDescent="0.25">
      <c r="A1844" s="15" t="s">
        <v>526</v>
      </c>
      <c r="B1844" s="2" t="str">
        <f>VLOOKUP(A1844, 'Customer Names'!A:E, 4, FALSE)</f>
        <v>Bart</v>
      </c>
      <c r="C1844" s="2">
        <f>_xlfn.XLOOKUP(A1844, 'Medical Examinations'!A:A, 'Medical Examinations'!B:B, "not found")</f>
        <v>38.39</v>
      </c>
      <c r="D1844" s="2">
        <f>_xlfn.XLOOKUP(A1844, 'Medical Examinations'!A:A, 'Medical Examinations'!D:D, "not found")</f>
        <v>6.05</v>
      </c>
      <c r="E1844" s="2" t="str">
        <f>_xlfn.XLOOKUP(A1844, 'Medical Examinations'!A:A, 'Medical Examinations'!F:F, "not found")</f>
        <v>No</v>
      </c>
      <c r="F1844" s="2" t="str">
        <f>_xlfn.XLOOKUP(A1844, 'Medical Examinations'!A:A, 'Medical Examinations'!G:G, "not found")</f>
        <v>No</v>
      </c>
      <c r="G1844" s="2" t="str">
        <f>_xlfn.XLOOKUP(A1844, 'Medical Examinations'!A:A, 'Medical Examinations'!H:H, "not found")</f>
        <v>No</v>
      </c>
      <c r="H1844" s="2">
        <f>_xlfn.XLOOKUP(A1844, 'Medical Examinations'!A:A, 'Medical Examinations'!J:J, "not found")</f>
        <v>0</v>
      </c>
      <c r="I1844" s="2" t="str">
        <f>_xlfn.XLOOKUP(A1844, 'Medical Examinations'!A:A, 'Medical Examinations'!L:L, "not found")</f>
        <v>No</v>
      </c>
      <c r="J1844" s="2" t="str">
        <f>_xlfn.XLOOKUP(A1844, 'Medical Examinations'!A:A, 'Medical Examinations'!C:C, "not found")</f>
        <v>Obesity</v>
      </c>
      <c r="K1844" s="2" t="str">
        <f>_xlfn.XLOOKUP(A1844, 'Medical Examinations'!A:A, 'Medical Examinations'!E:E, "not  found")</f>
        <v>Prediabeties</v>
      </c>
      <c r="L1844" s="16">
        <f>_xlfn.XLOOKUP(A1844, 'Hospitalisation Details'!A:A, 'Hospitalisation Details'!G:G, "not found")</f>
        <v>33423</v>
      </c>
      <c r="M1844" s="17">
        <f>_xlfn.XLOOKUP(A1844, 'Hospitalisation Details'!A:A, 'Hospitalisation Details'!J:J, "not found")</f>
        <v>4463.21</v>
      </c>
      <c r="N1844" s="2" t="str">
        <f>_xlfn.XLOOKUP(A1844, 'Hospitalisation Details'!A:A, 'Hospitalisation Details'!L:L, "not found")</f>
        <v>tier - 3</v>
      </c>
      <c r="O1844" s="2" t="str">
        <f>_xlfn.XLOOKUP(A1844, 'Hospitalisation Details'!A:A, 'Hospitalisation Details'!N:N, "not found")</f>
        <v>tier - 3</v>
      </c>
      <c r="P1844" s="2" t="str">
        <f>_xlfn.XLOOKUP(A1844, 'Hospitalisation Details'!A:A, 'Hospitalisation Details'!P:P, "not found")</f>
        <v>R1013</v>
      </c>
      <c r="Q1844" s="2">
        <f>_xlfn.XLOOKUP(A1844, 'Hospitalisation Details'!A:A, 'Hospitalisation Details'!H:H, "not found")</f>
        <v>31</v>
      </c>
    </row>
    <row r="1845" spans="1:17" ht="15.75" x14ac:dyDescent="0.25">
      <c r="A1845" s="15" t="s">
        <v>525</v>
      </c>
      <c r="B1845" s="2" t="str">
        <f>VLOOKUP(A1845, 'Customer Names'!A:E, 4, FALSE)</f>
        <v>Robert A.</v>
      </c>
      <c r="C1845" s="2">
        <f>_xlfn.XLOOKUP(A1845, 'Medical Examinations'!A:A, 'Medical Examinations'!B:B, "not found")</f>
        <v>33.82</v>
      </c>
      <c r="D1845" s="2">
        <f>_xlfn.XLOOKUP(A1845, 'Medical Examinations'!A:A, 'Medical Examinations'!D:D, "not found")</f>
        <v>4.6500000000000004</v>
      </c>
      <c r="E1845" s="2" t="str">
        <f>_xlfn.XLOOKUP(A1845, 'Medical Examinations'!A:A, 'Medical Examinations'!F:F, "not found")</f>
        <v>No</v>
      </c>
      <c r="F1845" s="2" t="str">
        <f>_xlfn.XLOOKUP(A1845, 'Medical Examinations'!A:A, 'Medical Examinations'!G:G, "not found")</f>
        <v>No</v>
      </c>
      <c r="G1845" s="2" t="str">
        <f>_xlfn.XLOOKUP(A1845, 'Medical Examinations'!A:A, 'Medical Examinations'!H:H, "not found")</f>
        <v>No</v>
      </c>
      <c r="H1845" s="2">
        <f>_xlfn.XLOOKUP(A1845, 'Medical Examinations'!A:A, 'Medical Examinations'!J:J, "not found")</f>
        <v>0</v>
      </c>
      <c r="I1845" s="2" t="str">
        <f>_xlfn.XLOOKUP(A1845, 'Medical Examinations'!A:A, 'Medical Examinations'!L:L, "not found")</f>
        <v>No</v>
      </c>
      <c r="J1845" s="2" t="str">
        <f>_xlfn.XLOOKUP(A1845, 'Medical Examinations'!A:A, 'Medical Examinations'!C:C, "not found")</f>
        <v>Obesity</v>
      </c>
      <c r="K1845" s="2" t="str">
        <f>_xlfn.XLOOKUP(A1845, 'Medical Examinations'!A:A, 'Medical Examinations'!E:E, "not  found")</f>
        <v>Normal</v>
      </c>
      <c r="L1845" s="16">
        <f>_xlfn.XLOOKUP(A1845, 'Hospitalisation Details'!A:A, 'Hospitalisation Details'!G:G, "not found")</f>
        <v>33069</v>
      </c>
      <c r="M1845" s="17">
        <f>_xlfn.XLOOKUP(A1845, 'Hospitalisation Details'!A:A, 'Hospitalisation Details'!J:J, "not found")</f>
        <v>4462.72</v>
      </c>
      <c r="N1845" s="2" t="str">
        <f>_xlfn.XLOOKUP(A1845, 'Hospitalisation Details'!A:A, 'Hospitalisation Details'!L:L, "not found")</f>
        <v>tier - 2</v>
      </c>
      <c r="O1845" s="2" t="str">
        <f>_xlfn.XLOOKUP(A1845, 'Hospitalisation Details'!A:A, 'Hospitalisation Details'!N:N, "not found")</f>
        <v>tier - 3</v>
      </c>
      <c r="P1845" s="2" t="str">
        <f>_xlfn.XLOOKUP(A1845, 'Hospitalisation Details'!A:A, 'Hospitalisation Details'!P:P, "not found")</f>
        <v>R1012</v>
      </c>
      <c r="Q1845" s="2">
        <f>_xlfn.XLOOKUP(A1845, 'Hospitalisation Details'!A:A, 'Hospitalisation Details'!H:H, "not found")</f>
        <v>32</v>
      </c>
    </row>
    <row r="1846" spans="1:17" ht="15.75" x14ac:dyDescent="0.25">
      <c r="A1846" s="15" t="s">
        <v>524</v>
      </c>
      <c r="B1846" s="2" t="str">
        <f>VLOOKUP(A1846, 'Customer Names'!A:E, 4, FALSE)</f>
        <v>Adam</v>
      </c>
      <c r="C1846" s="2">
        <f>_xlfn.XLOOKUP(A1846, 'Medical Examinations'!A:A, 'Medical Examinations'!B:B, "not found")</f>
        <v>27.835000000000001</v>
      </c>
      <c r="D1846" s="2">
        <f>_xlfn.XLOOKUP(A1846, 'Medical Examinations'!A:A, 'Medical Examinations'!D:D, "not found")</f>
        <v>5.37</v>
      </c>
      <c r="E1846" s="2" t="str">
        <f>_xlfn.XLOOKUP(A1846, 'Medical Examinations'!A:A, 'Medical Examinations'!F:F, "not found")</f>
        <v>No</v>
      </c>
      <c r="F1846" s="2" t="str">
        <f>_xlfn.XLOOKUP(A1846, 'Medical Examinations'!A:A, 'Medical Examinations'!G:G, "not found")</f>
        <v>No</v>
      </c>
      <c r="G1846" s="2" t="str">
        <f>_xlfn.XLOOKUP(A1846, 'Medical Examinations'!A:A, 'Medical Examinations'!H:H, "not found")</f>
        <v>No</v>
      </c>
      <c r="H1846" s="2">
        <f>_xlfn.XLOOKUP(A1846, 'Medical Examinations'!A:A, 'Medical Examinations'!J:J, "not found")</f>
        <v>0</v>
      </c>
      <c r="I1846" s="2" t="str">
        <f>_xlfn.XLOOKUP(A1846, 'Medical Examinations'!A:A, 'Medical Examinations'!L:L, "not found")</f>
        <v>No</v>
      </c>
      <c r="J1846" s="2" t="str">
        <f>_xlfn.XLOOKUP(A1846, 'Medical Examinations'!A:A, 'Medical Examinations'!C:C, "not found")</f>
        <v>Overweight</v>
      </c>
      <c r="K1846" s="2" t="str">
        <f>_xlfn.XLOOKUP(A1846, 'Medical Examinations'!A:A, 'Medical Examinations'!E:E, "not  found")</f>
        <v>Normal</v>
      </c>
      <c r="L1846" s="16">
        <f>_xlfn.XLOOKUP(A1846, 'Hospitalisation Details'!A:A, 'Hospitalisation Details'!G:G, "not found")</f>
        <v>33093</v>
      </c>
      <c r="M1846" s="17">
        <f>_xlfn.XLOOKUP(A1846, 'Hospitalisation Details'!A:A, 'Hospitalisation Details'!J:J, "not found")</f>
        <v>4454.3999999999996</v>
      </c>
      <c r="N1846" s="2" t="str">
        <f>_xlfn.XLOOKUP(A1846, 'Hospitalisation Details'!A:A, 'Hospitalisation Details'!L:L, "not found")</f>
        <v>tier - 2</v>
      </c>
      <c r="O1846" s="2" t="str">
        <f>_xlfn.XLOOKUP(A1846, 'Hospitalisation Details'!A:A, 'Hospitalisation Details'!N:N, "not found")</f>
        <v>tier - 3</v>
      </c>
      <c r="P1846" s="2" t="str">
        <f>_xlfn.XLOOKUP(A1846, 'Hospitalisation Details'!A:A, 'Hospitalisation Details'!P:P, "not found")</f>
        <v>R1012</v>
      </c>
      <c r="Q1846" s="2">
        <f>_xlfn.XLOOKUP(A1846, 'Hospitalisation Details'!A:A, 'Hospitalisation Details'!H:H, "not found")</f>
        <v>32</v>
      </c>
    </row>
    <row r="1847" spans="1:17" ht="15.75" x14ac:dyDescent="0.25">
      <c r="A1847" s="15" t="s">
        <v>523</v>
      </c>
      <c r="B1847" s="2" t="str">
        <f>VLOOKUP(A1847, 'Customer Names'!A:E, 4, FALSE)</f>
        <v>Yemane Adhane</v>
      </c>
      <c r="C1847" s="2">
        <f>_xlfn.XLOOKUP(A1847, 'Medical Examinations'!A:A, 'Medical Examinations'!B:B, "not found")</f>
        <v>33</v>
      </c>
      <c r="D1847" s="2">
        <f>_xlfn.XLOOKUP(A1847, 'Medical Examinations'!A:A, 'Medical Examinations'!D:D, "not found")</f>
        <v>5.39</v>
      </c>
      <c r="E1847" s="2" t="str">
        <f>_xlfn.XLOOKUP(A1847, 'Medical Examinations'!A:A, 'Medical Examinations'!F:F, "not found")</f>
        <v>No</v>
      </c>
      <c r="F1847" s="2" t="str">
        <f>_xlfn.XLOOKUP(A1847, 'Medical Examinations'!A:A, 'Medical Examinations'!G:G, "not found")</f>
        <v>No</v>
      </c>
      <c r="G1847" s="2" t="str">
        <f>_xlfn.XLOOKUP(A1847, 'Medical Examinations'!A:A, 'Medical Examinations'!H:H, "not found")</f>
        <v>No</v>
      </c>
      <c r="H1847" s="2">
        <f>_xlfn.XLOOKUP(A1847, 'Medical Examinations'!A:A, 'Medical Examinations'!J:J, "not found")</f>
        <v>0</v>
      </c>
      <c r="I1847" s="2" t="str">
        <f>_xlfn.XLOOKUP(A1847, 'Medical Examinations'!A:A, 'Medical Examinations'!L:L, "not found")</f>
        <v>No</v>
      </c>
      <c r="J1847" s="2" t="str">
        <f>_xlfn.XLOOKUP(A1847, 'Medical Examinations'!A:A, 'Medical Examinations'!C:C, "not found")</f>
        <v>Obesity</v>
      </c>
      <c r="K1847" s="2" t="str">
        <f>_xlfn.XLOOKUP(A1847, 'Medical Examinations'!A:A, 'Medical Examinations'!E:E, "not  found")</f>
        <v>Normal</v>
      </c>
      <c r="L1847" s="16">
        <f>_xlfn.XLOOKUP(A1847, 'Hospitalisation Details'!A:A, 'Hospitalisation Details'!G:G, "not found")</f>
        <v>34513</v>
      </c>
      <c r="M1847" s="17">
        <f>_xlfn.XLOOKUP(A1847, 'Hospitalisation Details'!A:A, 'Hospitalisation Details'!J:J, "not found")</f>
        <v>4449.46</v>
      </c>
      <c r="N1847" s="2" t="str">
        <f>_xlfn.XLOOKUP(A1847, 'Hospitalisation Details'!A:A, 'Hospitalisation Details'!L:L, "not found")</f>
        <v>tier - 1</v>
      </c>
      <c r="O1847" s="2" t="str">
        <f>_xlfn.XLOOKUP(A1847, 'Hospitalisation Details'!A:A, 'Hospitalisation Details'!N:N, "not found")</f>
        <v>tier - 2</v>
      </c>
      <c r="P1847" s="2" t="str">
        <f>_xlfn.XLOOKUP(A1847, 'Hospitalisation Details'!A:A, 'Hospitalisation Details'!P:P, "not found")</f>
        <v>R1013</v>
      </c>
      <c r="Q1847" s="2">
        <f>_xlfn.XLOOKUP(A1847, 'Hospitalisation Details'!A:A, 'Hospitalisation Details'!H:H, "not found")</f>
        <v>28</v>
      </c>
    </row>
    <row r="1848" spans="1:17" ht="15.75" x14ac:dyDescent="0.25">
      <c r="A1848" s="15" t="s">
        <v>522</v>
      </c>
      <c r="B1848" s="2" t="str">
        <f>VLOOKUP(A1848, 'Customer Names'!A:E, 4, FALSE)</f>
        <v>Jesse A.</v>
      </c>
      <c r="C1848" s="2">
        <f>_xlfn.XLOOKUP(A1848, 'Medical Examinations'!A:A, 'Medical Examinations'!B:B, "not found")</f>
        <v>26.885000000000002</v>
      </c>
      <c r="D1848" s="2">
        <f>_xlfn.XLOOKUP(A1848, 'Medical Examinations'!A:A, 'Medical Examinations'!D:D, "not found")</f>
        <v>5.86</v>
      </c>
      <c r="E1848" s="2" t="str">
        <f>_xlfn.XLOOKUP(A1848, 'Medical Examinations'!A:A, 'Medical Examinations'!F:F, "not found")</f>
        <v>No</v>
      </c>
      <c r="F1848" s="2" t="str">
        <f>_xlfn.XLOOKUP(A1848, 'Medical Examinations'!A:A, 'Medical Examinations'!G:G, "not found")</f>
        <v>No</v>
      </c>
      <c r="G1848" s="2" t="str">
        <f>_xlfn.XLOOKUP(A1848, 'Medical Examinations'!A:A, 'Medical Examinations'!H:H, "not found")</f>
        <v>No</v>
      </c>
      <c r="H1848" s="2">
        <f>_xlfn.XLOOKUP(A1848, 'Medical Examinations'!A:A, 'Medical Examinations'!J:J, "not found")</f>
        <v>0</v>
      </c>
      <c r="I1848" s="2" t="str">
        <f>_xlfn.XLOOKUP(A1848, 'Medical Examinations'!A:A, 'Medical Examinations'!L:L, "not found")</f>
        <v>No</v>
      </c>
      <c r="J1848" s="2" t="str">
        <f>_xlfn.XLOOKUP(A1848, 'Medical Examinations'!A:A, 'Medical Examinations'!C:C, "not found")</f>
        <v>Overweight</v>
      </c>
      <c r="K1848" s="2" t="str">
        <f>_xlfn.XLOOKUP(A1848, 'Medical Examinations'!A:A, 'Medical Examinations'!E:E, "not  found")</f>
        <v>Prediabeties</v>
      </c>
      <c r="L1848" s="16">
        <f>_xlfn.XLOOKUP(A1848, 'Hospitalisation Details'!A:A, 'Hospitalisation Details'!G:G, "not found")</f>
        <v>33484</v>
      </c>
      <c r="M1848" s="17">
        <f>_xlfn.XLOOKUP(A1848, 'Hospitalisation Details'!A:A, 'Hospitalisation Details'!J:J, "not found")</f>
        <v>4441.21</v>
      </c>
      <c r="N1848" s="2" t="str">
        <f>_xlfn.XLOOKUP(A1848, 'Hospitalisation Details'!A:A, 'Hospitalisation Details'!L:L, "not found")</f>
        <v>tier - 1</v>
      </c>
      <c r="O1848" s="2" t="str">
        <f>_xlfn.XLOOKUP(A1848, 'Hospitalisation Details'!A:A, 'Hospitalisation Details'!N:N, "not found")</f>
        <v>tier - 2</v>
      </c>
      <c r="P1848" s="2" t="str">
        <f>_xlfn.XLOOKUP(A1848, 'Hospitalisation Details'!A:A, 'Hospitalisation Details'!P:P, "not found")</f>
        <v>R1014</v>
      </c>
      <c r="Q1848" s="2">
        <f>_xlfn.XLOOKUP(A1848, 'Hospitalisation Details'!A:A, 'Hospitalisation Details'!H:H, "not found")</f>
        <v>31</v>
      </c>
    </row>
    <row r="1849" spans="1:17" ht="15.75" x14ac:dyDescent="0.25">
      <c r="A1849" s="15" t="s">
        <v>521</v>
      </c>
      <c r="B1849" s="2" t="str">
        <f>VLOOKUP(A1849, 'Customer Names'!A:E, 4, FALSE)</f>
        <v>Bird</v>
      </c>
      <c r="C1849" s="2">
        <f>_xlfn.XLOOKUP(A1849, 'Medical Examinations'!A:A, 'Medical Examinations'!B:B, "not found")</f>
        <v>29.26</v>
      </c>
      <c r="D1849" s="2">
        <f>_xlfn.XLOOKUP(A1849, 'Medical Examinations'!A:A, 'Medical Examinations'!D:D, "not found")</f>
        <v>4.4400000000000004</v>
      </c>
      <c r="E1849" s="2" t="str">
        <f>_xlfn.XLOOKUP(A1849, 'Medical Examinations'!A:A, 'Medical Examinations'!F:F, "not found")</f>
        <v>No</v>
      </c>
      <c r="F1849" s="2" t="str">
        <f>_xlfn.XLOOKUP(A1849, 'Medical Examinations'!A:A, 'Medical Examinations'!G:G, "not found")</f>
        <v>No</v>
      </c>
      <c r="G1849" s="2" t="str">
        <f>_xlfn.XLOOKUP(A1849, 'Medical Examinations'!A:A, 'Medical Examinations'!H:H, "not found")</f>
        <v>No</v>
      </c>
      <c r="H1849" s="2">
        <f>_xlfn.XLOOKUP(A1849, 'Medical Examinations'!A:A, 'Medical Examinations'!J:J, "not found")</f>
        <v>0</v>
      </c>
      <c r="I1849" s="2" t="str">
        <f>_xlfn.XLOOKUP(A1849, 'Medical Examinations'!A:A, 'Medical Examinations'!L:L, "not found")</f>
        <v>No</v>
      </c>
      <c r="J1849" s="2" t="str">
        <f>_xlfn.XLOOKUP(A1849, 'Medical Examinations'!A:A, 'Medical Examinations'!C:C, "not found")</f>
        <v>Overweight</v>
      </c>
      <c r="K1849" s="2" t="str">
        <f>_xlfn.XLOOKUP(A1849, 'Medical Examinations'!A:A, 'Medical Examinations'!E:E, "not  found")</f>
        <v>Normal</v>
      </c>
      <c r="L1849" s="16">
        <f>_xlfn.XLOOKUP(A1849, 'Hospitalisation Details'!A:A, 'Hospitalisation Details'!G:G, "not found")</f>
        <v>34631</v>
      </c>
      <c r="M1849" s="17">
        <f>_xlfn.XLOOKUP(A1849, 'Hospitalisation Details'!A:A, 'Hospitalisation Details'!J:J, "not found")</f>
        <v>4438.26</v>
      </c>
      <c r="N1849" s="2" t="str">
        <f>_xlfn.XLOOKUP(A1849, 'Hospitalisation Details'!A:A, 'Hospitalisation Details'!L:L, "not found")</f>
        <v>tier - 2</v>
      </c>
      <c r="O1849" s="2" t="str">
        <f>_xlfn.XLOOKUP(A1849, 'Hospitalisation Details'!A:A, 'Hospitalisation Details'!N:N, "not found")</f>
        <v>tier - 3</v>
      </c>
      <c r="P1849" s="2" t="str">
        <f>_xlfn.XLOOKUP(A1849, 'Hospitalisation Details'!A:A, 'Hospitalisation Details'!P:P, "not found")</f>
        <v>R1017</v>
      </c>
      <c r="Q1849" s="2">
        <f>_xlfn.XLOOKUP(A1849, 'Hospitalisation Details'!A:A, 'Hospitalisation Details'!H:H, "not found")</f>
        <v>28</v>
      </c>
    </row>
    <row r="1850" spans="1:17" ht="15.75" x14ac:dyDescent="0.25">
      <c r="A1850" s="15" t="s">
        <v>520</v>
      </c>
      <c r="B1850" s="2" t="str">
        <f>VLOOKUP(A1850, 'Customer Names'!A:E, 4, FALSE)</f>
        <v>Patrick M.</v>
      </c>
      <c r="C1850" s="2">
        <f>_xlfn.XLOOKUP(A1850, 'Medical Examinations'!A:A, 'Medical Examinations'!B:B, "not found")</f>
        <v>26.98</v>
      </c>
      <c r="D1850" s="2">
        <f>_xlfn.XLOOKUP(A1850, 'Medical Examinations'!A:A, 'Medical Examinations'!D:D, "not found")</f>
        <v>4.41</v>
      </c>
      <c r="E1850" s="2" t="str">
        <f>_xlfn.XLOOKUP(A1850, 'Medical Examinations'!A:A, 'Medical Examinations'!F:F, "not found")</f>
        <v>No</v>
      </c>
      <c r="F1850" s="2" t="str">
        <f>_xlfn.XLOOKUP(A1850, 'Medical Examinations'!A:A, 'Medical Examinations'!G:G, "not found")</f>
        <v>No</v>
      </c>
      <c r="G1850" s="2" t="str">
        <f>_xlfn.XLOOKUP(A1850, 'Medical Examinations'!A:A, 'Medical Examinations'!H:H, "not found")</f>
        <v>No</v>
      </c>
      <c r="H1850" s="2">
        <f>_xlfn.XLOOKUP(A1850, 'Medical Examinations'!A:A, 'Medical Examinations'!J:J, "not found")</f>
        <v>0</v>
      </c>
      <c r="I1850" s="2" t="str">
        <f>_xlfn.XLOOKUP(A1850, 'Medical Examinations'!A:A, 'Medical Examinations'!L:L, "not found")</f>
        <v>No</v>
      </c>
      <c r="J1850" s="2" t="str">
        <f>_xlfn.XLOOKUP(A1850, 'Medical Examinations'!A:A, 'Medical Examinations'!C:C, "not found")</f>
        <v>Overweight</v>
      </c>
      <c r="K1850" s="2" t="str">
        <f>_xlfn.XLOOKUP(A1850, 'Medical Examinations'!A:A, 'Medical Examinations'!E:E, "not  found")</f>
        <v>Normal</v>
      </c>
      <c r="L1850" s="16">
        <f>_xlfn.XLOOKUP(A1850, 'Hospitalisation Details'!A:A, 'Hospitalisation Details'!G:G, "not found")</f>
        <v>34615</v>
      </c>
      <c r="M1850" s="17">
        <f>_xlfn.XLOOKUP(A1850, 'Hospitalisation Details'!A:A, 'Hospitalisation Details'!J:J, "not found")</f>
        <v>4435.09</v>
      </c>
      <c r="N1850" s="2" t="str">
        <f>_xlfn.XLOOKUP(A1850, 'Hospitalisation Details'!A:A, 'Hospitalisation Details'!L:L, "not found")</f>
        <v>tier - 3</v>
      </c>
      <c r="O1850" s="2" t="str">
        <f>_xlfn.XLOOKUP(A1850, 'Hospitalisation Details'!A:A, 'Hospitalisation Details'!N:N, "not found")</f>
        <v>tier - 2</v>
      </c>
      <c r="P1850" s="2" t="str">
        <f>_xlfn.XLOOKUP(A1850, 'Hospitalisation Details'!A:A, 'Hospitalisation Details'!P:P, "not found")</f>
        <v>R1016</v>
      </c>
      <c r="Q1850" s="2">
        <f>_xlfn.XLOOKUP(A1850, 'Hospitalisation Details'!A:A, 'Hospitalisation Details'!H:H, "not found")</f>
        <v>28</v>
      </c>
    </row>
    <row r="1851" spans="1:17" ht="15.75" x14ac:dyDescent="0.25">
      <c r="A1851" s="15" t="s">
        <v>519</v>
      </c>
      <c r="B1851" s="2" t="str">
        <f>VLOOKUP(A1851, 'Customer Names'!A:E, 4, FALSE)</f>
        <v>Kyle</v>
      </c>
      <c r="C1851" s="2">
        <f>_xlfn.XLOOKUP(A1851, 'Medical Examinations'!A:A, 'Medical Examinations'!B:B, "not found")</f>
        <v>32.11</v>
      </c>
      <c r="D1851" s="2">
        <f>_xlfn.XLOOKUP(A1851, 'Medical Examinations'!A:A, 'Medical Examinations'!D:D, "not found")</f>
        <v>5.19</v>
      </c>
      <c r="E1851" s="2" t="str">
        <f>_xlfn.XLOOKUP(A1851, 'Medical Examinations'!A:A, 'Medical Examinations'!F:F, "not found")</f>
        <v>No</v>
      </c>
      <c r="F1851" s="2" t="str">
        <f>_xlfn.XLOOKUP(A1851, 'Medical Examinations'!A:A, 'Medical Examinations'!G:G, "not found")</f>
        <v>No</v>
      </c>
      <c r="G1851" s="2" t="str">
        <f>_xlfn.XLOOKUP(A1851, 'Medical Examinations'!A:A, 'Medical Examinations'!H:H, "not found")</f>
        <v>Yes</v>
      </c>
      <c r="H1851" s="2">
        <f>_xlfn.XLOOKUP(A1851, 'Medical Examinations'!A:A, 'Medical Examinations'!J:J, "not found")</f>
        <v>1</v>
      </c>
      <c r="I1851" s="2" t="str">
        <f>_xlfn.XLOOKUP(A1851, 'Medical Examinations'!A:A, 'Medical Examinations'!L:L, "not found")</f>
        <v>No</v>
      </c>
      <c r="J1851" s="2" t="str">
        <f>_xlfn.XLOOKUP(A1851, 'Medical Examinations'!A:A, 'Medical Examinations'!C:C, "not found")</f>
        <v>Obesity</v>
      </c>
      <c r="K1851" s="2" t="str">
        <f>_xlfn.XLOOKUP(A1851, 'Medical Examinations'!A:A, 'Medical Examinations'!E:E, "not  found")</f>
        <v>Normal</v>
      </c>
      <c r="L1851" s="16">
        <f>_xlfn.XLOOKUP(A1851, 'Hospitalisation Details'!A:A, 'Hospitalisation Details'!G:G, "not found")</f>
        <v>34326</v>
      </c>
      <c r="M1851" s="17">
        <f>_xlfn.XLOOKUP(A1851, 'Hospitalisation Details'!A:A, 'Hospitalisation Details'!J:J, "not found")</f>
        <v>4433.92</v>
      </c>
      <c r="N1851" s="2" t="str">
        <f>_xlfn.XLOOKUP(A1851, 'Hospitalisation Details'!A:A, 'Hospitalisation Details'!L:L, "not found")</f>
        <v>tier - 2</v>
      </c>
      <c r="O1851" s="2" t="str">
        <f>_xlfn.XLOOKUP(A1851, 'Hospitalisation Details'!A:A, 'Hospitalisation Details'!N:N, "not found")</f>
        <v>tier - 2</v>
      </c>
      <c r="P1851" s="2" t="str">
        <f>_xlfn.XLOOKUP(A1851, 'Hospitalisation Details'!A:A, 'Hospitalisation Details'!P:P, "not found")</f>
        <v>R1012</v>
      </c>
      <c r="Q1851" s="2">
        <f>_xlfn.XLOOKUP(A1851, 'Hospitalisation Details'!A:A, 'Hospitalisation Details'!H:H, "not found")</f>
        <v>29</v>
      </c>
    </row>
    <row r="1852" spans="1:17" ht="15.75" x14ac:dyDescent="0.25">
      <c r="A1852" s="15" t="s">
        <v>518</v>
      </c>
      <c r="B1852" s="2" t="str">
        <f>VLOOKUP(A1852, 'Customer Names'!A:E, 4, FALSE)</f>
        <v>Ryan</v>
      </c>
      <c r="C1852" s="2">
        <f>_xlfn.XLOOKUP(A1852, 'Medical Examinations'!A:A, 'Medical Examinations'!B:B, "not found")</f>
        <v>31.73</v>
      </c>
      <c r="D1852" s="2">
        <f>_xlfn.XLOOKUP(A1852, 'Medical Examinations'!A:A, 'Medical Examinations'!D:D, "not found")</f>
        <v>5.16</v>
      </c>
      <c r="E1852" s="2" t="str">
        <f>_xlfn.XLOOKUP(A1852, 'Medical Examinations'!A:A, 'Medical Examinations'!F:F, "not found")</f>
        <v>No</v>
      </c>
      <c r="F1852" s="2" t="str">
        <f>_xlfn.XLOOKUP(A1852, 'Medical Examinations'!A:A, 'Medical Examinations'!G:G, "not found")</f>
        <v>No</v>
      </c>
      <c r="G1852" s="2" t="str">
        <f>_xlfn.XLOOKUP(A1852, 'Medical Examinations'!A:A, 'Medical Examinations'!H:H, "not found")</f>
        <v>Yes</v>
      </c>
      <c r="H1852" s="2">
        <f>_xlfn.XLOOKUP(A1852, 'Medical Examinations'!A:A, 'Medical Examinations'!J:J, "not found")</f>
        <v>1</v>
      </c>
      <c r="I1852" s="2" t="str">
        <f>_xlfn.XLOOKUP(A1852, 'Medical Examinations'!A:A, 'Medical Examinations'!L:L, "not found")</f>
        <v>No</v>
      </c>
      <c r="J1852" s="2" t="str">
        <f>_xlfn.XLOOKUP(A1852, 'Medical Examinations'!A:A, 'Medical Examinations'!C:C, "not found")</f>
        <v>Obesity</v>
      </c>
      <c r="K1852" s="2" t="str">
        <f>_xlfn.XLOOKUP(A1852, 'Medical Examinations'!A:A, 'Medical Examinations'!E:E, "not  found")</f>
        <v>Normal</v>
      </c>
      <c r="L1852" s="16">
        <f>_xlfn.XLOOKUP(A1852, 'Hospitalisation Details'!A:A, 'Hospitalisation Details'!G:G, "not found")</f>
        <v>34216</v>
      </c>
      <c r="M1852" s="17">
        <f>_xlfn.XLOOKUP(A1852, 'Hospitalisation Details'!A:A, 'Hospitalisation Details'!J:J, "not found")</f>
        <v>4433.3900000000003</v>
      </c>
      <c r="N1852" s="2" t="str">
        <f>_xlfn.XLOOKUP(A1852, 'Hospitalisation Details'!A:A, 'Hospitalisation Details'!L:L, "not found")</f>
        <v>tier - 2</v>
      </c>
      <c r="O1852" s="2" t="str">
        <f>_xlfn.XLOOKUP(A1852, 'Hospitalisation Details'!A:A, 'Hospitalisation Details'!N:N, "not found")</f>
        <v>tier - 3</v>
      </c>
      <c r="P1852" s="2" t="str">
        <f>_xlfn.XLOOKUP(A1852, 'Hospitalisation Details'!A:A, 'Hospitalisation Details'!P:P, "not found")</f>
        <v>R1012</v>
      </c>
      <c r="Q1852" s="2">
        <f>_xlfn.XLOOKUP(A1852, 'Hospitalisation Details'!A:A, 'Hospitalisation Details'!H:H, "not found")</f>
        <v>29</v>
      </c>
    </row>
    <row r="1853" spans="1:17" ht="15.75" x14ac:dyDescent="0.25">
      <c r="A1853" s="15" t="s">
        <v>517</v>
      </c>
      <c r="B1853" s="2" t="str">
        <f>VLOOKUP(A1853, 'Customer Names'!A:E, 4, FALSE)</f>
        <v>Yuri</v>
      </c>
      <c r="C1853" s="2">
        <f>_xlfn.XLOOKUP(A1853, 'Medical Examinations'!A:A, 'Medical Examinations'!B:B, "not found")</f>
        <v>22.515000000000001</v>
      </c>
      <c r="D1853" s="2">
        <f>_xlfn.XLOOKUP(A1853, 'Medical Examinations'!A:A, 'Medical Examinations'!D:D, "not found")</f>
        <v>4.24</v>
      </c>
      <c r="E1853" s="2" t="str">
        <f>_xlfn.XLOOKUP(A1853, 'Medical Examinations'!A:A, 'Medical Examinations'!F:F, "not found")</f>
        <v>No</v>
      </c>
      <c r="F1853" s="2" t="str">
        <f>_xlfn.XLOOKUP(A1853, 'Medical Examinations'!A:A, 'Medical Examinations'!G:G, "not found")</f>
        <v>No</v>
      </c>
      <c r="G1853" s="2" t="str">
        <f>_xlfn.XLOOKUP(A1853, 'Medical Examinations'!A:A, 'Medical Examinations'!H:H, "not found")</f>
        <v>No</v>
      </c>
      <c r="H1853" s="2">
        <f>_xlfn.XLOOKUP(A1853, 'Medical Examinations'!A:A, 'Medical Examinations'!J:J, "not found")</f>
        <v>0</v>
      </c>
      <c r="I1853" s="2" t="str">
        <f>_xlfn.XLOOKUP(A1853, 'Medical Examinations'!A:A, 'Medical Examinations'!L:L, "not found")</f>
        <v>No</v>
      </c>
      <c r="J1853" s="2" t="str">
        <f>_xlfn.XLOOKUP(A1853, 'Medical Examinations'!A:A, 'Medical Examinations'!C:C, "not found")</f>
        <v>Normal Weight</v>
      </c>
      <c r="K1853" s="2" t="str">
        <f>_xlfn.XLOOKUP(A1853, 'Medical Examinations'!A:A, 'Medical Examinations'!E:E, "not  found")</f>
        <v>Normal</v>
      </c>
      <c r="L1853" s="16">
        <f>_xlfn.XLOOKUP(A1853, 'Hospitalisation Details'!A:A, 'Hospitalisation Details'!G:G, "not found")</f>
        <v>34697</v>
      </c>
      <c r="M1853" s="17">
        <f>_xlfn.XLOOKUP(A1853, 'Hospitalisation Details'!A:A, 'Hospitalisation Details'!J:J, "not found")</f>
        <v>4428.8900000000003</v>
      </c>
      <c r="N1853" s="2" t="str">
        <f>_xlfn.XLOOKUP(A1853, 'Hospitalisation Details'!A:A, 'Hospitalisation Details'!L:L, "not found")</f>
        <v>tier - 3</v>
      </c>
      <c r="O1853" s="2" t="str">
        <f>_xlfn.XLOOKUP(A1853, 'Hospitalisation Details'!A:A, 'Hospitalisation Details'!N:N, "not found")</f>
        <v>tier - 1</v>
      </c>
      <c r="P1853" s="2" t="str">
        <f>_xlfn.XLOOKUP(A1853, 'Hospitalisation Details'!A:A, 'Hospitalisation Details'!P:P, "not found")</f>
        <v>R1017</v>
      </c>
      <c r="Q1853" s="2">
        <f>_xlfn.XLOOKUP(A1853, 'Hospitalisation Details'!A:A, 'Hospitalisation Details'!H:H, "not found")</f>
        <v>28</v>
      </c>
    </row>
    <row r="1854" spans="1:17" ht="15.75" x14ac:dyDescent="0.25">
      <c r="A1854" s="15" t="s">
        <v>515</v>
      </c>
      <c r="B1854" s="2" t="str">
        <f>VLOOKUP(A1854, 'Customer Names'!A:E, 4, FALSE)</f>
        <v>Ryan</v>
      </c>
      <c r="C1854" s="2">
        <f>_xlfn.XLOOKUP(A1854, 'Medical Examinations'!A:A, 'Medical Examinations'!B:B, "not found")</f>
        <v>25.9</v>
      </c>
      <c r="D1854" s="2">
        <f>_xlfn.XLOOKUP(A1854, 'Medical Examinations'!A:A, 'Medical Examinations'!D:D, "not found")</f>
        <v>5.45</v>
      </c>
      <c r="E1854" s="2" t="str">
        <f>_xlfn.XLOOKUP(A1854, 'Medical Examinations'!A:A, 'Medical Examinations'!F:F, "not found")</f>
        <v>No</v>
      </c>
      <c r="F1854" s="2" t="str">
        <f>_xlfn.XLOOKUP(A1854, 'Medical Examinations'!A:A, 'Medical Examinations'!G:G, "not found")</f>
        <v>No</v>
      </c>
      <c r="G1854" s="2" t="str">
        <f>_xlfn.XLOOKUP(A1854, 'Medical Examinations'!A:A, 'Medical Examinations'!H:H, "not found")</f>
        <v>No</v>
      </c>
      <c r="H1854" s="2">
        <f>_xlfn.XLOOKUP(A1854, 'Medical Examinations'!A:A, 'Medical Examinations'!J:J, "not found")</f>
        <v>1</v>
      </c>
      <c r="I1854" s="2" t="str">
        <f>_xlfn.XLOOKUP(A1854, 'Medical Examinations'!A:A, 'Medical Examinations'!L:L, "not found")</f>
        <v>No</v>
      </c>
      <c r="J1854" s="2" t="str">
        <f>_xlfn.XLOOKUP(A1854, 'Medical Examinations'!A:A, 'Medical Examinations'!C:C, "not found")</f>
        <v>Overweight</v>
      </c>
      <c r="K1854" s="2" t="str">
        <f>_xlfn.XLOOKUP(A1854, 'Medical Examinations'!A:A, 'Medical Examinations'!E:E, "not  found")</f>
        <v>Normal</v>
      </c>
      <c r="L1854" s="16">
        <f>_xlfn.XLOOKUP(A1854, 'Hospitalisation Details'!A:A, 'Hospitalisation Details'!G:G, "not found")</f>
        <v>33831</v>
      </c>
      <c r="M1854" s="17">
        <f>_xlfn.XLOOKUP(A1854, 'Hospitalisation Details'!A:A, 'Hospitalisation Details'!J:J, "not found")</f>
        <v>4420.95</v>
      </c>
      <c r="N1854" s="2" t="str">
        <f>_xlfn.XLOOKUP(A1854, 'Hospitalisation Details'!A:A, 'Hospitalisation Details'!L:L, "not found")</f>
        <v>tier - 2</v>
      </c>
      <c r="O1854" s="2" t="str">
        <f>_xlfn.XLOOKUP(A1854, 'Hospitalisation Details'!A:A, 'Hospitalisation Details'!N:N, "not found")</f>
        <v>tier - 3</v>
      </c>
      <c r="P1854" s="2" t="str">
        <f>_xlfn.XLOOKUP(A1854, 'Hospitalisation Details'!A:A, 'Hospitalisation Details'!P:P, "not found")</f>
        <v>R1020</v>
      </c>
      <c r="Q1854" s="2">
        <f>_xlfn.XLOOKUP(A1854, 'Hospitalisation Details'!A:A, 'Hospitalisation Details'!H:H, "not found")</f>
        <v>30</v>
      </c>
    </row>
    <row r="1855" spans="1:17" ht="15.75" x14ac:dyDescent="0.25">
      <c r="A1855" s="15" t="s">
        <v>514</v>
      </c>
      <c r="B1855" s="2" t="str">
        <f>VLOOKUP(A1855, 'Customer Names'!A:E, 4, FALSE)</f>
        <v>Debbie</v>
      </c>
      <c r="C1855" s="2">
        <f>_xlfn.XLOOKUP(A1855, 'Medical Examinations'!A:A, 'Medical Examinations'!B:B, "not found")</f>
        <v>27.72</v>
      </c>
      <c r="D1855" s="2">
        <f>_xlfn.XLOOKUP(A1855, 'Medical Examinations'!A:A, 'Medical Examinations'!D:D, "not found")</f>
        <v>5.03</v>
      </c>
      <c r="E1855" s="2" t="str">
        <f>_xlfn.XLOOKUP(A1855, 'Medical Examinations'!A:A, 'Medical Examinations'!F:F, "not found")</f>
        <v>yes</v>
      </c>
      <c r="F1855" s="2" t="str">
        <f>_xlfn.XLOOKUP(A1855, 'Medical Examinations'!A:A, 'Medical Examinations'!G:G, "not found")</f>
        <v>No</v>
      </c>
      <c r="G1855" s="2" t="str">
        <f>_xlfn.XLOOKUP(A1855, 'Medical Examinations'!A:A, 'Medical Examinations'!H:H, "not found")</f>
        <v>No</v>
      </c>
      <c r="H1855" s="2">
        <f>_xlfn.XLOOKUP(A1855, 'Medical Examinations'!A:A, 'Medical Examinations'!J:J, "not found")</f>
        <v>1</v>
      </c>
      <c r="I1855" s="2" t="str">
        <f>_xlfn.XLOOKUP(A1855, 'Medical Examinations'!A:A, 'Medical Examinations'!L:L, "not found")</f>
        <v>No</v>
      </c>
      <c r="J1855" s="2" t="str">
        <f>_xlfn.XLOOKUP(A1855, 'Medical Examinations'!A:A, 'Medical Examinations'!C:C, "not found")</f>
        <v>Overweight</v>
      </c>
      <c r="K1855" s="2" t="str">
        <f>_xlfn.XLOOKUP(A1855, 'Medical Examinations'!A:A, 'Medical Examinations'!E:E, "not  found")</f>
        <v>Normal</v>
      </c>
      <c r="L1855" s="16">
        <f>_xlfn.XLOOKUP(A1855, 'Hospitalisation Details'!A:A, 'Hospitalisation Details'!G:G, "not found")</f>
        <v>32402</v>
      </c>
      <c r="M1855" s="17">
        <f>_xlfn.XLOOKUP(A1855, 'Hospitalisation Details'!A:A, 'Hospitalisation Details'!J:J, "not found")</f>
        <v>4415.16</v>
      </c>
      <c r="N1855" s="2" t="str">
        <f>_xlfn.XLOOKUP(A1855, 'Hospitalisation Details'!A:A, 'Hospitalisation Details'!L:L, "not found")</f>
        <v>tier - 2</v>
      </c>
      <c r="O1855" s="2" t="str">
        <f>_xlfn.XLOOKUP(A1855, 'Hospitalisation Details'!A:A, 'Hospitalisation Details'!N:N, "not found")</f>
        <v>tier - 1</v>
      </c>
      <c r="P1855" s="2" t="str">
        <f>_xlfn.XLOOKUP(A1855, 'Hospitalisation Details'!A:A, 'Hospitalisation Details'!P:P, "not found")</f>
        <v>R1013</v>
      </c>
      <c r="Q1855" s="2">
        <f>_xlfn.XLOOKUP(A1855, 'Hospitalisation Details'!A:A, 'Hospitalisation Details'!H:H, "not found")</f>
        <v>34</v>
      </c>
    </row>
    <row r="1856" spans="1:17" ht="15.75" x14ac:dyDescent="0.25">
      <c r="A1856" s="15" t="s">
        <v>513</v>
      </c>
      <c r="B1856" s="2" t="str">
        <f>VLOOKUP(A1856, 'Customer Names'!A:E, 4, FALSE)</f>
        <v>Mark D</v>
      </c>
      <c r="C1856" s="2">
        <f>_xlfn.XLOOKUP(A1856, 'Medical Examinations'!A:A, 'Medical Examinations'!B:B, "not found")</f>
        <v>31.5</v>
      </c>
      <c r="D1856" s="2">
        <f>_xlfn.XLOOKUP(A1856, 'Medical Examinations'!A:A, 'Medical Examinations'!D:D, "not found")</f>
        <v>9.6199999999999992</v>
      </c>
      <c r="E1856" s="2" t="str">
        <f>_xlfn.XLOOKUP(A1856, 'Medical Examinations'!A:A, 'Medical Examinations'!F:F, "not found")</f>
        <v>yes</v>
      </c>
      <c r="F1856" s="2" t="str">
        <f>_xlfn.XLOOKUP(A1856, 'Medical Examinations'!A:A, 'Medical Examinations'!G:G, "not found")</f>
        <v>No</v>
      </c>
      <c r="G1856" s="2" t="str">
        <f>_xlfn.XLOOKUP(A1856, 'Medical Examinations'!A:A, 'Medical Examinations'!H:H, "not found")</f>
        <v>No</v>
      </c>
      <c r="H1856" s="2">
        <f>_xlfn.XLOOKUP(A1856, 'Medical Examinations'!A:A, 'Medical Examinations'!J:J, "not found")</f>
        <v>1</v>
      </c>
      <c r="I1856" s="2" t="str">
        <f>_xlfn.XLOOKUP(A1856, 'Medical Examinations'!A:A, 'Medical Examinations'!L:L, "not found")</f>
        <v>No</v>
      </c>
      <c r="J1856" s="2" t="str">
        <f>_xlfn.XLOOKUP(A1856, 'Medical Examinations'!A:A, 'Medical Examinations'!C:C, "not found")</f>
        <v>Obesity</v>
      </c>
      <c r="K1856" s="2" t="str">
        <f>_xlfn.XLOOKUP(A1856, 'Medical Examinations'!A:A, 'Medical Examinations'!E:E, "not  found")</f>
        <v>Diabetes</v>
      </c>
      <c r="L1856" s="16">
        <f>_xlfn.XLOOKUP(A1856, 'Hospitalisation Details'!A:A, 'Hospitalisation Details'!G:G, "not found")</f>
        <v>31606</v>
      </c>
      <c r="M1856" s="17">
        <f>_xlfn.XLOOKUP(A1856, 'Hospitalisation Details'!A:A, 'Hospitalisation Details'!J:J, "not found")</f>
        <v>4402.2299999999996</v>
      </c>
      <c r="N1856" s="2" t="str">
        <f>_xlfn.XLOOKUP(A1856, 'Hospitalisation Details'!A:A, 'Hospitalisation Details'!L:L, "not found")</f>
        <v>tier - 2</v>
      </c>
      <c r="O1856" s="2" t="str">
        <f>_xlfn.XLOOKUP(A1856, 'Hospitalisation Details'!A:A, 'Hospitalisation Details'!N:N, "not found")</f>
        <v>tier - 2</v>
      </c>
      <c r="P1856" s="2" t="str">
        <f>_xlfn.XLOOKUP(A1856, 'Hospitalisation Details'!A:A, 'Hospitalisation Details'!P:P, "not found")</f>
        <v>R1011</v>
      </c>
      <c r="Q1856" s="2">
        <f>_xlfn.XLOOKUP(A1856, 'Hospitalisation Details'!A:A, 'Hospitalisation Details'!H:H, "not found")</f>
        <v>36</v>
      </c>
    </row>
    <row r="1857" spans="1:17" ht="15.75" x14ac:dyDescent="0.25">
      <c r="A1857" s="15" t="s">
        <v>512</v>
      </c>
      <c r="B1857" s="2" t="str">
        <f>VLOOKUP(A1857, 'Customer Names'!A:E, 4, FALSE)</f>
        <v>Christopher</v>
      </c>
      <c r="C1857" s="2">
        <f>_xlfn.XLOOKUP(A1857, 'Medical Examinations'!A:A, 'Medical Examinations'!B:B, "not found")</f>
        <v>29.7</v>
      </c>
      <c r="D1857" s="2">
        <f>_xlfn.XLOOKUP(A1857, 'Medical Examinations'!A:A, 'Medical Examinations'!D:D, "not found")</f>
        <v>6.77</v>
      </c>
      <c r="E1857" s="2" t="str">
        <f>_xlfn.XLOOKUP(A1857, 'Medical Examinations'!A:A, 'Medical Examinations'!F:F, "not found")</f>
        <v>yes</v>
      </c>
      <c r="F1857" s="2" t="str">
        <f>_xlfn.XLOOKUP(A1857, 'Medical Examinations'!A:A, 'Medical Examinations'!G:G, "not found")</f>
        <v>No</v>
      </c>
      <c r="G1857" s="2" t="str">
        <f>_xlfn.XLOOKUP(A1857, 'Medical Examinations'!A:A, 'Medical Examinations'!H:H, "not found")</f>
        <v>No</v>
      </c>
      <c r="H1857" s="2">
        <f>_xlfn.XLOOKUP(A1857, 'Medical Examinations'!A:A, 'Medical Examinations'!J:J, "not found")</f>
        <v>1</v>
      </c>
      <c r="I1857" s="2" t="str">
        <f>_xlfn.XLOOKUP(A1857, 'Medical Examinations'!A:A, 'Medical Examinations'!L:L, "not found")</f>
        <v>No</v>
      </c>
      <c r="J1857" s="2" t="str">
        <f>_xlfn.XLOOKUP(A1857, 'Medical Examinations'!A:A, 'Medical Examinations'!C:C, "not found")</f>
        <v>Overweight</v>
      </c>
      <c r="K1857" s="2" t="str">
        <f>_xlfn.XLOOKUP(A1857, 'Medical Examinations'!A:A, 'Medical Examinations'!E:E, "not  found")</f>
        <v>Diabetes</v>
      </c>
      <c r="L1857" s="16">
        <f>_xlfn.XLOOKUP(A1857, 'Hospitalisation Details'!A:A, 'Hospitalisation Details'!G:G, "not found")</f>
        <v>31635</v>
      </c>
      <c r="M1857" s="17">
        <f>_xlfn.XLOOKUP(A1857, 'Hospitalisation Details'!A:A, 'Hospitalisation Details'!J:J, "not found")</f>
        <v>4399.7299999999996</v>
      </c>
      <c r="N1857" s="2" t="str">
        <f>_xlfn.XLOOKUP(A1857, 'Hospitalisation Details'!A:A, 'Hospitalisation Details'!L:L, "not found")</f>
        <v>tier - 3</v>
      </c>
      <c r="O1857" s="2" t="str">
        <f>_xlfn.XLOOKUP(A1857, 'Hospitalisation Details'!A:A, 'Hospitalisation Details'!N:N, "not found")</f>
        <v>tier - 2</v>
      </c>
      <c r="P1857" s="2" t="str">
        <f>_xlfn.XLOOKUP(A1857, 'Hospitalisation Details'!A:A, 'Hospitalisation Details'!P:P, "not found")</f>
        <v>R1013</v>
      </c>
      <c r="Q1857" s="2">
        <f>_xlfn.XLOOKUP(A1857, 'Hospitalisation Details'!A:A, 'Hospitalisation Details'!H:H, "not found")</f>
        <v>36</v>
      </c>
    </row>
    <row r="1858" spans="1:17" ht="15.75" x14ac:dyDescent="0.25">
      <c r="A1858" s="15" t="s">
        <v>511</v>
      </c>
      <c r="B1858" s="2" t="str">
        <f>VLOOKUP(A1858, 'Customer Names'!A:E, 4, FALSE)</f>
        <v>Daniell L</v>
      </c>
      <c r="C1858" s="2">
        <f>_xlfn.XLOOKUP(A1858, 'Medical Examinations'!A:A, 'Medical Examinations'!B:B, "not found")</f>
        <v>21.26</v>
      </c>
      <c r="D1858" s="2">
        <f>_xlfn.XLOOKUP(A1858, 'Medical Examinations'!A:A, 'Medical Examinations'!D:D, "not found")</f>
        <v>5.36</v>
      </c>
      <c r="E1858" s="2" t="str">
        <f>_xlfn.XLOOKUP(A1858, 'Medical Examinations'!A:A, 'Medical Examinations'!F:F, "not found")</f>
        <v>yes</v>
      </c>
      <c r="F1858" s="2" t="str">
        <f>_xlfn.XLOOKUP(A1858, 'Medical Examinations'!A:A, 'Medical Examinations'!G:G, "not found")</f>
        <v>No</v>
      </c>
      <c r="G1858" s="2" t="str">
        <f>_xlfn.XLOOKUP(A1858, 'Medical Examinations'!A:A, 'Medical Examinations'!H:H, "not found")</f>
        <v>No</v>
      </c>
      <c r="H1858" s="2">
        <f>_xlfn.XLOOKUP(A1858, 'Medical Examinations'!A:A, 'Medical Examinations'!J:J, "not found")</f>
        <v>1</v>
      </c>
      <c r="I1858" s="2" t="str">
        <f>_xlfn.XLOOKUP(A1858, 'Medical Examinations'!A:A, 'Medical Examinations'!L:L, "not found")</f>
        <v>No</v>
      </c>
      <c r="J1858" s="2" t="str">
        <f>_xlfn.XLOOKUP(A1858, 'Medical Examinations'!A:A, 'Medical Examinations'!C:C, "not found")</f>
        <v>Normal Weight</v>
      </c>
      <c r="K1858" s="2" t="str">
        <f>_xlfn.XLOOKUP(A1858, 'Medical Examinations'!A:A, 'Medical Examinations'!E:E, "not  found")</f>
        <v>Normal</v>
      </c>
      <c r="L1858" s="16">
        <f>_xlfn.XLOOKUP(A1858, 'Hospitalisation Details'!A:A, 'Hospitalisation Details'!G:G, "not found")</f>
        <v>32342</v>
      </c>
      <c r="M1858" s="17">
        <f>_xlfn.XLOOKUP(A1858, 'Hospitalisation Details'!A:A, 'Hospitalisation Details'!J:J, "not found")</f>
        <v>4397.3100000000004</v>
      </c>
      <c r="N1858" s="2" t="str">
        <f>_xlfn.XLOOKUP(A1858, 'Hospitalisation Details'!A:A, 'Hospitalisation Details'!L:L, "not found")</f>
        <v>tier - 2</v>
      </c>
      <c r="O1858" s="2" t="str">
        <f>_xlfn.XLOOKUP(A1858, 'Hospitalisation Details'!A:A, 'Hospitalisation Details'!N:N, "not found")</f>
        <v>tier - 2</v>
      </c>
      <c r="P1858" s="2" t="str">
        <f>_xlfn.XLOOKUP(A1858, 'Hospitalisation Details'!A:A, 'Hospitalisation Details'!P:P, "not found")</f>
        <v>R1013</v>
      </c>
      <c r="Q1858" s="2">
        <f>_xlfn.XLOOKUP(A1858, 'Hospitalisation Details'!A:A, 'Hospitalisation Details'!H:H, "not found")</f>
        <v>34</v>
      </c>
    </row>
    <row r="1859" spans="1:17" ht="15.75" x14ac:dyDescent="0.25">
      <c r="A1859" s="15" t="s">
        <v>510</v>
      </c>
      <c r="B1859" s="2" t="str">
        <f>VLOOKUP(A1859, 'Customer Names'!A:E, 4, FALSE)</f>
        <v>Janne</v>
      </c>
      <c r="C1859" s="2">
        <f>_xlfn.XLOOKUP(A1859, 'Medical Examinations'!A:A, 'Medical Examinations'!B:B, "not found")</f>
        <v>17.09</v>
      </c>
      <c r="D1859" s="2">
        <f>_xlfn.XLOOKUP(A1859, 'Medical Examinations'!A:A, 'Medical Examinations'!D:D, "not found")</f>
        <v>5.69</v>
      </c>
      <c r="E1859" s="2" t="str">
        <f>_xlfn.XLOOKUP(A1859, 'Medical Examinations'!A:A, 'Medical Examinations'!F:F, "not found")</f>
        <v>No</v>
      </c>
      <c r="F1859" s="2" t="str">
        <f>_xlfn.XLOOKUP(A1859, 'Medical Examinations'!A:A, 'Medical Examinations'!G:G, "not found")</f>
        <v>No</v>
      </c>
      <c r="G1859" s="2" t="str">
        <f>_xlfn.XLOOKUP(A1859, 'Medical Examinations'!A:A, 'Medical Examinations'!H:H, "not found")</f>
        <v>No</v>
      </c>
      <c r="H1859" s="2">
        <f>_xlfn.XLOOKUP(A1859, 'Medical Examinations'!A:A, 'Medical Examinations'!J:J, "not found")</f>
        <v>0</v>
      </c>
      <c r="I1859" s="2" t="str">
        <f>_xlfn.XLOOKUP(A1859, 'Medical Examinations'!A:A, 'Medical Examinations'!L:L, "not found")</f>
        <v>No</v>
      </c>
      <c r="J1859" s="2" t="str">
        <f>_xlfn.XLOOKUP(A1859, 'Medical Examinations'!A:A, 'Medical Examinations'!C:C, "not found")</f>
        <v>Underweight</v>
      </c>
      <c r="K1859" s="2" t="str">
        <f>_xlfn.XLOOKUP(A1859, 'Medical Examinations'!A:A, 'Medical Examinations'!E:E, "not  found")</f>
        <v>Normal</v>
      </c>
      <c r="L1859" s="16">
        <f>_xlfn.XLOOKUP(A1859, 'Hospitalisation Details'!A:A, 'Hospitalisation Details'!G:G, "not found")</f>
        <v>30131</v>
      </c>
      <c r="M1859" s="17">
        <f>_xlfn.XLOOKUP(A1859, 'Hospitalisation Details'!A:A, 'Hospitalisation Details'!J:J, "not found")</f>
        <v>4392.7</v>
      </c>
      <c r="N1859" s="2" t="str">
        <f>_xlfn.XLOOKUP(A1859, 'Hospitalisation Details'!A:A, 'Hospitalisation Details'!L:L, "not found")</f>
        <v>tier - 2</v>
      </c>
      <c r="O1859" s="2" t="str">
        <f>_xlfn.XLOOKUP(A1859, 'Hospitalisation Details'!A:A, 'Hospitalisation Details'!N:N, "not found")</f>
        <v>tier - 2</v>
      </c>
      <c r="P1859" s="2" t="str">
        <f>_xlfn.XLOOKUP(A1859, 'Hospitalisation Details'!A:A, 'Hospitalisation Details'!P:P, "not found")</f>
        <v>R1013</v>
      </c>
      <c r="Q1859" s="2">
        <f>_xlfn.XLOOKUP(A1859, 'Hospitalisation Details'!A:A, 'Hospitalisation Details'!H:H, "not found")</f>
        <v>40</v>
      </c>
    </row>
    <row r="1860" spans="1:17" ht="15.75" x14ac:dyDescent="0.25">
      <c r="A1860" s="15" t="s">
        <v>509</v>
      </c>
      <c r="B1860" s="2" t="str">
        <f>VLOOKUP(A1860, 'Customer Names'!A:E, 4, FALSE)</f>
        <v>Martina</v>
      </c>
      <c r="C1860" s="2">
        <f>_xlfn.XLOOKUP(A1860, 'Medical Examinations'!A:A, 'Medical Examinations'!B:B, "not found")</f>
        <v>24.3</v>
      </c>
      <c r="D1860" s="2">
        <f>_xlfn.XLOOKUP(A1860, 'Medical Examinations'!A:A, 'Medical Examinations'!D:D, "not found")</f>
        <v>4.9000000000000004</v>
      </c>
      <c r="E1860" s="2" t="str">
        <f>_xlfn.XLOOKUP(A1860, 'Medical Examinations'!A:A, 'Medical Examinations'!F:F, "not found")</f>
        <v>yes</v>
      </c>
      <c r="F1860" s="2" t="str">
        <f>_xlfn.XLOOKUP(A1860, 'Medical Examinations'!A:A, 'Medical Examinations'!G:G, "not found")</f>
        <v>No</v>
      </c>
      <c r="G1860" s="2" t="str">
        <f>_xlfn.XLOOKUP(A1860, 'Medical Examinations'!A:A, 'Medical Examinations'!H:H, "not found")</f>
        <v>Yes</v>
      </c>
      <c r="H1860" s="2">
        <f>_xlfn.XLOOKUP(A1860, 'Medical Examinations'!A:A, 'Medical Examinations'!J:J, "not found")</f>
        <v>1</v>
      </c>
      <c r="I1860" s="2" t="str">
        <f>_xlfn.XLOOKUP(A1860, 'Medical Examinations'!A:A, 'Medical Examinations'!L:L, "not found")</f>
        <v>No</v>
      </c>
      <c r="J1860" s="2" t="str">
        <f>_xlfn.XLOOKUP(A1860, 'Medical Examinations'!A:A, 'Medical Examinations'!C:C, "not found")</f>
        <v>Normal Weight</v>
      </c>
      <c r="K1860" s="2" t="str">
        <f>_xlfn.XLOOKUP(A1860, 'Medical Examinations'!A:A, 'Medical Examinations'!E:E, "not  found")</f>
        <v>Normal</v>
      </c>
      <c r="L1860" s="16">
        <f>_xlfn.XLOOKUP(A1860, 'Hospitalisation Details'!A:A, 'Hospitalisation Details'!G:G, "not found")</f>
        <v>35763</v>
      </c>
      <c r="M1860" s="17">
        <f>_xlfn.XLOOKUP(A1860, 'Hospitalisation Details'!A:A, 'Hospitalisation Details'!J:J, "not found")</f>
        <v>4391.6499999999996</v>
      </c>
      <c r="N1860" s="2" t="str">
        <f>_xlfn.XLOOKUP(A1860, 'Hospitalisation Details'!A:A, 'Hospitalisation Details'!L:L, "not found")</f>
        <v>tier - 2</v>
      </c>
      <c r="O1860" s="2" t="str">
        <f>_xlfn.XLOOKUP(A1860, 'Hospitalisation Details'!A:A, 'Hospitalisation Details'!N:N, "not found")</f>
        <v>tier - 2</v>
      </c>
      <c r="P1860" s="2" t="str">
        <f>_xlfn.XLOOKUP(A1860, 'Hospitalisation Details'!A:A, 'Hospitalisation Details'!P:P, "not found")</f>
        <v>R1011</v>
      </c>
      <c r="Q1860" s="2">
        <f>_xlfn.XLOOKUP(A1860, 'Hospitalisation Details'!A:A, 'Hospitalisation Details'!H:H, "not found")</f>
        <v>25</v>
      </c>
    </row>
    <row r="1861" spans="1:17" ht="15.75" x14ac:dyDescent="0.25">
      <c r="A1861" s="15" t="s">
        <v>508</v>
      </c>
      <c r="B1861" s="2" t="str">
        <f>VLOOKUP(A1861, 'Customer Names'!A:E, 4, FALSE)</f>
        <v>Elizabeth L</v>
      </c>
      <c r="C1861" s="2">
        <f>_xlfn.XLOOKUP(A1861, 'Medical Examinations'!A:A, 'Medical Examinations'!B:B, "not found")</f>
        <v>29.734999999999999</v>
      </c>
      <c r="D1861" s="2">
        <f>_xlfn.XLOOKUP(A1861, 'Medical Examinations'!A:A, 'Medical Examinations'!D:D, "not found")</f>
        <v>5.78</v>
      </c>
      <c r="E1861" s="2" t="str">
        <f>_xlfn.XLOOKUP(A1861, 'Medical Examinations'!A:A, 'Medical Examinations'!F:F, "not found")</f>
        <v>No</v>
      </c>
      <c r="F1861" s="2" t="str">
        <f>_xlfn.XLOOKUP(A1861, 'Medical Examinations'!A:A, 'Medical Examinations'!G:G, "not found")</f>
        <v>No</v>
      </c>
      <c r="G1861" s="2" t="str">
        <f>_xlfn.XLOOKUP(A1861, 'Medical Examinations'!A:A, 'Medical Examinations'!H:H, "not found")</f>
        <v>No</v>
      </c>
      <c r="H1861" s="2">
        <f>_xlfn.XLOOKUP(A1861, 'Medical Examinations'!A:A, 'Medical Examinations'!J:J, "not found")</f>
        <v>0</v>
      </c>
      <c r="I1861" s="2" t="str">
        <f>_xlfn.XLOOKUP(A1861, 'Medical Examinations'!A:A, 'Medical Examinations'!L:L, "not found")</f>
        <v>No</v>
      </c>
      <c r="J1861" s="2" t="str">
        <f>_xlfn.XLOOKUP(A1861, 'Medical Examinations'!A:A, 'Medical Examinations'!C:C, "not found")</f>
        <v>Overweight</v>
      </c>
      <c r="K1861" s="2" t="str">
        <f>_xlfn.XLOOKUP(A1861, 'Medical Examinations'!A:A, 'Medical Examinations'!E:E, "not  found")</f>
        <v>Prediabeties</v>
      </c>
      <c r="L1861" s="16">
        <f>_xlfn.XLOOKUP(A1861, 'Hospitalisation Details'!A:A, 'Hospitalisation Details'!G:G, "not found")</f>
        <v>33113</v>
      </c>
      <c r="M1861" s="17">
        <f>_xlfn.XLOOKUP(A1861, 'Hospitalisation Details'!A:A, 'Hospitalisation Details'!J:J, "not found")</f>
        <v>4357.04</v>
      </c>
      <c r="N1861" s="2" t="str">
        <f>_xlfn.XLOOKUP(A1861, 'Hospitalisation Details'!A:A, 'Hospitalisation Details'!L:L, "not found")</f>
        <v>tier - 2</v>
      </c>
      <c r="O1861" s="2" t="str">
        <f>_xlfn.XLOOKUP(A1861, 'Hospitalisation Details'!A:A, 'Hospitalisation Details'!N:N, "not found")</f>
        <v>tier - 3</v>
      </c>
      <c r="P1861" s="2" t="str">
        <f>_xlfn.XLOOKUP(A1861, 'Hospitalisation Details'!A:A, 'Hospitalisation Details'!P:P, "not found")</f>
        <v>R1012</v>
      </c>
      <c r="Q1861" s="2">
        <f>_xlfn.XLOOKUP(A1861, 'Hospitalisation Details'!A:A, 'Hospitalisation Details'!H:H, "not found")</f>
        <v>32</v>
      </c>
    </row>
    <row r="1862" spans="1:17" ht="15.75" x14ac:dyDescent="0.25">
      <c r="A1862" s="15" t="s">
        <v>507</v>
      </c>
      <c r="B1862" s="2" t="str">
        <f>VLOOKUP(A1862, 'Customer Names'!A:E, 4, FALSE)</f>
        <v>Stephanie C.</v>
      </c>
      <c r="C1862" s="2">
        <f>_xlfn.XLOOKUP(A1862, 'Medical Examinations'!A:A, 'Medical Examinations'!B:B, "not found")</f>
        <v>29.26</v>
      </c>
      <c r="D1862" s="2">
        <f>_xlfn.XLOOKUP(A1862, 'Medical Examinations'!A:A, 'Medical Examinations'!D:D, "not found")</f>
        <v>4.7</v>
      </c>
      <c r="E1862" s="2" t="str">
        <f>_xlfn.XLOOKUP(A1862, 'Medical Examinations'!A:A, 'Medical Examinations'!F:F, "not found")</f>
        <v>No</v>
      </c>
      <c r="F1862" s="2" t="str">
        <f>_xlfn.XLOOKUP(A1862, 'Medical Examinations'!A:A, 'Medical Examinations'!G:G, "not found")</f>
        <v>No</v>
      </c>
      <c r="G1862" s="2" t="str">
        <f>_xlfn.XLOOKUP(A1862, 'Medical Examinations'!A:A, 'Medical Examinations'!H:H, "not found")</f>
        <v>No</v>
      </c>
      <c r="H1862" s="2">
        <f>_xlfn.XLOOKUP(A1862, 'Medical Examinations'!A:A, 'Medical Examinations'!J:J, "not found")</f>
        <v>0</v>
      </c>
      <c r="I1862" s="2" t="str">
        <f>_xlfn.XLOOKUP(A1862, 'Medical Examinations'!A:A, 'Medical Examinations'!L:L, "not found")</f>
        <v>No</v>
      </c>
      <c r="J1862" s="2" t="str">
        <f>_xlfn.XLOOKUP(A1862, 'Medical Examinations'!A:A, 'Medical Examinations'!C:C, "not found")</f>
        <v>Overweight</v>
      </c>
      <c r="K1862" s="2" t="str">
        <f>_xlfn.XLOOKUP(A1862, 'Medical Examinations'!A:A, 'Medical Examinations'!E:E, "not  found")</f>
        <v>Normal</v>
      </c>
      <c r="L1862" s="16">
        <f>_xlfn.XLOOKUP(A1862, 'Hospitalisation Details'!A:A, 'Hospitalisation Details'!G:G, "not found")</f>
        <v>33494</v>
      </c>
      <c r="M1862" s="17">
        <f>_xlfn.XLOOKUP(A1862, 'Hospitalisation Details'!A:A, 'Hospitalisation Details'!J:J, "not found")</f>
        <v>4350.51</v>
      </c>
      <c r="N1862" s="2" t="str">
        <f>_xlfn.XLOOKUP(A1862, 'Hospitalisation Details'!A:A, 'Hospitalisation Details'!L:L, "not found")</f>
        <v>tier - 2</v>
      </c>
      <c r="O1862" s="2" t="str">
        <f>_xlfn.XLOOKUP(A1862, 'Hospitalisation Details'!A:A, 'Hospitalisation Details'!N:N, "not found")</f>
        <v>tier - 2</v>
      </c>
      <c r="P1862" s="2" t="str">
        <f>_xlfn.XLOOKUP(A1862, 'Hospitalisation Details'!A:A, 'Hospitalisation Details'!P:P, "not found")</f>
        <v>R1013</v>
      </c>
      <c r="Q1862" s="2">
        <f>_xlfn.XLOOKUP(A1862, 'Hospitalisation Details'!A:A, 'Hospitalisation Details'!H:H, "not found")</f>
        <v>31</v>
      </c>
    </row>
    <row r="1863" spans="1:17" ht="15.75" x14ac:dyDescent="0.25">
      <c r="A1863" s="15" t="s">
        <v>506</v>
      </c>
      <c r="B1863" s="2" t="str">
        <f>VLOOKUP(A1863, 'Customer Names'!A:E, 4, FALSE)</f>
        <v>Katie</v>
      </c>
      <c r="C1863" s="2">
        <f>_xlfn.XLOOKUP(A1863, 'Medical Examinations'!A:A, 'Medical Examinations'!B:B, "not found")</f>
        <v>33</v>
      </c>
      <c r="D1863" s="2">
        <f>_xlfn.XLOOKUP(A1863, 'Medical Examinations'!A:A, 'Medical Examinations'!D:D, "not found")</f>
        <v>6.28</v>
      </c>
      <c r="E1863" s="2" t="str">
        <f>_xlfn.XLOOKUP(A1863, 'Medical Examinations'!A:A, 'Medical Examinations'!F:F, "not found")</f>
        <v>No</v>
      </c>
      <c r="F1863" s="2" t="str">
        <f>_xlfn.XLOOKUP(A1863, 'Medical Examinations'!A:A, 'Medical Examinations'!G:G, "not found")</f>
        <v>No</v>
      </c>
      <c r="G1863" s="2" t="str">
        <f>_xlfn.XLOOKUP(A1863, 'Medical Examinations'!A:A, 'Medical Examinations'!H:H, "not found")</f>
        <v>No</v>
      </c>
      <c r="H1863" s="2">
        <f>_xlfn.XLOOKUP(A1863, 'Medical Examinations'!A:A, 'Medical Examinations'!J:J, "not found")</f>
        <v>0</v>
      </c>
      <c r="I1863" s="2" t="str">
        <f>_xlfn.XLOOKUP(A1863, 'Medical Examinations'!A:A, 'Medical Examinations'!L:L, "not found")</f>
        <v>No</v>
      </c>
      <c r="J1863" s="2" t="str">
        <f>_xlfn.XLOOKUP(A1863, 'Medical Examinations'!A:A, 'Medical Examinations'!C:C, "not found")</f>
        <v>Obesity</v>
      </c>
      <c r="K1863" s="2" t="str">
        <f>_xlfn.XLOOKUP(A1863, 'Medical Examinations'!A:A, 'Medical Examinations'!E:E, "not  found")</f>
        <v>Prediabeties</v>
      </c>
      <c r="L1863" s="16">
        <f>_xlfn.XLOOKUP(A1863, 'Hospitalisation Details'!A:A, 'Hospitalisation Details'!G:G, "not found")</f>
        <v>34639</v>
      </c>
      <c r="M1863" s="17">
        <f>_xlfn.XLOOKUP(A1863, 'Hospitalisation Details'!A:A, 'Hospitalisation Details'!J:J, "not found")</f>
        <v>4349.46</v>
      </c>
      <c r="N1863" s="2" t="str">
        <f>_xlfn.XLOOKUP(A1863, 'Hospitalisation Details'!A:A, 'Hospitalisation Details'!L:L, "not found")</f>
        <v>tier - 2</v>
      </c>
      <c r="O1863" s="2" t="str">
        <f>_xlfn.XLOOKUP(A1863, 'Hospitalisation Details'!A:A, 'Hospitalisation Details'!N:N, "not found")</f>
        <v>tier - 2</v>
      </c>
      <c r="P1863" s="2" t="str">
        <f>_xlfn.XLOOKUP(A1863, 'Hospitalisation Details'!A:A, 'Hospitalisation Details'!P:P, "not found")</f>
        <v>R1013</v>
      </c>
      <c r="Q1863" s="2">
        <f>_xlfn.XLOOKUP(A1863, 'Hospitalisation Details'!A:A, 'Hospitalisation Details'!H:H, "not found")</f>
        <v>28</v>
      </c>
    </row>
    <row r="1864" spans="1:17" ht="15.75" x14ac:dyDescent="0.25">
      <c r="A1864" s="15" t="s">
        <v>505</v>
      </c>
      <c r="B1864" s="2" t="str">
        <f>VLOOKUP(A1864, 'Customer Names'!A:E, 4, FALSE)</f>
        <v>Callie</v>
      </c>
      <c r="C1864" s="2">
        <f>_xlfn.XLOOKUP(A1864, 'Medical Examinations'!A:A, 'Medical Examinations'!B:B, "not found")</f>
        <v>31.065000000000001</v>
      </c>
      <c r="D1864" s="2">
        <f>_xlfn.XLOOKUP(A1864, 'Medical Examinations'!A:A, 'Medical Examinations'!D:D, "not found")</f>
        <v>4.2300000000000004</v>
      </c>
      <c r="E1864" s="2" t="str">
        <f>_xlfn.XLOOKUP(A1864, 'Medical Examinations'!A:A, 'Medical Examinations'!F:F, "not found")</f>
        <v>No</v>
      </c>
      <c r="F1864" s="2" t="str">
        <f>_xlfn.XLOOKUP(A1864, 'Medical Examinations'!A:A, 'Medical Examinations'!G:G, "not found")</f>
        <v>No</v>
      </c>
      <c r="G1864" s="2" t="str">
        <f>_xlfn.XLOOKUP(A1864, 'Medical Examinations'!A:A, 'Medical Examinations'!H:H, "not found")</f>
        <v>No</v>
      </c>
      <c r="H1864" s="2">
        <f>_xlfn.XLOOKUP(A1864, 'Medical Examinations'!A:A, 'Medical Examinations'!J:J, "not found")</f>
        <v>0</v>
      </c>
      <c r="I1864" s="2" t="str">
        <f>_xlfn.XLOOKUP(A1864, 'Medical Examinations'!A:A, 'Medical Examinations'!L:L, "not found")</f>
        <v>No</v>
      </c>
      <c r="J1864" s="2" t="str">
        <f>_xlfn.XLOOKUP(A1864, 'Medical Examinations'!A:A, 'Medical Examinations'!C:C, "not found")</f>
        <v>Obesity</v>
      </c>
      <c r="K1864" s="2" t="str">
        <f>_xlfn.XLOOKUP(A1864, 'Medical Examinations'!A:A, 'Medical Examinations'!E:E, "not  found")</f>
        <v>Normal</v>
      </c>
      <c r="L1864" s="16">
        <f>_xlfn.XLOOKUP(A1864, 'Hospitalisation Details'!A:A, 'Hospitalisation Details'!G:G, "not found")</f>
        <v>33390</v>
      </c>
      <c r="M1864" s="17">
        <f>_xlfn.XLOOKUP(A1864, 'Hospitalisation Details'!A:A, 'Hospitalisation Details'!J:J, "not found")</f>
        <v>4347.0200000000004</v>
      </c>
      <c r="N1864" s="2" t="str">
        <f>_xlfn.XLOOKUP(A1864, 'Hospitalisation Details'!A:A, 'Hospitalisation Details'!L:L, "not found")</f>
        <v>tier - 2</v>
      </c>
      <c r="O1864" s="2" t="str">
        <f>_xlfn.XLOOKUP(A1864, 'Hospitalisation Details'!A:A, 'Hospitalisation Details'!N:N, "not found")</f>
        <v>tier - 1</v>
      </c>
      <c r="P1864" s="2" t="str">
        <f>_xlfn.XLOOKUP(A1864, 'Hospitalisation Details'!A:A, 'Hospitalisation Details'!P:P, "not found")</f>
        <v>R1024</v>
      </c>
      <c r="Q1864" s="2">
        <f>_xlfn.XLOOKUP(A1864, 'Hospitalisation Details'!A:A, 'Hospitalisation Details'!H:H, "not found")</f>
        <v>32</v>
      </c>
    </row>
    <row r="1865" spans="1:17" ht="15.75" x14ac:dyDescent="0.25">
      <c r="A1865" s="15" t="s">
        <v>504</v>
      </c>
      <c r="B1865" s="2" t="str">
        <f>VLOOKUP(A1865, 'Customer Names'!A:E, 4, FALSE)</f>
        <v>Inna</v>
      </c>
      <c r="C1865" s="2">
        <f>_xlfn.XLOOKUP(A1865, 'Medical Examinations'!A:A, 'Medical Examinations'!B:B, "not found")</f>
        <v>26.51</v>
      </c>
      <c r="D1865" s="2">
        <f>_xlfn.XLOOKUP(A1865, 'Medical Examinations'!A:A, 'Medical Examinations'!D:D, "not found")</f>
        <v>6.17</v>
      </c>
      <c r="E1865" s="2" t="str">
        <f>_xlfn.XLOOKUP(A1865, 'Medical Examinations'!A:A, 'Medical Examinations'!F:F, "not found")</f>
        <v>No</v>
      </c>
      <c r="F1865" s="2" t="str">
        <f>_xlfn.XLOOKUP(A1865, 'Medical Examinations'!A:A, 'Medical Examinations'!G:G, "not found")</f>
        <v>No</v>
      </c>
      <c r="G1865" s="2" t="str">
        <f>_xlfn.XLOOKUP(A1865, 'Medical Examinations'!A:A, 'Medical Examinations'!H:H, "not found")</f>
        <v>No</v>
      </c>
      <c r="H1865" s="2">
        <f>_xlfn.XLOOKUP(A1865, 'Medical Examinations'!A:A, 'Medical Examinations'!J:J, "not found")</f>
        <v>0</v>
      </c>
      <c r="I1865" s="2" t="str">
        <f>_xlfn.XLOOKUP(A1865, 'Medical Examinations'!A:A, 'Medical Examinations'!L:L, "not found")</f>
        <v>No</v>
      </c>
      <c r="J1865" s="2" t="str">
        <f>_xlfn.XLOOKUP(A1865, 'Medical Examinations'!A:A, 'Medical Examinations'!C:C, "not found")</f>
        <v>Overweight</v>
      </c>
      <c r="K1865" s="2" t="str">
        <f>_xlfn.XLOOKUP(A1865, 'Medical Examinations'!A:A, 'Medical Examinations'!E:E, "not  found")</f>
        <v>Prediabeties</v>
      </c>
      <c r="L1865" s="16">
        <f>_xlfn.XLOOKUP(A1865, 'Hospitalisation Details'!A:A, 'Hospitalisation Details'!G:G, "not found")</f>
        <v>34633</v>
      </c>
      <c r="M1865" s="17">
        <f>_xlfn.XLOOKUP(A1865, 'Hospitalisation Details'!A:A, 'Hospitalisation Details'!J:J, "not found")</f>
        <v>4340.4399999999996</v>
      </c>
      <c r="N1865" s="2" t="str">
        <f>_xlfn.XLOOKUP(A1865, 'Hospitalisation Details'!A:A, 'Hospitalisation Details'!L:L, "not found")</f>
        <v>tier - 2</v>
      </c>
      <c r="O1865" s="2" t="str">
        <f>_xlfn.XLOOKUP(A1865, 'Hospitalisation Details'!A:A, 'Hospitalisation Details'!N:N, "not found")</f>
        <v>tier - 1</v>
      </c>
      <c r="P1865" s="2" t="str">
        <f>_xlfn.XLOOKUP(A1865, 'Hospitalisation Details'!A:A, 'Hospitalisation Details'!P:P, "not found")</f>
        <v>R1013</v>
      </c>
      <c r="Q1865" s="2">
        <f>_xlfn.XLOOKUP(A1865, 'Hospitalisation Details'!A:A, 'Hospitalisation Details'!H:H, "not found")</f>
        <v>28</v>
      </c>
    </row>
    <row r="1866" spans="1:17" ht="15.75" x14ac:dyDescent="0.25">
      <c r="A1866" s="15" t="s">
        <v>503</v>
      </c>
      <c r="B1866" s="2" t="str">
        <f>VLOOKUP(A1866, 'Customer Names'!A:E, 4, FALSE)</f>
        <v>Mary K.</v>
      </c>
      <c r="C1866" s="2">
        <f>_xlfn.XLOOKUP(A1866, 'Medical Examinations'!A:A, 'Medical Examinations'!B:B, "not found")</f>
        <v>28.88</v>
      </c>
      <c r="D1866" s="2">
        <f>_xlfn.XLOOKUP(A1866, 'Medical Examinations'!A:A, 'Medical Examinations'!D:D, "not found")</f>
        <v>4.96</v>
      </c>
      <c r="E1866" s="2" t="str">
        <f>_xlfn.XLOOKUP(A1866, 'Medical Examinations'!A:A, 'Medical Examinations'!F:F, "not found")</f>
        <v>No</v>
      </c>
      <c r="F1866" s="2" t="str">
        <f>_xlfn.XLOOKUP(A1866, 'Medical Examinations'!A:A, 'Medical Examinations'!G:G, "not found")</f>
        <v>No</v>
      </c>
      <c r="G1866" s="2" t="str">
        <f>_xlfn.XLOOKUP(A1866, 'Medical Examinations'!A:A, 'Medical Examinations'!H:H, "not found")</f>
        <v>No</v>
      </c>
      <c r="H1866" s="2">
        <f>_xlfn.XLOOKUP(A1866, 'Medical Examinations'!A:A, 'Medical Examinations'!J:J, "not found")</f>
        <v>0</v>
      </c>
      <c r="I1866" s="2" t="str">
        <f>_xlfn.XLOOKUP(A1866, 'Medical Examinations'!A:A, 'Medical Examinations'!L:L, "not found")</f>
        <v>No</v>
      </c>
      <c r="J1866" s="2" t="str">
        <f>_xlfn.XLOOKUP(A1866, 'Medical Examinations'!A:A, 'Medical Examinations'!C:C, "not found")</f>
        <v>Overweight</v>
      </c>
      <c r="K1866" s="2" t="str">
        <f>_xlfn.XLOOKUP(A1866, 'Medical Examinations'!A:A, 'Medical Examinations'!E:E, "not  found")</f>
        <v>Normal</v>
      </c>
      <c r="L1866" s="16">
        <f>_xlfn.XLOOKUP(A1866, 'Hospitalisation Details'!A:A, 'Hospitalisation Details'!G:G, "not found")</f>
        <v>34640</v>
      </c>
      <c r="M1866" s="17">
        <f>_xlfn.XLOOKUP(A1866, 'Hospitalisation Details'!A:A, 'Hospitalisation Details'!J:J, "not found")</f>
        <v>4337.74</v>
      </c>
      <c r="N1866" s="2" t="str">
        <f>_xlfn.XLOOKUP(A1866, 'Hospitalisation Details'!A:A, 'Hospitalisation Details'!L:L, "not found")</f>
        <v>tier - 2</v>
      </c>
      <c r="O1866" s="2" t="str">
        <f>_xlfn.XLOOKUP(A1866, 'Hospitalisation Details'!A:A, 'Hospitalisation Details'!N:N, "not found")</f>
        <v>tier - 1</v>
      </c>
      <c r="P1866" s="2" t="str">
        <f>_xlfn.XLOOKUP(A1866, 'Hospitalisation Details'!A:A, 'Hospitalisation Details'!P:P, "not found")</f>
        <v>R1024</v>
      </c>
      <c r="Q1866" s="2">
        <f>_xlfn.XLOOKUP(A1866, 'Hospitalisation Details'!A:A, 'Hospitalisation Details'!H:H, "not found")</f>
        <v>28</v>
      </c>
    </row>
    <row r="1867" spans="1:17" ht="15.75" x14ac:dyDescent="0.25">
      <c r="A1867" s="15" t="s">
        <v>502</v>
      </c>
      <c r="B1867" s="2" t="str">
        <f>VLOOKUP(A1867, 'Customer Names'!A:E, 4, FALSE)</f>
        <v>Samuel M.</v>
      </c>
      <c r="C1867" s="2">
        <f>_xlfn.XLOOKUP(A1867, 'Medical Examinations'!A:A, 'Medical Examinations'!B:B, "not found")</f>
        <v>35.814999999999998</v>
      </c>
      <c r="D1867" s="2">
        <f>_xlfn.XLOOKUP(A1867, 'Medical Examinations'!A:A, 'Medical Examinations'!D:D, "not found")</f>
        <v>5.1100000000000003</v>
      </c>
      <c r="E1867" s="2" t="str">
        <f>_xlfn.XLOOKUP(A1867, 'Medical Examinations'!A:A, 'Medical Examinations'!F:F, "not found")</f>
        <v>yes</v>
      </c>
      <c r="F1867" s="2" t="str">
        <f>_xlfn.XLOOKUP(A1867, 'Medical Examinations'!A:A, 'Medical Examinations'!G:G, "not found")</f>
        <v>No</v>
      </c>
      <c r="G1867" s="2" t="str">
        <f>_xlfn.XLOOKUP(A1867, 'Medical Examinations'!A:A, 'Medical Examinations'!H:H, "not found")</f>
        <v>No</v>
      </c>
      <c r="H1867" s="2">
        <f>_xlfn.XLOOKUP(A1867, 'Medical Examinations'!A:A, 'Medical Examinations'!J:J, "not found")</f>
        <v>1</v>
      </c>
      <c r="I1867" s="2" t="str">
        <f>_xlfn.XLOOKUP(A1867, 'Medical Examinations'!A:A, 'Medical Examinations'!L:L, "not found")</f>
        <v>No</v>
      </c>
      <c r="J1867" s="2" t="str">
        <f>_xlfn.XLOOKUP(A1867, 'Medical Examinations'!A:A, 'Medical Examinations'!C:C, "not found")</f>
        <v>Obesity</v>
      </c>
      <c r="K1867" s="2" t="str">
        <f>_xlfn.XLOOKUP(A1867, 'Medical Examinations'!A:A, 'Medical Examinations'!E:E, "not  found")</f>
        <v>Normal</v>
      </c>
      <c r="L1867" s="16">
        <f>_xlfn.XLOOKUP(A1867, 'Hospitalisation Details'!A:A, 'Hospitalisation Details'!G:G, "not found")</f>
        <v>32496</v>
      </c>
      <c r="M1867" s="17">
        <f>_xlfn.XLOOKUP(A1867, 'Hospitalisation Details'!A:A, 'Hospitalisation Details'!J:J, "not found")</f>
        <v>4320.41</v>
      </c>
      <c r="N1867" s="2" t="str">
        <f>_xlfn.XLOOKUP(A1867, 'Hospitalisation Details'!A:A, 'Hospitalisation Details'!L:L, "not found")</f>
        <v>tier - 2</v>
      </c>
      <c r="O1867" s="2" t="str">
        <f>_xlfn.XLOOKUP(A1867, 'Hospitalisation Details'!A:A, 'Hospitalisation Details'!N:N, "not found")</f>
        <v>tier - 1</v>
      </c>
      <c r="P1867" s="2" t="str">
        <f>_xlfn.XLOOKUP(A1867, 'Hospitalisation Details'!A:A, 'Hospitalisation Details'!P:P, "not found")</f>
        <v>R1012</v>
      </c>
      <c r="Q1867" s="2">
        <f>_xlfn.XLOOKUP(A1867, 'Hospitalisation Details'!A:A, 'Hospitalisation Details'!H:H, "not found")</f>
        <v>34</v>
      </c>
    </row>
    <row r="1868" spans="1:17" ht="15.75" x14ac:dyDescent="0.25">
      <c r="A1868" s="15" t="s">
        <v>501</v>
      </c>
      <c r="B1868" s="2" t="str">
        <f>VLOOKUP(A1868, 'Customer Names'!A:E, 4, FALSE)</f>
        <v>Kimberly</v>
      </c>
      <c r="C1868" s="2">
        <f>_xlfn.XLOOKUP(A1868, 'Medical Examinations'!A:A, 'Medical Examinations'!B:B, "not found")</f>
        <v>21.28</v>
      </c>
      <c r="D1868" s="2">
        <f>_xlfn.XLOOKUP(A1868, 'Medical Examinations'!A:A, 'Medical Examinations'!D:D, "not found")</f>
        <v>4.05</v>
      </c>
      <c r="E1868" s="2" t="str">
        <f>_xlfn.XLOOKUP(A1868, 'Medical Examinations'!A:A, 'Medical Examinations'!F:F, "not found")</f>
        <v>No</v>
      </c>
      <c r="F1868" s="2" t="str">
        <f>_xlfn.XLOOKUP(A1868, 'Medical Examinations'!A:A, 'Medical Examinations'!G:G, "not found")</f>
        <v>yes</v>
      </c>
      <c r="G1868" s="2" t="str">
        <f>_xlfn.XLOOKUP(A1868, 'Medical Examinations'!A:A, 'Medical Examinations'!H:H, "not found")</f>
        <v>No</v>
      </c>
      <c r="H1868" s="2">
        <f>_xlfn.XLOOKUP(A1868, 'Medical Examinations'!A:A, 'Medical Examinations'!J:J, "not found")</f>
        <v>1</v>
      </c>
      <c r="I1868" s="2" t="str">
        <f>_xlfn.XLOOKUP(A1868, 'Medical Examinations'!A:A, 'Medical Examinations'!L:L, "not found")</f>
        <v>No</v>
      </c>
      <c r="J1868" s="2" t="str">
        <f>_xlfn.XLOOKUP(A1868, 'Medical Examinations'!A:A, 'Medical Examinations'!C:C, "not found")</f>
        <v>Normal Weight</v>
      </c>
      <c r="K1868" s="2" t="str">
        <f>_xlfn.XLOOKUP(A1868, 'Medical Examinations'!A:A, 'Medical Examinations'!E:E, "not  found")</f>
        <v>Normal</v>
      </c>
      <c r="L1868" s="16">
        <f>_xlfn.XLOOKUP(A1868, 'Hospitalisation Details'!A:A, 'Hospitalisation Details'!G:G, "not found")</f>
        <v>36855</v>
      </c>
      <c r="M1868" s="17">
        <f>_xlfn.XLOOKUP(A1868, 'Hospitalisation Details'!A:A, 'Hospitalisation Details'!J:J, "not found")</f>
        <v>4296.2700000000004</v>
      </c>
      <c r="N1868" s="2" t="str">
        <f>_xlfn.XLOOKUP(A1868, 'Hospitalisation Details'!A:A, 'Hospitalisation Details'!L:L, "not found")</f>
        <v>tier - 2</v>
      </c>
      <c r="O1868" s="2" t="str">
        <f>_xlfn.XLOOKUP(A1868, 'Hospitalisation Details'!A:A, 'Hospitalisation Details'!N:N, "not found")</f>
        <v>tier - 3</v>
      </c>
      <c r="P1868" s="2" t="str">
        <f>_xlfn.XLOOKUP(A1868, 'Hospitalisation Details'!A:A, 'Hospitalisation Details'!P:P, "not found")</f>
        <v>R1012</v>
      </c>
      <c r="Q1868" s="2">
        <f>_xlfn.XLOOKUP(A1868, 'Hospitalisation Details'!A:A, 'Hospitalisation Details'!H:H, "not found")</f>
        <v>22</v>
      </c>
    </row>
    <row r="1869" spans="1:17" ht="15.75" x14ac:dyDescent="0.25">
      <c r="A1869" s="15" t="s">
        <v>500</v>
      </c>
      <c r="B1869" s="2" t="str">
        <f>VLOOKUP(A1869, 'Customer Names'!A:E, 4, FALSE)</f>
        <v>Tom J.</v>
      </c>
      <c r="C1869" s="2">
        <f>_xlfn.XLOOKUP(A1869, 'Medical Examinations'!A:A, 'Medical Examinations'!B:B, "not found")</f>
        <v>33.81</v>
      </c>
      <c r="D1869" s="2">
        <f>_xlfn.XLOOKUP(A1869, 'Medical Examinations'!A:A, 'Medical Examinations'!D:D, "not found")</f>
        <v>6.49</v>
      </c>
      <c r="E1869" s="2" t="str">
        <f>_xlfn.XLOOKUP(A1869, 'Medical Examinations'!A:A, 'Medical Examinations'!F:F, "not found")</f>
        <v>No</v>
      </c>
      <c r="F1869" s="2" t="str">
        <f>_xlfn.XLOOKUP(A1869, 'Medical Examinations'!A:A, 'Medical Examinations'!G:G, "not found")</f>
        <v>No</v>
      </c>
      <c r="G1869" s="2" t="str">
        <f>_xlfn.XLOOKUP(A1869, 'Medical Examinations'!A:A, 'Medical Examinations'!H:H, "not found")</f>
        <v>Yes</v>
      </c>
      <c r="H1869" s="2">
        <f>_xlfn.XLOOKUP(A1869, 'Medical Examinations'!A:A, 'Medical Examinations'!J:J, "not found")</f>
        <v>1</v>
      </c>
      <c r="I1869" s="2" t="str">
        <f>_xlfn.XLOOKUP(A1869, 'Medical Examinations'!A:A, 'Medical Examinations'!L:L, "not found")</f>
        <v>No</v>
      </c>
      <c r="J1869" s="2" t="str">
        <f>_xlfn.XLOOKUP(A1869, 'Medical Examinations'!A:A, 'Medical Examinations'!C:C, "not found")</f>
        <v>Obesity</v>
      </c>
      <c r="K1869" s="2" t="str">
        <f>_xlfn.XLOOKUP(A1869, 'Medical Examinations'!A:A, 'Medical Examinations'!E:E, "not  found")</f>
        <v>Prediabeties</v>
      </c>
      <c r="L1869" s="16">
        <f>_xlfn.XLOOKUP(A1869, 'Hospitalisation Details'!A:A, 'Hospitalisation Details'!G:G, "not found")</f>
        <v>37780</v>
      </c>
      <c r="M1869" s="17">
        <f>_xlfn.XLOOKUP(A1869, 'Hospitalisation Details'!A:A, 'Hospitalisation Details'!J:J, "not found")</f>
        <v>4278.55</v>
      </c>
      <c r="N1869" s="2" t="str">
        <f>_xlfn.XLOOKUP(A1869, 'Hospitalisation Details'!A:A, 'Hospitalisation Details'!L:L, "not found")</f>
        <v>tier - 2</v>
      </c>
      <c r="O1869" s="2" t="str">
        <f>_xlfn.XLOOKUP(A1869, 'Hospitalisation Details'!A:A, 'Hospitalisation Details'!N:N, "not found")</f>
        <v>tier - 1</v>
      </c>
      <c r="P1869" s="2" t="str">
        <f>_xlfn.XLOOKUP(A1869, 'Hospitalisation Details'!A:A, 'Hospitalisation Details'!P:P, "not found")</f>
        <v>R1021</v>
      </c>
      <c r="Q1869" s="2">
        <f>_xlfn.XLOOKUP(A1869, 'Hospitalisation Details'!A:A, 'Hospitalisation Details'!H:H, "not found")</f>
        <v>20</v>
      </c>
    </row>
    <row r="1870" spans="1:17" ht="15.75" x14ac:dyDescent="0.25">
      <c r="A1870" s="15" t="s">
        <v>499</v>
      </c>
      <c r="B1870" s="2" t="str">
        <f>VLOOKUP(A1870, 'Customer Names'!A:E, 4, FALSE)</f>
        <v>Zachary</v>
      </c>
      <c r="C1870" s="2">
        <f>_xlfn.XLOOKUP(A1870, 'Medical Examinations'!A:A, 'Medical Examinations'!B:B, "not found")</f>
        <v>44.22</v>
      </c>
      <c r="D1870" s="2">
        <f>_xlfn.XLOOKUP(A1870, 'Medical Examinations'!A:A, 'Medical Examinations'!D:D, "not found")</f>
        <v>4.1900000000000004</v>
      </c>
      <c r="E1870" s="2" t="str">
        <f>_xlfn.XLOOKUP(A1870, 'Medical Examinations'!A:A, 'Medical Examinations'!F:F, "not found")</f>
        <v>No</v>
      </c>
      <c r="F1870" s="2" t="str">
        <f>_xlfn.XLOOKUP(A1870, 'Medical Examinations'!A:A, 'Medical Examinations'!G:G, "not found")</f>
        <v>No</v>
      </c>
      <c r="G1870" s="2" t="str">
        <f>_xlfn.XLOOKUP(A1870, 'Medical Examinations'!A:A, 'Medical Examinations'!H:H, "not found")</f>
        <v>No</v>
      </c>
      <c r="H1870" s="2">
        <f>_xlfn.XLOOKUP(A1870, 'Medical Examinations'!A:A, 'Medical Examinations'!J:J, "not found")</f>
        <v>1</v>
      </c>
      <c r="I1870" s="2" t="str">
        <f>_xlfn.XLOOKUP(A1870, 'Medical Examinations'!A:A, 'Medical Examinations'!L:L, "not found")</f>
        <v>No</v>
      </c>
      <c r="J1870" s="2" t="str">
        <f>_xlfn.XLOOKUP(A1870, 'Medical Examinations'!A:A, 'Medical Examinations'!C:C, "not found")</f>
        <v>Obesity</v>
      </c>
      <c r="K1870" s="2" t="str">
        <f>_xlfn.XLOOKUP(A1870, 'Medical Examinations'!A:A, 'Medical Examinations'!E:E, "not  found")</f>
        <v>Normal</v>
      </c>
      <c r="L1870" s="16">
        <f>_xlfn.XLOOKUP(A1870, 'Hospitalisation Details'!A:A, 'Hospitalisation Details'!G:G, "not found")</f>
        <v>33773</v>
      </c>
      <c r="M1870" s="17">
        <f>_xlfn.XLOOKUP(A1870, 'Hospitalisation Details'!A:A, 'Hospitalisation Details'!J:J, "not found")</f>
        <v>4266.17</v>
      </c>
      <c r="N1870" s="2" t="str">
        <f>_xlfn.XLOOKUP(A1870, 'Hospitalisation Details'!A:A, 'Hospitalisation Details'!L:L, "not found")</f>
        <v>tier - 3</v>
      </c>
      <c r="O1870" s="2" t="str">
        <f>_xlfn.XLOOKUP(A1870, 'Hospitalisation Details'!A:A, 'Hospitalisation Details'!N:N, "not found")</f>
        <v>tier - 2</v>
      </c>
      <c r="P1870" s="2" t="str">
        <f>_xlfn.XLOOKUP(A1870, 'Hospitalisation Details'!A:A, 'Hospitalisation Details'!P:P, "not found")</f>
        <v>R1013</v>
      </c>
      <c r="Q1870" s="2">
        <f>_xlfn.XLOOKUP(A1870, 'Hospitalisation Details'!A:A, 'Hospitalisation Details'!H:H, "not found")</f>
        <v>30</v>
      </c>
    </row>
    <row r="1871" spans="1:17" ht="15.75" x14ac:dyDescent="0.25">
      <c r="A1871" s="15" t="s">
        <v>498</v>
      </c>
      <c r="B1871" s="2" t="str">
        <f>VLOOKUP(A1871, 'Customer Names'!A:E, 4, FALSE)</f>
        <v>Dane</v>
      </c>
      <c r="C1871" s="2">
        <f>_xlfn.XLOOKUP(A1871, 'Medical Examinations'!A:A, 'Medical Examinations'!B:B, "not found")</f>
        <v>15.46</v>
      </c>
      <c r="D1871" s="2">
        <f>_xlfn.XLOOKUP(A1871, 'Medical Examinations'!A:A, 'Medical Examinations'!D:D, "not found")</f>
        <v>4.99</v>
      </c>
      <c r="E1871" s="2" t="str">
        <f>_xlfn.XLOOKUP(A1871, 'Medical Examinations'!A:A, 'Medical Examinations'!F:F, "not found")</f>
        <v>yes</v>
      </c>
      <c r="F1871" s="2" t="str">
        <f>_xlfn.XLOOKUP(A1871, 'Medical Examinations'!A:A, 'Medical Examinations'!G:G, "not found")</f>
        <v>No</v>
      </c>
      <c r="G1871" s="2" t="str">
        <f>_xlfn.XLOOKUP(A1871, 'Medical Examinations'!A:A, 'Medical Examinations'!H:H, "not found")</f>
        <v>Yes</v>
      </c>
      <c r="H1871" s="2">
        <f>_xlfn.XLOOKUP(A1871, 'Medical Examinations'!A:A, 'Medical Examinations'!J:J, "not found")</f>
        <v>1</v>
      </c>
      <c r="I1871" s="2" t="str">
        <f>_xlfn.XLOOKUP(A1871, 'Medical Examinations'!A:A, 'Medical Examinations'!L:L, "not found")</f>
        <v>No</v>
      </c>
      <c r="J1871" s="2" t="str">
        <f>_xlfn.XLOOKUP(A1871, 'Medical Examinations'!A:A, 'Medical Examinations'!C:C, "not found")</f>
        <v>Underweight</v>
      </c>
      <c r="K1871" s="2" t="str">
        <f>_xlfn.XLOOKUP(A1871, 'Medical Examinations'!A:A, 'Medical Examinations'!E:E, "not  found")</f>
        <v>Normal</v>
      </c>
      <c r="L1871" s="16">
        <f>_xlfn.XLOOKUP(A1871, 'Hospitalisation Details'!A:A, 'Hospitalisation Details'!G:G, "not found")</f>
        <v>30640</v>
      </c>
      <c r="M1871" s="17">
        <f>_xlfn.XLOOKUP(A1871, 'Hospitalisation Details'!A:A, 'Hospitalisation Details'!J:J, "not found")</f>
        <v>4265.01</v>
      </c>
      <c r="N1871" s="2" t="str">
        <f>_xlfn.XLOOKUP(A1871, 'Hospitalisation Details'!A:A, 'Hospitalisation Details'!L:L, "not found")</f>
        <v>tier - 2</v>
      </c>
      <c r="O1871" s="2" t="str">
        <f>_xlfn.XLOOKUP(A1871, 'Hospitalisation Details'!A:A, 'Hospitalisation Details'!N:N, "not found")</f>
        <v>tier - 1</v>
      </c>
      <c r="P1871" s="2" t="str">
        <f>_xlfn.XLOOKUP(A1871, 'Hospitalisation Details'!A:A, 'Hospitalisation Details'!P:P, "not found")</f>
        <v>R1012</v>
      </c>
      <c r="Q1871" s="2">
        <f>_xlfn.XLOOKUP(A1871, 'Hospitalisation Details'!A:A, 'Hospitalisation Details'!H:H, "not found")</f>
        <v>39</v>
      </c>
    </row>
    <row r="1872" spans="1:17" ht="15.75" x14ac:dyDescent="0.25">
      <c r="A1872" s="15" t="s">
        <v>497</v>
      </c>
      <c r="B1872" s="2" t="str">
        <f>VLOOKUP(A1872, 'Customer Names'!A:E, 4, FALSE)</f>
        <v>Dougie J</v>
      </c>
      <c r="C1872" s="2">
        <f>_xlfn.XLOOKUP(A1872, 'Medical Examinations'!A:A, 'Medical Examinations'!B:B, "not found")</f>
        <v>30.3</v>
      </c>
      <c r="D1872" s="2">
        <f>_xlfn.XLOOKUP(A1872, 'Medical Examinations'!A:A, 'Medical Examinations'!D:D, "not found")</f>
        <v>4.7699999999999996</v>
      </c>
      <c r="E1872" s="2" t="str">
        <f>_xlfn.XLOOKUP(A1872, 'Medical Examinations'!A:A, 'Medical Examinations'!F:F, "not found")</f>
        <v>yes</v>
      </c>
      <c r="F1872" s="2" t="str">
        <f>_xlfn.XLOOKUP(A1872, 'Medical Examinations'!A:A, 'Medical Examinations'!G:G, "not found")</f>
        <v>No</v>
      </c>
      <c r="G1872" s="2" t="str">
        <f>_xlfn.XLOOKUP(A1872, 'Medical Examinations'!A:A, 'Medical Examinations'!H:H, "not found")</f>
        <v>No</v>
      </c>
      <c r="H1872" s="2">
        <f>_xlfn.XLOOKUP(A1872, 'Medical Examinations'!A:A, 'Medical Examinations'!J:J, "not found")</f>
        <v>1</v>
      </c>
      <c r="I1872" s="2" t="str">
        <f>_xlfn.XLOOKUP(A1872, 'Medical Examinations'!A:A, 'Medical Examinations'!L:L, "not found")</f>
        <v>No</v>
      </c>
      <c r="J1872" s="2" t="str">
        <f>_xlfn.XLOOKUP(A1872, 'Medical Examinations'!A:A, 'Medical Examinations'!C:C, "not found")</f>
        <v>Obesity</v>
      </c>
      <c r="K1872" s="2" t="str">
        <f>_xlfn.XLOOKUP(A1872, 'Medical Examinations'!A:A, 'Medical Examinations'!E:E, "not  found")</f>
        <v>Normal</v>
      </c>
      <c r="L1872" s="16">
        <f>_xlfn.XLOOKUP(A1872, 'Hospitalisation Details'!A:A, 'Hospitalisation Details'!G:G, "not found")</f>
        <v>34986</v>
      </c>
      <c r="M1872" s="17">
        <f>_xlfn.XLOOKUP(A1872, 'Hospitalisation Details'!A:A, 'Hospitalisation Details'!J:J, "not found")</f>
        <v>4260.74</v>
      </c>
      <c r="N1872" s="2" t="str">
        <f>_xlfn.XLOOKUP(A1872, 'Hospitalisation Details'!A:A, 'Hospitalisation Details'!L:L, "not found")</f>
        <v>tier - 3</v>
      </c>
      <c r="O1872" s="2" t="str">
        <f>_xlfn.XLOOKUP(A1872, 'Hospitalisation Details'!A:A, 'Hospitalisation Details'!N:N, "not found")</f>
        <v>tier - 2</v>
      </c>
      <c r="P1872" s="2" t="str">
        <f>_xlfn.XLOOKUP(A1872, 'Hospitalisation Details'!A:A, 'Hospitalisation Details'!P:P, "not found")</f>
        <v>R1011</v>
      </c>
      <c r="Q1872" s="2">
        <f>_xlfn.XLOOKUP(A1872, 'Hospitalisation Details'!A:A, 'Hospitalisation Details'!H:H, "not found")</f>
        <v>27</v>
      </c>
    </row>
    <row r="1873" spans="1:17" ht="15.75" x14ac:dyDescent="0.25">
      <c r="A1873" s="15" t="s">
        <v>496</v>
      </c>
      <c r="B1873" s="2" t="str">
        <f>VLOOKUP(A1873, 'Customer Names'!A:E, 4, FALSE)</f>
        <v>Jeremiah H</v>
      </c>
      <c r="C1873" s="2">
        <f>_xlfn.XLOOKUP(A1873, 'Medical Examinations'!A:A, 'Medical Examinations'!B:B, "not found")</f>
        <v>16.670000000000002</v>
      </c>
      <c r="D1873" s="2">
        <f>_xlfn.XLOOKUP(A1873, 'Medical Examinations'!A:A, 'Medical Examinations'!D:D, "not found")</f>
        <v>5.46</v>
      </c>
      <c r="E1873" s="2" t="str">
        <f>_xlfn.XLOOKUP(A1873, 'Medical Examinations'!A:A, 'Medical Examinations'!F:F, "not found")</f>
        <v>No</v>
      </c>
      <c r="F1873" s="2" t="str">
        <f>_xlfn.XLOOKUP(A1873, 'Medical Examinations'!A:A, 'Medical Examinations'!G:G, "not found")</f>
        <v>No</v>
      </c>
      <c r="G1873" s="2" t="str">
        <f>_xlfn.XLOOKUP(A1873, 'Medical Examinations'!A:A, 'Medical Examinations'!H:H, "not found")</f>
        <v>No</v>
      </c>
      <c r="H1873" s="2">
        <f>_xlfn.XLOOKUP(A1873, 'Medical Examinations'!A:A, 'Medical Examinations'!J:J, "not found")</f>
        <v>0</v>
      </c>
      <c r="I1873" s="2" t="str">
        <f>_xlfn.XLOOKUP(A1873, 'Medical Examinations'!A:A, 'Medical Examinations'!L:L, "not found")</f>
        <v>No</v>
      </c>
      <c r="J1873" s="2" t="str">
        <f>_xlfn.XLOOKUP(A1873, 'Medical Examinations'!A:A, 'Medical Examinations'!C:C, "not found")</f>
        <v>Underweight</v>
      </c>
      <c r="K1873" s="2" t="str">
        <f>_xlfn.XLOOKUP(A1873, 'Medical Examinations'!A:A, 'Medical Examinations'!E:E, "not  found")</f>
        <v>Normal</v>
      </c>
      <c r="L1873" s="16">
        <f>_xlfn.XLOOKUP(A1873, 'Hospitalisation Details'!A:A, 'Hospitalisation Details'!G:G, "not found")</f>
        <v>30118</v>
      </c>
      <c r="M1873" s="17">
        <f>_xlfn.XLOOKUP(A1873, 'Hospitalisation Details'!A:A, 'Hospitalisation Details'!J:J, "not found")</f>
        <v>4250.24</v>
      </c>
      <c r="N1873" s="2" t="str">
        <f>_xlfn.XLOOKUP(A1873, 'Hospitalisation Details'!A:A, 'Hospitalisation Details'!L:L, "not found")</f>
        <v>tier - 2</v>
      </c>
      <c r="O1873" s="2" t="str">
        <f>_xlfn.XLOOKUP(A1873, 'Hospitalisation Details'!A:A, 'Hospitalisation Details'!N:N, "not found")</f>
        <v>tier - 3</v>
      </c>
      <c r="P1873" s="2" t="str">
        <f>_xlfn.XLOOKUP(A1873, 'Hospitalisation Details'!A:A, 'Hospitalisation Details'!P:P, "not found")</f>
        <v>R1013</v>
      </c>
      <c r="Q1873" s="2">
        <f>_xlfn.XLOOKUP(A1873, 'Hospitalisation Details'!A:A, 'Hospitalisation Details'!H:H, "not found")</f>
        <v>40</v>
      </c>
    </row>
    <row r="1874" spans="1:17" ht="15.75" x14ac:dyDescent="0.25">
      <c r="A1874" s="15" t="s">
        <v>495</v>
      </c>
      <c r="B1874" s="2" t="str">
        <f>VLOOKUP(A1874, 'Customer Names'!A:E, 4, FALSE)</f>
        <v>Ashley J.</v>
      </c>
      <c r="C1874" s="2">
        <f>_xlfn.XLOOKUP(A1874, 'Medical Examinations'!A:A, 'Medical Examinations'!B:B, "not found")</f>
        <v>28.594999999999999</v>
      </c>
      <c r="D1874" s="2">
        <f>_xlfn.XLOOKUP(A1874, 'Medical Examinations'!A:A, 'Medical Examinations'!D:D, "not found")</f>
        <v>5.43</v>
      </c>
      <c r="E1874" s="2" t="str">
        <f>_xlfn.XLOOKUP(A1874, 'Medical Examinations'!A:A, 'Medical Examinations'!F:F, "not found")</f>
        <v>No</v>
      </c>
      <c r="F1874" s="2" t="str">
        <f>_xlfn.XLOOKUP(A1874, 'Medical Examinations'!A:A, 'Medical Examinations'!G:G, "not found")</f>
        <v>No</v>
      </c>
      <c r="G1874" s="2" t="str">
        <f>_xlfn.XLOOKUP(A1874, 'Medical Examinations'!A:A, 'Medical Examinations'!H:H, "not found")</f>
        <v>No</v>
      </c>
      <c r="H1874" s="2">
        <f>_xlfn.XLOOKUP(A1874, 'Medical Examinations'!A:A, 'Medical Examinations'!J:J, "not found")</f>
        <v>0</v>
      </c>
      <c r="I1874" s="2" t="str">
        <f>_xlfn.XLOOKUP(A1874, 'Medical Examinations'!A:A, 'Medical Examinations'!L:L, "not found")</f>
        <v>No</v>
      </c>
      <c r="J1874" s="2" t="str">
        <f>_xlfn.XLOOKUP(A1874, 'Medical Examinations'!A:A, 'Medical Examinations'!C:C, "not found")</f>
        <v>Overweight</v>
      </c>
      <c r="K1874" s="2" t="str">
        <f>_xlfn.XLOOKUP(A1874, 'Medical Examinations'!A:A, 'Medical Examinations'!E:E, "not  found")</f>
        <v>Normal</v>
      </c>
      <c r="L1874" s="16">
        <f>_xlfn.XLOOKUP(A1874, 'Hospitalisation Details'!A:A, 'Hospitalisation Details'!G:G, "not found")</f>
        <v>33573</v>
      </c>
      <c r="M1874" s="17">
        <f>_xlfn.XLOOKUP(A1874, 'Hospitalisation Details'!A:A, 'Hospitalisation Details'!J:J, "not found")</f>
        <v>4243.59</v>
      </c>
      <c r="N1874" s="2" t="str">
        <f>_xlfn.XLOOKUP(A1874, 'Hospitalisation Details'!A:A, 'Hospitalisation Details'!L:L, "not found")</f>
        <v>tier - 3</v>
      </c>
      <c r="O1874" s="2" t="str">
        <f>_xlfn.XLOOKUP(A1874, 'Hospitalisation Details'!A:A, 'Hospitalisation Details'!N:N, "not found")</f>
        <v>tier - 1</v>
      </c>
      <c r="P1874" s="2" t="str">
        <f>_xlfn.XLOOKUP(A1874, 'Hospitalisation Details'!A:A, 'Hospitalisation Details'!P:P, "not found")</f>
        <v>R1012</v>
      </c>
      <c r="Q1874" s="2">
        <f>_xlfn.XLOOKUP(A1874, 'Hospitalisation Details'!A:A, 'Hospitalisation Details'!H:H, "not found")</f>
        <v>31</v>
      </c>
    </row>
    <row r="1875" spans="1:17" ht="15.75" x14ac:dyDescent="0.25">
      <c r="A1875" s="15" t="s">
        <v>494</v>
      </c>
      <c r="B1875" s="2" t="str">
        <f>VLOOKUP(A1875, 'Customer Names'!A:E, 4, FALSE)</f>
        <v>Turner J.</v>
      </c>
      <c r="C1875" s="2">
        <f>_xlfn.XLOOKUP(A1875, 'Medical Examinations'!A:A, 'Medical Examinations'!B:B, "not found")</f>
        <v>25.934999999999999</v>
      </c>
      <c r="D1875" s="2">
        <f>_xlfn.XLOOKUP(A1875, 'Medical Examinations'!A:A, 'Medical Examinations'!D:D, "not found")</f>
        <v>4.29</v>
      </c>
      <c r="E1875" s="2" t="str">
        <f>_xlfn.XLOOKUP(A1875, 'Medical Examinations'!A:A, 'Medical Examinations'!F:F, "not found")</f>
        <v>No</v>
      </c>
      <c r="F1875" s="2" t="str">
        <f>_xlfn.XLOOKUP(A1875, 'Medical Examinations'!A:A, 'Medical Examinations'!G:G, "not found")</f>
        <v>No</v>
      </c>
      <c r="G1875" s="2" t="str">
        <f>_xlfn.XLOOKUP(A1875, 'Medical Examinations'!A:A, 'Medical Examinations'!H:H, "not found")</f>
        <v>No</v>
      </c>
      <c r="H1875" s="2">
        <f>_xlfn.XLOOKUP(A1875, 'Medical Examinations'!A:A, 'Medical Examinations'!J:J, "not found")</f>
        <v>0</v>
      </c>
      <c r="I1875" s="2" t="str">
        <f>_xlfn.XLOOKUP(A1875, 'Medical Examinations'!A:A, 'Medical Examinations'!L:L, "not found")</f>
        <v>No</v>
      </c>
      <c r="J1875" s="2" t="str">
        <f>_xlfn.XLOOKUP(A1875, 'Medical Examinations'!A:A, 'Medical Examinations'!C:C, "not found")</f>
        <v>Overweight</v>
      </c>
      <c r="K1875" s="2" t="str">
        <f>_xlfn.XLOOKUP(A1875, 'Medical Examinations'!A:A, 'Medical Examinations'!E:E, "not  found")</f>
        <v>Normal</v>
      </c>
      <c r="L1875" s="16">
        <f>_xlfn.XLOOKUP(A1875, 'Hospitalisation Details'!A:A, 'Hospitalisation Details'!G:G, "not found")</f>
        <v>33545</v>
      </c>
      <c r="M1875" s="17">
        <f>_xlfn.XLOOKUP(A1875, 'Hospitalisation Details'!A:A, 'Hospitalisation Details'!J:J, "not found")</f>
        <v>4239.8900000000003</v>
      </c>
      <c r="N1875" s="2" t="str">
        <f>_xlfn.XLOOKUP(A1875, 'Hospitalisation Details'!A:A, 'Hospitalisation Details'!L:L, "not found")</f>
        <v>tier - 2</v>
      </c>
      <c r="O1875" s="2" t="str">
        <f>_xlfn.XLOOKUP(A1875, 'Hospitalisation Details'!A:A, 'Hospitalisation Details'!N:N, "not found")</f>
        <v>tier - 2</v>
      </c>
      <c r="P1875" s="2" t="str">
        <f>_xlfn.XLOOKUP(A1875, 'Hospitalisation Details'!A:A, 'Hospitalisation Details'!P:P, "not found")</f>
        <v>R1012</v>
      </c>
      <c r="Q1875" s="2">
        <f>_xlfn.XLOOKUP(A1875, 'Hospitalisation Details'!A:A, 'Hospitalisation Details'!H:H, "not found")</f>
        <v>31</v>
      </c>
    </row>
    <row r="1876" spans="1:17" ht="15.75" x14ac:dyDescent="0.25">
      <c r="A1876" s="15" t="s">
        <v>493</v>
      </c>
      <c r="B1876" s="2" t="str">
        <f>VLOOKUP(A1876, 'Customer Names'!A:E, 4, FALSE)</f>
        <v>Roger</v>
      </c>
      <c r="C1876" s="2">
        <f>_xlfn.XLOOKUP(A1876, 'Medical Examinations'!A:A, 'Medical Examinations'!B:B, "not found")</f>
        <v>27.645</v>
      </c>
      <c r="D1876" s="2">
        <f>_xlfn.XLOOKUP(A1876, 'Medical Examinations'!A:A, 'Medical Examinations'!D:D, "not found")</f>
        <v>5.25</v>
      </c>
      <c r="E1876" s="2" t="str">
        <f>_xlfn.XLOOKUP(A1876, 'Medical Examinations'!A:A, 'Medical Examinations'!F:F, "not found")</f>
        <v>No</v>
      </c>
      <c r="F1876" s="2" t="str">
        <f>_xlfn.XLOOKUP(A1876, 'Medical Examinations'!A:A, 'Medical Examinations'!G:G, "not found")</f>
        <v>No</v>
      </c>
      <c r="G1876" s="2" t="str">
        <f>_xlfn.XLOOKUP(A1876, 'Medical Examinations'!A:A, 'Medical Examinations'!H:H, "not found")</f>
        <v>No</v>
      </c>
      <c r="H1876" s="2">
        <f>_xlfn.XLOOKUP(A1876, 'Medical Examinations'!A:A, 'Medical Examinations'!J:J, "not found")</f>
        <v>1</v>
      </c>
      <c r="I1876" s="2" t="str">
        <f>_xlfn.XLOOKUP(A1876, 'Medical Examinations'!A:A, 'Medical Examinations'!L:L, "not found")</f>
        <v>No</v>
      </c>
      <c r="J1876" s="2" t="str">
        <f>_xlfn.XLOOKUP(A1876, 'Medical Examinations'!A:A, 'Medical Examinations'!C:C, "not found")</f>
        <v>Overweight</v>
      </c>
      <c r="K1876" s="2" t="str">
        <f>_xlfn.XLOOKUP(A1876, 'Medical Examinations'!A:A, 'Medical Examinations'!E:E, "not  found")</f>
        <v>Normal</v>
      </c>
      <c r="L1876" s="16">
        <f>_xlfn.XLOOKUP(A1876, 'Hospitalisation Details'!A:A, 'Hospitalisation Details'!G:G, "not found")</f>
        <v>33782</v>
      </c>
      <c r="M1876" s="17">
        <f>_xlfn.XLOOKUP(A1876, 'Hospitalisation Details'!A:A, 'Hospitalisation Details'!J:J, "not found")</f>
        <v>4237.13</v>
      </c>
      <c r="N1876" s="2" t="str">
        <f>_xlfn.XLOOKUP(A1876, 'Hospitalisation Details'!A:A, 'Hospitalisation Details'!L:L, "not found")</f>
        <v>tier - 3</v>
      </c>
      <c r="O1876" s="2" t="str">
        <f>_xlfn.XLOOKUP(A1876, 'Hospitalisation Details'!A:A, 'Hospitalisation Details'!N:N, "not found")</f>
        <v>tier - 1</v>
      </c>
      <c r="P1876" s="2" t="str">
        <f>_xlfn.XLOOKUP(A1876, 'Hospitalisation Details'!A:A, 'Hospitalisation Details'!P:P, "not found")</f>
        <v>R1016</v>
      </c>
      <c r="Q1876" s="2">
        <f>_xlfn.XLOOKUP(A1876, 'Hospitalisation Details'!A:A, 'Hospitalisation Details'!H:H, "not found")</f>
        <v>30</v>
      </c>
    </row>
    <row r="1877" spans="1:17" ht="15.75" x14ac:dyDescent="0.25">
      <c r="A1877" s="15" t="s">
        <v>492</v>
      </c>
      <c r="B1877" s="2" t="str">
        <f>VLOOKUP(A1877, 'Customer Names'!A:E, 4, FALSE)</f>
        <v>Pamela</v>
      </c>
      <c r="C1877" s="2">
        <f>_xlfn.XLOOKUP(A1877, 'Medical Examinations'!A:A, 'Medical Examinations'!B:B, "not found")</f>
        <v>30.1</v>
      </c>
      <c r="D1877" s="2">
        <f>_xlfn.XLOOKUP(A1877, 'Medical Examinations'!A:A, 'Medical Examinations'!D:D, "not found")</f>
        <v>4.04</v>
      </c>
      <c r="E1877" s="2" t="str">
        <f>_xlfn.XLOOKUP(A1877, 'Medical Examinations'!A:A, 'Medical Examinations'!F:F, "not found")</f>
        <v>No</v>
      </c>
      <c r="F1877" s="2" t="str">
        <f>_xlfn.XLOOKUP(A1877, 'Medical Examinations'!A:A, 'Medical Examinations'!G:G, "not found")</f>
        <v>No</v>
      </c>
      <c r="G1877" s="2" t="str">
        <f>_xlfn.XLOOKUP(A1877, 'Medical Examinations'!A:A, 'Medical Examinations'!H:H, "not found")</f>
        <v>No</v>
      </c>
      <c r="H1877" s="2">
        <f>_xlfn.XLOOKUP(A1877, 'Medical Examinations'!A:A, 'Medical Examinations'!J:J, "not found")</f>
        <v>1</v>
      </c>
      <c r="I1877" s="2" t="str">
        <f>_xlfn.XLOOKUP(A1877, 'Medical Examinations'!A:A, 'Medical Examinations'!L:L, "not found")</f>
        <v>No</v>
      </c>
      <c r="J1877" s="2" t="str">
        <f>_xlfn.XLOOKUP(A1877, 'Medical Examinations'!A:A, 'Medical Examinations'!C:C, "not found")</f>
        <v>Obesity</v>
      </c>
      <c r="K1877" s="2" t="str">
        <f>_xlfn.XLOOKUP(A1877, 'Medical Examinations'!A:A, 'Medical Examinations'!E:E, "not  found")</f>
        <v>Normal</v>
      </c>
      <c r="L1877" s="16">
        <f>_xlfn.XLOOKUP(A1877, 'Hospitalisation Details'!A:A, 'Hospitalisation Details'!G:G, "not found")</f>
        <v>36143</v>
      </c>
      <c r="M1877" s="17">
        <f>_xlfn.XLOOKUP(A1877, 'Hospitalisation Details'!A:A, 'Hospitalisation Details'!J:J, "not found")</f>
        <v>4234.93</v>
      </c>
      <c r="N1877" s="2" t="str">
        <f>_xlfn.XLOOKUP(A1877, 'Hospitalisation Details'!A:A, 'Hospitalisation Details'!L:L, "not found")</f>
        <v>tier - 2</v>
      </c>
      <c r="O1877" s="2" t="str">
        <f>_xlfn.XLOOKUP(A1877, 'Hospitalisation Details'!A:A, 'Hospitalisation Details'!N:N, "not found")</f>
        <v>tier - 1</v>
      </c>
      <c r="P1877" s="2" t="str">
        <f>_xlfn.XLOOKUP(A1877, 'Hospitalisation Details'!A:A, 'Hospitalisation Details'!P:P, "not found")</f>
        <v>R1011</v>
      </c>
      <c r="Q1877" s="2">
        <f>_xlfn.XLOOKUP(A1877, 'Hospitalisation Details'!A:A, 'Hospitalisation Details'!H:H, "not found")</f>
        <v>24</v>
      </c>
    </row>
    <row r="1878" spans="1:17" ht="15.75" x14ac:dyDescent="0.25">
      <c r="A1878" s="15" t="s">
        <v>491</v>
      </c>
      <c r="B1878" s="2" t="str">
        <f>VLOOKUP(A1878, 'Customer Names'!A:E, 4, FALSE)</f>
        <v>Allison M.</v>
      </c>
      <c r="C1878" s="2">
        <f>_xlfn.XLOOKUP(A1878, 'Medical Examinations'!A:A, 'Medical Examinations'!B:B, "not found")</f>
        <v>26.79</v>
      </c>
      <c r="D1878" s="2">
        <f>_xlfn.XLOOKUP(A1878, 'Medical Examinations'!A:A, 'Medical Examinations'!D:D, "not found")</f>
        <v>5</v>
      </c>
      <c r="E1878" s="2" t="str">
        <f>_xlfn.XLOOKUP(A1878, 'Medical Examinations'!A:A, 'Medical Examinations'!F:F, "not found")</f>
        <v>yes</v>
      </c>
      <c r="F1878" s="2" t="str">
        <f>_xlfn.XLOOKUP(A1878, 'Medical Examinations'!A:A, 'Medical Examinations'!G:G, "not found")</f>
        <v>No</v>
      </c>
      <c r="G1878" s="2" t="str">
        <f>_xlfn.XLOOKUP(A1878, 'Medical Examinations'!A:A, 'Medical Examinations'!H:H, "not found")</f>
        <v>Yes</v>
      </c>
      <c r="H1878" s="2">
        <f>_xlfn.XLOOKUP(A1878, 'Medical Examinations'!A:A, 'Medical Examinations'!J:J, "not found")</f>
        <v>1</v>
      </c>
      <c r="I1878" s="2" t="str">
        <f>_xlfn.XLOOKUP(A1878, 'Medical Examinations'!A:A, 'Medical Examinations'!L:L, "not found")</f>
        <v>No</v>
      </c>
      <c r="J1878" s="2" t="str">
        <f>_xlfn.XLOOKUP(A1878, 'Medical Examinations'!A:A, 'Medical Examinations'!C:C, "not found")</f>
        <v>Overweight</v>
      </c>
      <c r="K1878" s="2" t="str">
        <f>_xlfn.XLOOKUP(A1878, 'Medical Examinations'!A:A, 'Medical Examinations'!E:E, "not  found")</f>
        <v>Normal</v>
      </c>
      <c r="L1878" s="16">
        <f>_xlfn.XLOOKUP(A1878, 'Hospitalisation Details'!A:A, 'Hospitalisation Details'!G:G, "not found")</f>
        <v>35679</v>
      </c>
      <c r="M1878" s="17">
        <f>_xlfn.XLOOKUP(A1878, 'Hospitalisation Details'!A:A, 'Hospitalisation Details'!J:J, "not found")</f>
        <v>4189.1099999999997</v>
      </c>
      <c r="N1878" s="2" t="str">
        <f>_xlfn.XLOOKUP(A1878, 'Hospitalisation Details'!A:A, 'Hospitalisation Details'!L:L, "not found")</f>
        <v>tier - 2</v>
      </c>
      <c r="O1878" s="2" t="str">
        <f>_xlfn.XLOOKUP(A1878, 'Hospitalisation Details'!A:A, 'Hospitalisation Details'!N:N, "not found")</f>
        <v>tier - 2</v>
      </c>
      <c r="P1878" s="2" t="str">
        <f>_xlfn.XLOOKUP(A1878, 'Hospitalisation Details'!A:A, 'Hospitalisation Details'!P:P, "not found")</f>
        <v>R1012</v>
      </c>
      <c r="Q1878" s="2">
        <f>_xlfn.XLOOKUP(A1878, 'Hospitalisation Details'!A:A, 'Hospitalisation Details'!H:H, "not found")</f>
        <v>25</v>
      </c>
    </row>
    <row r="1879" spans="1:17" ht="15.75" x14ac:dyDescent="0.25">
      <c r="A1879" s="15" t="s">
        <v>490</v>
      </c>
      <c r="B1879" s="2" t="str">
        <f>VLOOKUP(A1879, 'Customer Names'!A:E, 4, FALSE)</f>
        <v>Katherine H.</v>
      </c>
      <c r="C1879" s="2">
        <f>_xlfn.XLOOKUP(A1879, 'Medical Examinations'!A:A, 'Medical Examinations'!B:B, "not found")</f>
        <v>27.1</v>
      </c>
      <c r="D1879" s="2">
        <f>_xlfn.XLOOKUP(A1879, 'Medical Examinations'!A:A, 'Medical Examinations'!D:D, "not found")</f>
        <v>4.01</v>
      </c>
      <c r="E1879" s="2" t="str">
        <f>_xlfn.XLOOKUP(A1879, 'Medical Examinations'!A:A, 'Medical Examinations'!F:F, "not found")</f>
        <v>yes</v>
      </c>
      <c r="F1879" s="2" t="str">
        <f>_xlfn.XLOOKUP(A1879, 'Medical Examinations'!A:A, 'Medical Examinations'!G:G, "not found")</f>
        <v>No</v>
      </c>
      <c r="G1879" s="2" t="str">
        <f>_xlfn.XLOOKUP(A1879, 'Medical Examinations'!A:A, 'Medical Examinations'!H:H, "not found")</f>
        <v>No</v>
      </c>
      <c r="H1879" s="2">
        <f>_xlfn.XLOOKUP(A1879, 'Medical Examinations'!A:A, 'Medical Examinations'!J:J, "not found")</f>
        <v>1</v>
      </c>
      <c r="I1879" s="2" t="str">
        <f>_xlfn.XLOOKUP(A1879, 'Medical Examinations'!A:A, 'Medical Examinations'!L:L, "not found")</f>
        <v>No</v>
      </c>
      <c r="J1879" s="2" t="str">
        <f>_xlfn.XLOOKUP(A1879, 'Medical Examinations'!A:A, 'Medical Examinations'!C:C, "not found")</f>
        <v>Overweight</v>
      </c>
      <c r="K1879" s="2" t="str">
        <f>_xlfn.XLOOKUP(A1879, 'Medical Examinations'!A:A, 'Medical Examinations'!E:E, "not  found")</f>
        <v>Normal</v>
      </c>
      <c r="L1879" s="16">
        <f>_xlfn.XLOOKUP(A1879, 'Hospitalisation Details'!A:A, 'Hospitalisation Details'!G:G, "not found")</f>
        <v>34975</v>
      </c>
      <c r="M1879" s="17">
        <f>_xlfn.XLOOKUP(A1879, 'Hospitalisation Details'!A:A, 'Hospitalisation Details'!J:J, "not found")</f>
        <v>4188.7299999999996</v>
      </c>
      <c r="N1879" s="2" t="str">
        <f>_xlfn.XLOOKUP(A1879, 'Hospitalisation Details'!A:A, 'Hospitalisation Details'!L:L, "not found")</f>
        <v>tier - 2</v>
      </c>
      <c r="O1879" s="2" t="str">
        <f>_xlfn.XLOOKUP(A1879, 'Hospitalisation Details'!A:A, 'Hospitalisation Details'!N:N, "not found")</f>
        <v>tier - 2</v>
      </c>
      <c r="P1879" s="2" t="str">
        <f>_xlfn.XLOOKUP(A1879, 'Hospitalisation Details'!A:A, 'Hospitalisation Details'!P:P, "not found")</f>
        <v>R1025</v>
      </c>
      <c r="Q1879" s="2">
        <f>_xlfn.XLOOKUP(A1879, 'Hospitalisation Details'!A:A, 'Hospitalisation Details'!H:H, "not found")</f>
        <v>27</v>
      </c>
    </row>
    <row r="1880" spans="1:17" ht="15.75" x14ac:dyDescent="0.25">
      <c r="A1880" s="15" t="s">
        <v>489</v>
      </c>
      <c r="B1880" s="2" t="str">
        <f>VLOOKUP(A1880, 'Customer Names'!A:E, 4, FALSE)</f>
        <v>Robin</v>
      </c>
      <c r="C1880" s="2">
        <f>_xlfn.XLOOKUP(A1880, 'Medical Examinations'!A:A, 'Medical Examinations'!B:B, "not found")</f>
        <v>24.31</v>
      </c>
      <c r="D1880" s="2">
        <f>_xlfn.XLOOKUP(A1880, 'Medical Examinations'!A:A, 'Medical Examinations'!D:D, "not found")</f>
        <v>5.4</v>
      </c>
      <c r="E1880" s="2" t="str">
        <f>_xlfn.XLOOKUP(A1880, 'Medical Examinations'!A:A, 'Medical Examinations'!F:F, "not found")</f>
        <v>No</v>
      </c>
      <c r="F1880" s="2" t="str">
        <f>_xlfn.XLOOKUP(A1880, 'Medical Examinations'!A:A, 'Medical Examinations'!G:G, "not found")</f>
        <v>No</v>
      </c>
      <c r="G1880" s="2" t="str">
        <f>_xlfn.XLOOKUP(A1880, 'Medical Examinations'!A:A, 'Medical Examinations'!H:H, "not found")</f>
        <v>No</v>
      </c>
      <c r="H1880" s="2">
        <f>_xlfn.XLOOKUP(A1880, 'Medical Examinations'!A:A, 'Medical Examinations'!J:J, "not found")</f>
        <v>0</v>
      </c>
      <c r="I1880" s="2" t="str">
        <f>_xlfn.XLOOKUP(A1880, 'Medical Examinations'!A:A, 'Medical Examinations'!L:L, "not found")</f>
        <v>No</v>
      </c>
      <c r="J1880" s="2" t="str">
        <f>_xlfn.XLOOKUP(A1880, 'Medical Examinations'!A:A, 'Medical Examinations'!C:C, "not found")</f>
        <v>Normal Weight</v>
      </c>
      <c r="K1880" s="2" t="str">
        <f>_xlfn.XLOOKUP(A1880, 'Medical Examinations'!A:A, 'Medical Examinations'!E:E, "not  found")</f>
        <v>Normal</v>
      </c>
      <c r="L1880" s="16">
        <f>_xlfn.XLOOKUP(A1880, 'Hospitalisation Details'!A:A, 'Hospitalisation Details'!G:G, "not found")</f>
        <v>32684</v>
      </c>
      <c r="M1880" s="17">
        <f>_xlfn.XLOOKUP(A1880, 'Hospitalisation Details'!A:A, 'Hospitalisation Details'!J:J, "not found")</f>
        <v>4185.1000000000004</v>
      </c>
      <c r="N1880" s="2" t="str">
        <f>_xlfn.XLOOKUP(A1880, 'Hospitalisation Details'!A:A, 'Hospitalisation Details'!L:L, "not found")</f>
        <v>tier - 2</v>
      </c>
      <c r="O1880" s="2" t="str">
        <f>_xlfn.XLOOKUP(A1880, 'Hospitalisation Details'!A:A, 'Hospitalisation Details'!N:N, "not found")</f>
        <v>tier - 3</v>
      </c>
      <c r="P1880" s="2" t="str">
        <f>_xlfn.XLOOKUP(A1880, 'Hospitalisation Details'!A:A, 'Hospitalisation Details'!P:P, "not found")</f>
        <v>R1013</v>
      </c>
      <c r="Q1880" s="2">
        <f>_xlfn.XLOOKUP(A1880, 'Hospitalisation Details'!A:A, 'Hospitalisation Details'!H:H, "not found")</f>
        <v>33</v>
      </c>
    </row>
    <row r="1881" spans="1:17" ht="15.75" x14ac:dyDescent="0.25">
      <c r="A1881" s="15" t="s">
        <v>488</v>
      </c>
      <c r="B1881" s="2" t="str">
        <f>VLOOKUP(A1881, 'Customer Names'!A:E, 4, FALSE)</f>
        <v>Terri</v>
      </c>
      <c r="C1881" s="2">
        <f>_xlfn.XLOOKUP(A1881, 'Medical Examinations'!A:A, 'Medical Examinations'!B:B, "not found")</f>
        <v>15.53</v>
      </c>
      <c r="D1881" s="2">
        <f>_xlfn.XLOOKUP(A1881, 'Medical Examinations'!A:A, 'Medical Examinations'!D:D, "not found")</f>
        <v>5.81</v>
      </c>
      <c r="E1881" s="2" t="str">
        <f>_xlfn.XLOOKUP(A1881, 'Medical Examinations'!A:A, 'Medical Examinations'!F:F, "not found")</f>
        <v>No</v>
      </c>
      <c r="F1881" s="2" t="str">
        <f>_xlfn.XLOOKUP(A1881, 'Medical Examinations'!A:A, 'Medical Examinations'!G:G, "not found")</f>
        <v>No</v>
      </c>
      <c r="G1881" s="2" t="str">
        <f>_xlfn.XLOOKUP(A1881, 'Medical Examinations'!A:A, 'Medical Examinations'!H:H, "not found")</f>
        <v>No</v>
      </c>
      <c r="H1881" s="2">
        <f>_xlfn.XLOOKUP(A1881, 'Medical Examinations'!A:A, 'Medical Examinations'!J:J, "not found")</f>
        <v>1</v>
      </c>
      <c r="I1881" s="2" t="str">
        <f>_xlfn.XLOOKUP(A1881, 'Medical Examinations'!A:A, 'Medical Examinations'!L:L, "not found")</f>
        <v>No</v>
      </c>
      <c r="J1881" s="2" t="str">
        <f>_xlfn.XLOOKUP(A1881, 'Medical Examinations'!A:A, 'Medical Examinations'!C:C, "not found")</f>
        <v>Underweight</v>
      </c>
      <c r="K1881" s="2" t="str">
        <f>_xlfn.XLOOKUP(A1881, 'Medical Examinations'!A:A, 'Medical Examinations'!E:E, "not  found")</f>
        <v>Prediabeties</v>
      </c>
      <c r="L1881" s="16">
        <f>_xlfn.XLOOKUP(A1881, 'Hospitalisation Details'!A:A, 'Hospitalisation Details'!G:G, "not found")</f>
        <v>30941</v>
      </c>
      <c r="M1881" s="17">
        <f>_xlfn.XLOOKUP(A1881, 'Hospitalisation Details'!A:A, 'Hospitalisation Details'!J:J, "not found")</f>
        <v>4163.21</v>
      </c>
      <c r="N1881" s="2" t="str">
        <f>_xlfn.XLOOKUP(A1881, 'Hospitalisation Details'!A:A, 'Hospitalisation Details'!L:L, "not found")</f>
        <v>tier - 2</v>
      </c>
      <c r="O1881" s="2" t="str">
        <f>_xlfn.XLOOKUP(A1881, 'Hospitalisation Details'!A:A, 'Hospitalisation Details'!N:N, "not found")</f>
        <v>tier - 2</v>
      </c>
      <c r="P1881" s="2" t="str">
        <f>_xlfn.XLOOKUP(A1881, 'Hospitalisation Details'!A:A, 'Hospitalisation Details'!P:P, "not found")</f>
        <v>R1012</v>
      </c>
      <c r="Q1881" s="2">
        <f>_xlfn.XLOOKUP(A1881, 'Hospitalisation Details'!A:A, 'Hospitalisation Details'!H:H, "not found")</f>
        <v>38</v>
      </c>
    </row>
    <row r="1882" spans="1:17" ht="15.75" x14ac:dyDescent="0.25">
      <c r="A1882" s="15" t="s">
        <v>487</v>
      </c>
      <c r="B1882" s="2" t="str">
        <f>VLOOKUP(A1882, 'Customer Names'!A:E, 4, FALSE)</f>
        <v>Eddie</v>
      </c>
      <c r="C1882" s="2">
        <f>_xlfn.XLOOKUP(A1882, 'Medical Examinations'!A:A, 'Medical Examinations'!B:B, "not found")</f>
        <v>30.7</v>
      </c>
      <c r="D1882" s="2">
        <f>_xlfn.XLOOKUP(A1882, 'Medical Examinations'!A:A, 'Medical Examinations'!D:D, "not found")</f>
        <v>5.82</v>
      </c>
      <c r="E1882" s="2" t="str">
        <f>_xlfn.XLOOKUP(A1882, 'Medical Examinations'!A:A, 'Medical Examinations'!F:F, "not found")</f>
        <v>No</v>
      </c>
      <c r="F1882" s="2" t="str">
        <f>_xlfn.XLOOKUP(A1882, 'Medical Examinations'!A:A, 'Medical Examinations'!G:G, "not found")</f>
        <v>No</v>
      </c>
      <c r="G1882" s="2" t="str">
        <f>_xlfn.XLOOKUP(A1882, 'Medical Examinations'!A:A, 'Medical Examinations'!H:H, "not found")</f>
        <v>No</v>
      </c>
      <c r="H1882" s="2">
        <f>_xlfn.XLOOKUP(A1882, 'Medical Examinations'!A:A, 'Medical Examinations'!J:J, "not found")</f>
        <v>1</v>
      </c>
      <c r="I1882" s="2" t="str">
        <f>_xlfn.XLOOKUP(A1882, 'Medical Examinations'!A:A, 'Medical Examinations'!L:L, "not found")</f>
        <v>No</v>
      </c>
      <c r="J1882" s="2" t="str">
        <f>_xlfn.XLOOKUP(A1882, 'Medical Examinations'!A:A, 'Medical Examinations'!C:C, "not found")</f>
        <v>Obesity</v>
      </c>
      <c r="K1882" s="2" t="str">
        <f>_xlfn.XLOOKUP(A1882, 'Medical Examinations'!A:A, 'Medical Examinations'!E:E, "not  found")</f>
        <v>Prediabeties</v>
      </c>
      <c r="L1882" s="16">
        <f>_xlfn.XLOOKUP(A1882, 'Hospitalisation Details'!A:A, 'Hospitalisation Details'!G:G, "not found")</f>
        <v>36125</v>
      </c>
      <c r="M1882" s="17">
        <f>_xlfn.XLOOKUP(A1882, 'Hospitalisation Details'!A:A, 'Hospitalisation Details'!J:J, "not found")</f>
        <v>4154.97</v>
      </c>
      <c r="N1882" s="2" t="str">
        <f>_xlfn.XLOOKUP(A1882, 'Hospitalisation Details'!A:A, 'Hospitalisation Details'!L:L, "not found")</f>
        <v>tier - 2</v>
      </c>
      <c r="O1882" s="2" t="str">
        <f>_xlfn.XLOOKUP(A1882, 'Hospitalisation Details'!A:A, 'Hospitalisation Details'!N:N, "not found")</f>
        <v>tier - 1</v>
      </c>
      <c r="P1882" s="2" t="str">
        <f>_xlfn.XLOOKUP(A1882, 'Hospitalisation Details'!A:A, 'Hospitalisation Details'!P:P, "not found")</f>
        <v>R1012</v>
      </c>
      <c r="Q1882" s="2">
        <f>_xlfn.XLOOKUP(A1882, 'Hospitalisation Details'!A:A, 'Hospitalisation Details'!H:H, "not found")</f>
        <v>24</v>
      </c>
    </row>
    <row r="1883" spans="1:17" ht="15.75" x14ac:dyDescent="0.25">
      <c r="A1883" s="15" t="s">
        <v>486</v>
      </c>
      <c r="B1883" s="2" t="str">
        <f>VLOOKUP(A1883, 'Customer Names'!A:E, 4, FALSE)</f>
        <v>Pamela</v>
      </c>
      <c r="C1883" s="2">
        <f>_xlfn.XLOOKUP(A1883, 'Medical Examinations'!A:A, 'Medical Examinations'!B:B, "not found")</f>
        <v>33.33</v>
      </c>
      <c r="D1883" s="2">
        <f>_xlfn.XLOOKUP(A1883, 'Medical Examinations'!A:A, 'Medical Examinations'!D:D, "not found")</f>
        <v>4.82</v>
      </c>
      <c r="E1883" s="2" t="str">
        <f>_xlfn.XLOOKUP(A1883, 'Medical Examinations'!A:A, 'Medical Examinations'!F:F, "not found")</f>
        <v>No</v>
      </c>
      <c r="F1883" s="2" t="str">
        <f>_xlfn.XLOOKUP(A1883, 'Medical Examinations'!A:A, 'Medical Examinations'!G:G, "not found")</f>
        <v>No</v>
      </c>
      <c r="G1883" s="2" t="str">
        <f>_xlfn.XLOOKUP(A1883, 'Medical Examinations'!A:A, 'Medical Examinations'!H:H, "not found")</f>
        <v>No</v>
      </c>
      <c r="H1883" s="2">
        <f>_xlfn.XLOOKUP(A1883, 'Medical Examinations'!A:A, 'Medical Examinations'!J:J, "not found")</f>
        <v>1</v>
      </c>
      <c r="I1883" s="2" t="str">
        <f>_xlfn.XLOOKUP(A1883, 'Medical Examinations'!A:A, 'Medical Examinations'!L:L, "not found")</f>
        <v>No</v>
      </c>
      <c r="J1883" s="2" t="str">
        <f>_xlfn.XLOOKUP(A1883, 'Medical Examinations'!A:A, 'Medical Examinations'!C:C, "not found")</f>
        <v>Obesity</v>
      </c>
      <c r="K1883" s="2" t="str">
        <f>_xlfn.XLOOKUP(A1883, 'Medical Examinations'!A:A, 'Medical Examinations'!E:E, "not  found")</f>
        <v>Normal</v>
      </c>
      <c r="L1883" s="16">
        <f>_xlfn.XLOOKUP(A1883, 'Hospitalisation Details'!A:A, 'Hospitalisation Details'!G:G, "not found")</f>
        <v>33820</v>
      </c>
      <c r="M1883" s="17">
        <f>_xlfn.XLOOKUP(A1883, 'Hospitalisation Details'!A:A, 'Hospitalisation Details'!J:J, "not found")</f>
        <v>4151.03</v>
      </c>
      <c r="N1883" s="2" t="str">
        <f>_xlfn.XLOOKUP(A1883, 'Hospitalisation Details'!A:A, 'Hospitalisation Details'!L:L, "not found")</f>
        <v>tier - 2</v>
      </c>
      <c r="O1883" s="2" t="str">
        <f>_xlfn.XLOOKUP(A1883, 'Hospitalisation Details'!A:A, 'Hospitalisation Details'!N:N, "not found")</f>
        <v>tier - 2</v>
      </c>
      <c r="P1883" s="2" t="str">
        <f>_xlfn.XLOOKUP(A1883, 'Hospitalisation Details'!A:A, 'Hospitalisation Details'!P:P, "not found")</f>
        <v>R1013</v>
      </c>
      <c r="Q1883" s="2">
        <f>_xlfn.XLOOKUP(A1883, 'Hospitalisation Details'!A:A, 'Hospitalisation Details'!H:H, "not found")</f>
        <v>30</v>
      </c>
    </row>
    <row r="1884" spans="1:17" ht="15.75" x14ac:dyDescent="0.25">
      <c r="A1884" s="15" t="s">
        <v>485</v>
      </c>
      <c r="B1884" s="2" t="str">
        <f>VLOOKUP(A1884, 'Customer Names'!A:E, 4, FALSE)</f>
        <v>Joyce</v>
      </c>
      <c r="C1884" s="2">
        <f>_xlfn.XLOOKUP(A1884, 'Medical Examinations'!A:A, 'Medical Examinations'!B:B, "not found")</f>
        <v>32.4</v>
      </c>
      <c r="D1884" s="2">
        <f>_xlfn.XLOOKUP(A1884, 'Medical Examinations'!A:A, 'Medical Examinations'!D:D, "not found")</f>
        <v>5.08</v>
      </c>
      <c r="E1884" s="2" t="str">
        <f>_xlfn.XLOOKUP(A1884, 'Medical Examinations'!A:A, 'Medical Examinations'!F:F, "not found")</f>
        <v>No</v>
      </c>
      <c r="F1884" s="2" t="str">
        <f>_xlfn.XLOOKUP(A1884, 'Medical Examinations'!A:A, 'Medical Examinations'!G:G, "not found")</f>
        <v>No</v>
      </c>
      <c r="G1884" s="2" t="str">
        <f>_xlfn.XLOOKUP(A1884, 'Medical Examinations'!A:A, 'Medical Examinations'!H:H, "not found")</f>
        <v>No</v>
      </c>
      <c r="H1884" s="2">
        <f>_xlfn.XLOOKUP(A1884, 'Medical Examinations'!A:A, 'Medical Examinations'!J:J, "not found")</f>
        <v>1</v>
      </c>
      <c r="I1884" s="2" t="str">
        <f>_xlfn.XLOOKUP(A1884, 'Medical Examinations'!A:A, 'Medical Examinations'!L:L, "not found")</f>
        <v>No</v>
      </c>
      <c r="J1884" s="2" t="str">
        <f>_xlfn.XLOOKUP(A1884, 'Medical Examinations'!A:A, 'Medical Examinations'!C:C, "not found")</f>
        <v>Obesity</v>
      </c>
      <c r="K1884" s="2" t="str">
        <f>_xlfn.XLOOKUP(A1884, 'Medical Examinations'!A:A, 'Medical Examinations'!E:E, "not  found")</f>
        <v>Normal</v>
      </c>
      <c r="L1884" s="16">
        <f>_xlfn.XLOOKUP(A1884, 'Hospitalisation Details'!A:A, 'Hospitalisation Details'!G:G, "not found")</f>
        <v>33783</v>
      </c>
      <c r="M1884" s="17">
        <f>_xlfn.XLOOKUP(A1884, 'Hospitalisation Details'!A:A, 'Hospitalisation Details'!J:J, "not found")</f>
        <v>4149.74</v>
      </c>
      <c r="N1884" s="2" t="str">
        <f>_xlfn.XLOOKUP(A1884, 'Hospitalisation Details'!A:A, 'Hospitalisation Details'!L:L, "not found")</f>
        <v>tier - 2</v>
      </c>
      <c r="O1884" s="2" t="str">
        <f>_xlfn.XLOOKUP(A1884, 'Hospitalisation Details'!A:A, 'Hospitalisation Details'!N:N, "not found")</f>
        <v>tier - 1</v>
      </c>
      <c r="P1884" s="2" t="str">
        <f>_xlfn.XLOOKUP(A1884, 'Hospitalisation Details'!A:A, 'Hospitalisation Details'!P:P, "not found")</f>
        <v>R1011</v>
      </c>
      <c r="Q1884" s="2">
        <f>_xlfn.XLOOKUP(A1884, 'Hospitalisation Details'!A:A, 'Hospitalisation Details'!H:H, "not found")</f>
        <v>30</v>
      </c>
    </row>
    <row r="1885" spans="1:17" ht="15.75" x14ac:dyDescent="0.25">
      <c r="A1885" s="15" t="s">
        <v>484</v>
      </c>
      <c r="B1885" s="2" t="str">
        <f>VLOOKUP(A1885, 'Customer Names'!A:E, 4, FALSE)</f>
        <v>Alison W.</v>
      </c>
      <c r="C1885" s="2">
        <f>_xlfn.XLOOKUP(A1885, 'Medical Examinations'!A:A, 'Medical Examinations'!B:B, "not found")</f>
        <v>27.93</v>
      </c>
      <c r="D1885" s="2">
        <f>_xlfn.XLOOKUP(A1885, 'Medical Examinations'!A:A, 'Medical Examinations'!D:D, "not found")</f>
        <v>5.59</v>
      </c>
      <c r="E1885" s="2" t="str">
        <f>_xlfn.XLOOKUP(A1885, 'Medical Examinations'!A:A, 'Medical Examinations'!F:F, "not found")</f>
        <v>No</v>
      </c>
      <c r="F1885" s="2" t="str">
        <f>_xlfn.XLOOKUP(A1885, 'Medical Examinations'!A:A, 'Medical Examinations'!G:G, "not found")</f>
        <v>No</v>
      </c>
      <c r="G1885" s="2" t="str">
        <f>_xlfn.XLOOKUP(A1885, 'Medical Examinations'!A:A, 'Medical Examinations'!H:H, "not found")</f>
        <v>No</v>
      </c>
      <c r="H1885" s="2">
        <f>_xlfn.XLOOKUP(A1885, 'Medical Examinations'!A:A, 'Medical Examinations'!J:J, "not found")</f>
        <v>1</v>
      </c>
      <c r="I1885" s="2" t="str">
        <f>_xlfn.XLOOKUP(A1885, 'Medical Examinations'!A:A, 'Medical Examinations'!L:L, "not found")</f>
        <v>No</v>
      </c>
      <c r="J1885" s="2" t="str">
        <f>_xlfn.XLOOKUP(A1885, 'Medical Examinations'!A:A, 'Medical Examinations'!C:C, "not found")</f>
        <v>Overweight</v>
      </c>
      <c r="K1885" s="2" t="str">
        <f>_xlfn.XLOOKUP(A1885, 'Medical Examinations'!A:A, 'Medical Examinations'!E:E, "not  found")</f>
        <v>Normal</v>
      </c>
      <c r="L1885" s="16">
        <f>_xlfn.XLOOKUP(A1885, 'Hospitalisation Details'!A:A, 'Hospitalisation Details'!G:G, "not found")</f>
        <v>33773</v>
      </c>
      <c r="M1885" s="17">
        <f>_xlfn.XLOOKUP(A1885, 'Hospitalisation Details'!A:A, 'Hospitalisation Details'!J:J, "not found")</f>
        <v>4137.5200000000004</v>
      </c>
      <c r="N1885" s="2" t="str">
        <f>_xlfn.XLOOKUP(A1885, 'Hospitalisation Details'!A:A, 'Hospitalisation Details'!L:L, "not found")</f>
        <v>tier - 2</v>
      </c>
      <c r="O1885" s="2" t="str">
        <f>_xlfn.XLOOKUP(A1885, 'Hospitalisation Details'!A:A, 'Hospitalisation Details'!N:N, "not found")</f>
        <v>tier - 3</v>
      </c>
      <c r="P1885" s="2" t="str">
        <f>_xlfn.XLOOKUP(A1885, 'Hospitalisation Details'!A:A, 'Hospitalisation Details'!P:P, "not found")</f>
        <v>R1024</v>
      </c>
      <c r="Q1885" s="2">
        <f>_xlfn.XLOOKUP(A1885, 'Hospitalisation Details'!A:A, 'Hospitalisation Details'!H:H, "not found")</f>
        <v>30</v>
      </c>
    </row>
    <row r="1886" spans="1:17" ht="15.75" x14ac:dyDescent="0.25">
      <c r="A1886" s="15" t="s">
        <v>483</v>
      </c>
      <c r="B1886" s="2" t="str">
        <f>VLOOKUP(A1886, 'Customer Names'!A:E, 4, FALSE)</f>
        <v>Tammara C</v>
      </c>
      <c r="C1886" s="2">
        <f>_xlfn.XLOOKUP(A1886, 'Medical Examinations'!A:A, 'Medical Examinations'!B:B, "not found")</f>
        <v>21.754999999999999</v>
      </c>
      <c r="D1886" s="2">
        <f>_xlfn.XLOOKUP(A1886, 'Medical Examinations'!A:A, 'Medical Examinations'!D:D, "not found")</f>
        <v>5.12</v>
      </c>
      <c r="E1886" s="2" t="str">
        <f>_xlfn.XLOOKUP(A1886, 'Medical Examinations'!A:A, 'Medical Examinations'!F:F, "not found")</f>
        <v>No</v>
      </c>
      <c r="F1886" s="2" t="str">
        <f>_xlfn.XLOOKUP(A1886, 'Medical Examinations'!A:A, 'Medical Examinations'!G:G, "not found")</f>
        <v>No</v>
      </c>
      <c r="G1886" s="2" t="str">
        <f>_xlfn.XLOOKUP(A1886, 'Medical Examinations'!A:A, 'Medical Examinations'!H:H, "not found")</f>
        <v>No</v>
      </c>
      <c r="H1886" s="2">
        <f>_xlfn.XLOOKUP(A1886, 'Medical Examinations'!A:A, 'Medical Examinations'!J:J, "not found")</f>
        <v>0</v>
      </c>
      <c r="I1886" s="2" t="str">
        <f>_xlfn.XLOOKUP(A1886, 'Medical Examinations'!A:A, 'Medical Examinations'!L:L, "not found")</f>
        <v>No</v>
      </c>
      <c r="J1886" s="2" t="str">
        <f>_xlfn.XLOOKUP(A1886, 'Medical Examinations'!A:A, 'Medical Examinations'!C:C, "not found")</f>
        <v>Normal Weight</v>
      </c>
      <c r="K1886" s="2" t="str">
        <f>_xlfn.XLOOKUP(A1886, 'Medical Examinations'!A:A, 'Medical Examinations'!E:E, "not  found")</f>
        <v>Normal</v>
      </c>
      <c r="L1886" s="16">
        <f>_xlfn.XLOOKUP(A1886, 'Hospitalisation Details'!A:A, 'Hospitalisation Details'!G:G, "not found")</f>
        <v>33456</v>
      </c>
      <c r="M1886" s="17">
        <f>_xlfn.XLOOKUP(A1886, 'Hospitalisation Details'!A:A, 'Hospitalisation Details'!J:J, "not found")</f>
        <v>4134.08</v>
      </c>
      <c r="N1886" s="2" t="str">
        <f>_xlfn.XLOOKUP(A1886, 'Hospitalisation Details'!A:A, 'Hospitalisation Details'!L:L, "not found")</f>
        <v>tier - 2</v>
      </c>
      <c r="O1886" s="2" t="str">
        <f>_xlfn.XLOOKUP(A1886, 'Hospitalisation Details'!A:A, 'Hospitalisation Details'!N:N, "not found")</f>
        <v>tier - 1</v>
      </c>
      <c r="P1886" s="2" t="str">
        <f>_xlfn.XLOOKUP(A1886, 'Hospitalisation Details'!A:A, 'Hospitalisation Details'!P:P, "not found")</f>
        <v>R1012</v>
      </c>
      <c r="Q1886" s="2">
        <f>_xlfn.XLOOKUP(A1886, 'Hospitalisation Details'!A:A, 'Hospitalisation Details'!H:H, "not found")</f>
        <v>31</v>
      </c>
    </row>
    <row r="1887" spans="1:17" ht="15.75" x14ac:dyDescent="0.25">
      <c r="A1887" s="15" t="s">
        <v>482</v>
      </c>
      <c r="B1887" s="2" t="str">
        <f>VLOOKUP(A1887, 'Customer Names'!A:E, 4, FALSE)</f>
        <v>Dorota</v>
      </c>
      <c r="C1887" s="2">
        <f>_xlfn.XLOOKUP(A1887, 'Medical Examinations'!A:A, 'Medical Examinations'!B:B, "not found")</f>
        <v>25.934999999999999</v>
      </c>
      <c r="D1887" s="2">
        <f>_xlfn.XLOOKUP(A1887, 'Medical Examinations'!A:A, 'Medical Examinations'!D:D, "not found")</f>
        <v>4.95</v>
      </c>
      <c r="E1887" s="2" t="str">
        <f>_xlfn.XLOOKUP(A1887, 'Medical Examinations'!A:A, 'Medical Examinations'!F:F, "not found")</f>
        <v>No</v>
      </c>
      <c r="F1887" s="2" t="str">
        <f>_xlfn.XLOOKUP(A1887, 'Medical Examinations'!A:A, 'Medical Examinations'!G:G, "not found")</f>
        <v>No</v>
      </c>
      <c r="G1887" s="2" t="str">
        <f>_xlfn.XLOOKUP(A1887, 'Medical Examinations'!A:A, 'Medical Examinations'!H:H, "not found")</f>
        <v>No</v>
      </c>
      <c r="H1887" s="2">
        <f>_xlfn.XLOOKUP(A1887, 'Medical Examinations'!A:A, 'Medical Examinations'!J:J, "not found")</f>
        <v>0</v>
      </c>
      <c r="I1887" s="2" t="str">
        <f>_xlfn.XLOOKUP(A1887, 'Medical Examinations'!A:A, 'Medical Examinations'!L:L, "not found")</f>
        <v>No</v>
      </c>
      <c r="J1887" s="2" t="str">
        <f>_xlfn.XLOOKUP(A1887, 'Medical Examinations'!A:A, 'Medical Examinations'!C:C, "not found")</f>
        <v>Overweight</v>
      </c>
      <c r="K1887" s="2" t="str">
        <f>_xlfn.XLOOKUP(A1887, 'Medical Examinations'!A:A, 'Medical Examinations'!E:E, "not  found")</f>
        <v>Normal</v>
      </c>
      <c r="L1887" s="16">
        <f>_xlfn.XLOOKUP(A1887, 'Hospitalisation Details'!A:A, 'Hospitalisation Details'!G:G, "not found")</f>
        <v>34567</v>
      </c>
      <c r="M1887" s="17">
        <f>_xlfn.XLOOKUP(A1887, 'Hospitalisation Details'!A:A, 'Hospitalisation Details'!J:J, "not found")</f>
        <v>4133.6400000000003</v>
      </c>
      <c r="N1887" s="2" t="str">
        <f>_xlfn.XLOOKUP(A1887, 'Hospitalisation Details'!A:A, 'Hospitalisation Details'!L:L, "not found")</f>
        <v>tier - 2</v>
      </c>
      <c r="O1887" s="2" t="str">
        <f>_xlfn.XLOOKUP(A1887, 'Hospitalisation Details'!A:A, 'Hospitalisation Details'!N:N, "not found")</f>
        <v>tier - 3</v>
      </c>
      <c r="P1887" s="2" t="str">
        <f>_xlfn.XLOOKUP(A1887, 'Hospitalisation Details'!A:A, 'Hospitalisation Details'!P:P, "not found")</f>
        <v>R1012</v>
      </c>
      <c r="Q1887" s="2">
        <f>_xlfn.XLOOKUP(A1887, 'Hospitalisation Details'!A:A, 'Hospitalisation Details'!H:H, "not found")</f>
        <v>28</v>
      </c>
    </row>
    <row r="1888" spans="1:17" ht="15.75" x14ac:dyDescent="0.25">
      <c r="A1888" s="15" t="s">
        <v>481</v>
      </c>
      <c r="B1888" s="2" t="str">
        <f>VLOOKUP(A1888, 'Customer Names'!A:E, 4, FALSE)</f>
        <v>Jose Norberto Sr.</v>
      </c>
      <c r="C1888" s="2">
        <f>_xlfn.XLOOKUP(A1888, 'Medical Examinations'!A:A, 'Medical Examinations'!B:B, "not found")</f>
        <v>31.5</v>
      </c>
      <c r="D1888" s="2">
        <f>_xlfn.XLOOKUP(A1888, 'Medical Examinations'!A:A, 'Medical Examinations'!D:D, "not found")</f>
        <v>6.16</v>
      </c>
      <c r="E1888" s="2" t="str">
        <f>_xlfn.XLOOKUP(A1888, 'Medical Examinations'!A:A, 'Medical Examinations'!F:F, "not found")</f>
        <v>No</v>
      </c>
      <c r="F1888" s="2" t="str">
        <f>_xlfn.XLOOKUP(A1888, 'Medical Examinations'!A:A, 'Medical Examinations'!G:G, "not found")</f>
        <v>No</v>
      </c>
      <c r="G1888" s="2" t="str">
        <f>_xlfn.XLOOKUP(A1888, 'Medical Examinations'!A:A, 'Medical Examinations'!H:H, "not found")</f>
        <v>No</v>
      </c>
      <c r="H1888" s="2">
        <f>_xlfn.XLOOKUP(A1888, 'Medical Examinations'!A:A, 'Medical Examinations'!J:J, "not found")</f>
        <v>0</v>
      </c>
      <c r="I1888" s="2" t="str">
        <f>_xlfn.XLOOKUP(A1888, 'Medical Examinations'!A:A, 'Medical Examinations'!L:L, "not found")</f>
        <v>No</v>
      </c>
      <c r="J1888" s="2" t="str">
        <f>_xlfn.XLOOKUP(A1888, 'Medical Examinations'!A:A, 'Medical Examinations'!C:C, "not found")</f>
        <v>Obesity</v>
      </c>
      <c r="K1888" s="2" t="str">
        <f>_xlfn.XLOOKUP(A1888, 'Medical Examinations'!A:A, 'Medical Examinations'!E:E, "not  found")</f>
        <v>Prediabeties</v>
      </c>
      <c r="L1888" s="16">
        <f>_xlfn.XLOOKUP(A1888, 'Hospitalisation Details'!A:A, 'Hospitalisation Details'!G:G, "not found")</f>
        <v>33221</v>
      </c>
      <c r="M1888" s="17">
        <f>_xlfn.XLOOKUP(A1888, 'Hospitalisation Details'!A:A, 'Hospitalisation Details'!J:J, "not found")</f>
        <v>4076.5</v>
      </c>
      <c r="N1888" s="2" t="str">
        <f>_xlfn.XLOOKUP(A1888, 'Hospitalisation Details'!A:A, 'Hospitalisation Details'!L:L, "not found")</f>
        <v>tier - 2</v>
      </c>
      <c r="O1888" s="2" t="str">
        <f>_xlfn.XLOOKUP(A1888, 'Hospitalisation Details'!A:A, 'Hospitalisation Details'!N:N, "not found")</f>
        <v>tier - 3</v>
      </c>
      <c r="P1888" s="2" t="str">
        <f>_xlfn.XLOOKUP(A1888, 'Hospitalisation Details'!A:A, 'Hospitalisation Details'!P:P, "not found")</f>
        <v>R1011</v>
      </c>
      <c r="Q1888" s="2">
        <f>_xlfn.XLOOKUP(A1888, 'Hospitalisation Details'!A:A, 'Hospitalisation Details'!H:H, "not found")</f>
        <v>32</v>
      </c>
    </row>
    <row r="1889" spans="1:17" ht="15.75" x14ac:dyDescent="0.25">
      <c r="A1889" s="15" t="s">
        <v>480</v>
      </c>
      <c r="B1889" s="2" t="str">
        <f>VLOOKUP(A1889, 'Customer Names'!A:E, 4, FALSE)</f>
        <v>Peter</v>
      </c>
      <c r="C1889" s="2">
        <f>_xlfn.XLOOKUP(A1889, 'Medical Examinations'!A:A, 'Medical Examinations'!B:B, "not found")</f>
        <v>30.03</v>
      </c>
      <c r="D1889" s="2">
        <f>_xlfn.XLOOKUP(A1889, 'Medical Examinations'!A:A, 'Medical Examinations'!D:D, "not found")</f>
        <v>6.41</v>
      </c>
      <c r="E1889" s="2" t="str">
        <f>_xlfn.XLOOKUP(A1889, 'Medical Examinations'!A:A, 'Medical Examinations'!F:F, "not found")</f>
        <v>No</v>
      </c>
      <c r="F1889" s="2" t="str">
        <f>_xlfn.XLOOKUP(A1889, 'Medical Examinations'!A:A, 'Medical Examinations'!G:G, "not found")</f>
        <v>No</v>
      </c>
      <c r="G1889" s="2" t="str">
        <f>_xlfn.XLOOKUP(A1889, 'Medical Examinations'!A:A, 'Medical Examinations'!H:H, "not found")</f>
        <v>No</v>
      </c>
      <c r="H1889" s="2">
        <f>_xlfn.XLOOKUP(A1889, 'Medical Examinations'!A:A, 'Medical Examinations'!J:J, "not found")</f>
        <v>0</v>
      </c>
      <c r="I1889" s="2" t="str">
        <f>_xlfn.XLOOKUP(A1889, 'Medical Examinations'!A:A, 'Medical Examinations'!L:L, "not found")</f>
        <v>No</v>
      </c>
      <c r="J1889" s="2" t="str">
        <f>_xlfn.XLOOKUP(A1889, 'Medical Examinations'!A:A, 'Medical Examinations'!C:C, "not found")</f>
        <v>Obesity</v>
      </c>
      <c r="K1889" s="2" t="str">
        <f>_xlfn.XLOOKUP(A1889, 'Medical Examinations'!A:A, 'Medical Examinations'!E:E, "not  found")</f>
        <v>Prediabeties</v>
      </c>
      <c r="L1889" s="16">
        <f>_xlfn.XLOOKUP(A1889, 'Hospitalisation Details'!A:A, 'Hospitalisation Details'!G:G, "not found")</f>
        <v>33208</v>
      </c>
      <c r="M1889" s="17">
        <f>_xlfn.XLOOKUP(A1889, 'Hospitalisation Details'!A:A, 'Hospitalisation Details'!J:J, "not found")</f>
        <v>4074.45</v>
      </c>
      <c r="N1889" s="2" t="str">
        <f>_xlfn.XLOOKUP(A1889, 'Hospitalisation Details'!A:A, 'Hospitalisation Details'!L:L, "not found")</f>
        <v>tier - 3</v>
      </c>
      <c r="O1889" s="2" t="str">
        <f>_xlfn.XLOOKUP(A1889, 'Hospitalisation Details'!A:A, 'Hospitalisation Details'!N:N, "not found")</f>
        <v>tier - 2</v>
      </c>
      <c r="P1889" s="2" t="str">
        <f>_xlfn.XLOOKUP(A1889, 'Hospitalisation Details'!A:A, 'Hospitalisation Details'!P:P, "not found")</f>
        <v>R1013</v>
      </c>
      <c r="Q1889" s="2">
        <f>_xlfn.XLOOKUP(A1889, 'Hospitalisation Details'!A:A, 'Hospitalisation Details'!H:H, "not found")</f>
        <v>32</v>
      </c>
    </row>
    <row r="1890" spans="1:17" ht="15.75" x14ac:dyDescent="0.25">
      <c r="A1890" s="15" t="s">
        <v>479</v>
      </c>
      <c r="B1890" s="2" t="str">
        <f>VLOOKUP(A1890, 'Customer Names'!A:E, 4, FALSE)</f>
        <v>Bryant</v>
      </c>
      <c r="C1890" s="2">
        <f>_xlfn.XLOOKUP(A1890, 'Medical Examinations'!A:A, 'Medical Examinations'!B:B, "not found")</f>
        <v>33.479999999999997</v>
      </c>
      <c r="D1890" s="2">
        <f>_xlfn.XLOOKUP(A1890, 'Medical Examinations'!A:A, 'Medical Examinations'!D:D, "not found")</f>
        <v>8.94</v>
      </c>
      <c r="E1890" s="2" t="str">
        <f>_xlfn.XLOOKUP(A1890, 'Medical Examinations'!A:A, 'Medical Examinations'!F:F, "not found")</f>
        <v>No</v>
      </c>
      <c r="F1890" s="2" t="str">
        <f>_xlfn.XLOOKUP(A1890, 'Medical Examinations'!A:A, 'Medical Examinations'!G:G, "not found")</f>
        <v>No</v>
      </c>
      <c r="G1890" s="2" t="str">
        <f>_xlfn.XLOOKUP(A1890, 'Medical Examinations'!A:A, 'Medical Examinations'!H:H, "not found")</f>
        <v>No</v>
      </c>
      <c r="H1890" s="2">
        <f>_xlfn.XLOOKUP(A1890, 'Medical Examinations'!A:A, 'Medical Examinations'!J:J, "not found")</f>
        <v>0</v>
      </c>
      <c r="I1890" s="2" t="str">
        <f>_xlfn.XLOOKUP(A1890, 'Medical Examinations'!A:A, 'Medical Examinations'!L:L, "not found")</f>
        <v>No</v>
      </c>
      <c r="J1890" s="2" t="str">
        <f>_xlfn.XLOOKUP(A1890, 'Medical Examinations'!A:A, 'Medical Examinations'!C:C, "not found")</f>
        <v>Obesity</v>
      </c>
      <c r="K1890" s="2" t="str">
        <f>_xlfn.XLOOKUP(A1890, 'Medical Examinations'!A:A, 'Medical Examinations'!E:E, "not  found")</f>
        <v>Diabetes</v>
      </c>
      <c r="L1890" s="16">
        <f>_xlfn.XLOOKUP(A1890, 'Hospitalisation Details'!A:A, 'Hospitalisation Details'!G:G, "not found")</f>
        <v>37547</v>
      </c>
      <c r="M1890" s="17">
        <f>_xlfn.XLOOKUP(A1890, 'Hospitalisation Details'!A:A, 'Hospitalisation Details'!J:J, "not found")</f>
        <v>4070.51</v>
      </c>
      <c r="N1890" s="2" t="str">
        <f>_xlfn.XLOOKUP(A1890, 'Hospitalisation Details'!A:A, 'Hospitalisation Details'!L:L, "not found")</f>
        <v>tier - 2</v>
      </c>
      <c r="O1890" s="2" t="str">
        <f>_xlfn.XLOOKUP(A1890, 'Hospitalisation Details'!A:A, 'Hospitalisation Details'!N:N, "not found")</f>
        <v>tier - 1</v>
      </c>
      <c r="P1890" s="2" t="str">
        <f>_xlfn.XLOOKUP(A1890, 'Hospitalisation Details'!A:A, 'Hospitalisation Details'!P:P, "not found")</f>
        <v>R1012</v>
      </c>
      <c r="Q1890" s="2">
        <f>_xlfn.XLOOKUP(A1890, 'Hospitalisation Details'!A:A, 'Hospitalisation Details'!H:H, "not found")</f>
        <v>20</v>
      </c>
    </row>
    <row r="1891" spans="1:17" ht="15.75" x14ac:dyDescent="0.25">
      <c r="A1891" s="15" t="s">
        <v>478</v>
      </c>
      <c r="B1891" s="2" t="str">
        <f>VLOOKUP(A1891, 'Customer Names'!A:E, 4, FALSE)</f>
        <v>Christina</v>
      </c>
      <c r="C1891" s="2">
        <f>_xlfn.XLOOKUP(A1891, 'Medical Examinations'!A:A, 'Medical Examinations'!B:B, "not found")</f>
        <v>16.510000000000002</v>
      </c>
      <c r="D1891" s="2">
        <f>_xlfn.XLOOKUP(A1891, 'Medical Examinations'!A:A, 'Medical Examinations'!D:D, "not found")</f>
        <v>4.42</v>
      </c>
      <c r="E1891" s="2" t="str">
        <f>_xlfn.XLOOKUP(A1891, 'Medical Examinations'!A:A, 'Medical Examinations'!F:F, "not found")</f>
        <v>yes</v>
      </c>
      <c r="F1891" s="2" t="str">
        <f>_xlfn.XLOOKUP(A1891, 'Medical Examinations'!A:A, 'Medical Examinations'!G:G, "not found")</f>
        <v>No</v>
      </c>
      <c r="G1891" s="2" t="str">
        <f>_xlfn.XLOOKUP(A1891, 'Medical Examinations'!A:A, 'Medical Examinations'!H:H, "not found")</f>
        <v>Yes</v>
      </c>
      <c r="H1891" s="2">
        <f>_xlfn.XLOOKUP(A1891, 'Medical Examinations'!A:A, 'Medical Examinations'!J:J, "not found")</f>
        <v>1</v>
      </c>
      <c r="I1891" s="2" t="str">
        <f>_xlfn.XLOOKUP(A1891, 'Medical Examinations'!A:A, 'Medical Examinations'!L:L, "not found")</f>
        <v>No</v>
      </c>
      <c r="J1891" s="2" t="str">
        <f>_xlfn.XLOOKUP(A1891, 'Medical Examinations'!A:A, 'Medical Examinations'!C:C, "not found")</f>
        <v>Underweight</v>
      </c>
      <c r="K1891" s="2" t="str">
        <f>_xlfn.XLOOKUP(A1891, 'Medical Examinations'!A:A, 'Medical Examinations'!E:E, "not  found")</f>
        <v>Normal</v>
      </c>
      <c r="L1891" s="16">
        <f>_xlfn.XLOOKUP(A1891, 'Hospitalisation Details'!A:A, 'Hospitalisation Details'!G:G, "not found")</f>
        <v>30575</v>
      </c>
      <c r="M1891" s="17">
        <f>_xlfn.XLOOKUP(A1891, 'Hospitalisation Details'!A:A, 'Hospitalisation Details'!J:J, "not found")</f>
        <v>4070.42</v>
      </c>
      <c r="N1891" s="2" t="str">
        <f>_xlfn.XLOOKUP(A1891, 'Hospitalisation Details'!A:A, 'Hospitalisation Details'!L:L, "not found")</f>
        <v>tier - 2</v>
      </c>
      <c r="O1891" s="2" t="str">
        <f>_xlfn.XLOOKUP(A1891, 'Hospitalisation Details'!A:A, 'Hospitalisation Details'!N:N, "not found")</f>
        <v>tier - 1</v>
      </c>
      <c r="P1891" s="2" t="str">
        <f>_xlfn.XLOOKUP(A1891, 'Hospitalisation Details'!A:A, 'Hospitalisation Details'!P:P, "not found")</f>
        <v>R1013</v>
      </c>
      <c r="Q1891" s="2">
        <f>_xlfn.XLOOKUP(A1891, 'Hospitalisation Details'!A:A, 'Hospitalisation Details'!H:H, "not found")</f>
        <v>39</v>
      </c>
    </row>
    <row r="1892" spans="1:17" ht="15.75" x14ac:dyDescent="0.25">
      <c r="A1892" s="15" t="s">
        <v>477</v>
      </c>
      <c r="B1892" s="2" t="str">
        <f>VLOOKUP(A1892, 'Customer Names'!A:E, 4, FALSE)</f>
        <v>John</v>
      </c>
      <c r="C1892" s="2">
        <f>_xlfn.XLOOKUP(A1892, 'Medical Examinations'!A:A, 'Medical Examinations'!B:B, "not found")</f>
        <v>33.155000000000001</v>
      </c>
      <c r="D1892" s="2">
        <f>_xlfn.XLOOKUP(A1892, 'Medical Examinations'!A:A, 'Medical Examinations'!D:D, "not found")</f>
        <v>5.3</v>
      </c>
      <c r="E1892" s="2" t="str">
        <f>_xlfn.XLOOKUP(A1892, 'Medical Examinations'!A:A, 'Medical Examinations'!F:F, "not found")</f>
        <v>yes</v>
      </c>
      <c r="F1892" s="2" t="str">
        <f>_xlfn.XLOOKUP(A1892, 'Medical Examinations'!A:A, 'Medical Examinations'!G:G, "not found")</f>
        <v>No</v>
      </c>
      <c r="G1892" s="2" t="str">
        <f>_xlfn.XLOOKUP(A1892, 'Medical Examinations'!A:A, 'Medical Examinations'!H:H, "not found")</f>
        <v>No</v>
      </c>
      <c r="H1892" s="2">
        <f>_xlfn.XLOOKUP(A1892, 'Medical Examinations'!A:A, 'Medical Examinations'!J:J, "not found")</f>
        <v>1</v>
      </c>
      <c r="I1892" s="2" t="str">
        <f>_xlfn.XLOOKUP(A1892, 'Medical Examinations'!A:A, 'Medical Examinations'!L:L, "not found")</f>
        <v>No</v>
      </c>
      <c r="J1892" s="2" t="str">
        <f>_xlfn.XLOOKUP(A1892, 'Medical Examinations'!A:A, 'Medical Examinations'!C:C, "not found")</f>
        <v>Obesity</v>
      </c>
      <c r="K1892" s="2" t="str">
        <f>_xlfn.XLOOKUP(A1892, 'Medical Examinations'!A:A, 'Medical Examinations'!E:E, "not  found")</f>
        <v>Normal</v>
      </c>
      <c r="L1892" s="16">
        <f>_xlfn.XLOOKUP(A1892, 'Hospitalisation Details'!A:A, 'Hospitalisation Details'!G:G, "not found")</f>
        <v>34956</v>
      </c>
      <c r="M1892" s="17">
        <f>_xlfn.XLOOKUP(A1892, 'Hospitalisation Details'!A:A, 'Hospitalisation Details'!J:J, "not found")</f>
        <v>4058.71</v>
      </c>
      <c r="N1892" s="2" t="str">
        <f>_xlfn.XLOOKUP(A1892, 'Hospitalisation Details'!A:A, 'Hospitalisation Details'!L:L, "not found")</f>
        <v>tier - 3</v>
      </c>
      <c r="O1892" s="2" t="str">
        <f>_xlfn.XLOOKUP(A1892, 'Hospitalisation Details'!A:A, 'Hospitalisation Details'!N:N, "not found")</f>
        <v>tier - 3</v>
      </c>
      <c r="P1892" s="2" t="str">
        <f>_xlfn.XLOOKUP(A1892, 'Hospitalisation Details'!A:A, 'Hospitalisation Details'!P:P, "not found")</f>
        <v>R1012</v>
      </c>
      <c r="Q1892" s="2">
        <f>_xlfn.XLOOKUP(A1892, 'Hospitalisation Details'!A:A, 'Hospitalisation Details'!H:H, "not found")</f>
        <v>27</v>
      </c>
    </row>
    <row r="1893" spans="1:17" ht="15.75" x14ac:dyDescent="0.25">
      <c r="A1893" s="15" t="s">
        <v>476</v>
      </c>
      <c r="B1893" s="2" t="str">
        <f>VLOOKUP(A1893, 'Customer Names'!A:E, 4, FALSE)</f>
        <v>Eduardo</v>
      </c>
      <c r="C1893" s="2">
        <f>_xlfn.XLOOKUP(A1893, 'Medical Examinations'!A:A, 'Medical Examinations'!B:B, "not found")</f>
        <v>37.29</v>
      </c>
      <c r="D1893" s="2">
        <f>_xlfn.XLOOKUP(A1893, 'Medical Examinations'!A:A, 'Medical Examinations'!D:D, "not found")</f>
        <v>4.6399999999999997</v>
      </c>
      <c r="E1893" s="2" t="str">
        <f>_xlfn.XLOOKUP(A1893, 'Medical Examinations'!A:A, 'Medical Examinations'!F:F, "not found")</f>
        <v>No</v>
      </c>
      <c r="F1893" s="2" t="str">
        <f>_xlfn.XLOOKUP(A1893, 'Medical Examinations'!A:A, 'Medical Examinations'!G:G, "not found")</f>
        <v>No</v>
      </c>
      <c r="G1893" s="2" t="str">
        <f>_xlfn.XLOOKUP(A1893, 'Medical Examinations'!A:A, 'Medical Examinations'!H:H, "not found")</f>
        <v>Yes</v>
      </c>
      <c r="H1893" s="2">
        <f>_xlfn.XLOOKUP(A1893, 'Medical Examinations'!A:A, 'Medical Examinations'!J:J, "not found")</f>
        <v>1</v>
      </c>
      <c r="I1893" s="2" t="str">
        <f>_xlfn.XLOOKUP(A1893, 'Medical Examinations'!A:A, 'Medical Examinations'!L:L, "not found")</f>
        <v>No</v>
      </c>
      <c r="J1893" s="2" t="str">
        <f>_xlfn.XLOOKUP(A1893, 'Medical Examinations'!A:A, 'Medical Examinations'!C:C, "not found")</f>
        <v>Obesity</v>
      </c>
      <c r="K1893" s="2" t="str">
        <f>_xlfn.XLOOKUP(A1893, 'Medical Examinations'!A:A, 'Medical Examinations'!E:E, "not  found")</f>
        <v>Normal</v>
      </c>
      <c r="L1893" s="16">
        <f>_xlfn.XLOOKUP(A1893, 'Hospitalisation Details'!A:A, 'Hospitalisation Details'!G:G, "not found")</f>
        <v>34194</v>
      </c>
      <c r="M1893" s="17">
        <f>_xlfn.XLOOKUP(A1893, 'Hospitalisation Details'!A:A, 'Hospitalisation Details'!J:J, "not found")</f>
        <v>4058.12</v>
      </c>
      <c r="N1893" s="2" t="str">
        <f>_xlfn.XLOOKUP(A1893, 'Hospitalisation Details'!A:A, 'Hospitalisation Details'!L:L, "not found")</f>
        <v>tier - 2</v>
      </c>
      <c r="O1893" s="2" t="str">
        <f>_xlfn.XLOOKUP(A1893, 'Hospitalisation Details'!A:A, 'Hospitalisation Details'!N:N, "not found")</f>
        <v>tier - 1</v>
      </c>
      <c r="P1893" s="2" t="str">
        <f>_xlfn.XLOOKUP(A1893, 'Hospitalisation Details'!A:A, 'Hospitalisation Details'!P:P, "not found")</f>
        <v>R1013</v>
      </c>
      <c r="Q1893" s="2">
        <f>_xlfn.XLOOKUP(A1893, 'Hospitalisation Details'!A:A, 'Hospitalisation Details'!H:H, "not found")</f>
        <v>29</v>
      </c>
    </row>
    <row r="1894" spans="1:17" ht="15.75" x14ac:dyDescent="0.25">
      <c r="A1894" s="15" t="s">
        <v>475</v>
      </c>
      <c r="B1894" s="2" t="str">
        <f>VLOOKUP(A1894, 'Customer Names'!A:E, 4, FALSE)</f>
        <v>Laura M.</v>
      </c>
      <c r="C1894" s="2">
        <f>_xlfn.XLOOKUP(A1894, 'Medical Examinations'!A:A, 'Medical Examinations'!B:B, "not found")</f>
        <v>20.23</v>
      </c>
      <c r="D1894" s="2">
        <f>_xlfn.XLOOKUP(A1894, 'Medical Examinations'!A:A, 'Medical Examinations'!D:D, "not found")</f>
        <v>6.16</v>
      </c>
      <c r="E1894" s="2" t="str">
        <f>_xlfn.XLOOKUP(A1894, 'Medical Examinations'!A:A, 'Medical Examinations'!F:F, "not found")</f>
        <v>yes</v>
      </c>
      <c r="F1894" s="2" t="str">
        <f>_xlfn.XLOOKUP(A1894, 'Medical Examinations'!A:A, 'Medical Examinations'!G:G, "not found")</f>
        <v>No</v>
      </c>
      <c r="G1894" s="2" t="str">
        <f>_xlfn.XLOOKUP(A1894, 'Medical Examinations'!A:A, 'Medical Examinations'!H:H, "not found")</f>
        <v>No</v>
      </c>
      <c r="H1894" s="2">
        <f>_xlfn.XLOOKUP(A1894, 'Medical Examinations'!A:A, 'Medical Examinations'!J:J, "not found")</f>
        <v>1</v>
      </c>
      <c r="I1894" s="2" t="str">
        <f>_xlfn.XLOOKUP(A1894, 'Medical Examinations'!A:A, 'Medical Examinations'!L:L, "not found")</f>
        <v>No</v>
      </c>
      <c r="J1894" s="2" t="str">
        <f>_xlfn.XLOOKUP(A1894, 'Medical Examinations'!A:A, 'Medical Examinations'!C:C, "not found")</f>
        <v>Normal Weight</v>
      </c>
      <c r="K1894" s="2" t="str">
        <f>_xlfn.XLOOKUP(A1894, 'Medical Examinations'!A:A, 'Medical Examinations'!E:E, "not  found")</f>
        <v>Prediabeties</v>
      </c>
      <c r="L1894" s="16">
        <f>_xlfn.XLOOKUP(A1894, 'Hospitalisation Details'!A:A, 'Hospitalisation Details'!G:G, "not found")</f>
        <v>32477</v>
      </c>
      <c r="M1894" s="17">
        <f>_xlfn.XLOOKUP(A1894, 'Hospitalisation Details'!A:A, 'Hospitalisation Details'!J:J, "not found")</f>
        <v>4047.94</v>
      </c>
      <c r="N1894" s="2" t="str">
        <f>_xlfn.XLOOKUP(A1894, 'Hospitalisation Details'!A:A, 'Hospitalisation Details'!L:L, "not found")</f>
        <v>tier - 2</v>
      </c>
      <c r="O1894" s="2" t="str">
        <f>_xlfn.XLOOKUP(A1894, 'Hospitalisation Details'!A:A, 'Hospitalisation Details'!N:N, "not found")</f>
        <v>tier - 1</v>
      </c>
      <c r="P1894" s="2" t="str">
        <f>_xlfn.XLOOKUP(A1894, 'Hospitalisation Details'!A:A, 'Hospitalisation Details'!P:P, "not found")</f>
        <v>R1013</v>
      </c>
      <c r="Q1894" s="2">
        <f>_xlfn.XLOOKUP(A1894, 'Hospitalisation Details'!A:A, 'Hospitalisation Details'!H:H, "not found")</f>
        <v>34</v>
      </c>
    </row>
    <row r="1895" spans="1:17" ht="15.75" x14ac:dyDescent="0.25">
      <c r="A1895" s="15" t="s">
        <v>474</v>
      </c>
      <c r="B1895" s="2" t="str">
        <f>VLOOKUP(A1895, 'Customer Names'!A:E, 4, FALSE)</f>
        <v>Charlie</v>
      </c>
      <c r="C1895" s="2">
        <f>_xlfn.XLOOKUP(A1895, 'Medical Examinations'!A:A, 'Medical Examinations'!B:B, "not found")</f>
        <v>28.975000000000001</v>
      </c>
      <c r="D1895" s="2">
        <f>_xlfn.XLOOKUP(A1895, 'Medical Examinations'!A:A, 'Medical Examinations'!D:D, "not found")</f>
        <v>4.12</v>
      </c>
      <c r="E1895" s="2" t="str">
        <f>_xlfn.XLOOKUP(A1895, 'Medical Examinations'!A:A, 'Medical Examinations'!F:F, "not found")</f>
        <v>No</v>
      </c>
      <c r="F1895" s="2" t="str">
        <f>_xlfn.XLOOKUP(A1895, 'Medical Examinations'!A:A, 'Medical Examinations'!G:G, "not found")</f>
        <v>No</v>
      </c>
      <c r="G1895" s="2" t="str">
        <f>_xlfn.XLOOKUP(A1895, 'Medical Examinations'!A:A, 'Medical Examinations'!H:H, "not found")</f>
        <v>Yes</v>
      </c>
      <c r="H1895" s="2">
        <f>_xlfn.XLOOKUP(A1895, 'Medical Examinations'!A:A, 'Medical Examinations'!J:J, "not found")</f>
        <v>1</v>
      </c>
      <c r="I1895" s="2" t="str">
        <f>_xlfn.XLOOKUP(A1895, 'Medical Examinations'!A:A, 'Medical Examinations'!L:L, "not found")</f>
        <v>No</v>
      </c>
      <c r="J1895" s="2" t="str">
        <f>_xlfn.XLOOKUP(A1895, 'Medical Examinations'!A:A, 'Medical Examinations'!C:C, "not found")</f>
        <v>Overweight</v>
      </c>
      <c r="K1895" s="2" t="str">
        <f>_xlfn.XLOOKUP(A1895, 'Medical Examinations'!A:A, 'Medical Examinations'!E:E, "not  found")</f>
        <v>Normal</v>
      </c>
      <c r="L1895" s="16">
        <f>_xlfn.XLOOKUP(A1895, 'Hospitalisation Details'!A:A, 'Hospitalisation Details'!G:G, "not found")</f>
        <v>34329</v>
      </c>
      <c r="M1895" s="17">
        <f>_xlfn.XLOOKUP(A1895, 'Hospitalisation Details'!A:A, 'Hospitalisation Details'!J:J, "not found")</f>
        <v>4040.56</v>
      </c>
      <c r="N1895" s="2" t="str">
        <f>_xlfn.XLOOKUP(A1895, 'Hospitalisation Details'!A:A, 'Hospitalisation Details'!L:L, "not found")</f>
        <v>tier - 3</v>
      </c>
      <c r="O1895" s="2" t="str">
        <f>_xlfn.XLOOKUP(A1895, 'Hospitalisation Details'!A:A, 'Hospitalisation Details'!N:N, "not found")</f>
        <v>tier - 3</v>
      </c>
      <c r="P1895" s="2" t="str">
        <f>_xlfn.XLOOKUP(A1895, 'Hospitalisation Details'!A:A, 'Hospitalisation Details'!P:P, "not found")</f>
        <v>R1015</v>
      </c>
      <c r="Q1895" s="2">
        <f>_xlfn.XLOOKUP(A1895, 'Hospitalisation Details'!A:A, 'Hospitalisation Details'!H:H, "not found")</f>
        <v>29</v>
      </c>
    </row>
    <row r="1896" spans="1:17" ht="15.75" x14ac:dyDescent="0.25">
      <c r="A1896" s="15" t="s">
        <v>473</v>
      </c>
      <c r="B1896" s="2" t="str">
        <f>VLOOKUP(A1896, 'Customer Names'!A:E, 4, FALSE)</f>
        <v>Melissa D.</v>
      </c>
      <c r="C1896" s="2">
        <f>_xlfn.XLOOKUP(A1896, 'Medical Examinations'!A:A, 'Medical Examinations'!B:B, "not found")</f>
        <v>16.420000000000002</v>
      </c>
      <c r="D1896" s="2">
        <f>_xlfn.XLOOKUP(A1896, 'Medical Examinations'!A:A, 'Medical Examinations'!D:D, "not found")</f>
        <v>5.77</v>
      </c>
      <c r="E1896" s="2" t="str">
        <f>_xlfn.XLOOKUP(A1896, 'Medical Examinations'!A:A, 'Medical Examinations'!F:F, "not found")</f>
        <v>yes</v>
      </c>
      <c r="F1896" s="2" t="str">
        <f>_xlfn.XLOOKUP(A1896, 'Medical Examinations'!A:A, 'Medical Examinations'!G:G, "not found")</f>
        <v>No</v>
      </c>
      <c r="G1896" s="2" t="str">
        <f>_xlfn.XLOOKUP(A1896, 'Medical Examinations'!A:A, 'Medical Examinations'!H:H, "not found")</f>
        <v>Yes</v>
      </c>
      <c r="H1896" s="2">
        <f>_xlfn.XLOOKUP(A1896, 'Medical Examinations'!A:A, 'Medical Examinations'!J:J, "not found")</f>
        <v>1</v>
      </c>
      <c r="I1896" s="2" t="str">
        <f>_xlfn.XLOOKUP(A1896, 'Medical Examinations'!A:A, 'Medical Examinations'!L:L, "not found")</f>
        <v>No</v>
      </c>
      <c r="J1896" s="2" t="str">
        <f>_xlfn.XLOOKUP(A1896, 'Medical Examinations'!A:A, 'Medical Examinations'!C:C, "not found")</f>
        <v>Underweight</v>
      </c>
      <c r="K1896" s="2" t="str">
        <f>_xlfn.XLOOKUP(A1896, 'Medical Examinations'!A:A, 'Medical Examinations'!E:E, "not  found")</f>
        <v>Prediabeties</v>
      </c>
      <c r="L1896" s="16">
        <f>_xlfn.XLOOKUP(A1896, 'Hospitalisation Details'!A:A, 'Hospitalisation Details'!G:G, "not found")</f>
        <v>30630</v>
      </c>
      <c r="M1896" s="17">
        <f>_xlfn.XLOOKUP(A1896, 'Hospitalisation Details'!A:A, 'Hospitalisation Details'!J:J, "not found")</f>
        <v>4039.9</v>
      </c>
      <c r="N1896" s="2" t="str">
        <f>_xlfn.XLOOKUP(A1896, 'Hospitalisation Details'!A:A, 'Hospitalisation Details'!L:L, "not found")</f>
        <v>tier - 2</v>
      </c>
      <c r="O1896" s="2" t="str">
        <f>_xlfn.XLOOKUP(A1896, 'Hospitalisation Details'!A:A, 'Hospitalisation Details'!N:N, "not found")</f>
        <v>tier - 1</v>
      </c>
      <c r="P1896" s="2" t="str">
        <f>_xlfn.XLOOKUP(A1896, 'Hospitalisation Details'!A:A, 'Hospitalisation Details'!P:P, "not found")</f>
        <v>R1013</v>
      </c>
      <c r="Q1896" s="2">
        <f>_xlfn.XLOOKUP(A1896, 'Hospitalisation Details'!A:A, 'Hospitalisation Details'!H:H, "not found")</f>
        <v>39</v>
      </c>
    </row>
    <row r="1897" spans="1:17" ht="15.75" x14ac:dyDescent="0.25">
      <c r="A1897" s="15" t="s">
        <v>472</v>
      </c>
      <c r="B1897" s="2" t="str">
        <f>VLOOKUP(A1897, 'Customer Names'!A:E, 4, FALSE)</f>
        <v>Dan C. Jr.</v>
      </c>
      <c r="C1897" s="2">
        <f>_xlfn.XLOOKUP(A1897, 'Medical Examinations'!A:A, 'Medical Examinations'!B:B, "not found")</f>
        <v>17.559999999999999</v>
      </c>
      <c r="D1897" s="2">
        <f>_xlfn.XLOOKUP(A1897, 'Medical Examinations'!A:A, 'Medical Examinations'!D:D, "not found")</f>
        <v>6.2</v>
      </c>
      <c r="E1897" s="2" t="str">
        <f>_xlfn.XLOOKUP(A1897, 'Medical Examinations'!A:A, 'Medical Examinations'!F:F, "not found")</f>
        <v>No</v>
      </c>
      <c r="F1897" s="2" t="str">
        <f>_xlfn.XLOOKUP(A1897, 'Medical Examinations'!A:A, 'Medical Examinations'!G:G, "not found")</f>
        <v>No</v>
      </c>
      <c r="G1897" s="2" t="str">
        <f>_xlfn.XLOOKUP(A1897, 'Medical Examinations'!A:A, 'Medical Examinations'!H:H, "not found")</f>
        <v>No</v>
      </c>
      <c r="H1897" s="2">
        <f>_xlfn.XLOOKUP(A1897, 'Medical Examinations'!A:A, 'Medical Examinations'!J:J, "not found")</f>
        <v>1</v>
      </c>
      <c r="I1897" s="2" t="str">
        <f>_xlfn.XLOOKUP(A1897, 'Medical Examinations'!A:A, 'Medical Examinations'!L:L, "not found")</f>
        <v>No</v>
      </c>
      <c r="J1897" s="2" t="str">
        <f>_xlfn.XLOOKUP(A1897, 'Medical Examinations'!A:A, 'Medical Examinations'!C:C, "not found")</f>
        <v>Underweight</v>
      </c>
      <c r="K1897" s="2" t="str">
        <f>_xlfn.XLOOKUP(A1897, 'Medical Examinations'!A:A, 'Medical Examinations'!E:E, "not  found")</f>
        <v>Prediabeties</v>
      </c>
      <c r="L1897" s="16">
        <f>_xlfn.XLOOKUP(A1897, 'Hospitalisation Details'!A:A, 'Hospitalisation Details'!G:G, "not found")</f>
        <v>30870</v>
      </c>
      <c r="M1897" s="17">
        <f>_xlfn.XLOOKUP(A1897, 'Hospitalisation Details'!A:A, 'Hospitalisation Details'!J:J, "not found")</f>
        <v>4038.41</v>
      </c>
      <c r="N1897" s="2" t="str">
        <f>_xlfn.XLOOKUP(A1897, 'Hospitalisation Details'!A:A, 'Hospitalisation Details'!L:L, "not found")</f>
        <v>tier - 2</v>
      </c>
      <c r="O1897" s="2" t="str">
        <f>_xlfn.XLOOKUP(A1897, 'Hospitalisation Details'!A:A, 'Hospitalisation Details'!N:N, "not found")</f>
        <v>tier - 1</v>
      </c>
      <c r="P1897" s="2" t="str">
        <f>_xlfn.XLOOKUP(A1897, 'Hospitalisation Details'!A:A, 'Hospitalisation Details'!P:P, "not found")</f>
        <v>R1013</v>
      </c>
      <c r="Q1897" s="2">
        <f>_xlfn.XLOOKUP(A1897, 'Hospitalisation Details'!A:A, 'Hospitalisation Details'!H:H, "not found")</f>
        <v>38</v>
      </c>
    </row>
    <row r="1898" spans="1:17" ht="15.75" x14ac:dyDescent="0.25">
      <c r="A1898" s="15" t="s">
        <v>471</v>
      </c>
      <c r="B1898" s="2" t="str">
        <f>VLOOKUP(A1898, 'Customer Names'!A:E, 4, FALSE)</f>
        <v>Matthew</v>
      </c>
      <c r="C1898" s="2">
        <f>_xlfn.XLOOKUP(A1898, 'Medical Examinations'!A:A, 'Medical Examinations'!B:B, "not found")</f>
        <v>24.13</v>
      </c>
      <c r="D1898" s="2">
        <f>_xlfn.XLOOKUP(A1898, 'Medical Examinations'!A:A, 'Medical Examinations'!D:D, "not found")</f>
        <v>4.3899999999999997</v>
      </c>
      <c r="E1898" s="2" t="str">
        <f>_xlfn.XLOOKUP(A1898, 'Medical Examinations'!A:A, 'Medical Examinations'!F:F, "not found")</f>
        <v>No</v>
      </c>
      <c r="F1898" s="2" t="str">
        <f>_xlfn.XLOOKUP(A1898, 'Medical Examinations'!A:A, 'Medical Examinations'!G:G, "not found")</f>
        <v>No</v>
      </c>
      <c r="G1898" s="2" t="str">
        <f>_xlfn.XLOOKUP(A1898, 'Medical Examinations'!A:A, 'Medical Examinations'!H:H, "not found")</f>
        <v>No</v>
      </c>
      <c r="H1898" s="2">
        <f>_xlfn.XLOOKUP(A1898, 'Medical Examinations'!A:A, 'Medical Examinations'!J:J, "not found")</f>
        <v>1</v>
      </c>
      <c r="I1898" s="2" t="str">
        <f>_xlfn.XLOOKUP(A1898, 'Medical Examinations'!A:A, 'Medical Examinations'!L:L, "not found")</f>
        <v>No</v>
      </c>
      <c r="J1898" s="2" t="str">
        <f>_xlfn.XLOOKUP(A1898, 'Medical Examinations'!A:A, 'Medical Examinations'!C:C, "not found")</f>
        <v>Normal Weight</v>
      </c>
      <c r="K1898" s="2" t="str">
        <f>_xlfn.XLOOKUP(A1898, 'Medical Examinations'!A:A, 'Medical Examinations'!E:E, "not  found")</f>
        <v>Normal</v>
      </c>
      <c r="L1898" s="16">
        <f>_xlfn.XLOOKUP(A1898, 'Hospitalisation Details'!A:A, 'Hospitalisation Details'!G:G, "not found")</f>
        <v>33888</v>
      </c>
      <c r="M1898" s="17">
        <f>_xlfn.XLOOKUP(A1898, 'Hospitalisation Details'!A:A, 'Hospitalisation Details'!J:J, "not found")</f>
        <v>4032.24</v>
      </c>
      <c r="N1898" s="2" t="str">
        <f>_xlfn.XLOOKUP(A1898, 'Hospitalisation Details'!A:A, 'Hospitalisation Details'!L:L, "not found")</f>
        <v>tier - 3</v>
      </c>
      <c r="O1898" s="2" t="str">
        <f>_xlfn.XLOOKUP(A1898, 'Hospitalisation Details'!A:A, 'Hospitalisation Details'!N:N, "not found")</f>
        <v>tier - 3</v>
      </c>
      <c r="P1898" s="2" t="str">
        <f>_xlfn.XLOOKUP(A1898, 'Hospitalisation Details'!A:A, 'Hospitalisation Details'!P:P, "not found")</f>
        <v>R1012</v>
      </c>
      <c r="Q1898" s="2">
        <f>_xlfn.XLOOKUP(A1898, 'Hospitalisation Details'!A:A, 'Hospitalisation Details'!H:H, "not found")</f>
        <v>30</v>
      </c>
    </row>
    <row r="1899" spans="1:17" ht="15.75" x14ac:dyDescent="0.25">
      <c r="A1899" s="15" t="s">
        <v>470</v>
      </c>
      <c r="B1899" s="2" t="str">
        <f>VLOOKUP(A1899, 'Customer Names'!A:E, 4, FALSE)</f>
        <v>Wesley C.</v>
      </c>
      <c r="C1899" s="2">
        <f>_xlfn.XLOOKUP(A1899, 'Medical Examinations'!A:A, 'Medical Examinations'!B:B, "not found")</f>
        <v>19.95</v>
      </c>
      <c r="D1899" s="2">
        <f>_xlfn.XLOOKUP(A1899, 'Medical Examinations'!A:A, 'Medical Examinations'!D:D, "not found")</f>
        <v>5.13</v>
      </c>
      <c r="E1899" s="2" t="str">
        <f>_xlfn.XLOOKUP(A1899, 'Medical Examinations'!A:A, 'Medical Examinations'!F:F, "not found")</f>
        <v>No</v>
      </c>
      <c r="F1899" s="2" t="str">
        <f>_xlfn.XLOOKUP(A1899, 'Medical Examinations'!A:A, 'Medical Examinations'!G:G, "not found")</f>
        <v>yes</v>
      </c>
      <c r="G1899" s="2" t="str">
        <f>_xlfn.XLOOKUP(A1899, 'Medical Examinations'!A:A, 'Medical Examinations'!H:H, "not found")</f>
        <v>No</v>
      </c>
      <c r="H1899" s="2">
        <f>_xlfn.XLOOKUP(A1899, 'Medical Examinations'!A:A, 'Medical Examinations'!J:J, "not found")</f>
        <v>2</v>
      </c>
      <c r="I1899" s="2" t="str">
        <f>_xlfn.XLOOKUP(A1899, 'Medical Examinations'!A:A, 'Medical Examinations'!L:L, "not found")</f>
        <v>No</v>
      </c>
      <c r="J1899" s="2" t="str">
        <f>_xlfn.XLOOKUP(A1899, 'Medical Examinations'!A:A, 'Medical Examinations'!C:C, "not found")</f>
        <v>Normal Weight</v>
      </c>
      <c r="K1899" s="2" t="str">
        <f>_xlfn.XLOOKUP(A1899, 'Medical Examinations'!A:A, 'Medical Examinations'!E:E, "not  found")</f>
        <v>Normal</v>
      </c>
      <c r="L1899" s="16">
        <f>_xlfn.XLOOKUP(A1899, 'Hospitalisation Details'!A:A, 'Hospitalisation Details'!G:G, "not found")</f>
        <v>36782</v>
      </c>
      <c r="M1899" s="17">
        <f>_xlfn.XLOOKUP(A1899, 'Hospitalisation Details'!A:A, 'Hospitalisation Details'!J:J, "not found")</f>
        <v>4005.42</v>
      </c>
      <c r="N1899" s="2" t="str">
        <f>_xlfn.XLOOKUP(A1899, 'Hospitalisation Details'!A:A, 'Hospitalisation Details'!L:L, "not found")</f>
        <v>tier - 2</v>
      </c>
      <c r="O1899" s="2" t="str">
        <f>_xlfn.XLOOKUP(A1899, 'Hospitalisation Details'!A:A, 'Hospitalisation Details'!N:N, "not found")</f>
        <v>tier - 1</v>
      </c>
      <c r="P1899" s="2" t="str">
        <f>_xlfn.XLOOKUP(A1899, 'Hospitalisation Details'!A:A, 'Hospitalisation Details'!P:P, "not found")</f>
        <v>R1015</v>
      </c>
      <c r="Q1899" s="2">
        <f>_xlfn.XLOOKUP(A1899, 'Hospitalisation Details'!A:A, 'Hospitalisation Details'!H:H, "not found")</f>
        <v>22</v>
      </c>
    </row>
    <row r="1900" spans="1:17" ht="15.75" x14ac:dyDescent="0.25">
      <c r="A1900" s="15" t="s">
        <v>469</v>
      </c>
      <c r="B1900" s="2" t="str">
        <f>VLOOKUP(A1900, 'Customer Names'!A:E, 4, FALSE)</f>
        <v>Christopher</v>
      </c>
      <c r="C1900" s="2">
        <f>_xlfn.XLOOKUP(A1900, 'Medical Examinations'!A:A, 'Medical Examinations'!B:B, "not found")</f>
        <v>21.24</v>
      </c>
      <c r="D1900" s="2">
        <f>_xlfn.XLOOKUP(A1900, 'Medical Examinations'!A:A, 'Medical Examinations'!D:D, "not found")</f>
        <v>4.49</v>
      </c>
      <c r="E1900" s="2" t="str">
        <f>_xlfn.XLOOKUP(A1900, 'Medical Examinations'!A:A, 'Medical Examinations'!F:F, "not found")</f>
        <v>No</v>
      </c>
      <c r="F1900" s="2" t="str">
        <f>_xlfn.XLOOKUP(A1900, 'Medical Examinations'!A:A, 'Medical Examinations'!G:G, "not found")</f>
        <v>No</v>
      </c>
      <c r="G1900" s="2" t="str">
        <f>_xlfn.XLOOKUP(A1900, 'Medical Examinations'!A:A, 'Medical Examinations'!H:H, "not found")</f>
        <v>No</v>
      </c>
      <c r="H1900" s="2">
        <f>_xlfn.XLOOKUP(A1900, 'Medical Examinations'!A:A, 'Medical Examinations'!J:J, "not found")</f>
        <v>0</v>
      </c>
      <c r="I1900" s="2" t="str">
        <f>_xlfn.XLOOKUP(A1900, 'Medical Examinations'!A:A, 'Medical Examinations'!L:L, "not found")</f>
        <v>No</v>
      </c>
      <c r="J1900" s="2" t="str">
        <f>_xlfn.XLOOKUP(A1900, 'Medical Examinations'!A:A, 'Medical Examinations'!C:C, "not found")</f>
        <v>Normal Weight</v>
      </c>
      <c r="K1900" s="2" t="str">
        <f>_xlfn.XLOOKUP(A1900, 'Medical Examinations'!A:A, 'Medical Examinations'!E:E, "not  found")</f>
        <v>Normal</v>
      </c>
      <c r="L1900" s="16">
        <f>_xlfn.XLOOKUP(A1900, 'Hospitalisation Details'!A:A, 'Hospitalisation Details'!G:G, "not found")</f>
        <v>32699</v>
      </c>
      <c r="M1900" s="17">
        <f>_xlfn.XLOOKUP(A1900, 'Hospitalisation Details'!A:A, 'Hospitalisation Details'!J:J, "not found")</f>
        <v>4002.36</v>
      </c>
      <c r="N1900" s="2" t="str">
        <f>_xlfn.XLOOKUP(A1900, 'Hospitalisation Details'!A:A, 'Hospitalisation Details'!L:L, "not found")</f>
        <v>tier - 2</v>
      </c>
      <c r="O1900" s="2" t="str">
        <f>_xlfn.XLOOKUP(A1900, 'Hospitalisation Details'!A:A, 'Hospitalisation Details'!N:N, "not found")</f>
        <v>tier - 1</v>
      </c>
      <c r="P1900" s="2" t="str">
        <f>_xlfn.XLOOKUP(A1900, 'Hospitalisation Details'!A:A, 'Hospitalisation Details'!P:P, "not found")</f>
        <v>R1013</v>
      </c>
      <c r="Q1900" s="2">
        <f>_xlfn.XLOOKUP(A1900, 'Hospitalisation Details'!A:A, 'Hospitalisation Details'!H:H, "not found")</f>
        <v>33</v>
      </c>
    </row>
    <row r="1901" spans="1:17" ht="15.75" x14ac:dyDescent="0.25">
      <c r="A1901" s="15" t="s">
        <v>468</v>
      </c>
      <c r="B1901" s="2" t="str">
        <f>VLOOKUP(A1901, 'Customer Names'!A:E, 4, FALSE)</f>
        <v>Jessica</v>
      </c>
      <c r="C1901" s="2">
        <f>_xlfn.XLOOKUP(A1901, 'Medical Examinations'!A:A, 'Medical Examinations'!B:B, "not found")</f>
        <v>44.22</v>
      </c>
      <c r="D1901" s="2">
        <f>_xlfn.XLOOKUP(A1901, 'Medical Examinations'!A:A, 'Medical Examinations'!D:D, "not found")</f>
        <v>6.35</v>
      </c>
      <c r="E1901" s="2" t="str">
        <f>_xlfn.XLOOKUP(A1901, 'Medical Examinations'!A:A, 'Medical Examinations'!F:F, "not found")</f>
        <v>No</v>
      </c>
      <c r="F1901" s="2" t="str">
        <f>_xlfn.XLOOKUP(A1901, 'Medical Examinations'!A:A, 'Medical Examinations'!G:G, "not found")</f>
        <v>No</v>
      </c>
      <c r="G1901" s="2" t="str">
        <f>_xlfn.XLOOKUP(A1901, 'Medical Examinations'!A:A, 'Medical Examinations'!H:H, "not found")</f>
        <v>No</v>
      </c>
      <c r="H1901" s="2">
        <f>_xlfn.XLOOKUP(A1901, 'Medical Examinations'!A:A, 'Medical Examinations'!J:J, "not found")</f>
        <v>0</v>
      </c>
      <c r="I1901" s="2" t="str">
        <f>_xlfn.XLOOKUP(A1901, 'Medical Examinations'!A:A, 'Medical Examinations'!L:L, "not found")</f>
        <v>No</v>
      </c>
      <c r="J1901" s="2" t="str">
        <f>_xlfn.XLOOKUP(A1901, 'Medical Examinations'!A:A, 'Medical Examinations'!C:C, "not found")</f>
        <v>Obesity</v>
      </c>
      <c r="K1901" s="2" t="str">
        <f>_xlfn.XLOOKUP(A1901, 'Medical Examinations'!A:A, 'Medical Examinations'!E:E, "not  found")</f>
        <v>Prediabeties</v>
      </c>
      <c r="L1901" s="16">
        <f>_xlfn.XLOOKUP(A1901, 'Hospitalisation Details'!A:A, 'Hospitalisation Details'!G:G, "not found")</f>
        <v>33178</v>
      </c>
      <c r="M1901" s="17">
        <f>_xlfn.XLOOKUP(A1901, 'Hospitalisation Details'!A:A, 'Hospitalisation Details'!J:J, "not found")</f>
        <v>3994.18</v>
      </c>
      <c r="N1901" s="2" t="str">
        <f>_xlfn.XLOOKUP(A1901, 'Hospitalisation Details'!A:A, 'Hospitalisation Details'!L:L, "not found")</f>
        <v>tier - 2</v>
      </c>
      <c r="O1901" s="2" t="str">
        <f>_xlfn.XLOOKUP(A1901, 'Hospitalisation Details'!A:A, 'Hospitalisation Details'!N:N, "not found")</f>
        <v>tier - 2</v>
      </c>
      <c r="P1901" s="2" t="str">
        <f>_xlfn.XLOOKUP(A1901, 'Hospitalisation Details'!A:A, 'Hospitalisation Details'!P:P, "not found")</f>
        <v>R1013</v>
      </c>
      <c r="Q1901" s="2">
        <f>_xlfn.XLOOKUP(A1901, 'Hospitalisation Details'!A:A, 'Hospitalisation Details'!H:H, "not found")</f>
        <v>32</v>
      </c>
    </row>
    <row r="1902" spans="1:17" ht="15.75" x14ac:dyDescent="0.25">
      <c r="A1902" s="15" t="s">
        <v>467</v>
      </c>
      <c r="B1902" s="2" t="str">
        <f>VLOOKUP(A1902, 'Customer Names'!A:E, 4, FALSE)</f>
        <v>Christin</v>
      </c>
      <c r="C1902" s="2">
        <f>_xlfn.XLOOKUP(A1902, 'Medical Examinations'!A:A, 'Medical Examinations'!B:B, "not found")</f>
        <v>41.1</v>
      </c>
      <c r="D1902" s="2">
        <f>_xlfn.XLOOKUP(A1902, 'Medical Examinations'!A:A, 'Medical Examinations'!D:D, "not found")</f>
        <v>5.79</v>
      </c>
      <c r="E1902" s="2" t="str">
        <f>_xlfn.XLOOKUP(A1902, 'Medical Examinations'!A:A, 'Medical Examinations'!F:F, "not found")</f>
        <v>No</v>
      </c>
      <c r="F1902" s="2" t="str">
        <f>_xlfn.XLOOKUP(A1902, 'Medical Examinations'!A:A, 'Medical Examinations'!G:G, "not found")</f>
        <v>No</v>
      </c>
      <c r="G1902" s="2" t="str">
        <f>_xlfn.XLOOKUP(A1902, 'Medical Examinations'!A:A, 'Medical Examinations'!H:H, "not found")</f>
        <v>No</v>
      </c>
      <c r="H1902" s="2">
        <f>_xlfn.XLOOKUP(A1902, 'Medical Examinations'!A:A, 'Medical Examinations'!J:J, "not found")</f>
        <v>0</v>
      </c>
      <c r="I1902" s="2" t="str">
        <f>_xlfn.XLOOKUP(A1902, 'Medical Examinations'!A:A, 'Medical Examinations'!L:L, "not found")</f>
        <v>No</v>
      </c>
      <c r="J1902" s="2" t="str">
        <f>_xlfn.XLOOKUP(A1902, 'Medical Examinations'!A:A, 'Medical Examinations'!C:C, "not found")</f>
        <v>Obesity</v>
      </c>
      <c r="K1902" s="2" t="str">
        <f>_xlfn.XLOOKUP(A1902, 'Medical Examinations'!A:A, 'Medical Examinations'!E:E, "not  found")</f>
        <v>Prediabeties</v>
      </c>
      <c r="L1902" s="16">
        <f>_xlfn.XLOOKUP(A1902, 'Hospitalisation Details'!A:A, 'Hospitalisation Details'!G:G, "not found")</f>
        <v>33199</v>
      </c>
      <c r="M1902" s="17">
        <f>_xlfn.XLOOKUP(A1902, 'Hospitalisation Details'!A:A, 'Hospitalisation Details'!J:J, "not found")</f>
        <v>3989.84</v>
      </c>
      <c r="N1902" s="2" t="str">
        <f>_xlfn.XLOOKUP(A1902, 'Hospitalisation Details'!A:A, 'Hospitalisation Details'!L:L, "not found")</f>
        <v>tier - 2</v>
      </c>
      <c r="O1902" s="2" t="str">
        <f>_xlfn.XLOOKUP(A1902, 'Hospitalisation Details'!A:A, 'Hospitalisation Details'!N:N, "not found")</f>
        <v>tier - 2</v>
      </c>
      <c r="P1902" s="2" t="str">
        <f>_xlfn.XLOOKUP(A1902, 'Hospitalisation Details'!A:A, 'Hospitalisation Details'!P:P, "not found")</f>
        <v>R1011</v>
      </c>
      <c r="Q1902" s="2">
        <f>_xlfn.XLOOKUP(A1902, 'Hospitalisation Details'!A:A, 'Hospitalisation Details'!H:H, "not found")</f>
        <v>32</v>
      </c>
    </row>
    <row r="1903" spans="1:17" ht="15.75" x14ac:dyDescent="0.25">
      <c r="A1903" s="15" t="s">
        <v>466</v>
      </c>
      <c r="B1903" s="2" t="str">
        <f>VLOOKUP(A1903, 'Customer Names'!A:E, 4, FALSE)</f>
        <v>Sara</v>
      </c>
      <c r="C1903" s="2">
        <f>_xlfn.XLOOKUP(A1903, 'Medical Examinations'!A:A, 'Medical Examinations'!B:B, "not found")</f>
        <v>34.200000000000003</v>
      </c>
      <c r="D1903" s="2">
        <f>_xlfn.XLOOKUP(A1903, 'Medical Examinations'!A:A, 'Medical Examinations'!D:D, "not found")</f>
        <v>4.78</v>
      </c>
      <c r="E1903" s="2" t="str">
        <f>_xlfn.XLOOKUP(A1903, 'Medical Examinations'!A:A, 'Medical Examinations'!F:F, "not found")</f>
        <v>yes</v>
      </c>
      <c r="F1903" s="2" t="str">
        <f>_xlfn.XLOOKUP(A1903, 'Medical Examinations'!A:A, 'Medical Examinations'!G:G, "not found")</f>
        <v>No</v>
      </c>
      <c r="G1903" s="2" t="str">
        <f>_xlfn.XLOOKUP(A1903, 'Medical Examinations'!A:A, 'Medical Examinations'!H:H, "not found")</f>
        <v>No</v>
      </c>
      <c r="H1903" s="2">
        <f>_xlfn.XLOOKUP(A1903, 'Medical Examinations'!A:A, 'Medical Examinations'!J:J, "not found")</f>
        <v>0</v>
      </c>
      <c r="I1903" s="2" t="str">
        <f>_xlfn.XLOOKUP(A1903, 'Medical Examinations'!A:A, 'Medical Examinations'!L:L, "not found")</f>
        <v>No</v>
      </c>
      <c r="J1903" s="2" t="str">
        <f>_xlfn.XLOOKUP(A1903, 'Medical Examinations'!A:A, 'Medical Examinations'!C:C, "not found")</f>
        <v>Obesity</v>
      </c>
      <c r="K1903" s="2" t="str">
        <f>_xlfn.XLOOKUP(A1903, 'Medical Examinations'!A:A, 'Medical Examinations'!E:E, "not  found")</f>
        <v>Normal</v>
      </c>
      <c r="L1903" s="16">
        <f>_xlfn.XLOOKUP(A1903, 'Hospitalisation Details'!A:A, 'Hospitalisation Details'!G:G, "not found")</f>
        <v>35316</v>
      </c>
      <c r="M1903" s="17">
        <f>_xlfn.XLOOKUP(A1903, 'Hospitalisation Details'!A:A, 'Hospitalisation Details'!J:J, "not found")</f>
        <v>3987.93</v>
      </c>
      <c r="N1903" s="2" t="str">
        <f>_xlfn.XLOOKUP(A1903, 'Hospitalisation Details'!A:A, 'Hospitalisation Details'!L:L, "not found")</f>
        <v>tier - 2</v>
      </c>
      <c r="O1903" s="2" t="str">
        <f>_xlfn.XLOOKUP(A1903, 'Hospitalisation Details'!A:A, 'Hospitalisation Details'!N:N, "not found")</f>
        <v>tier - 2</v>
      </c>
      <c r="P1903" s="2" t="str">
        <f>_xlfn.XLOOKUP(A1903, 'Hospitalisation Details'!A:A, 'Hospitalisation Details'!P:P, "not found")</f>
        <v>R1011</v>
      </c>
      <c r="Q1903" s="2">
        <f>_xlfn.XLOOKUP(A1903, 'Hospitalisation Details'!A:A, 'Hospitalisation Details'!H:H, "not found")</f>
        <v>26</v>
      </c>
    </row>
    <row r="1904" spans="1:17" ht="15.75" x14ac:dyDescent="0.25">
      <c r="A1904" s="15" t="s">
        <v>465</v>
      </c>
      <c r="B1904" s="2" t="str">
        <f>VLOOKUP(A1904, 'Customer Names'!A:E, 4, FALSE)</f>
        <v>Elizabeth</v>
      </c>
      <c r="C1904" s="2">
        <f>_xlfn.XLOOKUP(A1904, 'Medical Examinations'!A:A, 'Medical Examinations'!B:B, "not found")</f>
        <v>29.92</v>
      </c>
      <c r="D1904" s="2">
        <f>_xlfn.XLOOKUP(A1904, 'Medical Examinations'!A:A, 'Medical Examinations'!D:D, "not found")</f>
        <v>6.02</v>
      </c>
      <c r="E1904" s="2" t="str">
        <f>_xlfn.XLOOKUP(A1904, 'Medical Examinations'!A:A, 'Medical Examinations'!F:F, "not found")</f>
        <v>yes</v>
      </c>
      <c r="F1904" s="2" t="str">
        <f>_xlfn.XLOOKUP(A1904, 'Medical Examinations'!A:A, 'Medical Examinations'!G:G, "not found")</f>
        <v>No</v>
      </c>
      <c r="G1904" s="2" t="str">
        <f>_xlfn.XLOOKUP(A1904, 'Medical Examinations'!A:A, 'Medical Examinations'!H:H, "not found")</f>
        <v>No</v>
      </c>
      <c r="H1904" s="2">
        <f>_xlfn.XLOOKUP(A1904, 'Medical Examinations'!A:A, 'Medical Examinations'!J:J, "not found")</f>
        <v>0</v>
      </c>
      <c r="I1904" s="2" t="str">
        <f>_xlfn.XLOOKUP(A1904, 'Medical Examinations'!A:A, 'Medical Examinations'!L:L, "not found")</f>
        <v>No</v>
      </c>
      <c r="J1904" s="2" t="str">
        <f>_xlfn.XLOOKUP(A1904, 'Medical Examinations'!A:A, 'Medical Examinations'!C:C, "not found")</f>
        <v>Overweight</v>
      </c>
      <c r="K1904" s="2" t="str">
        <f>_xlfn.XLOOKUP(A1904, 'Medical Examinations'!A:A, 'Medical Examinations'!E:E, "not  found")</f>
        <v>Prediabeties</v>
      </c>
      <c r="L1904" s="16">
        <f>_xlfn.XLOOKUP(A1904, 'Hospitalisation Details'!A:A, 'Hospitalisation Details'!G:G, "not found")</f>
        <v>35294</v>
      </c>
      <c r="M1904" s="17">
        <f>_xlfn.XLOOKUP(A1904, 'Hospitalisation Details'!A:A, 'Hospitalisation Details'!J:J, "not found")</f>
        <v>3981.98</v>
      </c>
      <c r="N1904" s="2" t="str">
        <f>_xlfn.XLOOKUP(A1904, 'Hospitalisation Details'!A:A, 'Hospitalisation Details'!L:L, "not found")</f>
        <v>tier - 2</v>
      </c>
      <c r="O1904" s="2" t="str">
        <f>_xlfn.XLOOKUP(A1904, 'Hospitalisation Details'!A:A, 'Hospitalisation Details'!N:N, "not found")</f>
        <v>tier - 2</v>
      </c>
      <c r="P1904" s="2" t="str">
        <f>_xlfn.XLOOKUP(A1904, 'Hospitalisation Details'!A:A, 'Hospitalisation Details'!P:P, "not found")</f>
        <v>R1013</v>
      </c>
      <c r="Q1904" s="2">
        <f>_xlfn.XLOOKUP(A1904, 'Hospitalisation Details'!A:A, 'Hospitalisation Details'!H:H, "not found")</f>
        <v>26</v>
      </c>
    </row>
    <row r="1905" spans="1:17" ht="15.75" x14ac:dyDescent="0.25">
      <c r="A1905" s="15" t="s">
        <v>464</v>
      </c>
      <c r="B1905" s="2" t="str">
        <f>VLOOKUP(A1905, 'Customer Names'!A:E, 4, FALSE)</f>
        <v>Margaret P.</v>
      </c>
      <c r="C1905" s="2">
        <f>_xlfn.XLOOKUP(A1905, 'Medical Examinations'!A:A, 'Medical Examinations'!B:B, "not found")</f>
        <v>28.93</v>
      </c>
      <c r="D1905" s="2">
        <f>_xlfn.XLOOKUP(A1905, 'Medical Examinations'!A:A, 'Medical Examinations'!D:D, "not found")</f>
        <v>4.4400000000000004</v>
      </c>
      <c r="E1905" s="2" t="str">
        <f>_xlfn.XLOOKUP(A1905, 'Medical Examinations'!A:A, 'Medical Examinations'!F:F, "not found")</f>
        <v>No</v>
      </c>
      <c r="F1905" s="2" t="str">
        <f>_xlfn.XLOOKUP(A1905, 'Medical Examinations'!A:A, 'Medical Examinations'!G:G, "not found")</f>
        <v>No</v>
      </c>
      <c r="G1905" s="2" t="str">
        <f>_xlfn.XLOOKUP(A1905, 'Medical Examinations'!A:A, 'Medical Examinations'!H:H, "not found")</f>
        <v>No</v>
      </c>
      <c r="H1905" s="2">
        <f>_xlfn.XLOOKUP(A1905, 'Medical Examinations'!A:A, 'Medical Examinations'!J:J, "not found")</f>
        <v>0</v>
      </c>
      <c r="I1905" s="2" t="str">
        <f>_xlfn.XLOOKUP(A1905, 'Medical Examinations'!A:A, 'Medical Examinations'!L:L, "not found")</f>
        <v>No</v>
      </c>
      <c r="J1905" s="2" t="str">
        <f>_xlfn.XLOOKUP(A1905, 'Medical Examinations'!A:A, 'Medical Examinations'!C:C, "not found")</f>
        <v>Overweight</v>
      </c>
      <c r="K1905" s="2" t="str">
        <f>_xlfn.XLOOKUP(A1905, 'Medical Examinations'!A:A, 'Medical Examinations'!E:E, "not  found")</f>
        <v>Normal</v>
      </c>
      <c r="L1905" s="16">
        <f>_xlfn.XLOOKUP(A1905, 'Hospitalisation Details'!A:A, 'Hospitalisation Details'!G:G, "not found")</f>
        <v>33083</v>
      </c>
      <c r="M1905" s="17">
        <f>_xlfn.XLOOKUP(A1905, 'Hospitalisation Details'!A:A, 'Hospitalisation Details'!J:J, "not found")</f>
        <v>3972.92</v>
      </c>
      <c r="N1905" s="2" t="str">
        <f>_xlfn.XLOOKUP(A1905, 'Hospitalisation Details'!A:A, 'Hospitalisation Details'!L:L, "not found")</f>
        <v>tier - 2</v>
      </c>
      <c r="O1905" s="2" t="str">
        <f>_xlfn.XLOOKUP(A1905, 'Hospitalisation Details'!A:A, 'Hospitalisation Details'!N:N, "not found")</f>
        <v>tier - 3</v>
      </c>
      <c r="P1905" s="2" t="str">
        <f>_xlfn.XLOOKUP(A1905, 'Hospitalisation Details'!A:A, 'Hospitalisation Details'!P:P, "not found")</f>
        <v>R1013</v>
      </c>
      <c r="Q1905" s="2">
        <f>_xlfn.XLOOKUP(A1905, 'Hospitalisation Details'!A:A, 'Hospitalisation Details'!H:H, "not found")</f>
        <v>32</v>
      </c>
    </row>
    <row r="1906" spans="1:17" ht="15.75" x14ac:dyDescent="0.25">
      <c r="A1906" s="15" t="s">
        <v>463</v>
      </c>
      <c r="B1906" s="2" t="str">
        <f>VLOOKUP(A1906, 'Customer Names'!A:E, 4, FALSE)</f>
        <v>Tiffany K</v>
      </c>
      <c r="C1906" s="2">
        <f>_xlfn.XLOOKUP(A1906, 'Medical Examinations'!A:A, 'Medical Examinations'!B:B, "not found")</f>
        <v>31.254999999999999</v>
      </c>
      <c r="D1906" s="2">
        <f>_xlfn.XLOOKUP(A1906, 'Medical Examinations'!A:A, 'Medical Examinations'!D:D, "not found")</f>
        <v>5.84</v>
      </c>
      <c r="E1906" s="2" t="str">
        <f>_xlfn.XLOOKUP(A1906, 'Medical Examinations'!A:A, 'Medical Examinations'!F:F, "not found")</f>
        <v>yes</v>
      </c>
      <c r="F1906" s="2" t="str">
        <f>_xlfn.XLOOKUP(A1906, 'Medical Examinations'!A:A, 'Medical Examinations'!G:G, "not found")</f>
        <v>No</v>
      </c>
      <c r="G1906" s="2" t="str">
        <f>_xlfn.XLOOKUP(A1906, 'Medical Examinations'!A:A, 'Medical Examinations'!H:H, "not found")</f>
        <v>No</v>
      </c>
      <c r="H1906" s="2">
        <f>_xlfn.XLOOKUP(A1906, 'Medical Examinations'!A:A, 'Medical Examinations'!J:J, "not found")</f>
        <v>1</v>
      </c>
      <c r="I1906" s="2" t="str">
        <f>_xlfn.XLOOKUP(A1906, 'Medical Examinations'!A:A, 'Medical Examinations'!L:L, "not found")</f>
        <v>No</v>
      </c>
      <c r="J1906" s="2" t="str">
        <f>_xlfn.XLOOKUP(A1906, 'Medical Examinations'!A:A, 'Medical Examinations'!C:C, "not found")</f>
        <v>Obesity</v>
      </c>
      <c r="K1906" s="2" t="str">
        <f>_xlfn.XLOOKUP(A1906, 'Medical Examinations'!A:A, 'Medical Examinations'!E:E, "not  found")</f>
        <v>Prediabeties</v>
      </c>
      <c r="L1906" s="16">
        <f>_xlfn.XLOOKUP(A1906, 'Hospitalisation Details'!A:A, 'Hospitalisation Details'!G:G, "not found")</f>
        <v>34891</v>
      </c>
      <c r="M1906" s="17">
        <f>_xlfn.XLOOKUP(A1906, 'Hospitalisation Details'!A:A, 'Hospitalisation Details'!J:J, "not found")</f>
        <v>3956.07</v>
      </c>
      <c r="N1906" s="2" t="str">
        <f>_xlfn.XLOOKUP(A1906, 'Hospitalisation Details'!A:A, 'Hospitalisation Details'!L:L, "not found")</f>
        <v>tier - 2</v>
      </c>
      <c r="O1906" s="2" t="str">
        <f>_xlfn.XLOOKUP(A1906, 'Hospitalisation Details'!A:A, 'Hospitalisation Details'!N:N, "not found")</f>
        <v>tier - 2</v>
      </c>
      <c r="P1906" s="2" t="str">
        <f>_xlfn.XLOOKUP(A1906, 'Hospitalisation Details'!A:A, 'Hospitalisation Details'!P:P, "not found")</f>
        <v>R1012</v>
      </c>
      <c r="Q1906" s="2">
        <f>_xlfn.XLOOKUP(A1906, 'Hospitalisation Details'!A:A, 'Hospitalisation Details'!H:H, "not found")</f>
        <v>27</v>
      </c>
    </row>
    <row r="1907" spans="1:17" ht="15.75" x14ac:dyDescent="0.25">
      <c r="A1907" s="15" t="s">
        <v>462</v>
      </c>
      <c r="B1907" s="2" t="str">
        <f>VLOOKUP(A1907, 'Customer Names'!A:E, 4, FALSE)</f>
        <v>David M.</v>
      </c>
      <c r="C1907" s="2">
        <f>_xlfn.XLOOKUP(A1907, 'Medical Examinations'!A:A, 'Medical Examinations'!B:B, "not found")</f>
        <v>29.83</v>
      </c>
      <c r="D1907" s="2">
        <f>_xlfn.XLOOKUP(A1907, 'Medical Examinations'!A:A, 'Medical Examinations'!D:D, "not found")</f>
        <v>5.39</v>
      </c>
      <c r="E1907" s="2" t="str">
        <f>_xlfn.XLOOKUP(A1907, 'Medical Examinations'!A:A, 'Medical Examinations'!F:F, "not found")</f>
        <v>No</v>
      </c>
      <c r="F1907" s="2" t="str">
        <f>_xlfn.XLOOKUP(A1907, 'Medical Examinations'!A:A, 'Medical Examinations'!G:G, "not found")</f>
        <v>No</v>
      </c>
      <c r="G1907" s="2" t="str">
        <f>_xlfn.XLOOKUP(A1907, 'Medical Examinations'!A:A, 'Medical Examinations'!H:H, "not found")</f>
        <v>No</v>
      </c>
      <c r="H1907" s="2">
        <f>_xlfn.XLOOKUP(A1907, 'Medical Examinations'!A:A, 'Medical Examinations'!J:J, "not found")</f>
        <v>0</v>
      </c>
      <c r="I1907" s="2" t="str">
        <f>_xlfn.XLOOKUP(A1907, 'Medical Examinations'!A:A, 'Medical Examinations'!L:L, "not found")</f>
        <v>No</v>
      </c>
      <c r="J1907" s="2" t="str">
        <f>_xlfn.XLOOKUP(A1907, 'Medical Examinations'!A:A, 'Medical Examinations'!C:C, "not found")</f>
        <v>Overweight</v>
      </c>
      <c r="K1907" s="2" t="str">
        <f>_xlfn.XLOOKUP(A1907, 'Medical Examinations'!A:A, 'Medical Examinations'!E:E, "not  found")</f>
        <v>Normal</v>
      </c>
      <c r="L1907" s="16">
        <f>_xlfn.XLOOKUP(A1907, 'Hospitalisation Details'!A:A, 'Hospitalisation Details'!G:G, "not found")</f>
        <v>36351</v>
      </c>
      <c r="M1907" s="17">
        <f>_xlfn.XLOOKUP(A1907, 'Hospitalisation Details'!A:A, 'Hospitalisation Details'!J:J, "not found")</f>
        <v>3955.98</v>
      </c>
      <c r="N1907" s="2" t="str">
        <f>_xlfn.XLOOKUP(A1907, 'Hospitalisation Details'!A:A, 'Hospitalisation Details'!L:L, "not found")</f>
        <v>tier - 2</v>
      </c>
      <c r="O1907" s="2" t="str">
        <f>_xlfn.XLOOKUP(A1907, 'Hospitalisation Details'!A:A, 'Hospitalisation Details'!N:N, "not found")</f>
        <v>tier - 3</v>
      </c>
      <c r="P1907" s="2" t="str">
        <f>_xlfn.XLOOKUP(A1907, 'Hospitalisation Details'!A:A, 'Hospitalisation Details'!P:P, "not found")</f>
        <v>R1021</v>
      </c>
      <c r="Q1907" s="2">
        <f>_xlfn.XLOOKUP(A1907, 'Hospitalisation Details'!A:A, 'Hospitalisation Details'!H:H, "not found")</f>
        <v>23</v>
      </c>
    </row>
    <row r="1908" spans="1:17" ht="15.75" x14ac:dyDescent="0.25">
      <c r="A1908" s="15" t="s">
        <v>461</v>
      </c>
      <c r="B1908" s="2" t="str">
        <f>VLOOKUP(A1908, 'Customer Names'!A:E, 4, FALSE)</f>
        <v>Christine E</v>
      </c>
      <c r="C1908" s="2">
        <f>_xlfn.XLOOKUP(A1908, 'Medical Examinations'!A:A, 'Medical Examinations'!B:B, "not found")</f>
        <v>29.59</v>
      </c>
      <c r="D1908" s="2">
        <f>_xlfn.XLOOKUP(A1908, 'Medical Examinations'!A:A, 'Medical Examinations'!D:D, "not found")</f>
        <v>6.16</v>
      </c>
      <c r="E1908" s="2" t="str">
        <f>_xlfn.XLOOKUP(A1908, 'Medical Examinations'!A:A, 'Medical Examinations'!F:F, "not found")</f>
        <v>No</v>
      </c>
      <c r="F1908" s="2" t="str">
        <f>_xlfn.XLOOKUP(A1908, 'Medical Examinations'!A:A, 'Medical Examinations'!G:G, "not found")</f>
        <v>No</v>
      </c>
      <c r="G1908" s="2" t="str">
        <f>_xlfn.XLOOKUP(A1908, 'Medical Examinations'!A:A, 'Medical Examinations'!H:H, "not found")</f>
        <v>Yes</v>
      </c>
      <c r="H1908" s="2">
        <f>_xlfn.XLOOKUP(A1908, 'Medical Examinations'!A:A, 'Medical Examinations'!J:J, "not found")</f>
        <v>1</v>
      </c>
      <c r="I1908" s="2" t="str">
        <f>_xlfn.XLOOKUP(A1908, 'Medical Examinations'!A:A, 'Medical Examinations'!L:L, "not found")</f>
        <v>No</v>
      </c>
      <c r="J1908" s="2" t="str">
        <f>_xlfn.XLOOKUP(A1908, 'Medical Examinations'!A:A, 'Medical Examinations'!C:C, "not found")</f>
        <v>Overweight</v>
      </c>
      <c r="K1908" s="2" t="str">
        <f>_xlfn.XLOOKUP(A1908, 'Medical Examinations'!A:A, 'Medical Examinations'!E:E, "not  found")</f>
        <v>Prediabeties</v>
      </c>
      <c r="L1908" s="16">
        <f>_xlfn.XLOOKUP(A1908, 'Hospitalisation Details'!A:A, 'Hospitalisation Details'!G:G, "not found")</f>
        <v>34284</v>
      </c>
      <c r="M1908" s="17">
        <f>_xlfn.XLOOKUP(A1908, 'Hospitalisation Details'!A:A, 'Hospitalisation Details'!J:J, "not found")</f>
        <v>3947.41</v>
      </c>
      <c r="N1908" s="2" t="str">
        <f>_xlfn.XLOOKUP(A1908, 'Hospitalisation Details'!A:A, 'Hospitalisation Details'!L:L, "not found")</f>
        <v>tier - 2</v>
      </c>
      <c r="O1908" s="2" t="str">
        <f>_xlfn.XLOOKUP(A1908, 'Hospitalisation Details'!A:A, 'Hospitalisation Details'!N:N, "not found")</f>
        <v>tier - 2</v>
      </c>
      <c r="P1908" s="2" t="str">
        <f>_xlfn.XLOOKUP(A1908, 'Hospitalisation Details'!A:A, 'Hospitalisation Details'!P:P, "not found")</f>
        <v>R1013</v>
      </c>
      <c r="Q1908" s="2">
        <f>_xlfn.XLOOKUP(A1908, 'Hospitalisation Details'!A:A, 'Hospitalisation Details'!H:H, "not found")</f>
        <v>29</v>
      </c>
    </row>
    <row r="1909" spans="1:17" ht="15.75" x14ac:dyDescent="0.25">
      <c r="A1909" s="15" t="s">
        <v>460</v>
      </c>
      <c r="B1909" s="2" t="str">
        <f>VLOOKUP(A1909, 'Customer Names'!A:E, 4, FALSE)</f>
        <v>Donna</v>
      </c>
      <c r="C1909" s="2">
        <f>_xlfn.XLOOKUP(A1909, 'Medical Examinations'!A:A, 'Medical Examinations'!B:B, "not found")</f>
        <v>31.16</v>
      </c>
      <c r="D1909" s="2">
        <f>_xlfn.XLOOKUP(A1909, 'Medical Examinations'!A:A, 'Medical Examinations'!D:D, "not found")</f>
        <v>4.49</v>
      </c>
      <c r="E1909" s="2" t="str">
        <f>_xlfn.XLOOKUP(A1909, 'Medical Examinations'!A:A, 'Medical Examinations'!F:F, "not found")</f>
        <v>No</v>
      </c>
      <c r="F1909" s="2" t="str">
        <f>_xlfn.XLOOKUP(A1909, 'Medical Examinations'!A:A, 'Medical Examinations'!G:G, "not found")</f>
        <v>No</v>
      </c>
      <c r="G1909" s="2" t="str">
        <f>_xlfn.XLOOKUP(A1909, 'Medical Examinations'!A:A, 'Medical Examinations'!H:H, "not found")</f>
        <v>Yes</v>
      </c>
      <c r="H1909" s="2">
        <f>_xlfn.XLOOKUP(A1909, 'Medical Examinations'!A:A, 'Medical Examinations'!J:J, "not found")</f>
        <v>1</v>
      </c>
      <c r="I1909" s="2" t="str">
        <f>_xlfn.XLOOKUP(A1909, 'Medical Examinations'!A:A, 'Medical Examinations'!L:L, "not found")</f>
        <v>No</v>
      </c>
      <c r="J1909" s="2" t="str">
        <f>_xlfn.XLOOKUP(A1909, 'Medical Examinations'!A:A, 'Medical Examinations'!C:C, "not found")</f>
        <v>Obesity</v>
      </c>
      <c r="K1909" s="2" t="str">
        <f>_xlfn.XLOOKUP(A1909, 'Medical Examinations'!A:A, 'Medical Examinations'!E:E, "not  found")</f>
        <v>Normal</v>
      </c>
      <c r="L1909" s="16">
        <f>_xlfn.XLOOKUP(A1909, 'Hospitalisation Details'!A:A, 'Hospitalisation Details'!G:G, "not found")</f>
        <v>34241</v>
      </c>
      <c r="M1909" s="17">
        <f>_xlfn.XLOOKUP(A1909, 'Hospitalisation Details'!A:A, 'Hospitalisation Details'!J:J, "not found")</f>
        <v>3943.6</v>
      </c>
      <c r="N1909" s="2" t="str">
        <f>_xlfn.XLOOKUP(A1909, 'Hospitalisation Details'!A:A, 'Hospitalisation Details'!L:L, "not found")</f>
        <v>tier - 2</v>
      </c>
      <c r="O1909" s="2" t="str">
        <f>_xlfn.XLOOKUP(A1909, 'Hospitalisation Details'!A:A, 'Hospitalisation Details'!N:N, "not found")</f>
        <v>tier - 3</v>
      </c>
      <c r="P1909" s="2" t="str">
        <f>_xlfn.XLOOKUP(A1909, 'Hospitalisation Details'!A:A, 'Hospitalisation Details'!P:P, "not found")</f>
        <v>R1024</v>
      </c>
      <c r="Q1909" s="2">
        <f>_xlfn.XLOOKUP(A1909, 'Hospitalisation Details'!A:A, 'Hospitalisation Details'!H:H, "not found")</f>
        <v>29</v>
      </c>
    </row>
    <row r="1910" spans="1:17" ht="15.75" x14ac:dyDescent="0.25">
      <c r="A1910" s="15" t="s">
        <v>459</v>
      </c>
      <c r="B1910" s="2" t="str">
        <f>VLOOKUP(A1910, 'Customer Names'!A:E, 4, FALSE)</f>
        <v>Rod</v>
      </c>
      <c r="C1910" s="2">
        <f>_xlfn.XLOOKUP(A1910, 'Medical Examinations'!A:A, 'Medical Examinations'!B:B, "not found")</f>
        <v>34.21</v>
      </c>
      <c r="D1910" s="2">
        <f>_xlfn.XLOOKUP(A1910, 'Medical Examinations'!A:A, 'Medical Examinations'!D:D, "not found")</f>
        <v>4.4800000000000004</v>
      </c>
      <c r="E1910" s="2" t="str">
        <f>_xlfn.XLOOKUP(A1910, 'Medical Examinations'!A:A, 'Medical Examinations'!F:F, "not found")</f>
        <v>yes</v>
      </c>
      <c r="F1910" s="2" t="str">
        <f>_xlfn.XLOOKUP(A1910, 'Medical Examinations'!A:A, 'Medical Examinations'!G:G, "not found")</f>
        <v>No</v>
      </c>
      <c r="G1910" s="2" t="str">
        <f>_xlfn.XLOOKUP(A1910, 'Medical Examinations'!A:A, 'Medical Examinations'!H:H, "not found")</f>
        <v>No</v>
      </c>
      <c r="H1910" s="2">
        <f>_xlfn.XLOOKUP(A1910, 'Medical Examinations'!A:A, 'Medical Examinations'!J:J, "not found")</f>
        <v>1</v>
      </c>
      <c r="I1910" s="2" t="str">
        <f>_xlfn.XLOOKUP(A1910, 'Medical Examinations'!A:A, 'Medical Examinations'!L:L, "not found")</f>
        <v>No</v>
      </c>
      <c r="J1910" s="2" t="str">
        <f>_xlfn.XLOOKUP(A1910, 'Medical Examinations'!A:A, 'Medical Examinations'!C:C, "not found")</f>
        <v>Obesity</v>
      </c>
      <c r="K1910" s="2" t="str">
        <f>_xlfn.XLOOKUP(A1910, 'Medical Examinations'!A:A, 'Medical Examinations'!E:E, "not  found")</f>
        <v>Normal</v>
      </c>
      <c r="L1910" s="16">
        <f>_xlfn.XLOOKUP(A1910, 'Hospitalisation Details'!A:A, 'Hospitalisation Details'!G:G, "not found")</f>
        <v>32440</v>
      </c>
      <c r="M1910" s="17">
        <f>_xlfn.XLOOKUP(A1910, 'Hospitalisation Details'!A:A, 'Hospitalisation Details'!J:J, "not found")</f>
        <v>3935.18</v>
      </c>
      <c r="N1910" s="2" t="str">
        <f>_xlfn.XLOOKUP(A1910, 'Hospitalisation Details'!A:A, 'Hospitalisation Details'!L:L, "not found")</f>
        <v>tier - 3</v>
      </c>
      <c r="O1910" s="2" t="str">
        <f>_xlfn.XLOOKUP(A1910, 'Hospitalisation Details'!A:A, 'Hospitalisation Details'!N:N, "not found")</f>
        <v>tier - 1</v>
      </c>
      <c r="P1910" s="2" t="str">
        <f>_xlfn.XLOOKUP(A1910, 'Hospitalisation Details'!A:A, 'Hospitalisation Details'!P:P, "not found")</f>
        <v>R1013</v>
      </c>
      <c r="Q1910" s="2">
        <f>_xlfn.XLOOKUP(A1910, 'Hospitalisation Details'!A:A, 'Hospitalisation Details'!H:H, "not found")</f>
        <v>34</v>
      </c>
    </row>
    <row r="1911" spans="1:17" ht="15.75" x14ac:dyDescent="0.25">
      <c r="A1911" s="15" t="s">
        <v>458</v>
      </c>
      <c r="B1911" s="2" t="str">
        <f>VLOOKUP(A1911, 'Customer Names'!A:E, 4, FALSE)</f>
        <v>Joe</v>
      </c>
      <c r="C1911" s="2">
        <f>_xlfn.XLOOKUP(A1911, 'Medical Examinations'!A:A, 'Medical Examinations'!B:B, "not found")</f>
        <v>34.86</v>
      </c>
      <c r="D1911" s="2">
        <f>_xlfn.XLOOKUP(A1911, 'Medical Examinations'!A:A, 'Medical Examinations'!D:D, "not found")</f>
        <v>10.97</v>
      </c>
      <c r="E1911" s="2" t="str">
        <f>_xlfn.XLOOKUP(A1911, 'Medical Examinations'!A:A, 'Medical Examinations'!F:F, "not found")</f>
        <v>No</v>
      </c>
      <c r="F1911" s="2" t="str">
        <f>_xlfn.XLOOKUP(A1911, 'Medical Examinations'!A:A, 'Medical Examinations'!G:G, "not found")</f>
        <v>No</v>
      </c>
      <c r="G1911" s="2" t="str">
        <f>_xlfn.XLOOKUP(A1911, 'Medical Examinations'!A:A, 'Medical Examinations'!H:H, "not found")</f>
        <v>No</v>
      </c>
      <c r="H1911" s="2">
        <f>_xlfn.XLOOKUP(A1911, 'Medical Examinations'!A:A, 'Medical Examinations'!J:J, "not found")</f>
        <v>0</v>
      </c>
      <c r="I1911" s="2" t="str">
        <f>_xlfn.XLOOKUP(A1911, 'Medical Examinations'!A:A, 'Medical Examinations'!L:L, "not found")</f>
        <v>No</v>
      </c>
      <c r="J1911" s="2" t="str">
        <f>_xlfn.XLOOKUP(A1911, 'Medical Examinations'!A:A, 'Medical Examinations'!C:C, "not found")</f>
        <v>Obesity</v>
      </c>
      <c r="K1911" s="2" t="str">
        <f>_xlfn.XLOOKUP(A1911, 'Medical Examinations'!A:A, 'Medical Examinations'!E:E, "not  found")</f>
        <v>Diabetes</v>
      </c>
      <c r="L1911" s="16">
        <f>_xlfn.XLOOKUP(A1911, 'Hospitalisation Details'!A:A, 'Hospitalisation Details'!G:G, "not found")</f>
        <v>37422</v>
      </c>
      <c r="M1911" s="17">
        <f>_xlfn.XLOOKUP(A1911, 'Hospitalisation Details'!A:A, 'Hospitalisation Details'!J:J, "not found")</f>
        <v>3931.51</v>
      </c>
      <c r="N1911" s="2" t="str">
        <f>_xlfn.XLOOKUP(A1911, 'Hospitalisation Details'!A:A, 'Hospitalisation Details'!L:L, "not found")</f>
        <v>tier - 2</v>
      </c>
      <c r="O1911" s="2" t="str">
        <f>_xlfn.XLOOKUP(A1911, 'Hospitalisation Details'!A:A, 'Hospitalisation Details'!N:N, "not found")</f>
        <v>tier - 3</v>
      </c>
      <c r="P1911" s="2" t="str">
        <f>_xlfn.XLOOKUP(A1911, 'Hospitalisation Details'!A:A, 'Hospitalisation Details'!P:P, "not found")</f>
        <v>R1011</v>
      </c>
      <c r="Q1911" s="2">
        <f>_xlfn.XLOOKUP(A1911, 'Hospitalisation Details'!A:A, 'Hospitalisation Details'!H:H, "not found")</f>
        <v>20</v>
      </c>
    </row>
    <row r="1912" spans="1:17" ht="15.75" x14ac:dyDescent="0.25">
      <c r="A1912" s="15" t="s">
        <v>457</v>
      </c>
      <c r="B1912" s="2" t="str">
        <f>VLOOKUP(A1912, 'Customer Names'!A:E, 4, FALSE)</f>
        <v>Kayleigh</v>
      </c>
      <c r="C1912" s="2">
        <f>_xlfn.XLOOKUP(A1912, 'Medical Examinations'!A:A, 'Medical Examinations'!B:B, "not found")</f>
        <v>34.58</v>
      </c>
      <c r="D1912" s="2">
        <f>_xlfn.XLOOKUP(A1912, 'Medical Examinations'!A:A, 'Medical Examinations'!D:D, "not found")</f>
        <v>5.14</v>
      </c>
      <c r="E1912" s="2" t="str">
        <f>_xlfn.XLOOKUP(A1912, 'Medical Examinations'!A:A, 'Medical Examinations'!F:F, "not found")</f>
        <v>No</v>
      </c>
      <c r="F1912" s="2" t="str">
        <f>_xlfn.XLOOKUP(A1912, 'Medical Examinations'!A:A, 'Medical Examinations'!G:G, "not found")</f>
        <v>yes</v>
      </c>
      <c r="G1912" s="2" t="str">
        <f>_xlfn.XLOOKUP(A1912, 'Medical Examinations'!A:A, 'Medical Examinations'!H:H, "not found")</f>
        <v>No</v>
      </c>
      <c r="H1912" s="2">
        <f>_xlfn.XLOOKUP(A1912, 'Medical Examinations'!A:A, 'Medical Examinations'!J:J, "not found")</f>
        <v>2</v>
      </c>
      <c r="I1912" s="2" t="str">
        <f>_xlfn.XLOOKUP(A1912, 'Medical Examinations'!A:A, 'Medical Examinations'!L:L, "not found")</f>
        <v>No</v>
      </c>
      <c r="J1912" s="2" t="str">
        <f>_xlfn.XLOOKUP(A1912, 'Medical Examinations'!A:A, 'Medical Examinations'!C:C, "not found")</f>
        <v>Obesity</v>
      </c>
      <c r="K1912" s="2" t="str">
        <f>_xlfn.XLOOKUP(A1912, 'Medical Examinations'!A:A, 'Medical Examinations'!E:E, "not  found")</f>
        <v>Normal</v>
      </c>
      <c r="L1912" s="16">
        <f>_xlfn.XLOOKUP(A1912, 'Hospitalisation Details'!A:A, 'Hospitalisation Details'!G:G, "not found")</f>
        <v>36717</v>
      </c>
      <c r="M1912" s="17">
        <f>_xlfn.XLOOKUP(A1912, 'Hospitalisation Details'!A:A, 'Hospitalisation Details'!J:J, "not found")</f>
        <v>3925.76</v>
      </c>
      <c r="N1912" s="2" t="str">
        <f>_xlfn.XLOOKUP(A1912, 'Hospitalisation Details'!A:A, 'Hospitalisation Details'!L:L, "not found")</f>
        <v>tier - 2</v>
      </c>
      <c r="O1912" s="2" t="str">
        <f>_xlfn.XLOOKUP(A1912, 'Hospitalisation Details'!A:A, 'Hospitalisation Details'!N:N, "not found")</f>
        <v>tier - 2</v>
      </c>
      <c r="P1912" s="2" t="str">
        <f>_xlfn.XLOOKUP(A1912, 'Hospitalisation Details'!A:A, 'Hospitalisation Details'!P:P, "not found")</f>
        <v>R1024</v>
      </c>
      <c r="Q1912" s="2">
        <f>_xlfn.XLOOKUP(A1912, 'Hospitalisation Details'!A:A, 'Hospitalisation Details'!H:H, "not found")</f>
        <v>22</v>
      </c>
    </row>
    <row r="1913" spans="1:17" ht="15.75" x14ac:dyDescent="0.25">
      <c r="A1913" s="15" t="s">
        <v>456</v>
      </c>
      <c r="B1913" s="2" t="str">
        <f>VLOOKUP(A1913, 'Customer Names'!A:E, 4, FALSE)</f>
        <v>Lorcan A.</v>
      </c>
      <c r="C1913" s="2">
        <f>_xlfn.XLOOKUP(A1913, 'Medical Examinations'!A:A, 'Medical Examinations'!B:B, "not found")</f>
        <v>17.940000000000001</v>
      </c>
      <c r="D1913" s="2">
        <f>_xlfn.XLOOKUP(A1913, 'Medical Examinations'!A:A, 'Medical Examinations'!D:D, "not found")</f>
        <v>5.17</v>
      </c>
      <c r="E1913" s="2" t="str">
        <f>_xlfn.XLOOKUP(A1913, 'Medical Examinations'!A:A, 'Medical Examinations'!F:F, "not found")</f>
        <v>yes</v>
      </c>
      <c r="F1913" s="2" t="str">
        <f>_xlfn.XLOOKUP(A1913, 'Medical Examinations'!A:A, 'Medical Examinations'!G:G, "not found")</f>
        <v>No</v>
      </c>
      <c r="G1913" s="2" t="str">
        <f>_xlfn.XLOOKUP(A1913, 'Medical Examinations'!A:A, 'Medical Examinations'!H:H, "not found")</f>
        <v>No</v>
      </c>
      <c r="H1913" s="2">
        <f>_xlfn.XLOOKUP(A1913, 'Medical Examinations'!A:A, 'Medical Examinations'!J:J, "not found")</f>
        <v>0</v>
      </c>
      <c r="I1913" s="2" t="str">
        <f>_xlfn.XLOOKUP(A1913, 'Medical Examinations'!A:A, 'Medical Examinations'!L:L, "not found")</f>
        <v>No</v>
      </c>
      <c r="J1913" s="2" t="str">
        <f>_xlfn.XLOOKUP(A1913, 'Medical Examinations'!A:A, 'Medical Examinations'!C:C, "not found")</f>
        <v>Underweight</v>
      </c>
      <c r="K1913" s="2" t="str">
        <f>_xlfn.XLOOKUP(A1913, 'Medical Examinations'!A:A, 'Medical Examinations'!E:E, "not  found")</f>
        <v>Normal</v>
      </c>
      <c r="L1913" s="16">
        <f>_xlfn.XLOOKUP(A1913, 'Hospitalisation Details'!A:A, 'Hospitalisation Details'!G:G, "not found")</f>
        <v>31233</v>
      </c>
      <c r="M1913" s="17">
        <f>_xlfn.XLOOKUP(A1913, 'Hospitalisation Details'!A:A, 'Hospitalisation Details'!J:J, "not found")</f>
        <v>3910.44</v>
      </c>
      <c r="N1913" s="2" t="str">
        <f>_xlfn.XLOOKUP(A1913, 'Hospitalisation Details'!A:A, 'Hospitalisation Details'!L:L, "not found")</f>
        <v>tier - 2</v>
      </c>
      <c r="O1913" s="2" t="str">
        <f>_xlfn.XLOOKUP(A1913, 'Hospitalisation Details'!A:A, 'Hospitalisation Details'!N:N, "not found")</f>
        <v>tier - 2</v>
      </c>
      <c r="P1913" s="2" t="str">
        <f>_xlfn.XLOOKUP(A1913, 'Hospitalisation Details'!A:A, 'Hospitalisation Details'!P:P, "not found")</f>
        <v>R1013</v>
      </c>
      <c r="Q1913" s="2">
        <f>_xlfn.XLOOKUP(A1913, 'Hospitalisation Details'!A:A, 'Hospitalisation Details'!H:H, "not found")</f>
        <v>37</v>
      </c>
    </row>
    <row r="1914" spans="1:17" ht="15.75" x14ac:dyDescent="0.25">
      <c r="A1914" s="15" t="s">
        <v>455</v>
      </c>
      <c r="B1914" s="2" t="str">
        <f>VLOOKUP(A1914, 'Customer Names'!A:E, 4, FALSE)</f>
        <v>Billy</v>
      </c>
      <c r="C1914" s="2">
        <f>_xlfn.XLOOKUP(A1914, 'Medical Examinations'!A:A, 'Medical Examinations'!B:B, "not found")</f>
        <v>26.8</v>
      </c>
      <c r="D1914" s="2">
        <f>_xlfn.XLOOKUP(A1914, 'Medical Examinations'!A:A, 'Medical Examinations'!D:D, "not found")</f>
        <v>6.18</v>
      </c>
      <c r="E1914" s="2" t="str">
        <f>_xlfn.XLOOKUP(A1914, 'Medical Examinations'!A:A, 'Medical Examinations'!F:F, "not found")</f>
        <v>yes</v>
      </c>
      <c r="F1914" s="2" t="str">
        <f>_xlfn.XLOOKUP(A1914, 'Medical Examinations'!A:A, 'Medical Examinations'!G:G, "not found")</f>
        <v>No</v>
      </c>
      <c r="G1914" s="2" t="str">
        <f>_xlfn.XLOOKUP(A1914, 'Medical Examinations'!A:A, 'Medical Examinations'!H:H, "not found")</f>
        <v>Yes</v>
      </c>
      <c r="H1914" s="2">
        <f>_xlfn.XLOOKUP(A1914, 'Medical Examinations'!A:A, 'Medical Examinations'!J:J, "not found")</f>
        <v>1</v>
      </c>
      <c r="I1914" s="2" t="str">
        <f>_xlfn.XLOOKUP(A1914, 'Medical Examinations'!A:A, 'Medical Examinations'!L:L, "not found")</f>
        <v>No</v>
      </c>
      <c r="J1914" s="2" t="str">
        <f>_xlfn.XLOOKUP(A1914, 'Medical Examinations'!A:A, 'Medical Examinations'!C:C, "not found")</f>
        <v>Overweight</v>
      </c>
      <c r="K1914" s="2" t="str">
        <f>_xlfn.XLOOKUP(A1914, 'Medical Examinations'!A:A, 'Medical Examinations'!E:E, "not  found")</f>
        <v>Prediabeties</v>
      </c>
      <c r="L1914" s="16">
        <f>_xlfn.XLOOKUP(A1914, 'Hospitalisation Details'!A:A, 'Hospitalisation Details'!G:G, "not found")</f>
        <v>35758</v>
      </c>
      <c r="M1914" s="17">
        <f>_xlfn.XLOOKUP(A1914, 'Hospitalisation Details'!A:A, 'Hospitalisation Details'!J:J, "not found")</f>
        <v>3906.13</v>
      </c>
      <c r="N1914" s="2" t="str">
        <f>_xlfn.XLOOKUP(A1914, 'Hospitalisation Details'!A:A, 'Hospitalisation Details'!L:L, "not found")</f>
        <v>tier - 3</v>
      </c>
      <c r="O1914" s="2" t="str">
        <f>_xlfn.XLOOKUP(A1914, 'Hospitalisation Details'!A:A, 'Hospitalisation Details'!N:N, "not found")</f>
        <v>tier - 3</v>
      </c>
      <c r="P1914" s="2" t="str">
        <f>_xlfn.XLOOKUP(A1914, 'Hospitalisation Details'!A:A, 'Hospitalisation Details'!P:P, "not found")</f>
        <v>R1011</v>
      </c>
      <c r="Q1914" s="2">
        <f>_xlfn.XLOOKUP(A1914, 'Hospitalisation Details'!A:A, 'Hospitalisation Details'!H:H, "not found")</f>
        <v>25</v>
      </c>
    </row>
    <row r="1915" spans="1:17" ht="15.75" x14ac:dyDescent="0.25">
      <c r="A1915" s="15" t="s">
        <v>454</v>
      </c>
      <c r="B1915" s="2" t="str">
        <f>VLOOKUP(A1915, 'Customer Names'!A:E, 4, FALSE)</f>
        <v>Paul M.</v>
      </c>
      <c r="C1915" s="2">
        <f>_xlfn.XLOOKUP(A1915, 'Medical Examinations'!A:A, 'Medical Examinations'!B:B, "not found")</f>
        <v>17.690000000000001</v>
      </c>
      <c r="D1915" s="2">
        <f>_xlfn.XLOOKUP(A1915, 'Medical Examinations'!A:A, 'Medical Examinations'!D:D, "not found")</f>
        <v>9.07</v>
      </c>
      <c r="E1915" s="2" t="str">
        <f>_xlfn.XLOOKUP(A1915, 'Medical Examinations'!A:A, 'Medical Examinations'!F:F, "not found")</f>
        <v>yes</v>
      </c>
      <c r="F1915" s="2" t="str">
        <f>_xlfn.XLOOKUP(A1915, 'Medical Examinations'!A:A, 'Medical Examinations'!G:G, "not found")</f>
        <v>No</v>
      </c>
      <c r="G1915" s="2" t="str">
        <f>_xlfn.XLOOKUP(A1915, 'Medical Examinations'!A:A, 'Medical Examinations'!H:H, "not found")</f>
        <v>No</v>
      </c>
      <c r="H1915" s="2">
        <f>_xlfn.XLOOKUP(A1915, 'Medical Examinations'!A:A, 'Medical Examinations'!J:J, "not found")</f>
        <v>0</v>
      </c>
      <c r="I1915" s="2" t="str">
        <f>_xlfn.XLOOKUP(A1915, 'Medical Examinations'!A:A, 'Medical Examinations'!L:L, "not found")</f>
        <v>No</v>
      </c>
      <c r="J1915" s="2" t="str">
        <f>_xlfn.XLOOKUP(A1915, 'Medical Examinations'!A:A, 'Medical Examinations'!C:C, "not found")</f>
        <v>Underweight</v>
      </c>
      <c r="K1915" s="2" t="str">
        <f>_xlfn.XLOOKUP(A1915, 'Medical Examinations'!A:A, 'Medical Examinations'!E:E, "not  found")</f>
        <v>Diabetes</v>
      </c>
      <c r="L1915" s="16">
        <f>_xlfn.XLOOKUP(A1915, 'Hospitalisation Details'!A:A, 'Hospitalisation Details'!G:G, "not found")</f>
        <v>29825</v>
      </c>
      <c r="M1915" s="17">
        <f>_xlfn.XLOOKUP(A1915, 'Hospitalisation Details'!A:A, 'Hospitalisation Details'!J:J, "not found")</f>
        <v>3902.07</v>
      </c>
      <c r="N1915" s="2" t="str">
        <f>_xlfn.XLOOKUP(A1915, 'Hospitalisation Details'!A:A, 'Hospitalisation Details'!L:L, "not found")</f>
        <v>tier - 2</v>
      </c>
      <c r="O1915" s="2" t="str">
        <f>_xlfn.XLOOKUP(A1915, 'Hospitalisation Details'!A:A, 'Hospitalisation Details'!N:N, "not found")</f>
        <v>tier - 2</v>
      </c>
      <c r="P1915" s="2" t="str">
        <f>_xlfn.XLOOKUP(A1915, 'Hospitalisation Details'!A:A, 'Hospitalisation Details'!P:P, "not found")</f>
        <v>R1013</v>
      </c>
      <c r="Q1915" s="2">
        <f>_xlfn.XLOOKUP(A1915, 'Hospitalisation Details'!A:A, 'Hospitalisation Details'!H:H, "not found")</f>
        <v>41</v>
      </c>
    </row>
    <row r="1916" spans="1:17" ht="15.75" x14ac:dyDescent="0.25">
      <c r="A1916" s="15" t="s">
        <v>453</v>
      </c>
      <c r="B1916" s="2" t="str">
        <f>VLOOKUP(A1916, 'Customer Names'!A:E, 4, FALSE)</f>
        <v>Brenda M.</v>
      </c>
      <c r="C1916" s="2">
        <f>_xlfn.XLOOKUP(A1916, 'Medical Examinations'!A:A, 'Medical Examinations'!B:B, "not found")</f>
        <v>25.77</v>
      </c>
      <c r="D1916" s="2">
        <f>_xlfn.XLOOKUP(A1916, 'Medical Examinations'!A:A, 'Medical Examinations'!D:D, "not found")</f>
        <v>4.43</v>
      </c>
      <c r="E1916" s="2" t="str">
        <f>_xlfn.XLOOKUP(A1916, 'Medical Examinations'!A:A, 'Medical Examinations'!F:F, "not found")</f>
        <v>No</v>
      </c>
      <c r="F1916" s="2" t="str">
        <f>_xlfn.XLOOKUP(A1916, 'Medical Examinations'!A:A, 'Medical Examinations'!G:G, "not found")</f>
        <v>No</v>
      </c>
      <c r="G1916" s="2" t="str">
        <f>_xlfn.XLOOKUP(A1916, 'Medical Examinations'!A:A, 'Medical Examinations'!H:H, "not found")</f>
        <v>Yes</v>
      </c>
      <c r="H1916" s="2">
        <f>_xlfn.XLOOKUP(A1916, 'Medical Examinations'!A:A, 'Medical Examinations'!J:J, "not found")</f>
        <v>1</v>
      </c>
      <c r="I1916" s="2" t="str">
        <f>_xlfn.XLOOKUP(A1916, 'Medical Examinations'!A:A, 'Medical Examinations'!L:L, "not found")</f>
        <v>No</v>
      </c>
      <c r="J1916" s="2" t="str">
        <f>_xlfn.XLOOKUP(A1916, 'Medical Examinations'!A:A, 'Medical Examinations'!C:C, "not found")</f>
        <v>Overweight</v>
      </c>
      <c r="K1916" s="2" t="str">
        <f>_xlfn.XLOOKUP(A1916, 'Medical Examinations'!A:A, 'Medical Examinations'!E:E, "not  found")</f>
        <v>Normal</v>
      </c>
      <c r="L1916" s="16">
        <f>_xlfn.XLOOKUP(A1916, 'Hospitalisation Details'!A:A, 'Hospitalisation Details'!G:G, "not found")</f>
        <v>34226</v>
      </c>
      <c r="M1916" s="17">
        <f>_xlfn.XLOOKUP(A1916, 'Hospitalisation Details'!A:A, 'Hospitalisation Details'!J:J, "not found")</f>
        <v>3898.35</v>
      </c>
      <c r="N1916" s="2" t="str">
        <f>_xlfn.XLOOKUP(A1916, 'Hospitalisation Details'!A:A, 'Hospitalisation Details'!L:L, "not found")</f>
        <v>tier - 2</v>
      </c>
      <c r="O1916" s="2" t="str">
        <f>_xlfn.XLOOKUP(A1916, 'Hospitalisation Details'!A:A, 'Hospitalisation Details'!N:N, "not found")</f>
        <v>tier - 2</v>
      </c>
      <c r="P1916" s="2" t="str">
        <f>_xlfn.XLOOKUP(A1916, 'Hospitalisation Details'!A:A, 'Hospitalisation Details'!P:P, "not found")</f>
        <v>R1012</v>
      </c>
      <c r="Q1916" s="2">
        <f>_xlfn.XLOOKUP(A1916, 'Hospitalisation Details'!A:A, 'Hospitalisation Details'!H:H, "not found")</f>
        <v>29</v>
      </c>
    </row>
    <row r="1917" spans="1:17" ht="15.75" x14ac:dyDescent="0.25">
      <c r="A1917" s="15" t="s">
        <v>452</v>
      </c>
      <c r="B1917" s="2" t="str">
        <f>VLOOKUP(A1917, 'Customer Names'!A:E, 4, FALSE)</f>
        <v>Jeff H</v>
      </c>
      <c r="C1917" s="2">
        <f>_xlfn.XLOOKUP(A1917, 'Medical Examinations'!A:A, 'Medical Examinations'!B:B, "not found")</f>
        <v>34.46</v>
      </c>
      <c r="D1917" s="2">
        <f>_xlfn.XLOOKUP(A1917, 'Medical Examinations'!A:A, 'Medical Examinations'!D:D, "not found")</f>
        <v>4.17</v>
      </c>
      <c r="E1917" s="2" t="str">
        <f>_xlfn.XLOOKUP(A1917, 'Medical Examinations'!A:A, 'Medical Examinations'!F:F, "not found")</f>
        <v>No</v>
      </c>
      <c r="F1917" s="2" t="str">
        <f>_xlfn.XLOOKUP(A1917, 'Medical Examinations'!A:A, 'Medical Examinations'!G:G, "not found")</f>
        <v>yes</v>
      </c>
      <c r="G1917" s="2" t="str">
        <f>_xlfn.XLOOKUP(A1917, 'Medical Examinations'!A:A, 'Medical Examinations'!H:H, "not found")</f>
        <v>No</v>
      </c>
      <c r="H1917" s="2">
        <f>_xlfn.XLOOKUP(A1917, 'Medical Examinations'!A:A, 'Medical Examinations'!J:J, "not found")</f>
        <v>1</v>
      </c>
      <c r="I1917" s="2" t="str">
        <f>_xlfn.XLOOKUP(A1917, 'Medical Examinations'!A:A, 'Medical Examinations'!L:L, "not found")</f>
        <v>No</v>
      </c>
      <c r="J1917" s="2" t="str">
        <f>_xlfn.XLOOKUP(A1917, 'Medical Examinations'!A:A, 'Medical Examinations'!C:C, "not found")</f>
        <v>Obesity</v>
      </c>
      <c r="K1917" s="2" t="str">
        <f>_xlfn.XLOOKUP(A1917, 'Medical Examinations'!A:A, 'Medical Examinations'!E:E, "not  found")</f>
        <v>Normal</v>
      </c>
      <c r="L1917" s="16">
        <f>_xlfn.XLOOKUP(A1917, 'Hospitalisation Details'!A:A, 'Hospitalisation Details'!G:G, "not found")</f>
        <v>38181</v>
      </c>
      <c r="M1917" s="17">
        <f>_xlfn.XLOOKUP(A1917, 'Hospitalisation Details'!A:A, 'Hospitalisation Details'!J:J, "not found")</f>
        <v>3889.2</v>
      </c>
      <c r="N1917" s="2" t="str">
        <f>_xlfn.XLOOKUP(A1917, 'Hospitalisation Details'!A:A, 'Hospitalisation Details'!L:L, "not found")</f>
        <v>tier - 2</v>
      </c>
      <c r="O1917" s="2" t="str">
        <f>_xlfn.XLOOKUP(A1917, 'Hospitalisation Details'!A:A, 'Hospitalisation Details'!N:N, "not found")</f>
        <v>tier - 2</v>
      </c>
      <c r="P1917" s="2" t="str">
        <f>_xlfn.XLOOKUP(A1917, 'Hospitalisation Details'!A:A, 'Hospitalisation Details'!P:P, "not found")</f>
        <v>R1012</v>
      </c>
      <c r="Q1917" s="2">
        <f>_xlfn.XLOOKUP(A1917, 'Hospitalisation Details'!A:A, 'Hospitalisation Details'!H:H, "not found")</f>
        <v>18</v>
      </c>
    </row>
    <row r="1918" spans="1:17" ht="15.75" x14ac:dyDescent="0.25">
      <c r="A1918" s="15" t="s">
        <v>451</v>
      </c>
      <c r="B1918" s="2" t="str">
        <f>VLOOKUP(A1918, 'Customer Names'!A:E, 4, FALSE)</f>
        <v>Michael</v>
      </c>
      <c r="C1918" s="2">
        <f>_xlfn.XLOOKUP(A1918, 'Medical Examinations'!A:A, 'Medical Examinations'!B:B, "not found")</f>
        <v>30.875</v>
      </c>
      <c r="D1918" s="2">
        <f>_xlfn.XLOOKUP(A1918, 'Medical Examinations'!A:A, 'Medical Examinations'!D:D, "not found")</f>
        <v>4.95</v>
      </c>
      <c r="E1918" s="2" t="str">
        <f>_xlfn.XLOOKUP(A1918, 'Medical Examinations'!A:A, 'Medical Examinations'!F:F, "not found")</f>
        <v>yes</v>
      </c>
      <c r="F1918" s="2" t="str">
        <f>_xlfn.XLOOKUP(A1918, 'Medical Examinations'!A:A, 'Medical Examinations'!G:G, "not found")</f>
        <v>No</v>
      </c>
      <c r="G1918" s="2" t="str">
        <f>_xlfn.XLOOKUP(A1918, 'Medical Examinations'!A:A, 'Medical Examinations'!H:H, "not found")</f>
        <v>No</v>
      </c>
      <c r="H1918" s="2">
        <f>_xlfn.XLOOKUP(A1918, 'Medical Examinations'!A:A, 'Medical Examinations'!J:J, "not found")</f>
        <v>0</v>
      </c>
      <c r="I1918" s="2" t="str">
        <f>_xlfn.XLOOKUP(A1918, 'Medical Examinations'!A:A, 'Medical Examinations'!L:L, "not found")</f>
        <v>No</v>
      </c>
      <c r="J1918" s="2" t="str">
        <f>_xlfn.XLOOKUP(A1918, 'Medical Examinations'!A:A, 'Medical Examinations'!C:C, "not found")</f>
        <v>Obesity</v>
      </c>
      <c r="K1918" s="2" t="str">
        <f>_xlfn.XLOOKUP(A1918, 'Medical Examinations'!A:A, 'Medical Examinations'!E:E, "not  found")</f>
        <v>Normal</v>
      </c>
      <c r="L1918" s="16">
        <f>_xlfn.XLOOKUP(A1918, 'Hospitalisation Details'!A:A, 'Hospitalisation Details'!G:G, "not found")</f>
        <v>35361</v>
      </c>
      <c r="M1918" s="17">
        <f>_xlfn.XLOOKUP(A1918, 'Hospitalisation Details'!A:A, 'Hospitalisation Details'!J:J, "not found")</f>
        <v>3877.3</v>
      </c>
      <c r="N1918" s="2" t="str">
        <f>_xlfn.XLOOKUP(A1918, 'Hospitalisation Details'!A:A, 'Hospitalisation Details'!L:L, "not found")</f>
        <v>tier - 1</v>
      </c>
      <c r="O1918" s="2" t="str">
        <f>_xlfn.XLOOKUP(A1918, 'Hospitalisation Details'!A:A, 'Hospitalisation Details'!N:N, "not found")</f>
        <v>tier - 3</v>
      </c>
      <c r="P1918" s="2" t="str">
        <f>_xlfn.XLOOKUP(A1918, 'Hospitalisation Details'!A:A, 'Hospitalisation Details'!P:P, "not found")</f>
        <v>R1012</v>
      </c>
      <c r="Q1918" s="2">
        <f>_xlfn.XLOOKUP(A1918, 'Hospitalisation Details'!A:A, 'Hospitalisation Details'!H:H, "not found")</f>
        <v>26</v>
      </c>
    </row>
    <row r="1919" spans="1:17" ht="15.75" x14ac:dyDescent="0.25">
      <c r="A1919" s="15" t="s">
        <v>450</v>
      </c>
      <c r="B1919" s="2" t="str">
        <f>VLOOKUP(A1919, 'Customer Names'!A:E, 4, FALSE)</f>
        <v>Jan</v>
      </c>
      <c r="C1919" s="2">
        <f>_xlfn.XLOOKUP(A1919, 'Medical Examinations'!A:A, 'Medical Examinations'!B:B, "not found")</f>
        <v>39.49</v>
      </c>
      <c r="D1919" s="2">
        <f>_xlfn.XLOOKUP(A1919, 'Medical Examinations'!A:A, 'Medical Examinations'!D:D, "not found")</f>
        <v>5.13</v>
      </c>
      <c r="E1919" s="2" t="str">
        <f>_xlfn.XLOOKUP(A1919, 'Medical Examinations'!A:A, 'Medical Examinations'!F:F, "not found")</f>
        <v>No</v>
      </c>
      <c r="F1919" s="2" t="str">
        <f>_xlfn.XLOOKUP(A1919, 'Medical Examinations'!A:A, 'Medical Examinations'!G:G, "not found")</f>
        <v>No</v>
      </c>
      <c r="G1919" s="2" t="str">
        <f>_xlfn.XLOOKUP(A1919, 'Medical Examinations'!A:A, 'Medical Examinations'!H:H, "not found")</f>
        <v>No</v>
      </c>
      <c r="H1919" s="2">
        <f>_xlfn.XLOOKUP(A1919, 'Medical Examinations'!A:A, 'Medical Examinations'!J:J, "not found")</f>
        <v>0</v>
      </c>
      <c r="I1919" s="2" t="str">
        <f>_xlfn.XLOOKUP(A1919, 'Medical Examinations'!A:A, 'Medical Examinations'!L:L, "not found")</f>
        <v>No</v>
      </c>
      <c r="J1919" s="2" t="str">
        <f>_xlfn.XLOOKUP(A1919, 'Medical Examinations'!A:A, 'Medical Examinations'!C:C, "not found")</f>
        <v>Obesity</v>
      </c>
      <c r="K1919" s="2" t="str">
        <f>_xlfn.XLOOKUP(A1919, 'Medical Examinations'!A:A, 'Medical Examinations'!E:E, "not  found")</f>
        <v>Normal</v>
      </c>
      <c r="L1919" s="16">
        <f>_xlfn.XLOOKUP(A1919, 'Hospitalisation Details'!A:A, 'Hospitalisation Details'!G:G, "not found")</f>
        <v>33444</v>
      </c>
      <c r="M1919" s="17">
        <f>_xlfn.XLOOKUP(A1919, 'Hospitalisation Details'!A:A, 'Hospitalisation Details'!J:J, "not found")</f>
        <v>3875.73</v>
      </c>
      <c r="N1919" s="2" t="str">
        <f>_xlfn.XLOOKUP(A1919, 'Hospitalisation Details'!A:A, 'Hospitalisation Details'!L:L, "not found")</f>
        <v>tier - 2</v>
      </c>
      <c r="O1919" s="2" t="str">
        <f>_xlfn.XLOOKUP(A1919, 'Hospitalisation Details'!A:A, 'Hospitalisation Details'!N:N, "not found")</f>
        <v>tier - 3</v>
      </c>
      <c r="P1919" s="2" t="str">
        <f>_xlfn.XLOOKUP(A1919, 'Hospitalisation Details'!A:A, 'Hospitalisation Details'!P:P, "not found")</f>
        <v>R1013</v>
      </c>
      <c r="Q1919" s="2">
        <f>_xlfn.XLOOKUP(A1919, 'Hospitalisation Details'!A:A, 'Hospitalisation Details'!H:H, "not found")</f>
        <v>31</v>
      </c>
    </row>
    <row r="1920" spans="1:17" ht="15.75" x14ac:dyDescent="0.25">
      <c r="A1920" s="15" t="s">
        <v>449</v>
      </c>
      <c r="B1920" s="2" t="str">
        <f>VLOOKUP(A1920, 'Customer Names'!A:E, 4, FALSE)</f>
        <v>Bernard</v>
      </c>
      <c r="C1920" s="2">
        <f>_xlfn.XLOOKUP(A1920, 'Medical Examinations'!A:A, 'Medical Examinations'!B:B, "not found")</f>
        <v>28.88</v>
      </c>
      <c r="D1920" s="2">
        <f>_xlfn.XLOOKUP(A1920, 'Medical Examinations'!A:A, 'Medical Examinations'!D:D, "not found")</f>
        <v>4.0999999999999996</v>
      </c>
      <c r="E1920" s="2" t="str">
        <f>_xlfn.XLOOKUP(A1920, 'Medical Examinations'!A:A, 'Medical Examinations'!F:F, "not found")</f>
        <v>No</v>
      </c>
      <c r="F1920" s="2" t="str">
        <f>_xlfn.XLOOKUP(A1920, 'Medical Examinations'!A:A, 'Medical Examinations'!G:G, "not found")</f>
        <v>No</v>
      </c>
      <c r="G1920" s="2" t="str">
        <f>_xlfn.XLOOKUP(A1920, 'Medical Examinations'!A:A, 'Medical Examinations'!H:H, "not found")</f>
        <v>No</v>
      </c>
      <c r="H1920" s="2">
        <f>_xlfn.XLOOKUP(A1920, 'Medical Examinations'!A:A, 'Medical Examinations'!J:J, "not found")</f>
        <v>0</v>
      </c>
      <c r="I1920" s="2" t="str">
        <f>_xlfn.XLOOKUP(A1920, 'Medical Examinations'!A:A, 'Medical Examinations'!L:L, "not found")</f>
        <v>No</v>
      </c>
      <c r="J1920" s="2" t="str">
        <f>_xlfn.XLOOKUP(A1920, 'Medical Examinations'!A:A, 'Medical Examinations'!C:C, "not found")</f>
        <v>Overweight</v>
      </c>
      <c r="K1920" s="2" t="str">
        <f>_xlfn.XLOOKUP(A1920, 'Medical Examinations'!A:A, 'Medical Examinations'!E:E, "not  found")</f>
        <v>Normal</v>
      </c>
      <c r="L1920" s="16">
        <f>_xlfn.XLOOKUP(A1920, 'Hospitalisation Details'!A:A, 'Hospitalisation Details'!G:G, "not found")</f>
        <v>33048</v>
      </c>
      <c r="M1920" s="17">
        <f>_xlfn.XLOOKUP(A1920, 'Hospitalisation Details'!A:A, 'Hospitalisation Details'!J:J, "not found")</f>
        <v>3866.86</v>
      </c>
      <c r="N1920" s="2" t="str">
        <f>_xlfn.XLOOKUP(A1920, 'Hospitalisation Details'!A:A, 'Hospitalisation Details'!L:L, "not found")</f>
        <v>tier - 1</v>
      </c>
      <c r="O1920" s="2" t="str">
        <f>_xlfn.XLOOKUP(A1920, 'Hospitalisation Details'!A:A, 'Hospitalisation Details'!N:N, "not found")</f>
        <v>tier - 1</v>
      </c>
      <c r="P1920" s="2" t="str">
        <f>_xlfn.XLOOKUP(A1920, 'Hospitalisation Details'!A:A, 'Hospitalisation Details'!P:P, "not found")</f>
        <v>R1012</v>
      </c>
      <c r="Q1920" s="2">
        <f>_xlfn.XLOOKUP(A1920, 'Hospitalisation Details'!A:A, 'Hospitalisation Details'!H:H, "not found")</f>
        <v>32</v>
      </c>
    </row>
    <row r="1921" spans="1:17" ht="15.75" x14ac:dyDescent="0.25">
      <c r="A1921" s="15" t="s">
        <v>448</v>
      </c>
      <c r="B1921" s="2" t="str">
        <f>VLOOKUP(A1921, 'Customer Names'!A:E, 4, FALSE)</f>
        <v>Craig</v>
      </c>
      <c r="C1921" s="2">
        <f>_xlfn.XLOOKUP(A1921, 'Medical Examinations'!A:A, 'Medical Examinations'!B:B, "not found")</f>
        <v>20.234999999999999</v>
      </c>
      <c r="D1921" s="2">
        <f>_xlfn.XLOOKUP(A1921, 'Medical Examinations'!A:A, 'Medical Examinations'!D:D, "not found")</f>
        <v>5.01</v>
      </c>
      <c r="E1921" s="2" t="str">
        <f>_xlfn.XLOOKUP(A1921, 'Medical Examinations'!A:A, 'Medical Examinations'!F:F, "not found")</f>
        <v>yes</v>
      </c>
      <c r="F1921" s="2" t="str">
        <f>_xlfn.XLOOKUP(A1921, 'Medical Examinations'!A:A, 'Medical Examinations'!G:G, "not found")</f>
        <v>No</v>
      </c>
      <c r="G1921" s="2" t="str">
        <f>_xlfn.XLOOKUP(A1921, 'Medical Examinations'!A:A, 'Medical Examinations'!H:H, "not found")</f>
        <v>No</v>
      </c>
      <c r="H1921" s="2">
        <f>_xlfn.XLOOKUP(A1921, 'Medical Examinations'!A:A, 'Medical Examinations'!J:J, "not found")</f>
        <v>0</v>
      </c>
      <c r="I1921" s="2" t="str">
        <f>_xlfn.XLOOKUP(A1921, 'Medical Examinations'!A:A, 'Medical Examinations'!L:L, "not found")</f>
        <v>No</v>
      </c>
      <c r="J1921" s="2" t="str">
        <f>_xlfn.XLOOKUP(A1921, 'Medical Examinations'!A:A, 'Medical Examinations'!C:C, "not found")</f>
        <v>Normal Weight</v>
      </c>
      <c r="K1921" s="2" t="str">
        <f>_xlfn.XLOOKUP(A1921, 'Medical Examinations'!A:A, 'Medical Examinations'!E:E, "not  found")</f>
        <v>Normal</v>
      </c>
      <c r="L1921" s="16">
        <f>_xlfn.XLOOKUP(A1921, 'Hospitalisation Details'!A:A, 'Hospitalisation Details'!G:G, "not found")</f>
        <v>37182</v>
      </c>
      <c r="M1921" s="17">
        <f>_xlfn.XLOOKUP(A1921, 'Hospitalisation Details'!A:A, 'Hospitalisation Details'!J:J, "not found")</f>
        <v>3861.21</v>
      </c>
      <c r="N1921" s="2" t="str">
        <f>_xlfn.XLOOKUP(A1921, 'Hospitalisation Details'!A:A, 'Hospitalisation Details'!L:L, "not found")</f>
        <v>tier - 2</v>
      </c>
      <c r="O1921" s="2" t="str">
        <f>_xlfn.XLOOKUP(A1921, 'Hospitalisation Details'!A:A, 'Hospitalisation Details'!N:N, "not found")</f>
        <v>tier - 2</v>
      </c>
      <c r="P1921" s="2" t="str">
        <f>_xlfn.XLOOKUP(A1921, 'Hospitalisation Details'!A:A, 'Hospitalisation Details'!P:P, "not found")</f>
        <v>R1016</v>
      </c>
      <c r="Q1921" s="2">
        <f>_xlfn.XLOOKUP(A1921, 'Hospitalisation Details'!A:A, 'Hospitalisation Details'!H:H, "not found")</f>
        <v>21</v>
      </c>
    </row>
    <row r="1922" spans="1:17" ht="15.75" x14ac:dyDescent="0.25">
      <c r="A1922" s="15" t="s">
        <v>447</v>
      </c>
      <c r="B1922" s="2" t="str">
        <f>VLOOKUP(A1922, 'Customer Names'!A:E, 4, FALSE)</f>
        <v>Bryn</v>
      </c>
      <c r="C1922" s="2">
        <f>_xlfn.XLOOKUP(A1922, 'Medical Examinations'!A:A, 'Medical Examinations'!B:B, "not found")</f>
        <v>30.67</v>
      </c>
      <c r="D1922" s="2">
        <f>_xlfn.XLOOKUP(A1922, 'Medical Examinations'!A:A, 'Medical Examinations'!D:D, "not found")</f>
        <v>5.09</v>
      </c>
      <c r="E1922" s="2" t="str">
        <f>_xlfn.XLOOKUP(A1922, 'Medical Examinations'!A:A, 'Medical Examinations'!F:F, "not found")</f>
        <v>yes</v>
      </c>
      <c r="F1922" s="2" t="str">
        <f>_xlfn.XLOOKUP(A1922, 'Medical Examinations'!A:A, 'Medical Examinations'!G:G, "not found")</f>
        <v>No</v>
      </c>
      <c r="G1922" s="2" t="str">
        <f>_xlfn.XLOOKUP(A1922, 'Medical Examinations'!A:A, 'Medical Examinations'!H:H, "not found")</f>
        <v>No</v>
      </c>
      <c r="H1922" s="2">
        <f>_xlfn.XLOOKUP(A1922, 'Medical Examinations'!A:A, 'Medical Examinations'!J:J, "not found")</f>
        <v>0</v>
      </c>
      <c r="I1922" s="2" t="str">
        <f>_xlfn.XLOOKUP(A1922, 'Medical Examinations'!A:A, 'Medical Examinations'!L:L, "not found")</f>
        <v>No</v>
      </c>
      <c r="J1922" s="2" t="str">
        <f>_xlfn.XLOOKUP(A1922, 'Medical Examinations'!A:A, 'Medical Examinations'!C:C, "not found")</f>
        <v>Obesity</v>
      </c>
      <c r="K1922" s="2" t="str">
        <f>_xlfn.XLOOKUP(A1922, 'Medical Examinations'!A:A, 'Medical Examinations'!E:E, "not  found")</f>
        <v>Normal</v>
      </c>
      <c r="L1922" s="16">
        <f>_xlfn.XLOOKUP(A1922, 'Hospitalisation Details'!A:A, 'Hospitalisation Details'!G:G, "not found")</f>
        <v>37048</v>
      </c>
      <c r="M1922" s="17">
        <f>_xlfn.XLOOKUP(A1922, 'Hospitalisation Details'!A:A, 'Hospitalisation Details'!J:J, "not found")</f>
        <v>3858.51</v>
      </c>
      <c r="N1922" s="2" t="str">
        <f>_xlfn.XLOOKUP(A1922, 'Hospitalisation Details'!A:A, 'Hospitalisation Details'!L:L, "not found")</f>
        <v>tier - 2</v>
      </c>
      <c r="O1922" s="2" t="str">
        <f>_xlfn.XLOOKUP(A1922, 'Hospitalisation Details'!A:A, 'Hospitalisation Details'!N:N, "not found")</f>
        <v>tier - 3</v>
      </c>
      <c r="P1922" s="2" t="str">
        <f>_xlfn.XLOOKUP(A1922, 'Hospitalisation Details'!A:A, 'Hospitalisation Details'!P:P, "not found")</f>
        <v>R1025</v>
      </c>
      <c r="Q1922" s="2">
        <f>_xlfn.XLOOKUP(A1922, 'Hospitalisation Details'!A:A, 'Hospitalisation Details'!H:H, "not found")</f>
        <v>22</v>
      </c>
    </row>
    <row r="1923" spans="1:17" ht="15.75" x14ac:dyDescent="0.25">
      <c r="A1923" s="15" t="s">
        <v>446</v>
      </c>
      <c r="B1923" s="2" t="str">
        <f>VLOOKUP(A1923, 'Customer Names'!A:E, 4, FALSE)</f>
        <v>Michael</v>
      </c>
      <c r="C1923" s="2">
        <f>_xlfn.XLOOKUP(A1923, 'Medical Examinations'!A:A, 'Medical Examinations'!B:B, "not found")</f>
        <v>30.875</v>
      </c>
      <c r="D1923" s="2">
        <f>_xlfn.XLOOKUP(A1923, 'Medical Examinations'!A:A, 'Medical Examinations'!D:D, "not found")</f>
        <v>6.49</v>
      </c>
      <c r="E1923" s="2" t="str">
        <f>_xlfn.XLOOKUP(A1923, 'Medical Examinations'!A:A, 'Medical Examinations'!F:F, "not found")</f>
        <v>No</v>
      </c>
      <c r="F1923" s="2" t="str">
        <f>_xlfn.XLOOKUP(A1923, 'Medical Examinations'!A:A, 'Medical Examinations'!G:G, "not found")</f>
        <v>No</v>
      </c>
      <c r="G1923" s="2" t="str">
        <f>_xlfn.XLOOKUP(A1923, 'Medical Examinations'!A:A, 'Medical Examinations'!H:H, "not found")</f>
        <v>No</v>
      </c>
      <c r="H1923" s="2">
        <f>_xlfn.XLOOKUP(A1923, 'Medical Examinations'!A:A, 'Medical Examinations'!J:J, "not found")</f>
        <v>0</v>
      </c>
      <c r="I1923" s="2" t="str">
        <f>_xlfn.XLOOKUP(A1923, 'Medical Examinations'!A:A, 'Medical Examinations'!L:L, "not found")</f>
        <v>No</v>
      </c>
      <c r="J1923" s="2" t="str">
        <f>_xlfn.XLOOKUP(A1923, 'Medical Examinations'!A:A, 'Medical Examinations'!C:C, "not found")</f>
        <v>Obesity</v>
      </c>
      <c r="K1923" s="2" t="str">
        <f>_xlfn.XLOOKUP(A1923, 'Medical Examinations'!A:A, 'Medical Examinations'!E:E, "not  found")</f>
        <v>Prediabeties</v>
      </c>
      <c r="L1923" s="16">
        <f>_xlfn.XLOOKUP(A1923, 'Hospitalisation Details'!A:A, 'Hospitalisation Details'!G:G, "not found")</f>
        <v>33469</v>
      </c>
      <c r="M1923" s="17">
        <f>_xlfn.XLOOKUP(A1923, 'Hospitalisation Details'!A:A, 'Hospitalisation Details'!J:J, "not found")</f>
        <v>3857.76</v>
      </c>
      <c r="N1923" s="2" t="str">
        <f>_xlfn.XLOOKUP(A1923, 'Hospitalisation Details'!A:A, 'Hospitalisation Details'!L:L, "not found")</f>
        <v>tier - 3</v>
      </c>
      <c r="O1923" s="2" t="str">
        <f>_xlfn.XLOOKUP(A1923, 'Hospitalisation Details'!A:A, 'Hospitalisation Details'!N:N, "not found")</f>
        <v>tier - 1</v>
      </c>
      <c r="P1923" s="2" t="str">
        <f>_xlfn.XLOOKUP(A1923, 'Hospitalisation Details'!A:A, 'Hospitalisation Details'!P:P, "not found")</f>
        <v>R1016</v>
      </c>
      <c r="Q1923" s="2">
        <f>_xlfn.XLOOKUP(A1923, 'Hospitalisation Details'!A:A, 'Hospitalisation Details'!H:H, "not found")</f>
        <v>31</v>
      </c>
    </row>
    <row r="1924" spans="1:17" ht="15.75" x14ac:dyDescent="0.25">
      <c r="A1924" s="15" t="s">
        <v>445</v>
      </c>
      <c r="B1924" s="2" t="str">
        <f>VLOOKUP(A1924, 'Customer Names'!A:E, 4, FALSE)</f>
        <v>Benjamin</v>
      </c>
      <c r="C1924" s="2">
        <f>_xlfn.XLOOKUP(A1924, 'Medical Examinations'!A:A, 'Medical Examinations'!B:B, "not found")</f>
        <v>23.8</v>
      </c>
      <c r="D1924" s="2">
        <f>_xlfn.XLOOKUP(A1924, 'Medical Examinations'!A:A, 'Medical Examinations'!D:D, "not found")</f>
        <v>4.08</v>
      </c>
      <c r="E1924" s="2" t="str">
        <f>_xlfn.XLOOKUP(A1924, 'Medical Examinations'!A:A, 'Medical Examinations'!F:F, "not found")</f>
        <v>No</v>
      </c>
      <c r="F1924" s="2" t="str">
        <f>_xlfn.XLOOKUP(A1924, 'Medical Examinations'!A:A, 'Medical Examinations'!G:G, "not found")</f>
        <v>No</v>
      </c>
      <c r="G1924" s="2" t="str">
        <f>_xlfn.XLOOKUP(A1924, 'Medical Examinations'!A:A, 'Medical Examinations'!H:H, "not found")</f>
        <v>No</v>
      </c>
      <c r="H1924" s="2">
        <f>_xlfn.XLOOKUP(A1924, 'Medical Examinations'!A:A, 'Medical Examinations'!J:J, "not found")</f>
        <v>0</v>
      </c>
      <c r="I1924" s="2" t="str">
        <f>_xlfn.XLOOKUP(A1924, 'Medical Examinations'!A:A, 'Medical Examinations'!L:L, "not found")</f>
        <v>No</v>
      </c>
      <c r="J1924" s="2" t="str">
        <f>_xlfn.XLOOKUP(A1924, 'Medical Examinations'!A:A, 'Medical Examinations'!C:C, "not found")</f>
        <v>Normal Weight</v>
      </c>
      <c r="K1924" s="2" t="str">
        <f>_xlfn.XLOOKUP(A1924, 'Medical Examinations'!A:A, 'Medical Examinations'!E:E, "not  found")</f>
        <v>Normal</v>
      </c>
      <c r="L1924" s="16">
        <f>_xlfn.XLOOKUP(A1924, 'Hospitalisation Details'!A:A, 'Hospitalisation Details'!G:G, "not found")</f>
        <v>34558</v>
      </c>
      <c r="M1924" s="17">
        <f>_xlfn.XLOOKUP(A1924, 'Hospitalisation Details'!A:A, 'Hospitalisation Details'!J:J, "not found")</f>
        <v>3847.67</v>
      </c>
      <c r="N1924" s="2" t="str">
        <f>_xlfn.XLOOKUP(A1924, 'Hospitalisation Details'!A:A, 'Hospitalisation Details'!L:L, "not found")</f>
        <v>tier - 3</v>
      </c>
      <c r="O1924" s="2" t="str">
        <f>_xlfn.XLOOKUP(A1924, 'Hospitalisation Details'!A:A, 'Hospitalisation Details'!N:N, "not found")</f>
        <v>tier - 2</v>
      </c>
      <c r="P1924" s="2" t="str">
        <f>_xlfn.XLOOKUP(A1924, 'Hospitalisation Details'!A:A, 'Hospitalisation Details'!P:P, "not found")</f>
        <v>R1011</v>
      </c>
      <c r="Q1924" s="2">
        <f>_xlfn.XLOOKUP(A1924, 'Hospitalisation Details'!A:A, 'Hospitalisation Details'!H:H, "not found")</f>
        <v>28</v>
      </c>
    </row>
    <row r="1925" spans="1:17" ht="15.75" x14ac:dyDescent="0.25">
      <c r="A1925" s="15" t="s">
        <v>444</v>
      </c>
      <c r="B1925" s="2" t="str">
        <f>VLOOKUP(A1925, 'Customer Names'!A:E, 4, FALSE)</f>
        <v>Jay</v>
      </c>
      <c r="C1925" s="2">
        <f>_xlfn.XLOOKUP(A1925, 'Medical Examinations'!A:A, 'Medical Examinations'!B:B, "not found")</f>
        <v>15.37</v>
      </c>
      <c r="D1925" s="2">
        <f>_xlfn.XLOOKUP(A1925, 'Medical Examinations'!A:A, 'Medical Examinations'!D:D, "not found")</f>
        <v>8.6300000000000008</v>
      </c>
      <c r="E1925" s="2" t="str">
        <f>_xlfn.XLOOKUP(A1925, 'Medical Examinations'!A:A, 'Medical Examinations'!F:F, "not found")</f>
        <v>yes</v>
      </c>
      <c r="F1925" s="2" t="str">
        <f>_xlfn.XLOOKUP(A1925, 'Medical Examinations'!A:A, 'Medical Examinations'!G:G, "not found")</f>
        <v>No</v>
      </c>
      <c r="G1925" s="2" t="str">
        <f>_xlfn.XLOOKUP(A1925, 'Medical Examinations'!A:A, 'Medical Examinations'!H:H, "not found")</f>
        <v>No</v>
      </c>
      <c r="H1925" s="2">
        <f>_xlfn.XLOOKUP(A1925, 'Medical Examinations'!A:A, 'Medical Examinations'!J:J, "not found")</f>
        <v>0</v>
      </c>
      <c r="I1925" s="2" t="str">
        <f>_xlfn.XLOOKUP(A1925, 'Medical Examinations'!A:A, 'Medical Examinations'!L:L, "not found")</f>
        <v>No</v>
      </c>
      <c r="J1925" s="2" t="str">
        <f>_xlfn.XLOOKUP(A1925, 'Medical Examinations'!A:A, 'Medical Examinations'!C:C, "not found")</f>
        <v>Underweight</v>
      </c>
      <c r="K1925" s="2" t="str">
        <f>_xlfn.XLOOKUP(A1925, 'Medical Examinations'!A:A, 'Medical Examinations'!E:E, "not  found")</f>
        <v>Diabetes</v>
      </c>
      <c r="L1925" s="16">
        <f>_xlfn.XLOOKUP(A1925, 'Hospitalisation Details'!A:A, 'Hospitalisation Details'!G:G, "not found")</f>
        <v>29858</v>
      </c>
      <c r="M1925" s="17">
        <f>_xlfn.XLOOKUP(A1925, 'Hospitalisation Details'!A:A, 'Hospitalisation Details'!J:J, "not found")</f>
        <v>3797.2</v>
      </c>
      <c r="N1925" s="2" t="str">
        <f>_xlfn.XLOOKUP(A1925, 'Hospitalisation Details'!A:A, 'Hospitalisation Details'!L:L, "not found")</f>
        <v>tier - 2</v>
      </c>
      <c r="O1925" s="2" t="str">
        <f>_xlfn.XLOOKUP(A1925, 'Hospitalisation Details'!A:A, 'Hospitalisation Details'!N:N, "not found")</f>
        <v>tier - 3</v>
      </c>
      <c r="P1925" s="2" t="str">
        <f>_xlfn.XLOOKUP(A1925, 'Hospitalisation Details'!A:A, 'Hospitalisation Details'!P:P, "not found")</f>
        <v>R1012</v>
      </c>
      <c r="Q1925" s="2">
        <f>_xlfn.XLOOKUP(A1925, 'Hospitalisation Details'!A:A, 'Hospitalisation Details'!H:H, "not found")</f>
        <v>41</v>
      </c>
    </row>
    <row r="1926" spans="1:17" ht="15.75" x14ac:dyDescent="0.25">
      <c r="A1926" s="15" t="s">
        <v>443</v>
      </c>
      <c r="B1926" s="2" t="str">
        <f>VLOOKUP(A1926, 'Customer Names'!A:E, 4, FALSE)</f>
        <v>William</v>
      </c>
      <c r="C1926" s="2">
        <f>_xlfn.XLOOKUP(A1926, 'Medical Examinations'!A:A, 'Medical Examinations'!B:B, "not found")</f>
        <v>30.4</v>
      </c>
      <c r="D1926" s="2">
        <f>_xlfn.XLOOKUP(A1926, 'Medical Examinations'!A:A, 'Medical Examinations'!D:D, "not found")</f>
        <v>5.28</v>
      </c>
      <c r="E1926" s="2" t="str">
        <f>_xlfn.XLOOKUP(A1926, 'Medical Examinations'!A:A, 'Medical Examinations'!F:F, "not found")</f>
        <v>No</v>
      </c>
      <c r="F1926" s="2" t="str">
        <f>_xlfn.XLOOKUP(A1926, 'Medical Examinations'!A:A, 'Medical Examinations'!G:G, "not found")</f>
        <v>No</v>
      </c>
      <c r="G1926" s="2" t="str">
        <f>_xlfn.XLOOKUP(A1926, 'Medical Examinations'!A:A, 'Medical Examinations'!H:H, "not found")</f>
        <v>No</v>
      </c>
      <c r="H1926" s="2">
        <f>_xlfn.XLOOKUP(A1926, 'Medical Examinations'!A:A, 'Medical Examinations'!J:J, "not found")</f>
        <v>0</v>
      </c>
      <c r="I1926" s="2" t="str">
        <f>_xlfn.XLOOKUP(A1926, 'Medical Examinations'!A:A, 'Medical Examinations'!L:L, "not found")</f>
        <v>No</v>
      </c>
      <c r="J1926" s="2" t="str">
        <f>_xlfn.XLOOKUP(A1926, 'Medical Examinations'!A:A, 'Medical Examinations'!C:C, "not found")</f>
        <v>Obesity</v>
      </c>
      <c r="K1926" s="2" t="str">
        <f>_xlfn.XLOOKUP(A1926, 'Medical Examinations'!A:A, 'Medical Examinations'!E:E, "not  found")</f>
        <v>Normal</v>
      </c>
      <c r="L1926" s="16">
        <f>_xlfn.XLOOKUP(A1926, 'Hospitalisation Details'!A:A, 'Hospitalisation Details'!G:G, "not found")</f>
        <v>36335</v>
      </c>
      <c r="M1926" s="17">
        <f>_xlfn.XLOOKUP(A1926, 'Hospitalisation Details'!A:A, 'Hospitalisation Details'!J:J, "not found")</f>
        <v>3796.36</v>
      </c>
      <c r="N1926" s="2" t="str">
        <f>_xlfn.XLOOKUP(A1926, 'Hospitalisation Details'!A:A, 'Hospitalisation Details'!L:L, "not found")</f>
        <v>tier - 2</v>
      </c>
      <c r="O1926" s="2" t="str">
        <f>_xlfn.XLOOKUP(A1926, 'Hospitalisation Details'!A:A, 'Hospitalisation Details'!N:N, "not found")</f>
        <v>tier - 3</v>
      </c>
      <c r="P1926" s="2" t="str">
        <f>_xlfn.XLOOKUP(A1926, 'Hospitalisation Details'!A:A, 'Hospitalisation Details'!P:P, "not found")</f>
        <v>R1012</v>
      </c>
      <c r="Q1926" s="2">
        <f>_xlfn.XLOOKUP(A1926, 'Hospitalisation Details'!A:A, 'Hospitalisation Details'!H:H, "not found")</f>
        <v>23</v>
      </c>
    </row>
    <row r="1927" spans="1:17" ht="15.75" x14ac:dyDescent="0.25">
      <c r="A1927" s="15" t="s">
        <v>442</v>
      </c>
      <c r="B1927" s="2" t="str">
        <f>VLOOKUP(A1927, 'Customer Names'!A:E, 4, FALSE)</f>
        <v>Shelley</v>
      </c>
      <c r="C1927" s="2">
        <f>_xlfn.XLOOKUP(A1927, 'Medical Examinations'!A:A, 'Medical Examinations'!B:B, "not found")</f>
        <v>19.48</v>
      </c>
      <c r="D1927" s="2">
        <f>_xlfn.XLOOKUP(A1927, 'Medical Examinations'!A:A, 'Medical Examinations'!D:D, "not found")</f>
        <v>5.63</v>
      </c>
      <c r="E1927" s="2" t="str">
        <f>_xlfn.XLOOKUP(A1927, 'Medical Examinations'!A:A, 'Medical Examinations'!F:F, "not found")</f>
        <v>yes</v>
      </c>
      <c r="F1927" s="2" t="str">
        <f>_xlfn.XLOOKUP(A1927, 'Medical Examinations'!A:A, 'Medical Examinations'!G:G, "not found")</f>
        <v>No</v>
      </c>
      <c r="G1927" s="2" t="str">
        <f>_xlfn.XLOOKUP(A1927, 'Medical Examinations'!A:A, 'Medical Examinations'!H:H, "not found")</f>
        <v>No</v>
      </c>
      <c r="H1927" s="2">
        <f>_xlfn.XLOOKUP(A1927, 'Medical Examinations'!A:A, 'Medical Examinations'!J:J, "not found")</f>
        <v>1</v>
      </c>
      <c r="I1927" s="2" t="str">
        <f>_xlfn.XLOOKUP(A1927, 'Medical Examinations'!A:A, 'Medical Examinations'!L:L, "not found")</f>
        <v>No</v>
      </c>
      <c r="J1927" s="2" t="str">
        <f>_xlfn.XLOOKUP(A1927, 'Medical Examinations'!A:A, 'Medical Examinations'!C:C, "not found")</f>
        <v>Normal Weight</v>
      </c>
      <c r="K1927" s="2" t="str">
        <f>_xlfn.XLOOKUP(A1927, 'Medical Examinations'!A:A, 'Medical Examinations'!E:E, "not  found")</f>
        <v>Normal</v>
      </c>
      <c r="L1927" s="16">
        <f>_xlfn.XLOOKUP(A1927, 'Hospitalisation Details'!A:A, 'Hospitalisation Details'!G:G, "not found")</f>
        <v>32383</v>
      </c>
      <c r="M1927" s="17">
        <f>_xlfn.XLOOKUP(A1927, 'Hospitalisation Details'!A:A, 'Hospitalisation Details'!J:J, "not found")</f>
        <v>3793.55</v>
      </c>
      <c r="N1927" s="2" t="str">
        <f>_xlfn.XLOOKUP(A1927, 'Hospitalisation Details'!A:A, 'Hospitalisation Details'!L:L, "not found")</f>
        <v>tier - 2</v>
      </c>
      <c r="O1927" s="2" t="str">
        <f>_xlfn.XLOOKUP(A1927, 'Hospitalisation Details'!A:A, 'Hospitalisation Details'!N:N, "not found")</f>
        <v>tier - 3</v>
      </c>
      <c r="P1927" s="2" t="str">
        <f>_xlfn.XLOOKUP(A1927, 'Hospitalisation Details'!A:A, 'Hospitalisation Details'!P:P, "not found")</f>
        <v>R1013</v>
      </c>
      <c r="Q1927" s="2">
        <f>_xlfn.XLOOKUP(A1927, 'Hospitalisation Details'!A:A, 'Hospitalisation Details'!H:H, "not found")</f>
        <v>34</v>
      </c>
    </row>
    <row r="1928" spans="1:17" ht="15.75" x14ac:dyDescent="0.25">
      <c r="A1928" s="15" t="s">
        <v>441</v>
      </c>
      <c r="B1928" s="2" t="str">
        <f>VLOOKUP(A1928, 'Customer Names'!A:E, 4, FALSE)</f>
        <v>Jekaterina</v>
      </c>
      <c r="C1928" s="2">
        <f>_xlfn.XLOOKUP(A1928, 'Medical Examinations'!A:A, 'Medical Examinations'!B:B, "not found")</f>
        <v>16.96</v>
      </c>
      <c r="D1928" s="2">
        <f>_xlfn.XLOOKUP(A1928, 'Medical Examinations'!A:A, 'Medical Examinations'!D:D, "not found")</f>
        <v>11.47</v>
      </c>
      <c r="E1928" s="2" t="str">
        <f>_xlfn.XLOOKUP(A1928, 'Medical Examinations'!A:A, 'Medical Examinations'!F:F, "not found")</f>
        <v>yes</v>
      </c>
      <c r="F1928" s="2" t="str">
        <f>_xlfn.XLOOKUP(A1928, 'Medical Examinations'!A:A, 'Medical Examinations'!G:G, "not found")</f>
        <v>No</v>
      </c>
      <c r="G1928" s="2" t="str">
        <f>_xlfn.XLOOKUP(A1928, 'Medical Examinations'!A:A, 'Medical Examinations'!H:H, "not found")</f>
        <v>No</v>
      </c>
      <c r="H1928" s="2">
        <f>_xlfn.XLOOKUP(A1928, 'Medical Examinations'!A:A, 'Medical Examinations'!J:J, "not found")</f>
        <v>0</v>
      </c>
      <c r="I1928" s="2" t="str">
        <f>_xlfn.XLOOKUP(A1928, 'Medical Examinations'!A:A, 'Medical Examinations'!L:L, "not found")</f>
        <v>No</v>
      </c>
      <c r="J1928" s="2" t="str">
        <f>_xlfn.XLOOKUP(A1928, 'Medical Examinations'!A:A, 'Medical Examinations'!C:C, "not found")</f>
        <v>Underweight</v>
      </c>
      <c r="K1928" s="2" t="str">
        <f>_xlfn.XLOOKUP(A1928, 'Medical Examinations'!A:A, 'Medical Examinations'!E:E, "not  found")</f>
        <v>Diabetes</v>
      </c>
      <c r="L1928" s="16">
        <f>_xlfn.XLOOKUP(A1928, 'Hospitalisation Details'!A:A, 'Hospitalisation Details'!G:G, "not found")</f>
        <v>29933</v>
      </c>
      <c r="M1928" s="17">
        <f>_xlfn.XLOOKUP(A1928, 'Hospitalisation Details'!A:A, 'Hospitalisation Details'!J:J, "not found")</f>
        <v>3785.77</v>
      </c>
      <c r="N1928" s="2" t="str">
        <f>_xlfn.XLOOKUP(A1928, 'Hospitalisation Details'!A:A, 'Hospitalisation Details'!L:L, "not found")</f>
        <v>tier - 2</v>
      </c>
      <c r="O1928" s="2" t="str">
        <f>_xlfn.XLOOKUP(A1928, 'Hospitalisation Details'!A:A, 'Hospitalisation Details'!N:N, "not found")</f>
        <v>tier - 1</v>
      </c>
      <c r="P1928" s="2" t="str">
        <f>_xlfn.XLOOKUP(A1928, 'Hospitalisation Details'!A:A, 'Hospitalisation Details'!P:P, "not found")</f>
        <v>R1013</v>
      </c>
      <c r="Q1928" s="2">
        <f>_xlfn.XLOOKUP(A1928, 'Hospitalisation Details'!A:A, 'Hospitalisation Details'!H:H, "not found")</f>
        <v>41</v>
      </c>
    </row>
    <row r="1929" spans="1:17" ht="15.75" x14ac:dyDescent="0.25">
      <c r="A1929" s="15" t="s">
        <v>440</v>
      </c>
      <c r="B1929" s="2" t="str">
        <f>VLOOKUP(A1929, 'Customer Names'!A:E, 4, FALSE)</f>
        <v>Daniel</v>
      </c>
      <c r="C1929" s="2">
        <f>_xlfn.XLOOKUP(A1929, 'Medical Examinations'!A:A, 'Medical Examinations'!B:B, "not found")</f>
        <v>19.05</v>
      </c>
      <c r="D1929" s="2">
        <f>_xlfn.XLOOKUP(A1929, 'Medical Examinations'!A:A, 'Medical Examinations'!D:D, "not found")</f>
        <v>4.92</v>
      </c>
      <c r="E1929" s="2" t="str">
        <f>_xlfn.XLOOKUP(A1929, 'Medical Examinations'!A:A, 'Medical Examinations'!F:F, "not found")</f>
        <v>No</v>
      </c>
      <c r="F1929" s="2" t="str">
        <f>_xlfn.XLOOKUP(A1929, 'Medical Examinations'!A:A, 'Medical Examinations'!G:G, "not found")</f>
        <v>No</v>
      </c>
      <c r="G1929" s="2" t="str">
        <f>_xlfn.XLOOKUP(A1929, 'Medical Examinations'!A:A, 'Medical Examinations'!H:H, "not found")</f>
        <v>No</v>
      </c>
      <c r="H1929" s="2">
        <f>_xlfn.XLOOKUP(A1929, 'Medical Examinations'!A:A, 'Medical Examinations'!J:J, "not found")</f>
        <v>1</v>
      </c>
      <c r="I1929" s="2" t="str">
        <f>_xlfn.XLOOKUP(A1929, 'Medical Examinations'!A:A, 'Medical Examinations'!L:L, "not found")</f>
        <v>No</v>
      </c>
      <c r="J1929" s="2" t="str">
        <f>_xlfn.XLOOKUP(A1929, 'Medical Examinations'!A:A, 'Medical Examinations'!C:C, "not found")</f>
        <v>Normal Weight</v>
      </c>
      <c r="K1929" s="2" t="str">
        <f>_xlfn.XLOOKUP(A1929, 'Medical Examinations'!A:A, 'Medical Examinations'!E:E, "not  found")</f>
        <v>Normal</v>
      </c>
      <c r="L1929" s="16">
        <f>_xlfn.XLOOKUP(A1929, 'Hospitalisation Details'!A:A, 'Hospitalisation Details'!G:G, "not found")</f>
        <v>32074</v>
      </c>
      <c r="M1929" s="17">
        <f>_xlfn.XLOOKUP(A1929, 'Hospitalisation Details'!A:A, 'Hospitalisation Details'!J:J, "not found")</f>
        <v>3773.23</v>
      </c>
      <c r="N1929" s="2" t="str">
        <f>_xlfn.XLOOKUP(A1929, 'Hospitalisation Details'!A:A, 'Hospitalisation Details'!L:L, "not found")</f>
        <v>tier - 2</v>
      </c>
      <c r="O1929" s="2" t="str">
        <f>_xlfn.XLOOKUP(A1929, 'Hospitalisation Details'!A:A, 'Hospitalisation Details'!N:N, "not found")</f>
        <v>tier - 3</v>
      </c>
      <c r="P1929" s="2" t="str">
        <f>_xlfn.XLOOKUP(A1929, 'Hospitalisation Details'!A:A, 'Hospitalisation Details'!P:P, "not found")</f>
        <v>R1013</v>
      </c>
      <c r="Q1929" s="2">
        <f>_xlfn.XLOOKUP(A1929, 'Hospitalisation Details'!A:A, 'Hospitalisation Details'!H:H, "not found")</f>
        <v>35</v>
      </c>
    </row>
    <row r="1930" spans="1:17" ht="15.75" x14ac:dyDescent="0.25">
      <c r="A1930" s="15" t="s">
        <v>439</v>
      </c>
      <c r="B1930" s="2" t="str">
        <f>VLOOKUP(A1930, 'Customer Names'!A:E, 4, FALSE)</f>
        <v>Pauline</v>
      </c>
      <c r="C1930" s="2">
        <f>_xlfn.XLOOKUP(A1930, 'Medical Examinations'!A:A, 'Medical Examinations'!B:B, "not found")</f>
        <v>37.619999999999997</v>
      </c>
      <c r="D1930" s="2">
        <f>_xlfn.XLOOKUP(A1930, 'Medical Examinations'!A:A, 'Medical Examinations'!D:D, "not found")</f>
        <v>4.18</v>
      </c>
      <c r="E1930" s="2" t="str">
        <f>_xlfn.XLOOKUP(A1930, 'Medical Examinations'!A:A, 'Medical Examinations'!F:F, "not found")</f>
        <v>No</v>
      </c>
      <c r="F1930" s="2" t="str">
        <f>_xlfn.XLOOKUP(A1930, 'Medical Examinations'!A:A, 'Medical Examinations'!G:G, "not found")</f>
        <v>No</v>
      </c>
      <c r="G1930" s="2" t="str">
        <f>_xlfn.XLOOKUP(A1930, 'Medical Examinations'!A:A, 'Medical Examinations'!H:H, "not found")</f>
        <v>No</v>
      </c>
      <c r="H1930" s="2">
        <f>_xlfn.XLOOKUP(A1930, 'Medical Examinations'!A:A, 'Medical Examinations'!J:J, "not found")</f>
        <v>0</v>
      </c>
      <c r="I1930" s="2" t="str">
        <f>_xlfn.XLOOKUP(A1930, 'Medical Examinations'!A:A, 'Medical Examinations'!L:L, "not found")</f>
        <v>No</v>
      </c>
      <c r="J1930" s="2" t="str">
        <f>_xlfn.XLOOKUP(A1930, 'Medical Examinations'!A:A, 'Medical Examinations'!C:C, "not found")</f>
        <v>Obesity</v>
      </c>
      <c r="K1930" s="2" t="str">
        <f>_xlfn.XLOOKUP(A1930, 'Medical Examinations'!A:A, 'Medical Examinations'!E:E, "not  found")</f>
        <v>Normal</v>
      </c>
      <c r="L1930" s="16">
        <f>_xlfn.XLOOKUP(A1930, 'Hospitalisation Details'!A:A, 'Hospitalisation Details'!G:G, "not found")</f>
        <v>34659</v>
      </c>
      <c r="M1930" s="17">
        <f>_xlfn.XLOOKUP(A1930, 'Hospitalisation Details'!A:A, 'Hospitalisation Details'!J:J, "not found")</f>
        <v>3766.88</v>
      </c>
      <c r="N1930" s="2" t="str">
        <f>_xlfn.XLOOKUP(A1930, 'Hospitalisation Details'!A:A, 'Hospitalisation Details'!L:L, "not found")</f>
        <v>tier - 2</v>
      </c>
      <c r="O1930" s="2" t="str">
        <f>_xlfn.XLOOKUP(A1930, 'Hospitalisation Details'!A:A, 'Hospitalisation Details'!N:N, "not found")</f>
        <v>tier - 1</v>
      </c>
      <c r="P1930" s="2" t="str">
        <f>_xlfn.XLOOKUP(A1930, 'Hospitalisation Details'!A:A, 'Hospitalisation Details'!P:P, "not found")</f>
        <v>R1013</v>
      </c>
      <c r="Q1930" s="2">
        <f>_xlfn.XLOOKUP(A1930, 'Hospitalisation Details'!A:A, 'Hospitalisation Details'!H:H, "not found")</f>
        <v>28</v>
      </c>
    </row>
    <row r="1931" spans="1:17" ht="15.75" x14ac:dyDescent="0.25">
      <c r="A1931" s="15" t="s">
        <v>438</v>
      </c>
      <c r="B1931" s="2" t="str">
        <f>VLOOKUP(A1931, 'Customer Names'!A:E, 4, FALSE)</f>
        <v>Colleen</v>
      </c>
      <c r="C1931" s="2">
        <f>_xlfn.XLOOKUP(A1931, 'Medical Examinations'!A:A, 'Medical Examinations'!B:B, "not found")</f>
        <v>29.1</v>
      </c>
      <c r="D1931" s="2">
        <f>_xlfn.XLOOKUP(A1931, 'Medical Examinations'!A:A, 'Medical Examinations'!D:D, "not found")</f>
        <v>4.67</v>
      </c>
      <c r="E1931" s="2" t="str">
        <f>_xlfn.XLOOKUP(A1931, 'Medical Examinations'!A:A, 'Medical Examinations'!F:F, "not found")</f>
        <v>No</v>
      </c>
      <c r="F1931" s="2" t="str">
        <f>_xlfn.XLOOKUP(A1931, 'Medical Examinations'!A:A, 'Medical Examinations'!G:G, "not found")</f>
        <v>No</v>
      </c>
      <c r="G1931" s="2" t="str">
        <f>_xlfn.XLOOKUP(A1931, 'Medical Examinations'!A:A, 'Medical Examinations'!H:H, "not found")</f>
        <v>No</v>
      </c>
      <c r="H1931" s="2">
        <f>_xlfn.XLOOKUP(A1931, 'Medical Examinations'!A:A, 'Medical Examinations'!J:J, "not found")</f>
        <v>0</v>
      </c>
      <c r="I1931" s="2" t="str">
        <f>_xlfn.XLOOKUP(A1931, 'Medical Examinations'!A:A, 'Medical Examinations'!L:L, "not found")</f>
        <v>No</v>
      </c>
      <c r="J1931" s="2" t="str">
        <f>_xlfn.XLOOKUP(A1931, 'Medical Examinations'!A:A, 'Medical Examinations'!C:C, "not found")</f>
        <v>Overweight</v>
      </c>
      <c r="K1931" s="2" t="str">
        <f>_xlfn.XLOOKUP(A1931, 'Medical Examinations'!A:A, 'Medical Examinations'!E:E, "not  found")</f>
        <v>Normal</v>
      </c>
      <c r="L1931" s="16">
        <f>_xlfn.XLOOKUP(A1931, 'Hospitalisation Details'!A:A, 'Hospitalisation Details'!G:G, "not found")</f>
        <v>33535</v>
      </c>
      <c r="M1931" s="17">
        <f>_xlfn.XLOOKUP(A1931, 'Hospitalisation Details'!A:A, 'Hospitalisation Details'!J:J, "not found")</f>
        <v>3761.29</v>
      </c>
      <c r="N1931" s="2" t="str">
        <f>_xlfn.XLOOKUP(A1931, 'Hospitalisation Details'!A:A, 'Hospitalisation Details'!L:L, "not found")</f>
        <v>tier - 2</v>
      </c>
      <c r="O1931" s="2" t="str">
        <f>_xlfn.XLOOKUP(A1931, 'Hospitalisation Details'!A:A, 'Hospitalisation Details'!N:N, "not found")</f>
        <v>tier - 3</v>
      </c>
      <c r="P1931" s="2" t="str">
        <f>_xlfn.XLOOKUP(A1931, 'Hospitalisation Details'!A:A, 'Hospitalisation Details'!P:P, "not found")</f>
        <v>R1011</v>
      </c>
      <c r="Q1931" s="2">
        <f>_xlfn.XLOOKUP(A1931, 'Hospitalisation Details'!A:A, 'Hospitalisation Details'!H:H, "not found")</f>
        <v>31</v>
      </c>
    </row>
    <row r="1932" spans="1:17" ht="15.75" x14ac:dyDescent="0.25">
      <c r="A1932" s="15" t="s">
        <v>437</v>
      </c>
      <c r="B1932" s="2" t="str">
        <f>VLOOKUP(A1932, 'Customer Names'!A:E, 4, FALSE)</f>
        <v>Aleah K</v>
      </c>
      <c r="C1932" s="2">
        <f>_xlfn.XLOOKUP(A1932, 'Medical Examinations'!A:A, 'Medical Examinations'!B:B, "not found")</f>
        <v>26.62</v>
      </c>
      <c r="D1932" s="2">
        <f>_xlfn.XLOOKUP(A1932, 'Medical Examinations'!A:A, 'Medical Examinations'!D:D, "not found")</f>
        <v>6.24</v>
      </c>
      <c r="E1932" s="2" t="str">
        <f>_xlfn.XLOOKUP(A1932, 'Medical Examinations'!A:A, 'Medical Examinations'!F:F, "not found")</f>
        <v>No</v>
      </c>
      <c r="F1932" s="2" t="str">
        <f>_xlfn.XLOOKUP(A1932, 'Medical Examinations'!A:A, 'Medical Examinations'!G:G, "not found")</f>
        <v>No</v>
      </c>
      <c r="G1932" s="2" t="str">
        <f>_xlfn.XLOOKUP(A1932, 'Medical Examinations'!A:A, 'Medical Examinations'!H:H, "not found")</f>
        <v>No</v>
      </c>
      <c r="H1932" s="2">
        <f>_xlfn.XLOOKUP(A1932, 'Medical Examinations'!A:A, 'Medical Examinations'!J:J, "not found")</f>
        <v>0</v>
      </c>
      <c r="I1932" s="2" t="str">
        <f>_xlfn.XLOOKUP(A1932, 'Medical Examinations'!A:A, 'Medical Examinations'!L:L, "not found")</f>
        <v>No</v>
      </c>
      <c r="J1932" s="2" t="str">
        <f>_xlfn.XLOOKUP(A1932, 'Medical Examinations'!A:A, 'Medical Examinations'!C:C, "not found")</f>
        <v>Overweight</v>
      </c>
      <c r="K1932" s="2" t="str">
        <f>_xlfn.XLOOKUP(A1932, 'Medical Examinations'!A:A, 'Medical Examinations'!E:E, "not  found")</f>
        <v>Prediabeties</v>
      </c>
      <c r="L1932" s="16">
        <f>_xlfn.XLOOKUP(A1932, 'Hospitalisation Details'!A:A, 'Hospitalisation Details'!G:G, "not found")</f>
        <v>33475</v>
      </c>
      <c r="M1932" s="17">
        <f>_xlfn.XLOOKUP(A1932, 'Hospitalisation Details'!A:A, 'Hospitalisation Details'!J:J, "not found")</f>
        <v>3757.84</v>
      </c>
      <c r="N1932" s="2" t="str">
        <f>_xlfn.XLOOKUP(A1932, 'Hospitalisation Details'!A:A, 'Hospitalisation Details'!L:L, "not found")</f>
        <v>tier - 2</v>
      </c>
      <c r="O1932" s="2" t="str">
        <f>_xlfn.XLOOKUP(A1932, 'Hospitalisation Details'!A:A, 'Hospitalisation Details'!N:N, "not found")</f>
        <v>tier - 1</v>
      </c>
      <c r="P1932" s="2" t="str">
        <f>_xlfn.XLOOKUP(A1932, 'Hospitalisation Details'!A:A, 'Hospitalisation Details'!P:P, "not found")</f>
        <v>R1013</v>
      </c>
      <c r="Q1932" s="2">
        <f>_xlfn.XLOOKUP(A1932, 'Hospitalisation Details'!A:A, 'Hospitalisation Details'!H:H, "not found")</f>
        <v>31</v>
      </c>
    </row>
    <row r="1933" spans="1:17" ht="15.75" x14ac:dyDescent="0.25">
      <c r="A1933" s="15" t="s">
        <v>436</v>
      </c>
      <c r="B1933" s="2" t="str">
        <f>VLOOKUP(A1933, 'Customer Names'!A:E, 4, FALSE)</f>
        <v>Mare</v>
      </c>
      <c r="C1933" s="2">
        <f>_xlfn.XLOOKUP(A1933, 'Medical Examinations'!A:A, 'Medical Examinations'!B:B, "not found")</f>
        <v>25.74</v>
      </c>
      <c r="D1933" s="2">
        <f>_xlfn.XLOOKUP(A1933, 'Medical Examinations'!A:A, 'Medical Examinations'!D:D, "not found")</f>
        <v>5.99</v>
      </c>
      <c r="E1933" s="2" t="str">
        <f>_xlfn.XLOOKUP(A1933, 'Medical Examinations'!A:A, 'Medical Examinations'!F:F, "not found")</f>
        <v>No</v>
      </c>
      <c r="F1933" s="2" t="str">
        <f>_xlfn.XLOOKUP(A1933, 'Medical Examinations'!A:A, 'Medical Examinations'!G:G, "not found")</f>
        <v>No</v>
      </c>
      <c r="G1933" s="2" t="str">
        <f>_xlfn.XLOOKUP(A1933, 'Medical Examinations'!A:A, 'Medical Examinations'!H:H, "not found")</f>
        <v>No</v>
      </c>
      <c r="H1933" s="2">
        <f>_xlfn.XLOOKUP(A1933, 'Medical Examinations'!A:A, 'Medical Examinations'!J:J, "not found")</f>
        <v>0</v>
      </c>
      <c r="I1933" s="2" t="str">
        <f>_xlfn.XLOOKUP(A1933, 'Medical Examinations'!A:A, 'Medical Examinations'!L:L, "not found")</f>
        <v>No</v>
      </c>
      <c r="J1933" s="2" t="str">
        <f>_xlfn.XLOOKUP(A1933, 'Medical Examinations'!A:A, 'Medical Examinations'!C:C, "not found")</f>
        <v>Overweight</v>
      </c>
      <c r="K1933" s="2" t="str">
        <f>_xlfn.XLOOKUP(A1933, 'Medical Examinations'!A:A, 'Medical Examinations'!E:E, "not  found")</f>
        <v>Prediabeties</v>
      </c>
      <c r="L1933" s="16">
        <f>_xlfn.XLOOKUP(A1933, 'Hospitalisation Details'!A:A, 'Hospitalisation Details'!G:G, "not found")</f>
        <v>33539</v>
      </c>
      <c r="M1933" s="17">
        <f>_xlfn.XLOOKUP(A1933, 'Hospitalisation Details'!A:A, 'Hospitalisation Details'!J:J, "not found")</f>
        <v>3756.62</v>
      </c>
      <c r="N1933" s="2" t="str">
        <f>_xlfn.XLOOKUP(A1933, 'Hospitalisation Details'!A:A, 'Hospitalisation Details'!L:L, "not found")</f>
        <v>tier - 2</v>
      </c>
      <c r="O1933" s="2" t="str">
        <f>_xlfn.XLOOKUP(A1933, 'Hospitalisation Details'!A:A, 'Hospitalisation Details'!N:N, "not found")</f>
        <v>tier - 2</v>
      </c>
      <c r="P1933" s="2" t="str">
        <f>_xlfn.XLOOKUP(A1933, 'Hospitalisation Details'!A:A, 'Hospitalisation Details'!P:P, "not found")</f>
        <v>R1013</v>
      </c>
      <c r="Q1933" s="2">
        <f>_xlfn.XLOOKUP(A1933, 'Hospitalisation Details'!A:A, 'Hospitalisation Details'!H:H, "not found")</f>
        <v>31</v>
      </c>
    </row>
    <row r="1934" spans="1:17" ht="15.75" x14ac:dyDescent="0.25">
      <c r="A1934" s="15" t="s">
        <v>435</v>
      </c>
      <c r="B1934" s="2" t="str">
        <f>VLOOKUP(A1934, 'Customer Names'!A:E, 4, FALSE)</f>
        <v>Kevin</v>
      </c>
      <c r="C1934" s="2">
        <f>_xlfn.XLOOKUP(A1934, 'Medical Examinations'!A:A, 'Medical Examinations'!B:B, "not found")</f>
        <v>18.22</v>
      </c>
      <c r="D1934" s="2">
        <f>_xlfn.XLOOKUP(A1934, 'Medical Examinations'!A:A, 'Medical Examinations'!D:D, "not found")</f>
        <v>10.27</v>
      </c>
      <c r="E1934" s="2" t="str">
        <f>_xlfn.XLOOKUP(A1934, 'Medical Examinations'!A:A, 'Medical Examinations'!F:F, "not found")</f>
        <v>yes</v>
      </c>
      <c r="F1934" s="2" t="str">
        <f>_xlfn.XLOOKUP(A1934, 'Medical Examinations'!A:A, 'Medical Examinations'!G:G, "not found")</f>
        <v>No</v>
      </c>
      <c r="G1934" s="2" t="str">
        <f>_xlfn.XLOOKUP(A1934, 'Medical Examinations'!A:A, 'Medical Examinations'!H:H, "not found")</f>
        <v>No</v>
      </c>
      <c r="H1934" s="2">
        <f>_xlfn.XLOOKUP(A1934, 'Medical Examinations'!A:A, 'Medical Examinations'!J:J, "not found")</f>
        <v>1</v>
      </c>
      <c r="I1934" s="2" t="str">
        <f>_xlfn.XLOOKUP(A1934, 'Medical Examinations'!A:A, 'Medical Examinations'!L:L, "not found")</f>
        <v>No</v>
      </c>
      <c r="J1934" s="2" t="str">
        <f>_xlfn.XLOOKUP(A1934, 'Medical Examinations'!A:A, 'Medical Examinations'!C:C, "not found")</f>
        <v>Underweight</v>
      </c>
      <c r="K1934" s="2" t="str">
        <f>_xlfn.XLOOKUP(A1934, 'Medical Examinations'!A:A, 'Medical Examinations'!E:E, "not  found")</f>
        <v>Diabetes</v>
      </c>
      <c r="L1934" s="16">
        <f>_xlfn.XLOOKUP(A1934, 'Hospitalisation Details'!A:A, 'Hospitalisation Details'!G:G, "not found")</f>
        <v>31664</v>
      </c>
      <c r="M1934" s="17">
        <f>_xlfn.XLOOKUP(A1934, 'Hospitalisation Details'!A:A, 'Hospitalisation Details'!J:J, "not found")</f>
        <v>3748.56</v>
      </c>
      <c r="N1934" s="2" t="str">
        <f>_xlfn.XLOOKUP(A1934, 'Hospitalisation Details'!A:A, 'Hospitalisation Details'!L:L, "not found")</f>
        <v>tier - 2</v>
      </c>
      <c r="O1934" s="2" t="str">
        <f>_xlfn.XLOOKUP(A1934, 'Hospitalisation Details'!A:A, 'Hospitalisation Details'!N:N, "not found")</f>
        <v>tier - 2</v>
      </c>
      <c r="P1934" s="2" t="str">
        <f>_xlfn.XLOOKUP(A1934, 'Hospitalisation Details'!A:A, 'Hospitalisation Details'!P:P, "not found")</f>
        <v>R1013</v>
      </c>
      <c r="Q1934" s="2">
        <f>_xlfn.XLOOKUP(A1934, 'Hospitalisation Details'!A:A, 'Hospitalisation Details'!H:H, "not found")</f>
        <v>36</v>
      </c>
    </row>
    <row r="1935" spans="1:17" ht="15.75" x14ac:dyDescent="0.25">
      <c r="A1935" s="15" t="s">
        <v>434</v>
      </c>
      <c r="B1935" s="2" t="str">
        <f>VLOOKUP(A1935, 'Customer Names'!A:E, 4, FALSE)</f>
        <v>Jessica</v>
      </c>
      <c r="C1935" s="2">
        <f>_xlfn.XLOOKUP(A1935, 'Medical Examinations'!A:A, 'Medical Examinations'!B:B, "not found")</f>
        <v>26.03</v>
      </c>
      <c r="D1935" s="2">
        <f>_xlfn.XLOOKUP(A1935, 'Medical Examinations'!A:A, 'Medical Examinations'!D:D, "not found")</f>
        <v>5.97</v>
      </c>
      <c r="E1935" s="2" t="str">
        <f>_xlfn.XLOOKUP(A1935, 'Medical Examinations'!A:A, 'Medical Examinations'!F:F, "not found")</f>
        <v>No</v>
      </c>
      <c r="F1935" s="2" t="str">
        <f>_xlfn.XLOOKUP(A1935, 'Medical Examinations'!A:A, 'Medical Examinations'!G:G, "not found")</f>
        <v>No</v>
      </c>
      <c r="G1935" s="2" t="str">
        <f>_xlfn.XLOOKUP(A1935, 'Medical Examinations'!A:A, 'Medical Examinations'!H:H, "not found")</f>
        <v>Yes</v>
      </c>
      <c r="H1935" s="2">
        <f>_xlfn.XLOOKUP(A1935, 'Medical Examinations'!A:A, 'Medical Examinations'!J:J, "not found")</f>
        <v>1</v>
      </c>
      <c r="I1935" s="2" t="str">
        <f>_xlfn.XLOOKUP(A1935, 'Medical Examinations'!A:A, 'Medical Examinations'!L:L, "not found")</f>
        <v>No</v>
      </c>
      <c r="J1935" s="2" t="str">
        <f>_xlfn.XLOOKUP(A1935, 'Medical Examinations'!A:A, 'Medical Examinations'!C:C, "not found")</f>
        <v>Overweight</v>
      </c>
      <c r="K1935" s="2" t="str">
        <f>_xlfn.XLOOKUP(A1935, 'Medical Examinations'!A:A, 'Medical Examinations'!E:E, "not  found")</f>
        <v>Prediabeties</v>
      </c>
      <c r="L1935" s="16">
        <f>_xlfn.XLOOKUP(A1935, 'Hospitalisation Details'!A:A, 'Hospitalisation Details'!G:G, "not found")</f>
        <v>34142</v>
      </c>
      <c r="M1935" s="17">
        <f>_xlfn.XLOOKUP(A1935, 'Hospitalisation Details'!A:A, 'Hospitalisation Details'!J:J, "not found")</f>
        <v>3736.46</v>
      </c>
      <c r="N1935" s="2" t="str">
        <f>_xlfn.XLOOKUP(A1935, 'Hospitalisation Details'!A:A, 'Hospitalisation Details'!L:L, "not found")</f>
        <v>tier - 2</v>
      </c>
      <c r="O1935" s="2" t="str">
        <f>_xlfn.XLOOKUP(A1935, 'Hospitalisation Details'!A:A, 'Hospitalisation Details'!N:N, "not found")</f>
        <v>tier - 2</v>
      </c>
      <c r="P1935" s="2" t="str">
        <f>_xlfn.XLOOKUP(A1935, 'Hospitalisation Details'!A:A, 'Hospitalisation Details'!P:P, "not found")</f>
        <v>R1012</v>
      </c>
      <c r="Q1935" s="2">
        <f>_xlfn.XLOOKUP(A1935, 'Hospitalisation Details'!A:A, 'Hospitalisation Details'!H:H, "not found")</f>
        <v>29</v>
      </c>
    </row>
    <row r="1936" spans="1:17" ht="15.75" x14ac:dyDescent="0.25">
      <c r="A1936" s="15" t="s">
        <v>433</v>
      </c>
      <c r="B1936" s="2" t="str">
        <f>VLOOKUP(A1936, 'Customer Names'!A:E, 4, FALSE)</f>
        <v>Amanda R</v>
      </c>
      <c r="C1936" s="2">
        <f>_xlfn.XLOOKUP(A1936, 'Medical Examinations'!A:A, 'Medical Examinations'!B:B, "not found")</f>
        <v>17.29</v>
      </c>
      <c r="D1936" s="2">
        <f>_xlfn.XLOOKUP(A1936, 'Medical Examinations'!A:A, 'Medical Examinations'!D:D, "not found")</f>
        <v>4.9800000000000004</v>
      </c>
      <c r="E1936" s="2" t="str">
        <f>_xlfn.XLOOKUP(A1936, 'Medical Examinations'!A:A, 'Medical Examinations'!F:F, "not found")</f>
        <v>No</v>
      </c>
      <c r="F1936" s="2" t="str">
        <f>_xlfn.XLOOKUP(A1936, 'Medical Examinations'!A:A, 'Medical Examinations'!G:G, "not found")</f>
        <v>No</v>
      </c>
      <c r="G1936" s="2" t="str">
        <f>_xlfn.XLOOKUP(A1936, 'Medical Examinations'!A:A, 'Medical Examinations'!H:H, "not found")</f>
        <v>No</v>
      </c>
      <c r="H1936" s="2">
        <f>_xlfn.XLOOKUP(A1936, 'Medical Examinations'!A:A, 'Medical Examinations'!J:J, "not found")</f>
        <v>0</v>
      </c>
      <c r="I1936" s="2" t="str">
        <f>_xlfn.XLOOKUP(A1936, 'Medical Examinations'!A:A, 'Medical Examinations'!L:L, "not found")</f>
        <v>No</v>
      </c>
      <c r="J1936" s="2" t="str">
        <f>_xlfn.XLOOKUP(A1936, 'Medical Examinations'!A:A, 'Medical Examinations'!C:C, "not found")</f>
        <v>Underweight</v>
      </c>
      <c r="K1936" s="2" t="str">
        <f>_xlfn.XLOOKUP(A1936, 'Medical Examinations'!A:A, 'Medical Examinations'!E:E, "not  found")</f>
        <v>Normal</v>
      </c>
      <c r="L1936" s="16">
        <f>_xlfn.XLOOKUP(A1936, 'Hospitalisation Details'!A:A, 'Hospitalisation Details'!G:G, "not found")</f>
        <v>34568</v>
      </c>
      <c r="M1936" s="17">
        <f>_xlfn.XLOOKUP(A1936, 'Hospitalisation Details'!A:A, 'Hospitalisation Details'!J:J, "not found")</f>
        <v>3732.63</v>
      </c>
      <c r="N1936" s="2" t="str">
        <f>_xlfn.XLOOKUP(A1936, 'Hospitalisation Details'!A:A, 'Hospitalisation Details'!L:L, "not found")</f>
        <v>tier - 2</v>
      </c>
      <c r="O1936" s="2" t="str">
        <f>_xlfn.XLOOKUP(A1936, 'Hospitalisation Details'!A:A, 'Hospitalisation Details'!N:N, "not found")</f>
        <v>tier - 3</v>
      </c>
      <c r="P1936" s="2" t="str">
        <f>_xlfn.XLOOKUP(A1936, 'Hospitalisation Details'!A:A, 'Hospitalisation Details'!P:P, "not found")</f>
        <v>R1024</v>
      </c>
      <c r="Q1936" s="2">
        <f>_xlfn.XLOOKUP(A1936, 'Hospitalisation Details'!A:A, 'Hospitalisation Details'!H:H, "not found")</f>
        <v>28</v>
      </c>
    </row>
    <row r="1937" spans="1:17" ht="15.75" x14ac:dyDescent="0.25">
      <c r="A1937" s="15" t="s">
        <v>432</v>
      </c>
      <c r="B1937" s="2" t="str">
        <f>VLOOKUP(A1937, 'Customer Names'!A:E, 4, FALSE)</f>
        <v>Murray W.</v>
      </c>
      <c r="C1937" s="2">
        <f>_xlfn.XLOOKUP(A1937, 'Medical Examinations'!A:A, 'Medical Examinations'!B:B, "not found")</f>
        <v>18.170000000000002</v>
      </c>
      <c r="D1937" s="2">
        <f>_xlfn.XLOOKUP(A1937, 'Medical Examinations'!A:A, 'Medical Examinations'!D:D, "not found")</f>
        <v>6.91</v>
      </c>
      <c r="E1937" s="2" t="str">
        <f>_xlfn.XLOOKUP(A1937, 'Medical Examinations'!A:A, 'Medical Examinations'!F:F, "not found")</f>
        <v>yes</v>
      </c>
      <c r="F1937" s="2" t="str">
        <f>_xlfn.XLOOKUP(A1937, 'Medical Examinations'!A:A, 'Medical Examinations'!G:G, "not found")</f>
        <v>No</v>
      </c>
      <c r="G1937" s="2" t="str">
        <f>_xlfn.XLOOKUP(A1937, 'Medical Examinations'!A:A, 'Medical Examinations'!H:H, "not found")</f>
        <v>No</v>
      </c>
      <c r="H1937" s="2">
        <f>_xlfn.XLOOKUP(A1937, 'Medical Examinations'!A:A, 'Medical Examinations'!J:J, "not found")</f>
        <v>1</v>
      </c>
      <c r="I1937" s="2" t="str">
        <f>_xlfn.XLOOKUP(A1937, 'Medical Examinations'!A:A, 'Medical Examinations'!L:L, "not found")</f>
        <v>No</v>
      </c>
      <c r="J1937" s="2" t="str">
        <f>_xlfn.XLOOKUP(A1937, 'Medical Examinations'!A:A, 'Medical Examinations'!C:C, "not found")</f>
        <v>Underweight</v>
      </c>
      <c r="K1937" s="2" t="str">
        <f>_xlfn.XLOOKUP(A1937, 'Medical Examinations'!A:A, 'Medical Examinations'!E:E, "not  found")</f>
        <v>Diabetes</v>
      </c>
      <c r="L1937" s="16">
        <f>_xlfn.XLOOKUP(A1937, 'Hospitalisation Details'!A:A, 'Hospitalisation Details'!G:G, "not found")</f>
        <v>31747</v>
      </c>
      <c r="M1937" s="17">
        <f>_xlfn.XLOOKUP(A1937, 'Hospitalisation Details'!A:A, 'Hospitalisation Details'!J:J, "not found")</f>
        <v>3731.6</v>
      </c>
      <c r="N1937" s="2" t="str">
        <f>_xlfn.XLOOKUP(A1937, 'Hospitalisation Details'!A:A, 'Hospitalisation Details'!L:L, "not found")</f>
        <v>tier - 2</v>
      </c>
      <c r="O1937" s="2" t="str">
        <f>_xlfn.XLOOKUP(A1937, 'Hospitalisation Details'!A:A, 'Hospitalisation Details'!N:N, "not found")</f>
        <v>tier - 2</v>
      </c>
      <c r="P1937" s="2" t="str">
        <f>_xlfn.XLOOKUP(A1937, 'Hospitalisation Details'!A:A, 'Hospitalisation Details'!P:P, "not found")</f>
        <v>R1013</v>
      </c>
      <c r="Q1937" s="2">
        <f>_xlfn.XLOOKUP(A1937, 'Hospitalisation Details'!A:A, 'Hospitalisation Details'!H:H, "not found")</f>
        <v>36</v>
      </c>
    </row>
    <row r="1938" spans="1:17" ht="15.75" x14ac:dyDescent="0.25">
      <c r="A1938" s="15" t="s">
        <v>431</v>
      </c>
      <c r="B1938" s="2" t="str">
        <f>VLOOKUP(A1938, 'Customer Names'!A:E, 4, FALSE)</f>
        <v>Meghan P.</v>
      </c>
      <c r="C1938" s="2">
        <f>_xlfn.XLOOKUP(A1938, 'Medical Examinations'!A:A, 'Medical Examinations'!B:B, "not found")</f>
        <v>32.54</v>
      </c>
      <c r="D1938" s="2">
        <f>_xlfn.XLOOKUP(A1938, 'Medical Examinations'!A:A, 'Medical Examinations'!D:D, "not found")</f>
        <v>6.38</v>
      </c>
      <c r="E1938" s="2" t="str">
        <f>_xlfn.XLOOKUP(A1938, 'Medical Examinations'!A:A, 'Medical Examinations'!F:F, "not found")</f>
        <v>No</v>
      </c>
      <c r="F1938" s="2" t="str">
        <f>_xlfn.XLOOKUP(A1938, 'Medical Examinations'!A:A, 'Medical Examinations'!G:G, "not found")</f>
        <v>yes</v>
      </c>
      <c r="G1938" s="2" t="str">
        <f>_xlfn.XLOOKUP(A1938, 'Medical Examinations'!A:A, 'Medical Examinations'!H:H, "not found")</f>
        <v>No</v>
      </c>
      <c r="H1938" s="2">
        <f>_xlfn.XLOOKUP(A1938, 'Medical Examinations'!A:A, 'Medical Examinations'!J:J, "not found")</f>
        <v>1</v>
      </c>
      <c r="I1938" s="2" t="str">
        <f>_xlfn.XLOOKUP(A1938, 'Medical Examinations'!A:A, 'Medical Examinations'!L:L, "not found")</f>
        <v>No</v>
      </c>
      <c r="J1938" s="2" t="str">
        <f>_xlfn.XLOOKUP(A1938, 'Medical Examinations'!A:A, 'Medical Examinations'!C:C, "not found")</f>
        <v>Obesity</v>
      </c>
      <c r="K1938" s="2" t="str">
        <f>_xlfn.XLOOKUP(A1938, 'Medical Examinations'!A:A, 'Medical Examinations'!E:E, "not  found")</f>
        <v>Prediabeties</v>
      </c>
      <c r="L1938" s="16">
        <f>_xlfn.XLOOKUP(A1938, 'Hospitalisation Details'!A:A, 'Hospitalisation Details'!G:G, "not found")</f>
        <v>38296</v>
      </c>
      <c r="M1938" s="17">
        <f>_xlfn.XLOOKUP(A1938, 'Hospitalisation Details'!A:A, 'Hospitalisation Details'!J:J, "not found")</f>
        <v>3722.23</v>
      </c>
      <c r="N1938" s="2" t="str">
        <f>_xlfn.XLOOKUP(A1938, 'Hospitalisation Details'!A:A, 'Hospitalisation Details'!L:L, "not found")</f>
        <v>tier - 2</v>
      </c>
      <c r="O1938" s="2" t="str">
        <f>_xlfn.XLOOKUP(A1938, 'Hospitalisation Details'!A:A, 'Hospitalisation Details'!N:N, "not found")</f>
        <v>tier - 2</v>
      </c>
      <c r="P1938" s="2" t="str">
        <f>_xlfn.XLOOKUP(A1938, 'Hospitalisation Details'!A:A, 'Hospitalisation Details'!P:P, "not found")</f>
        <v>R1025</v>
      </c>
      <c r="Q1938" s="2">
        <f>_xlfn.XLOOKUP(A1938, 'Hospitalisation Details'!A:A, 'Hospitalisation Details'!H:H, "not found")</f>
        <v>18</v>
      </c>
    </row>
    <row r="1939" spans="1:17" ht="15.75" x14ac:dyDescent="0.25">
      <c r="A1939" s="15" t="s">
        <v>430</v>
      </c>
      <c r="B1939" s="2" t="str">
        <f>VLOOKUP(A1939, 'Customer Names'!A:E, 4, FALSE)</f>
        <v>David</v>
      </c>
      <c r="C1939" s="2">
        <f>_xlfn.XLOOKUP(A1939, 'Medical Examinations'!A:A, 'Medical Examinations'!B:B, "not found")</f>
        <v>30.25</v>
      </c>
      <c r="D1939" s="2">
        <f>_xlfn.XLOOKUP(A1939, 'Medical Examinations'!A:A, 'Medical Examinations'!D:D, "not found")</f>
        <v>4.7699999999999996</v>
      </c>
      <c r="E1939" s="2" t="str">
        <f>_xlfn.XLOOKUP(A1939, 'Medical Examinations'!A:A, 'Medical Examinations'!F:F, "not found")</f>
        <v>No</v>
      </c>
      <c r="F1939" s="2" t="str">
        <f>_xlfn.XLOOKUP(A1939, 'Medical Examinations'!A:A, 'Medical Examinations'!G:G, "not found")</f>
        <v>No</v>
      </c>
      <c r="G1939" s="2" t="str">
        <f>_xlfn.XLOOKUP(A1939, 'Medical Examinations'!A:A, 'Medical Examinations'!H:H, "not found")</f>
        <v>No</v>
      </c>
      <c r="H1939" s="2">
        <f>_xlfn.XLOOKUP(A1939, 'Medical Examinations'!A:A, 'Medical Examinations'!J:J, "not found")</f>
        <v>0</v>
      </c>
      <c r="I1939" s="2" t="str">
        <f>_xlfn.XLOOKUP(A1939, 'Medical Examinations'!A:A, 'Medical Examinations'!L:L, "not found")</f>
        <v>No</v>
      </c>
      <c r="J1939" s="2" t="str">
        <f>_xlfn.XLOOKUP(A1939, 'Medical Examinations'!A:A, 'Medical Examinations'!C:C, "not found")</f>
        <v>Obesity</v>
      </c>
      <c r="K1939" s="2" t="str">
        <f>_xlfn.XLOOKUP(A1939, 'Medical Examinations'!A:A, 'Medical Examinations'!E:E, "not  found")</f>
        <v>Normal</v>
      </c>
      <c r="L1939" s="16">
        <f>_xlfn.XLOOKUP(A1939, 'Hospitalisation Details'!A:A, 'Hospitalisation Details'!G:G, "not found")</f>
        <v>32844</v>
      </c>
      <c r="M1939" s="17">
        <f>_xlfn.XLOOKUP(A1939, 'Hospitalisation Details'!A:A, 'Hospitalisation Details'!J:J, "not found")</f>
        <v>3704.35</v>
      </c>
      <c r="N1939" s="2" t="str">
        <f>_xlfn.XLOOKUP(A1939, 'Hospitalisation Details'!A:A, 'Hospitalisation Details'!L:L, "not found")</f>
        <v>tier - 2</v>
      </c>
      <c r="O1939" s="2" t="str">
        <f>_xlfn.XLOOKUP(A1939, 'Hospitalisation Details'!A:A, 'Hospitalisation Details'!N:N, "not found")</f>
        <v>tier - 2</v>
      </c>
      <c r="P1939" s="2" t="str">
        <f>_xlfn.XLOOKUP(A1939, 'Hospitalisation Details'!A:A, 'Hospitalisation Details'!P:P, "not found")</f>
        <v>R1013</v>
      </c>
      <c r="Q1939" s="2">
        <f>_xlfn.XLOOKUP(A1939, 'Hospitalisation Details'!A:A, 'Hospitalisation Details'!H:H, "not found")</f>
        <v>33</v>
      </c>
    </row>
    <row r="1940" spans="1:17" ht="15.75" x14ac:dyDescent="0.25">
      <c r="A1940" s="15" t="s">
        <v>429</v>
      </c>
      <c r="B1940" s="2" t="str">
        <f>VLOOKUP(A1940, 'Customer Names'!A:E, 4, FALSE)</f>
        <v>Seth</v>
      </c>
      <c r="C1940" s="2">
        <f>_xlfn.XLOOKUP(A1940, 'Medical Examinations'!A:A, 'Medical Examinations'!B:B, "not found")</f>
        <v>19.59</v>
      </c>
      <c r="D1940" s="2">
        <f>_xlfn.XLOOKUP(A1940, 'Medical Examinations'!A:A, 'Medical Examinations'!D:D, "not found")</f>
        <v>6.04</v>
      </c>
      <c r="E1940" s="2" t="str">
        <f>_xlfn.XLOOKUP(A1940, 'Medical Examinations'!A:A, 'Medical Examinations'!F:F, "not found")</f>
        <v>yes</v>
      </c>
      <c r="F1940" s="2" t="str">
        <f>_xlfn.XLOOKUP(A1940, 'Medical Examinations'!A:A, 'Medical Examinations'!G:G, "not found")</f>
        <v>No</v>
      </c>
      <c r="G1940" s="2" t="str">
        <f>_xlfn.XLOOKUP(A1940, 'Medical Examinations'!A:A, 'Medical Examinations'!H:H, "not found")</f>
        <v>No</v>
      </c>
      <c r="H1940" s="2">
        <f>_xlfn.XLOOKUP(A1940, 'Medical Examinations'!A:A, 'Medical Examinations'!J:J, "not found")</f>
        <v>1</v>
      </c>
      <c r="I1940" s="2" t="str">
        <f>_xlfn.XLOOKUP(A1940, 'Medical Examinations'!A:A, 'Medical Examinations'!L:L, "not found")</f>
        <v>No</v>
      </c>
      <c r="J1940" s="2" t="str">
        <f>_xlfn.XLOOKUP(A1940, 'Medical Examinations'!A:A, 'Medical Examinations'!C:C, "not found")</f>
        <v>Normal Weight</v>
      </c>
      <c r="K1940" s="2" t="str">
        <f>_xlfn.XLOOKUP(A1940, 'Medical Examinations'!A:A, 'Medical Examinations'!E:E, "not  found")</f>
        <v>Prediabeties</v>
      </c>
      <c r="L1940" s="16">
        <f>_xlfn.XLOOKUP(A1940, 'Hospitalisation Details'!A:A, 'Hospitalisation Details'!G:G, "not found")</f>
        <v>32373</v>
      </c>
      <c r="M1940" s="17">
        <f>_xlfn.XLOOKUP(A1940, 'Hospitalisation Details'!A:A, 'Hospitalisation Details'!J:J, "not found")</f>
        <v>3699.54</v>
      </c>
      <c r="N1940" s="2" t="str">
        <f>_xlfn.XLOOKUP(A1940, 'Hospitalisation Details'!A:A, 'Hospitalisation Details'!L:L, "not found")</f>
        <v>tier - 2</v>
      </c>
      <c r="O1940" s="2" t="str">
        <f>_xlfn.XLOOKUP(A1940, 'Hospitalisation Details'!A:A, 'Hospitalisation Details'!N:N, "not found")</f>
        <v>tier - 3</v>
      </c>
      <c r="P1940" s="2" t="str">
        <f>_xlfn.XLOOKUP(A1940, 'Hospitalisation Details'!A:A, 'Hospitalisation Details'!P:P, "not found")</f>
        <v>R1013</v>
      </c>
      <c r="Q1940" s="2">
        <f>_xlfn.XLOOKUP(A1940, 'Hospitalisation Details'!A:A, 'Hospitalisation Details'!H:H, "not found")</f>
        <v>34</v>
      </c>
    </row>
    <row r="1941" spans="1:17" ht="15.75" x14ac:dyDescent="0.25">
      <c r="A1941" s="15" t="s">
        <v>428</v>
      </c>
      <c r="B1941" s="2" t="str">
        <f>VLOOKUP(A1941, 'Customer Names'!A:E, 4, FALSE)</f>
        <v>Michael P.</v>
      </c>
      <c r="C1941" s="2">
        <f>_xlfn.XLOOKUP(A1941, 'Medical Examinations'!A:A, 'Medical Examinations'!B:B, "not found")</f>
        <v>45.9</v>
      </c>
      <c r="D1941" s="2">
        <f>_xlfn.XLOOKUP(A1941, 'Medical Examinations'!A:A, 'Medical Examinations'!D:D, "not found")</f>
        <v>4.3</v>
      </c>
      <c r="E1941" s="2" t="str">
        <f>_xlfn.XLOOKUP(A1941, 'Medical Examinations'!A:A, 'Medical Examinations'!F:F, "not found")</f>
        <v>yes</v>
      </c>
      <c r="F1941" s="2" t="str">
        <f>_xlfn.XLOOKUP(A1941, 'Medical Examinations'!A:A, 'Medical Examinations'!G:G, "not found")</f>
        <v>No</v>
      </c>
      <c r="G1941" s="2" t="str">
        <f>_xlfn.XLOOKUP(A1941, 'Medical Examinations'!A:A, 'Medical Examinations'!H:H, "not found")</f>
        <v>No</v>
      </c>
      <c r="H1941" s="2">
        <f>_xlfn.XLOOKUP(A1941, 'Medical Examinations'!A:A, 'Medical Examinations'!J:J, "not found")</f>
        <v>1</v>
      </c>
      <c r="I1941" s="2" t="str">
        <f>_xlfn.XLOOKUP(A1941, 'Medical Examinations'!A:A, 'Medical Examinations'!L:L, "not found")</f>
        <v>No</v>
      </c>
      <c r="J1941" s="2" t="str">
        <f>_xlfn.XLOOKUP(A1941, 'Medical Examinations'!A:A, 'Medical Examinations'!C:C, "not found")</f>
        <v>Obesity</v>
      </c>
      <c r="K1941" s="2" t="str">
        <f>_xlfn.XLOOKUP(A1941, 'Medical Examinations'!A:A, 'Medical Examinations'!E:E, "not  found")</f>
        <v>Normal</v>
      </c>
      <c r="L1941" s="16">
        <f>_xlfn.XLOOKUP(A1941, 'Hospitalisation Details'!A:A, 'Hospitalisation Details'!G:G, "not found")</f>
        <v>34993</v>
      </c>
      <c r="M1941" s="17">
        <f>_xlfn.XLOOKUP(A1941, 'Hospitalisation Details'!A:A, 'Hospitalisation Details'!J:J, "not found")</f>
        <v>3693.43</v>
      </c>
      <c r="N1941" s="2" t="str">
        <f>_xlfn.XLOOKUP(A1941, 'Hospitalisation Details'!A:A, 'Hospitalisation Details'!L:L, "not found")</f>
        <v>tier - 2</v>
      </c>
      <c r="O1941" s="2" t="str">
        <f>_xlfn.XLOOKUP(A1941, 'Hospitalisation Details'!A:A, 'Hospitalisation Details'!N:N, "not found")</f>
        <v>tier - 3</v>
      </c>
      <c r="P1941" s="2" t="str">
        <f>_xlfn.XLOOKUP(A1941, 'Hospitalisation Details'!A:A, 'Hospitalisation Details'!P:P, "not found")</f>
        <v>R1011</v>
      </c>
      <c r="Q1941" s="2">
        <f>_xlfn.XLOOKUP(A1941, 'Hospitalisation Details'!A:A, 'Hospitalisation Details'!H:H, "not found")</f>
        <v>27</v>
      </c>
    </row>
    <row r="1942" spans="1:17" ht="15.75" x14ac:dyDescent="0.25">
      <c r="A1942" s="15" t="s">
        <v>427</v>
      </c>
      <c r="B1942" s="2" t="str">
        <f>VLOOKUP(A1942, 'Customer Names'!A:E, 4, FALSE)</f>
        <v>Russell M</v>
      </c>
      <c r="C1942" s="2">
        <f>_xlfn.XLOOKUP(A1942, 'Medical Examinations'!A:A, 'Medical Examinations'!B:B, "not found")</f>
        <v>17.059999999999999</v>
      </c>
      <c r="D1942" s="2">
        <f>_xlfn.XLOOKUP(A1942, 'Medical Examinations'!A:A, 'Medical Examinations'!D:D, "not found")</f>
        <v>8.75</v>
      </c>
      <c r="E1942" s="2" t="str">
        <f>_xlfn.XLOOKUP(A1942, 'Medical Examinations'!A:A, 'Medical Examinations'!F:F, "not found")</f>
        <v>yes</v>
      </c>
      <c r="F1942" s="2" t="str">
        <f>_xlfn.XLOOKUP(A1942, 'Medical Examinations'!A:A, 'Medical Examinations'!G:G, "not found")</f>
        <v>No</v>
      </c>
      <c r="G1942" s="2" t="str">
        <f>_xlfn.XLOOKUP(A1942, 'Medical Examinations'!A:A, 'Medical Examinations'!H:H, "not found")</f>
        <v>No</v>
      </c>
      <c r="H1942" s="2">
        <f>_xlfn.XLOOKUP(A1942, 'Medical Examinations'!A:A, 'Medical Examinations'!J:J, "not found")</f>
        <v>0</v>
      </c>
      <c r="I1942" s="2" t="str">
        <f>_xlfn.XLOOKUP(A1942, 'Medical Examinations'!A:A, 'Medical Examinations'!L:L, "not found")</f>
        <v>No</v>
      </c>
      <c r="J1942" s="2" t="str">
        <f>_xlfn.XLOOKUP(A1942, 'Medical Examinations'!A:A, 'Medical Examinations'!C:C, "not found")</f>
        <v>Underweight</v>
      </c>
      <c r="K1942" s="2" t="str">
        <f>_xlfn.XLOOKUP(A1942, 'Medical Examinations'!A:A, 'Medical Examinations'!E:E, "not  found")</f>
        <v>Diabetes</v>
      </c>
      <c r="L1942" s="16">
        <f>_xlfn.XLOOKUP(A1942, 'Hospitalisation Details'!A:A, 'Hospitalisation Details'!G:G, "not found")</f>
        <v>29934</v>
      </c>
      <c r="M1942" s="17">
        <f>_xlfn.XLOOKUP(A1942, 'Hospitalisation Details'!A:A, 'Hospitalisation Details'!J:J, "not found")</f>
        <v>3688.38</v>
      </c>
      <c r="N1942" s="2" t="str">
        <f>_xlfn.XLOOKUP(A1942, 'Hospitalisation Details'!A:A, 'Hospitalisation Details'!L:L, "not found")</f>
        <v>tier - 2</v>
      </c>
      <c r="O1942" s="2" t="str">
        <f>_xlfn.XLOOKUP(A1942, 'Hospitalisation Details'!A:A, 'Hospitalisation Details'!N:N, "not found")</f>
        <v>tier - 2</v>
      </c>
      <c r="P1942" s="2" t="str">
        <f>_xlfn.XLOOKUP(A1942, 'Hospitalisation Details'!A:A, 'Hospitalisation Details'!P:P, "not found")</f>
        <v>R1013</v>
      </c>
      <c r="Q1942" s="2">
        <f>_xlfn.XLOOKUP(A1942, 'Hospitalisation Details'!A:A, 'Hospitalisation Details'!H:H, "not found")</f>
        <v>41</v>
      </c>
    </row>
    <row r="1943" spans="1:17" ht="15.75" x14ac:dyDescent="0.25">
      <c r="A1943" s="15" t="s">
        <v>426</v>
      </c>
      <c r="B1943" s="2" t="str">
        <f>VLOOKUP(A1943, 'Customer Names'!A:E, 4, FALSE)</f>
        <v>Martin</v>
      </c>
      <c r="C1943" s="2">
        <f>_xlfn.XLOOKUP(A1943, 'Medical Examinations'!A:A, 'Medical Examinations'!B:B, "not found")</f>
        <v>32.07</v>
      </c>
      <c r="D1943" s="2">
        <f>_xlfn.XLOOKUP(A1943, 'Medical Examinations'!A:A, 'Medical Examinations'!D:D, "not found")</f>
        <v>5.25</v>
      </c>
      <c r="E1943" s="2" t="str">
        <f>_xlfn.XLOOKUP(A1943, 'Medical Examinations'!A:A, 'Medical Examinations'!F:F, "not found")</f>
        <v>No</v>
      </c>
      <c r="F1943" s="2" t="str">
        <f>_xlfn.XLOOKUP(A1943, 'Medical Examinations'!A:A, 'Medical Examinations'!G:G, "not found")</f>
        <v>No</v>
      </c>
      <c r="G1943" s="2" t="str">
        <f>_xlfn.XLOOKUP(A1943, 'Medical Examinations'!A:A, 'Medical Examinations'!H:H, "not found")</f>
        <v>Yes</v>
      </c>
      <c r="H1943" s="2">
        <f>_xlfn.XLOOKUP(A1943, 'Medical Examinations'!A:A, 'Medical Examinations'!J:J, "not found")</f>
        <v>1</v>
      </c>
      <c r="I1943" s="2" t="str">
        <f>_xlfn.XLOOKUP(A1943, 'Medical Examinations'!A:A, 'Medical Examinations'!L:L, "not found")</f>
        <v>No</v>
      </c>
      <c r="J1943" s="2" t="str">
        <f>_xlfn.XLOOKUP(A1943, 'Medical Examinations'!A:A, 'Medical Examinations'!C:C, "not found")</f>
        <v>Obesity</v>
      </c>
      <c r="K1943" s="2" t="str">
        <f>_xlfn.XLOOKUP(A1943, 'Medical Examinations'!A:A, 'Medical Examinations'!E:E, "not  found")</f>
        <v>Normal</v>
      </c>
      <c r="L1943" s="16">
        <f>_xlfn.XLOOKUP(A1943, 'Hospitalisation Details'!A:A, 'Hospitalisation Details'!G:G, "not found")</f>
        <v>37812</v>
      </c>
      <c r="M1943" s="17">
        <f>_xlfn.XLOOKUP(A1943, 'Hospitalisation Details'!A:A, 'Hospitalisation Details'!J:J, "not found")</f>
        <v>3688.35</v>
      </c>
      <c r="N1943" s="2" t="str">
        <f>_xlfn.XLOOKUP(A1943, 'Hospitalisation Details'!A:A, 'Hospitalisation Details'!L:L, "not found")</f>
        <v>tier - 2</v>
      </c>
      <c r="O1943" s="2" t="str">
        <f>_xlfn.XLOOKUP(A1943, 'Hospitalisation Details'!A:A, 'Hospitalisation Details'!N:N, "not found")</f>
        <v>tier - 2</v>
      </c>
      <c r="P1943" s="2" t="str">
        <f>_xlfn.XLOOKUP(A1943, 'Hospitalisation Details'!A:A, 'Hospitalisation Details'!P:P, "not found")</f>
        <v>R1021</v>
      </c>
      <c r="Q1943" s="2">
        <f>_xlfn.XLOOKUP(A1943, 'Hospitalisation Details'!A:A, 'Hospitalisation Details'!H:H, "not found")</f>
        <v>19</v>
      </c>
    </row>
    <row r="1944" spans="1:17" ht="15.75" x14ac:dyDescent="0.25">
      <c r="A1944" s="15" t="s">
        <v>425</v>
      </c>
      <c r="B1944" s="2" t="str">
        <f>VLOOKUP(A1944, 'Customer Names'!A:E, 4, FALSE)</f>
        <v>Michael</v>
      </c>
      <c r="C1944" s="2">
        <f>_xlfn.XLOOKUP(A1944, 'Medical Examinations'!A:A, 'Medical Examinations'!B:B, "not found")</f>
        <v>16.5</v>
      </c>
      <c r="D1944" s="2">
        <f>_xlfn.XLOOKUP(A1944, 'Medical Examinations'!A:A, 'Medical Examinations'!D:D, "not found")</f>
        <v>5.03</v>
      </c>
      <c r="E1944" s="2" t="str">
        <f>_xlfn.XLOOKUP(A1944, 'Medical Examinations'!A:A, 'Medical Examinations'!F:F, "not found")</f>
        <v>No</v>
      </c>
      <c r="F1944" s="2" t="str">
        <f>_xlfn.XLOOKUP(A1944, 'Medical Examinations'!A:A, 'Medical Examinations'!G:G, "not found")</f>
        <v>No</v>
      </c>
      <c r="G1944" s="2" t="str">
        <f>_xlfn.XLOOKUP(A1944, 'Medical Examinations'!A:A, 'Medical Examinations'!H:H, "not found")</f>
        <v>No</v>
      </c>
      <c r="H1944" s="2">
        <f>_xlfn.XLOOKUP(A1944, 'Medical Examinations'!A:A, 'Medical Examinations'!J:J, "not found")</f>
        <v>1</v>
      </c>
      <c r="I1944" s="2" t="str">
        <f>_xlfn.XLOOKUP(A1944, 'Medical Examinations'!A:A, 'Medical Examinations'!L:L, "not found")</f>
        <v>No</v>
      </c>
      <c r="J1944" s="2" t="str">
        <f>_xlfn.XLOOKUP(A1944, 'Medical Examinations'!A:A, 'Medical Examinations'!C:C, "not found")</f>
        <v>Underweight</v>
      </c>
      <c r="K1944" s="2" t="str">
        <f>_xlfn.XLOOKUP(A1944, 'Medical Examinations'!A:A, 'Medical Examinations'!E:E, "not  found")</f>
        <v>Normal</v>
      </c>
      <c r="L1944" s="16">
        <f>_xlfn.XLOOKUP(A1944, 'Hospitalisation Details'!A:A, 'Hospitalisation Details'!G:G, "not found")</f>
        <v>30869</v>
      </c>
      <c r="M1944" s="17">
        <f>_xlfn.XLOOKUP(A1944, 'Hospitalisation Details'!A:A, 'Hospitalisation Details'!J:J, "not found")</f>
        <v>3678.86</v>
      </c>
      <c r="N1944" s="2" t="str">
        <f>_xlfn.XLOOKUP(A1944, 'Hospitalisation Details'!A:A, 'Hospitalisation Details'!L:L, "not found")</f>
        <v>tier - 2</v>
      </c>
      <c r="O1944" s="2" t="str">
        <f>_xlfn.XLOOKUP(A1944, 'Hospitalisation Details'!A:A, 'Hospitalisation Details'!N:N, "not found")</f>
        <v>tier - 3</v>
      </c>
      <c r="P1944" s="2" t="str">
        <f>_xlfn.XLOOKUP(A1944, 'Hospitalisation Details'!A:A, 'Hospitalisation Details'!P:P, "not found")</f>
        <v>R1013</v>
      </c>
      <c r="Q1944" s="2">
        <f>_xlfn.XLOOKUP(A1944, 'Hospitalisation Details'!A:A, 'Hospitalisation Details'!H:H, "not found")</f>
        <v>38</v>
      </c>
    </row>
    <row r="1945" spans="1:17" ht="15.75" x14ac:dyDescent="0.25">
      <c r="A1945" s="15" t="s">
        <v>424</v>
      </c>
      <c r="B1945" s="2" t="str">
        <f>VLOOKUP(A1945, 'Customer Names'!A:E, 4, FALSE)</f>
        <v>Miles</v>
      </c>
      <c r="C1945" s="2">
        <f>_xlfn.XLOOKUP(A1945, 'Medical Examinations'!A:A, 'Medical Examinations'!B:B, "not found")</f>
        <v>31.4</v>
      </c>
      <c r="D1945" s="2">
        <f>_xlfn.XLOOKUP(A1945, 'Medical Examinations'!A:A, 'Medical Examinations'!D:D, "not found")</f>
        <v>5.88</v>
      </c>
      <c r="E1945" s="2" t="str">
        <f>_xlfn.XLOOKUP(A1945, 'Medical Examinations'!A:A, 'Medical Examinations'!F:F, "not found")</f>
        <v>No</v>
      </c>
      <c r="F1945" s="2" t="str">
        <f>_xlfn.XLOOKUP(A1945, 'Medical Examinations'!A:A, 'Medical Examinations'!G:G, "not found")</f>
        <v>No</v>
      </c>
      <c r="G1945" s="2" t="str">
        <f>_xlfn.XLOOKUP(A1945, 'Medical Examinations'!A:A, 'Medical Examinations'!H:H, "not found")</f>
        <v>No</v>
      </c>
      <c r="H1945" s="2">
        <f>_xlfn.XLOOKUP(A1945, 'Medical Examinations'!A:A, 'Medical Examinations'!J:J, "not found")</f>
        <v>1</v>
      </c>
      <c r="I1945" s="2" t="str">
        <f>_xlfn.XLOOKUP(A1945, 'Medical Examinations'!A:A, 'Medical Examinations'!L:L, "not found")</f>
        <v>No</v>
      </c>
      <c r="J1945" s="2" t="str">
        <f>_xlfn.XLOOKUP(A1945, 'Medical Examinations'!A:A, 'Medical Examinations'!C:C, "not found")</f>
        <v>Obesity</v>
      </c>
      <c r="K1945" s="2" t="str">
        <f>_xlfn.XLOOKUP(A1945, 'Medical Examinations'!A:A, 'Medical Examinations'!E:E, "not  found")</f>
        <v>Prediabeties</v>
      </c>
      <c r="L1945" s="16">
        <f>_xlfn.XLOOKUP(A1945, 'Hospitalisation Details'!A:A, 'Hospitalisation Details'!G:G, "not found")</f>
        <v>33861</v>
      </c>
      <c r="M1945" s="17">
        <f>_xlfn.XLOOKUP(A1945, 'Hospitalisation Details'!A:A, 'Hospitalisation Details'!J:J, "not found")</f>
        <v>3659.35</v>
      </c>
      <c r="N1945" s="2" t="str">
        <f>_xlfn.XLOOKUP(A1945, 'Hospitalisation Details'!A:A, 'Hospitalisation Details'!L:L, "not found")</f>
        <v>tier - 3</v>
      </c>
      <c r="O1945" s="2" t="str">
        <f>_xlfn.XLOOKUP(A1945, 'Hospitalisation Details'!A:A, 'Hospitalisation Details'!N:N, "not found")</f>
        <v>tier - 1</v>
      </c>
      <c r="P1945" s="2" t="str">
        <f>_xlfn.XLOOKUP(A1945, 'Hospitalisation Details'!A:A, 'Hospitalisation Details'!P:P, "not found")</f>
        <v>R1011</v>
      </c>
      <c r="Q1945" s="2">
        <f>_xlfn.XLOOKUP(A1945, 'Hospitalisation Details'!A:A, 'Hospitalisation Details'!H:H, "not found")</f>
        <v>30</v>
      </c>
    </row>
    <row r="1946" spans="1:17" ht="15.75" x14ac:dyDescent="0.25">
      <c r="A1946" s="15" t="s">
        <v>423</v>
      </c>
      <c r="B1946" s="2" t="str">
        <f>VLOOKUP(A1946, 'Customer Names'!A:E, 4, FALSE)</f>
        <v>Amanda</v>
      </c>
      <c r="C1946" s="2">
        <f>_xlfn.XLOOKUP(A1946, 'Medical Examinations'!A:A, 'Medical Examinations'!B:B, "not found")</f>
        <v>20.36</v>
      </c>
      <c r="D1946" s="2">
        <f>_xlfn.XLOOKUP(A1946, 'Medical Examinations'!A:A, 'Medical Examinations'!D:D, "not found")</f>
        <v>4.49</v>
      </c>
      <c r="E1946" s="2" t="str">
        <f>_xlfn.XLOOKUP(A1946, 'Medical Examinations'!A:A, 'Medical Examinations'!F:F, "not found")</f>
        <v>No</v>
      </c>
      <c r="F1946" s="2" t="str">
        <f>_xlfn.XLOOKUP(A1946, 'Medical Examinations'!A:A, 'Medical Examinations'!G:G, "not found")</f>
        <v>No</v>
      </c>
      <c r="G1946" s="2" t="str">
        <f>_xlfn.XLOOKUP(A1946, 'Medical Examinations'!A:A, 'Medical Examinations'!H:H, "not found")</f>
        <v>No</v>
      </c>
      <c r="H1946" s="2">
        <f>_xlfn.XLOOKUP(A1946, 'Medical Examinations'!A:A, 'Medical Examinations'!J:J, "not found")</f>
        <v>0</v>
      </c>
      <c r="I1946" s="2" t="str">
        <f>_xlfn.XLOOKUP(A1946, 'Medical Examinations'!A:A, 'Medical Examinations'!L:L, "not found")</f>
        <v>No</v>
      </c>
      <c r="J1946" s="2" t="str">
        <f>_xlfn.XLOOKUP(A1946, 'Medical Examinations'!A:A, 'Medical Examinations'!C:C, "not found")</f>
        <v>Normal Weight</v>
      </c>
      <c r="K1946" s="2" t="str">
        <f>_xlfn.XLOOKUP(A1946, 'Medical Examinations'!A:A, 'Medical Examinations'!E:E, "not  found")</f>
        <v>Normal</v>
      </c>
      <c r="L1946" s="16">
        <f>_xlfn.XLOOKUP(A1946, 'Hospitalisation Details'!A:A, 'Hospitalisation Details'!G:G, "not found")</f>
        <v>33185</v>
      </c>
      <c r="M1946" s="17">
        <f>_xlfn.XLOOKUP(A1946, 'Hospitalisation Details'!A:A, 'Hospitalisation Details'!J:J, "not found")</f>
        <v>3653.29</v>
      </c>
      <c r="N1946" s="2" t="str">
        <f>_xlfn.XLOOKUP(A1946, 'Hospitalisation Details'!A:A, 'Hospitalisation Details'!L:L, "not found")</f>
        <v>tier - 2</v>
      </c>
      <c r="O1946" s="2" t="str">
        <f>_xlfn.XLOOKUP(A1946, 'Hospitalisation Details'!A:A, 'Hospitalisation Details'!N:N, "not found")</f>
        <v>tier - 3</v>
      </c>
      <c r="P1946" s="2" t="str">
        <f>_xlfn.XLOOKUP(A1946, 'Hospitalisation Details'!A:A, 'Hospitalisation Details'!P:P, "not found")</f>
        <v>R1011</v>
      </c>
      <c r="Q1946" s="2">
        <f>_xlfn.XLOOKUP(A1946, 'Hospitalisation Details'!A:A, 'Hospitalisation Details'!H:H, "not found")</f>
        <v>32</v>
      </c>
    </row>
    <row r="1947" spans="1:17" ht="15.75" x14ac:dyDescent="0.25">
      <c r="A1947" s="15" t="s">
        <v>422</v>
      </c>
      <c r="B1947" s="2" t="str">
        <f>VLOOKUP(A1947, 'Customer Names'!A:E, 4, FALSE)</f>
        <v>Roger</v>
      </c>
      <c r="C1947" s="2">
        <f>_xlfn.XLOOKUP(A1947, 'Medical Examinations'!A:A, 'Medical Examinations'!B:B, "not found")</f>
        <v>25.46</v>
      </c>
      <c r="D1947" s="2">
        <f>_xlfn.XLOOKUP(A1947, 'Medical Examinations'!A:A, 'Medical Examinations'!D:D, "not found")</f>
        <v>4.1399999999999997</v>
      </c>
      <c r="E1947" s="2" t="str">
        <f>_xlfn.XLOOKUP(A1947, 'Medical Examinations'!A:A, 'Medical Examinations'!F:F, "not found")</f>
        <v>No</v>
      </c>
      <c r="F1947" s="2" t="str">
        <f>_xlfn.XLOOKUP(A1947, 'Medical Examinations'!A:A, 'Medical Examinations'!G:G, "not found")</f>
        <v>No</v>
      </c>
      <c r="G1947" s="2" t="str">
        <f>_xlfn.XLOOKUP(A1947, 'Medical Examinations'!A:A, 'Medical Examinations'!H:H, "not found")</f>
        <v>No</v>
      </c>
      <c r="H1947" s="2">
        <f>_xlfn.XLOOKUP(A1947, 'Medical Examinations'!A:A, 'Medical Examinations'!J:J, "not found")</f>
        <v>1</v>
      </c>
      <c r="I1947" s="2" t="str">
        <f>_xlfn.XLOOKUP(A1947, 'Medical Examinations'!A:A, 'Medical Examinations'!L:L, "not found")</f>
        <v>No</v>
      </c>
      <c r="J1947" s="2" t="str">
        <f>_xlfn.XLOOKUP(A1947, 'Medical Examinations'!A:A, 'Medical Examinations'!C:C, "not found")</f>
        <v>Overweight</v>
      </c>
      <c r="K1947" s="2" t="str">
        <f>_xlfn.XLOOKUP(A1947, 'Medical Examinations'!A:A, 'Medical Examinations'!E:E, "not  found")</f>
        <v>Normal</v>
      </c>
      <c r="L1947" s="16">
        <f>_xlfn.XLOOKUP(A1947, 'Hospitalisation Details'!A:A, 'Hospitalisation Details'!G:G, "not found")</f>
        <v>33925</v>
      </c>
      <c r="M1947" s="17">
        <f>_xlfn.XLOOKUP(A1947, 'Hospitalisation Details'!A:A, 'Hospitalisation Details'!J:J, "not found")</f>
        <v>3645.09</v>
      </c>
      <c r="N1947" s="2" t="str">
        <f>_xlfn.XLOOKUP(A1947, 'Hospitalisation Details'!A:A, 'Hospitalisation Details'!L:L, "not found")</f>
        <v>tier - 1</v>
      </c>
      <c r="O1947" s="2" t="str">
        <f>_xlfn.XLOOKUP(A1947, 'Hospitalisation Details'!A:A, 'Hospitalisation Details'!N:N, "not found")</f>
        <v>tier - 2</v>
      </c>
      <c r="P1947" s="2" t="str">
        <f>_xlfn.XLOOKUP(A1947, 'Hospitalisation Details'!A:A, 'Hospitalisation Details'!P:P, "not found")</f>
        <v>R1014</v>
      </c>
      <c r="Q1947" s="2">
        <f>_xlfn.XLOOKUP(A1947, 'Hospitalisation Details'!A:A, 'Hospitalisation Details'!H:H, "not found")</f>
        <v>30</v>
      </c>
    </row>
    <row r="1948" spans="1:17" ht="15.75" x14ac:dyDescent="0.25">
      <c r="A1948" s="15" t="s">
        <v>421</v>
      </c>
      <c r="B1948" s="2" t="str">
        <f>VLOOKUP(A1948, 'Customer Names'!A:E, 4, FALSE)</f>
        <v>Brock J</v>
      </c>
      <c r="C1948" s="2">
        <f>_xlfn.XLOOKUP(A1948, 'Medical Examinations'!A:A, 'Medical Examinations'!B:B, "not found")</f>
        <v>17.09</v>
      </c>
      <c r="D1948" s="2">
        <f>_xlfn.XLOOKUP(A1948, 'Medical Examinations'!A:A, 'Medical Examinations'!D:D, "not found")</f>
        <v>5.8</v>
      </c>
      <c r="E1948" s="2" t="str">
        <f>_xlfn.XLOOKUP(A1948, 'Medical Examinations'!A:A, 'Medical Examinations'!F:F, "not found")</f>
        <v>yes</v>
      </c>
      <c r="F1948" s="2" t="str">
        <f>_xlfn.XLOOKUP(A1948, 'Medical Examinations'!A:A, 'Medical Examinations'!G:G, "not found")</f>
        <v>No</v>
      </c>
      <c r="G1948" s="2" t="str">
        <f>_xlfn.XLOOKUP(A1948, 'Medical Examinations'!A:A, 'Medical Examinations'!H:H, "not found")</f>
        <v>No</v>
      </c>
      <c r="H1948" s="2">
        <f>_xlfn.XLOOKUP(A1948, 'Medical Examinations'!A:A, 'Medical Examinations'!J:J, "not found")</f>
        <v>0</v>
      </c>
      <c r="I1948" s="2" t="str">
        <f>_xlfn.XLOOKUP(A1948, 'Medical Examinations'!A:A, 'Medical Examinations'!L:L, "not found")</f>
        <v>No</v>
      </c>
      <c r="J1948" s="2" t="str">
        <f>_xlfn.XLOOKUP(A1948, 'Medical Examinations'!A:A, 'Medical Examinations'!C:C, "not found")</f>
        <v>Underweight</v>
      </c>
      <c r="K1948" s="2" t="str">
        <f>_xlfn.XLOOKUP(A1948, 'Medical Examinations'!A:A, 'Medical Examinations'!E:E, "not  found")</f>
        <v>Prediabeties</v>
      </c>
      <c r="L1948" s="16">
        <f>_xlfn.XLOOKUP(A1948, 'Hospitalisation Details'!A:A, 'Hospitalisation Details'!G:G, "not found")</f>
        <v>31212</v>
      </c>
      <c r="M1948" s="17">
        <f>_xlfn.XLOOKUP(A1948, 'Hospitalisation Details'!A:A, 'Hospitalisation Details'!J:J, "not found")</f>
        <v>3622.13</v>
      </c>
      <c r="N1948" s="2" t="str">
        <f>_xlfn.XLOOKUP(A1948, 'Hospitalisation Details'!A:A, 'Hospitalisation Details'!L:L, "not found")</f>
        <v>tier - 2</v>
      </c>
      <c r="O1948" s="2" t="str">
        <f>_xlfn.XLOOKUP(A1948, 'Hospitalisation Details'!A:A, 'Hospitalisation Details'!N:N, "not found")</f>
        <v>tier - 1</v>
      </c>
      <c r="P1948" s="2" t="str">
        <f>_xlfn.XLOOKUP(A1948, 'Hospitalisation Details'!A:A, 'Hospitalisation Details'!P:P, "not found")</f>
        <v>R1013</v>
      </c>
      <c r="Q1948" s="2">
        <f>_xlfn.XLOOKUP(A1948, 'Hospitalisation Details'!A:A, 'Hospitalisation Details'!H:H, "not found")</f>
        <v>37</v>
      </c>
    </row>
    <row r="1949" spans="1:17" ht="15.75" x14ac:dyDescent="0.25">
      <c r="A1949" s="15" t="s">
        <v>420</v>
      </c>
      <c r="B1949" s="2" t="str">
        <f>VLOOKUP(A1949, 'Customer Names'!A:E, 4, FALSE)</f>
        <v>Stephen F.</v>
      </c>
      <c r="C1949" s="2">
        <f>_xlfn.XLOOKUP(A1949, 'Medical Examinations'!A:A, 'Medical Examinations'!B:B, "not found")</f>
        <v>20.83</v>
      </c>
      <c r="D1949" s="2">
        <f>_xlfn.XLOOKUP(A1949, 'Medical Examinations'!A:A, 'Medical Examinations'!D:D, "not found")</f>
        <v>5.12</v>
      </c>
      <c r="E1949" s="2" t="str">
        <f>_xlfn.XLOOKUP(A1949, 'Medical Examinations'!A:A, 'Medical Examinations'!F:F, "not found")</f>
        <v>No</v>
      </c>
      <c r="F1949" s="2" t="str">
        <f>_xlfn.XLOOKUP(A1949, 'Medical Examinations'!A:A, 'Medical Examinations'!G:G, "not found")</f>
        <v>No</v>
      </c>
      <c r="G1949" s="2" t="str">
        <f>_xlfn.XLOOKUP(A1949, 'Medical Examinations'!A:A, 'Medical Examinations'!H:H, "not found")</f>
        <v>No</v>
      </c>
      <c r="H1949" s="2">
        <f>_xlfn.XLOOKUP(A1949, 'Medical Examinations'!A:A, 'Medical Examinations'!J:J, "not found")</f>
        <v>0</v>
      </c>
      <c r="I1949" s="2" t="str">
        <f>_xlfn.XLOOKUP(A1949, 'Medical Examinations'!A:A, 'Medical Examinations'!L:L, "not found")</f>
        <v>No</v>
      </c>
      <c r="J1949" s="2" t="str">
        <f>_xlfn.XLOOKUP(A1949, 'Medical Examinations'!A:A, 'Medical Examinations'!C:C, "not found")</f>
        <v>Normal Weight</v>
      </c>
      <c r="K1949" s="2" t="str">
        <f>_xlfn.XLOOKUP(A1949, 'Medical Examinations'!A:A, 'Medical Examinations'!E:E, "not  found")</f>
        <v>Normal</v>
      </c>
      <c r="L1949" s="16">
        <f>_xlfn.XLOOKUP(A1949, 'Hospitalisation Details'!A:A, 'Hospitalisation Details'!G:G, "not found")</f>
        <v>33157</v>
      </c>
      <c r="M1949" s="17">
        <f>_xlfn.XLOOKUP(A1949, 'Hospitalisation Details'!A:A, 'Hospitalisation Details'!J:J, "not found")</f>
        <v>3606.43</v>
      </c>
      <c r="N1949" s="2" t="str">
        <f>_xlfn.XLOOKUP(A1949, 'Hospitalisation Details'!A:A, 'Hospitalisation Details'!L:L, "not found")</f>
        <v>tier - 2</v>
      </c>
      <c r="O1949" s="2" t="str">
        <f>_xlfn.XLOOKUP(A1949, 'Hospitalisation Details'!A:A, 'Hospitalisation Details'!N:N, "not found")</f>
        <v>tier - 1</v>
      </c>
      <c r="P1949" s="2" t="str">
        <f>_xlfn.XLOOKUP(A1949, 'Hospitalisation Details'!A:A, 'Hospitalisation Details'!P:P, "not found")</f>
        <v>R1013</v>
      </c>
      <c r="Q1949" s="2">
        <f>_xlfn.XLOOKUP(A1949, 'Hospitalisation Details'!A:A, 'Hospitalisation Details'!H:H, "not found")</f>
        <v>32</v>
      </c>
    </row>
    <row r="1950" spans="1:17" ht="15.75" x14ac:dyDescent="0.25">
      <c r="A1950" s="15" t="s">
        <v>419</v>
      </c>
      <c r="B1950" s="2" t="str">
        <f>VLOOKUP(A1950, 'Customer Names'!A:E, 4, FALSE)</f>
        <v>Missy</v>
      </c>
      <c r="C1950" s="2">
        <f>_xlfn.XLOOKUP(A1950, 'Medical Examinations'!A:A, 'Medical Examinations'!B:B, "not found")</f>
        <v>18.920000000000002</v>
      </c>
      <c r="D1950" s="2">
        <f>_xlfn.XLOOKUP(A1950, 'Medical Examinations'!A:A, 'Medical Examinations'!D:D, "not found")</f>
        <v>5.98</v>
      </c>
      <c r="E1950" s="2" t="str">
        <f>_xlfn.XLOOKUP(A1950, 'Medical Examinations'!A:A, 'Medical Examinations'!F:F, "not found")</f>
        <v>yes</v>
      </c>
      <c r="F1950" s="2" t="str">
        <f>_xlfn.XLOOKUP(A1950, 'Medical Examinations'!A:A, 'Medical Examinations'!G:G, "not found")</f>
        <v>No</v>
      </c>
      <c r="G1950" s="2" t="str">
        <f>_xlfn.XLOOKUP(A1950, 'Medical Examinations'!A:A, 'Medical Examinations'!H:H, "not found")</f>
        <v>No</v>
      </c>
      <c r="H1950" s="2">
        <f>_xlfn.XLOOKUP(A1950, 'Medical Examinations'!A:A, 'Medical Examinations'!J:J, "not found")</f>
        <v>1</v>
      </c>
      <c r="I1950" s="2" t="str">
        <f>_xlfn.XLOOKUP(A1950, 'Medical Examinations'!A:A, 'Medical Examinations'!L:L, "not found")</f>
        <v>No</v>
      </c>
      <c r="J1950" s="2" t="str">
        <f>_xlfn.XLOOKUP(A1950, 'Medical Examinations'!A:A, 'Medical Examinations'!C:C, "not found")</f>
        <v>Normal Weight</v>
      </c>
      <c r="K1950" s="2" t="str">
        <f>_xlfn.XLOOKUP(A1950, 'Medical Examinations'!A:A, 'Medical Examinations'!E:E, "not  found")</f>
        <v>Prediabeties</v>
      </c>
      <c r="L1950" s="16">
        <f>_xlfn.XLOOKUP(A1950, 'Hospitalisation Details'!A:A, 'Hospitalisation Details'!G:G, "not found")</f>
        <v>32451</v>
      </c>
      <c r="M1950" s="17">
        <f>_xlfn.XLOOKUP(A1950, 'Hospitalisation Details'!A:A, 'Hospitalisation Details'!J:J, "not found")</f>
        <v>3603.6</v>
      </c>
      <c r="N1950" s="2" t="str">
        <f>_xlfn.XLOOKUP(A1950, 'Hospitalisation Details'!A:A, 'Hospitalisation Details'!L:L, "not found")</f>
        <v>tier - 2</v>
      </c>
      <c r="O1950" s="2" t="str">
        <f>_xlfn.XLOOKUP(A1950, 'Hospitalisation Details'!A:A, 'Hospitalisation Details'!N:N, "not found")</f>
        <v>tier - 1</v>
      </c>
      <c r="P1950" s="2" t="str">
        <f>_xlfn.XLOOKUP(A1950, 'Hospitalisation Details'!A:A, 'Hospitalisation Details'!P:P, "not found")</f>
        <v>R1013</v>
      </c>
      <c r="Q1950" s="2">
        <f>_xlfn.XLOOKUP(A1950, 'Hospitalisation Details'!A:A, 'Hospitalisation Details'!H:H, "not found")</f>
        <v>34</v>
      </c>
    </row>
    <row r="1951" spans="1:17" ht="15.75" x14ac:dyDescent="0.25">
      <c r="A1951" s="15" t="s">
        <v>418</v>
      </c>
      <c r="B1951" s="2" t="str">
        <f>VLOOKUP(A1951, 'Customer Names'!A:E, 4, FALSE)</f>
        <v>William</v>
      </c>
      <c r="C1951" s="2">
        <f>_xlfn.XLOOKUP(A1951, 'Medical Examinations'!A:A, 'Medical Examinations'!B:B, "not found")</f>
        <v>37.1</v>
      </c>
      <c r="D1951" s="2">
        <f>_xlfn.XLOOKUP(A1951, 'Medical Examinations'!A:A, 'Medical Examinations'!D:D, "not found")</f>
        <v>5.46</v>
      </c>
      <c r="E1951" s="2" t="str">
        <f>_xlfn.XLOOKUP(A1951, 'Medical Examinations'!A:A, 'Medical Examinations'!F:F, "not found")</f>
        <v>No</v>
      </c>
      <c r="F1951" s="2" t="str">
        <f>_xlfn.XLOOKUP(A1951, 'Medical Examinations'!A:A, 'Medical Examinations'!G:G, "not found")</f>
        <v>No</v>
      </c>
      <c r="G1951" s="2" t="str">
        <f>_xlfn.XLOOKUP(A1951, 'Medical Examinations'!A:A, 'Medical Examinations'!H:H, "not found")</f>
        <v>No</v>
      </c>
      <c r="H1951" s="2">
        <f>_xlfn.XLOOKUP(A1951, 'Medical Examinations'!A:A, 'Medical Examinations'!J:J, "not found")</f>
        <v>0</v>
      </c>
      <c r="I1951" s="2" t="str">
        <f>_xlfn.XLOOKUP(A1951, 'Medical Examinations'!A:A, 'Medical Examinations'!L:L, "not found")</f>
        <v>No</v>
      </c>
      <c r="J1951" s="2" t="str">
        <f>_xlfn.XLOOKUP(A1951, 'Medical Examinations'!A:A, 'Medical Examinations'!C:C, "not found")</f>
        <v>Obesity</v>
      </c>
      <c r="K1951" s="2" t="str">
        <f>_xlfn.XLOOKUP(A1951, 'Medical Examinations'!A:A, 'Medical Examinations'!E:E, "not  found")</f>
        <v>Normal</v>
      </c>
      <c r="L1951" s="16">
        <f>_xlfn.XLOOKUP(A1951, 'Hospitalisation Details'!A:A, 'Hospitalisation Details'!G:G, "not found")</f>
        <v>36384</v>
      </c>
      <c r="M1951" s="17">
        <f>_xlfn.XLOOKUP(A1951, 'Hospitalisation Details'!A:A, 'Hospitalisation Details'!J:J, "not found")</f>
        <v>3597.6</v>
      </c>
      <c r="N1951" s="2" t="str">
        <f>_xlfn.XLOOKUP(A1951, 'Hospitalisation Details'!A:A, 'Hospitalisation Details'!L:L, "not found")</f>
        <v>tier - 2</v>
      </c>
      <c r="O1951" s="2" t="str">
        <f>_xlfn.XLOOKUP(A1951, 'Hospitalisation Details'!A:A, 'Hospitalisation Details'!N:N, "not found")</f>
        <v>tier - 2</v>
      </c>
      <c r="P1951" s="2" t="str">
        <f>_xlfn.XLOOKUP(A1951, 'Hospitalisation Details'!A:A, 'Hospitalisation Details'!P:P, "not found")</f>
        <v>R1011</v>
      </c>
      <c r="Q1951" s="2">
        <f>_xlfn.XLOOKUP(A1951, 'Hospitalisation Details'!A:A, 'Hospitalisation Details'!H:H, "not found")</f>
        <v>23</v>
      </c>
    </row>
    <row r="1952" spans="1:17" ht="15.75" x14ac:dyDescent="0.25">
      <c r="A1952" s="15" t="s">
        <v>417</v>
      </c>
      <c r="B1952" s="2" t="str">
        <f>VLOOKUP(A1952, 'Customer Names'!A:E, 4, FALSE)</f>
        <v>Lauren M</v>
      </c>
      <c r="C1952" s="2">
        <f>_xlfn.XLOOKUP(A1952, 'Medical Examinations'!A:A, 'Medical Examinations'!B:B, "not found")</f>
        <v>22.515000000000001</v>
      </c>
      <c r="D1952" s="2">
        <f>_xlfn.XLOOKUP(A1952, 'Medical Examinations'!A:A, 'Medical Examinations'!D:D, "not found")</f>
        <v>4.91</v>
      </c>
      <c r="E1952" s="2" t="str">
        <f>_xlfn.XLOOKUP(A1952, 'Medical Examinations'!A:A, 'Medical Examinations'!F:F, "not found")</f>
        <v>yes</v>
      </c>
      <c r="F1952" s="2" t="str">
        <f>_xlfn.XLOOKUP(A1952, 'Medical Examinations'!A:A, 'Medical Examinations'!G:G, "not found")</f>
        <v>No</v>
      </c>
      <c r="G1952" s="2" t="str">
        <f>_xlfn.XLOOKUP(A1952, 'Medical Examinations'!A:A, 'Medical Examinations'!H:H, "not found")</f>
        <v>Yes</v>
      </c>
      <c r="H1952" s="2">
        <f>_xlfn.XLOOKUP(A1952, 'Medical Examinations'!A:A, 'Medical Examinations'!J:J, "not found")</f>
        <v>1</v>
      </c>
      <c r="I1952" s="2" t="str">
        <f>_xlfn.XLOOKUP(A1952, 'Medical Examinations'!A:A, 'Medical Examinations'!L:L, "not found")</f>
        <v>No</v>
      </c>
      <c r="J1952" s="2" t="str">
        <f>_xlfn.XLOOKUP(A1952, 'Medical Examinations'!A:A, 'Medical Examinations'!C:C, "not found")</f>
        <v>Normal Weight</v>
      </c>
      <c r="K1952" s="2" t="str">
        <f>_xlfn.XLOOKUP(A1952, 'Medical Examinations'!A:A, 'Medical Examinations'!E:E, "not  found")</f>
        <v>Normal</v>
      </c>
      <c r="L1952" s="16">
        <f>_xlfn.XLOOKUP(A1952, 'Hospitalisation Details'!A:A, 'Hospitalisation Details'!G:G, "not found")</f>
        <v>35738</v>
      </c>
      <c r="M1952" s="17">
        <f>_xlfn.XLOOKUP(A1952, 'Hospitalisation Details'!A:A, 'Hospitalisation Details'!J:J, "not found")</f>
        <v>3594.17</v>
      </c>
      <c r="N1952" s="2" t="str">
        <f>_xlfn.XLOOKUP(A1952, 'Hospitalisation Details'!A:A, 'Hospitalisation Details'!L:L, "not found")</f>
        <v>tier - 2</v>
      </c>
      <c r="O1952" s="2" t="str">
        <f>_xlfn.XLOOKUP(A1952, 'Hospitalisation Details'!A:A, 'Hospitalisation Details'!N:N, "not found")</f>
        <v>tier - 2</v>
      </c>
      <c r="P1952" s="2" t="str">
        <f>_xlfn.XLOOKUP(A1952, 'Hospitalisation Details'!A:A, 'Hospitalisation Details'!P:P, "not found")</f>
        <v>R1012</v>
      </c>
      <c r="Q1952" s="2">
        <f>_xlfn.XLOOKUP(A1952, 'Hospitalisation Details'!A:A, 'Hospitalisation Details'!H:H, "not found")</f>
        <v>25</v>
      </c>
    </row>
    <row r="1953" spans="1:17" ht="15.75" x14ac:dyDescent="0.25">
      <c r="A1953" s="15" t="s">
        <v>416</v>
      </c>
      <c r="B1953" s="2" t="str">
        <f>VLOOKUP(A1953, 'Customer Names'!A:E, 4, FALSE)</f>
        <v>Apolo U.</v>
      </c>
      <c r="C1953" s="2">
        <f>_xlfn.XLOOKUP(A1953, 'Medical Examinations'!A:A, 'Medical Examinations'!B:B, "not found")</f>
        <v>32.700000000000003</v>
      </c>
      <c r="D1953" s="2">
        <f>_xlfn.XLOOKUP(A1953, 'Medical Examinations'!A:A, 'Medical Examinations'!D:D, "not found")</f>
        <v>4.66</v>
      </c>
      <c r="E1953" s="2" t="str">
        <f>_xlfn.XLOOKUP(A1953, 'Medical Examinations'!A:A, 'Medical Examinations'!F:F, "not found")</f>
        <v>No</v>
      </c>
      <c r="F1953" s="2" t="str">
        <f>_xlfn.XLOOKUP(A1953, 'Medical Examinations'!A:A, 'Medical Examinations'!G:G, "not found")</f>
        <v>No</v>
      </c>
      <c r="G1953" s="2" t="str">
        <f>_xlfn.XLOOKUP(A1953, 'Medical Examinations'!A:A, 'Medical Examinations'!H:H, "not found")</f>
        <v>No</v>
      </c>
      <c r="H1953" s="2">
        <f>_xlfn.XLOOKUP(A1953, 'Medical Examinations'!A:A, 'Medical Examinations'!J:J, "not found")</f>
        <v>0</v>
      </c>
      <c r="I1953" s="2" t="str">
        <f>_xlfn.XLOOKUP(A1953, 'Medical Examinations'!A:A, 'Medical Examinations'!L:L, "not found")</f>
        <v>No</v>
      </c>
      <c r="J1953" s="2" t="str">
        <f>_xlfn.XLOOKUP(A1953, 'Medical Examinations'!A:A, 'Medical Examinations'!C:C, "not found")</f>
        <v>Obesity</v>
      </c>
      <c r="K1953" s="2" t="str">
        <f>_xlfn.XLOOKUP(A1953, 'Medical Examinations'!A:A, 'Medical Examinations'!E:E, "not  found")</f>
        <v>Normal</v>
      </c>
      <c r="L1953" s="16">
        <f>_xlfn.XLOOKUP(A1953, 'Hospitalisation Details'!A:A, 'Hospitalisation Details'!G:G, "not found")</f>
        <v>36317</v>
      </c>
      <c r="M1953" s="17">
        <f>_xlfn.XLOOKUP(A1953, 'Hospitalisation Details'!A:A, 'Hospitalisation Details'!J:J, "not found")</f>
        <v>3591.48</v>
      </c>
      <c r="N1953" s="2" t="str">
        <f>_xlfn.XLOOKUP(A1953, 'Hospitalisation Details'!A:A, 'Hospitalisation Details'!L:L, "not found")</f>
        <v>tier - 2</v>
      </c>
      <c r="O1953" s="2" t="str">
        <f>_xlfn.XLOOKUP(A1953, 'Hospitalisation Details'!A:A, 'Hospitalisation Details'!N:N, "not found")</f>
        <v>tier - 3</v>
      </c>
      <c r="P1953" s="2" t="str">
        <f>_xlfn.XLOOKUP(A1953, 'Hospitalisation Details'!A:A, 'Hospitalisation Details'!P:P, "not found")</f>
        <v>R1011</v>
      </c>
      <c r="Q1953" s="2">
        <f>_xlfn.XLOOKUP(A1953, 'Hospitalisation Details'!A:A, 'Hospitalisation Details'!H:H, "not found")</f>
        <v>24</v>
      </c>
    </row>
    <row r="1954" spans="1:17" ht="15.75" x14ac:dyDescent="0.25">
      <c r="A1954" s="15" t="s">
        <v>415</v>
      </c>
      <c r="B1954" s="2" t="str">
        <f>VLOOKUP(A1954, 'Customer Names'!A:E, 4, FALSE)</f>
        <v>Alfons</v>
      </c>
      <c r="C1954" s="2">
        <f>_xlfn.XLOOKUP(A1954, 'Medical Examinations'!A:A, 'Medical Examinations'!B:B, "not found")</f>
        <v>17.75</v>
      </c>
      <c r="D1954" s="2">
        <f>_xlfn.XLOOKUP(A1954, 'Medical Examinations'!A:A, 'Medical Examinations'!D:D, "not found")</f>
        <v>6.8</v>
      </c>
      <c r="E1954" s="2" t="str">
        <f>_xlfn.XLOOKUP(A1954, 'Medical Examinations'!A:A, 'Medical Examinations'!F:F, "not found")</f>
        <v>yes</v>
      </c>
      <c r="F1954" s="2" t="str">
        <f>_xlfn.XLOOKUP(A1954, 'Medical Examinations'!A:A, 'Medical Examinations'!G:G, "not found")</f>
        <v>No</v>
      </c>
      <c r="G1954" s="2" t="str">
        <f>_xlfn.XLOOKUP(A1954, 'Medical Examinations'!A:A, 'Medical Examinations'!H:H, "not found")</f>
        <v>No</v>
      </c>
      <c r="H1954" s="2">
        <f>_xlfn.XLOOKUP(A1954, 'Medical Examinations'!A:A, 'Medical Examinations'!J:J, "not found")</f>
        <v>1</v>
      </c>
      <c r="I1954" s="2" t="str">
        <f>_xlfn.XLOOKUP(A1954, 'Medical Examinations'!A:A, 'Medical Examinations'!L:L, "not found")</f>
        <v>No</v>
      </c>
      <c r="J1954" s="2" t="str">
        <f>_xlfn.XLOOKUP(A1954, 'Medical Examinations'!A:A, 'Medical Examinations'!C:C, "not found")</f>
        <v>Underweight</v>
      </c>
      <c r="K1954" s="2" t="str">
        <f>_xlfn.XLOOKUP(A1954, 'Medical Examinations'!A:A, 'Medical Examinations'!E:E, "not  found")</f>
        <v>Diabetes</v>
      </c>
      <c r="L1954" s="16">
        <f>_xlfn.XLOOKUP(A1954, 'Hospitalisation Details'!A:A, 'Hospitalisation Details'!G:G, "not found")</f>
        <v>31773</v>
      </c>
      <c r="M1954" s="17">
        <f>_xlfn.XLOOKUP(A1954, 'Hospitalisation Details'!A:A, 'Hospitalisation Details'!J:J, "not found")</f>
        <v>3589.14</v>
      </c>
      <c r="N1954" s="2" t="str">
        <f>_xlfn.XLOOKUP(A1954, 'Hospitalisation Details'!A:A, 'Hospitalisation Details'!L:L, "not found")</f>
        <v>tier - 2</v>
      </c>
      <c r="O1954" s="2" t="str">
        <f>_xlfn.XLOOKUP(A1954, 'Hospitalisation Details'!A:A, 'Hospitalisation Details'!N:N, "not found")</f>
        <v>tier - 2</v>
      </c>
      <c r="P1954" s="2" t="str">
        <f>_xlfn.XLOOKUP(A1954, 'Hospitalisation Details'!A:A, 'Hospitalisation Details'!P:P, "not found")</f>
        <v>R1013</v>
      </c>
      <c r="Q1954" s="2">
        <f>_xlfn.XLOOKUP(A1954, 'Hospitalisation Details'!A:A, 'Hospitalisation Details'!H:H, "not found")</f>
        <v>36</v>
      </c>
    </row>
    <row r="1955" spans="1:17" ht="15.75" x14ac:dyDescent="0.25">
      <c r="A1955" s="15" t="s">
        <v>414</v>
      </c>
      <c r="B1955" s="2" t="str">
        <f>VLOOKUP(A1955, 'Customer Names'!A:E, 4, FALSE)</f>
        <v>Amber</v>
      </c>
      <c r="C1955" s="2">
        <f>_xlfn.XLOOKUP(A1955, 'Medical Examinations'!A:A, 'Medical Examinations'!B:B, "not found")</f>
        <v>33.630000000000003</v>
      </c>
      <c r="D1955" s="2">
        <f>_xlfn.XLOOKUP(A1955, 'Medical Examinations'!A:A, 'Medical Examinations'!D:D, "not found")</f>
        <v>4.47</v>
      </c>
      <c r="E1955" s="2" t="str">
        <f>_xlfn.XLOOKUP(A1955, 'Medical Examinations'!A:A, 'Medical Examinations'!F:F, "not found")</f>
        <v>yes</v>
      </c>
      <c r="F1955" s="2" t="str">
        <f>_xlfn.XLOOKUP(A1955, 'Medical Examinations'!A:A, 'Medical Examinations'!G:G, "not found")</f>
        <v>No</v>
      </c>
      <c r="G1955" s="2" t="str">
        <f>_xlfn.XLOOKUP(A1955, 'Medical Examinations'!A:A, 'Medical Examinations'!H:H, "not found")</f>
        <v>No</v>
      </c>
      <c r="H1955" s="2">
        <f>_xlfn.XLOOKUP(A1955, 'Medical Examinations'!A:A, 'Medical Examinations'!J:J, "not found")</f>
        <v>0</v>
      </c>
      <c r="I1955" s="2" t="str">
        <f>_xlfn.XLOOKUP(A1955, 'Medical Examinations'!A:A, 'Medical Examinations'!L:L, "not found")</f>
        <v>No</v>
      </c>
      <c r="J1955" s="2" t="str">
        <f>_xlfn.XLOOKUP(A1955, 'Medical Examinations'!A:A, 'Medical Examinations'!C:C, "not found")</f>
        <v>Obesity</v>
      </c>
      <c r="K1955" s="2" t="str">
        <f>_xlfn.XLOOKUP(A1955, 'Medical Examinations'!A:A, 'Medical Examinations'!E:E, "not  found")</f>
        <v>Normal</v>
      </c>
      <c r="L1955" s="16">
        <f>_xlfn.XLOOKUP(A1955, 'Hospitalisation Details'!A:A, 'Hospitalisation Details'!G:G, "not found")</f>
        <v>37206</v>
      </c>
      <c r="M1955" s="17">
        <f>_xlfn.XLOOKUP(A1955, 'Hospitalisation Details'!A:A, 'Hospitalisation Details'!J:J, "not found")</f>
        <v>3579.83</v>
      </c>
      <c r="N1955" s="2" t="str">
        <f>_xlfn.XLOOKUP(A1955, 'Hospitalisation Details'!A:A, 'Hospitalisation Details'!L:L, "not found")</f>
        <v>tier - 2</v>
      </c>
      <c r="O1955" s="2" t="str">
        <f>_xlfn.XLOOKUP(A1955, 'Hospitalisation Details'!A:A, 'Hospitalisation Details'!N:N, "not found")</f>
        <v>tier - 2</v>
      </c>
      <c r="P1955" s="2" t="str">
        <f>_xlfn.XLOOKUP(A1955, 'Hospitalisation Details'!A:A, 'Hospitalisation Details'!P:P, "not found")</f>
        <v>R1012</v>
      </c>
      <c r="Q1955" s="2">
        <f>_xlfn.XLOOKUP(A1955, 'Hospitalisation Details'!A:A, 'Hospitalisation Details'!H:H, "not found")</f>
        <v>21</v>
      </c>
    </row>
    <row r="1956" spans="1:17" ht="15.75" x14ac:dyDescent="0.25">
      <c r="A1956" s="15" t="s">
        <v>413</v>
      </c>
      <c r="B1956" s="2" t="str">
        <f>VLOOKUP(A1956, 'Customer Names'!A:E, 4, FALSE)</f>
        <v>Leah C.</v>
      </c>
      <c r="C1956" s="2">
        <f>_xlfn.XLOOKUP(A1956, 'Medical Examinations'!A:A, 'Medical Examinations'!B:B, "not found")</f>
        <v>34.799999999999997</v>
      </c>
      <c r="D1956" s="2">
        <f>_xlfn.XLOOKUP(A1956, 'Medical Examinations'!A:A, 'Medical Examinations'!D:D, "not found")</f>
        <v>4.08</v>
      </c>
      <c r="E1956" s="2" t="str">
        <f>_xlfn.XLOOKUP(A1956, 'Medical Examinations'!A:A, 'Medical Examinations'!F:F, "not found")</f>
        <v>yes</v>
      </c>
      <c r="F1956" s="2" t="str">
        <f>_xlfn.XLOOKUP(A1956, 'Medical Examinations'!A:A, 'Medical Examinations'!G:G, "not found")</f>
        <v>No</v>
      </c>
      <c r="G1956" s="2" t="str">
        <f>_xlfn.XLOOKUP(A1956, 'Medical Examinations'!A:A, 'Medical Examinations'!H:H, "not found")</f>
        <v>No</v>
      </c>
      <c r="H1956" s="2">
        <f>_xlfn.XLOOKUP(A1956, 'Medical Examinations'!A:A, 'Medical Examinations'!J:J, "not found")</f>
        <v>1</v>
      </c>
      <c r="I1956" s="2" t="str">
        <f>_xlfn.XLOOKUP(A1956, 'Medical Examinations'!A:A, 'Medical Examinations'!L:L, "not found")</f>
        <v>No</v>
      </c>
      <c r="J1956" s="2" t="str">
        <f>_xlfn.XLOOKUP(A1956, 'Medical Examinations'!A:A, 'Medical Examinations'!C:C, "not found")</f>
        <v>Obesity</v>
      </c>
      <c r="K1956" s="2" t="str">
        <f>_xlfn.XLOOKUP(A1956, 'Medical Examinations'!A:A, 'Medical Examinations'!E:E, "not  found")</f>
        <v>Normal</v>
      </c>
      <c r="L1956" s="16">
        <f>_xlfn.XLOOKUP(A1956, 'Hospitalisation Details'!A:A, 'Hospitalisation Details'!G:G, "not found")</f>
        <v>34934</v>
      </c>
      <c r="M1956" s="17">
        <f>_xlfn.XLOOKUP(A1956, 'Hospitalisation Details'!A:A, 'Hospitalisation Details'!J:J, "not found")</f>
        <v>3578</v>
      </c>
      <c r="N1956" s="2" t="str">
        <f>_xlfn.XLOOKUP(A1956, 'Hospitalisation Details'!A:A, 'Hospitalisation Details'!L:L, "not found")</f>
        <v>tier - 2</v>
      </c>
      <c r="O1956" s="2" t="str">
        <f>_xlfn.XLOOKUP(A1956, 'Hospitalisation Details'!A:A, 'Hospitalisation Details'!N:N, "not found")</f>
        <v>tier - 3</v>
      </c>
      <c r="P1956" s="2" t="str">
        <f>_xlfn.XLOOKUP(A1956, 'Hospitalisation Details'!A:A, 'Hospitalisation Details'!P:P, "not found")</f>
        <v>R1011</v>
      </c>
      <c r="Q1956" s="2">
        <f>_xlfn.XLOOKUP(A1956, 'Hospitalisation Details'!A:A, 'Hospitalisation Details'!H:H, "not found")</f>
        <v>27</v>
      </c>
    </row>
    <row r="1957" spans="1:17" ht="15.75" x14ac:dyDescent="0.25">
      <c r="A1957" s="15" t="s">
        <v>412</v>
      </c>
      <c r="B1957" s="2" t="str">
        <f>VLOOKUP(A1957, 'Customer Names'!A:E, 4, FALSE)</f>
        <v>Lilia</v>
      </c>
      <c r="C1957" s="2">
        <f>_xlfn.XLOOKUP(A1957, 'Medical Examinations'!A:A, 'Medical Examinations'!B:B, "not found")</f>
        <v>16.809999999999999</v>
      </c>
      <c r="D1957" s="2">
        <f>_xlfn.XLOOKUP(A1957, 'Medical Examinations'!A:A, 'Medical Examinations'!D:D, "not found")</f>
        <v>5.51</v>
      </c>
      <c r="E1957" s="2" t="str">
        <f>_xlfn.XLOOKUP(A1957, 'Medical Examinations'!A:A, 'Medical Examinations'!F:F, "not found")</f>
        <v>yes</v>
      </c>
      <c r="F1957" s="2" t="str">
        <f>_xlfn.XLOOKUP(A1957, 'Medical Examinations'!A:A, 'Medical Examinations'!G:G, "not found")</f>
        <v>No</v>
      </c>
      <c r="G1957" s="2" t="str">
        <f>_xlfn.XLOOKUP(A1957, 'Medical Examinations'!A:A, 'Medical Examinations'!H:H, "not found")</f>
        <v>No</v>
      </c>
      <c r="H1957" s="2">
        <f>_xlfn.XLOOKUP(A1957, 'Medical Examinations'!A:A, 'Medical Examinations'!J:J, "not found")</f>
        <v>1</v>
      </c>
      <c r="I1957" s="2" t="str">
        <f>_xlfn.XLOOKUP(A1957, 'Medical Examinations'!A:A, 'Medical Examinations'!L:L, "not found")</f>
        <v>No</v>
      </c>
      <c r="J1957" s="2" t="str">
        <f>_xlfn.XLOOKUP(A1957, 'Medical Examinations'!A:A, 'Medical Examinations'!C:C, "not found")</f>
        <v>Underweight</v>
      </c>
      <c r="K1957" s="2" t="str">
        <f>_xlfn.XLOOKUP(A1957, 'Medical Examinations'!A:A, 'Medical Examinations'!E:E, "not  found")</f>
        <v>Normal</v>
      </c>
      <c r="L1957" s="16">
        <f>_xlfn.XLOOKUP(A1957, 'Hospitalisation Details'!A:A, 'Hospitalisation Details'!G:G, "not found")</f>
        <v>32373</v>
      </c>
      <c r="M1957" s="17">
        <f>_xlfn.XLOOKUP(A1957, 'Hospitalisation Details'!A:A, 'Hospitalisation Details'!J:J, "not found")</f>
        <v>3569.96</v>
      </c>
      <c r="N1957" s="2" t="str">
        <f>_xlfn.XLOOKUP(A1957, 'Hospitalisation Details'!A:A, 'Hospitalisation Details'!L:L, "not found")</f>
        <v>tier - 2</v>
      </c>
      <c r="O1957" s="2" t="str">
        <f>_xlfn.XLOOKUP(A1957, 'Hospitalisation Details'!A:A, 'Hospitalisation Details'!N:N, "not found")</f>
        <v>tier - 1</v>
      </c>
      <c r="P1957" s="2" t="str">
        <f>_xlfn.XLOOKUP(A1957, 'Hospitalisation Details'!A:A, 'Hospitalisation Details'!P:P, "not found")</f>
        <v>R1012</v>
      </c>
      <c r="Q1957" s="2">
        <f>_xlfn.XLOOKUP(A1957, 'Hospitalisation Details'!A:A, 'Hospitalisation Details'!H:H, "not found")</f>
        <v>34</v>
      </c>
    </row>
    <row r="1958" spans="1:17" ht="15.75" x14ac:dyDescent="0.25">
      <c r="A1958" s="15" t="s">
        <v>411</v>
      </c>
      <c r="B1958" s="2" t="str">
        <f>VLOOKUP(A1958, 'Customer Names'!A:E, 4, FALSE)</f>
        <v>Danny</v>
      </c>
      <c r="C1958" s="2">
        <f>_xlfn.XLOOKUP(A1958, 'Medical Examinations'!A:A, 'Medical Examinations'!B:B, "not found")</f>
        <v>16.690000000000001</v>
      </c>
      <c r="D1958" s="2">
        <f>_xlfn.XLOOKUP(A1958, 'Medical Examinations'!A:A, 'Medical Examinations'!D:D, "not found")</f>
        <v>8.4</v>
      </c>
      <c r="E1958" s="2" t="str">
        <f>_xlfn.XLOOKUP(A1958, 'Medical Examinations'!A:A, 'Medical Examinations'!F:F, "not found")</f>
        <v>yes</v>
      </c>
      <c r="F1958" s="2" t="str">
        <f>_xlfn.XLOOKUP(A1958, 'Medical Examinations'!A:A, 'Medical Examinations'!G:G, "not found")</f>
        <v>No</v>
      </c>
      <c r="G1958" s="2" t="str">
        <f>_xlfn.XLOOKUP(A1958, 'Medical Examinations'!A:A, 'Medical Examinations'!H:H, "not found")</f>
        <v>No</v>
      </c>
      <c r="H1958" s="2">
        <f>_xlfn.XLOOKUP(A1958, 'Medical Examinations'!A:A, 'Medical Examinations'!J:J, "not found")</f>
        <v>0</v>
      </c>
      <c r="I1958" s="2" t="str">
        <f>_xlfn.XLOOKUP(A1958, 'Medical Examinations'!A:A, 'Medical Examinations'!L:L, "not found")</f>
        <v>No</v>
      </c>
      <c r="J1958" s="2" t="str">
        <f>_xlfn.XLOOKUP(A1958, 'Medical Examinations'!A:A, 'Medical Examinations'!C:C, "not found")</f>
        <v>Underweight</v>
      </c>
      <c r="K1958" s="2" t="str">
        <f>_xlfn.XLOOKUP(A1958, 'Medical Examinations'!A:A, 'Medical Examinations'!E:E, "not  found")</f>
        <v>Diabetes</v>
      </c>
      <c r="L1958" s="16">
        <f>_xlfn.XLOOKUP(A1958, 'Hospitalisation Details'!A:A, 'Hospitalisation Details'!G:G, "not found")</f>
        <v>29869</v>
      </c>
      <c r="M1958" s="17">
        <f>_xlfn.XLOOKUP(A1958, 'Hospitalisation Details'!A:A, 'Hospitalisation Details'!J:J, "not found")</f>
        <v>3562.87</v>
      </c>
      <c r="N1958" s="2" t="str">
        <f>_xlfn.XLOOKUP(A1958, 'Hospitalisation Details'!A:A, 'Hospitalisation Details'!L:L, "not found")</f>
        <v>tier - 2</v>
      </c>
      <c r="O1958" s="2" t="str">
        <f>_xlfn.XLOOKUP(A1958, 'Hospitalisation Details'!A:A, 'Hospitalisation Details'!N:N, "not found")</f>
        <v>tier - 1</v>
      </c>
      <c r="P1958" s="2" t="str">
        <f>_xlfn.XLOOKUP(A1958, 'Hospitalisation Details'!A:A, 'Hospitalisation Details'!P:P, "not found")</f>
        <v>R1013</v>
      </c>
      <c r="Q1958" s="2">
        <f>_xlfn.XLOOKUP(A1958, 'Hospitalisation Details'!A:A, 'Hospitalisation Details'!H:H, "not found")</f>
        <v>41</v>
      </c>
    </row>
    <row r="1959" spans="1:17" ht="15.75" x14ac:dyDescent="0.25">
      <c r="A1959" s="15" t="s">
        <v>410</v>
      </c>
      <c r="B1959" s="2" t="str">
        <f>VLOOKUP(A1959, 'Customer Names'!A:E, 4, FALSE)</f>
        <v>Lauren</v>
      </c>
      <c r="C1959" s="2">
        <f>_xlfn.XLOOKUP(A1959, 'Medical Examinations'!A:A, 'Medical Examinations'!B:B, "not found")</f>
        <v>23.21</v>
      </c>
      <c r="D1959" s="2">
        <f>_xlfn.XLOOKUP(A1959, 'Medical Examinations'!A:A, 'Medical Examinations'!D:D, "not found")</f>
        <v>5.14</v>
      </c>
      <c r="E1959" s="2" t="str">
        <f>_xlfn.XLOOKUP(A1959, 'Medical Examinations'!A:A, 'Medical Examinations'!F:F, "not found")</f>
        <v>yes</v>
      </c>
      <c r="F1959" s="2" t="str">
        <f>_xlfn.XLOOKUP(A1959, 'Medical Examinations'!A:A, 'Medical Examinations'!G:G, "not found")</f>
        <v>No</v>
      </c>
      <c r="G1959" s="2" t="str">
        <f>_xlfn.XLOOKUP(A1959, 'Medical Examinations'!A:A, 'Medical Examinations'!H:H, "not found")</f>
        <v>No</v>
      </c>
      <c r="H1959" s="2">
        <f>_xlfn.XLOOKUP(A1959, 'Medical Examinations'!A:A, 'Medical Examinations'!J:J, "not found")</f>
        <v>1</v>
      </c>
      <c r="I1959" s="2" t="str">
        <f>_xlfn.XLOOKUP(A1959, 'Medical Examinations'!A:A, 'Medical Examinations'!L:L, "not found")</f>
        <v>No</v>
      </c>
      <c r="J1959" s="2" t="str">
        <f>_xlfn.XLOOKUP(A1959, 'Medical Examinations'!A:A, 'Medical Examinations'!C:C, "not found")</f>
        <v>Normal Weight</v>
      </c>
      <c r="K1959" s="2" t="str">
        <f>_xlfn.XLOOKUP(A1959, 'Medical Examinations'!A:A, 'Medical Examinations'!E:E, "not  found")</f>
        <v>Normal</v>
      </c>
      <c r="L1959" s="16">
        <f>_xlfn.XLOOKUP(A1959, 'Hospitalisation Details'!A:A, 'Hospitalisation Details'!G:G, "not found")</f>
        <v>34866</v>
      </c>
      <c r="M1959" s="17">
        <f>_xlfn.XLOOKUP(A1959, 'Hospitalisation Details'!A:A, 'Hospitalisation Details'!J:J, "not found")</f>
        <v>3561.89</v>
      </c>
      <c r="N1959" s="2" t="str">
        <f>_xlfn.XLOOKUP(A1959, 'Hospitalisation Details'!A:A, 'Hospitalisation Details'!L:L, "not found")</f>
        <v>tier - 2</v>
      </c>
      <c r="O1959" s="2" t="str">
        <f>_xlfn.XLOOKUP(A1959, 'Hospitalisation Details'!A:A, 'Hospitalisation Details'!N:N, "not found")</f>
        <v>tier - 1</v>
      </c>
      <c r="P1959" s="2" t="str">
        <f>_xlfn.XLOOKUP(A1959, 'Hospitalisation Details'!A:A, 'Hospitalisation Details'!P:P, "not found")</f>
        <v>R1013</v>
      </c>
      <c r="Q1959" s="2">
        <f>_xlfn.XLOOKUP(A1959, 'Hospitalisation Details'!A:A, 'Hospitalisation Details'!H:H, "not found")</f>
        <v>27</v>
      </c>
    </row>
    <row r="1960" spans="1:17" ht="15.75" x14ac:dyDescent="0.25">
      <c r="A1960" s="15" t="s">
        <v>409</v>
      </c>
      <c r="B1960" s="2" t="str">
        <f>VLOOKUP(A1960, 'Customer Names'!A:E, 4, FALSE)</f>
        <v>Courtney</v>
      </c>
      <c r="C1960" s="2">
        <f>_xlfn.XLOOKUP(A1960, 'Medical Examinations'!A:A, 'Medical Examinations'!B:B, "not found")</f>
        <v>25.175000000000001</v>
      </c>
      <c r="D1960" s="2">
        <f>_xlfn.XLOOKUP(A1960, 'Medical Examinations'!A:A, 'Medical Examinations'!D:D, "not found")</f>
        <v>5.21</v>
      </c>
      <c r="E1960" s="2" t="str">
        <f>_xlfn.XLOOKUP(A1960, 'Medical Examinations'!A:A, 'Medical Examinations'!F:F, "not found")</f>
        <v>yes</v>
      </c>
      <c r="F1960" s="2" t="str">
        <f>_xlfn.XLOOKUP(A1960, 'Medical Examinations'!A:A, 'Medical Examinations'!G:G, "not found")</f>
        <v>No</v>
      </c>
      <c r="G1960" s="2" t="str">
        <f>_xlfn.XLOOKUP(A1960, 'Medical Examinations'!A:A, 'Medical Examinations'!H:H, "not found")</f>
        <v>No</v>
      </c>
      <c r="H1960" s="2">
        <f>_xlfn.XLOOKUP(A1960, 'Medical Examinations'!A:A, 'Medical Examinations'!J:J, "not found")</f>
        <v>1</v>
      </c>
      <c r="I1960" s="2" t="str">
        <f>_xlfn.XLOOKUP(A1960, 'Medical Examinations'!A:A, 'Medical Examinations'!L:L, "not found")</f>
        <v>No</v>
      </c>
      <c r="J1960" s="2" t="str">
        <f>_xlfn.XLOOKUP(A1960, 'Medical Examinations'!A:A, 'Medical Examinations'!C:C, "not found")</f>
        <v>Overweight</v>
      </c>
      <c r="K1960" s="2" t="str">
        <f>_xlfn.XLOOKUP(A1960, 'Medical Examinations'!A:A, 'Medical Examinations'!E:E, "not  found")</f>
        <v>Normal</v>
      </c>
      <c r="L1960" s="16">
        <f>_xlfn.XLOOKUP(A1960, 'Hospitalisation Details'!A:A, 'Hospitalisation Details'!G:G, "not found")</f>
        <v>34981</v>
      </c>
      <c r="M1960" s="17">
        <f>_xlfn.XLOOKUP(A1960, 'Hospitalisation Details'!A:A, 'Hospitalisation Details'!J:J, "not found")</f>
        <v>3558.62</v>
      </c>
      <c r="N1960" s="2" t="str">
        <f>_xlfn.XLOOKUP(A1960, 'Hospitalisation Details'!A:A, 'Hospitalisation Details'!L:L, "not found")</f>
        <v>tier - 2</v>
      </c>
      <c r="O1960" s="2" t="str">
        <f>_xlfn.XLOOKUP(A1960, 'Hospitalisation Details'!A:A, 'Hospitalisation Details'!N:N, "not found")</f>
        <v>tier - 3</v>
      </c>
      <c r="P1960" s="2" t="str">
        <f>_xlfn.XLOOKUP(A1960, 'Hospitalisation Details'!A:A, 'Hospitalisation Details'!P:P, "not found")</f>
        <v>R1024</v>
      </c>
      <c r="Q1960" s="2">
        <f>_xlfn.XLOOKUP(A1960, 'Hospitalisation Details'!A:A, 'Hospitalisation Details'!H:H, "not found")</f>
        <v>27</v>
      </c>
    </row>
    <row r="1961" spans="1:17" ht="15.75" x14ac:dyDescent="0.25">
      <c r="A1961" s="15" t="s">
        <v>408</v>
      </c>
      <c r="B1961" s="2" t="str">
        <f>VLOOKUP(A1961, 'Customer Names'!A:E, 4, FALSE)</f>
        <v>Elizabeth</v>
      </c>
      <c r="C1961" s="2">
        <f>_xlfn.XLOOKUP(A1961, 'Medical Examinations'!A:A, 'Medical Examinations'!B:B, "not found")</f>
        <v>34.770000000000003</v>
      </c>
      <c r="D1961" s="2">
        <f>_xlfn.XLOOKUP(A1961, 'Medical Examinations'!A:A, 'Medical Examinations'!D:D, "not found")</f>
        <v>6.23</v>
      </c>
      <c r="E1961" s="2" t="str">
        <f>_xlfn.XLOOKUP(A1961, 'Medical Examinations'!A:A, 'Medical Examinations'!F:F, "not found")</f>
        <v>No</v>
      </c>
      <c r="F1961" s="2" t="str">
        <f>_xlfn.XLOOKUP(A1961, 'Medical Examinations'!A:A, 'Medical Examinations'!G:G, "not found")</f>
        <v>No</v>
      </c>
      <c r="G1961" s="2" t="str">
        <f>_xlfn.XLOOKUP(A1961, 'Medical Examinations'!A:A, 'Medical Examinations'!H:H, "not found")</f>
        <v>No</v>
      </c>
      <c r="H1961" s="2">
        <f>_xlfn.XLOOKUP(A1961, 'Medical Examinations'!A:A, 'Medical Examinations'!J:J, "not found")</f>
        <v>0</v>
      </c>
      <c r="I1961" s="2" t="str">
        <f>_xlfn.XLOOKUP(A1961, 'Medical Examinations'!A:A, 'Medical Examinations'!L:L, "not found")</f>
        <v>No</v>
      </c>
      <c r="J1961" s="2" t="str">
        <f>_xlfn.XLOOKUP(A1961, 'Medical Examinations'!A:A, 'Medical Examinations'!C:C, "not found")</f>
        <v>Obesity</v>
      </c>
      <c r="K1961" s="2" t="str">
        <f>_xlfn.XLOOKUP(A1961, 'Medical Examinations'!A:A, 'Medical Examinations'!E:E, "not  found")</f>
        <v>Prediabeties</v>
      </c>
      <c r="L1961" s="16">
        <f>_xlfn.XLOOKUP(A1961, 'Hospitalisation Details'!A:A, 'Hospitalisation Details'!G:G, "not found")</f>
        <v>34601</v>
      </c>
      <c r="M1961" s="17">
        <f>_xlfn.XLOOKUP(A1961, 'Hospitalisation Details'!A:A, 'Hospitalisation Details'!J:J, "not found")</f>
        <v>3556.92</v>
      </c>
      <c r="N1961" s="2" t="str">
        <f>_xlfn.XLOOKUP(A1961, 'Hospitalisation Details'!A:A, 'Hospitalisation Details'!L:L, "not found")</f>
        <v>tier - 2</v>
      </c>
      <c r="O1961" s="2" t="str">
        <f>_xlfn.XLOOKUP(A1961, 'Hospitalisation Details'!A:A, 'Hospitalisation Details'!N:N, "not found")</f>
        <v>tier - 3</v>
      </c>
      <c r="P1961" s="2" t="str">
        <f>_xlfn.XLOOKUP(A1961, 'Hospitalisation Details'!A:A, 'Hospitalisation Details'!P:P, "not found")</f>
        <v>R1012</v>
      </c>
      <c r="Q1961" s="2">
        <f>_xlfn.XLOOKUP(A1961, 'Hospitalisation Details'!A:A, 'Hospitalisation Details'!H:H, "not found")</f>
        <v>28</v>
      </c>
    </row>
    <row r="1962" spans="1:17" ht="15.75" x14ac:dyDescent="0.25">
      <c r="A1962" s="15" t="s">
        <v>407</v>
      </c>
      <c r="B1962" s="2" t="str">
        <f>VLOOKUP(A1962, 'Customer Names'!A:E, 4, FALSE)</f>
        <v>Satomi</v>
      </c>
      <c r="C1962" s="2">
        <f>_xlfn.XLOOKUP(A1962, 'Medical Examinations'!A:A, 'Medical Examinations'!B:B, "not found")</f>
        <v>27.7</v>
      </c>
      <c r="D1962" s="2">
        <f>_xlfn.XLOOKUP(A1962, 'Medical Examinations'!A:A, 'Medical Examinations'!D:D, "not found")</f>
        <v>5.6</v>
      </c>
      <c r="E1962" s="2" t="str">
        <f>_xlfn.XLOOKUP(A1962, 'Medical Examinations'!A:A, 'Medical Examinations'!F:F, "not found")</f>
        <v>No</v>
      </c>
      <c r="F1962" s="2" t="str">
        <f>_xlfn.XLOOKUP(A1962, 'Medical Examinations'!A:A, 'Medical Examinations'!G:G, "not found")</f>
        <v>No</v>
      </c>
      <c r="G1962" s="2" t="str">
        <f>_xlfn.XLOOKUP(A1962, 'Medical Examinations'!A:A, 'Medical Examinations'!H:H, "not found")</f>
        <v>No</v>
      </c>
      <c r="H1962" s="2">
        <f>_xlfn.XLOOKUP(A1962, 'Medical Examinations'!A:A, 'Medical Examinations'!J:J, "not found")</f>
        <v>1</v>
      </c>
      <c r="I1962" s="2" t="str">
        <f>_xlfn.XLOOKUP(A1962, 'Medical Examinations'!A:A, 'Medical Examinations'!L:L, "not found")</f>
        <v>No</v>
      </c>
      <c r="J1962" s="2" t="str">
        <f>_xlfn.XLOOKUP(A1962, 'Medical Examinations'!A:A, 'Medical Examinations'!C:C, "not found")</f>
        <v>Overweight</v>
      </c>
      <c r="K1962" s="2" t="str">
        <f>_xlfn.XLOOKUP(A1962, 'Medical Examinations'!A:A, 'Medical Examinations'!E:E, "not  found")</f>
        <v>Normal</v>
      </c>
      <c r="L1962" s="16">
        <f>_xlfn.XLOOKUP(A1962, 'Hospitalisation Details'!A:A, 'Hospitalisation Details'!G:G, "not found")</f>
        <v>33960</v>
      </c>
      <c r="M1962" s="17">
        <f>_xlfn.XLOOKUP(A1962, 'Hospitalisation Details'!A:A, 'Hospitalisation Details'!J:J, "not found")</f>
        <v>3554.2</v>
      </c>
      <c r="N1962" s="2" t="str">
        <f>_xlfn.XLOOKUP(A1962, 'Hospitalisation Details'!A:A, 'Hospitalisation Details'!L:L, "not found")</f>
        <v>tier - 2</v>
      </c>
      <c r="O1962" s="2" t="str">
        <f>_xlfn.XLOOKUP(A1962, 'Hospitalisation Details'!A:A, 'Hospitalisation Details'!N:N, "not found")</f>
        <v>tier - 3</v>
      </c>
      <c r="P1962" s="2" t="str">
        <f>_xlfn.XLOOKUP(A1962, 'Hospitalisation Details'!A:A, 'Hospitalisation Details'!P:P, "not found")</f>
        <v>R1011</v>
      </c>
      <c r="Q1962" s="2">
        <f>_xlfn.XLOOKUP(A1962, 'Hospitalisation Details'!A:A, 'Hospitalisation Details'!H:H, "not found")</f>
        <v>30</v>
      </c>
    </row>
    <row r="1963" spans="1:17" ht="15.75" x14ac:dyDescent="0.25">
      <c r="A1963" s="15" t="s">
        <v>406</v>
      </c>
      <c r="B1963" s="2" t="str">
        <f>VLOOKUP(A1963, 'Customer Names'!A:E, 4, FALSE)</f>
        <v>Matthew D</v>
      </c>
      <c r="C1963" s="2">
        <f>_xlfn.XLOOKUP(A1963, 'Medical Examinations'!A:A, 'Medical Examinations'!B:B, "not found")</f>
        <v>19.12</v>
      </c>
      <c r="D1963" s="2">
        <f>_xlfn.XLOOKUP(A1963, 'Medical Examinations'!A:A, 'Medical Examinations'!D:D, "not found")</f>
        <v>4.72</v>
      </c>
      <c r="E1963" s="2" t="str">
        <f>_xlfn.XLOOKUP(A1963, 'Medical Examinations'!A:A, 'Medical Examinations'!F:F, "not found")</f>
        <v>yes</v>
      </c>
      <c r="F1963" s="2" t="str">
        <f>_xlfn.XLOOKUP(A1963, 'Medical Examinations'!A:A, 'Medical Examinations'!G:G, "not found")</f>
        <v>No</v>
      </c>
      <c r="G1963" s="2" t="str">
        <f>_xlfn.XLOOKUP(A1963, 'Medical Examinations'!A:A, 'Medical Examinations'!H:H, "not found")</f>
        <v>No</v>
      </c>
      <c r="H1963" s="2">
        <f>_xlfn.XLOOKUP(A1963, 'Medical Examinations'!A:A, 'Medical Examinations'!J:J, "not found")</f>
        <v>1</v>
      </c>
      <c r="I1963" s="2" t="str">
        <f>_xlfn.XLOOKUP(A1963, 'Medical Examinations'!A:A, 'Medical Examinations'!L:L, "not found")</f>
        <v>No</v>
      </c>
      <c r="J1963" s="2" t="str">
        <f>_xlfn.XLOOKUP(A1963, 'Medical Examinations'!A:A, 'Medical Examinations'!C:C, "not found")</f>
        <v>Normal Weight</v>
      </c>
      <c r="K1963" s="2" t="str">
        <f>_xlfn.XLOOKUP(A1963, 'Medical Examinations'!A:A, 'Medical Examinations'!E:E, "not  found")</f>
        <v>Normal</v>
      </c>
      <c r="L1963" s="16">
        <f>_xlfn.XLOOKUP(A1963, 'Hospitalisation Details'!A:A, 'Hospitalisation Details'!G:G, "not found")</f>
        <v>32431</v>
      </c>
      <c r="M1963" s="17">
        <f>_xlfn.XLOOKUP(A1963, 'Hospitalisation Details'!A:A, 'Hospitalisation Details'!J:J, "not found")</f>
        <v>3540.12</v>
      </c>
      <c r="N1963" s="2" t="str">
        <f>_xlfn.XLOOKUP(A1963, 'Hospitalisation Details'!A:A, 'Hospitalisation Details'!L:L, "not found")</f>
        <v>tier - 2</v>
      </c>
      <c r="O1963" s="2" t="str">
        <f>_xlfn.XLOOKUP(A1963, 'Hospitalisation Details'!A:A, 'Hospitalisation Details'!N:N, "not found")</f>
        <v>tier - 1</v>
      </c>
      <c r="P1963" s="2" t="str">
        <f>_xlfn.XLOOKUP(A1963, 'Hospitalisation Details'!A:A, 'Hospitalisation Details'!P:P, "not found")</f>
        <v>R1013</v>
      </c>
      <c r="Q1963" s="2">
        <f>_xlfn.XLOOKUP(A1963, 'Hospitalisation Details'!A:A, 'Hospitalisation Details'!H:H, "not found")</f>
        <v>34</v>
      </c>
    </row>
    <row r="1964" spans="1:17" ht="15.75" x14ac:dyDescent="0.25">
      <c r="A1964" s="15" t="s">
        <v>405</v>
      </c>
      <c r="B1964" s="2" t="str">
        <f>VLOOKUP(A1964, 'Customer Names'!A:E, 4, FALSE)</f>
        <v>Peter T II</v>
      </c>
      <c r="C1964" s="2">
        <f>_xlfn.XLOOKUP(A1964, 'Medical Examinations'!A:A, 'Medical Examinations'!B:B, "not found")</f>
        <v>32.67</v>
      </c>
      <c r="D1964" s="2">
        <f>_xlfn.XLOOKUP(A1964, 'Medical Examinations'!A:A, 'Medical Examinations'!D:D, "not found")</f>
        <v>4.67</v>
      </c>
      <c r="E1964" s="2" t="str">
        <f>_xlfn.XLOOKUP(A1964, 'Medical Examinations'!A:A, 'Medical Examinations'!F:F, "not found")</f>
        <v>No</v>
      </c>
      <c r="F1964" s="2" t="str">
        <f>_xlfn.XLOOKUP(A1964, 'Medical Examinations'!A:A, 'Medical Examinations'!G:G, "not found")</f>
        <v>No</v>
      </c>
      <c r="G1964" s="2" t="str">
        <f>_xlfn.XLOOKUP(A1964, 'Medical Examinations'!A:A, 'Medical Examinations'!H:H, "not found")</f>
        <v>Yes</v>
      </c>
      <c r="H1964" s="2">
        <f>_xlfn.XLOOKUP(A1964, 'Medical Examinations'!A:A, 'Medical Examinations'!J:J, "not found")</f>
        <v>1</v>
      </c>
      <c r="I1964" s="2" t="str">
        <f>_xlfn.XLOOKUP(A1964, 'Medical Examinations'!A:A, 'Medical Examinations'!L:L, "not found")</f>
        <v>No</v>
      </c>
      <c r="J1964" s="2" t="str">
        <f>_xlfn.XLOOKUP(A1964, 'Medical Examinations'!A:A, 'Medical Examinations'!C:C, "not found")</f>
        <v>Obesity</v>
      </c>
      <c r="K1964" s="2" t="str">
        <f>_xlfn.XLOOKUP(A1964, 'Medical Examinations'!A:A, 'Medical Examinations'!E:E, "not  found")</f>
        <v>Normal</v>
      </c>
      <c r="L1964" s="16">
        <f>_xlfn.XLOOKUP(A1964, 'Hospitalisation Details'!A:A, 'Hospitalisation Details'!G:G, "not found")</f>
        <v>37857</v>
      </c>
      <c r="M1964" s="17">
        <f>_xlfn.XLOOKUP(A1964, 'Hospitalisation Details'!A:A, 'Hospitalisation Details'!J:J, "not found")</f>
        <v>3538.9</v>
      </c>
      <c r="N1964" s="2" t="str">
        <f>_xlfn.XLOOKUP(A1964, 'Hospitalisation Details'!A:A, 'Hospitalisation Details'!L:L, "not found")</f>
        <v>tier - 2</v>
      </c>
      <c r="O1964" s="2" t="str">
        <f>_xlfn.XLOOKUP(A1964, 'Hospitalisation Details'!A:A, 'Hospitalisation Details'!N:N, "not found")</f>
        <v>tier - 2</v>
      </c>
      <c r="P1964" s="2" t="str">
        <f>_xlfn.XLOOKUP(A1964, 'Hospitalisation Details'!A:A, 'Hospitalisation Details'!P:P, "not found")</f>
        <v>R1012</v>
      </c>
      <c r="Q1964" s="2">
        <f>_xlfn.XLOOKUP(A1964, 'Hospitalisation Details'!A:A, 'Hospitalisation Details'!H:H, "not found")</f>
        <v>19</v>
      </c>
    </row>
    <row r="1965" spans="1:17" ht="15.75" x14ac:dyDescent="0.25">
      <c r="A1965" s="15" t="s">
        <v>404</v>
      </c>
      <c r="B1965" s="2" t="str">
        <f>VLOOKUP(A1965, 'Customer Names'!A:E, 4, FALSE)</f>
        <v>Manuel</v>
      </c>
      <c r="C1965" s="2">
        <f>_xlfn.XLOOKUP(A1965, 'Medical Examinations'!A:A, 'Medical Examinations'!B:B, "not found")</f>
        <v>28.5</v>
      </c>
      <c r="D1965" s="2">
        <f>_xlfn.XLOOKUP(A1965, 'Medical Examinations'!A:A, 'Medical Examinations'!D:D, "not found")</f>
        <v>6.11</v>
      </c>
      <c r="E1965" s="2" t="str">
        <f>_xlfn.XLOOKUP(A1965, 'Medical Examinations'!A:A, 'Medical Examinations'!F:F, "not found")</f>
        <v>No</v>
      </c>
      <c r="F1965" s="2" t="str">
        <f>_xlfn.XLOOKUP(A1965, 'Medical Examinations'!A:A, 'Medical Examinations'!G:G, "not found")</f>
        <v>No</v>
      </c>
      <c r="G1965" s="2" t="str">
        <f>_xlfn.XLOOKUP(A1965, 'Medical Examinations'!A:A, 'Medical Examinations'!H:H, "not found")</f>
        <v>No</v>
      </c>
      <c r="H1965" s="2">
        <f>_xlfn.XLOOKUP(A1965, 'Medical Examinations'!A:A, 'Medical Examinations'!J:J, "not found")</f>
        <v>1</v>
      </c>
      <c r="I1965" s="2" t="str">
        <f>_xlfn.XLOOKUP(A1965, 'Medical Examinations'!A:A, 'Medical Examinations'!L:L, "not found")</f>
        <v>No</v>
      </c>
      <c r="J1965" s="2" t="str">
        <f>_xlfn.XLOOKUP(A1965, 'Medical Examinations'!A:A, 'Medical Examinations'!C:C, "not found")</f>
        <v>Overweight</v>
      </c>
      <c r="K1965" s="2" t="str">
        <f>_xlfn.XLOOKUP(A1965, 'Medical Examinations'!A:A, 'Medical Examinations'!E:E, "not  found")</f>
        <v>Prediabeties</v>
      </c>
      <c r="L1965" s="16">
        <f>_xlfn.XLOOKUP(A1965, 'Hospitalisation Details'!A:A, 'Hospitalisation Details'!G:G, "not found")</f>
        <v>36054</v>
      </c>
      <c r="M1965" s="17">
        <f>_xlfn.XLOOKUP(A1965, 'Hospitalisation Details'!A:A, 'Hospitalisation Details'!J:J, "not found")</f>
        <v>3537.7</v>
      </c>
      <c r="N1965" s="2" t="str">
        <f>_xlfn.XLOOKUP(A1965, 'Hospitalisation Details'!A:A, 'Hospitalisation Details'!L:L, "not found")</f>
        <v>tier - 3</v>
      </c>
      <c r="O1965" s="2" t="str">
        <f>_xlfn.XLOOKUP(A1965, 'Hospitalisation Details'!A:A, 'Hospitalisation Details'!N:N, "not found")</f>
        <v>tier - 3</v>
      </c>
      <c r="P1965" s="2" t="str">
        <f>_xlfn.XLOOKUP(A1965, 'Hospitalisation Details'!A:A, 'Hospitalisation Details'!P:P, "not found")</f>
        <v>R1012</v>
      </c>
      <c r="Q1965" s="2">
        <f>_xlfn.XLOOKUP(A1965, 'Hospitalisation Details'!A:A, 'Hospitalisation Details'!H:H, "not found")</f>
        <v>24</v>
      </c>
    </row>
    <row r="1966" spans="1:17" ht="15.75" x14ac:dyDescent="0.25">
      <c r="A1966" s="15" t="s">
        <v>403</v>
      </c>
      <c r="B1966" s="2" t="str">
        <f>VLOOKUP(A1966, 'Customer Names'!A:E, 4, FALSE)</f>
        <v>Kindsey P.</v>
      </c>
      <c r="C1966" s="2">
        <f>_xlfn.XLOOKUP(A1966, 'Medical Examinations'!A:A, 'Medical Examinations'!B:B, "not found")</f>
        <v>39.270000000000003</v>
      </c>
      <c r="D1966" s="2">
        <f>_xlfn.XLOOKUP(A1966, 'Medical Examinations'!A:A, 'Medical Examinations'!D:D, "not found")</f>
        <v>6.25</v>
      </c>
      <c r="E1966" s="2" t="str">
        <f>_xlfn.XLOOKUP(A1966, 'Medical Examinations'!A:A, 'Medical Examinations'!F:F, "not found")</f>
        <v>No</v>
      </c>
      <c r="F1966" s="2" t="str">
        <f>_xlfn.XLOOKUP(A1966, 'Medical Examinations'!A:A, 'Medical Examinations'!G:G, "not found")</f>
        <v>No</v>
      </c>
      <c r="G1966" s="2" t="str">
        <f>_xlfn.XLOOKUP(A1966, 'Medical Examinations'!A:A, 'Medical Examinations'!H:H, "not found")</f>
        <v>No</v>
      </c>
      <c r="H1966" s="2">
        <f>_xlfn.XLOOKUP(A1966, 'Medical Examinations'!A:A, 'Medical Examinations'!J:J, "not found")</f>
        <v>0</v>
      </c>
      <c r="I1966" s="2" t="str">
        <f>_xlfn.XLOOKUP(A1966, 'Medical Examinations'!A:A, 'Medical Examinations'!L:L, "not found")</f>
        <v>No</v>
      </c>
      <c r="J1966" s="2" t="str">
        <f>_xlfn.XLOOKUP(A1966, 'Medical Examinations'!A:A, 'Medical Examinations'!C:C, "not found")</f>
        <v>Obesity</v>
      </c>
      <c r="K1966" s="2" t="str">
        <f>_xlfn.XLOOKUP(A1966, 'Medical Examinations'!A:A, 'Medical Examinations'!E:E, "not  found")</f>
        <v>Prediabeties</v>
      </c>
      <c r="L1966" s="16">
        <f>_xlfn.XLOOKUP(A1966, 'Hospitalisation Details'!A:A, 'Hospitalisation Details'!G:G, "not found")</f>
        <v>36425</v>
      </c>
      <c r="M1966" s="17">
        <f>_xlfn.XLOOKUP(A1966, 'Hospitalisation Details'!A:A, 'Hospitalisation Details'!J:J, "not found")</f>
        <v>3500.61</v>
      </c>
      <c r="N1966" s="2" t="str">
        <f>_xlfn.XLOOKUP(A1966, 'Hospitalisation Details'!A:A, 'Hospitalisation Details'!L:L, "not found")</f>
        <v>tier - 2</v>
      </c>
      <c r="O1966" s="2" t="str">
        <f>_xlfn.XLOOKUP(A1966, 'Hospitalisation Details'!A:A, 'Hospitalisation Details'!N:N, "not found")</f>
        <v>tier - 2</v>
      </c>
      <c r="P1966" s="2" t="str">
        <f>_xlfn.XLOOKUP(A1966, 'Hospitalisation Details'!A:A, 'Hospitalisation Details'!P:P, "not found")</f>
        <v>R1013</v>
      </c>
      <c r="Q1966" s="2">
        <f>_xlfn.XLOOKUP(A1966, 'Hospitalisation Details'!A:A, 'Hospitalisation Details'!H:H, "not found")</f>
        <v>23</v>
      </c>
    </row>
    <row r="1967" spans="1:17" ht="15.75" x14ac:dyDescent="0.25">
      <c r="A1967" s="15" t="s">
        <v>402</v>
      </c>
      <c r="B1967" s="2" t="str">
        <f>VLOOKUP(A1967, 'Customer Names'!A:E, 4, FALSE)</f>
        <v>Thomas G.</v>
      </c>
      <c r="C1967" s="2">
        <f>_xlfn.XLOOKUP(A1967, 'Medical Examinations'!A:A, 'Medical Examinations'!B:B, "not found")</f>
        <v>32.49</v>
      </c>
      <c r="D1967" s="2">
        <f>_xlfn.XLOOKUP(A1967, 'Medical Examinations'!A:A, 'Medical Examinations'!D:D, "not found")</f>
        <v>4</v>
      </c>
      <c r="E1967" s="2" t="str">
        <f>_xlfn.XLOOKUP(A1967, 'Medical Examinations'!A:A, 'Medical Examinations'!F:F, "not found")</f>
        <v>yes</v>
      </c>
      <c r="F1967" s="2" t="str">
        <f>_xlfn.XLOOKUP(A1967, 'Medical Examinations'!A:A, 'Medical Examinations'!G:G, "not found")</f>
        <v>No</v>
      </c>
      <c r="G1967" s="2" t="str">
        <f>_xlfn.XLOOKUP(A1967, 'Medical Examinations'!A:A, 'Medical Examinations'!H:H, "not found")</f>
        <v>No</v>
      </c>
      <c r="H1967" s="2">
        <f>_xlfn.XLOOKUP(A1967, 'Medical Examinations'!A:A, 'Medical Examinations'!J:J, "not found")</f>
        <v>0</v>
      </c>
      <c r="I1967" s="2" t="str">
        <f>_xlfn.XLOOKUP(A1967, 'Medical Examinations'!A:A, 'Medical Examinations'!L:L, "not found")</f>
        <v>No</v>
      </c>
      <c r="J1967" s="2" t="str">
        <f>_xlfn.XLOOKUP(A1967, 'Medical Examinations'!A:A, 'Medical Examinations'!C:C, "not found")</f>
        <v>Obesity</v>
      </c>
      <c r="K1967" s="2" t="str">
        <f>_xlfn.XLOOKUP(A1967, 'Medical Examinations'!A:A, 'Medical Examinations'!E:E, "not  found")</f>
        <v>Normal</v>
      </c>
      <c r="L1967" s="16">
        <f>_xlfn.XLOOKUP(A1967, 'Hospitalisation Details'!A:A, 'Hospitalisation Details'!G:G, "not found")</f>
        <v>35326</v>
      </c>
      <c r="M1967" s="17">
        <f>_xlfn.XLOOKUP(A1967, 'Hospitalisation Details'!A:A, 'Hospitalisation Details'!J:J, "not found")</f>
        <v>3490.55</v>
      </c>
      <c r="N1967" s="2" t="str">
        <f>_xlfn.XLOOKUP(A1967, 'Hospitalisation Details'!A:A, 'Hospitalisation Details'!L:L, "not found")</f>
        <v>tier - 1</v>
      </c>
      <c r="O1967" s="2" t="str">
        <f>_xlfn.XLOOKUP(A1967, 'Hospitalisation Details'!A:A, 'Hospitalisation Details'!N:N, "not found")</f>
        <v>tier - 2</v>
      </c>
      <c r="P1967" s="2" t="str">
        <f>_xlfn.XLOOKUP(A1967, 'Hospitalisation Details'!A:A, 'Hospitalisation Details'!P:P, "not found")</f>
        <v>R1015</v>
      </c>
      <c r="Q1967" s="2">
        <f>_xlfn.XLOOKUP(A1967, 'Hospitalisation Details'!A:A, 'Hospitalisation Details'!H:H, "not found")</f>
        <v>26</v>
      </c>
    </row>
    <row r="1968" spans="1:17" ht="15.75" x14ac:dyDescent="0.25">
      <c r="A1968" s="15" t="s">
        <v>401</v>
      </c>
      <c r="B1968" s="2" t="str">
        <f>VLOOKUP(A1968, 'Customer Names'!A:E, 4, FALSE)</f>
        <v>Kyle S</v>
      </c>
      <c r="C1968" s="2">
        <f>_xlfn.XLOOKUP(A1968, 'Medical Examinations'!A:A, 'Medical Examinations'!B:B, "not found")</f>
        <v>23.7</v>
      </c>
      <c r="D1968" s="2">
        <f>_xlfn.XLOOKUP(A1968, 'Medical Examinations'!A:A, 'Medical Examinations'!D:D, "not found")</f>
        <v>5.55</v>
      </c>
      <c r="E1968" s="2" t="str">
        <f>_xlfn.XLOOKUP(A1968, 'Medical Examinations'!A:A, 'Medical Examinations'!F:F, "not found")</f>
        <v>yes</v>
      </c>
      <c r="F1968" s="2" t="str">
        <f>_xlfn.XLOOKUP(A1968, 'Medical Examinations'!A:A, 'Medical Examinations'!G:G, "not found")</f>
        <v>No</v>
      </c>
      <c r="G1968" s="2" t="str">
        <f>_xlfn.XLOOKUP(A1968, 'Medical Examinations'!A:A, 'Medical Examinations'!H:H, "not found")</f>
        <v>No</v>
      </c>
      <c r="H1968" s="2">
        <f>_xlfn.XLOOKUP(A1968, 'Medical Examinations'!A:A, 'Medical Examinations'!J:J, "not found")</f>
        <v>0</v>
      </c>
      <c r="I1968" s="2" t="str">
        <f>_xlfn.XLOOKUP(A1968, 'Medical Examinations'!A:A, 'Medical Examinations'!L:L, "not found")</f>
        <v>No</v>
      </c>
      <c r="J1968" s="2" t="str">
        <f>_xlfn.XLOOKUP(A1968, 'Medical Examinations'!A:A, 'Medical Examinations'!C:C, "not found")</f>
        <v>Normal Weight</v>
      </c>
      <c r="K1968" s="2" t="str">
        <f>_xlfn.XLOOKUP(A1968, 'Medical Examinations'!A:A, 'Medical Examinations'!E:E, "not  found")</f>
        <v>Normal</v>
      </c>
      <c r="L1968" s="16">
        <f>_xlfn.XLOOKUP(A1968, 'Hospitalisation Details'!A:A, 'Hospitalisation Details'!G:G, "not found")</f>
        <v>35327</v>
      </c>
      <c r="M1968" s="17">
        <f>_xlfn.XLOOKUP(A1968, 'Hospitalisation Details'!A:A, 'Hospitalisation Details'!J:J, "not found")</f>
        <v>3484.33</v>
      </c>
      <c r="N1968" s="2" t="str">
        <f>_xlfn.XLOOKUP(A1968, 'Hospitalisation Details'!A:A, 'Hospitalisation Details'!L:L, "not found")</f>
        <v>tier - 3</v>
      </c>
      <c r="O1968" s="2" t="str">
        <f>_xlfn.XLOOKUP(A1968, 'Hospitalisation Details'!A:A, 'Hospitalisation Details'!N:N, "not found")</f>
        <v>tier - 3</v>
      </c>
      <c r="P1968" s="2" t="str">
        <f>_xlfn.XLOOKUP(A1968, 'Hospitalisation Details'!A:A, 'Hospitalisation Details'!P:P, "not found")</f>
        <v>R1011</v>
      </c>
      <c r="Q1968" s="2">
        <f>_xlfn.XLOOKUP(A1968, 'Hospitalisation Details'!A:A, 'Hospitalisation Details'!H:H, "not found")</f>
        <v>26</v>
      </c>
    </row>
    <row r="1969" spans="1:17" ht="15.75" x14ac:dyDescent="0.25">
      <c r="A1969" s="15" t="s">
        <v>400</v>
      </c>
      <c r="B1969" s="2" t="str">
        <f>VLOOKUP(A1969, 'Customer Names'!A:E, 4, FALSE)</f>
        <v>Alexander J.</v>
      </c>
      <c r="C1969" s="2">
        <f>_xlfn.XLOOKUP(A1969, 'Medical Examinations'!A:A, 'Medical Examinations'!B:B, "not found")</f>
        <v>30.4</v>
      </c>
      <c r="D1969" s="2">
        <f>_xlfn.XLOOKUP(A1969, 'Medical Examinations'!A:A, 'Medical Examinations'!D:D, "not found")</f>
        <v>5.95</v>
      </c>
      <c r="E1969" s="2" t="str">
        <f>_xlfn.XLOOKUP(A1969, 'Medical Examinations'!A:A, 'Medical Examinations'!F:F, "not found")</f>
        <v>No</v>
      </c>
      <c r="F1969" s="2" t="str">
        <f>_xlfn.XLOOKUP(A1969, 'Medical Examinations'!A:A, 'Medical Examinations'!G:G, "not found")</f>
        <v>yes</v>
      </c>
      <c r="G1969" s="2" t="str">
        <f>_xlfn.XLOOKUP(A1969, 'Medical Examinations'!A:A, 'Medical Examinations'!H:H, "not found")</f>
        <v>No</v>
      </c>
      <c r="H1969" s="2">
        <f>_xlfn.XLOOKUP(A1969, 'Medical Examinations'!A:A, 'Medical Examinations'!J:J, "not found")</f>
        <v>1</v>
      </c>
      <c r="I1969" s="2" t="str">
        <f>_xlfn.XLOOKUP(A1969, 'Medical Examinations'!A:A, 'Medical Examinations'!L:L, "not found")</f>
        <v>No</v>
      </c>
      <c r="J1969" s="2" t="str">
        <f>_xlfn.XLOOKUP(A1969, 'Medical Examinations'!A:A, 'Medical Examinations'!C:C, "not found")</f>
        <v>Obesity</v>
      </c>
      <c r="K1969" s="2" t="str">
        <f>_xlfn.XLOOKUP(A1969, 'Medical Examinations'!A:A, 'Medical Examinations'!E:E, "not  found")</f>
        <v>Prediabeties</v>
      </c>
      <c r="L1969" s="16">
        <f>_xlfn.XLOOKUP(A1969, 'Hospitalisation Details'!A:A, 'Hospitalisation Details'!G:G, "not found")</f>
        <v>38164</v>
      </c>
      <c r="M1969" s="17">
        <f>_xlfn.XLOOKUP(A1969, 'Hospitalisation Details'!A:A, 'Hospitalisation Details'!J:J, "not found")</f>
        <v>3481.87</v>
      </c>
      <c r="N1969" s="2" t="str">
        <f>_xlfn.XLOOKUP(A1969, 'Hospitalisation Details'!A:A, 'Hospitalisation Details'!L:L, "not found")</f>
        <v>tier - 2</v>
      </c>
      <c r="O1969" s="2" t="str">
        <f>_xlfn.XLOOKUP(A1969, 'Hospitalisation Details'!A:A, 'Hospitalisation Details'!N:N, "not found")</f>
        <v>tier - 3</v>
      </c>
      <c r="P1969" s="2" t="str">
        <f>_xlfn.XLOOKUP(A1969, 'Hospitalisation Details'!A:A, 'Hospitalisation Details'!P:P, "not found")</f>
        <v>R1016</v>
      </c>
      <c r="Q1969" s="2">
        <f>_xlfn.XLOOKUP(A1969, 'Hospitalisation Details'!A:A, 'Hospitalisation Details'!H:H, "not found")</f>
        <v>18</v>
      </c>
    </row>
    <row r="1970" spans="1:17" ht="15.75" x14ac:dyDescent="0.25">
      <c r="A1970" s="15" t="s">
        <v>399</v>
      </c>
      <c r="B1970" s="2" t="str">
        <f>VLOOKUP(A1970, 'Customer Names'!A:E, 4, FALSE)</f>
        <v>Dustin L</v>
      </c>
      <c r="C1970" s="2">
        <f>_xlfn.XLOOKUP(A1970, 'Medical Examinations'!A:A, 'Medical Examinations'!B:B, "not found")</f>
        <v>38.94</v>
      </c>
      <c r="D1970" s="2">
        <f>_xlfn.XLOOKUP(A1970, 'Medical Examinations'!A:A, 'Medical Examinations'!D:D, "not found")</f>
        <v>4.3600000000000003</v>
      </c>
      <c r="E1970" s="2" t="str">
        <f>_xlfn.XLOOKUP(A1970, 'Medical Examinations'!A:A, 'Medical Examinations'!F:F, "not found")</f>
        <v>No</v>
      </c>
      <c r="F1970" s="2" t="str">
        <f>_xlfn.XLOOKUP(A1970, 'Medical Examinations'!A:A, 'Medical Examinations'!G:G, "not found")</f>
        <v>No</v>
      </c>
      <c r="G1970" s="2" t="str">
        <f>_xlfn.XLOOKUP(A1970, 'Medical Examinations'!A:A, 'Medical Examinations'!H:H, "not found")</f>
        <v>Yes</v>
      </c>
      <c r="H1970" s="2">
        <f>_xlfn.XLOOKUP(A1970, 'Medical Examinations'!A:A, 'Medical Examinations'!J:J, "not found")</f>
        <v>1</v>
      </c>
      <c r="I1970" s="2" t="str">
        <f>_xlfn.XLOOKUP(A1970, 'Medical Examinations'!A:A, 'Medical Examinations'!L:L, "not found")</f>
        <v>No</v>
      </c>
      <c r="J1970" s="2" t="str">
        <f>_xlfn.XLOOKUP(A1970, 'Medical Examinations'!A:A, 'Medical Examinations'!C:C, "not found")</f>
        <v>Obesity</v>
      </c>
      <c r="K1970" s="2" t="str">
        <f>_xlfn.XLOOKUP(A1970, 'Medical Examinations'!A:A, 'Medical Examinations'!E:E, "not  found")</f>
        <v>Normal</v>
      </c>
      <c r="L1970" s="16">
        <f>_xlfn.XLOOKUP(A1970, 'Hospitalisation Details'!A:A, 'Hospitalisation Details'!G:G, "not found")</f>
        <v>34254</v>
      </c>
      <c r="M1970" s="17">
        <f>_xlfn.XLOOKUP(A1970, 'Hospitalisation Details'!A:A, 'Hospitalisation Details'!J:J, "not found")</f>
        <v>3471.41</v>
      </c>
      <c r="N1970" s="2" t="str">
        <f>_xlfn.XLOOKUP(A1970, 'Hospitalisation Details'!A:A, 'Hospitalisation Details'!L:L, "not found")</f>
        <v>tier - 2</v>
      </c>
      <c r="O1970" s="2" t="str">
        <f>_xlfn.XLOOKUP(A1970, 'Hospitalisation Details'!A:A, 'Hospitalisation Details'!N:N, "not found")</f>
        <v>tier - 2</v>
      </c>
      <c r="P1970" s="2" t="str">
        <f>_xlfn.XLOOKUP(A1970, 'Hospitalisation Details'!A:A, 'Hospitalisation Details'!P:P, "not found")</f>
        <v>R1013</v>
      </c>
      <c r="Q1970" s="2">
        <f>_xlfn.XLOOKUP(A1970, 'Hospitalisation Details'!A:A, 'Hospitalisation Details'!H:H, "not found")</f>
        <v>29</v>
      </c>
    </row>
    <row r="1971" spans="1:17" ht="15.75" x14ac:dyDescent="0.25">
      <c r="A1971" s="15" t="s">
        <v>398</v>
      </c>
      <c r="B1971" s="2" t="str">
        <f>VLOOKUP(A1971, 'Customer Names'!A:E, 4, FALSE)</f>
        <v>Chloe</v>
      </c>
      <c r="C1971" s="2">
        <f>_xlfn.XLOOKUP(A1971, 'Medical Examinations'!A:A, 'Medical Examinations'!B:B, "not found")</f>
        <v>31.02</v>
      </c>
      <c r="D1971" s="2">
        <f>_xlfn.XLOOKUP(A1971, 'Medical Examinations'!A:A, 'Medical Examinations'!D:D, "not found")</f>
        <v>4.84</v>
      </c>
      <c r="E1971" s="2" t="str">
        <f>_xlfn.XLOOKUP(A1971, 'Medical Examinations'!A:A, 'Medical Examinations'!F:F, "not found")</f>
        <v>No</v>
      </c>
      <c r="F1971" s="2" t="str">
        <f>_xlfn.XLOOKUP(A1971, 'Medical Examinations'!A:A, 'Medical Examinations'!G:G, "not found")</f>
        <v>No</v>
      </c>
      <c r="G1971" s="2" t="str">
        <f>_xlfn.XLOOKUP(A1971, 'Medical Examinations'!A:A, 'Medical Examinations'!H:H, "not found")</f>
        <v>Yes</v>
      </c>
      <c r="H1971" s="2">
        <f>_xlfn.XLOOKUP(A1971, 'Medical Examinations'!A:A, 'Medical Examinations'!J:J, "not found")</f>
        <v>1</v>
      </c>
      <c r="I1971" s="2" t="str">
        <f>_xlfn.XLOOKUP(A1971, 'Medical Examinations'!A:A, 'Medical Examinations'!L:L, "not found")</f>
        <v>No</v>
      </c>
      <c r="J1971" s="2" t="str">
        <f>_xlfn.XLOOKUP(A1971, 'Medical Examinations'!A:A, 'Medical Examinations'!C:C, "not found")</f>
        <v>Obesity</v>
      </c>
      <c r="K1971" s="2" t="str">
        <f>_xlfn.XLOOKUP(A1971, 'Medical Examinations'!A:A, 'Medical Examinations'!E:E, "not  found")</f>
        <v>Normal</v>
      </c>
      <c r="L1971" s="16">
        <f>_xlfn.XLOOKUP(A1971, 'Hospitalisation Details'!A:A, 'Hospitalisation Details'!G:G, "not found")</f>
        <v>37831</v>
      </c>
      <c r="M1971" s="17">
        <f>_xlfn.XLOOKUP(A1971, 'Hospitalisation Details'!A:A, 'Hospitalisation Details'!J:J, "not found")</f>
        <v>3463.51</v>
      </c>
      <c r="N1971" s="2" t="str">
        <f>_xlfn.XLOOKUP(A1971, 'Hospitalisation Details'!A:A, 'Hospitalisation Details'!L:L, "not found")</f>
        <v>tier - 2</v>
      </c>
      <c r="O1971" s="2" t="str">
        <f>_xlfn.XLOOKUP(A1971, 'Hospitalisation Details'!A:A, 'Hospitalisation Details'!N:N, "not found")</f>
        <v>tier - 1</v>
      </c>
      <c r="P1971" s="2" t="str">
        <f>_xlfn.XLOOKUP(A1971, 'Hospitalisation Details'!A:A, 'Hospitalisation Details'!P:P, "not found")</f>
        <v>R1025</v>
      </c>
      <c r="Q1971" s="2">
        <f>_xlfn.XLOOKUP(A1971, 'Hospitalisation Details'!A:A, 'Hospitalisation Details'!H:H, "not found")</f>
        <v>19</v>
      </c>
    </row>
    <row r="1972" spans="1:17" ht="15.75" x14ac:dyDescent="0.25">
      <c r="A1972" s="15" t="s">
        <v>397</v>
      </c>
      <c r="B1972" s="2" t="str">
        <f>VLOOKUP(A1972, 'Customer Names'!A:E, 4, FALSE)</f>
        <v>Cailtlin</v>
      </c>
      <c r="C1972" s="2">
        <f>_xlfn.XLOOKUP(A1972, 'Medical Examinations'!A:A, 'Medical Examinations'!B:B, "not found")</f>
        <v>17.5</v>
      </c>
      <c r="D1972" s="2">
        <f>_xlfn.XLOOKUP(A1972, 'Medical Examinations'!A:A, 'Medical Examinations'!D:D, "not found")</f>
        <v>4.5599999999999996</v>
      </c>
      <c r="E1972" s="2" t="str">
        <f>_xlfn.XLOOKUP(A1972, 'Medical Examinations'!A:A, 'Medical Examinations'!F:F, "not found")</f>
        <v>No</v>
      </c>
      <c r="F1972" s="2" t="str">
        <f>_xlfn.XLOOKUP(A1972, 'Medical Examinations'!A:A, 'Medical Examinations'!G:G, "not found")</f>
        <v>No</v>
      </c>
      <c r="G1972" s="2" t="str">
        <f>_xlfn.XLOOKUP(A1972, 'Medical Examinations'!A:A, 'Medical Examinations'!H:H, "not found")</f>
        <v>No</v>
      </c>
      <c r="H1972" s="2">
        <f>_xlfn.XLOOKUP(A1972, 'Medical Examinations'!A:A, 'Medical Examinations'!J:J, "not found")</f>
        <v>1</v>
      </c>
      <c r="I1972" s="2" t="str">
        <f>_xlfn.XLOOKUP(A1972, 'Medical Examinations'!A:A, 'Medical Examinations'!L:L, "not found")</f>
        <v>No</v>
      </c>
      <c r="J1972" s="2" t="str">
        <f>_xlfn.XLOOKUP(A1972, 'Medical Examinations'!A:A, 'Medical Examinations'!C:C, "not found")</f>
        <v>Underweight</v>
      </c>
      <c r="K1972" s="2" t="str">
        <f>_xlfn.XLOOKUP(A1972, 'Medical Examinations'!A:A, 'Medical Examinations'!E:E, "not  found")</f>
        <v>Normal</v>
      </c>
      <c r="L1972" s="16">
        <f>_xlfn.XLOOKUP(A1972, 'Hospitalisation Details'!A:A, 'Hospitalisation Details'!G:G, "not found")</f>
        <v>32034</v>
      </c>
      <c r="M1972" s="17">
        <f>_xlfn.XLOOKUP(A1972, 'Hospitalisation Details'!A:A, 'Hospitalisation Details'!J:J, "not found")</f>
        <v>3453.77</v>
      </c>
      <c r="N1972" s="2" t="str">
        <f>_xlfn.XLOOKUP(A1972, 'Hospitalisation Details'!A:A, 'Hospitalisation Details'!L:L, "not found")</f>
        <v>tier - 2</v>
      </c>
      <c r="O1972" s="2" t="str">
        <f>_xlfn.XLOOKUP(A1972, 'Hospitalisation Details'!A:A, 'Hospitalisation Details'!N:N, "not found")</f>
        <v>tier - 1</v>
      </c>
      <c r="P1972" s="2" t="str">
        <f>_xlfn.XLOOKUP(A1972, 'Hospitalisation Details'!A:A, 'Hospitalisation Details'!P:P, "not found")</f>
        <v>R1011</v>
      </c>
      <c r="Q1972" s="2">
        <f>_xlfn.XLOOKUP(A1972, 'Hospitalisation Details'!A:A, 'Hospitalisation Details'!H:H, "not found")</f>
        <v>35</v>
      </c>
    </row>
    <row r="1973" spans="1:17" ht="15.75" x14ac:dyDescent="0.25">
      <c r="A1973" s="15" t="s">
        <v>396</v>
      </c>
      <c r="B1973" s="2" t="str">
        <f>VLOOKUP(A1973, 'Customer Names'!A:E, 4, FALSE)</f>
        <v>Joshua</v>
      </c>
      <c r="C1973" s="2">
        <f>_xlfn.XLOOKUP(A1973, 'Medical Examinations'!A:A, 'Medical Examinations'!B:B, "not found")</f>
        <v>34.799999999999997</v>
      </c>
      <c r="D1973" s="2">
        <f>_xlfn.XLOOKUP(A1973, 'Medical Examinations'!A:A, 'Medical Examinations'!D:D, "not found")</f>
        <v>4.42</v>
      </c>
      <c r="E1973" s="2" t="str">
        <f>_xlfn.XLOOKUP(A1973, 'Medical Examinations'!A:A, 'Medical Examinations'!F:F, "not found")</f>
        <v>yes</v>
      </c>
      <c r="F1973" s="2" t="str">
        <f>_xlfn.XLOOKUP(A1973, 'Medical Examinations'!A:A, 'Medical Examinations'!G:G, "not found")</f>
        <v>yes</v>
      </c>
      <c r="G1973" s="2" t="str">
        <f>_xlfn.XLOOKUP(A1973, 'Medical Examinations'!A:A, 'Medical Examinations'!H:H, "not found")</f>
        <v>No</v>
      </c>
      <c r="H1973" s="2">
        <f>_xlfn.XLOOKUP(A1973, 'Medical Examinations'!A:A, 'Medical Examinations'!J:J, "not found")</f>
        <v>2</v>
      </c>
      <c r="I1973" s="2" t="str">
        <f>_xlfn.XLOOKUP(A1973, 'Medical Examinations'!A:A, 'Medical Examinations'!L:L, "not found")</f>
        <v>No</v>
      </c>
      <c r="J1973" s="2" t="str">
        <f>_xlfn.XLOOKUP(A1973, 'Medical Examinations'!A:A, 'Medical Examinations'!C:C, "not found")</f>
        <v>Obesity</v>
      </c>
      <c r="K1973" s="2" t="str">
        <f>_xlfn.XLOOKUP(A1973, 'Medical Examinations'!A:A, 'Medical Examinations'!E:E, "not  found")</f>
        <v>Normal</v>
      </c>
      <c r="L1973" s="16">
        <f>_xlfn.XLOOKUP(A1973, 'Hospitalisation Details'!A:A, 'Hospitalisation Details'!G:G, "not found")</f>
        <v>36697</v>
      </c>
      <c r="M1973" s="17">
        <f>_xlfn.XLOOKUP(A1973, 'Hospitalisation Details'!A:A, 'Hospitalisation Details'!J:J, "not found")</f>
        <v>3443.06</v>
      </c>
      <c r="N1973" s="2" t="str">
        <f>_xlfn.XLOOKUP(A1973, 'Hospitalisation Details'!A:A, 'Hospitalisation Details'!L:L, "not found")</f>
        <v>tier - 2</v>
      </c>
      <c r="O1973" s="2" t="str">
        <f>_xlfn.XLOOKUP(A1973, 'Hospitalisation Details'!A:A, 'Hospitalisation Details'!N:N, "not found")</f>
        <v>tier - 1</v>
      </c>
      <c r="P1973" s="2" t="str">
        <f>_xlfn.XLOOKUP(A1973, 'Hospitalisation Details'!A:A, 'Hospitalisation Details'!P:P, "not found")</f>
        <v>R1011</v>
      </c>
      <c r="Q1973" s="2">
        <f>_xlfn.XLOOKUP(A1973, 'Hospitalisation Details'!A:A, 'Hospitalisation Details'!H:H, "not found")</f>
        <v>22</v>
      </c>
    </row>
    <row r="1974" spans="1:17" ht="15.75" x14ac:dyDescent="0.25">
      <c r="A1974" s="15" t="s">
        <v>395</v>
      </c>
      <c r="B1974" s="2" t="str">
        <f>VLOOKUP(A1974, 'Customer Names'!A:E, 4, FALSE)</f>
        <v>Chuy</v>
      </c>
      <c r="C1974" s="2">
        <f>_xlfn.XLOOKUP(A1974, 'Medical Examinations'!A:A, 'Medical Examinations'!B:B, "not found")</f>
        <v>17.3</v>
      </c>
      <c r="D1974" s="2">
        <f>_xlfn.XLOOKUP(A1974, 'Medical Examinations'!A:A, 'Medical Examinations'!D:D, "not found")</f>
        <v>7.66</v>
      </c>
      <c r="E1974" s="2" t="str">
        <f>_xlfn.XLOOKUP(A1974, 'Medical Examinations'!A:A, 'Medical Examinations'!F:F, "not found")</f>
        <v>yes</v>
      </c>
      <c r="F1974" s="2" t="str">
        <f>_xlfn.XLOOKUP(A1974, 'Medical Examinations'!A:A, 'Medical Examinations'!G:G, "not found")</f>
        <v>No</v>
      </c>
      <c r="G1974" s="2" t="str">
        <f>_xlfn.XLOOKUP(A1974, 'Medical Examinations'!A:A, 'Medical Examinations'!H:H, "not found")</f>
        <v>No</v>
      </c>
      <c r="H1974" s="2">
        <f>_xlfn.XLOOKUP(A1974, 'Medical Examinations'!A:A, 'Medical Examinations'!J:J, "not found")</f>
        <v>1</v>
      </c>
      <c r="I1974" s="2" t="str">
        <f>_xlfn.XLOOKUP(A1974, 'Medical Examinations'!A:A, 'Medical Examinations'!L:L, "not found")</f>
        <v>No</v>
      </c>
      <c r="J1974" s="2" t="str">
        <f>_xlfn.XLOOKUP(A1974, 'Medical Examinations'!A:A, 'Medical Examinations'!C:C, "not found")</f>
        <v>Underweight</v>
      </c>
      <c r="K1974" s="2" t="str">
        <f>_xlfn.XLOOKUP(A1974, 'Medical Examinations'!A:A, 'Medical Examinations'!E:E, "not  found")</f>
        <v>Diabetes</v>
      </c>
      <c r="L1974" s="16">
        <f>_xlfn.XLOOKUP(A1974, 'Hospitalisation Details'!A:A, 'Hospitalisation Details'!G:G, "not found")</f>
        <v>31651</v>
      </c>
      <c r="M1974" s="17">
        <f>_xlfn.XLOOKUP(A1974, 'Hospitalisation Details'!A:A, 'Hospitalisation Details'!J:J, "not found")</f>
        <v>3436.5</v>
      </c>
      <c r="N1974" s="2" t="str">
        <f>_xlfn.XLOOKUP(A1974, 'Hospitalisation Details'!A:A, 'Hospitalisation Details'!L:L, "not found")</f>
        <v>tier - 2</v>
      </c>
      <c r="O1974" s="2" t="str">
        <f>_xlfn.XLOOKUP(A1974, 'Hospitalisation Details'!A:A, 'Hospitalisation Details'!N:N, "not found")</f>
        <v>tier - 1</v>
      </c>
      <c r="P1974" s="2" t="str">
        <f>_xlfn.XLOOKUP(A1974, 'Hospitalisation Details'!A:A, 'Hospitalisation Details'!P:P, "not found")</f>
        <v>R1013</v>
      </c>
      <c r="Q1974" s="2">
        <f>_xlfn.XLOOKUP(A1974, 'Hospitalisation Details'!A:A, 'Hospitalisation Details'!H:H, "not found")</f>
        <v>36</v>
      </c>
    </row>
    <row r="1975" spans="1:17" ht="15.75" x14ac:dyDescent="0.25">
      <c r="A1975" s="15" t="s">
        <v>394</v>
      </c>
      <c r="B1975" s="2" t="str">
        <f>VLOOKUP(A1975, 'Customer Names'!A:E, 4, FALSE)</f>
        <v>Laurie B</v>
      </c>
      <c r="C1975" s="2">
        <f>_xlfn.XLOOKUP(A1975, 'Medical Examinations'!A:A, 'Medical Examinations'!B:B, "not found")</f>
        <v>32.25</v>
      </c>
      <c r="D1975" s="2">
        <f>_xlfn.XLOOKUP(A1975, 'Medical Examinations'!A:A, 'Medical Examinations'!D:D, "not found")</f>
        <v>5.2</v>
      </c>
      <c r="E1975" s="2" t="str">
        <f>_xlfn.XLOOKUP(A1975, 'Medical Examinations'!A:A, 'Medical Examinations'!F:F, "not found")</f>
        <v>yes</v>
      </c>
      <c r="F1975" s="2" t="str">
        <f>_xlfn.XLOOKUP(A1975, 'Medical Examinations'!A:A, 'Medical Examinations'!G:G, "not found")</f>
        <v>No</v>
      </c>
      <c r="G1975" s="2" t="str">
        <f>_xlfn.XLOOKUP(A1975, 'Medical Examinations'!A:A, 'Medical Examinations'!H:H, "not found")</f>
        <v>No</v>
      </c>
      <c r="H1975" s="2">
        <f>_xlfn.XLOOKUP(A1975, 'Medical Examinations'!A:A, 'Medical Examinations'!J:J, "not found")</f>
        <v>0</v>
      </c>
      <c r="I1975" s="2" t="str">
        <f>_xlfn.XLOOKUP(A1975, 'Medical Examinations'!A:A, 'Medical Examinations'!L:L, "not found")</f>
        <v>No</v>
      </c>
      <c r="J1975" s="2" t="str">
        <f>_xlfn.XLOOKUP(A1975, 'Medical Examinations'!A:A, 'Medical Examinations'!C:C, "not found")</f>
        <v>Obesity</v>
      </c>
      <c r="K1975" s="2" t="str">
        <f>_xlfn.XLOOKUP(A1975, 'Medical Examinations'!A:A, 'Medical Examinations'!E:E, "not  found")</f>
        <v>Normal</v>
      </c>
      <c r="L1975" s="16">
        <f>_xlfn.XLOOKUP(A1975, 'Hospitalisation Details'!A:A, 'Hospitalisation Details'!G:G, "not found")</f>
        <v>37251</v>
      </c>
      <c r="M1975" s="17">
        <f>_xlfn.XLOOKUP(A1975, 'Hospitalisation Details'!A:A, 'Hospitalisation Details'!J:J, "not found")</f>
        <v>3434.38</v>
      </c>
      <c r="N1975" s="2" t="str">
        <f>_xlfn.XLOOKUP(A1975, 'Hospitalisation Details'!A:A, 'Hospitalisation Details'!L:L, "not found")</f>
        <v>tier - 2</v>
      </c>
      <c r="O1975" s="2" t="str">
        <f>_xlfn.XLOOKUP(A1975, 'Hospitalisation Details'!A:A, 'Hospitalisation Details'!N:N, "not found")</f>
        <v>tier - 2</v>
      </c>
      <c r="P1975" s="2" t="str">
        <f>_xlfn.XLOOKUP(A1975, 'Hospitalisation Details'!A:A, 'Hospitalisation Details'!P:P, "not found")</f>
        <v>R1011</v>
      </c>
      <c r="Q1975" s="2">
        <f>_xlfn.XLOOKUP(A1975, 'Hospitalisation Details'!A:A, 'Hospitalisation Details'!H:H, "not found")</f>
        <v>21</v>
      </c>
    </row>
    <row r="1976" spans="1:17" ht="15.75" x14ac:dyDescent="0.25">
      <c r="A1976" s="15" t="s">
        <v>393</v>
      </c>
      <c r="B1976" s="2" t="str">
        <f>VLOOKUP(A1976, 'Customer Names'!A:E, 4, FALSE)</f>
        <v>Rachel B.</v>
      </c>
      <c r="C1976" s="2">
        <f>_xlfn.XLOOKUP(A1976, 'Medical Examinations'!A:A, 'Medical Examinations'!B:B, "not found")</f>
        <v>42.4</v>
      </c>
      <c r="D1976" s="2">
        <f>_xlfn.XLOOKUP(A1976, 'Medical Examinations'!A:A, 'Medical Examinations'!D:D, "not found")</f>
        <v>5.53</v>
      </c>
      <c r="E1976" s="2" t="str">
        <f>_xlfn.XLOOKUP(A1976, 'Medical Examinations'!A:A, 'Medical Examinations'!F:F, "not found")</f>
        <v>yes</v>
      </c>
      <c r="F1976" s="2" t="str">
        <f>_xlfn.XLOOKUP(A1976, 'Medical Examinations'!A:A, 'Medical Examinations'!G:G, "not found")</f>
        <v>No</v>
      </c>
      <c r="G1976" s="2" t="str">
        <f>_xlfn.XLOOKUP(A1976, 'Medical Examinations'!A:A, 'Medical Examinations'!H:H, "not found")</f>
        <v>No</v>
      </c>
      <c r="H1976" s="2">
        <f>_xlfn.XLOOKUP(A1976, 'Medical Examinations'!A:A, 'Medical Examinations'!J:J, "not found")</f>
        <v>0</v>
      </c>
      <c r="I1976" s="2" t="str">
        <f>_xlfn.XLOOKUP(A1976, 'Medical Examinations'!A:A, 'Medical Examinations'!L:L, "not found")</f>
        <v>No</v>
      </c>
      <c r="J1976" s="2" t="str">
        <f>_xlfn.XLOOKUP(A1976, 'Medical Examinations'!A:A, 'Medical Examinations'!C:C, "not found")</f>
        <v>Obesity</v>
      </c>
      <c r="K1976" s="2" t="str">
        <f>_xlfn.XLOOKUP(A1976, 'Medical Examinations'!A:A, 'Medical Examinations'!E:E, "not  found")</f>
        <v>Normal</v>
      </c>
      <c r="L1976" s="16">
        <f>_xlfn.XLOOKUP(A1976, 'Hospitalisation Details'!A:A, 'Hospitalisation Details'!G:G, "not found")</f>
        <v>35418</v>
      </c>
      <c r="M1976" s="17">
        <f>_xlfn.XLOOKUP(A1976, 'Hospitalisation Details'!A:A, 'Hospitalisation Details'!J:J, "not found")</f>
        <v>3410.32</v>
      </c>
      <c r="N1976" s="2" t="str">
        <f>_xlfn.XLOOKUP(A1976, 'Hospitalisation Details'!A:A, 'Hospitalisation Details'!L:L, "not found")</f>
        <v>tier - 2</v>
      </c>
      <c r="O1976" s="2" t="str">
        <f>_xlfn.XLOOKUP(A1976, 'Hospitalisation Details'!A:A, 'Hospitalisation Details'!N:N, "not found")</f>
        <v>tier - 2</v>
      </c>
      <c r="P1976" s="2" t="str">
        <f>_xlfn.XLOOKUP(A1976, 'Hospitalisation Details'!A:A, 'Hospitalisation Details'!P:P, "not found")</f>
        <v>R1011</v>
      </c>
      <c r="Q1976" s="2">
        <f>_xlfn.XLOOKUP(A1976, 'Hospitalisation Details'!A:A, 'Hospitalisation Details'!H:H, "not found")</f>
        <v>26</v>
      </c>
    </row>
    <row r="1977" spans="1:17" ht="15.75" x14ac:dyDescent="0.25">
      <c r="A1977" s="15" t="s">
        <v>392</v>
      </c>
      <c r="B1977" s="2" t="str">
        <f>VLOOKUP(A1977, 'Customer Names'!A:E, 4, FALSE)</f>
        <v>Liza</v>
      </c>
      <c r="C1977" s="2">
        <f>_xlfn.XLOOKUP(A1977, 'Medical Examinations'!A:A, 'Medical Examinations'!B:B, "not found")</f>
        <v>38.664999999999999</v>
      </c>
      <c r="D1977" s="2">
        <f>_xlfn.XLOOKUP(A1977, 'Medical Examinations'!A:A, 'Medical Examinations'!D:D, "not found")</f>
        <v>4.8600000000000003</v>
      </c>
      <c r="E1977" s="2" t="str">
        <f>_xlfn.XLOOKUP(A1977, 'Medical Examinations'!A:A, 'Medical Examinations'!F:F, "not found")</f>
        <v>No</v>
      </c>
      <c r="F1977" s="2" t="str">
        <f>_xlfn.XLOOKUP(A1977, 'Medical Examinations'!A:A, 'Medical Examinations'!G:G, "not found")</f>
        <v>yes</v>
      </c>
      <c r="G1977" s="2" t="str">
        <f>_xlfn.XLOOKUP(A1977, 'Medical Examinations'!A:A, 'Medical Examinations'!H:H, "not found")</f>
        <v>No</v>
      </c>
      <c r="H1977" s="2">
        <f>_xlfn.XLOOKUP(A1977, 'Medical Examinations'!A:A, 'Medical Examinations'!J:J, "not found")</f>
        <v>1</v>
      </c>
      <c r="I1977" s="2" t="str">
        <f>_xlfn.XLOOKUP(A1977, 'Medical Examinations'!A:A, 'Medical Examinations'!L:L, "not found")</f>
        <v>No</v>
      </c>
      <c r="J1977" s="2" t="str">
        <f>_xlfn.XLOOKUP(A1977, 'Medical Examinations'!A:A, 'Medical Examinations'!C:C, "not found")</f>
        <v>Obesity</v>
      </c>
      <c r="K1977" s="2" t="str">
        <f>_xlfn.XLOOKUP(A1977, 'Medical Examinations'!A:A, 'Medical Examinations'!E:E, "not  found")</f>
        <v>Normal</v>
      </c>
      <c r="L1977" s="16">
        <f>_xlfn.XLOOKUP(A1977, 'Hospitalisation Details'!A:A, 'Hospitalisation Details'!G:G, "not found")</f>
        <v>38184</v>
      </c>
      <c r="M1977" s="17">
        <f>_xlfn.XLOOKUP(A1977, 'Hospitalisation Details'!A:A, 'Hospitalisation Details'!J:J, "not found")</f>
        <v>3393.36</v>
      </c>
      <c r="N1977" s="2" t="str">
        <f>_xlfn.XLOOKUP(A1977, 'Hospitalisation Details'!A:A, 'Hospitalisation Details'!L:L, "not found")</f>
        <v>tier - 2</v>
      </c>
      <c r="O1977" s="2" t="str">
        <f>_xlfn.XLOOKUP(A1977, 'Hospitalisation Details'!A:A, 'Hospitalisation Details'!N:N, "not found")</f>
        <v>tier - 2</v>
      </c>
      <c r="P1977" s="2" t="str">
        <f>_xlfn.XLOOKUP(A1977, 'Hospitalisation Details'!A:A, 'Hospitalisation Details'!P:P, "not found")</f>
        <v>R1023</v>
      </c>
      <c r="Q1977" s="2">
        <f>_xlfn.XLOOKUP(A1977, 'Hospitalisation Details'!A:A, 'Hospitalisation Details'!H:H, "not found")</f>
        <v>18</v>
      </c>
    </row>
    <row r="1978" spans="1:17" ht="15.75" x14ac:dyDescent="0.25">
      <c r="A1978" s="15" t="s">
        <v>391</v>
      </c>
      <c r="B1978" s="2" t="str">
        <f>VLOOKUP(A1978, 'Customer Names'!A:E, 4, FALSE)</f>
        <v>Lindsey</v>
      </c>
      <c r="C1978" s="2">
        <f>_xlfn.XLOOKUP(A1978, 'Medical Examinations'!A:A, 'Medical Examinations'!B:B, "not found")</f>
        <v>29.92</v>
      </c>
      <c r="D1978" s="2">
        <f>_xlfn.XLOOKUP(A1978, 'Medical Examinations'!A:A, 'Medical Examinations'!D:D, "not found")</f>
        <v>5.49</v>
      </c>
      <c r="E1978" s="2" t="str">
        <f>_xlfn.XLOOKUP(A1978, 'Medical Examinations'!A:A, 'Medical Examinations'!F:F, "not found")</f>
        <v>yes</v>
      </c>
      <c r="F1978" s="2" t="str">
        <f>_xlfn.XLOOKUP(A1978, 'Medical Examinations'!A:A, 'Medical Examinations'!G:G, "not found")</f>
        <v>No</v>
      </c>
      <c r="G1978" s="2" t="str">
        <f>_xlfn.XLOOKUP(A1978, 'Medical Examinations'!A:A, 'Medical Examinations'!H:H, "not found")</f>
        <v>No</v>
      </c>
      <c r="H1978" s="2">
        <f>_xlfn.XLOOKUP(A1978, 'Medical Examinations'!A:A, 'Medical Examinations'!J:J, "not found")</f>
        <v>0</v>
      </c>
      <c r="I1978" s="2" t="str">
        <f>_xlfn.XLOOKUP(A1978, 'Medical Examinations'!A:A, 'Medical Examinations'!L:L, "not found")</f>
        <v>No</v>
      </c>
      <c r="J1978" s="2" t="str">
        <f>_xlfn.XLOOKUP(A1978, 'Medical Examinations'!A:A, 'Medical Examinations'!C:C, "not found")</f>
        <v>Overweight</v>
      </c>
      <c r="K1978" s="2" t="str">
        <f>_xlfn.XLOOKUP(A1978, 'Medical Examinations'!A:A, 'Medical Examinations'!E:E, "not  found")</f>
        <v>Normal</v>
      </c>
      <c r="L1978" s="16">
        <f>_xlfn.XLOOKUP(A1978, 'Hospitalisation Details'!A:A, 'Hospitalisation Details'!G:G, "not found")</f>
        <v>35365</v>
      </c>
      <c r="M1978" s="17">
        <f>_xlfn.XLOOKUP(A1978, 'Hospitalisation Details'!A:A, 'Hospitalisation Details'!J:J, "not found")</f>
        <v>3392.98</v>
      </c>
      <c r="N1978" s="2" t="str">
        <f>_xlfn.XLOOKUP(A1978, 'Hospitalisation Details'!A:A, 'Hospitalisation Details'!L:L, "not found")</f>
        <v>tier - 2</v>
      </c>
      <c r="O1978" s="2" t="str">
        <f>_xlfn.XLOOKUP(A1978, 'Hospitalisation Details'!A:A, 'Hospitalisation Details'!N:N, "not found")</f>
        <v>tier - 3</v>
      </c>
      <c r="P1978" s="2" t="str">
        <f>_xlfn.XLOOKUP(A1978, 'Hospitalisation Details'!A:A, 'Hospitalisation Details'!P:P, "not found")</f>
        <v>R1013</v>
      </c>
      <c r="Q1978" s="2">
        <f>_xlfn.XLOOKUP(A1978, 'Hospitalisation Details'!A:A, 'Hospitalisation Details'!H:H, "not found")</f>
        <v>26</v>
      </c>
    </row>
    <row r="1979" spans="1:17" ht="15.75" x14ac:dyDescent="0.25">
      <c r="A1979" s="15" t="s">
        <v>390</v>
      </c>
      <c r="B1979" s="2" t="str">
        <f>VLOOKUP(A1979, 'Customer Names'!A:E, 4, FALSE)</f>
        <v>Lindsay E.</v>
      </c>
      <c r="C1979" s="2">
        <f>_xlfn.XLOOKUP(A1979, 'Medical Examinations'!A:A, 'Medical Examinations'!B:B, "not found")</f>
        <v>29.48</v>
      </c>
      <c r="D1979" s="2">
        <f>_xlfn.XLOOKUP(A1979, 'Medical Examinations'!A:A, 'Medical Examinations'!D:D, "not found")</f>
        <v>4.09</v>
      </c>
      <c r="E1979" s="2" t="str">
        <f>_xlfn.XLOOKUP(A1979, 'Medical Examinations'!A:A, 'Medical Examinations'!F:F, "not found")</f>
        <v>yes</v>
      </c>
      <c r="F1979" s="2" t="str">
        <f>_xlfn.XLOOKUP(A1979, 'Medical Examinations'!A:A, 'Medical Examinations'!G:G, "not found")</f>
        <v>No</v>
      </c>
      <c r="G1979" s="2" t="str">
        <f>_xlfn.XLOOKUP(A1979, 'Medical Examinations'!A:A, 'Medical Examinations'!H:H, "not found")</f>
        <v>No</v>
      </c>
      <c r="H1979" s="2">
        <f>_xlfn.XLOOKUP(A1979, 'Medical Examinations'!A:A, 'Medical Examinations'!J:J, "not found")</f>
        <v>0</v>
      </c>
      <c r="I1979" s="2" t="str">
        <f>_xlfn.XLOOKUP(A1979, 'Medical Examinations'!A:A, 'Medical Examinations'!L:L, "not found")</f>
        <v>No</v>
      </c>
      <c r="J1979" s="2" t="str">
        <f>_xlfn.XLOOKUP(A1979, 'Medical Examinations'!A:A, 'Medical Examinations'!C:C, "not found")</f>
        <v>Overweight</v>
      </c>
      <c r="K1979" s="2" t="str">
        <f>_xlfn.XLOOKUP(A1979, 'Medical Examinations'!A:A, 'Medical Examinations'!E:E, "not  found")</f>
        <v>Normal</v>
      </c>
      <c r="L1979" s="16">
        <f>_xlfn.XLOOKUP(A1979, 'Hospitalisation Details'!A:A, 'Hospitalisation Details'!G:G, "not found")</f>
        <v>35287</v>
      </c>
      <c r="M1979" s="17">
        <f>_xlfn.XLOOKUP(A1979, 'Hospitalisation Details'!A:A, 'Hospitalisation Details'!J:J, "not found")</f>
        <v>3392.37</v>
      </c>
      <c r="N1979" s="2" t="str">
        <f>_xlfn.XLOOKUP(A1979, 'Hospitalisation Details'!A:A, 'Hospitalisation Details'!L:L, "not found")</f>
        <v>tier - 2</v>
      </c>
      <c r="O1979" s="2" t="str">
        <f>_xlfn.XLOOKUP(A1979, 'Hospitalisation Details'!A:A, 'Hospitalisation Details'!N:N, "not found")</f>
        <v>tier - 3</v>
      </c>
      <c r="P1979" s="2" t="str">
        <f>_xlfn.XLOOKUP(A1979, 'Hospitalisation Details'!A:A, 'Hospitalisation Details'!P:P, "not found")</f>
        <v>R1013</v>
      </c>
      <c r="Q1979" s="2">
        <f>_xlfn.XLOOKUP(A1979, 'Hospitalisation Details'!A:A, 'Hospitalisation Details'!H:H, "not found")</f>
        <v>26</v>
      </c>
    </row>
    <row r="1980" spans="1:17" ht="15.75" x14ac:dyDescent="0.25">
      <c r="A1980" s="15" t="s">
        <v>389</v>
      </c>
      <c r="B1980" s="2" t="str">
        <f>VLOOKUP(A1980, 'Customer Names'!A:E, 4, FALSE)</f>
        <v>Kathleen M.</v>
      </c>
      <c r="C1980" s="2">
        <f>_xlfn.XLOOKUP(A1980, 'Medical Examinations'!A:A, 'Medical Examinations'!B:B, "not found")</f>
        <v>28.785</v>
      </c>
      <c r="D1980" s="2">
        <f>_xlfn.XLOOKUP(A1980, 'Medical Examinations'!A:A, 'Medical Examinations'!D:D, "not found")</f>
        <v>4.3099999999999996</v>
      </c>
      <c r="E1980" s="2" t="str">
        <f>_xlfn.XLOOKUP(A1980, 'Medical Examinations'!A:A, 'Medical Examinations'!F:F, "not found")</f>
        <v>yes</v>
      </c>
      <c r="F1980" s="2" t="str">
        <f>_xlfn.XLOOKUP(A1980, 'Medical Examinations'!A:A, 'Medical Examinations'!G:G, "not found")</f>
        <v>No</v>
      </c>
      <c r="G1980" s="2" t="str">
        <f>_xlfn.XLOOKUP(A1980, 'Medical Examinations'!A:A, 'Medical Examinations'!H:H, "not found")</f>
        <v>No</v>
      </c>
      <c r="H1980" s="2">
        <f>_xlfn.XLOOKUP(A1980, 'Medical Examinations'!A:A, 'Medical Examinations'!J:J, "not found")</f>
        <v>0</v>
      </c>
      <c r="I1980" s="2" t="str">
        <f>_xlfn.XLOOKUP(A1980, 'Medical Examinations'!A:A, 'Medical Examinations'!L:L, "not found")</f>
        <v>No</v>
      </c>
      <c r="J1980" s="2" t="str">
        <f>_xlfn.XLOOKUP(A1980, 'Medical Examinations'!A:A, 'Medical Examinations'!C:C, "not found")</f>
        <v>Overweight</v>
      </c>
      <c r="K1980" s="2" t="str">
        <f>_xlfn.XLOOKUP(A1980, 'Medical Examinations'!A:A, 'Medical Examinations'!E:E, "not  found")</f>
        <v>Normal</v>
      </c>
      <c r="L1980" s="16">
        <f>_xlfn.XLOOKUP(A1980, 'Hospitalisation Details'!A:A, 'Hospitalisation Details'!G:G, "not found")</f>
        <v>35382</v>
      </c>
      <c r="M1980" s="17">
        <f>_xlfn.XLOOKUP(A1980, 'Hospitalisation Details'!A:A, 'Hospitalisation Details'!J:J, "not found")</f>
        <v>3385.4</v>
      </c>
      <c r="N1980" s="2" t="str">
        <f>_xlfn.XLOOKUP(A1980, 'Hospitalisation Details'!A:A, 'Hospitalisation Details'!L:L, "not found")</f>
        <v>tier - 2</v>
      </c>
      <c r="O1980" s="2" t="str">
        <f>_xlfn.XLOOKUP(A1980, 'Hospitalisation Details'!A:A, 'Hospitalisation Details'!N:N, "not found")</f>
        <v>tier - 2</v>
      </c>
      <c r="P1980" s="2" t="str">
        <f>_xlfn.XLOOKUP(A1980, 'Hospitalisation Details'!A:A, 'Hospitalisation Details'!P:P, "not found")</f>
        <v>R1024</v>
      </c>
      <c r="Q1980" s="2">
        <f>_xlfn.XLOOKUP(A1980, 'Hospitalisation Details'!A:A, 'Hospitalisation Details'!H:H, "not found")</f>
        <v>26</v>
      </c>
    </row>
    <row r="1981" spans="1:17" ht="15.75" x14ac:dyDescent="0.25">
      <c r="A1981" s="15" t="s">
        <v>388</v>
      </c>
      <c r="B1981" s="2" t="str">
        <f>VLOOKUP(A1981, 'Customer Names'!A:E, 4, FALSE)</f>
        <v>Aya</v>
      </c>
      <c r="C1981" s="2">
        <f>_xlfn.XLOOKUP(A1981, 'Medical Examinations'!A:A, 'Medical Examinations'!B:B, "not found")</f>
        <v>19.8</v>
      </c>
      <c r="D1981" s="2">
        <f>_xlfn.XLOOKUP(A1981, 'Medical Examinations'!A:A, 'Medical Examinations'!D:D, "not found")</f>
        <v>4</v>
      </c>
      <c r="E1981" s="2" t="str">
        <f>_xlfn.XLOOKUP(A1981, 'Medical Examinations'!A:A, 'Medical Examinations'!F:F, "not found")</f>
        <v>yes</v>
      </c>
      <c r="F1981" s="2" t="str">
        <f>_xlfn.XLOOKUP(A1981, 'Medical Examinations'!A:A, 'Medical Examinations'!G:G, "not found")</f>
        <v>No</v>
      </c>
      <c r="G1981" s="2" t="str">
        <f>_xlfn.XLOOKUP(A1981, 'Medical Examinations'!A:A, 'Medical Examinations'!H:H, "not found")</f>
        <v>No</v>
      </c>
      <c r="H1981" s="2">
        <f>_xlfn.XLOOKUP(A1981, 'Medical Examinations'!A:A, 'Medical Examinations'!J:J, "not found")</f>
        <v>0</v>
      </c>
      <c r="I1981" s="2" t="str">
        <f>_xlfn.XLOOKUP(A1981, 'Medical Examinations'!A:A, 'Medical Examinations'!L:L, "not found")</f>
        <v>No</v>
      </c>
      <c r="J1981" s="2" t="str">
        <f>_xlfn.XLOOKUP(A1981, 'Medical Examinations'!A:A, 'Medical Examinations'!C:C, "not found")</f>
        <v>Normal Weight</v>
      </c>
      <c r="K1981" s="2" t="str">
        <f>_xlfn.XLOOKUP(A1981, 'Medical Examinations'!A:A, 'Medical Examinations'!E:E, "not  found")</f>
        <v>Normal</v>
      </c>
      <c r="L1981" s="16">
        <f>_xlfn.XLOOKUP(A1981, 'Hospitalisation Details'!A:A, 'Hospitalisation Details'!G:G, "not found")</f>
        <v>35413</v>
      </c>
      <c r="M1981" s="17">
        <f>_xlfn.XLOOKUP(A1981, 'Hospitalisation Details'!A:A, 'Hospitalisation Details'!J:J, "not found")</f>
        <v>3378.91</v>
      </c>
      <c r="N1981" s="2" t="str">
        <f>_xlfn.XLOOKUP(A1981, 'Hospitalisation Details'!A:A, 'Hospitalisation Details'!L:L, "not found")</f>
        <v>tier - 2</v>
      </c>
      <c r="O1981" s="2" t="str">
        <f>_xlfn.XLOOKUP(A1981, 'Hospitalisation Details'!A:A, 'Hospitalisation Details'!N:N, "not found")</f>
        <v>tier - 1</v>
      </c>
      <c r="P1981" s="2" t="str">
        <f>_xlfn.XLOOKUP(A1981, 'Hospitalisation Details'!A:A, 'Hospitalisation Details'!P:P, "not found")</f>
        <v>R1011</v>
      </c>
      <c r="Q1981" s="2">
        <f>_xlfn.XLOOKUP(A1981, 'Hospitalisation Details'!A:A, 'Hospitalisation Details'!H:H, "not found")</f>
        <v>26</v>
      </c>
    </row>
    <row r="1982" spans="1:17" ht="15.75" x14ac:dyDescent="0.25">
      <c r="A1982" s="15" t="s">
        <v>387</v>
      </c>
      <c r="B1982" s="2" t="str">
        <f>VLOOKUP(A1982, 'Customer Names'!A:E, 4, FALSE)</f>
        <v>Carolyn R</v>
      </c>
      <c r="C1982" s="2">
        <f>_xlfn.XLOOKUP(A1982, 'Medical Examinations'!A:A, 'Medical Examinations'!B:B, "not found")</f>
        <v>35.53</v>
      </c>
      <c r="D1982" s="2">
        <f>_xlfn.XLOOKUP(A1982, 'Medical Examinations'!A:A, 'Medical Examinations'!D:D, "not found")</f>
        <v>4.68</v>
      </c>
      <c r="E1982" s="2" t="str">
        <f>_xlfn.XLOOKUP(A1982, 'Medical Examinations'!A:A, 'Medical Examinations'!F:F, "not found")</f>
        <v>No</v>
      </c>
      <c r="F1982" s="2" t="str">
        <f>_xlfn.XLOOKUP(A1982, 'Medical Examinations'!A:A, 'Medical Examinations'!G:G, "not found")</f>
        <v>No</v>
      </c>
      <c r="G1982" s="2" t="str">
        <f>_xlfn.XLOOKUP(A1982, 'Medical Examinations'!A:A, 'Medical Examinations'!H:H, "not found")</f>
        <v>Yes</v>
      </c>
      <c r="H1982" s="2">
        <f>_xlfn.XLOOKUP(A1982, 'Medical Examinations'!A:A, 'Medical Examinations'!J:J, "not found")</f>
        <v>1</v>
      </c>
      <c r="I1982" s="2" t="str">
        <f>_xlfn.XLOOKUP(A1982, 'Medical Examinations'!A:A, 'Medical Examinations'!L:L, "not found")</f>
        <v>No</v>
      </c>
      <c r="J1982" s="2" t="str">
        <f>_xlfn.XLOOKUP(A1982, 'Medical Examinations'!A:A, 'Medical Examinations'!C:C, "not found")</f>
        <v>Obesity</v>
      </c>
      <c r="K1982" s="2" t="str">
        <f>_xlfn.XLOOKUP(A1982, 'Medical Examinations'!A:A, 'Medical Examinations'!E:E, "not  found")</f>
        <v>Normal</v>
      </c>
      <c r="L1982" s="16">
        <f>_xlfn.XLOOKUP(A1982, 'Hospitalisation Details'!A:A, 'Hospitalisation Details'!G:G, "not found")</f>
        <v>34249</v>
      </c>
      <c r="M1982" s="17">
        <f>_xlfn.XLOOKUP(A1982, 'Hospitalisation Details'!A:A, 'Hospitalisation Details'!J:J, "not found")</f>
        <v>3366.67</v>
      </c>
      <c r="N1982" s="2" t="str">
        <f>_xlfn.XLOOKUP(A1982, 'Hospitalisation Details'!A:A, 'Hospitalisation Details'!L:L, "not found")</f>
        <v>tier - 2</v>
      </c>
      <c r="O1982" s="2" t="str">
        <f>_xlfn.XLOOKUP(A1982, 'Hospitalisation Details'!A:A, 'Hospitalisation Details'!N:N, "not found")</f>
        <v>tier - 2</v>
      </c>
      <c r="P1982" s="2" t="str">
        <f>_xlfn.XLOOKUP(A1982, 'Hospitalisation Details'!A:A, 'Hospitalisation Details'!P:P, "not found")</f>
        <v>R1013</v>
      </c>
      <c r="Q1982" s="2">
        <f>_xlfn.XLOOKUP(A1982, 'Hospitalisation Details'!A:A, 'Hospitalisation Details'!H:H, "not found")</f>
        <v>29</v>
      </c>
    </row>
    <row r="1983" spans="1:17" ht="15.75" x14ac:dyDescent="0.25">
      <c r="A1983" s="15" t="s">
        <v>386</v>
      </c>
      <c r="B1983" s="2" t="str">
        <f>VLOOKUP(A1983, 'Customer Names'!A:E, 4, FALSE)</f>
        <v>Bethany</v>
      </c>
      <c r="C1983" s="2">
        <f>_xlfn.XLOOKUP(A1983, 'Medical Examinations'!A:A, 'Medical Examinations'!B:B, "not found")</f>
        <v>21.47</v>
      </c>
      <c r="D1983" s="2">
        <f>_xlfn.XLOOKUP(A1983, 'Medical Examinations'!A:A, 'Medical Examinations'!D:D, "not found")</f>
        <v>4.0199999999999996</v>
      </c>
      <c r="E1983" s="2" t="str">
        <f>_xlfn.XLOOKUP(A1983, 'Medical Examinations'!A:A, 'Medical Examinations'!F:F, "not found")</f>
        <v>yes</v>
      </c>
      <c r="F1983" s="2" t="str">
        <f>_xlfn.XLOOKUP(A1983, 'Medical Examinations'!A:A, 'Medical Examinations'!G:G, "not found")</f>
        <v>No</v>
      </c>
      <c r="G1983" s="2" t="str">
        <f>_xlfn.XLOOKUP(A1983, 'Medical Examinations'!A:A, 'Medical Examinations'!H:H, "not found")</f>
        <v>No</v>
      </c>
      <c r="H1983" s="2">
        <f>_xlfn.XLOOKUP(A1983, 'Medical Examinations'!A:A, 'Medical Examinations'!J:J, "not found")</f>
        <v>1</v>
      </c>
      <c r="I1983" s="2" t="str">
        <f>_xlfn.XLOOKUP(A1983, 'Medical Examinations'!A:A, 'Medical Examinations'!L:L, "not found")</f>
        <v>No</v>
      </c>
      <c r="J1983" s="2" t="str">
        <f>_xlfn.XLOOKUP(A1983, 'Medical Examinations'!A:A, 'Medical Examinations'!C:C, "not found")</f>
        <v>Normal Weight</v>
      </c>
      <c r="K1983" s="2" t="str">
        <f>_xlfn.XLOOKUP(A1983, 'Medical Examinations'!A:A, 'Medical Examinations'!E:E, "not  found")</f>
        <v>Normal</v>
      </c>
      <c r="L1983" s="16">
        <f>_xlfn.XLOOKUP(A1983, 'Hospitalisation Details'!A:A, 'Hospitalisation Details'!G:G, "not found")</f>
        <v>34873</v>
      </c>
      <c r="M1983" s="17">
        <f>_xlfn.XLOOKUP(A1983, 'Hospitalisation Details'!A:A, 'Hospitalisation Details'!J:J, "not found")</f>
        <v>3353.47</v>
      </c>
      <c r="N1983" s="2" t="str">
        <f>_xlfn.XLOOKUP(A1983, 'Hospitalisation Details'!A:A, 'Hospitalisation Details'!L:L, "not found")</f>
        <v>tier - 2</v>
      </c>
      <c r="O1983" s="2" t="str">
        <f>_xlfn.XLOOKUP(A1983, 'Hospitalisation Details'!A:A, 'Hospitalisation Details'!N:N, "not found")</f>
        <v>tier - 3</v>
      </c>
      <c r="P1983" s="2" t="str">
        <f>_xlfn.XLOOKUP(A1983, 'Hospitalisation Details'!A:A, 'Hospitalisation Details'!P:P, "not found")</f>
        <v>R1012</v>
      </c>
      <c r="Q1983" s="2">
        <f>_xlfn.XLOOKUP(A1983, 'Hospitalisation Details'!A:A, 'Hospitalisation Details'!H:H, "not found")</f>
        <v>27</v>
      </c>
    </row>
    <row r="1984" spans="1:17" ht="15.75" x14ac:dyDescent="0.25">
      <c r="A1984" s="15" t="s">
        <v>385</v>
      </c>
      <c r="B1984" s="2" t="str">
        <f>VLOOKUP(A1984, 'Customer Names'!A:E, 4, FALSE)</f>
        <v>Holly A</v>
      </c>
      <c r="C1984" s="2">
        <f>_xlfn.XLOOKUP(A1984, 'Medical Examinations'!A:A, 'Medical Examinations'!B:B, "not found")</f>
        <v>25.9</v>
      </c>
      <c r="D1984" s="2">
        <f>_xlfn.XLOOKUP(A1984, 'Medical Examinations'!A:A, 'Medical Examinations'!D:D, "not found")</f>
        <v>5.12</v>
      </c>
      <c r="E1984" s="2" t="str">
        <f>_xlfn.XLOOKUP(A1984, 'Medical Examinations'!A:A, 'Medical Examinations'!F:F, "not found")</f>
        <v>No</v>
      </c>
      <c r="F1984" s="2" t="str">
        <f>_xlfn.XLOOKUP(A1984, 'Medical Examinations'!A:A, 'Medical Examinations'!G:G, "not found")</f>
        <v>No</v>
      </c>
      <c r="G1984" s="2" t="str">
        <f>_xlfn.XLOOKUP(A1984, 'Medical Examinations'!A:A, 'Medical Examinations'!H:H, "not found")</f>
        <v>Yes</v>
      </c>
      <c r="H1984" s="2">
        <f>_xlfn.XLOOKUP(A1984, 'Medical Examinations'!A:A, 'Medical Examinations'!J:J, "not found")</f>
        <v>1</v>
      </c>
      <c r="I1984" s="2" t="str">
        <f>_xlfn.XLOOKUP(A1984, 'Medical Examinations'!A:A, 'Medical Examinations'!L:L, "not found")</f>
        <v>No</v>
      </c>
      <c r="J1984" s="2" t="str">
        <f>_xlfn.XLOOKUP(A1984, 'Medical Examinations'!A:A, 'Medical Examinations'!C:C, "not found")</f>
        <v>Overweight</v>
      </c>
      <c r="K1984" s="2" t="str">
        <f>_xlfn.XLOOKUP(A1984, 'Medical Examinations'!A:A, 'Medical Examinations'!E:E, "not  found")</f>
        <v>Normal</v>
      </c>
      <c r="L1984" s="16">
        <f>_xlfn.XLOOKUP(A1984, 'Hospitalisation Details'!A:A, 'Hospitalisation Details'!G:G, "not found")</f>
        <v>34270</v>
      </c>
      <c r="M1984" s="17">
        <f>_xlfn.XLOOKUP(A1984, 'Hospitalisation Details'!A:A, 'Hospitalisation Details'!J:J, "not found")</f>
        <v>3353.28</v>
      </c>
      <c r="N1984" s="2" t="str">
        <f>_xlfn.XLOOKUP(A1984, 'Hospitalisation Details'!A:A, 'Hospitalisation Details'!L:L, "not found")</f>
        <v>tier - 2</v>
      </c>
      <c r="O1984" s="2" t="str">
        <f>_xlfn.XLOOKUP(A1984, 'Hospitalisation Details'!A:A, 'Hospitalisation Details'!N:N, "not found")</f>
        <v>tier - 1</v>
      </c>
      <c r="P1984" s="2" t="str">
        <f>_xlfn.XLOOKUP(A1984, 'Hospitalisation Details'!A:A, 'Hospitalisation Details'!P:P, "not found")</f>
        <v>R1011</v>
      </c>
      <c r="Q1984" s="2">
        <f>_xlfn.XLOOKUP(A1984, 'Hospitalisation Details'!A:A, 'Hospitalisation Details'!H:H, "not found")</f>
        <v>29</v>
      </c>
    </row>
    <row r="1985" spans="1:17" ht="15.75" x14ac:dyDescent="0.25">
      <c r="A1985" s="15" t="s">
        <v>384</v>
      </c>
      <c r="B1985" s="2" t="str">
        <f>VLOOKUP(A1985, 'Customer Names'!A:E, 4, FALSE)</f>
        <v>Ping</v>
      </c>
      <c r="C1985" s="2">
        <f>_xlfn.XLOOKUP(A1985, 'Medical Examinations'!A:A, 'Medical Examinations'!B:B, "not found")</f>
        <v>20.81</v>
      </c>
      <c r="D1985" s="2">
        <f>_xlfn.XLOOKUP(A1985, 'Medical Examinations'!A:A, 'Medical Examinations'!D:D, "not found")</f>
        <v>5.52</v>
      </c>
      <c r="E1985" s="2" t="str">
        <f>_xlfn.XLOOKUP(A1985, 'Medical Examinations'!A:A, 'Medical Examinations'!F:F, "not found")</f>
        <v>No</v>
      </c>
      <c r="F1985" s="2" t="str">
        <f>_xlfn.XLOOKUP(A1985, 'Medical Examinations'!A:A, 'Medical Examinations'!G:G, "not found")</f>
        <v>No</v>
      </c>
      <c r="G1985" s="2" t="str">
        <f>_xlfn.XLOOKUP(A1985, 'Medical Examinations'!A:A, 'Medical Examinations'!H:H, "not found")</f>
        <v>No</v>
      </c>
      <c r="H1985" s="2">
        <f>_xlfn.XLOOKUP(A1985, 'Medical Examinations'!A:A, 'Medical Examinations'!J:J, "not found")</f>
        <v>0</v>
      </c>
      <c r="I1985" s="2" t="str">
        <f>_xlfn.XLOOKUP(A1985, 'Medical Examinations'!A:A, 'Medical Examinations'!L:L, "not found")</f>
        <v>No</v>
      </c>
      <c r="J1985" s="2" t="str">
        <f>_xlfn.XLOOKUP(A1985, 'Medical Examinations'!A:A, 'Medical Examinations'!C:C, "not found")</f>
        <v>Normal Weight</v>
      </c>
      <c r="K1985" s="2" t="str">
        <f>_xlfn.XLOOKUP(A1985, 'Medical Examinations'!A:A, 'Medical Examinations'!E:E, "not  found")</f>
        <v>Normal</v>
      </c>
      <c r="L1985" s="16">
        <f>_xlfn.XLOOKUP(A1985, 'Hospitalisation Details'!A:A, 'Hospitalisation Details'!G:G, "not found")</f>
        <v>33482</v>
      </c>
      <c r="M1985" s="17">
        <f>_xlfn.XLOOKUP(A1985, 'Hospitalisation Details'!A:A, 'Hospitalisation Details'!J:J, "not found")</f>
        <v>3342.79</v>
      </c>
      <c r="N1985" s="2" t="str">
        <f>_xlfn.XLOOKUP(A1985, 'Hospitalisation Details'!A:A, 'Hospitalisation Details'!L:L, "not found")</f>
        <v>tier - 2</v>
      </c>
      <c r="O1985" s="2" t="str">
        <f>_xlfn.XLOOKUP(A1985, 'Hospitalisation Details'!A:A, 'Hospitalisation Details'!N:N, "not found")</f>
        <v>tier - 1</v>
      </c>
      <c r="P1985" s="2" t="str">
        <f>_xlfn.XLOOKUP(A1985, 'Hospitalisation Details'!A:A, 'Hospitalisation Details'!P:P, "not found")</f>
        <v>R1013</v>
      </c>
      <c r="Q1985" s="2">
        <f>_xlfn.XLOOKUP(A1985, 'Hospitalisation Details'!A:A, 'Hospitalisation Details'!H:H, "not found")</f>
        <v>31</v>
      </c>
    </row>
    <row r="1986" spans="1:17" ht="15.75" x14ac:dyDescent="0.25">
      <c r="A1986" s="15" t="s">
        <v>383</v>
      </c>
      <c r="B1986" s="2" t="str">
        <f>VLOOKUP(A1986, 'Customer Names'!A:E, 4, FALSE)</f>
        <v>Tim</v>
      </c>
      <c r="C1986" s="2">
        <f>_xlfn.XLOOKUP(A1986, 'Medical Examinations'!A:A, 'Medical Examinations'!B:B, "not found")</f>
        <v>25.84</v>
      </c>
      <c r="D1986" s="2">
        <f>_xlfn.XLOOKUP(A1986, 'Medical Examinations'!A:A, 'Medical Examinations'!D:D, "not found")</f>
        <v>5.81</v>
      </c>
      <c r="E1986" s="2" t="str">
        <f>_xlfn.XLOOKUP(A1986, 'Medical Examinations'!A:A, 'Medical Examinations'!F:F, "not found")</f>
        <v>yes</v>
      </c>
      <c r="F1986" s="2" t="str">
        <f>_xlfn.XLOOKUP(A1986, 'Medical Examinations'!A:A, 'Medical Examinations'!G:G, "not found")</f>
        <v>No</v>
      </c>
      <c r="G1986" s="2" t="str">
        <f>_xlfn.XLOOKUP(A1986, 'Medical Examinations'!A:A, 'Medical Examinations'!H:H, "not found")</f>
        <v>Yes</v>
      </c>
      <c r="H1986" s="2">
        <f>_xlfn.XLOOKUP(A1986, 'Medical Examinations'!A:A, 'Medical Examinations'!J:J, "not found")</f>
        <v>1</v>
      </c>
      <c r="I1986" s="2" t="str">
        <f>_xlfn.XLOOKUP(A1986, 'Medical Examinations'!A:A, 'Medical Examinations'!L:L, "not found")</f>
        <v>No</v>
      </c>
      <c r="J1986" s="2" t="str">
        <f>_xlfn.XLOOKUP(A1986, 'Medical Examinations'!A:A, 'Medical Examinations'!C:C, "not found")</f>
        <v>Overweight</v>
      </c>
      <c r="K1986" s="2" t="str">
        <f>_xlfn.XLOOKUP(A1986, 'Medical Examinations'!A:A, 'Medical Examinations'!E:E, "not  found")</f>
        <v>Prediabeties</v>
      </c>
      <c r="L1986" s="16">
        <f>_xlfn.XLOOKUP(A1986, 'Hospitalisation Details'!A:A, 'Hospitalisation Details'!G:G, "not found")</f>
        <v>35601</v>
      </c>
      <c r="M1986" s="17">
        <f>_xlfn.XLOOKUP(A1986, 'Hospitalisation Details'!A:A, 'Hospitalisation Details'!J:J, "not found")</f>
        <v>3309.79</v>
      </c>
      <c r="N1986" s="2" t="str">
        <f>_xlfn.XLOOKUP(A1986, 'Hospitalisation Details'!A:A, 'Hospitalisation Details'!L:L, "not found")</f>
        <v>tier - 3</v>
      </c>
      <c r="O1986" s="2" t="str">
        <f>_xlfn.XLOOKUP(A1986, 'Hospitalisation Details'!A:A, 'Hospitalisation Details'!N:N, "not found")</f>
        <v>tier - 3</v>
      </c>
      <c r="P1986" s="2" t="str">
        <f>_xlfn.XLOOKUP(A1986, 'Hospitalisation Details'!A:A, 'Hospitalisation Details'!P:P, "not found")</f>
        <v>R1017</v>
      </c>
      <c r="Q1986" s="2">
        <f>_xlfn.XLOOKUP(A1986, 'Hospitalisation Details'!A:A, 'Hospitalisation Details'!H:H, "not found")</f>
        <v>25</v>
      </c>
    </row>
    <row r="1987" spans="1:17" ht="15.75" x14ac:dyDescent="0.25">
      <c r="A1987" s="15" t="s">
        <v>382</v>
      </c>
      <c r="B1987" s="2" t="str">
        <f>VLOOKUP(A1987, 'Customer Names'!A:E, 4, FALSE)</f>
        <v>John</v>
      </c>
      <c r="C1987" s="2">
        <f>_xlfn.XLOOKUP(A1987, 'Medical Examinations'!A:A, 'Medical Examinations'!B:B, "not found")</f>
        <v>30.95</v>
      </c>
      <c r="D1987" s="2">
        <f>_xlfn.XLOOKUP(A1987, 'Medical Examinations'!A:A, 'Medical Examinations'!D:D, "not found")</f>
        <v>5.16</v>
      </c>
      <c r="E1987" s="2" t="str">
        <f>_xlfn.XLOOKUP(A1987, 'Medical Examinations'!A:A, 'Medical Examinations'!F:F, "not found")</f>
        <v>No</v>
      </c>
      <c r="F1987" s="2" t="str">
        <f>_xlfn.XLOOKUP(A1987, 'Medical Examinations'!A:A, 'Medical Examinations'!G:G, "not found")</f>
        <v>No</v>
      </c>
      <c r="G1987" s="2" t="str">
        <f>_xlfn.XLOOKUP(A1987, 'Medical Examinations'!A:A, 'Medical Examinations'!H:H, "not found")</f>
        <v>Yes</v>
      </c>
      <c r="H1987" s="2">
        <f>_xlfn.XLOOKUP(A1987, 'Medical Examinations'!A:A, 'Medical Examinations'!J:J, "not found")</f>
        <v>1</v>
      </c>
      <c r="I1987" s="2" t="str">
        <f>_xlfn.XLOOKUP(A1987, 'Medical Examinations'!A:A, 'Medical Examinations'!L:L, "not found")</f>
        <v>No</v>
      </c>
      <c r="J1987" s="2" t="str">
        <f>_xlfn.XLOOKUP(A1987, 'Medical Examinations'!A:A, 'Medical Examinations'!C:C, "not found")</f>
        <v>Obesity</v>
      </c>
      <c r="K1987" s="2" t="str">
        <f>_xlfn.XLOOKUP(A1987, 'Medical Examinations'!A:A, 'Medical Examinations'!E:E, "not  found")</f>
        <v>Normal</v>
      </c>
      <c r="L1987" s="16">
        <f>_xlfn.XLOOKUP(A1987, 'Hospitalisation Details'!A:A, 'Hospitalisation Details'!G:G, "not found")</f>
        <v>37943</v>
      </c>
      <c r="M1987" s="17">
        <f>_xlfn.XLOOKUP(A1987, 'Hospitalisation Details'!A:A, 'Hospitalisation Details'!J:J, "not found")</f>
        <v>3308.46</v>
      </c>
      <c r="N1987" s="2" t="str">
        <f>_xlfn.XLOOKUP(A1987, 'Hospitalisation Details'!A:A, 'Hospitalisation Details'!L:L, "not found")</f>
        <v>tier - 2</v>
      </c>
      <c r="O1987" s="2" t="str">
        <f>_xlfn.XLOOKUP(A1987, 'Hospitalisation Details'!A:A, 'Hospitalisation Details'!N:N, "not found")</f>
        <v>tier - 1</v>
      </c>
      <c r="P1987" s="2" t="str">
        <f>_xlfn.XLOOKUP(A1987, 'Hospitalisation Details'!A:A, 'Hospitalisation Details'!P:P, "not found")</f>
        <v>R1021</v>
      </c>
      <c r="Q1987" s="2">
        <f>_xlfn.XLOOKUP(A1987, 'Hospitalisation Details'!A:A, 'Hospitalisation Details'!H:H, "not found")</f>
        <v>19</v>
      </c>
    </row>
    <row r="1988" spans="1:17" ht="15.75" x14ac:dyDescent="0.25">
      <c r="A1988" s="15" t="s">
        <v>381</v>
      </c>
      <c r="B1988" s="2" t="str">
        <f>VLOOKUP(A1988, 'Customer Names'!A:E, 4, FALSE)</f>
        <v>Cynthia</v>
      </c>
      <c r="C1988" s="2">
        <f>_xlfn.XLOOKUP(A1988, 'Medical Examinations'!A:A, 'Medical Examinations'!B:B, "not found")</f>
        <v>30.54</v>
      </c>
      <c r="D1988" s="2">
        <f>_xlfn.XLOOKUP(A1988, 'Medical Examinations'!A:A, 'Medical Examinations'!D:D, "not found")</f>
        <v>5</v>
      </c>
      <c r="E1988" s="2" t="str">
        <f>_xlfn.XLOOKUP(A1988, 'Medical Examinations'!A:A, 'Medical Examinations'!F:F, "not found")</f>
        <v>No</v>
      </c>
      <c r="F1988" s="2" t="str">
        <f>_xlfn.XLOOKUP(A1988, 'Medical Examinations'!A:A, 'Medical Examinations'!G:G, "not found")</f>
        <v>No</v>
      </c>
      <c r="G1988" s="2" t="str">
        <f>_xlfn.XLOOKUP(A1988, 'Medical Examinations'!A:A, 'Medical Examinations'!H:H, "not found")</f>
        <v>Yes</v>
      </c>
      <c r="H1988" s="2">
        <f>_xlfn.XLOOKUP(A1988, 'Medical Examinations'!A:A, 'Medical Examinations'!J:J, "not found")</f>
        <v>1</v>
      </c>
      <c r="I1988" s="2" t="str">
        <f>_xlfn.XLOOKUP(A1988, 'Medical Examinations'!A:A, 'Medical Examinations'!L:L, "not found")</f>
        <v>No</v>
      </c>
      <c r="J1988" s="2" t="str">
        <f>_xlfn.XLOOKUP(A1988, 'Medical Examinations'!A:A, 'Medical Examinations'!C:C, "not found")</f>
        <v>Obesity</v>
      </c>
      <c r="K1988" s="2" t="str">
        <f>_xlfn.XLOOKUP(A1988, 'Medical Examinations'!A:A, 'Medical Examinations'!E:E, "not  found")</f>
        <v>Normal</v>
      </c>
      <c r="L1988" s="16">
        <f>_xlfn.XLOOKUP(A1988, 'Hospitalisation Details'!A:A, 'Hospitalisation Details'!G:G, "not found")</f>
        <v>37960</v>
      </c>
      <c r="M1988" s="17">
        <f>_xlfn.XLOOKUP(A1988, 'Hospitalisation Details'!A:A, 'Hospitalisation Details'!J:J, "not found")</f>
        <v>3300.7</v>
      </c>
      <c r="N1988" s="2" t="str">
        <f>_xlfn.XLOOKUP(A1988, 'Hospitalisation Details'!A:A, 'Hospitalisation Details'!L:L, "not found")</f>
        <v>tier - 2</v>
      </c>
      <c r="O1988" s="2" t="str">
        <f>_xlfn.XLOOKUP(A1988, 'Hospitalisation Details'!A:A, 'Hospitalisation Details'!N:N, "not found")</f>
        <v>tier - 2</v>
      </c>
      <c r="P1988" s="2" t="str">
        <f>_xlfn.XLOOKUP(A1988, 'Hospitalisation Details'!A:A, 'Hospitalisation Details'!P:P, "not found")</f>
        <v>R1025</v>
      </c>
      <c r="Q1988" s="2">
        <f>_xlfn.XLOOKUP(A1988, 'Hospitalisation Details'!A:A, 'Hospitalisation Details'!H:H, "not found")</f>
        <v>19</v>
      </c>
    </row>
    <row r="1989" spans="1:17" ht="15.75" x14ac:dyDescent="0.25">
      <c r="A1989" s="15" t="s">
        <v>380</v>
      </c>
      <c r="B1989" s="2" t="str">
        <f>VLOOKUP(A1989, 'Customer Names'!A:E, 4, FALSE)</f>
        <v>Emmett</v>
      </c>
      <c r="C1989" s="2">
        <f>_xlfn.XLOOKUP(A1989, 'Medical Examinations'!A:A, 'Medical Examinations'!B:B, "not found")</f>
        <v>33.914999999999999</v>
      </c>
      <c r="D1989" s="2">
        <f>_xlfn.XLOOKUP(A1989, 'Medical Examinations'!A:A, 'Medical Examinations'!D:D, "not found")</f>
        <v>5.84</v>
      </c>
      <c r="E1989" s="2" t="str">
        <f>_xlfn.XLOOKUP(A1989, 'Medical Examinations'!A:A, 'Medical Examinations'!F:F, "not found")</f>
        <v>yes</v>
      </c>
      <c r="F1989" s="2" t="str">
        <f>_xlfn.XLOOKUP(A1989, 'Medical Examinations'!A:A, 'Medical Examinations'!G:G, "not found")</f>
        <v>No</v>
      </c>
      <c r="G1989" s="2" t="str">
        <f>_xlfn.XLOOKUP(A1989, 'Medical Examinations'!A:A, 'Medical Examinations'!H:H, "not found")</f>
        <v>No</v>
      </c>
      <c r="H1989" s="2">
        <f>_xlfn.XLOOKUP(A1989, 'Medical Examinations'!A:A, 'Medical Examinations'!J:J, "not found")</f>
        <v>0</v>
      </c>
      <c r="I1989" s="2" t="str">
        <f>_xlfn.XLOOKUP(A1989, 'Medical Examinations'!A:A, 'Medical Examinations'!L:L, "not found")</f>
        <v>No</v>
      </c>
      <c r="J1989" s="2" t="str">
        <f>_xlfn.XLOOKUP(A1989, 'Medical Examinations'!A:A, 'Medical Examinations'!C:C, "not found")</f>
        <v>Obesity</v>
      </c>
      <c r="K1989" s="2" t="str">
        <f>_xlfn.XLOOKUP(A1989, 'Medical Examinations'!A:A, 'Medical Examinations'!E:E, "not  found")</f>
        <v>Prediabeties</v>
      </c>
      <c r="L1989" s="16">
        <f>_xlfn.XLOOKUP(A1989, 'Hospitalisation Details'!A:A, 'Hospitalisation Details'!G:G, "not found")</f>
        <v>35386</v>
      </c>
      <c r="M1989" s="17">
        <f>_xlfn.XLOOKUP(A1989, 'Hospitalisation Details'!A:A, 'Hospitalisation Details'!J:J, "not found")</f>
        <v>3292.53</v>
      </c>
      <c r="N1989" s="2" t="str">
        <f>_xlfn.XLOOKUP(A1989, 'Hospitalisation Details'!A:A, 'Hospitalisation Details'!L:L, "not found")</f>
        <v>tier - 2</v>
      </c>
      <c r="O1989" s="2" t="str">
        <f>_xlfn.XLOOKUP(A1989, 'Hospitalisation Details'!A:A, 'Hospitalisation Details'!N:N, "not found")</f>
        <v>tier - 2</v>
      </c>
      <c r="P1989" s="2" t="str">
        <f>_xlfn.XLOOKUP(A1989, 'Hospitalisation Details'!A:A, 'Hospitalisation Details'!P:P, "not found")</f>
        <v>R1012</v>
      </c>
      <c r="Q1989" s="2">
        <f>_xlfn.XLOOKUP(A1989, 'Hospitalisation Details'!A:A, 'Hospitalisation Details'!H:H, "not found")</f>
        <v>26</v>
      </c>
    </row>
    <row r="1990" spans="1:17" ht="15.75" x14ac:dyDescent="0.25">
      <c r="A1990" s="15" t="s">
        <v>379</v>
      </c>
      <c r="B1990" s="2" t="str">
        <f>VLOOKUP(A1990, 'Customer Names'!A:E, 4, FALSE)</f>
        <v>Kate</v>
      </c>
      <c r="C1990" s="2">
        <f>_xlfn.XLOOKUP(A1990, 'Medical Examinations'!A:A, 'Medical Examinations'!B:B, "not found")</f>
        <v>33.31</v>
      </c>
      <c r="D1990" s="2">
        <f>_xlfn.XLOOKUP(A1990, 'Medical Examinations'!A:A, 'Medical Examinations'!D:D, "not found")</f>
        <v>4.1900000000000004</v>
      </c>
      <c r="E1990" s="2" t="str">
        <f>_xlfn.XLOOKUP(A1990, 'Medical Examinations'!A:A, 'Medical Examinations'!F:F, "not found")</f>
        <v>No</v>
      </c>
      <c r="F1990" s="2" t="str">
        <f>_xlfn.XLOOKUP(A1990, 'Medical Examinations'!A:A, 'Medical Examinations'!G:G, "not found")</f>
        <v>No</v>
      </c>
      <c r="G1990" s="2" t="str">
        <f>_xlfn.XLOOKUP(A1990, 'Medical Examinations'!A:A, 'Medical Examinations'!H:H, "not found")</f>
        <v>Yes</v>
      </c>
      <c r="H1990" s="2">
        <f>_xlfn.XLOOKUP(A1990, 'Medical Examinations'!A:A, 'Medical Examinations'!J:J, "not found")</f>
        <v>1</v>
      </c>
      <c r="I1990" s="2" t="str">
        <f>_xlfn.XLOOKUP(A1990, 'Medical Examinations'!A:A, 'Medical Examinations'!L:L, "not found")</f>
        <v>No</v>
      </c>
      <c r="J1990" s="2" t="str">
        <f>_xlfn.XLOOKUP(A1990, 'Medical Examinations'!A:A, 'Medical Examinations'!C:C, "not found")</f>
        <v>Obesity</v>
      </c>
      <c r="K1990" s="2" t="str">
        <f>_xlfn.XLOOKUP(A1990, 'Medical Examinations'!A:A, 'Medical Examinations'!E:E, "not  found")</f>
        <v>Normal</v>
      </c>
      <c r="L1990" s="16">
        <f>_xlfn.XLOOKUP(A1990, 'Hospitalisation Details'!A:A, 'Hospitalisation Details'!G:G, "not found")</f>
        <v>37805</v>
      </c>
      <c r="M1990" s="17">
        <f>_xlfn.XLOOKUP(A1990, 'Hospitalisation Details'!A:A, 'Hospitalisation Details'!J:J, "not found")</f>
        <v>3280.22</v>
      </c>
      <c r="N1990" s="2" t="str">
        <f>_xlfn.XLOOKUP(A1990, 'Hospitalisation Details'!A:A, 'Hospitalisation Details'!L:L, "not found")</f>
        <v>tier - 2</v>
      </c>
      <c r="O1990" s="2" t="str">
        <f>_xlfn.XLOOKUP(A1990, 'Hospitalisation Details'!A:A, 'Hospitalisation Details'!N:N, "not found")</f>
        <v>tier - 3</v>
      </c>
      <c r="P1990" s="2" t="str">
        <f>_xlfn.XLOOKUP(A1990, 'Hospitalisation Details'!A:A, 'Hospitalisation Details'!P:P, "not found")</f>
        <v>R1011</v>
      </c>
      <c r="Q1990" s="2">
        <f>_xlfn.XLOOKUP(A1990, 'Hospitalisation Details'!A:A, 'Hospitalisation Details'!H:H, "not found")</f>
        <v>19</v>
      </c>
    </row>
    <row r="1991" spans="1:17" ht="15.75" x14ac:dyDescent="0.25">
      <c r="A1991" s="15" t="s">
        <v>378</v>
      </c>
      <c r="B1991" s="2" t="str">
        <f>VLOOKUP(A1991, 'Customer Names'!A:E, 4, FALSE)</f>
        <v>Christopher L.</v>
      </c>
      <c r="C1991" s="2">
        <f>_xlfn.XLOOKUP(A1991, 'Medical Examinations'!A:A, 'Medical Examinations'!B:B, "not found")</f>
        <v>25.745000000000001</v>
      </c>
      <c r="D1991" s="2">
        <f>_xlfn.XLOOKUP(A1991, 'Medical Examinations'!A:A, 'Medical Examinations'!D:D, "not found")</f>
        <v>4.62</v>
      </c>
      <c r="E1991" s="2" t="str">
        <f>_xlfn.XLOOKUP(A1991, 'Medical Examinations'!A:A, 'Medical Examinations'!F:F, "not found")</f>
        <v>yes</v>
      </c>
      <c r="F1991" s="2" t="str">
        <f>_xlfn.XLOOKUP(A1991, 'Medical Examinations'!A:A, 'Medical Examinations'!G:G, "not found")</f>
        <v>No</v>
      </c>
      <c r="G1991" s="2" t="str">
        <f>_xlfn.XLOOKUP(A1991, 'Medical Examinations'!A:A, 'Medical Examinations'!H:H, "not found")</f>
        <v>No</v>
      </c>
      <c r="H1991" s="2">
        <f>_xlfn.XLOOKUP(A1991, 'Medical Examinations'!A:A, 'Medical Examinations'!J:J, "not found")</f>
        <v>0</v>
      </c>
      <c r="I1991" s="2" t="str">
        <f>_xlfn.XLOOKUP(A1991, 'Medical Examinations'!A:A, 'Medical Examinations'!L:L, "not found")</f>
        <v>No</v>
      </c>
      <c r="J1991" s="2" t="str">
        <f>_xlfn.XLOOKUP(A1991, 'Medical Examinations'!A:A, 'Medical Examinations'!C:C, "not found")</f>
        <v>Overweight</v>
      </c>
      <c r="K1991" s="2" t="str">
        <f>_xlfn.XLOOKUP(A1991, 'Medical Examinations'!A:A, 'Medical Examinations'!E:E, "not  found")</f>
        <v>Normal</v>
      </c>
      <c r="L1991" s="16">
        <f>_xlfn.XLOOKUP(A1991, 'Hospitalisation Details'!A:A, 'Hospitalisation Details'!G:G, "not found")</f>
        <v>37170</v>
      </c>
      <c r="M1991" s="17">
        <f>_xlfn.XLOOKUP(A1991, 'Hospitalisation Details'!A:A, 'Hospitalisation Details'!J:J, "not found")</f>
        <v>3279.87</v>
      </c>
      <c r="N1991" s="2" t="str">
        <f>_xlfn.XLOOKUP(A1991, 'Hospitalisation Details'!A:A, 'Hospitalisation Details'!L:L, "not found")</f>
        <v>tier - 2</v>
      </c>
      <c r="O1991" s="2" t="str">
        <f>_xlfn.XLOOKUP(A1991, 'Hospitalisation Details'!A:A, 'Hospitalisation Details'!N:N, "not found")</f>
        <v>tier - 1</v>
      </c>
      <c r="P1991" s="2" t="str">
        <f>_xlfn.XLOOKUP(A1991, 'Hospitalisation Details'!A:A, 'Hospitalisation Details'!P:P, "not found")</f>
        <v>R1017</v>
      </c>
      <c r="Q1991" s="2">
        <f>_xlfn.XLOOKUP(A1991, 'Hospitalisation Details'!A:A, 'Hospitalisation Details'!H:H, "not found")</f>
        <v>21</v>
      </c>
    </row>
    <row r="1992" spans="1:17" ht="15.75" x14ac:dyDescent="0.25">
      <c r="A1992" s="15" t="s">
        <v>377</v>
      </c>
      <c r="B1992" s="2" t="str">
        <f>VLOOKUP(A1992, 'Customer Names'!A:E, 4, FALSE)</f>
        <v>Christopher P.</v>
      </c>
      <c r="C1992" s="2">
        <f>_xlfn.XLOOKUP(A1992, 'Medical Examinations'!A:A, 'Medical Examinations'!B:B, "not found")</f>
        <v>37.1</v>
      </c>
      <c r="D1992" s="2">
        <f>_xlfn.XLOOKUP(A1992, 'Medical Examinations'!A:A, 'Medical Examinations'!D:D, "not found")</f>
        <v>6.24</v>
      </c>
      <c r="E1992" s="2" t="str">
        <f>_xlfn.XLOOKUP(A1992, 'Medical Examinations'!A:A, 'Medical Examinations'!F:F, "not found")</f>
        <v>No</v>
      </c>
      <c r="F1992" s="2" t="str">
        <f>_xlfn.XLOOKUP(A1992, 'Medical Examinations'!A:A, 'Medical Examinations'!G:G, "not found")</f>
        <v>No</v>
      </c>
      <c r="G1992" s="2" t="str">
        <f>_xlfn.XLOOKUP(A1992, 'Medical Examinations'!A:A, 'Medical Examinations'!H:H, "not found")</f>
        <v>No</v>
      </c>
      <c r="H1992" s="2">
        <f>_xlfn.XLOOKUP(A1992, 'Medical Examinations'!A:A, 'Medical Examinations'!J:J, "not found")</f>
        <v>0</v>
      </c>
      <c r="I1992" s="2" t="str">
        <f>_xlfn.XLOOKUP(A1992, 'Medical Examinations'!A:A, 'Medical Examinations'!L:L, "not found")</f>
        <v>No</v>
      </c>
      <c r="J1992" s="2" t="str">
        <f>_xlfn.XLOOKUP(A1992, 'Medical Examinations'!A:A, 'Medical Examinations'!C:C, "not found")</f>
        <v>Obesity</v>
      </c>
      <c r="K1992" s="2" t="str">
        <f>_xlfn.XLOOKUP(A1992, 'Medical Examinations'!A:A, 'Medical Examinations'!E:E, "not  found")</f>
        <v>Prediabeties</v>
      </c>
      <c r="L1992" s="16">
        <f>_xlfn.XLOOKUP(A1992, 'Hospitalisation Details'!A:A, 'Hospitalisation Details'!G:G, "not found")</f>
        <v>34516</v>
      </c>
      <c r="M1992" s="17">
        <f>_xlfn.XLOOKUP(A1992, 'Hospitalisation Details'!A:A, 'Hospitalisation Details'!J:J, "not found")</f>
        <v>3277.16</v>
      </c>
      <c r="N1992" s="2" t="str">
        <f>_xlfn.XLOOKUP(A1992, 'Hospitalisation Details'!A:A, 'Hospitalisation Details'!L:L, "not found")</f>
        <v>tier - 2</v>
      </c>
      <c r="O1992" s="2" t="str">
        <f>_xlfn.XLOOKUP(A1992, 'Hospitalisation Details'!A:A, 'Hospitalisation Details'!N:N, "not found")</f>
        <v>tier - 3</v>
      </c>
      <c r="P1992" s="2" t="str">
        <f>_xlfn.XLOOKUP(A1992, 'Hospitalisation Details'!A:A, 'Hospitalisation Details'!P:P, "not found")</f>
        <v>R1011</v>
      </c>
      <c r="Q1992" s="2">
        <f>_xlfn.XLOOKUP(A1992, 'Hospitalisation Details'!A:A, 'Hospitalisation Details'!H:H, "not found")</f>
        <v>28</v>
      </c>
    </row>
    <row r="1993" spans="1:17" ht="15.75" x14ac:dyDescent="0.25">
      <c r="A1993" s="15" t="s">
        <v>376</v>
      </c>
      <c r="B1993" s="2" t="str">
        <f>VLOOKUP(A1993, 'Customer Names'!A:E, 4, FALSE)</f>
        <v>Christopher W</v>
      </c>
      <c r="C1993" s="2">
        <f>_xlfn.XLOOKUP(A1993, 'Medical Examinations'!A:A, 'Medical Examinations'!B:B, "not found")</f>
        <v>35.435000000000002</v>
      </c>
      <c r="D1993" s="2">
        <f>_xlfn.XLOOKUP(A1993, 'Medical Examinations'!A:A, 'Medical Examinations'!D:D, "not found")</f>
        <v>5.81</v>
      </c>
      <c r="E1993" s="2" t="str">
        <f>_xlfn.XLOOKUP(A1993, 'Medical Examinations'!A:A, 'Medical Examinations'!F:F, "not found")</f>
        <v>No</v>
      </c>
      <c r="F1993" s="2" t="str">
        <f>_xlfn.XLOOKUP(A1993, 'Medical Examinations'!A:A, 'Medical Examinations'!G:G, "not found")</f>
        <v>No</v>
      </c>
      <c r="G1993" s="2" t="str">
        <f>_xlfn.XLOOKUP(A1993, 'Medical Examinations'!A:A, 'Medical Examinations'!H:H, "not found")</f>
        <v>No</v>
      </c>
      <c r="H1993" s="2">
        <f>_xlfn.XLOOKUP(A1993, 'Medical Examinations'!A:A, 'Medical Examinations'!J:J, "not found")</f>
        <v>0</v>
      </c>
      <c r="I1993" s="2" t="str">
        <f>_xlfn.XLOOKUP(A1993, 'Medical Examinations'!A:A, 'Medical Examinations'!L:L, "not found")</f>
        <v>No</v>
      </c>
      <c r="J1993" s="2" t="str">
        <f>_xlfn.XLOOKUP(A1993, 'Medical Examinations'!A:A, 'Medical Examinations'!C:C, "not found")</f>
        <v>Obesity</v>
      </c>
      <c r="K1993" s="2" t="str">
        <f>_xlfn.XLOOKUP(A1993, 'Medical Examinations'!A:A, 'Medical Examinations'!E:E, "not  found")</f>
        <v>Prediabeties</v>
      </c>
      <c r="L1993" s="16">
        <f>_xlfn.XLOOKUP(A1993, 'Hospitalisation Details'!A:A, 'Hospitalisation Details'!G:G, "not found")</f>
        <v>34670</v>
      </c>
      <c r="M1993" s="17">
        <f>_xlfn.XLOOKUP(A1993, 'Hospitalisation Details'!A:A, 'Hospitalisation Details'!J:J, "not found")</f>
        <v>3268.85</v>
      </c>
      <c r="N1993" s="2" t="str">
        <f>_xlfn.XLOOKUP(A1993, 'Hospitalisation Details'!A:A, 'Hospitalisation Details'!L:L, "not found")</f>
        <v>tier - 3</v>
      </c>
      <c r="O1993" s="2" t="str">
        <f>_xlfn.XLOOKUP(A1993, 'Hospitalisation Details'!A:A, 'Hospitalisation Details'!N:N, "not found")</f>
        <v>tier - 1</v>
      </c>
      <c r="P1993" s="2" t="str">
        <f>_xlfn.XLOOKUP(A1993, 'Hospitalisation Details'!A:A, 'Hospitalisation Details'!P:P, "not found")</f>
        <v>R1016</v>
      </c>
      <c r="Q1993" s="2">
        <f>_xlfn.XLOOKUP(A1993, 'Hospitalisation Details'!A:A, 'Hospitalisation Details'!H:H, "not found")</f>
        <v>28</v>
      </c>
    </row>
    <row r="1994" spans="1:17" ht="15.75" x14ac:dyDescent="0.25">
      <c r="A1994" s="15" t="s">
        <v>375</v>
      </c>
      <c r="B1994" s="2" t="str">
        <f>VLOOKUP(A1994, 'Customer Names'!A:E, 4, FALSE)</f>
        <v>Norman H.</v>
      </c>
      <c r="C1994" s="2">
        <f>_xlfn.XLOOKUP(A1994, 'Medical Examinations'!A:A, 'Medical Examinations'!B:B, "not found")</f>
        <v>20.399999999999999</v>
      </c>
      <c r="D1994" s="2">
        <f>_xlfn.XLOOKUP(A1994, 'Medical Examinations'!A:A, 'Medical Examinations'!D:D, "not found")</f>
        <v>4.83</v>
      </c>
      <c r="E1994" s="2" t="str">
        <f>_xlfn.XLOOKUP(A1994, 'Medical Examinations'!A:A, 'Medical Examinations'!F:F, "not found")</f>
        <v>No</v>
      </c>
      <c r="F1994" s="2" t="str">
        <f>_xlfn.XLOOKUP(A1994, 'Medical Examinations'!A:A, 'Medical Examinations'!G:G, "not found")</f>
        <v>No</v>
      </c>
      <c r="G1994" s="2" t="str">
        <f>_xlfn.XLOOKUP(A1994, 'Medical Examinations'!A:A, 'Medical Examinations'!H:H, "not found")</f>
        <v>No</v>
      </c>
      <c r="H1994" s="2">
        <f>_xlfn.XLOOKUP(A1994, 'Medical Examinations'!A:A, 'Medical Examinations'!J:J, "not found")</f>
        <v>0</v>
      </c>
      <c r="I1994" s="2" t="str">
        <f>_xlfn.XLOOKUP(A1994, 'Medical Examinations'!A:A, 'Medical Examinations'!L:L, "not found")</f>
        <v>No</v>
      </c>
      <c r="J1994" s="2" t="str">
        <f>_xlfn.XLOOKUP(A1994, 'Medical Examinations'!A:A, 'Medical Examinations'!C:C, "not found")</f>
        <v>Normal Weight</v>
      </c>
      <c r="K1994" s="2" t="str">
        <f>_xlfn.XLOOKUP(A1994, 'Medical Examinations'!A:A, 'Medical Examinations'!E:E, "not  found")</f>
        <v>Normal</v>
      </c>
      <c r="L1994" s="16">
        <f>_xlfn.XLOOKUP(A1994, 'Hospitalisation Details'!A:A, 'Hospitalisation Details'!G:G, "not found")</f>
        <v>33555</v>
      </c>
      <c r="M1994" s="17">
        <f>_xlfn.XLOOKUP(A1994, 'Hospitalisation Details'!A:A, 'Hospitalisation Details'!J:J, "not found")</f>
        <v>3260.2</v>
      </c>
      <c r="N1994" s="2" t="str">
        <f>_xlfn.XLOOKUP(A1994, 'Hospitalisation Details'!A:A, 'Hospitalisation Details'!L:L, "not found")</f>
        <v>tier - 3</v>
      </c>
      <c r="O1994" s="2" t="str">
        <f>_xlfn.XLOOKUP(A1994, 'Hospitalisation Details'!A:A, 'Hospitalisation Details'!N:N, "not found")</f>
        <v>tier - 2</v>
      </c>
      <c r="P1994" s="2" t="str">
        <f>_xlfn.XLOOKUP(A1994, 'Hospitalisation Details'!A:A, 'Hospitalisation Details'!P:P, "not found")</f>
        <v>R1011</v>
      </c>
      <c r="Q1994" s="2">
        <f>_xlfn.XLOOKUP(A1994, 'Hospitalisation Details'!A:A, 'Hospitalisation Details'!H:H, "not found")</f>
        <v>31</v>
      </c>
    </row>
    <row r="1995" spans="1:17" ht="15.75" x14ac:dyDescent="0.25">
      <c r="A1995" s="15" t="s">
        <v>374</v>
      </c>
      <c r="B1995" s="2" t="str">
        <f>VLOOKUP(A1995, 'Customer Names'!A:E, 4, FALSE)</f>
        <v>Susan</v>
      </c>
      <c r="C1995" s="2">
        <f>_xlfn.XLOOKUP(A1995, 'Medical Examinations'!A:A, 'Medical Examinations'!B:B, "not found")</f>
        <v>42.13</v>
      </c>
      <c r="D1995" s="2">
        <f>_xlfn.XLOOKUP(A1995, 'Medical Examinations'!A:A, 'Medical Examinations'!D:D, "not found")</f>
        <v>5.72</v>
      </c>
      <c r="E1995" s="2" t="str">
        <f>_xlfn.XLOOKUP(A1995, 'Medical Examinations'!A:A, 'Medical Examinations'!F:F, "not found")</f>
        <v>yes</v>
      </c>
      <c r="F1995" s="2" t="str">
        <f>_xlfn.XLOOKUP(A1995, 'Medical Examinations'!A:A, 'Medical Examinations'!G:G, "not found")</f>
        <v>No</v>
      </c>
      <c r="G1995" s="2" t="str">
        <f>_xlfn.XLOOKUP(A1995, 'Medical Examinations'!A:A, 'Medical Examinations'!H:H, "not found")</f>
        <v>Yes</v>
      </c>
      <c r="H1995" s="2">
        <f>_xlfn.XLOOKUP(A1995, 'Medical Examinations'!A:A, 'Medical Examinations'!J:J, "not found")</f>
        <v>1</v>
      </c>
      <c r="I1995" s="2" t="str">
        <f>_xlfn.XLOOKUP(A1995, 'Medical Examinations'!A:A, 'Medical Examinations'!L:L, "not found")</f>
        <v>No</v>
      </c>
      <c r="J1995" s="2" t="str">
        <f>_xlfn.XLOOKUP(A1995, 'Medical Examinations'!A:A, 'Medical Examinations'!C:C, "not found")</f>
        <v>Obesity</v>
      </c>
      <c r="K1995" s="2" t="str">
        <f>_xlfn.XLOOKUP(A1995, 'Medical Examinations'!A:A, 'Medical Examinations'!E:E, "not  found")</f>
        <v>Prediabeties</v>
      </c>
      <c r="L1995" s="16">
        <f>_xlfn.XLOOKUP(A1995, 'Hospitalisation Details'!A:A, 'Hospitalisation Details'!G:G, "not found")</f>
        <v>35675</v>
      </c>
      <c r="M1995" s="17">
        <f>_xlfn.XLOOKUP(A1995, 'Hospitalisation Details'!A:A, 'Hospitalisation Details'!J:J, "not found")</f>
        <v>3238.44</v>
      </c>
      <c r="N1995" s="2" t="str">
        <f>_xlfn.XLOOKUP(A1995, 'Hospitalisation Details'!A:A, 'Hospitalisation Details'!L:L, "not found")</f>
        <v>tier - 2</v>
      </c>
      <c r="O1995" s="2" t="str">
        <f>_xlfn.XLOOKUP(A1995, 'Hospitalisation Details'!A:A, 'Hospitalisation Details'!N:N, "not found")</f>
        <v>tier - 3</v>
      </c>
      <c r="P1995" s="2" t="str">
        <f>_xlfn.XLOOKUP(A1995, 'Hospitalisation Details'!A:A, 'Hospitalisation Details'!P:P, "not found")</f>
        <v>R1013</v>
      </c>
      <c r="Q1995" s="2">
        <f>_xlfn.XLOOKUP(A1995, 'Hospitalisation Details'!A:A, 'Hospitalisation Details'!H:H, "not found")</f>
        <v>25</v>
      </c>
    </row>
    <row r="1996" spans="1:17" ht="15.75" x14ac:dyDescent="0.25">
      <c r="A1996" s="15" t="s">
        <v>373</v>
      </c>
      <c r="B1996" s="2" t="str">
        <f>VLOOKUP(A1996, 'Customer Names'!A:E, 4, FALSE)</f>
        <v>Tatyana K</v>
      </c>
      <c r="C1996" s="2">
        <f>_xlfn.XLOOKUP(A1996, 'Medical Examinations'!A:A, 'Medical Examinations'!B:B, "not found")</f>
        <v>33.99</v>
      </c>
      <c r="D1996" s="2">
        <f>_xlfn.XLOOKUP(A1996, 'Medical Examinations'!A:A, 'Medical Examinations'!D:D, "not found")</f>
        <v>4.83</v>
      </c>
      <c r="E1996" s="2" t="str">
        <f>_xlfn.XLOOKUP(A1996, 'Medical Examinations'!A:A, 'Medical Examinations'!F:F, "not found")</f>
        <v>yes</v>
      </c>
      <c r="F1996" s="2" t="str">
        <f>_xlfn.XLOOKUP(A1996, 'Medical Examinations'!A:A, 'Medical Examinations'!G:G, "not found")</f>
        <v>No</v>
      </c>
      <c r="G1996" s="2" t="str">
        <f>_xlfn.XLOOKUP(A1996, 'Medical Examinations'!A:A, 'Medical Examinations'!H:H, "not found")</f>
        <v>Yes</v>
      </c>
      <c r="H1996" s="2">
        <f>_xlfn.XLOOKUP(A1996, 'Medical Examinations'!A:A, 'Medical Examinations'!J:J, "not found")</f>
        <v>1</v>
      </c>
      <c r="I1996" s="2" t="str">
        <f>_xlfn.XLOOKUP(A1996, 'Medical Examinations'!A:A, 'Medical Examinations'!L:L, "not found")</f>
        <v>No</v>
      </c>
      <c r="J1996" s="2" t="str">
        <f>_xlfn.XLOOKUP(A1996, 'Medical Examinations'!A:A, 'Medical Examinations'!C:C, "not found")</f>
        <v>Obesity</v>
      </c>
      <c r="K1996" s="2" t="str">
        <f>_xlfn.XLOOKUP(A1996, 'Medical Examinations'!A:A, 'Medical Examinations'!E:E, "not  found")</f>
        <v>Normal</v>
      </c>
      <c r="L1996" s="16">
        <f>_xlfn.XLOOKUP(A1996, 'Hospitalisation Details'!A:A, 'Hospitalisation Details'!G:G, "not found")</f>
        <v>35644</v>
      </c>
      <c r="M1996" s="17">
        <f>_xlfn.XLOOKUP(A1996, 'Hospitalisation Details'!A:A, 'Hospitalisation Details'!J:J, "not found")</f>
        <v>3227.12</v>
      </c>
      <c r="N1996" s="2" t="str">
        <f>_xlfn.XLOOKUP(A1996, 'Hospitalisation Details'!A:A, 'Hospitalisation Details'!L:L, "not found")</f>
        <v>tier - 2</v>
      </c>
      <c r="O1996" s="2" t="str">
        <f>_xlfn.XLOOKUP(A1996, 'Hospitalisation Details'!A:A, 'Hospitalisation Details'!N:N, "not found")</f>
        <v>tier - 3</v>
      </c>
      <c r="P1996" s="2" t="str">
        <f>_xlfn.XLOOKUP(A1996, 'Hospitalisation Details'!A:A, 'Hospitalisation Details'!P:P, "not found")</f>
        <v>R1013</v>
      </c>
      <c r="Q1996" s="2">
        <f>_xlfn.XLOOKUP(A1996, 'Hospitalisation Details'!A:A, 'Hospitalisation Details'!H:H, "not found")</f>
        <v>25</v>
      </c>
    </row>
    <row r="1997" spans="1:17" ht="15.75" x14ac:dyDescent="0.25">
      <c r="A1997" s="15" t="s">
        <v>372</v>
      </c>
      <c r="B1997" s="2" t="str">
        <f>VLOOKUP(A1997, 'Customer Names'!A:E, 4, FALSE)</f>
        <v>Chrissy</v>
      </c>
      <c r="C1997" s="2">
        <f>_xlfn.XLOOKUP(A1997, 'Medical Examinations'!A:A, 'Medical Examinations'!B:B, "not found")</f>
        <v>28.594999999999999</v>
      </c>
      <c r="D1997" s="2">
        <f>_xlfn.XLOOKUP(A1997, 'Medical Examinations'!A:A, 'Medical Examinations'!D:D, "not found")</f>
        <v>4.1399999999999997</v>
      </c>
      <c r="E1997" s="2" t="str">
        <f>_xlfn.XLOOKUP(A1997, 'Medical Examinations'!A:A, 'Medical Examinations'!F:F, "not found")</f>
        <v>yes</v>
      </c>
      <c r="F1997" s="2" t="str">
        <f>_xlfn.XLOOKUP(A1997, 'Medical Examinations'!A:A, 'Medical Examinations'!G:G, "not found")</f>
        <v>No</v>
      </c>
      <c r="G1997" s="2" t="str">
        <f>_xlfn.XLOOKUP(A1997, 'Medical Examinations'!A:A, 'Medical Examinations'!H:H, "not found")</f>
        <v>Yes</v>
      </c>
      <c r="H1997" s="2">
        <f>_xlfn.XLOOKUP(A1997, 'Medical Examinations'!A:A, 'Medical Examinations'!J:J, "not found")</f>
        <v>1</v>
      </c>
      <c r="I1997" s="2" t="str">
        <f>_xlfn.XLOOKUP(A1997, 'Medical Examinations'!A:A, 'Medical Examinations'!L:L, "not found")</f>
        <v>No</v>
      </c>
      <c r="J1997" s="2" t="str">
        <f>_xlfn.XLOOKUP(A1997, 'Medical Examinations'!A:A, 'Medical Examinations'!C:C, "not found")</f>
        <v>Overweight</v>
      </c>
      <c r="K1997" s="2" t="str">
        <f>_xlfn.XLOOKUP(A1997, 'Medical Examinations'!A:A, 'Medical Examinations'!E:E, "not  found")</f>
        <v>Normal</v>
      </c>
      <c r="L1997" s="16">
        <f>_xlfn.XLOOKUP(A1997, 'Hospitalisation Details'!A:A, 'Hospitalisation Details'!G:G, "not found")</f>
        <v>35617</v>
      </c>
      <c r="M1997" s="17">
        <f>_xlfn.XLOOKUP(A1997, 'Hospitalisation Details'!A:A, 'Hospitalisation Details'!J:J, "not found")</f>
        <v>3213.62</v>
      </c>
      <c r="N1997" s="2" t="str">
        <f>_xlfn.XLOOKUP(A1997, 'Hospitalisation Details'!A:A, 'Hospitalisation Details'!L:L, "not found")</f>
        <v>tier - 2</v>
      </c>
      <c r="O1997" s="2" t="str">
        <f>_xlfn.XLOOKUP(A1997, 'Hospitalisation Details'!A:A, 'Hospitalisation Details'!N:N, "not found")</f>
        <v>tier - 2</v>
      </c>
      <c r="P1997" s="2" t="str">
        <f>_xlfn.XLOOKUP(A1997, 'Hospitalisation Details'!A:A, 'Hospitalisation Details'!P:P, "not found")</f>
        <v>R1024</v>
      </c>
      <c r="Q1997" s="2">
        <f>_xlfn.XLOOKUP(A1997, 'Hospitalisation Details'!A:A, 'Hospitalisation Details'!H:H, "not found")</f>
        <v>25</v>
      </c>
    </row>
    <row r="1998" spans="1:17" ht="15.75" x14ac:dyDescent="0.25">
      <c r="A1998" s="15" t="s">
        <v>371</v>
      </c>
      <c r="B1998" s="2" t="str">
        <f>VLOOKUP(A1998, 'Customer Names'!A:E, 4, FALSE)</f>
        <v>Carrie</v>
      </c>
      <c r="C1998" s="2">
        <f>_xlfn.XLOOKUP(A1998, 'Medical Examinations'!A:A, 'Medical Examinations'!B:B, "not found")</f>
        <v>20.8</v>
      </c>
      <c r="D1998" s="2">
        <f>_xlfn.XLOOKUP(A1998, 'Medical Examinations'!A:A, 'Medical Examinations'!D:D, "not found")</f>
        <v>4.07</v>
      </c>
      <c r="E1998" s="2" t="str">
        <f>_xlfn.XLOOKUP(A1998, 'Medical Examinations'!A:A, 'Medical Examinations'!F:F, "not found")</f>
        <v>yes</v>
      </c>
      <c r="F1998" s="2" t="str">
        <f>_xlfn.XLOOKUP(A1998, 'Medical Examinations'!A:A, 'Medical Examinations'!G:G, "not found")</f>
        <v>No</v>
      </c>
      <c r="G1998" s="2" t="str">
        <f>_xlfn.XLOOKUP(A1998, 'Medical Examinations'!A:A, 'Medical Examinations'!H:H, "not found")</f>
        <v>Yes</v>
      </c>
      <c r="H1998" s="2">
        <f>_xlfn.XLOOKUP(A1998, 'Medical Examinations'!A:A, 'Medical Examinations'!J:J, "not found")</f>
        <v>1</v>
      </c>
      <c r="I1998" s="2" t="str">
        <f>_xlfn.XLOOKUP(A1998, 'Medical Examinations'!A:A, 'Medical Examinations'!L:L, "not found")</f>
        <v>No</v>
      </c>
      <c r="J1998" s="2" t="str">
        <f>_xlfn.XLOOKUP(A1998, 'Medical Examinations'!A:A, 'Medical Examinations'!C:C, "not found")</f>
        <v>Normal Weight</v>
      </c>
      <c r="K1998" s="2" t="str">
        <f>_xlfn.XLOOKUP(A1998, 'Medical Examinations'!A:A, 'Medical Examinations'!E:E, "not  found")</f>
        <v>Normal</v>
      </c>
      <c r="L1998" s="16">
        <f>_xlfn.XLOOKUP(A1998, 'Hospitalisation Details'!A:A, 'Hospitalisation Details'!G:G, "not found")</f>
        <v>35786</v>
      </c>
      <c r="M1998" s="17">
        <f>_xlfn.XLOOKUP(A1998, 'Hospitalisation Details'!A:A, 'Hospitalisation Details'!J:J, "not found")</f>
        <v>3208.79</v>
      </c>
      <c r="N1998" s="2" t="str">
        <f>_xlfn.XLOOKUP(A1998, 'Hospitalisation Details'!A:A, 'Hospitalisation Details'!L:L, "not found")</f>
        <v>tier - 2</v>
      </c>
      <c r="O1998" s="2" t="str">
        <f>_xlfn.XLOOKUP(A1998, 'Hospitalisation Details'!A:A, 'Hospitalisation Details'!N:N, "not found")</f>
        <v>tier - 3</v>
      </c>
      <c r="P1998" s="2" t="str">
        <f>_xlfn.XLOOKUP(A1998, 'Hospitalisation Details'!A:A, 'Hospitalisation Details'!P:P, "not found")</f>
        <v>R1011</v>
      </c>
      <c r="Q1998" s="2">
        <f>_xlfn.XLOOKUP(A1998, 'Hospitalisation Details'!A:A, 'Hospitalisation Details'!H:H, "not found")</f>
        <v>25</v>
      </c>
    </row>
    <row r="1999" spans="1:17" ht="15.75" x14ac:dyDescent="0.25">
      <c r="A1999" s="15" t="s">
        <v>370</v>
      </c>
      <c r="B1999" s="2" t="str">
        <f>VLOOKUP(A1999, 'Customer Names'!A:E, 4, FALSE)</f>
        <v>Halle</v>
      </c>
      <c r="C1999" s="2">
        <f>_xlfn.XLOOKUP(A1999, 'Medical Examinations'!A:A, 'Medical Examinations'!B:B, "not found")</f>
        <v>23.465</v>
      </c>
      <c r="D1999" s="2">
        <f>_xlfn.XLOOKUP(A1999, 'Medical Examinations'!A:A, 'Medical Examinations'!D:D, "not found")</f>
        <v>6.26</v>
      </c>
      <c r="E1999" s="2" t="str">
        <f>_xlfn.XLOOKUP(A1999, 'Medical Examinations'!A:A, 'Medical Examinations'!F:F, "not found")</f>
        <v>yes</v>
      </c>
      <c r="F1999" s="2" t="str">
        <f>_xlfn.XLOOKUP(A1999, 'Medical Examinations'!A:A, 'Medical Examinations'!G:G, "not found")</f>
        <v>No</v>
      </c>
      <c r="G1999" s="2" t="str">
        <f>_xlfn.XLOOKUP(A1999, 'Medical Examinations'!A:A, 'Medical Examinations'!H:H, "not found")</f>
        <v>Yes</v>
      </c>
      <c r="H1999" s="2">
        <f>_xlfn.XLOOKUP(A1999, 'Medical Examinations'!A:A, 'Medical Examinations'!J:J, "not found")</f>
        <v>1</v>
      </c>
      <c r="I1999" s="2" t="str">
        <f>_xlfn.XLOOKUP(A1999, 'Medical Examinations'!A:A, 'Medical Examinations'!L:L, "not found")</f>
        <v>No</v>
      </c>
      <c r="J1999" s="2" t="str">
        <f>_xlfn.XLOOKUP(A1999, 'Medical Examinations'!A:A, 'Medical Examinations'!C:C, "not found")</f>
        <v>Normal Weight</v>
      </c>
      <c r="K1999" s="2" t="str">
        <f>_xlfn.XLOOKUP(A1999, 'Medical Examinations'!A:A, 'Medical Examinations'!E:E, "not  found")</f>
        <v>Prediabeties</v>
      </c>
      <c r="L1999" s="16">
        <f>_xlfn.XLOOKUP(A1999, 'Hospitalisation Details'!A:A, 'Hospitalisation Details'!G:G, "not found")</f>
        <v>35616</v>
      </c>
      <c r="M1999" s="17">
        <f>_xlfn.XLOOKUP(A1999, 'Hospitalisation Details'!A:A, 'Hospitalisation Details'!J:J, "not found")</f>
        <v>3206.49</v>
      </c>
      <c r="N1999" s="2" t="str">
        <f>_xlfn.XLOOKUP(A1999, 'Hospitalisation Details'!A:A, 'Hospitalisation Details'!L:L, "not found")</f>
        <v>tier - 2</v>
      </c>
      <c r="O1999" s="2" t="str">
        <f>_xlfn.XLOOKUP(A1999, 'Hospitalisation Details'!A:A, 'Hospitalisation Details'!N:N, "not found")</f>
        <v>tier - 3</v>
      </c>
      <c r="P1999" s="2" t="str">
        <f>_xlfn.XLOOKUP(A1999, 'Hospitalisation Details'!A:A, 'Hospitalisation Details'!P:P, "not found")</f>
        <v>R1024</v>
      </c>
      <c r="Q1999" s="2">
        <f>_xlfn.XLOOKUP(A1999, 'Hospitalisation Details'!A:A, 'Hospitalisation Details'!H:H, "not found")</f>
        <v>25</v>
      </c>
    </row>
    <row r="2000" spans="1:17" ht="15.75" x14ac:dyDescent="0.25">
      <c r="A2000" s="15" t="s">
        <v>369</v>
      </c>
      <c r="B2000" s="2" t="str">
        <f>VLOOKUP(A2000, 'Customer Names'!A:E, 4, FALSE)</f>
        <v>Carolyn</v>
      </c>
      <c r="C2000" s="2">
        <f>_xlfn.XLOOKUP(A2000, 'Medical Examinations'!A:A, 'Medical Examinations'!B:B, "not found")</f>
        <v>40.185000000000002</v>
      </c>
      <c r="D2000" s="2">
        <f>_xlfn.XLOOKUP(A2000, 'Medical Examinations'!A:A, 'Medical Examinations'!D:D, "not found")</f>
        <v>5.88</v>
      </c>
      <c r="E2000" s="2" t="str">
        <f>_xlfn.XLOOKUP(A2000, 'Medical Examinations'!A:A, 'Medical Examinations'!F:F, "not found")</f>
        <v>yes</v>
      </c>
      <c r="F2000" s="2" t="str">
        <f>_xlfn.XLOOKUP(A2000, 'Medical Examinations'!A:A, 'Medical Examinations'!G:G, "not found")</f>
        <v>No</v>
      </c>
      <c r="G2000" s="2" t="str">
        <f>_xlfn.XLOOKUP(A2000, 'Medical Examinations'!A:A, 'Medical Examinations'!H:H, "not found")</f>
        <v>No</v>
      </c>
      <c r="H2000" s="2">
        <f>_xlfn.XLOOKUP(A2000, 'Medical Examinations'!A:A, 'Medical Examinations'!J:J, "not found")</f>
        <v>0</v>
      </c>
      <c r="I2000" s="2" t="str">
        <f>_xlfn.XLOOKUP(A2000, 'Medical Examinations'!A:A, 'Medical Examinations'!L:L, "not found")</f>
        <v>No</v>
      </c>
      <c r="J2000" s="2" t="str">
        <f>_xlfn.XLOOKUP(A2000, 'Medical Examinations'!A:A, 'Medical Examinations'!C:C, "not found")</f>
        <v>Obesity</v>
      </c>
      <c r="K2000" s="2" t="str">
        <f>_xlfn.XLOOKUP(A2000, 'Medical Examinations'!A:A, 'Medical Examinations'!E:E, "not  found")</f>
        <v>Prediabeties</v>
      </c>
      <c r="L2000" s="16">
        <f>_xlfn.XLOOKUP(A2000, 'Hospitalisation Details'!A:A, 'Hospitalisation Details'!G:G, "not found")</f>
        <v>35349</v>
      </c>
      <c r="M2000" s="17">
        <f>_xlfn.XLOOKUP(A2000, 'Hospitalisation Details'!A:A, 'Hospitalisation Details'!J:J, "not found")</f>
        <v>3201.25</v>
      </c>
      <c r="N2000" s="2" t="str">
        <f>_xlfn.XLOOKUP(A2000, 'Hospitalisation Details'!A:A, 'Hospitalisation Details'!L:L, "not found")</f>
        <v>tier - 2</v>
      </c>
      <c r="O2000" s="2" t="str">
        <f>_xlfn.XLOOKUP(A2000, 'Hospitalisation Details'!A:A, 'Hospitalisation Details'!N:N, "not found")</f>
        <v>tier - 3</v>
      </c>
      <c r="P2000" s="2" t="str">
        <f>_xlfn.XLOOKUP(A2000, 'Hospitalisation Details'!A:A, 'Hospitalisation Details'!P:P, "not found")</f>
        <v>R1012</v>
      </c>
      <c r="Q2000" s="2">
        <f>_xlfn.XLOOKUP(A2000, 'Hospitalisation Details'!A:A, 'Hospitalisation Details'!H:H, "not found")</f>
        <v>26</v>
      </c>
    </row>
    <row r="2001" spans="1:17" ht="15.75" x14ac:dyDescent="0.25">
      <c r="A2001" s="15" t="s">
        <v>368</v>
      </c>
      <c r="B2001" s="2" t="str">
        <f>VLOOKUP(A2001, 'Customer Names'!A:E, 4, FALSE)</f>
        <v>Tara D.</v>
      </c>
      <c r="C2001" s="2">
        <f>_xlfn.XLOOKUP(A2001, 'Medical Examinations'!A:A, 'Medical Examinations'!B:B, "not found")</f>
        <v>21.89</v>
      </c>
      <c r="D2001" s="2">
        <f>_xlfn.XLOOKUP(A2001, 'Medical Examinations'!A:A, 'Medical Examinations'!D:D, "not found")</f>
        <v>5.72</v>
      </c>
      <c r="E2001" s="2" t="str">
        <f>_xlfn.XLOOKUP(A2001, 'Medical Examinations'!A:A, 'Medical Examinations'!F:F, "not found")</f>
        <v>yes</v>
      </c>
      <c r="F2001" s="2" t="str">
        <f>_xlfn.XLOOKUP(A2001, 'Medical Examinations'!A:A, 'Medical Examinations'!G:G, "not found")</f>
        <v>No</v>
      </c>
      <c r="G2001" s="2" t="str">
        <f>_xlfn.XLOOKUP(A2001, 'Medical Examinations'!A:A, 'Medical Examinations'!H:H, "not found")</f>
        <v>No</v>
      </c>
      <c r="H2001" s="2">
        <f>_xlfn.XLOOKUP(A2001, 'Medical Examinations'!A:A, 'Medical Examinations'!J:J, "not found")</f>
        <v>0</v>
      </c>
      <c r="I2001" s="2" t="str">
        <f>_xlfn.XLOOKUP(A2001, 'Medical Examinations'!A:A, 'Medical Examinations'!L:L, "not found")</f>
        <v>No</v>
      </c>
      <c r="J2001" s="2" t="str">
        <f>_xlfn.XLOOKUP(A2001, 'Medical Examinations'!A:A, 'Medical Examinations'!C:C, "not found")</f>
        <v>Normal Weight</v>
      </c>
      <c r="K2001" s="2" t="str">
        <f>_xlfn.XLOOKUP(A2001, 'Medical Examinations'!A:A, 'Medical Examinations'!E:E, "not  found")</f>
        <v>Prediabeties</v>
      </c>
      <c r="L2001" s="16">
        <f>_xlfn.XLOOKUP(A2001, 'Hospitalisation Details'!A:A, 'Hospitalisation Details'!G:G, "not found")</f>
        <v>37136</v>
      </c>
      <c r="M2001" s="17">
        <f>_xlfn.XLOOKUP(A2001, 'Hospitalisation Details'!A:A, 'Hospitalisation Details'!J:J, "not found")</f>
        <v>3180.51</v>
      </c>
      <c r="N2001" s="2" t="str">
        <f>_xlfn.XLOOKUP(A2001, 'Hospitalisation Details'!A:A, 'Hospitalisation Details'!L:L, "not found")</f>
        <v>tier - 2</v>
      </c>
      <c r="O2001" s="2" t="str">
        <f>_xlfn.XLOOKUP(A2001, 'Hospitalisation Details'!A:A, 'Hospitalisation Details'!N:N, "not found")</f>
        <v>tier - 2</v>
      </c>
      <c r="P2001" s="2" t="str">
        <f>_xlfn.XLOOKUP(A2001, 'Hospitalisation Details'!A:A, 'Hospitalisation Details'!P:P, "not found")</f>
        <v>R1013</v>
      </c>
      <c r="Q2001" s="2">
        <f>_xlfn.XLOOKUP(A2001, 'Hospitalisation Details'!A:A, 'Hospitalisation Details'!H:H, "not found")</f>
        <v>21</v>
      </c>
    </row>
    <row r="2002" spans="1:17" ht="15.75" x14ac:dyDescent="0.25">
      <c r="A2002" s="15" t="s">
        <v>367</v>
      </c>
      <c r="B2002" s="2" t="str">
        <f>VLOOKUP(A2002, 'Customer Names'!A:E, 4, FALSE)</f>
        <v>Rasim M</v>
      </c>
      <c r="C2002" s="2">
        <f>_xlfn.XLOOKUP(A2002, 'Medical Examinations'!A:A, 'Medical Examinations'!B:B, "not found")</f>
        <v>29.34</v>
      </c>
      <c r="D2002" s="2">
        <f>_xlfn.XLOOKUP(A2002, 'Medical Examinations'!A:A, 'Medical Examinations'!D:D, "not found")</f>
        <v>6.09</v>
      </c>
      <c r="E2002" s="2" t="str">
        <f>_xlfn.XLOOKUP(A2002, 'Medical Examinations'!A:A, 'Medical Examinations'!F:F, "not found")</f>
        <v>yes</v>
      </c>
      <c r="F2002" s="2" t="str">
        <f>_xlfn.XLOOKUP(A2002, 'Medical Examinations'!A:A, 'Medical Examinations'!G:G, "not found")</f>
        <v>yes</v>
      </c>
      <c r="G2002" s="2" t="str">
        <f>_xlfn.XLOOKUP(A2002, 'Medical Examinations'!A:A, 'Medical Examinations'!H:H, "not found")</f>
        <v>No</v>
      </c>
      <c r="H2002" s="2">
        <f>_xlfn.XLOOKUP(A2002, 'Medical Examinations'!A:A, 'Medical Examinations'!J:J, "not found")</f>
        <v>2</v>
      </c>
      <c r="I2002" s="2" t="str">
        <f>_xlfn.XLOOKUP(A2002, 'Medical Examinations'!A:A, 'Medical Examinations'!L:L, "not found")</f>
        <v>No</v>
      </c>
      <c r="J2002" s="2" t="str">
        <f>_xlfn.XLOOKUP(A2002, 'Medical Examinations'!A:A, 'Medical Examinations'!C:C, "not found")</f>
        <v>Overweight</v>
      </c>
      <c r="K2002" s="2" t="str">
        <f>_xlfn.XLOOKUP(A2002, 'Medical Examinations'!A:A, 'Medical Examinations'!E:E, "not  found")</f>
        <v>Prediabeties</v>
      </c>
      <c r="L2002" s="16">
        <f>_xlfn.XLOOKUP(A2002, 'Hospitalisation Details'!A:A, 'Hospitalisation Details'!G:G, "not found")</f>
        <v>36792</v>
      </c>
      <c r="M2002" s="17">
        <f>_xlfn.XLOOKUP(A2002, 'Hospitalisation Details'!A:A, 'Hospitalisation Details'!J:J, "not found")</f>
        <v>3179.96</v>
      </c>
      <c r="N2002" s="2" t="str">
        <f>_xlfn.XLOOKUP(A2002, 'Hospitalisation Details'!A:A, 'Hospitalisation Details'!L:L, "not found")</f>
        <v>tier - 2</v>
      </c>
      <c r="O2002" s="2" t="str">
        <f>_xlfn.XLOOKUP(A2002, 'Hospitalisation Details'!A:A, 'Hospitalisation Details'!N:N, "not found")</f>
        <v>tier - 2</v>
      </c>
      <c r="P2002" s="2" t="str">
        <f>_xlfn.XLOOKUP(A2002, 'Hospitalisation Details'!A:A, 'Hospitalisation Details'!P:P, "not found")</f>
        <v>R1012</v>
      </c>
      <c r="Q2002" s="2">
        <f>_xlfn.XLOOKUP(A2002, 'Hospitalisation Details'!A:A, 'Hospitalisation Details'!H:H, "not found")</f>
        <v>22</v>
      </c>
    </row>
    <row r="2003" spans="1:17" ht="15.75" x14ac:dyDescent="0.25">
      <c r="A2003" s="15" t="s">
        <v>366</v>
      </c>
      <c r="B2003" s="2" t="str">
        <f>VLOOKUP(A2003, 'Customer Names'!A:E, 4, FALSE)</f>
        <v>Dina</v>
      </c>
      <c r="C2003" s="2">
        <f>_xlfn.XLOOKUP(A2003, 'Medical Examinations'!A:A, 'Medical Examinations'!B:B, "not found")</f>
        <v>22.61</v>
      </c>
      <c r="D2003" s="2">
        <f>_xlfn.XLOOKUP(A2003, 'Medical Examinations'!A:A, 'Medical Examinations'!D:D, "not found")</f>
        <v>4.25</v>
      </c>
      <c r="E2003" s="2" t="str">
        <f>_xlfn.XLOOKUP(A2003, 'Medical Examinations'!A:A, 'Medical Examinations'!F:F, "not found")</f>
        <v>yes</v>
      </c>
      <c r="F2003" s="2" t="str">
        <f>_xlfn.XLOOKUP(A2003, 'Medical Examinations'!A:A, 'Medical Examinations'!G:G, "not found")</f>
        <v>No</v>
      </c>
      <c r="G2003" s="2" t="str">
        <f>_xlfn.XLOOKUP(A2003, 'Medical Examinations'!A:A, 'Medical Examinations'!H:H, "not found")</f>
        <v>No</v>
      </c>
      <c r="H2003" s="2">
        <f>_xlfn.XLOOKUP(A2003, 'Medical Examinations'!A:A, 'Medical Examinations'!J:J, "not found")</f>
        <v>0</v>
      </c>
      <c r="I2003" s="2" t="str">
        <f>_xlfn.XLOOKUP(A2003, 'Medical Examinations'!A:A, 'Medical Examinations'!L:L, "not found")</f>
        <v>No</v>
      </c>
      <c r="J2003" s="2" t="str">
        <f>_xlfn.XLOOKUP(A2003, 'Medical Examinations'!A:A, 'Medical Examinations'!C:C, "not found")</f>
        <v>Normal Weight</v>
      </c>
      <c r="K2003" s="2" t="str">
        <f>_xlfn.XLOOKUP(A2003, 'Medical Examinations'!A:A, 'Medical Examinations'!E:E, "not  found")</f>
        <v>Normal</v>
      </c>
      <c r="L2003" s="16">
        <f>_xlfn.XLOOKUP(A2003, 'Hospitalisation Details'!A:A, 'Hospitalisation Details'!G:G, "not found")</f>
        <v>35249</v>
      </c>
      <c r="M2003" s="17">
        <f>_xlfn.XLOOKUP(A2003, 'Hospitalisation Details'!A:A, 'Hospitalisation Details'!J:J, "not found")</f>
        <v>3176.82</v>
      </c>
      <c r="N2003" s="2" t="str">
        <f>_xlfn.XLOOKUP(A2003, 'Hospitalisation Details'!A:A, 'Hospitalisation Details'!L:L, "not found")</f>
        <v>tier - 2</v>
      </c>
      <c r="O2003" s="2" t="str">
        <f>_xlfn.XLOOKUP(A2003, 'Hospitalisation Details'!A:A, 'Hospitalisation Details'!N:N, "not found")</f>
        <v>tier - 1</v>
      </c>
      <c r="P2003" s="2" t="str">
        <f>_xlfn.XLOOKUP(A2003, 'Hospitalisation Details'!A:A, 'Hospitalisation Details'!P:P, "not found")</f>
        <v>R1012</v>
      </c>
      <c r="Q2003" s="2">
        <f>_xlfn.XLOOKUP(A2003, 'Hospitalisation Details'!A:A, 'Hospitalisation Details'!H:H, "not found")</f>
        <v>26</v>
      </c>
    </row>
    <row r="2004" spans="1:17" ht="15.75" x14ac:dyDescent="0.25">
      <c r="A2004" s="15" t="s">
        <v>365</v>
      </c>
      <c r="B2004" s="2" t="str">
        <f>VLOOKUP(A2004, 'Customer Names'!A:E, 4, FALSE)</f>
        <v>Lisa</v>
      </c>
      <c r="C2004" s="2">
        <f>_xlfn.XLOOKUP(A2004, 'Medical Examinations'!A:A, 'Medical Examinations'!B:B, "not found")</f>
        <v>22.23</v>
      </c>
      <c r="D2004" s="2">
        <f>_xlfn.XLOOKUP(A2004, 'Medical Examinations'!A:A, 'Medical Examinations'!D:D, "not found")</f>
        <v>6.09</v>
      </c>
      <c r="E2004" s="2" t="str">
        <f>_xlfn.XLOOKUP(A2004, 'Medical Examinations'!A:A, 'Medical Examinations'!F:F, "not found")</f>
        <v>yes</v>
      </c>
      <c r="F2004" s="2" t="str">
        <f>_xlfn.XLOOKUP(A2004, 'Medical Examinations'!A:A, 'Medical Examinations'!G:G, "not found")</f>
        <v>No</v>
      </c>
      <c r="G2004" s="2" t="str">
        <f>_xlfn.XLOOKUP(A2004, 'Medical Examinations'!A:A, 'Medical Examinations'!H:H, "not found")</f>
        <v>No</v>
      </c>
      <c r="H2004" s="2">
        <f>_xlfn.XLOOKUP(A2004, 'Medical Examinations'!A:A, 'Medical Examinations'!J:J, "not found")</f>
        <v>0</v>
      </c>
      <c r="I2004" s="2" t="str">
        <f>_xlfn.XLOOKUP(A2004, 'Medical Examinations'!A:A, 'Medical Examinations'!L:L, "not found")</f>
        <v>No</v>
      </c>
      <c r="J2004" s="2" t="str">
        <f>_xlfn.XLOOKUP(A2004, 'Medical Examinations'!A:A, 'Medical Examinations'!C:C, "not found")</f>
        <v>Normal Weight</v>
      </c>
      <c r="K2004" s="2" t="str">
        <f>_xlfn.XLOOKUP(A2004, 'Medical Examinations'!A:A, 'Medical Examinations'!E:E, "not  found")</f>
        <v>Prediabeties</v>
      </c>
      <c r="L2004" s="16">
        <f>_xlfn.XLOOKUP(A2004, 'Hospitalisation Details'!A:A, 'Hospitalisation Details'!G:G, "not found")</f>
        <v>35291</v>
      </c>
      <c r="M2004" s="17">
        <f>_xlfn.XLOOKUP(A2004, 'Hospitalisation Details'!A:A, 'Hospitalisation Details'!J:J, "not found")</f>
        <v>3176.29</v>
      </c>
      <c r="N2004" s="2" t="str">
        <f>_xlfn.XLOOKUP(A2004, 'Hospitalisation Details'!A:A, 'Hospitalisation Details'!L:L, "not found")</f>
        <v>tier - 2</v>
      </c>
      <c r="O2004" s="2" t="str">
        <f>_xlfn.XLOOKUP(A2004, 'Hospitalisation Details'!A:A, 'Hospitalisation Details'!N:N, "not found")</f>
        <v>tier - 2</v>
      </c>
      <c r="P2004" s="2" t="str">
        <f>_xlfn.XLOOKUP(A2004, 'Hospitalisation Details'!A:A, 'Hospitalisation Details'!P:P, "not found")</f>
        <v>R1012</v>
      </c>
      <c r="Q2004" s="2">
        <f>_xlfn.XLOOKUP(A2004, 'Hospitalisation Details'!A:A, 'Hospitalisation Details'!H:H, "not found")</f>
        <v>26</v>
      </c>
    </row>
    <row r="2005" spans="1:17" ht="15.75" x14ac:dyDescent="0.25">
      <c r="A2005" s="15" t="s">
        <v>364</v>
      </c>
      <c r="B2005" s="2" t="str">
        <f>VLOOKUP(A2005, 'Customer Names'!A:E, 4, FALSE)</f>
        <v>Caitrin</v>
      </c>
      <c r="C2005" s="2">
        <f>_xlfn.XLOOKUP(A2005, 'Medical Examinations'!A:A, 'Medical Examinations'!B:B, "not found")</f>
        <v>33.4</v>
      </c>
      <c r="D2005" s="2">
        <f>_xlfn.XLOOKUP(A2005, 'Medical Examinations'!A:A, 'Medical Examinations'!D:D, "not found")</f>
        <v>5.51</v>
      </c>
      <c r="E2005" s="2" t="str">
        <f>_xlfn.XLOOKUP(A2005, 'Medical Examinations'!A:A, 'Medical Examinations'!F:F, "not found")</f>
        <v>No</v>
      </c>
      <c r="F2005" s="2" t="str">
        <f>_xlfn.XLOOKUP(A2005, 'Medical Examinations'!A:A, 'Medical Examinations'!G:G, "not found")</f>
        <v>No</v>
      </c>
      <c r="G2005" s="2" t="str">
        <f>_xlfn.XLOOKUP(A2005, 'Medical Examinations'!A:A, 'Medical Examinations'!H:H, "not found")</f>
        <v>No</v>
      </c>
      <c r="H2005" s="2">
        <f>_xlfn.XLOOKUP(A2005, 'Medical Examinations'!A:A, 'Medical Examinations'!J:J, "not found")</f>
        <v>0</v>
      </c>
      <c r="I2005" s="2" t="str">
        <f>_xlfn.XLOOKUP(A2005, 'Medical Examinations'!A:A, 'Medical Examinations'!L:L, "not found")</f>
        <v>No</v>
      </c>
      <c r="J2005" s="2" t="str">
        <f>_xlfn.XLOOKUP(A2005, 'Medical Examinations'!A:A, 'Medical Examinations'!C:C, "not found")</f>
        <v>Obesity</v>
      </c>
      <c r="K2005" s="2" t="str">
        <f>_xlfn.XLOOKUP(A2005, 'Medical Examinations'!A:A, 'Medical Examinations'!E:E, "not  found")</f>
        <v>Normal</v>
      </c>
      <c r="L2005" s="16">
        <f>_xlfn.XLOOKUP(A2005, 'Hospitalisation Details'!A:A, 'Hospitalisation Details'!G:G, "not found")</f>
        <v>34521</v>
      </c>
      <c r="M2005" s="17">
        <f>_xlfn.XLOOKUP(A2005, 'Hospitalisation Details'!A:A, 'Hospitalisation Details'!J:J, "not found")</f>
        <v>3172.02</v>
      </c>
      <c r="N2005" s="2" t="str">
        <f>_xlfn.XLOOKUP(A2005, 'Hospitalisation Details'!A:A, 'Hospitalisation Details'!L:L, "not found")</f>
        <v>tier - 2</v>
      </c>
      <c r="O2005" s="2" t="str">
        <f>_xlfn.XLOOKUP(A2005, 'Hospitalisation Details'!A:A, 'Hospitalisation Details'!N:N, "not found")</f>
        <v>tier - 1</v>
      </c>
      <c r="P2005" s="2" t="str">
        <f>_xlfn.XLOOKUP(A2005, 'Hospitalisation Details'!A:A, 'Hospitalisation Details'!P:P, "not found")</f>
        <v>R1011</v>
      </c>
      <c r="Q2005" s="2">
        <f>_xlfn.XLOOKUP(A2005, 'Hospitalisation Details'!A:A, 'Hospitalisation Details'!H:H, "not found")</f>
        <v>28</v>
      </c>
    </row>
    <row r="2006" spans="1:17" ht="15.75" x14ac:dyDescent="0.25">
      <c r="A2006" s="15" t="s">
        <v>363</v>
      </c>
      <c r="B2006" s="2" t="str">
        <f>VLOOKUP(A2006, 'Customer Names'!A:E, 4, FALSE)</f>
        <v>Adriana S</v>
      </c>
      <c r="C2006" s="2">
        <f>_xlfn.XLOOKUP(A2006, 'Medical Examinations'!A:A, 'Medical Examinations'!B:B, "not found")</f>
        <v>33.11</v>
      </c>
      <c r="D2006" s="2">
        <f>_xlfn.XLOOKUP(A2006, 'Medical Examinations'!A:A, 'Medical Examinations'!D:D, "not found")</f>
        <v>5.63</v>
      </c>
      <c r="E2006" s="2" t="str">
        <f>_xlfn.XLOOKUP(A2006, 'Medical Examinations'!A:A, 'Medical Examinations'!F:F, "not found")</f>
        <v>No</v>
      </c>
      <c r="F2006" s="2" t="str">
        <f>_xlfn.XLOOKUP(A2006, 'Medical Examinations'!A:A, 'Medical Examinations'!G:G, "not found")</f>
        <v>No</v>
      </c>
      <c r="G2006" s="2" t="str">
        <f>_xlfn.XLOOKUP(A2006, 'Medical Examinations'!A:A, 'Medical Examinations'!H:H, "not found")</f>
        <v>No</v>
      </c>
      <c r="H2006" s="2">
        <f>_xlfn.XLOOKUP(A2006, 'Medical Examinations'!A:A, 'Medical Examinations'!J:J, "not found")</f>
        <v>0</v>
      </c>
      <c r="I2006" s="2" t="str">
        <f>_xlfn.XLOOKUP(A2006, 'Medical Examinations'!A:A, 'Medical Examinations'!L:L, "not found")</f>
        <v>No</v>
      </c>
      <c r="J2006" s="2" t="str">
        <f>_xlfn.XLOOKUP(A2006, 'Medical Examinations'!A:A, 'Medical Examinations'!C:C, "not found")</f>
        <v>Obesity</v>
      </c>
      <c r="K2006" s="2" t="str">
        <f>_xlfn.XLOOKUP(A2006, 'Medical Examinations'!A:A, 'Medical Examinations'!E:E, "not  found")</f>
        <v>Normal</v>
      </c>
      <c r="L2006" s="16">
        <f>_xlfn.XLOOKUP(A2006, 'Hospitalisation Details'!A:A, 'Hospitalisation Details'!G:G, "not found")</f>
        <v>34632</v>
      </c>
      <c r="M2006" s="17">
        <f>_xlfn.XLOOKUP(A2006, 'Hospitalisation Details'!A:A, 'Hospitalisation Details'!J:J, "not found")</f>
        <v>3171.61</v>
      </c>
      <c r="N2006" s="2" t="str">
        <f>_xlfn.XLOOKUP(A2006, 'Hospitalisation Details'!A:A, 'Hospitalisation Details'!L:L, "not found")</f>
        <v>tier - 2</v>
      </c>
      <c r="O2006" s="2" t="str">
        <f>_xlfn.XLOOKUP(A2006, 'Hospitalisation Details'!A:A, 'Hospitalisation Details'!N:N, "not found")</f>
        <v>tier - 3</v>
      </c>
      <c r="P2006" s="2" t="str">
        <f>_xlfn.XLOOKUP(A2006, 'Hospitalisation Details'!A:A, 'Hospitalisation Details'!P:P, "not found")</f>
        <v>R1013</v>
      </c>
      <c r="Q2006" s="2">
        <f>_xlfn.XLOOKUP(A2006, 'Hospitalisation Details'!A:A, 'Hospitalisation Details'!H:H, "not found")</f>
        <v>28</v>
      </c>
    </row>
    <row r="2007" spans="1:17" ht="15.75" x14ac:dyDescent="0.25">
      <c r="A2007" s="15" t="s">
        <v>362</v>
      </c>
      <c r="B2007" s="2" t="str">
        <f>VLOOKUP(A2007, 'Customer Names'!A:E, 4, FALSE)</f>
        <v>Megan</v>
      </c>
      <c r="C2007" s="2">
        <f>_xlfn.XLOOKUP(A2007, 'Medical Examinations'!A:A, 'Medical Examinations'!B:B, "not found")</f>
        <v>16.815000000000001</v>
      </c>
      <c r="D2007" s="2">
        <f>_xlfn.XLOOKUP(A2007, 'Medical Examinations'!A:A, 'Medical Examinations'!D:D, "not found")</f>
        <v>5.29</v>
      </c>
      <c r="E2007" s="2" t="str">
        <f>_xlfn.XLOOKUP(A2007, 'Medical Examinations'!A:A, 'Medical Examinations'!F:F, "not found")</f>
        <v>yes</v>
      </c>
      <c r="F2007" s="2" t="str">
        <f>_xlfn.XLOOKUP(A2007, 'Medical Examinations'!A:A, 'Medical Examinations'!G:G, "not found")</f>
        <v>No</v>
      </c>
      <c r="G2007" s="2" t="str">
        <f>_xlfn.XLOOKUP(A2007, 'Medical Examinations'!A:A, 'Medical Examinations'!H:H, "not found")</f>
        <v>No</v>
      </c>
      <c r="H2007" s="2">
        <f>_xlfn.XLOOKUP(A2007, 'Medical Examinations'!A:A, 'Medical Examinations'!J:J, "not found")</f>
        <v>0</v>
      </c>
      <c r="I2007" s="2" t="str">
        <f>_xlfn.XLOOKUP(A2007, 'Medical Examinations'!A:A, 'Medical Examinations'!L:L, "not found")</f>
        <v>No</v>
      </c>
      <c r="J2007" s="2" t="str">
        <f>_xlfn.XLOOKUP(A2007, 'Medical Examinations'!A:A, 'Medical Examinations'!C:C, "not found")</f>
        <v>Underweight</v>
      </c>
      <c r="K2007" s="2" t="str">
        <f>_xlfn.XLOOKUP(A2007, 'Medical Examinations'!A:A, 'Medical Examinations'!E:E, "not  found")</f>
        <v>Normal</v>
      </c>
      <c r="L2007" s="16">
        <f>_xlfn.XLOOKUP(A2007, 'Hospitalisation Details'!A:A, 'Hospitalisation Details'!G:G, "not found")</f>
        <v>37132</v>
      </c>
      <c r="M2007" s="17">
        <f>_xlfn.XLOOKUP(A2007, 'Hospitalisation Details'!A:A, 'Hospitalisation Details'!J:J, "not found")</f>
        <v>3167.46</v>
      </c>
      <c r="N2007" s="2" t="str">
        <f>_xlfn.XLOOKUP(A2007, 'Hospitalisation Details'!A:A, 'Hospitalisation Details'!L:L, "not found")</f>
        <v>tier - 2</v>
      </c>
      <c r="O2007" s="2" t="str">
        <f>_xlfn.XLOOKUP(A2007, 'Hospitalisation Details'!A:A, 'Hospitalisation Details'!N:N, "not found")</f>
        <v>tier - 3</v>
      </c>
      <c r="P2007" s="2" t="str">
        <f>_xlfn.XLOOKUP(A2007, 'Hospitalisation Details'!A:A, 'Hospitalisation Details'!P:P, "not found")</f>
        <v>R1024</v>
      </c>
      <c r="Q2007" s="2">
        <f>_xlfn.XLOOKUP(A2007, 'Hospitalisation Details'!A:A, 'Hospitalisation Details'!H:H, "not found")</f>
        <v>21</v>
      </c>
    </row>
    <row r="2008" spans="1:17" ht="15.75" x14ac:dyDescent="0.25">
      <c r="A2008" s="15" t="s">
        <v>361</v>
      </c>
      <c r="B2008" s="2" t="str">
        <f>VLOOKUP(A2008, 'Customer Names'!A:E, 4, FALSE)</f>
        <v>Kristen M</v>
      </c>
      <c r="C2008" s="2">
        <f>_xlfn.XLOOKUP(A2008, 'Medical Examinations'!A:A, 'Medical Examinations'!B:B, "not found")</f>
        <v>25.61</v>
      </c>
      <c r="D2008" s="2">
        <f>_xlfn.XLOOKUP(A2008, 'Medical Examinations'!A:A, 'Medical Examinations'!D:D, "not found")</f>
        <v>4</v>
      </c>
      <c r="E2008" s="2" t="str">
        <f>_xlfn.XLOOKUP(A2008, 'Medical Examinations'!A:A, 'Medical Examinations'!F:F, "not found")</f>
        <v>No</v>
      </c>
      <c r="F2008" s="2" t="str">
        <f>_xlfn.XLOOKUP(A2008, 'Medical Examinations'!A:A, 'Medical Examinations'!G:G, "not found")</f>
        <v>No</v>
      </c>
      <c r="G2008" s="2" t="str">
        <f>_xlfn.XLOOKUP(A2008, 'Medical Examinations'!A:A, 'Medical Examinations'!H:H, "not found")</f>
        <v>Yes</v>
      </c>
      <c r="H2008" s="2">
        <f>_xlfn.XLOOKUP(A2008, 'Medical Examinations'!A:A, 'Medical Examinations'!J:J, "not found")</f>
        <v>1</v>
      </c>
      <c r="I2008" s="2" t="str">
        <f>_xlfn.XLOOKUP(A2008, 'Medical Examinations'!A:A, 'Medical Examinations'!L:L, "not found")</f>
        <v>No</v>
      </c>
      <c r="J2008" s="2" t="str">
        <f>_xlfn.XLOOKUP(A2008, 'Medical Examinations'!A:A, 'Medical Examinations'!C:C, "not found")</f>
        <v>Overweight</v>
      </c>
      <c r="K2008" s="2" t="str">
        <f>_xlfn.XLOOKUP(A2008, 'Medical Examinations'!A:A, 'Medical Examinations'!E:E, "not  found")</f>
        <v>Normal</v>
      </c>
      <c r="L2008" s="16">
        <f>_xlfn.XLOOKUP(A2008, 'Hospitalisation Details'!A:A, 'Hospitalisation Details'!G:G, "not found")</f>
        <v>34237</v>
      </c>
      <c r="M2008" s="17">
        <f>_xlfn.XLOOKUP(A2008, 'Hospitalisation Details'!A:A, 'Hospitalisation Details'!J:J, "not found")</f>
        <v>3162.02</v>
      </c>
      <c r="N2008" s="2" t="str">
        <f>_xlfn.XLOOKUP(A2008, 'Hospitalisation Details'!A:A, 'Hospitalisation Details'!L:L, "not found")</f>
        <v>tier - 2</v>
      </c>
      <c r="O2008" s="2" t="str">
        <f>_xlfn.XLOOKUP(A2008, 'Hospitalisation Details'!A:A, 'Hospitalisation Details'!N:N, "not found")</f>
        <v>tier - 3</v>
      </c>
      <c r="P2008" s="2" t="str">
        <f>_xlfn.XLOOKUP(A2008, 'Hospitalisation Details'!A:A, 'Hospitalisation Details'!P:P, "not found")</f>
        <v>R1013</v>
      </c>
      <c r="Q2008" s="2">
        <f>_xlfn.XLOOKUP(A2008, 'Hospitalisation Details'!A:A, 'Hospitalisation Details'!H:H, "not found")</f>
        <v>29</v>
      </c>
    </row>
    <row r="2009" spans="1:17" ht="15.75" x14ac:dyDescent="0.25">
      <c r="A2009" s="15" t="s">
        <v>360</v>
      </c>
      <c r="B2009" s="2" t="str">
        <f>VLOOKUP(A2009, 'Customer Names'!A:E, 4, FALSE)</f>
        <v>Alix</v>
      </c>
      <c r="C2009" s="2">
        <f>_xlfn.XLOOKUP(A2009, 'Medical Examinations'!A:A, 'Medical Examinations'!B:B, "not found")</f>
        <v>25.8</v>
      </c>
      <c r="D2009" s="2">
        <f>_xlfn.XLOOKUP(A2009, 'Medical Examinations'!A:A, 'Medical Examinations'!D:D, "not found")</f>
        <v>5.49</v>
      </c>
      <c r="E2009" s="2" t="str">
        <f>_xlfn.XLOOKUP(A2009, 'Medical Examinations'!A:A, 'Medical Examinations'!F:F, "not found")</f>
        <v>No</v>
      </c>
      <c r="F2009" s="2" t="str">
        <f>_xlfn.XLOOKUP(A2009, 'Medical Examinations'!A:A, 'Medical Examinations'!G:G, "not found")</f>
        <v>No</v>
      </c>
      <c r="G2009" s="2" t="str">
        <f>_xlfn.XLOOKUP(A2009, 'Medical Examinations'!A:A, 'Medical Examinations'!H:H, "not found")</f>
        <v>No</v>
      </c>
      <c r="H2009" s="2">
        <f>_xlfn.XLOOKUP(A2009, 'Medical Examinations'!A:A, 'Medical Examinations'!J:J, "not found")</f>
        <v>0</v>
      </c>
      <c r="I2009" s="2" t="str">
        <f>_xlfn.XLOOKUP(A2009, 'Medical Examinations'!A:A, 'Medical Examinations'!L:L, "not found")</f>
        <v>No</v>
      </c>
      <c r="J2009" s="2" t="str">
        <f>_xlfn.XLOOKUP(A2009, 'Medical Examinations'!A:A, 'Medical Examinations'!C:C, "not found")</f>
        <v>Overweight</v>
      </c>
      <c r="K2009" s="2" t="str">
        <f>_xlfn.XLOOKUP(A2009, 'Medical Examinations'!A:A, 'Medical Examinations'!E:E, "not  found")</f>
        <v>Normal</v>
      </c>
      <c r="L2009" s="16">
        <f>_xlfn.XLOOKUP(A2009, 'Hospitalisation Details'!A:A, 'Hospitalisation Details'!G:G, "not found")</f>
        <v>34525</v>
      </c>
      <c r="M2009" s="17">
        <f>_xlfn.XLOOKUP(A2009, 'Hospitalisation Details'!A:A, 'Hospitalisation Details'!J:J, "not found")</f>
        <v>3161.45</v>
      </c>
      <c r="N2009" s="2" t="str">
        <f>_xlfn.XLOOKUP(A2009, 'Hospitalisation Details'!A:A, 'Hospitalisation Details'!L:L, "not found")</f>
        <v>tier - 2</v>
      </c>
      <c r="O2009" s="2" t="str">
        <f>_xlfn.XLOOKUP(A2009, 'Hospitalisation Details'!A:A, 'Hospitalisation Details'!N:N, "not found")</f>
        <v>tier - 1</v>
      </c>
      <c r="P2009" s="2" t="str">
        <f>_xlfn.XLOOKUP(A2009, 'Hospitalisation Details'!A:A, 'Hospitalisation Details'!P:P, "not found")</f>
        <v>R1011</v>
      </c>
      <c r="Q2009" s="2">
        <f>_xlfn.XLOOKUP(A2009, 'Hospitalisation Details'!A:A, 'Hospitalisation Details'!H:H, "not found")</f>
        <v>28</v>
      </c>
    </row>
    <row r="2010" spans="1:17" ht="15.75" x14ac:dyDescent="0.25">
      <c r="A2010" s="15" t="s">
        <v>359</v>
      </c>
      <c r="B2010" s="2" t="str">
        <f>VLOOKUP(A2010, 'Customer Names'!A:E, 4, FALSE)</f>
        <v>Kakushin</v>
      </c>
      <c r="C2010" s="2">
        <f>_xlfn.XLOOKUP(A2010, 'Medical Examinations'!A:A, 'Medical Examinations'!B:B, "not found")</f>
        <v>27.39</v>
      </c>
      <c r="D2010" s="2">
        <f>_xlfn.XLOOKUP(A2010, 'Medical Examinations'!A:A, 'Medical Examinations'!D:D, "not found")</f>
        <v>5.34</v>
      </c>
      <c r="E2010" s="2" t="str">
        <f>_xlfn.XLOOKUP(A2010, 'Medical Examinations'!A:A, 'Medical Examinations'!F:F, "not found")</f>
        <v>No</v>
      </c>
      <c r="F2010" s="2" t="str">
        <f>_xlfn.XLOOKUP(A2010, 'Medical Examinations'!A:A, 'Medical Examinations'!G:G, "not found")</f>
        <v>No</v>
      </c>
      <c r="G2010" s="2" t="str">
        <f>_xlfn.XLOOKUP(A2010, 'Medical Examinations'!A:A, 'Medical Examinations'!H:H, "not found")</f>
        <v>No</v>
      </c>
      <c r="H2010" s="2">
        <f>_xlfn.XLOOKUP(A2010, 'Medical Examinations'!A:A, 'Medical Examinations'!J:J, "not found")</f>
        <v>0</v>
      </c>
      <c r="I2010" s="2" t="str">
        <f>_xlfn.XLOOKUP(A2010, 'Medical Examinations'!A:A, 'Medical Examinations'!L:L, "not found")</f>
        <v>No</v>
      </c>
      <c r="J2010" s="2" t="str">
        <f>_xlfn.XLOOKUP(A2010, 'Medical Examinations'!A:A, 'Medical Examinations'!C:C, "not found")</f>
        <v>Overweight</v>
      </c>
      <c r="K2010" s="2" t="str">
        <f>_xlfn.XLOOKUP(A2010, 'Medical Examinations'!A:A, 'Medical Examinations'!E:E, "not  found")</f>
        <v>Normal</v>
      </c>
      <c r="L2010" s="16">
        <f>_xlfn.XLOOKUP(A2010, 'Hospitalisation Details'!A:A, 'Hospitalisation Details'!G:G, "not found")</f>
        <v>36336</v>
      </c>
      <c r="M2010" s="17">
        <f>_xlfn.XLOOKUP(A2010, 'Hospitalisation Details'!A:A, 'Hospitalisation Details'!J:J, "not found")</f>
        <v>3128.35</v>
      </c>
      <c r="N2010" s="2" t="str">
        <f>_xlfn.XLOOKUP(A2010, 'Hospitalisation Details'!A:A, 'Hospitalisation Details'!L:L, "not found")</f>
        <v>tier - 2</v>
      </c>
      <c r="O2010" s="2" t="str">
        <f>_xlfn.XLOOKUP(A2010, 'Hospitalisation Details'!A:A, 'Hospitalisation Details'!N:N, "not found")</f>
        <v>tier - 3</v>
      </c>
      <c r="P2010" s="2" t="str">
        <f>_xlfn.XLOOKUP(A2010, 'Hospitalisation Details'!A:A, 'Hospitalisation Details'!P:P, "not found")</f>
        <v>R1021</v>
      </c>
      <c r="Q2010" s="2">
        <f>_xlfn.XLOOKUP(A2010, 'Hospitalisation Details'!A:A, 'Hospitalisation Details'!H:H, "not found")</f>
        <v>23</v>
      </c>
    </row>
    <row r="2011" spans="1:17" ht="15.75" x14ac:dyDescent="0.25">
      <c r="A2011" s="15" t="s">
        <v>358</v>
      </c>
      <c r="B2011" s="2" t="str">
        <f>VLOOKUP(A2011, 'Customer Names'!A:E, 4, FALSE)</f>
        <v>Michael J</v>
      </c>
      <c r="C2011" s="2">
        <f>_xlfn.XLOOKUP(A2011, 'Medical Examinations'!A:A, 'Medical Examinations'!B:B, "not found")</f>
        <v>17.03</v>
      </c>
      <c r="D2011" s="2">
        <f>_xlfn.XLOOKUP(A2011, 'Medical Examinations'!A:A, 'Medical Examinations'!D:D, "not found")</f>
        <v>4.12</v>
      </c>
      <c r="E2011" s="2" t="str">
        <f>_xlfn.XLOOKUP(A2011, 'Medical Examinations'!A:A, 'Medical Examinations'!F:F, "not found")</f>
        <v>No</v>
      </c>
      <c r="F2011" s="2" t="str">
        <f>_xlfn.XLOOKUP(A2011, 'Medical Examinations'!A:A, 'Medical Examinations'!G:G, "not found")</f>
        <v>No</v>
      </c>
      <c r="G2011" s="2" t="str">
        <f>_xlfn.XLOOKUP(A2011, 'Medical Examinations'!A:A, 'Medical Examinations'!H:H, "not found")</f>
        <v>No</v>
      </c>
      <c r="H2011" s="2">
        <f>_xlfn.XLOOKUP(A2011, 'Medical Examinations'!A:A, 'Medical Examinations'!J:J, "not found")</f>
        <v>1</v>
      </c>
      <c r="I2011" s="2" t="str">
        <f>_xlfn.XLOOKUP(A2011, 'Medical Examinations'!A:A, 'Medical Examinations'!L:L, "not found")</f>
        <v>No</v>
      </c>
      <c r="J2011" s="2" t="str">
        <f>_xlfn.XLOOKUP(A2011, 'Medical Examinations'!A:A, 'Medical Examinations'!C:C, "not found")</f>
        <v>Underweight</v>
      </c>
      <c r="K2011" s="2" t="str">
        <f>_xlfn.XLOOKUP(A2011, 'Medical Examinations'!A:A, 'Medical Examinations'!E:E, "not  found")</f>
        <v>Normal</v>
      </c>
      <c r="L2011" s="16">
        <f>_xlfn.XLOOKUP(A2011, 'Hospitalisation Details'!A:A, 'Hospitalisation Details'!G:G, "not found")</f>
        <v>31990</v>
      </c>
      <c r="M2011" s="17">
        <f>_xlfn.XLOOKUP(A2011, 'Hospitalisation Details'!A:A, 'Hospitalisation Details'!J:J, "not found")</f>
        <v>3088.06</v>
      </c>
      <c r="N2011" s="2" t="str">
        <f>_xlfn.XLOOKUP(A2011, 'Hospitalisation Details'!A:A, 'Hospitalisation Details'!L:L, "not found")</f>
        <v>tier - 2</v>
      </c>
      <c r="O2011" s="2" t="str">
        <f>_xlfn.XLOOKUP(A2011, 'Hospitalisation Details'!A:A, 'Hospitalisation Details'!N:N, "not found")</f>
        <v>tier - 2</v>
      </c>
      <c r="P2011" s="2" t="str">
        <f>_xlfn.XLOOKUP(A2011, 'Hospitalisation Details'!A:A, 'Hospitalisation Details'!P:P, "not found")</f>
        <v>R1013</v>
      </c>
      <c r="Q2011" s="2">
        <f>_xlfn.XLOOKUP(A2011, 'Hospitalisation Details'!A:A, 'Hospitalisation Details'!H:H, "not found")</f>
        <v>35</v>
      </c>
    </row>
    <row r="2012" spans="1:17" ht="15.75" x14ac:dyDescent="0.25">
      <c r="A2012" s="15" t="s">
        <v>357</v>
      </c>
      <c r="B2012" s="2" t="str">
        <f>VLOOKUP(A2012, 'Customer Names'!A:E, 4, FALSE)</f>
        <v>Bradley</v>
      </c>
      <c r="C2012" s="2">
        <f>_xlfn.XLOOKUP(A2012, 'Medical Examinations'!A:A, 'Medical Examinations'!B:B, "not found")</f>
        <v>23.75</v>
      </c>
      <c r="D2012" s="2">
        <f>_xlfn.XLOOKUP(A2012, 'Medical Examinations'!A:A, 'Medical Examinations'!D:D, "not found")</f>
        <v>5.49</v>
      </c>
      <c r="E2012" s="2" t="str">
        <f>_xlfn.XLOOKUP(A2012, 'Medical Examinations'!A:A, 'Medical Examinations'!F:F, "not found")</f>
        <v>yes</v>
      </c>
      <c r="F2012" s="2" t="str">
        <f>_xlfn.XLOOKUP(A2012, 'Medical Examinations'!A:A, 'Medical Examinations'!G:G, "not found")</f>
        <v>No</v>
      </c>
      <c r="G2012" s="2" t="str">
        <f>_xlfn.XLOOKUP(A2012, 'Medical Examinations'!A:A, 'Medical Examinations'!H:H, "not found")</f>
        <v>No</v>
      </c>
      <c r="H2012" s="2">
        <f>_xlfn.XLOOKUP(A2012, 'Medical Examinations'!A:A, 'Medical Examinations'!J:J, "not found")</f>
        <v>0</v>
      </c>
      <c r="I2012" s="2" t="str">
        <f>_xlfn.XLOOKUP(A2012, 'Medical Examinations'!A:A, 'Medical Examinations'!L:L, "not found")</f>
        <v>No</v>
      </c>
      <c r="J2012" s="2" t="str">
        <f>_xlfn.XLOOKUP(A2012, 'Medical Examinations'!A:A, 'Medical Examinations'!C:C, "not found")</f>
        <v>Normal Weight</v>
      </c>
      <c r="K2012" s="2" t="str">
        <f>_xlfn.XLOOKUP(A2012, 'Medical Examinations'!A:A, 'Medical Examinations'!E:E, "not  found")</f>
        <v>Normal</v>
      </c>
      <c r="L2012" s="16">
        <f>_xlfn.XLOOKUP(A2012, 'Hospitalisation Details'!A:A, 'Hospitalisation Details'!G:G, "not found")</f>
        <v>37177</v>
      </c>
      <c r="M2012" s="17">
        <f>_xlfn.XLOOKUP(A2012, 'Hospitalisation Details'!A:A, 'Hospitalisation Details'!J:J, "not found")</f>
        <v>3077.1</v>
      </c>
      <c r="N2012" s="2" t="str">
        <f>_xlfn.XLOOKUP(A2012, 'Hospitalisation Details'!A:A, 'Hospitalisation Details'!L:L, "not found")</f>
        <v>tier - 2</v>
      </c>
      <c r="O2012" s="2" t="str">
        <f>_xlfn.XLOOKUP(A2012, 'Hospitalisation Details'!A:A, 'Hospitalisation Details'!N:N, "not found")</f>
        <v>tier - 1</v>
      </c>
      <c r="P2012" s="2" t="str">
        <f>_xlfn.XLOOKUP(A2012, 'Hospitalisation Details'!A:A, 'Hospitalisation Details'!P:P, "not found")</f>
        <v>R1012</v>
      </c>
      <c r="Q2012" s="2">
        <f>_xlfn.XLOOKUP(A2012, 'Hospitalisation Details'!A:A, 'Hospitalisation Details'!H:H, "not found")</f>
        <v>21</v>
      </c>
    </row>
    <row r="2013" spans="1:17" ht="15.75" x14ac:dyDescent="0.25">
      <c r="A2013" s="15" t="s">
        <v>355</v>
      </c>
      <c r="B2013" s="2" t="str">
        <f>VLOOKUP(A2013, 'Customer Names'!A:E, 4, FALSE)</f>
        <v>Matt</v>
      </c>
      <c r="C2013" s="2">
        <f>_xlfn.XLOOKUP(A2013, 'Medical Examinations'!A:A, 'Medical Examinations'!B:B, "not found")</f>
        <v>26.03</v>
      </c>
      <c r="D2013" s="2">
        <f>_xlfn.XLOOKUP(A2013, 'Medical Examinations'!A:A, 'Medical Examinations'!D:D, "not found")</f>
        <v>5.1100000000000003</v>
      </c>
      <c r="E2013" s="2" t="str">
        <f>_xlfn.XLOOKUP(A2013, 'Medical Examinations'!A:A, 'Medical Examinations'!F:F, "not found")</f>
        <v>yes</v>
      </c>
      <c r="F2013" s="2" t="str">
        <f>_xlfn.XLOOKUP(A2013, 'Medical Examinations'!A:A, 'Medical Examinations'!G:G, "not found")</f>
        <v>No</v>
      </c>
      <c r="G2013" s="2" t="str">
        <f>_xlfn.XLOOKUP(A2013, 'Medical Examinations'!A:A, 'Medical Examinations'!H:H, "not found")</f>
        <v>No</v>
      </c>
      <c r="H2013" s="2">
        <f>_xlfn.XLOOKUP(A2013, 'Medical Examinations'!A:A, 'Medical Examinations'!J:J, "not found")</f>
        <v>1</v>
      </c>
      <c r="I2013" s="2" t="str">
        <f>_xlfn.XLOOKUP(A2013, 'Medical Examinations'!A:A, 'Medical Examinations'!L:L, "not found")</f>
        <v>No</v>
      </c>
      <c r="J2013" s="2" t="str">
        <f>_xlfn.XLOOKUP(A2013, 'Medical Examinations'!A:A, 'Medical Examinations'!C:C, "not found")</f>
        <v>Overweight</v>
      </c>
      <c r="K2013" s="2" t="str">
        <f>_xlfn.XLOOKUP(A2013, 'Medical Examinations'!A:A, 'Medical Examinations'!E:E, "not  found")</f>
        <v>Normal</v>
      </c>
      <c r="L2013" s="16">
        <f>_xlfn.XLOOKUP(A2013, 'Hospitalisation Details'!A:A, 'Hospitalisation Details'!G:G, "not found")</f>
        <v>34952</v>
      </c>
      <c r="M2013" s="17">
        <f>_xlfn.XLOOKUP(A2013, 'Hospitalisation Details'!A:A, 'Hospitalisation Details'!J:J, "not found")</f>
        <v>3070.81</v>
      </c>
      <c r="N2013" s="2" t="str">
        <f>_xlfn.XLOOKUP(A2013, 'Hospitalisation Details'!A:A, 'Hospitalisation Details'!L:L, "not found")</f>
        <v>tier - 3</v>
      </c>
      <c r="O2013" s="2" t="str">
        <f>_xlfn.XLOOKUP(A2013, 'Hospitalisation Details'!A:A, 'Hospitalisation Details'!N:N, "not found")</f>
        <v>tier - 1</v>
      </c>
      <c r="P2013" s="2" t="str">
        <f>_xlfn.XLOOKUP(A2013, 'Hospitalisation Details'!A:A, 'Hospitalisation Details'!P:P, "not found")</f>
        <v>R1017</v>
      </c>
      <c r="Q2013" s="2">
        <f>_xlfn.XLOOKUP(A2013, 'Hospitalisation Details'!A:A, 'Hospitalisation Details'!H:H, "not found")</f>
        <v>27</v>
      </c>
    </row>
    <row r="2014" spans="1:17" ht="15.75" x14ac:dyDescent="0.25">
      <c r="A2014" s="15" t="s">
        <v>354</v>
      </c>
      <c r="B2014" s="2" t="str">
        <f>VLOOKUP(A2014, 'Customer Names'!A:E, 4, FALSE)</f>
        <v>Amanda C.</v>
      </c>
      <c r="C2014" s="2">
        <f>_xlfn.XLOOKUP(A2014, 'Medical Examinations'!A:A, 'Medical Examinations'!B:B, "not found")</f>
        <v>16.079999999999998</v>
      </c>
      <c r="D2014" s="2">
        <f>_xlfn.XLOOKUP(A2014, 'Medical Examinations'!A:A, 'Medical Examinations'!D:D, "not found")</f>
        <v>5.94</v>
      </c>
      <c r="E2014" s="2" t="str">
        <f>_xlfn.XLOOKUP(A2014, 'Medical Examinations'!A:A, 'Medical Examinations'!F:F, "not found")</f>
        <v>No</v>
      </c>
      <c r="F2014" s="2" t="str">
        <f>_xlfn.XLOOKUP(A2014, 'Medical Examinations'!A:A, 'Medical Examinations'!G:G, "not found")</f>
        <v>No</v>
      </c>
      <c r="G2014" s="2" t="str">
        <f>_xlfn.XLOOKUP(A2014, 'Medical Examinations'!A:A, 'Medical Examinations'!H:H, "not found")</f>
        <v>No</v>
      </c>
      <c r="H2014" s="2">
        <f>_xlfn.XLOOKUP(A2014, 'Medical Examinations'!A:A, 'Medical Examinations'!J:J, "not found")</f>
        <v>0</v>
      </c>
      <c r="I2014" s="2" t="str">
        <f>_xlfn.XLOOKUP(A2014, 'Medical Examinations'!A:A, 'Medical Examinations'!L:L, "not found")</f>
        <v>No</v>
      </c>
      <c r="J2014" s="2" t="str">
        <f>_xlfn.XLOOKUP(A2014, 'Medical Examinations'!A:A, 'Medical Examinations'!C:C, "not found")</f>
        <v>Underweight</v>
      </c>
      <c r="K2014" s="2" t="str">
        <f>_xlfn.XLOOKUP(A2014, 'Medical Examinations'!A:A, 'Medical Examinations'!E:E, "not  found")</f>
        <v>Prediabeties</v>
      </c>
      <c r="L2014" s="16">
        <f>_xlfn.XLOOKUP(A2014, 'Hospitalisation Details'!A:A, 'Hospitalisation Details'!G:G, "not found")</f>
        <v>32782</v>
      </c>
      <c r="M2014" s="17">
        <f>_xlfn.XLOOKUP(A2014, 'Hospitalisation Details'!A:A, 'Hospitalisation Details'!J:J, "not found")</f>
        <v>3065.49</v>
      </c>
      <c r="N2014" s="2" t="str">
        <f>_xlfn.XLOOKUP(A2014, 'Hospitalisation Details'!A:A, 'Hospitalisation Details'!L:L, "not found")</f>
        <v>tier - 2</v>
      </c>
      <c r="O2014" s="2" t="str">
        <f>_xlfn.XLOOKUP(A2014, 'Hospitalisation Details'!A:A, 'Hospitalisation Details'!N:N, "not found")</f>
        <v>tier - 1</v>
      </c>
      <c r="P2014" s="2" t="str">
        <f>_xlfn.XLOOKUP(A2014, 'Hospitalisation Details'!A:A, 'Hospitalisation Details'!P:P, "not found")</f>
        <v>R1012</v>
      </c>
      <c r="Q2014" s="2">
        <f>_xlfn.XLOOKUP(A2014, 'Hospitalisation Details'!A:A, 'Hospitalisation Details'!H:H, "not found")</f>
        <v>33</v>
      </c>
    </row>
    <row r="2015" spans="1:17" ht="15.75" x14ac:dyDescent="0.25">
      <c r="A2015" s="15" t="s">
        <v>353</v>
      </c>
      <c r="B2015" s="2" t="str">
        <f>VLOOKUP(A2015, 'Customer Names'!A:E, 4, FALSE)</f>
        <v>Valur</v>
      </c>
      <c r="C2015" s="2">
        <f>_xlfn.XLOOKUP(A2015, 'Medical Examinations'!A:A, 'Medical Examinations'!B:B, "not found")</f>
        <v>30.875</v>
      </c>
      <c r="D2015" s="2">
        <f>_xlfn.XLOOKUP(A2015, 'Medical Examinations'!A:A, 'Medical Examinations'!D:D, "not found")</f>
        <v>5.54</v>
      </c>
      <c r="E2015" s="2" t="str">
        <f>_xlfn.XLOOKUP(A2015, 'Medical Examinations'!A:A, 'Medical Examinations'!F:F, "not found")</f>
        <v>No</v>
      </c>
      <c r="F2015" s="2" t="str">
        <f>_xlfn.XLOOKUP(A2015, 'Medical Examinations'!A:A, 'Medical Examinations'!G:G, "not found")</f>
        <v>No</v>
      </c>
      <c r="G2015" s="2" t="str">
        <f>_xlfn.XLOOKUP(A2015, 'Medical Examinations'!A:A, 'Medical Examinations'!H:H, "not found")</f>
        <v>No</v>
      </c>
      <c r="H2015" s="2">
        <f>_xlfn.XLOOKUP(A2015, 'Medical Examinations'!A:A, 'Medical Examinations'!J:J, "not found")</f>
        <v>0</v>
      </c>
      <c r="I2015" s="2" t="str">
        <f>_xlfn.XLOOKUP(A2015, 'Medical Examinations'!A:A, 'Medical Examinations'!L:L, "not found")</f>
        <v>No</v>
      </c>
      <c r="J2015" s="2" t="str">
        <f>_xlfn.XLOOKUP(A2015, 'Medical Examinations'!A:A, 'Medical Examinations'!C:C, "not found")</f>
        <v>Obesity</v>
      </c>
      <c r="K2015" s="2" t="str">
        <f>_xlfn.XLOOKUP(A2015, 'Medical Examinations'!A:A, 'Medical Examinations'!E:E, "not  found")</f>
        <v>Normal</v>
      </c>
      <c r="L2015" s="16">
        <f>_xlfn.XLOOKUP(A2015, 'Hospitalisation Details'!A:A, 'Hospitalisation Details'!G:G, "not found")</f>
        <v>34603</v>
      </c>
      <c r="M2015" s="17">
        <f>_xlfn.XLOOKUP(A2015, 'Hospitalisation Details'!A:A, 'Hospitalisation Details'!J:J, "not found")</f>
        <v>3062.51</v>
      </c>
      <c r="N2015" s="2" t="str">
        <f>_xlfn.XLOOKUP(A2015, 'Hospitalisation Details'!A:A, 'Hospitalisation Details'!L:L, "not found")</f>
        <v>tier - 3</v>
      </c>
      <c r="O2015" s="2" t="str">
        <f>_xlfn.XLOOKUP(A2015, 'Hospitalisation Details'!A:A, 'Hospitalisation Details'!N:N, "not found")</f>
        <v>tier - 1</v>
      </c>
      <c r="P2015" s="2" t="str">
        <f>_xlfn.XLOOKUP(A2015, 'Hospitalisation Details'!A:A, 'Hospitalisation Details'!P:P, "not found")</f>
        <v>R1012</v>
      </c>
      <c r="Q2015" s="2">
        <f>_xlfn.XLOOKUP(A2015, 'Hospitalisation Details'!A:A, 'Hospitalisation Details'!H:H, "not found")</f>
        <v>28</v>
      </c>
    </row>
    <row r="2016" spans="1:17" ht="15.75" x14ac:dyDescent="0.25">
      <c r="A2016" s="15" t="s">
        <v>352</v>
      </c>
      <c r="B2016" s="2" t="str">
        <f>VLOOKUP(A2016, 'Customer Names'!A:E, 4, FALSE)</f>
        <v>Erica J</v>
      </c>
      <c r="C2016" s="2">
        <f>_xlfn.XLOOKUP(A2016, 'Medical Examinations'!A:A, 'Medical Examinations'!B:B, "not found")</f>
        <v>31.79</v>
      </c>
      <c r="D2016" s="2">
        <f>_xlfn.XLOOKUP(A2016, 'Medical Examinations'!A:A, 'Medical Examinations'!D:D, "not found")</f>
        <v>7.09</v>
      </c>
      <c r="E2016" s="2" t="str">
        <f>_xlfn.XLOOKUP(A2016, 'Medical Examinations'!A:A, 'Medical Examinations'!F:F, "not found")</f>
        <v>No</v>
      </c>
      <c r="F2016" s="2" t="str">
        <f>_xlfn.XLOOKUP(A2016, 'Medical Examinations'!A:A, 'Medical Examinations'!G:G, "not found")</f>
        <v>No</v>
      </c>
      <c r="G2016" s="2" t="str">
        <f>_xlfn.XLOOKUP(A2016, 'Medical Examinations'!A:A, 'Medical Examinations'!H:H, "not found")</f>
        <v>No</v>
      </c>
      <c r="H2016" s="2">
        <f>_xlfn.XLOOKUP(A2016, 'Medical Examinations'!A:A, 'Medical Examinations'!J:J, "not found")</f>
        <v>0</v>
      </c>
      <c r="I2016" s="2" t="str">
        <f>_xlfn.XLOOKUP(A2016, 'Medical Examinations'!A:A, 'Medical Examinations'!L:L, "not found")</f>
        <v>No</v>
      </c>
      <c r="J2016" s="2" t="str">
        <f>_xlfn.XLOOKUP(A2016, 'Medical Examinations'!A:A, 'Medical Examinations'!C:C, "not found")</f>
        <v>Obesity</v>
      </c>
      <c r="K2016" s="2" t="str">
        <f>_xlfn.XLOOKUP(A2016, 'Medical Examinations'!A:A, 'Medical Examinations'!E:E, "not  found")</f>
        <v>Diabetes</v>
      </c>
      <c r="L2016" s="16">
        <f>_xlfn.XLOOKUP(A2016, 'Hospitalisation Details'!A:A, 'Hospitalisation Details'!G:G, "not found")</f>
        <v>37428</v>
      </c>
      <c r="M2016" s="17">
        <f>_xlfn.XLOOKUP(A2016, 'Hospitalisation Details'!A:A, 'Hospitalisation Details'!J:J, "not found")</f>
        <v>3056.39</v>
      </c>
      <c r="N2016" s="2" t="str">
        <f>_xlfn.XLOOKUP(A2016, 'Hospitalisation Details'!A:A, 'Hospitalisation Details'!L:L, "not found")</f>
        <v>tier - 2</v>
      </c>
      <c r="O2016" s="2" t="str">
        <f>_xlfn.XLOOKUP(A2016, 'Hospitalisation Details'!A:A, 'Hospitalisation Details'!N:N, "not found")</f>
        <v>tier - 3</v>
      </c>
      <c r="P2016" s="2" t="str">
        <f>_xlfn.XLOOKUP(A2016, 'Hospitalisation Details'!A:A, 'Hospitalisation Details'!P:P, "not found")</f>
        <v>R1013</v>
      </c>
      <c r="Q2016" s="2">
        <f>_xlfn.XLOOKUP(A2016, 'Hospitalisation Details'!A:A, 'Hospitalisation Details'!H:H, "not found")</f>
        <v>20</v>
      </c>
    </row>
    <row r="2017" spans="1:17" ht="15.75" x14ac:dyDescent="0.25">
      <c r="A2017" s="15" t="s">
        <v>351</v>
      </c>
      <c r="B2017" s="2" t="str">
        <f>VLOOKUP(A2017, 'Customer Names'!A:E, 4, FALSE)</f>
        <v>Stephen F.</v>
      </c>
      <c r="C2017" s="2">
        <f>_xlfn.XLOOKUP(A2017, 'Medical Examinations'!A:A, 'Medical Examinations'!B:B, "not found")</f>
        <v>28.48</v>
      </c>
      <c r="D2017" s="2">
        <f>_xlfn.XLOOKUP(A2017, 'Medical Examinations'!A:A, 'Medical Examinations'!D:D, "not found")</f>
        <v>6.22</v>
      </c>
      <c r="E2017" s="2" t="str">
        <f>_xlfn.XLOOKUP(A2017, 'Medical Examinations'!A:A, 'Medical Examinations'!F:F, "not found")</f>
        <v>yes</v>
      </c>
      <c r="F2017" s="2" t="str">
        <f>_xlfn.XLOOKUP(A2017, 'Medical Examinations'!A:A, 'Medical Examinations'!G:G, "not found")</f>
        <v>No</v>
      </c>
      <c r="G2017" s="2" t="str">
        <f>_xlfn.XLOOKUP(A2017, 'Medical Examinations'!A:A, 'Medical Examinations'!H:H, "not found")</f>
        <v>Yes</v>
      </c>
      <c r="H2017" s="2">
        <f>_xlfn.XLOOKUP(A2017, 'Medical Examinations'!A:A, 'Medical Examinations'!J:J, "not found")</f>
        <v>1</v>
      </c>
      <c r="I2017" s="2" t="str">
        <f>_xlfn.XLOOKUP(A2017, 'Medical Examinations'!A:A, 'Medical Examinations'!L:L, "not found")</f>
        <v>No</v>
      </c>
      <c r="J2017" s="2" t="str">
        <f>_xlfn.XLOOKUP(A2017, 'Medical Examinations'!A:A, 'Medical Examinations'!C:C, "not found")</f>
        <v>Overweight</v>
      </c>
      <c r="K2017" s="2" t="str">
        <f>_xlfn.XLOOKUP(A2017, 'Medical Examinations'!A:A, 'Medical Examinations'!E:E, "not  found")</f>
        <v>Prediabeties</v>
      </c>
      <c r="L2017" s="16">
        <f>_xlfn.XLOOKUP(A2017, 'Hospitalisation Details'!A:A, 'Hospitalisation Details'!G:G, "not found")</f>
        <v>35786</v>
      </c>
      <c r="M2017" s="17">
        <f>_xlfn.XLOOKUP(A2017, 'Hospitalisation Details'!A:A, 'Hospitalisation Details'!J:J, "not found")</f>
        <v>3051.73</v>
      </c>
      <c r="N2017" s="2" t="str">
        <f>_xlfn.XLOOKUP(A2017, 'Hospitalisation Details'!A:A, 'Hospitalisation Details'!L:L, "not found")</f>
        <v>tier - 2</v>
      </c>
      <c r="O2017" s="2" t="str">
        <f>_xlfn.XLOOKUP(A2017, 'Hospitalisation Details'!A:A, 'Hospitalisation Details'!N:N, "not found")</f>
        <v>tier - 2</v>
      </c>
      <c r="P2017" s="2" t="str">
        <f>_xlfn.XLOOKUP(A2017, 'Hospitalisation Details'!A:A, 'Hospitalisation Details'!P:P, "not found")</f>
        <v>R1011</v>
      </c>
      <c r="Q2017" s="2">
        <f>_xlfn.XLOOKUP(A2017, 'Hospitalisation Details'!A:A, 'Hospitalisation Details'!H:H, "not found")</f>
        <v>25</v>
      </c>
    </row>
    <row r="2018" spans="1:17" ht="15.75" x14ac:dyDescent="0.25">
      <c r="A2018" s="15" t="s">
        <v>350</v>
      </c>
      <c r="B2018" s="2" t="str">
        <f>VLOOKUP(A2018, 'Customer Names'!A:E, 4, FALSE)</f>
        <v>Lissa</v>
      </c>
      <c r="C2018" s="2">
        <f>_xlfn.XLOOKUP(A2018, 'Medical Examinations'!A:A, 'Medical Examinations'!B:B, "not found")</f>
        <v>26.6</v>
      </c>
      <c r="D2018" s="2">
        <f>_xlfn.XLOOKUP(A2018, 'Medical Examinations'!A:A, 'Medical Examinations'!D:D, "not found")</f>
        <v>4.33</v>
      </c>
      <c r="E2018" s="2" t="str">
        <f>_xlfn.XLOOKUP(A2018, 'Medical Examinations'!A:A, 'Medical Examinations'!F:F, "not found")</f>
        <v>No</v>
      </c>
      <c r="F2018" s="2" t="str">
        <f>_xlfn.XLOOKUP(A2018, 'Medical Examinations'!A:A, 'Medical Examinations'!G:G, "not found")</f>
        <v>No</v>
      </c>
      <c r="G2018" s="2" t="str">
        <f>_xlfn.XLOOKUP(A2018, 'Medical Examinations'!A:A, 'Medical Examinations'!H:H, "not found")</f>
        <v>No</v>
      </c>
      <c r="H2018" s="2">
        <f>_xlfn.XLOOKUP(A2018, 'Medical Examinations'!A:A, 'Medical Examinations'!J:J, "not found")</f>
        <v>1</v>
      </c>
      <c r="I2018" s="2" t="str">
        <f>_xlfn.XLOOKUP(A2018, 'Medical Examinations'!A:A, 'Medical Examinations'!L:L, "not found")</f>
        <v>No</v>
      </c>
      <c r="J2018" s="2" t="str">
        <f>_xlfn.XLOOKUP(A2018, 'Medical Examinations'!A:A, 'Medical Examinations'!C:C, "not found")</f>
        <v>Overweight</v>
      </c>
      <c r="K2018" s="2" t="str">
        <f>_xlfn.XLOOKUP(A2018, 'Medical Examinations'!A:A, 'Medical Examinations'!E:E, "not  found")</f>
        <v>Normal</v>
      </c>
      <c r="L2018" s="16">
        <f>_xlfn.XLOOKUP(A2018, 'Hospitalisation Details'!A:A, 'Hospitalisation Details'!G:G, "not found")</f>
        <v>36016</v>
      </c>
      <c r="M2018" s="17">
        <f>_xlfn.XLOOKUP(A2018, 'Hospitalisation Details'!A:A, 'Hospitalisation Details'!J:J, "not found")</f>
        <v>3046.06</v>
      </c>
      <c r="N2018" s="2" t="str">
        <f>_xlfn.XLOOKUP(A2018, 'Hospitalisation Details'!A:A, 'Hospitalisation Details'!L:L, "not found")</f>
        <v>tier - 2</v>
      </c>
      <c r="O2018" s="2" t="str">
        <f>_xlfn.XLOOKUP(A2018, 'Hospitalisation Details'!A:A, 'Hospitalisation Details'!N:N, "not found")</f>
        <v>tier - 1</v>
      </c>
      <c r="P2018" s="2" t="str">
        <f>_xlfn.XLOOKUP(A2018, 'Hospitalisation Details'!A:A, 'Hospitalisation Details'!P:P, "not found")</f>
        <v>R1023</v>
      </c>
      <c r="Q2018" s="2">
        <f>_xlfn.XLOOKUP(A2018, 'Hospitalisation Details'!A:A, 'Hospitalisation Details'!H:H, "not found")</f>
        <v>24</v>
      </c>
    </row>
    <row r="2019" spans="1:17" ht="15.75" x14ac:dyDescent="0.25">
      <c r="A2019" s="15" t="s">
        <v>349</v>
      </c>
      <c r="B2019" s="2" t="str">
        <f>VLOOKUP(A2019, 'Customer Names'!A:E, 4, FALSE)</f>
        <v>Megan</v>
      </c>
      <c r="C2019" s="2">
        <f>_xlfn.XLOOKUP(A2019, 'Medical Examinations'!A:A, 'Medical Examinations'!B:B, "not found")</f>
        <v>25.27</v>
      </c>
      <c r="D2019" s="2">
        <f>_xlfn.XLOOKUP(A2019, 'Medical Examinations'!A:A, 'Medical Examinations'!D:D, "not found")</f>
        <v>5.83</v>
      </c>
      <c r="E2019" s="2" t="str">
        <f>_xlfn.XLOOKUP(A2019, 'Medical Examinations'!A:A, 'Medical Examinations'!F:F, "not found")</f>
        <v>No</v>
      </c>
      <c r="F2019" s="2" t="str">
        <f>_xlfn.XLOOKUP(A2019, 'Medical Examinations'!A:A, 'Medical Examinations'!G:G, "not found")</f>
        <v>No</v>
      </c>
      <c r="G2019" s="2" t="str">
        <f>_xlfn.XLOOKUP(A2019, 'Medical Examinations'!A:A, 'Medical Examinations'!H:H, "not found")</f>
        <v>No</v>
      </c>
      <c r="H2019" s="2">
        <f>_xlfn.XLOOKUP(A2019, 'Medical Examinations'!A:A, 'Medical Examinations'!J:J, "not found")</f>
        <v>1</v>
      </c>
      <c r="I2019" s="2" t="str">
        <f>_xlfn.XLOOKUP(A2019, 'Medical Examinations'!A:A, 'Medical Examinations'!L:L, "not found")</f>
        <v>No</v>
      </c>
      <c r="J2019" s="2" t="str">
        <f>_xlfn.XLOOKUP(A2019, 'Medical Examinations'!A:A, 'Medical Examinations'!C:C, "not found")</f>
        <v>Overweight</v>
      </c>
      <c r="K2019" s="2" t="str">
        <f>_xlfn.XLOOKUP(A2019, 'Medical Examinations'!A:A, 'Medical Examinations'!E:E, "not  found")</f>
        <v>Prediabeties</v>
      </c>
      <c r="L2019" s="16">
        <f>_xlfn.XLOOKUP(A2019, 'Hospitalisation Details'!A:A, 'Hospitalisation Details'!G:G, "not found")</f>
        <v>36053</v>
      </c>
      <c r="M2019" s="17">
        <f>_xlfn.XLOOKUP(A2019, 'Hospitalisation Details'!A:A, 'Hospitalisation Details'!J:J, "not found")</f>
        <v>3044.21</v>
      </c>
      <c r="N2019" s="2" t="str">
        <f>_xlfn.XLOOKUP(A2019, 'Hospitalisation Details'!A:A, 'Hospitalisation Details'!L:L, "not found")</f>
        <v>tier - 2</v>
      </c>
      <c r="O2019" s="2" t="str">
        <f>_xlfn.XLOOKUP(A2019, 'Hospitalisation Details'!A:A, 'Hospitalisation Details'!N:N, "not found")</f>
        <v>tier - 3</v>
      </c>
      <c r="P2019" s="2" t="str">
        <f>_xlfn.XLOOKUP(A2019, 'Hospitalisation Details'!A:A, 'Hospitalisation Details'!P:P, "not found")</f>
        <v>R1024</v>
      </c>
      <c r="Q2019" s="2">
        <f>_xlfn.XLOOKUP(A2019, 'Hospitalisation Details'!A:A, 'Hospitalisation Details'!H:H, "not found")</f>
        <v>24</v>
      </c>
    </row>
    <row r="2020" spans="1:17" ht="15.75" x14ac:dyDescent="0.25">
      <c r="A2020" s="15" t="s">
        <v>348</v>
      </c>
      <c r="B2020" s="2" t="str">
        <f>VLOOKUP(A2020, 'Customer Names'!A:E, 4, FALSE)</f>
        <v>Alyson</v>
      </c>
      <c r="C2020" s="2">
        <f>_xlfn.XLOOKUP(A2020, 'Medical Examinations'!A:A, 'Medical Examinations'!B:B, "not found")</f>
        <v>34.484999999999999</v>
      </c>
      <c r="D2020" s="2">
        <f>_xlfn.XLOOKUP(A2020, 'Medical Examinations'!A:A, 'Medical Examinations'!D:D, "not found")</f>
        <v>4.7</v>
      </c>
      <c r="E2020" s="2" t="str">
        <f>_xlfn.XLOOKUP(A2020, 'Medical Examinations'!A:A, 'Medical Examinations'!F:F, "not found")</f>
        <v>yes</v>
      </c>
      <c r="F2020" s="2" t="str">
        <f>_xlfn.XLOOKUP(A2020, 'Medical Examinations'!A:A, 'Medical Examinations'!G:G, "not found")</f>
        <v>No</v>
      </c>
      <c r="G2020" s="2" t="str">
        <f>_xlfn.XLOOKUP(A2020, 'Medical Examinations'!A:A, 'Medical Examinations'!H:H, "not found")</f>
        <v>Yes</v>
      </c>
      <c r="H2020" s="2">
        <f>_xlfn.XLOOKUP(A2020, 'Medical Examinations'!A:A, 'Medical Examinations'!J:J, "not found")</f>
        <v>1</v>
      </c>
      <c r="I2020" s="2" t="str">
        <f>_xlfn.XLOOKUP(A2020, 'Medical Examinations'!A:A, 'Medical Examinations'!L:L, "not found")</f>
        <v>No</v>
      </c>
      <c r="J2020" s="2" t="str">
        <f>_xlfn.XLOOKUP(A2020, 'Medical Examinations'!A:A, 'Medical Examinations'!C:C, "not found")</f>
        <v>Obesity</v>
      </c>
      <c r="K2020" s="2" t="str">
        <f>_xlfn.XLOOKUP(A2020, 'Medical Examinations'!A:A, 'Medical Examinations'!E:E, "not  found")</f>
        <v>Normal</v>
      </c>
      <c r="L2020" s="16">
        <f>_xlfn.XLOOKUP(A2020, 'Hospitalisation Details'!A:A, 'Hospitalisation Details'!G:G, "not found")</f>
        <v>35783</v>
      </c>
      <c r="M2020" s="17">
        <f>_xlfn.XLOOKUP(A2020, 'Hospitalisation Details'!A:A, 'Hospitalisation Details'!J:J, "not found")</f>
        <v>3021.81</v>
      </c>
      <c r="N2020" s="2" t="str">
        <f>_xlfn.XLOOKUP(A2020, 'Hospitalisation Details'!A:A, 'Hospitalisation Details'!L:L, "not found")</f>
        <v>tier - 2</v>
      </c>
      <c r="O2020" s="2" t="str">
        <f>_xlfn.XLOOKUP(A2020, 'Hospitalisation Details'!A:A, 'Hospitalisation Details'!N:N, "not found")</f>
        <v>tier - 3</v>
      </c>
      <c r="P2020" s="2" t="str">
        <f>_xlfn.XLOOKUP(A2020, 'Hospitalisation Details'!A:A, 'Hospitalisation Details'!P:P, "not found")</f>
        <v>R1012</v>
      </c>
      <c r="Q2020" s="2">
        <f>_xlfn.XLOOKUP(A2020, 'Hospitalisation Details'!A:A, 'Hospitalisation Details'!H:H, "not found")</f>
        <v>25</v>
      </c>
    </row>
    <row r="2021" spans="1:17" ht="15.75" x14ac:dyDescent="0.25">
      <c r="A2021" s="15" t="s">
        <v>347</v>
      </c>
      <c r="B2021" s="2" t="str">
        <f>VLOOKUP(A2021, 'Customer Names'!A:E, 4, FALSE)</f>
        <v>Chance B</v>
      </c>
      <c r="C2021" s="2">
        <f>_xlfn.XLOOKUP(A2021, 'Medical Examinations'!A:A, 'Medical Examinations'!B:B, "not found")</f>
        <v>15.57</v>
      </c>
      <c r="D2021" s="2">
        <f>_xlfn.XLOOKUP(A2021, 'Medical Examinations'!A:A, 'Medical Examinations'!D:D, "not found")</f>
        <v>4.07</v>
      </c>
      <c r="E2021" s="2" t="str">
        <f>_xlfn.XLOOKUP(A2021, 'Medical Examinations'!A:A, 'Medical Examinations'!F:F, "not found")</f>
        <v>yes</v>
      </c>
      <c r="F2021" s="2" t="str">
        <f>_xlfn.XLOOKUP(A2021, 'Medical Examinations'!A:A, 'Medical Examinations'!G:G, "not found")</f>
        <v>No</v>
      </c>
      <c r="G2021" s="2" t="str">
        <f>_xlfn.XLOOKUP(A2021, 'Medical Examinations'!A:A, 'Medical Examinations'!H:H, "not found")</f>
        <v>No</v>
      </c>
      <c r="H2021" s="2">
        <f>_xlfn.XLOOKUP(A2021, 'Medical Examinations'!A:A, 'Medical Examinations'!J:J, "not found")</f>
        <v>1</v>
      </c>
      <c r="I2021" s="2" t="str">
        <f>_xlfn.XLOOKUP(A2021, 'Medical Examinations'!A:A, 'Medical Examinations'!L:L, "not found")</f>
        <v>No</v>
      </c>
      <c r="J2021" s="2" t="str">
        <f>_xlfn.XLOOKUP(A2021, 'Medical Examinations'!A:A, 'Medical Examinations'!C:C, "not found")</f>
        <v>Underweight</v>
      </c>
      <c r="K2021" s="2" t="str">
        <f>_xlfn.XLOOKUP(A2021, 'Medical Examinations'!A:A, 'Medical Examinations'!E:E, "not  found")</f>
        <v>Normal</v>
      </c>
      <c r="L2021" s="16">
        <f>_xlfn.XLOOKUP(A2021, 'Hospitalisation Details'!A:A, 'Hospitalisation Details'!G:G, "not found")</f>
        <v>32414</v>
      </c>
      <c r="M2021" s="17">
        <f>_xlfn.XLOOKUP(A2021, 'Hospitalisation Details'!A:A, 'Hospitalisation Details'!J:J, "not found")</f>
        <v>3018.04</v>
      </c>
      <c r="N2021" s="2" t="str">
        <f>_xlfn.XLOOKUP(A2021, 'Hospitalisation Details'!A:A, 'Hospitalisation Details'!L:L, "not found")</f>
        <v>tier - 2</v>
      </c>
      <c r="O2021" s="2" t="str">
        <f>_xlfn.XLOOKUP(A2021, 'Hospitalisation Details'!A:A, 'Hospitalisation Details'!N:N, "not found")</f>
        <v>tier - 2</v>
      </c>
      <c r="P2021" s="2" t="str">
        <f>_xlfn.XLOOKUP(A2021, 'Hospitalisation Details'!A:A, 'Hospitalisation Details'!P:P, "not found")</f>
        <v>R1012</v>
      </c>
      <c r="Q2021" s="2">
        <f>_xlfn.XLOOKUP(A2021, 'Hospitalisation Details'!A:A, 'Hospitalisation Details'!H:H, "not found")</f>
        <v>34</v>
      </c>
    </row>
    <row r="2022" spans="1:17" ht="15.75" x14ac:dyDescent="0.25">
      <c r="A2022" s="15" t="s">
        <v>346</v>
      </c>
      <c r="B2022" s="2" t="str">
        <f>VLOOKUP(A2022, 'Customer Names'!A:E, 4, FALSE)</f>
        <v>Sean P</v>
      </c>
      <c r="C2022" s="2">
        <f>_xlfn.XLOOKUP(A2022, 'Medical Examinations'!A:A, 'Medical Examinations'!B:B, "not found")</f>
        <v>30.36</v>
      </c>
      <c r="D2022" s="2">
        <f>_xlfn.XLOOKUP(A2022, 'Medical Examinations'!A:A, 'Medical Examinations'!D:D, "not found")</f>
        <v>9.39</v>
      </c>
      <c r="E2022" s="2" t="str">
        <f>_xlfn.XLOOKUP(A2022, 'Medical Examinations'!A:A, 'Medical Examinations'!F:F, "not found")</f>
        <v>No</v>
      </c>
      <c r="F2022" s="2" t="str">
        <f>_xlfn.XLOOKUP(A2022, 'Medical Examinations'!A:A, 'Medical Examinations'!G:G, "not found")</f>
        <v>No</v>
      </c>
      <c r="G2022" s="2" t="str">
        <f>_xlfn.XLOOKUP(A2022, 'Medical Examinations'!A:A, 'Medical Examinations'!H:H, "not found")</f>
        <v>No</v>
      </c>
      <c r="H2022" s="2">
        <f>_xlfn.XLOOKUP(A2022, 'Medical Examinations'!A:A, 'Medical Examinations'!J:J, "not found")</f>
        <v>0</v>
      </c>
      <c r="I2022" s="2" t="str">
        <f>_xlfn.XLOOKUP(A2022, 'Medical Examinations'!A:A, 'Medical Examinations'!L:L, "not found")</f>
        <v>No</v>
      </c>
      <c r="J2022" s="2" t="str">
        <f>_xlfn.XLOOKUP(A2022, 'Medical Examinations'!A:A, 'Medical Examinations'!C:C, "not found")</f>
        <v>Obesity</v>
      </c>
      <c r="K2022" s="2" t="str">
        <f>_xlfn.XLOOKUP(A2022, 'Medical Examinations'!A:A, 'Medical Examinations'!E:E, "not  found")</f>
        <v>Diabetes</v>
      </c>
      <c r="L2022" s="16">
        <f>_xlfn.XLOOKUP(A2022, 'Hospitalisation Details'!A:A, 'Hospitalisation Details'!G:G, "not found")</f>
        <v>37605</v>
      </c>
      <c r="M2022" s="17">
        <f>_xlfn.XLOOKUP(A2022, 'Hospitalisation Details'!A:A, 'Hospitalisation Details'!J:J, "not found")</f>
        <v>3012.22</v>
      </c>
      <c r="N2022" s="2" t="str">
        <f>_xlfn.XLOOKUP(A2022, 'Hospitalisation Details'!A:A, 'Hospitalisation Details'!L:L, "not found")</f>
        <v>tier - 2</v>
      </c>
      <c r="O2022" s="2" t="str">
        <f>_xlfn.XLOOKUP(A2022, 'Hospitalisation Details'!A:A, 'Hospitalisation Details'!N:N, "not found")</f>
        <v>tier - 3</v>
      </c>
      <c r="P2022" s="2" t="str">
        <f>_xlfn.XLOOKUP(A2022, 'Hospitalisation Details'!A:A, 'Hospitalisation Details'!P:P, "not found")</f>
        <v>R1012</v>
      </c>
      <c r="Q2022" s="2">
        <f>_xlfn.XLOOKUP(A2022, 'Hospitalisation Details'!A:A, 'Hospitalisation Details'!H:H, "not found")</f>
        <v>20</v>
      </c>
    </row>
    <row r="2023" spans="1:17" ht="15.75" x14ac:dyDescent="0.25">
      <c r="A2023" s="15" t="s">
        <v>345</v>
      </c>
      <c r="B2023" s="2" t="str">
        <f>VLOOKUP(A2023, 'Customer Names'!A:E, 4, FALSE)</f>
        <v>Therese</v>
      </c>
      <c r="C2023" s="2">
        <f>_xlfn.XLOOKUP(A2023, 'Medical Examinations'!A:A, 'Medical Examinations'!B:B, "not found")</f>
        <v>19.37</v>
      </c>
      <c r="D2023" s="2">
        <f>_xlfn.XLOOKUP(A2023, 'Medical Examinations'!A:A, 'Medical Examinations'!D:D, "not found")</f>
        <v>4.18</v>
      </c>
      <c r="E2023" s="2" t="str">
        <f>_xlfn.XLOOKUP(A2023, 'Medical Examinations'!A:A, 'Medical Examinations'!F:F, "not found")</f>
        <v>No</v>
      </c>
      <c r="F2023" s="2" t="str">
        <f>_xlfn.XLOOKUP(A2023, 'Medical Examinations'!A:A, 'Medical Examinations'!G:G, "not found")</f>
        <v>No</v>
      </c>
      <c r="G2023" s="2" t="str">
        <f>_xlfn.XLOOKUP(A2023, 'Medical Examinations'!A:A, 'Medical Examinations'!H:H, "not found")</f>
        <v>No</v>
      </c>
      <c r="H2023" s="2">
        <f>_xlfn.XLOOKUP(A2023, 'Medical Examinations'!A:A, 'Medical Examinations'!J:J, "not found")</f>
        <v>0</v>
      </c>
      <c r="I2023" s="2" t="str">
        <f>_xlfn.XLOOKUP(A2023, 'Medical Examinations'!A:A, 'Medical Examinations'!L:L, "not found")</f>
        <v>No</v>
      </c>
      <c r="J2023" s="2" t="str">
        <f>_xlfn.XLOOKUP(A2023, 'Medical Examinations'!A:A, 'Medical Examinations'!C:C, "not found")</f>
        <v>Normal Weight</v>
      </c>
      <c r="K2023" s="2" t="str">
        <f>_xlfn.XLOOKUP(A2023, 'Medical Examinations'!A:A, 'Medical Examinations'!E:E, "not  found")</f>
        <v>Normal</v>
      </c>
      <c r="L2023" s="16">
        <f>_xlfn.XLOOKUP(A2023, 'Hospitalisation Details'!A:A, 'Hospitalisation Details'!G:G, "not found")</f>
        <v>33562</v>
      </c>
      <c r="M2023" s="17">
        <f>_xlfn.XLOOKUP(A2023, 'Hospitalisation Details'!A:A, 'Hospitalisation Details'!J:J, "not found")</f>
        <v>2985.67</v>
      </c>
      <c r="N2023" s="2" t="str">
        <f>_xlfn.XLOOKUP(A2023, 'Hospitalisation Details'!A:A, 'Hospitalisation Details'!L:L, "not found")</f>
        <v>tier - 2</v>
      </c>
      <c r="O2023" s="2" t="str">
        <f>_xlfn.XLOOKUP(A2023, 'Hospitalisation Details'!A:A, 'Hospitalisation Details'!N:N, "not found")</f>
        <v>tier - 2</v>
      </c>
      <c r="P2023" s="2" t="str">
        <f>_xlfn.XLOOKUP(A2023, 'Hospitalisation Details'!A:A, 'Hospitalisation Details'!P:P, "not found")</f>
        <v>R1013</v>
      </c>
      <c r="Q2023" s="2">
        <f>_xlfn.XLOOKUP(A2023, 'Hospitalisation Details'!A:A, 'Hospitalisation Details'!H:H, "not found")</f>
        <v>31</v>
      </c>
    </row>
    <row r="2024" spans="1:17" ht="15.75" x14ac:dyDescent="0.25">
      <c r="A2024" s="15" t="s">
        <v>344</v>
      </c>
      <c r="B2024" s="2" t="str">
        <f>VLOOKUP(A2024, 'Customer Names'!A:E, 4, FALSE)</f>
        <v>Beau</v>
      </c>
      <c r="C2024" s="2">
        <f>_xlfn.XLOOKUP(A2024, 'Medical Examinations'!A:A, 'Medical Examinations'!B:B, "not found")</f>
        <v>16.71</v>
      </c>
      <c r="D2024" s="2">
        <f>_xlfn.XLOOKUP(A2024, 'Medical Examinations'!A:A, 'Medical Examinations'!D:D, "not found")</f>
        <v>4.18</v>
      </c>
      <c r="E2024" s="2" t="str">
        <f>_xlfn.XLOOKUP(A2024, 'Medical Examinations'!A:A, 'Medical Examinations'!F:F, "not found")</f>
        <v>No</v>
      </c>
      <c r="F2024" s="2" t="str">
        <f>_xlfn.XLOOKUP(A2024, 'Medical Examinations'!A:A, 'Medical Examinations'!G:G, "not found")</f>
        <v>No</v>
      </c>
      <c r="G2024" s="2" t="str">
        <f>_xlfn.XLOOKUP(A2024, 'Medical Examinations'!A:A, 'Medical Examinations'!H:H, "not found")</f>
        <v>No</v>
      </c>
      <c r="H2024" s="2">
        <f>_xlfn.XLOOKUP(A2024, 'Medical Examinations'!A:A, 'Medical Examinations'!J:J, "not found")</f>
        <v>1</v>
      </c>
      <c r="I2024" s="2" t="str">
        <f>_xlfn.XLOOKUP(A2024, 'Medical Examinations'!A:A, 'Medical Examinations'!L:L, "not found")</f>
        <v>No</v>
      </c>
      <c r="J2024" s="2" t="str">
        <f>_xlfn.XLOOKUP(A2024, 'Medical Examinations'!A:A, 'Medical Examinations'!C:C, "not found")</f>
        <v>Underweight</v>
      </c>
      <c r="K2024" s="2" t="str">
        <f>_xlfn.XLOOKUP(A2024, 'Medical Examinations'!A:A, 'Medical Examinations'!E:E, "not  found")</f>
        <v>Normal</v>
      </c>
      <c r="L2024" s="16">
        <f>_xlfn.XLOOKUP(A2024, 'Hospitalisation Details'!A:A, 'Hospitalisation Details'!G:G, "not found")</f>
        <v>31946</v>
      </c>
      <c r="M2024" s="17">
        <f>_xlfn.XLOOKUP(A2024, 'Hospitalisation Details'!A:A, 'Hospitalisation Details'!J:J, "not found")</f>
        <v>2979.52</v>
      </c>
      <c r="N2024" s="2" t="str">
        <f>_xlfn.XLOOKUP(A2024, 'Hospitalisation Details'!A:A, 'Hospitalisation Details'!L:L, "not found")</f>
        <v>tier - 2</v>
      </c>
      <c r="O2024" s="2" t="str">
        <f>_xlfn.XLOOKUP(A2024, 'Hospitalisation Details'!A:A, 'Hospitalisation Details'!N:N, "not found")</f>
        <v>tier - 3</v>
      </c>
      <c r="P2024" s="2" t="str">
        <f>_xlfn.XLOOKUP(A2024, 'Hospitalisation Details'!A:A, 'Hospitalisation Details'!P:P, "not found")</f>
        <v>R1013</v>
      </c>
      <c r="Q2024" s="2">
        <f>_xlfn.XLOOKUP(A2024, 'Hospitalisation Details'!A:A, 'Hospitalisation Details'!H:H, "not found")</f>
        <v>35</v>
      </c>
    </row>
    <row r="2025" spans="1:17" ht="15.75" x14ac:dyDescent="0.25">
      <c r="A2025" s="15" t="s">
        <v>343</v>
      </c>
      <c r="B2025" s="2" t="str">
        <f>VLOOKUP(A2025, 'Customer Names'!A:E, 4, FALSE)</f>
        <v>Kelsey M</v>
      </c>
      <c r="C2025" s="2">
        <f>_xlfn.XLOOKUP(A2025, 'Medical Examinations'!A:A, 'Medical Examinations'!B:B, "not found")</f>
        <v>24.1</v>
      </c>
      <c r="D2025" s="2">
        <f>_xlfn.XLOOKUP(A2025, 'Medical Examinations'!A:A, 'Medical Examinations'!D:D, "not found")</f>
        <v>4.4000000000000004</v>
      </c>
      <c r="E2025" s="2" t="str">
        <f>_xlfn.XLOOKUP(A2025, 'Medical Examinations'!A:A, 'Medical Examinations'!F:F, "not found")</f>
        <v>yes</v>
      </c>
      <c r="F2025" s="2" t="str">
        <f>_xlfn.XLOOKUP(A2025, 'Medical Examinations'!A:A, 'Medical Examinations'!G:G, "not found")</f>
        <v>No</v>
      </c>
      <c r="G2025" s="2" t="str">
        <f>_xlfn.XLOOKUP(A2025, 'Medical Examinations'!A:A, 'Medical Examinations'!H:H, "not found")</f>
        <v>No</v>
      </c>
      <c r="H2025" s="2">
        <f>_xlfn.XLOOKUP(A2025, 'Medical Examinations'!A:A, 'Medical Examinations'!J:J, "not found")</f>
        <v>1</v>
      </c>
      <c r="I2025" s="2" t="str">
        <f>_xlfn.XLOOKUP(A2025, 'Medical Examinations'!A:A, 'Medical Examinations'!L:L, "not found")</f>
        <v>No</v>
      </c>
      <c r="J2025" s="2" t="str">
        <f>_xlfn.XLOOKUP(A2025, 'Medical Examinations'!A:A, 'Medical Examinations'!C:C, "not found")</f>
        <v>Normal Weight</v>
      </c>
      <c r="K2025" s="2" t="str">
        <f>_xlfn.XLOOKUP(A2025, 'Medical Examinations'!A:A, 'Medical Examinations'!E:E, "not  found")</f>
        <v>Normal</v>
      </c>
      <c r="L2025" s="16">
        <f>_xlfn.XLOOKUP(A2025, 'Hospitalisation Details'!A:A, 'Hospitalisation Details'!G:G, "not found")</f>
        <v>34966</v>
      </c>
      <c r="M2025" s="17">
        <f>_xlfn.XLOOKUP(A2025, 'Hospitalisation Details'!A:A, 'Hospitalisation Details'!J:J, "not found")</f>
        <v>2974.13</v>
      </c>
      <c r="N2025" s="2" t="str">
        <f>_xlfn.XLOOKUP(A2025, 'Hospitalisation Details'!A:A, 'Hospitalisation Details'!L:L, "not found")</f>
        <v>tier - 2</v>
      </c>
      <c r="O2025" s="2" t="str">
        <f>_xlfn.XLOOKUP(A2025, 'Hospitalisation Details'!A:A, 'Hospitalisation Details'!N:N, "not found")</f>
        <v>tier - 1</v>
      </c>
      <c r="P2025" s="2" t="str">
        <f>_xlfn.XLOOKUP(A2025, 'Hospitalisation Details'!A:A, 'Hospitalisation Details'!P:P, "not found")</f>
        <v>R1011</v>
      </c>
      <c r="Q2025" s="2">
        <f>_xlfn.XLOOKUP(A2025, 'Hospitalisation Details'!A:A, 'Hospitalisation Details'!H:H, "not found")</f>
        <v>27</v>
      </c>
    </row>
    <row r="2026" spans="1:17" ht="15.75" x14ac:dyDescent="0.25">
      <c r="A2026" s="15" t="s">
        <v>342</v>
      </c>
      <c r="B2026" s="2" t="str">
        <f>VLOOKUP(A2026, 'Customer Names'!A:E, 4, FALSE)</f>
        <v>Gretchen</v>
      </c>
      <c r="C2026" s="2">
        <f>_xlfn.XLOOKUP(A2026, 'Medical Examinations'!A:A, 'Medical Examinations'!B:B, "not found")</f>
        <v>29.77</v>
      </c>
      <c r="D2026" s="2">
        <f>_xlfn.XLOOKUP(A2026, 'Medical Examinations'!A:A, 'Medical Examinations'!D:D, "not found")</f>
        <v>9.9</v>
      </c>
      <c r="E2026" s="2" t="str">
        <f>_xlfn.XLOOKUP(A2026, 'Medical Examinations'!A:A, 'Medical Examinations'!F:F, "not found")</f>
        <v>No</v>
      </c>
      <c r="F2026" s="2" t="str">
        <f>_xlfn.XLOOKUP(A2026, 'Medical Examinations'!A:A, 'Medical Examinations'!G:G, "not found")</f>
        <v>No</v>
      </c>
      <c r="G2026" s="2" t="str">
        <f>_xlfn.XLOOKUP(A2026, 'Medical Examinations'!A:A, 'Medical Examinations'!H:H, "not found")</f>
        <v>No</v>
      </c>
      <c r="H2026" s="2">
        <f>_xlfn.XLOOKUP(A2026, 'Medical Examinations'!A:A, 'Medical Examinations'!J:J, "not found")</f>
        <v>0</v>
      </c>
      <c r="I2026" s="2" t="str">
        <f>_xlfn.XLOOKUP(A2026, 'Medical Examinations'!A:A, 'Medical Examinations'!L:L, "not found")</f>
        <v>No</v>
      </c>
      <c r="J2026" s="2" t="str">
        <f>_xlfn.XLOOKUP(A2026, 'Medical Examinations'!A:A, 'Medical Examinations'!C:C, "not found")</f>
        <v>Overweight</v>
      </c>
      <c r="K2026" s="2" t="str">
        <f>_xlfn.XLOOKUP(A2026, 'Medical Examinations'!A:A, 'Medical Examinations'!E:E, "not  found")</f>
        <v>Diabetes</v>
      </c>
      <c r="L2026" s="16">
        <f>_xlfn.XLOOKUP(A2026, 'Hospitalisation Details'!A:A, 'Hospitalisation Details'!G:G, "not found")</f>
        <v>37529</v>
      </c>
      <c r="M2026" s="17">
        <f>_xlfn.XLOOKUP(A2026, 'Hospitalisation Details'!A:A, 'Hospitalisation Details'!J:J, "not found")</f>
        <v>2943.41</v>
      </c>
      <c r="N2026" s="2" t="str">
        <f>_xlfn.XLOOKUP(A2026, 'Hospitalisation Details'!A:A, 'Hospitalisation Details'!L:L, "not found")</f>
        <v>tier - 2</v>
      </c>
      <c r="O2026" s="2" t="str">
        <f>_xlfn.XLOOKUP(A2026, 'Hospitalisation Details'!A:A, 'Hospitalisation Details'!N:N, "not found")</f>
        <v>tier - 3</v>
      </c>
      <c r="P2026" s="2" t="str">
        <f>_xlfn.XLOOKUP(A2026, 'Hospitalisation Details'!A:A, 'Hospitalisation Details'!P:P, "not found")</f>
        <v>R1012</v>
      </c>
      <c r="Q2026" s="2">
        <f>_xlfn.XLOOKUP(A2026, 'Hospitalisation Details'!A:A, 'Hospitalisation Details'!H:H, "not found")</f>
        <v>20</v>
      </c>
    </row>
    <row r="2027" spans="1:17" ht="15.75" x14ac:dyDescent="0.25">
      <c r="A2027" s="15" t="s">
        <v>341</v>
      </c>
      <c r="B2027" s="2" t="str">
        <f>VLOOKUP(A2027, 'Customer Names'!A:E, 4, FALSE)</f>
        <v>Nicholas E.</v>
      </c>
      <c r="C2027" s="2">
        <f>_xlfn.XLOOKUP(A2027, 'Medical Examinations'!A:A, 'Medical Examinations'!B:B, "not found")</f>
        <v>46.53</v>
      </c>
      <c r="D2027" s="2">
        <f>_xlfn.XLOOKUP(A2027, 'Medical Examinations'!A:A, 'Medical Examinations'!D:D, "not found")</f>
        <v>4.84</v>
      </c>
      <c r="E2027" s="2" t="str">
        <f>_xlfn.XLOOKUP(A2027, 'Medical Examinations'!A:A, 'Medical Examinations'!F:F, "not found")</f>
        <v>yes</v>
      </c>
      <c r="F2027" s="2" t="str">
        <f>_xlfn.XLOOKUP(A2027, 'Medical Examinations'!A:A, 'Medical Examinations'!G:G, "not found")</f>
        <v>No</v>
      </c>
      <c r="G2027" s="2" t="str">
        <f>_xlfn.XLOOKUP(A2027, 'Medical Examinations'!A:A, 'Medical Examinations'!H:H, "not found")</f>
        <v>No</v>
      </c>
      <c r="H2027" s="2">
        <f>_xlfn.XLOOKUP(A2027, 'Medical Examinations'!A:A, 'Medical Examinations'!J:J, "not found")</f>
        <v>0</v>
      </c>
      <c r="I2027" s="2" t="str">
        <f>_xlfn.XLOOKUP(A2027, 'Medical Examinations'!A:A, 'Medical Examinations'!L:L, "not found")</f>
        <v>No</v>
      </c>
      <c r="J2027" s="2" t="str">
        <f>_xlfn.XLOOKUP(A2027, 'Medical Examinations'!A:A, 'Medical Examinations'!C:C, "not found")</f>
        <v>Obesity</v>
      </c>
      <c r="K2027" s="2" t="str">
        <f>_xlfn.XLOOKUP(A2027, 'Medical Examinations'!A:A, 'Medical Examinations'!E:E, "not  found")</f>
        <v>Normal</v>
      </c>
      <c r="L2027" s="16">
        <f>_xlfn.XLOOKUP(A2027, 'Hospitalisation Details'!A:A, 'Hospitalisation Details'!G:G, "not found")</f>
        <v>35246</v>
      </c>
      <c r="M2027" s="17">
        <f>_xlfn.XLOOKUP(A2027, 'Hospitalisation Details'!A:A, 'Hospitalisation Details'!J:J, "not found")</f>
        <v>2927.06</v>
      </c>
      <c r="N2027" s="2" t="str">
        <f>_xlfn.XLOOKUP(A2027, 'Hospitalisation Details'!A:A, 'Hospitalisation Details'!L:L, "not found")</f>
        <v>tier - 2</v>
      </c>
      <c r="O2027" s="2" t="str">
        <f>_xlfn.XLOOKUP(A2027, 'Hospitalisation Details'!A:A, 'Hospitalisation Details'!N:N, "not found")</f>
        <v>tier - 2</v>
      </c>
      <c r="P2027" s="2" t="str">
        <f>_xlfn.XLOOKUP(A2027, 'Hospitalisation Details'!A:A, 'Hospitalisation Details'!P:P, "not found")</f>
        <v>R1013</v>
      </c>
      <c r="Q2027" s="2">
        <f>_xlfn.XLOOKUP(A2027, 'Hospitalisation Details'!A:A, 'Hospitalisation Details'!H:H, "not found")</f>
        <v>26</v>
      </c>
    </row>
    <row r="2028" spans="1:17" ht="15.75" x14ac:dyDescent="0.25">
      <c r="A2028" s="15" t="s">
        <v>340</v>
      </c>
      <c r="B2028" s="2" t="str">
        <f>VLOOKUP(A2028, 'Customer Names'!A:E, 4, FALSE)</f>
        <v>Deborah</v>
      </c>
      <c r="C2028" s="2">
        <f>_xlfn.XLOOKUP(A2028, 'Medical Examinations'!A:A, 'Medical Examinations'!B:B, "not found")</f>
        <v>23.4</v>
      </c>
      <c r="D2028" s="2">
        <f>_xlfn.XLOOKUP(A2028, 'Medical Examinations'!A:A, 'Medical Examinations'!D:D, "not found")</f>
        <v>5.53</v>
      </c>
      <c r="E2028" s="2" t="str">
        <f>_xlfn.XLOOKUP(A2028, 'Medical Examinations'!A:A, 'Medical Examinations'!F:F, "not found")</f>
        <v>No</v>
      </c>
      <c r="F2028" s="2" t="str">
        <f>_xlfn.XLOOKUP(A2028, 'Medical Examinations'!A:A, 'Medical Examinations'!G:G, "not found")</f>
        <v>No</v>
      </c>
      <c r="G2028" s="2" t="str">
        <f>_xlfn.XLOOKUP(A2028, 'Medical Examinations'!A:A, 'Medical Examinations'!H:H, "not found")</f>
        <v>Yes</v>
      </c>
      <c r="H2028" s="2">
        <f>_xlfn.XLOOKUP(A2028, 'Medical Examinations'!A:A, 'Medical Examinations'!J:J, "not found")</f>
        <v>1</v>
      </c>
      <c r="I2028" s="2" t="str">
        <f>_xlfn.XLOOKUP(A2028, 'Medical Examinations'!A:A, 'Medical Examinations'!L:L, "not found")</f>
        <v>No</v>
      </c>
      <c r="J2028" s="2" t="str">
        <f>_xlfn.XLOOKUP(A2028, 'Medical Examinations'!A:A, 'Medical Examinations'!C:C, "not found")</f>
        <v>Normal Weight</v>
      </c>
      <c r="K2028" s="2" t="str">
        <f>_xlfn.XLOOKUP(A2028, 'Medical Examinations'!A:A, 'Medical Examinations'!E:E, "not  found")</f>
        <v>Normal</v>
      </c>
      <c r="L2028" s="16">
        <f>_xlfn.XLOOKUP(A2028, 'Hospitalisation Details'!A:A, 'Hospitalisation Details'!G:G, "not found")</f>
        <v>37777</v>
      </c>
      <c r="M2028" s="17">
        <f>_xlfn.XLOOKUP(A2028, 'Hospitalisation Details'!A:A, 'Hospitalisation Details'!J:J, "not found")</f>
        <v>2913.57</v>
      </c>
      <c r="N2028" s="2" t="str">
        <f>_xlfn.XLOOKUP(A2028, 'Hospitalisation Details'!A:A, 'Hospitalisation Details'!L:L, "not found")</f>
        <v>tier - 2</v>
      </c>
      <c r="O2028" s="2" t="str">
        <f>_xlfn.XLOOKUP(A2028, 'Hospitalisation Details'!A:A, 'Hospitalisation Details'!N:N, "not found")</f>
        <v>tier - 2</v>
      </c>
      <c r="P2028" s="2" t="str">
        <f>_xlfn.XLOOKUP(A2028, 'Hospitalisation Details'!A:A, 'Hospitalisation Details'!P:P, "not found")</f>
        <v>R1011</v>
      </c>
      <c r="Q2028" s="2">
        <f>_xlfn.XLOOKUP(A2028, 'Hospitalisation Details'!A:A, 'Hospitalisation Details'!H:H, "not found")</f>
        <v>20</v>
      </c>
    </row>
    <row r="2029" spans="1:17" ht="15.75" x14ac:dyDescent="0.25">
      <c r="A2029" s="15" t="s">
        <v>339</v>
      </c>
      <c r="B2029" s="2" t="str">
        <f>VLOOKUP(A2029, 'Customer Names'!A:E, 4, FALSE)</f>
        <v>Chuck W. Jr.</v>
      </c>
      <c r="C2029" s="2">
        <f>_xlfn.XLOOKUP(A2029, 'Medical Examinations'!A:A, 'Medical Examinations'!B:B, "not found")</f>
        <v>30</v>
      </c>
      <c r="D2029" s="2">
        <f>_xlfn.XLOOKUP(A2029, 'Medical Examinations'!A:A, 'Medical Examinations'!D:D, "not found")</f>
        <v>4.33</v>
      </c>
      <c r="E2029" s="2" t="str">
        <f>_xlfn.XLOOKUP(A2029, 'Medical Examinations'!A:A, 'Medical Examinations'!F:F, "not found")</f>
        <v>yes</v>
      </c>
      <c r="F2029" s="2" t="str">
        <f>_xlfn.XLOOKUP(A2029, 'Medical Examinations'!A:A, 'Medical Examinations'!G:G, "not found")</f>
        <v>No</v>
      </c>
      <c r="G2029" s="2" t="str">
        <f>_xlfn.XLOOKUP(A2029, 'Medical Examinations'!A:A, 'Medical Examinations'!H:H, "not found")</f>
        <v>No</v>
      </c>
      <c r="H2029" s="2">
        <f>_xlfn.XLOOKUP(A2029, 'Medical Examinations'!A:A, 'Medical Examinations'!J:J, "not found")</f>
        <v>0</v>
      </c>
      <c r="I2029" s="2" t="str">
        <f>_xlfn.XLOOKUP(A2029, 'Medical Examinations'!A:A, 'Medical Examinations'!L:L, "not found")</f>
        <v>No</v>
      </c>
      <c r="J2029" s="2" t="str">
        <f>_xlfn.XLOOKUP(A2029, 'Medical Examinations'!A:A, 'Medical Examinations'!C:C, "not found")</f>
        <v>Obesity</v>
      </c>
      <c r="K2029" s="2" t="str">
        <f>_xlfn.XLOOKUP(A2029, 'Medical Examinations'!A:A, 'Medical Examinations'!E:E, "not  found")</f>
        <v>Normal</v>
      </c>
      <c r="L2029" s="16">
        <f>_xlfn.XLOOKUP(A2029, 'Hospitalisation Details'!A:A, 'Hospitalisation Details'!G:G, "not found")</f>
        <v>35229</v>
      </c>
      <c r="M2029" s="17">
        <f>_xlfn.XLOOKUP(A2029, 'Hospitalisation Details'!A:A, 'Hospitalisation Details'!J:J, "not found")</f>
        <v>2904.09</v>
      </c>
      <c r="N2029" s="2" t="str">
        <f>_xlfn.XLOOKUP(A2029, 'Hospitalisation Details'!A:A, 'Hospitalisation Details'!L:L, "not found")</f>
        <v>tier - 2</v>
      </c>
      <c r="O2029" s="2" t="str">
        <f>_xlfn.XLOOKUP(A2029, 'Hospitalisation Details'!A:A, 'Hospitalisation Details'!N:N, "not found")</f>
        <v>tier - 2</v>
      </c>
      <c r="P2029" s="2" t="str">
        <f>_xlfn.XLOOKUP(A2029, 'Hospitalisation Details'!A:A, 'Hospitalisation Details'!P:P, "not found")</f>
        <v>R1011</v>
      </c>
      <c r="Q2029" s="2">
        <f>_xlfn.XLOOKUP(A2029, 'Hospitalisation Details'!A:A, 'Hospitalisation Details'!H:H, "not found")</f>
        <v>26</v>
      </c>
    </row>
    <row r="2030" spans="1:17" ht="15.75" x14ac:dyDescent="0.25">
      <c r="A2030" s="15" t="s">
        <v>338</v>
      </c>
      <c r="B2030" s="2" t="str">
        <f>VLOOKUP(A2030, 'Customer Names'!A:E, 4, FALSE)</f>
        <v>Daniel</v>
      </c>
      <c r="C2030" s="2">
        <f>_xlfn.XLOOKUP(A2030, 'Medical Examinations'!A:A, 'Medical Examinations'!B:B, "not found")</f>
        <v>29.15</v>
      </c>
      <c r="D2030" s="2">
        <f>_xlfn.XLOOKUP(A2030, 'Medical Examinations'!A:A, 'Medical Examinations'!D:D, "not found")</f>
        <v>4.91</v>
      </c>
      <c r="E2030" s="2" t="str">
        <f>_xlfn.XLOOKUP(A2030, 'Medical Examinations'!A:A, 'Medical Examinations'!F:F, "not found")</f>
        <v>yes</v>
      </c>
      <c r="F2030" s="2" t="str">
        <f>_xlfn.XLOOKUP(A2030, 'Medical Examinations'!A:A, 'Medical Examinations'!G:G, "not found")</f>
        <v>No</v>
      </c>
      <c r="G2030" s="2" t="str">
        <f>_xlfn.XLOOKUP(A2030, 'Medical Examinations'!A:A, 'Medical Examinations'!H:H, "not found")</f>
        <v>No</v>
      </c>
      <c r="H2030" s="2">
        <f>_xlfn.XLOOKUP(A2030, 'Medical Examinations'!A:A, 'Medical Examinations'!J:J, "not found")</f>
        <v>0</v>
      </c>
      <c r="I2030" s="2" t="str">
        <f>_xlfn.XLOOKUP(A2030, 'Medical Examinations'!A:A, 'Medical Examinations'!L:L, "not found")</f>
        <v>No</v>
      </c>
      <c r="J2030" s="2" t="str">
        <f>_xlfn.XLOOKUP(A2030, 'Medical Examinations'!A:A, 'Medical Examinations'!C:C, "not found")</f>
        <v>Overweight</v>
      </c>
      <c r="K2030" s="2" t="str">
        <f>_xlfn.XLOOKUP(A2030, 'Medical Examinations'!A:A, 'Medical Examinations'!E:E, "not  found")</f>
        <v>Normal</v>
      </c>
      <c r="L2030" s="16">
        <f>_xlfn.XLOOKUP(A2030, 'Hospitalisation Details'!A:A, 'Hospitalisation Details'!G:G, "not found")</f>
        <v>35362</v>
      </c>
      <c r="M2030" s="17">
        <f>_xlfn.XLOOKUP(A2030, 'Hospitalisation Details'!A:A, 'Hospitalisation Details'!J:J, "not found")</f>
        <v>2902.91</v>
      </c>
      <c r="N2030" s="2" t="str">
        <f>_xlfn.XLOOKUP(A2030, 'Hospitalisation Details'!A:A, 'Hospitalisation Details'!L:L, "not found")</f>
        <v>tier - 2</v>
      </c>
      <c r="O2030" s="2" t="str">
        <f>_xlfn.XLOOKUP(A2030, 'Hospitalisation Details'!A:A, 'Hospitalisation Details'!N:N, "not found")</f>
        <v>tier - 2</v>
      </c>
      <c r="P2030" s="2" t="str">
        <f>_xlfn.XLOOKUP(A2030, 'Hospitalisation Details'!A:A, 'Hospitalisation Details'!P:P, "not found")</f>
        <v>R1013</v>
      </c>
      <c r="Q2030" s="2">
        <f>_xlfn.XLOOKUP(A2030, 'Hospitalisation Details'!A:A, 'Hospitalisation Details'!H:H, "not found")</f>
        <v>26</v>
      </c>
    </row>
    <row r="2031" spans="1:17" ht="15.75" x14ac:dyDescent="0.25">
      <c r="A2031" s="15" t="s">
        <v>337</v>
      </c>
      <c r="B2031" s="2" t="str">
        <f>VLOOKUP(A2031, 'Customer Names'!A:E, 4, FALSE)</f>
        <v>Amany</v>
      </c>
      <c r="C2031" s="2">
        <f>_xlfn.XLOOKUP(A2031, 'Medical Examinations'!A:A, 'Medical Examinations'!B:B, "not found")</f>
        <v>34.865000000000002</v>
      </c>
      <c r="D2031" s="2">
        <f>_xlfn.XLOOKUP(A2031, 'Medical Examinations'!A:A, 'Medical Examinations'!D:D, "not found")</f>
        <v>4.8</v>
      </c>
      <c r="E2031" s="2" t="str">
        <f>_xlfn.XLOOKUP(A2031, 'Medical Examinations'!A:A, 'Medical Examinations'!F:F, "not found")</f>
        <v>No</v>
      </c>
      <c r="F2031" s="2" t="str">
        <f>_xlfn.XLOOKUP(A2031, 'Medical Examinations'!A:A, 'Medical Examinations'!G:G, "not found")</f>
        <v>No</v>
      </c>
      <c r="G2031" s="2" t="str">
        <f>_xlfn.XLOOKUP(A2031, 'Medical Examinations'!A:A, 'Medical Examinations'!H:H, "not found")</f>
        <v>No</v>
      </c>
      <c r="H2031" s="2">
        <f>_xlfn.XLOOKUP(A2031, 'Medical Examinations'!A:A, 'Medical Examinations'!J:J, "not found")</f>
        <v>0</v>
      </c>
      <c r="I2031" s="2" t="str">
        <f>_xlfn.XLOOKUP(A2031, 'Medical Examinations'!A:A, 'Medical Examinations'!L:L, "not found")</f>
        <v>No</v>
      </c>
      <c r="J2031" s="2" t="str">
        <f>_xlfn.XLOOKUP(A2031, 'Medical Examinations'!A:A, 'Medical Examinations'!C:C, "not found")</f>
        <v>Obesity</v>
      </c>
      <c r="K2031" s="2" t="str">
        <f>_xlfn.XLOOKUP(A2031, 'Medical Examinations'!A:A, 'Medical Examinations'!E:E, "not  found")</f>
        <v>Normal</v>
      </c>
      <c r="L2031" s="16">
        <f>_xlfn.XLOOKUP(A2031, 'Hospitalisation Details'!A:A, 'Hospitalisation Details'!G:G, "not found")</f>
        <v>36465</v>
      </c>
      <c r="M2031" s="17">
        <f>_xlfn.XLOOKUP(A2031, 'Hospitalisation Details'!A:A, 'Hospitalisation Details'!J:J, "not found")</f>
        <v>2899.49</v>
      </c>
      <c r="N2031" s="2" t="str">
        <f>_xlfn.XLOOKUP(A2031, 'Hospitalisation Details'!A:A, 'Hospitalisation Details'!L:L, "not found")</f>
        <v>tier - 2</v>
      </c>
      <c r="O2031" s="2" t="str">
        <f>_xlfn.XLOOKUP(A2031, 'Hospitalisation Details'!A:A, 'Hospitalisation Details'!N:N, "not found")</f>
        <v>tier - 2</v>
      </c>
      <c r="P2031" s="2" t="str">
        <f>_xlfn.XLOOKUP(A2031, 'Hospitalisation Details'!A:A, 'Hospitalisation Details'!P:P, "not found")</f>
        <v>R1024</v>
      </c>
      <c r="Q2031" s="2">
        <f>_xlfn.XLOOKUP(A2031, 'Hospitalisation Details'!A:A, 'Hospitalisation Details'!H:H, "not found")</f>
        <v>23</v>
      </c>
    </row>
    <row r="2032" spans="1:17" ht="15.75" x14ac:dyDescent="0.25">
      <c r="A2032" s="15" t="s">
        <v>336</v>
      </c>
      <c r="B2032" s="2" t="str">
        <f>VLOOKUP(A2032, 'Customer Names'!A:E, 4, FALSE)</f>
        <v>Kipling</v>
      </c>
      <c r="C2032" s="2">
        <f>_xlfn.XLOOKUP(A2032, 'Medical Examinations'!A:A, 'Medical Examinations'!B:B, "not found")</f>
        <v>28.12</v>
      </c>
      <c r="D2032" s="2">
        <f>_xlfn.XLOOKUP(A2032, 'Medical Examinations'!A:A, 'Medical Examinations'!D:D, "not found")</f>
        <v>5.55</v>
      </c>
      <c r="E2032" s="2" t="str">
        <f>_xlfn.XLOOKUP(A2032, 'Medical Examinations'!A:A, 'Medical Examinations'!F:F, "not found")</f>
        <v>yes</v>
      </c>
      <c r="F2032" s="2" t="str">
        <f>_xlfn.XLOOKUP(A2032, 'Medical Examinations'!A:A, 'Medical Examinations'!G:G, "not found")</f>
        <v>yes</v>
      </c>
      <c r="G2032" s="2" t="str">
        <f>_xlfn.XLOOKUP(A2032, 'Medical Examinations'!A:A, 'Medical Examinations'!H:H, "not found")</f>
        <v>No</v>
      </c>
      <c r="H2032" s="2">
        <f>_xlfn.XLOOKUP(A2032, 'Medical Examinations'!A:A, 'Medical Examinations'!J:J, "not found")</f>
        <v>2</v>
      </c>
      <c r="I2032" s="2" t="str">
        <f>_xlfn.XLOOKUP(A2032, 'Medical Examinations'!A:A, 'Medical Examinations'!L:L, "not found")</f>
        <v>No</v>
      </c>
      <c r="J2032" s="2" t="str">
        <f>_xlfn.XLOOKUP(A2032, 'Medical Examinations'!A:A, 'Medical Examinations'!C:C, "not found")</f>
        <v>Overweight</v>
      </c>
      <c r="K2032" s="2" t="str">
        <f>_xlfn.XLOOKUP(A2032, 'Medical Examinations'!A:A, 'Medical Examinations'!E:E, "not  found")</f>
        <v>Normal</v>
      </c>
      <c r="L2032" s="16">
        <f>_xlfn.XLOOKUP(A2032, 'Hospitalisation Details'!A:A, 'Hospitalisation Details'!G:G, "not found")</f>
        <v>36721</v>
      </c>
      <c r="M2032" s="17">
        <f>_xlfn.XLOOKUP(A2032, 'Hospitalisation Details'!A:A, 'Hospitalisation Details'!J:J, "not found")</f>
        <v>2897.46</v>
      </c>
      <c r="N2032" s="2" t="str">
        <f>_xlfn.XLOOKUP(A2032, 'Hospitalisation Details'!A:A, 'Hospitalisation Details'!L:L, "not found")</f>
        <v>tier - 2</v>
      </c>
      <c r="O2032" s="2" t="str">
        <f>_xlfn.XLOOKUP(A2032, 'Hospitalisation Details'!A:A, 'Hospitalisation Details'!N:N, "not found")</f>
        <v>tier - 1</v>
      </c>
      <c r="P2032" s="2" t="str">
        <f>_xlfn.XLOOKUP(A2032, 'Hospitalisation Details'!A:A, 'Hospitalisation Details'!P:P, "not found")</f>
        <v>R1012</v>
      </c>
      <c r="Q2032" s="2">
        <f>_xlfn.XLOOKUP(A2032, 'Hospitalisation Details'!A:A, 'Hospitalisation Details'!H:H, "not found")</f>
        <v>22</v>
      </c>
    </row>
    <row r="2033" spans="1:17" ht="15.75" x14ac:dyDescent="0.25">
      <c r="A2033" s="15" t="s">
        <v>335</v>
      </c>
      <c r="B2033" s="2" t="str">
        <f>VLOOKUP(A2033, 'Customer Names'!A:E, 4, FALSE)</f>
        <v>Duncan</v>
      </c>
      <c r="C2033" s="2">
        <f>_xlfn.XLOOKUP(A2033, 'Medical Examinations'!A:A, 'Medical Examinations'!B:B, "not found")</f>
        <v>29.45</v>
      </c>
      <c r="D2033" s="2">
        <f>_xlfn.XLOOKUP(A2033, 'Medical Examinations'!A:A, 'Medical Examinations'!D:D, "not found")</f>
        <v>5.24</v>
      </c>
      <c r="E2033" s="2" t="str">
        <f>_xlfn.XLOOKUP(A2033, 'Medical Examinations'!A:A, 'Medical Examinations'!F:F, "not found")</f>
        <v>yes</v>
      </c>
      <c r="F2033" s="2" t="str">
        <f>_xlfn.XLOOKUP(A2033, 'Medical Examinations'!A:A, 'Medical Examinations'!G:G, "not found")</f>
        <v>No</v>
      </c>
      <c r="G2033" s="2" t="str">
        <f>_xlfn.XLOOKUP(A2033, 'Medical Examinations'!A:A, 'Medical Examinations'!H:H, "not found")</f>
        <v>No</v>
      </c>
      <c r="H2033" s="2">
        <f>_xlfn.XLOOKUP(A2033, 'Medical Examinations'!A:A, 'Medical Examinations'!J:J, "not found")</f>
        <v>0</v>
      </c>
      <c r="I2033" s="2" t="str">
        <f>_xlfn.XLOOKUP(A2033, 'Medical Examinations'!A:A, 'Medical Examinations'!L:L, "not found")</f>
        <v>No</v>
      </c>
      <c r="J2033" s="2" t="str">
        <f>_xlfn.XLOOKUP(A2033, 'Medical Examinations'!A:A, 'Medical Examinations'!C:C, "not found")</f>
        <v>Overweight</v>
      </c>
      <c r="K2033" s="2" t="str">
        <f>_xlfn.XLOOKUP(A2033, 'Medical Examinations'!A:A, 'Medical Examinations'!E:E, "not  found")</f>
        <v>Normal</v>
      </c>
      <c r="L2033" s="16">
        <f>_xlfn.XLOOKUP(A2033, 'Hospitalisation Details'!A:A, 'Hospitalisation Details'!G:G, "not found")</f>
        <v>35237</v>
      </c>
      <c r="M2033" s="17">
        <f>_xlfn.XLOOKUP(A2033, 'Hospitalisation Details'!A:A, 'Hospitalisation Details'!J:J, "not found")</f>
        <v>2897.32</v>
      </c>
      <c r="N2033" s="2" t="str">
        <f>_xlfn.XLOOKUP(A2033, 'Hospitalisation Details'!A:A, 'Hospitalisation Details'!L:L, "not found")</f>
        <v>tier - 3</v>
      </c>
      <c r="O2033" s="2" t="str">
        <f>_xlfn.XLOOKUP(A2033, 'Hospitalisation Details'!A:A, 'Hospitalisation Details'!N:N, "not found")</f>
        <v>tier - 3</v>
      </c>
      <c r="P2033" s="2" t="str">
        <f>_xlfn.XLOOKUP(A2033, 'Hospitalisation Details'!A:A, 'Hospitalisation Details'!P:P, "not found")</f>
        <v>R1016</v>
      </c>
      <c r="Q2033" s="2">
        <f>_xlfn.XLOOKUP(A2033, 'Hospitalisation Details'!A:A, 'Hospitalisation Details'!H:H, "not found")</f>
        <v>26</v>
      </c>
    </row>
    <row r="2034" spans="1:17" ht="15.75" x14ac:dyDescent="0.25">
      <c r="A2034" s="15" t="s">
        <v>334</v>
      </c>
      <c r="B2034" s="2" t="str">
        <f>VLOOKUP(A2034, 'Customer Names'!A:E, 4, FALSE)</f>
        <v>Louis C.</v>
      </c>
      <c r="C2034" s="2">
        <f>_xlfn.XLOOKUP(A2034, 'Medical Examinations'!A:A, 'Medical Examinations'!B:B, "not found")</f>
        <v>27.94</v>
      </c>
      <c r="D2034" s="2">
        <f>_xlfn.XLOOKUP(A2034, 'Medical Examinations'!A:A, 'Medical Examinations'!D:D, "not found")</f>
        <v>6.08</v>
      </c>
      <c r="E2034" s="2" t="str">
        <f>_xlfn.XLOOKUP(A2034, 'Medical Examinations'!A:A, 'Medical Examinations'!F:F, "not found")</f>
        <v>No</v>
      </c>
      <c r="F2034" s="2" t="str">
        <f>_xlfn.XLOOKUP(A2034, 'Medical Examinations'!A:A, 'Medical Examinations'!G:G, "not found")</f>
        <v>No</v>
      </c>
      <c r="G2034" s="2" t="str">
        <f>_xlfn.XLOOKUP(A2034, 'Medical Examinations'!A:A, 'Medical Examinations'!H:H, "not found")</f>
        <v>Yes</v>
      </c>
      <c r="H2034" s="2">
        <f>_xlfn.XLOOKUP(A2034, 'Medical Examinations'!A:A, 'Medical Examinations'!J:J, "not found")</f>
        <v>1</v>
      </c>
      <c r="I2034" s="2" t="str">
        <f>_xlfn.XLOOKUP(A2034, 'Medical Examinations'!A:A, 'Medical Examinations'!L:L, "not found")</f>
        <v>No</v>
      </c>
      <c r="J2034" s="2" t="str">
        <f>_xlfn.XLOOKUP(A2034, 'Medical Examinations'!A:A, 'Medical Examinations'!C:C, "not found")</f>
        <v>Overweight</v>
      </c>
      <c r="K2034" s="2" t="str">
        <f>_xlfn.XLOOKUP(A2034, 'Medical Examinations'!A:A, 'Medical Examinations'!E:E, "not  found")</f>
        <v>Prediabeties</v>
      </c>
      <c r="L2034" s="16">
        <f>_xlfn.XLOOKUP(A2034, 'Hospitalisation Details'!A:A, 'Hospitalisation Details'!G:G, "not found")</f>
        <v>34193</v>
      </c>
      <c r="M2034" s="17">
        <f>_xlfn.XLOOKUP(A2034, 'Hospitalisation Details'!A:A, 'Hospitalisation Details'!J:J, "not found")</f>
        <v>2867.12</v>
      </c>
      <c r="N2034" s="2" t="str">
        <f>_xlfn.XLOOKUP(A2034, 'Hospitalisation Details'!A:A, 'Hospitalisation Details'!L:L, "not found")</f>
        <v>tier - 1</v>
      </c>
      <c r="O2034" s="2" t="str">
        <f>_xlfn.XLOOKUP(A2034, 'Hospitalisation Details'!A:A, 'Hospitalisation Details'!N:N, "not found")</f>
        <v>tier - 3</v>
      </c>
      <c r="P2034" s="2" t="str">
        <f>_xlfn.XLOOKUP(A2034, 'Hospitalisation Details'!A:A, 'Hospitalisation Details'!P:P, "not found")</f>
        <v>R1013</v>
      </c>
      <c r="Q2034" s="2">
        <f>_xlfn.XLOOKUP(A2034, 'Hospitalisation Details'!A:A, 'Hospitalisation Details'!H:H, "not found")</f>
        <v>29</v>
      </c>
    </row>
    <row r="2035" spans="1:17" ht="15.75" x14ac:dyDescent="0.25">
      <c r="A2035" s="15" t="s">
        <v>333</v>
      </c>
      <c r="B2035" s="2" t="str">
        <f>VLOOKUP(A2035, 'Customer Names'!A:E, 4, FALSE)</f>
        <v>Daniel J</v>
      </c>
      <c r="C2035" s="2">
        <f>_xlfn.XLOOKUP(A2035, 'Medical Examinations'!A:A, 'Medical Examinations'!B:B, "not found")</f>
        <v>27.2</v>
      </c>
      <c r="D2035" s="2">
        <f>_xlfn.XLOOKUP(A2035, 'Medical Examinations'!A:A, 'Medical Examinations'!D:D, "not found")</f>
        <v>5.83</v>
      </c>
      <c r="E2035" s="2" t="str">
        <f>_xlfn.XLOOKUP(A2035, 'Medical Examinations'!A:A, 'Medical Examinations'!F:F, "not found")</f>
        <v>No</v>
      </c>
      <c r="F2035" s="2" t="str">
        <f>_xlfn.XLOOKUP(A2035, 'Medical Examinations'!A:A, 'Medical Examinations'!G:G, "not found")</f>
        <v>No</v>
      </c>
      <c r="G2035" s="2" t="str">
        <f>_xlfn.XLOOKUP(A2035, 'Medical Examinations'!A:A, 'Medical Examinations'!H:H, "not found")</f>
        <v>Yes</v>
      </c>
      <c r="H2035" s="2">
        <f>_xlfn.XLOOKUP(A2035, 'Medical Examinations'!A:A, 'Medical Examinations'!J:J, "not found")</f>
        <v>1</v>
      </c>
      <c r="I2035" s="2" t="str">
        <f>_xlfn.XLOOKUP(A2035, 'Medical Examinations'!A:A, 'Medical Examinations'!L:L, "not found")</f>
        <v>No</v>
      </c>
      <c r="J2035" s="2" t="str">
        <f>_xlfn.XLOOKUP(A2035, 'Medical Examinations'!A:A, 'Medical Examinations'!C:C, "not found")</f>
        <v>Overweight</v>
      </c>
      <c r="K2035" s="2" t="str">
        <f>_xlfn.XLOOKUP(A2035, 'Medical Examinations'!A:A, 'Medical Examinations'!E:E, "not  found")</f>
        <v>Prediabeties</v>
      </c>
      <c r="L2035" s="16">
        <f>_xlfn.XLOOKUP(A2035, 'Hospitalisation Details'!A:A, 'Hospitalisation Details'!G:G, "not found")</f>
        <v>34274</v>
      </c>
      <c r="M2035" s="17">
        <f>_xlfn.XLOOKUP(A2035, 'Hospitalisation Details'!A:A, 'Hospitalisation Details'!J:J, "not found")</f>
        <v>2866.09</v>
      </c>
      <c r="N2035" s="2" t="str">
        <f>_xlfn.XLOOKUP(A2035, 'Hospitalisation Details'!A:A, 'Hospitalisation Details'!L:L, "not found")</f>
        <v>tier - 3</v>
      </c>
      <c r="O2035" s="2" t="str">
        <f>_xlfn.XLOOKUP(A2035, 'Hospitalisation Details'!A:A, 'Hospitalisation Details'!N:N, "not found")</f>
        <v>tier - 3</v>
      </c>
      <c r="P2035" s="2" t="str">
        <f>_xlfn.XLOOKUP(A2035, 'Hospitalisation Details'!A:A, 'Hospitalisation Details'!P:P, "not found")</f>
        <v>R1011</v>
      </c>
      <c r="Q2035" s="2">
        <f>_xlfn.XLOOKUP(A2035, 'Hospitalisation Details'!A:A, 'Hospitalisation Details'!H:H, "not found")</f>
        <v>29</v>
      </c>
    </row>
    <row r="2036" spans="1:17" ht="15.75" x14ac:dyDescent="0.25">
      <c r="A2036" s="15" t="s">
        <v>332</v>
      </c>
      <c r="B2036" s="2" t="str">
        <f>VLOOKUP(A2036, 'Customer Names'!A:E, 4, FALSE)</f>
        <v>Ildiko M.</v>
      </c>
      <c r="C2036" s="2">
        <f>_xlfn.XLOOKUP(A2036, 'Medical Examinations'!A:A, 'Medical Examinations'!B:B, "not found")</f>
        <v>33.344999999999999</v>
      </c>
      <c r="D2036" s="2">
        <f>_xlfn.XLOOKUP(A2036, 'Medical Examinations'!A:A, 'Medical Examinations'!D:D, "not found")</f>
        <v>4.29</v>
      </c>
      <c r="E2036" s="2" t="str">
        <f>_xlfn.XLOOKUP(A2036, 'Medical Examinations'!A:A, 'Medical Examinations'!F:F, "not found")</f>
        <v>No</v>
      </c>
      <c r="F2036" s="2" t="str">
        <f>_xlfn.XLOOKUP(A2036, 'Medical Examinations'!A:A, 'Medical Examinations'!G:G, "not found")</f>
        <v>No</v>
      </c>
      <c r="G2036" s="2" t="str">
        <f>_xlfn.XLOOKUP(A2036, 'Medical Examinations'!A:A, 'Medical Examinations'!H:H, "not found")</f>
        <v>No</v>
      </c>
      <c r="H2036" s="2">
        <f>_xlfn.XLOOKUP(A2036, 'Medical Examinations'!A:A, 'Medical Examinations'!J:J, "not found")</f>
        <v>1</v>
      </c>
      <c r="I2036" s="2" t="str">
        <f>_xlfn.XLOOKUP(A2036, 'Medical Examinations'!A:A, 'Medical Examinations'!L:L, "not found")</f>
        <v>No</v>
      </c>
      <c r="J2036" s="2" t="str">
        <f>_xlfn.XLOOKUP(A2036, 'Medical Examinations'!A:A, 'Medical Examinations'!C:C, "not found")</f>
        <v>Obesity</v>
      </c>
      <c r="K2036" s="2" t="str">
        <f>_xlfn.XLOOKUP(A2036, 'Medical Examinations'!A:A, 'Medical Examinations'!E:E, "not  found")</f>
        <v>Normal</v>
      </c>
      <c r="L2036" s="16">
        <f>_xlfn.XLOOKUP(A2036, 'Hospitalisation Details'!A:A, 'Hospitalisation Details'!G:G, "not found")</f>
        <v>36042</v>
      </c>
      <c r="M2036" s="17">
        <f>_xlfn.XLOOKUP(A2036, 'Hospitalisation Details'!A:A, 'Hospitalisation Details'!J:J, "not found")</f>
        <v>2855.44</v>
      </c>
      <c r="N2036" s="2" t="str">
        <f>_xlfn.XLOOKUP(A2036, 'Hospitalisation Details'!A:A, 'Hospitalisation Details'!L:L, "not found")</f>
        <v>tier - 2</v>
      </c>
      <c r="O2036" s="2" t="str">
        <f>_xlfn.XLOOKUP(A2036, 'Hospitalisation Details'!A:A, 'Hospitalisation Details'!N:N, "not found")</f>
        <v>tier - 3</v>
      </c>
      <c r="P2036" s="2" t="str">
        <f>_xlfn.XLOOKUP(A2036, 'Hospitalisation Details'!A:A, 'Hospitalisation Details'!P:P, "not found")</f>
        <v>R1012</v>
      </c>
      <c r="Q2036" s="2">
        <f>_xlfn.XLOOKUP(A2036, 'Hospitalisation Details'!A:A, 'Hospitalisation Details'!H:H, "not found")</f>
        <v>24</v>
      </c>
    </row>
    <row r="2037" spans="1:17" ht="15.75" x14ac:dyDescent="0.25">
      <c r="A2037" s="15" t="s">
        <v>331</v>
      </c>
      <c r="B2037" s="2" t="str">
        <f>VLOOKUP(A2037, 'Customer Names'!A:E, 4, FALSE)</f>
        <v>Melinda E.</v>
      </c>
      <c r="C2037" s="2">
        <f>_xlfn.XLOOKUP(A2037, 'Medical Examinations'!A:A, 'Medical Examinations'!B:B, "not found")</f>
        <v>29.925000000000001</v>
      </c>
      <c r="D2037" s="2">
        <f>_xlfn.XLOOKUP(A2037, 'Medical Examinations'!A:A, 'Medical Examinations'!D:D, "not found")</f>
        <v>5.3</v>
      </c>
      <c r="E2037" s="2" t="str">
        <f>_xlfn.XLOOKUP(A2037, 'Medical Examinations'!A:A, 'Medical Examinations'!F:F, "not found")</f>
        <v>No</v>
      </c>
      <c r="F2037" s="2" t="str">
        <f>_xlfn.XLOOKUP(A2037, 'Medical Examinations'!A:A, 'Medical Examinations'!G:G, "not found")</f>
        <v>No</v>
      </c>
      <c r="G2037" s="2" t="str">
        <f>_xlfn.XLOOKUP(A2037, 'Medical Examinations'!A:A, 'Medical Examinations'!H:H, "not found")</f>
        <v>No</v>
      </c>
      <c r="H2037" s="2">
        <f>_xlfn.XLOOKUP(A2037, 'Medical Examinations'!A:A, 'Medical Examinations'!J:J, "not found")</f>
        <v>1</v>
      </c>
      <c r="I2037" s="2" t="str">
        <f>_xlfn.XLOOKUP(A2037, 'Medical Examinations'!A:A, 'Medical Examinations'!L:L, "not found")</f>
        <v>No</v>
      </c>
      <c r="J2037" s="2" t="str">
        <f>_xlfn.XLOOKUP(A2037, 'Medical Examinations'!A:A, 'Medical Examinations'!C:C, "not found")</f>
        <v>Overweight</v>
      </c>
      <c r="K2037" s="2" t="str">
        <f>_xlfn.XLOOKUP(A2037, 'Medical Examinations'!A:A, 'Medical Examinations'!E:E, "not  found")</f>
        <v>Normal</v>
      </c>
      <c r="L2037" s="16">
        <f>_xlfn.XLOOKUP(A2037, 'Hospitalisation Details'!A:A, 'Hospitalisation Details'!G:G, "not found")</f>
        <v>35963</v>
      </c>
      <c r="M2037" s="17">
        <f>_xlfn.XLOOKUP(A2037, 'Hospitalisation Details'!A:A, 'Hospitalisation Details'!J:J, "not found")</f>
        <v>2850.68</v>
      </c>
      <c r="N2037" s="2" t="str">
        <f>_xlfn.XLOOKUP(A2037, 'Hospitalisation Details'!A:A, 'Hospitalisation Details'!L:L, "not found")</f>
        <v>tier - 2</v>
      </c>
      <c r="O2037" s="2" t="str">
        <f>_xlfn.XLOOKUP(A2037, 'Hospitalisation Details'!A:A, 'Hospitalisation Details'!N:N, "not found")</f>
        <v>tier - 3</v>
      </c>
      <c r="P2037" s="2" t="str">
        <f>_xlfn.XLOOKUP(A2037, 'Hospitalisation Details'!A:A, 'Hospitalisation Details'!P:P, "not found")</f>
        <v>R1012</v>
      </c>
      <c r="Q2037" s="2">
        <f>_xlfn.XLOOKUP(A2037, 'Hospitalisation Details'!A:A, 'Hospitalisation Details'!H:H, "not found")</f>
        <v>24</v>
      </c>
    </row>
    <row r="2038" spans="1:17" ht="15.75" x14ac:dyDescent="0.25">
      <c r="A2038" s="15" t="s">
        <v>330</v>
      </c>
      <c r="B2038" s="2" t="str">
        <f>VLOOKUP(A2038, 'Customer Names'!A:E, 4, FALSE)</f>
        <v>Ashley M</v>
      </c>
      <c r="C2038" s="2">
        <f>_xlfn.XLOOKUP(A2038, 'Medical Examinations'!A:A, 'Medical Examinations'!B:B, "not found")</f>
        <v>24.225000000000001</v>
      </c>
      <c r="D2038" s="2">
        <f>_xlfn.XLOOKUP(A2038, 'Medical Examinations'!A:A, 'Medical Examinations'!D:D, "not found")</f>
        <v>4.42</v>
      </c>
      <c r="E2038" s="2" t="str">
        <f>_xlfn.XLOOKUP(A2038, 'Medical Examinations'!A:A, 'Medical Examinations'!F:F, "not found")</f>
        <v>No</v>
      </c>
      <c r="F2038" s="2" t="str">
        <f>_xlfn.XLOOKUP(A2038, 'Medical Examinations'!A:A, 'Medical Examinations'!G:G, "not found")</f>
        <v>No</v>
      </c>
      <c r="G2038" s="2" t="str">
        <f>_xlfn.XLOOKUP(A2038, 'Medical Examinations'!A:A, 'Medical Examinations'!H:H, "not found")</f>
        <v>No</v>
      </c>
      <c r="H2038" s="2">
        <f>_xlfn.XLOOKUP(A2038, 'Medical Examinations'!A:A, 'Medical Examinations'!J:J, "not found")</f>
        <v>1</v>
      </c>
      <c r="I2038" s="2" t="str">
        <f>_xlfn.XLOOKUP(A2038, 'Medical Examinations'!A:A, 'Medical Examinations'!L:L, "not found")</f>
        <v>No</v>
      </c>
      <c r="J2038" s="2" t="str">
        <f>_xlfn.XLOOKUP(A2038, 'Medical Examinations'!A:A, 'Medical Examinations'!C:C, "not found")</f>
        <v>Normal Weight</v>
      </c>
      <c r="K2038" s="2" t="str">
        <f>_xlfn.XLOOKUP(A2038, 'Medical Examinations'!A:A, 'Medical Examinations'!E:E, "not  found")</f>
        <v>Normal</v>
      </c>
      <c r="L2038" s="16">
        <f>_xlfn.XLOOKUP(A2038, 'Hospitalisation Details'!A:A, 'Hospitalisation Details'!G:G, "not found")</f>
        <v>36114</v>
      </c>
      <c r="M2038" s="17">
        <f>_xlfn.XLOOKUP(A2038, 'Hospitalisation Details'!A:A, 'Hospitalisation Details'!J:J, "not found")</f>
        <v>2842.76</v>
      </c>
      <c r="N2038" s="2" t="str">
        <f>_xlfn.XLOOKUP(A2038, 'Hospitalisation Details'!A:A, 'Hospitalisation Details'!L:L, "not found")</f>
        <v>tier - 2</v>
      </c>
      <c r="O2038" s="2" t="str">
        <f>_xlfn.XLOOKUP(A2038, 'Hospitalisation Details'!A:A, 'Hospitalisation Details'!N:N, "not found")</f>
        <v>tier - 3</v>
      </c>
      <c r="P2038" s="2" t="str">
        <f>_xlfn.XLOOKUP(A2038, 'Hospitalisation Details'!A:A, 'Hospitalisation Details'!P:P, "not found")</f>
        <v>R1012</v>
      </c>
      <c r="Q2038" s="2">
        <f>_xlfn.XLOOKUP(A2038, 'Hospitalisation Details'!A:A, 'Hospitalisation Details'!H:H, "not found")</f>
        <v>24</v>
      </c>
    </row>
    <row r="2039" spans="1:17" ht="15.75" x14ac:dyDescent="0.25">
      <c r="A2039" s="15" t="s">
        <v>329</v>
      </c>
      <c r="B2039" s="2" t="str">
        <f>VLOOKUP(A2039, 'Customer Names'!A:E, 4, FALSE)</f>
        <v>Stephanie</v>
      </c>
      <c r="C2039" s="2">
        <f>_xlfn.XLOOKUP(A2039, 'Medical Examinations'!A:A, 'Medical Examinations'!B:B, "not found")</f>
        <v>29.68</v>
      </c>
      <c r="D2039" s="2">
        <f>_xlfn.XLOOKUP(A2039, 'Medical Examinations'!A:A, 'Medical Examinations'!D:D, "not found")</f>
        <v>5.68</v>
      </c>
      <c r="E2039" s="2" t="str">
        <f>_xlfn.XLOOKUP(A2039, 'Medical Examinations'!A:A, 'Medical Examinations'!F:F, "not found")</f>
        <v>No</v>
      </c>
      <c r="F2039" s="2" t="str">
        <f>_xlfn.XLOOKUP(A2039, 'Medical Examinations'!A:A, 'Medical Examinations'!G:G, "not found")</f>
        <v>yes</v>
      </c>
      <c r="G2039" s="2" t="str">
        <f>_xlfn.XLOOKUP(A2039, 'Medical Examinations'!A:A, 'Medical Examinations'!H:H, "not found")</f>
        <v>No</v>
      </c>
      <c r="H2039" s="2">
        <f>_xlfn.XLOOKUP(A2039, 'Medical Examinations'!A:A, 'Medical Examinations'!J:J, "not found")</f>
        <v>1</v>
      </c>
      <c r="I2039" s="2" t="str">
        <f>_xlfn.XLOOKUP(A2039, 'Medical Examinations'!A:A, 'Medical Examinations'!L:L, "not found")</f>
        <v>No</v>
      </c>
      <c r="J2039" s="2" t="str">
        <f>_xlfn.XLOOKUP(A2039, 'Medical Examinations'!A:A, 'Medical Examinations'!C:C, "not found")</f>
        <v>Overweight</v>
      </c>
      <c r="K2039" s="2" t="str">
        <f>_xlfn.XLOOKUP(A2039, 'Medical Examinations'!A:A, 'Medical Examinations'!E:E, "not  found")</f>
        <v>Normal</v>
      </c>
      <c r="L2039" s="16">
        <f>_xlfn.XLOOKUP(A2039, 'Hospitalisation Details'!A:A, 'Hospitalisation Details'!G:G, "not found")</f>
        <v>36800</v>
      </c>
      <c r="M2039" s="17">
        <f>_xlfn.XLOOKUP(A2039, 'Hospitalisation Details'!A:A, 'Hospitalisation Details'!J:J, "not found")</f>
        <v>2819.51</v>
      </c>
      <c r="N2039" s="2" t="str">
        <f>_xlfn.XLOOKUP(A2039, 'Hospitalisation Details'!A:A, 'Hospitalisation Details'!L:L, "not found")</f>
        <v>tier - 2</v>
      </c>
      <c r="O2039" s="2" t="str">
        <f>_xlfn.XLOOKUP(A2039, 'Hospitalisation Details'!A:A, 'Hospitalisation Details'!N:N, "not found")</f>
        <v>tier - 3</v>
      </c>
      <c r="P2039" s="2" t="str">
        <f>_xlfn.XLOOKUP(A2039, 'Hospitalisation Details'!A:A, 'Hospitalisation Details'!P:P, "not found")</f>
        <v>R1011</v>
      </c>
      <c r="Q2039" s="2">
        <f>_xlfn.XLOOKUP(A2039, 'Hospitalisation Details'!A:A, 'Hospitalisation Details'!H:H, "not found")</f>
        <v>22</v>
      </c>
    </row>
    <row r="2040" spans="1:17" ht="15.75" x14ac:dyDescent="0.25">
      <c r="A2040" s="15" t="s">
        <v>328</v>
      </c>
      <c r="B2040" s="2" t="str">
        <f>VLOOKUP(A2040, 'Customer Names'!A:E, 4, FALSE)</f>
        <v>Sean P.</v>
      </c>
      <c r="C2040" s="2">
        <f>_xlfn.XLOOKUP(A2040, 'Medical Examinations'!A:A, 'Medical Examinations'!B:B, "not found")</f>
        <v>20.614999999999998</v>
      </c>
      <c r="D2040" s="2">
        <f>_xlfn.XLOOKUP(A2040, 'Medical Examinations'!A:A, 'Medical Examinations'!D:D, "not found")</f>
        <v>6.05</v>
      </c>
      <c r="E2040" s="2" t="str">
        <f>_xlfn.XLOOKUP(A2040, 'Medical Examinations'!A:A, 'Medical Examinations'!F:F, "not found")</f>
        <v>No</v>
      </c>
      <c r="F2040" s="2" t="str">
        <f>_xlfn.XLOOKUP(A2040, 'Medical Examinations'!A:A, 'Medical Examinations'!G:G, "not found")</f>
        <v>No</v>
      </c>
      <c r="G2040" s="2" t="str">
        <f>_xlfn.XLOOKUP(A2040, 'Medical Examinations'!A:A, 'Medical Examinations'!H:H, "not found")</f>
        <v>Yes</v>
      </c>
      <c r="H2040" s="2">
        <f>_xlfn.XLOOKUP(A2040, 'Medical Examinations'!A:A, 'Medical Examinations'!J:J, "not found")</f>
        <v>1</v>
      </c>
      <c r="I2040" s="2" t="str">
        <f>_xlfn.XLOOKUP(A2040, 'Medical Examinations'!A:A, 'Medical Examinations'!L:L, "not found")</f>
        <v>No</v>
      </c>
      <c r="J2040" s="2" t="str">
        <f>_xlfn.XLOOKUP(A2040, 'Medical Examinations'!A:A, 'Medical Examinations'!C:C, "not found")</f>
        <v>Normal Weight</v>
      </c>
      <c r="K2040" s="2" t="str">
        <f>_xlfn.XLOOKUP(A2040, 'Medical Examinations'!A:A, 'Medical Examinations'!E:E, "not  found")</f>
        <v>Prediabeties</v>
      </c>
      <c r="L2040" s="16">
        <f>_xlfn.XLOOKUP(A2040, 'Hospitalisation Details'!A:A, 'Hospitalisation Details'!G:G, "not found")</f>
        <v>37887</v>
      </c>
      <c r="M2040" s="17">
        <f>_xlfn.XLOOKUP(A2040, 'Hospitalisation Details'!A:A, 'Hospitalisation Details'!J:J, "not found")</f>
        <v>2803.7</v>
      </c>
      <c r="N2040" s="2" t="str">
        <f>_xlfn.XLOOKUP(A2040, 'Hospitalisation Details'!A:A, 'Hospitalisation Details'!L:L, "not found")</f>
        <v>tier - 2</v>
      </c>
      <c r="O2040" s="2" t="str">
        <f>_xlfn.XLOOKUP(A2040, 'Hospitalisation Details'!A:A, 'Hospitalisation Details'!N:N, "not found")</f>
        <v>tier - 1</v>
      </c>
      <c r="P2040" s="2" t="str">
        <f>_xlfn.XLOOKUP(A2040, 'Hospitalisation Details'!A:A, 'Hospitalisation Details'!P:P, "not found")</f>
        <v>R1012</v>
      </c>
      <c r="Q2040" s="2">
        <f>_xlfn.XLOOKUP(A2040, 'Hospitalisation Details'!A:A, 'Hospitalisation Details'!H:H, "not found")</f>
        <v>19</v>
      </c>
    </row>
    <row r="2041" spans="1:17" ht="15.75" x14ac:dyDescent="0.25">
      <c r="A2041" s="15" t="s">
        <v>327</v>
      </c>
      <c r="B2041" s="2" t="str">
        <f>VLOOKUP(A2041, 'Customer Names'!A:E, 4, FALSE)</f>
        <v>Emily G</v>
      </c>
      <c r="C2041" s="2">
        <f>_xlfn.XLOOKUP(A2041, 'Medical Examinations'!A:A, 'Medical Examinations'!B:B, "not found")</f>
        <v>32.119999999999997</v>
      </c>
      <c r="D2041" s="2">
        <f>_xlfn.XLOOKUP(A2041, 'Medical Examinations'!A:A, 'Medical Examinations'!D:D, "not found")</f>
        <v>5.33</v>
      </c>
      <c r="E2041" s="2" t="str">
        <f>_xlfn.XLOOKUP(A2041, 'Medical Examinations'!A:A, 'Medical Examinations'!F:F, "not found")</f>
        <v>No</v>
      </c>
      <c r="F2041" s="2" t="str">
        <f>_xlfn.XLOOKUP(A2041, 'Medical Examinations'!A:A, 'Medical Examinations'!G:G, "not found")</f>
        <v>yes</v>
      </c>
      <c r="G2041" s="2" t="str">
        <f>_xlfn.XLOOKUP(A2041, 'Medical Examinations'!A:A, 'Medical Examinations'!H:H, "not found")</f>
        <v>No</v>
      </c>
      <c r="H2041" s="2">
        <f>_xlfn.XLOOKUP(A2041, 'Medical Examinations'!A:A, 'Medical Examinations'!J:J, "not found")</f>
        <v>1</v>
      </c>
      <c r="I2041" s="2" t="str">
        <f>_xlfn.XLOOKUP(A2041, 'Medical Examinations'!A:A, 'Medical Examinations'!L:L, "not found")</f>
        <v>No</v>
      </c>
      <c r="J2041" s="2" t="str">
        <f>_xlfn.XLOOKUP(A2041, 'Medical Examinations'!A:A, 'Medical Examinations'!C:C, "not found")</f>
        <v>Obesity</v>
      </c>
      <c r="K2041" s="2" t="str">
        <f>_xlfn.XLOOKUP(A2041, 'Medical Examinations'!A:A, 'Medical Examinations'!E:E, "not  found")</f>
        <v>Normal</v>
      </c>
      <c r="L2041" s="16">
        <f>_xlfn.XLOOKUP(A2041, 'Hospitalisation Details'!A:A, 'Hospitalisation Details'!G:G, "not found")</f>
        <v>38203</v>
      </c>
      <c r="M2041" s="17">
        <f>_xlfn.XLOOKUP(A2041, 'Hospitalisation Details'!A:A, 'Hospitalisation Details'!J:J, "not found")</f>
        <v>2801.26</v>
      </c>
      <c r="N2041" s="2" t="str">
        <f>_xlfn.XLOOKUP(A2041, 'Hospitalisation Details'!A:A, 'Hospitalisation Details'!L:L, "not found")</f>
        <v>tier - 2</v>
      </c>
      <c r="O2041" s="2" t="str">
        <f>_xlfn.XLOOKUP(A2041, 'Hospitalisation Details'!A:A, 'Hospitalisation Details'!N:N, "not found")</f>
        <v>tier - 3</v>
      </c>
      <c r="P2041" s="2" t="str">
        <f>_xlfn.XLOOKUP(A2041, 'Hospitalisation Details'!A:A, 'Hospitalisation Details'!P:P, "not found")</f>
        <v>R1013</v>
      </c>
      <c r="Q2041" s="2">
        <f>_xlfn.XLOOKUP(A2041, 'Hospitalisation Details'!A:A, 'Hospitalisation Details'!H:H, "not found")</f>
        <v>18</v>
      </c>
    </row>
    <row r="2042" spans="1:17" ht="15.75" x14ac:dyDescent="0.25">
      <c r="A2042" s="15" t="s">
        <v>326</v>
      </c>
      <c r="B2042" s="2" t="str">
        <f>VLOOKUP(A2042, 'Customer Names'!A:E, 4, FALSE)</f>
        <v>Malcolm</v>
      </c>
      <c r="C2042" s="2">
        <f>_xlfn.XLOOKUP(A2042, 'Medical Examinations'!A:A, 'Medical Examinations'!B:B, "not found")</f>
        <v>27.36</v>
      </c>
      <c r="D2042" s="2">
        <f>_xlfn.XLOOKUP(A2042, 'Medical Examinations'!A:A, 'Medical Examinations'!D:D, "not found")</f>
        <v>6.22</v>
      </c>
      <c r="E2042" s="2" t="str">
        <f>_xlfn.XLOOKUP(A2042, 'Medical Examinations'!A:A, 'Medical Examinations'!F:F, "not found")</f>
        <v>No</v>
      </c>
      <c r="F2042" s="2" t="str">
        <f>_xlfn.XLOOKUP(A2042, 'Medical Examinations'!A:A, 'Medical Examinations'!G:G, "not found")</f>
        <v>No</v>
      </c>
      <c r="G2042" s="2" t="str">
        <f>_xlfn.XLOOKUP(A2042, 'Medical Examinations'!A:A, 'Medical Examinations'!H:H, "not found")</f>
        <v>No</v>
      </c>
      <c r="H2042" s="2">
        <f>_xlfn.XLOOKUP(A2042, 'Medical Examinations'!A:A, 'Medical Examinations'!J:J, "not found")</f>
        <v>0</v>
      </c>
      <c r="I2042" s="2" t="str">
        <f>_xlfn.XLOOKUP(A2042, 'Medical Examinations'!A:A, 'Medical Examinations'!L:L, "not found")</f>
        <v>No</v>
      </c>
      <c r="J2042" s="2" t="str">
        <f>_xlfn.XLOOKUP(A2042, 'Medical Examinations'!A:A, 'Medical Examinations'!C:C, "not found")</f>
        <v>Overweight</v>
      </c>
      <c r="K2042" s="2" t="str">
        <f>_xlfn.XLOOKUP(A2042, 'Medical Examinations'!A:A, 'Medical Examinations'!E:E, "not  found")</f>
        <v>Prediabeties</v>
      </c>
      <c r="L2042" s="16">
        <f>_xlfn.XLOOKUP(A2042, 'Hospitalisation Details'!A:A, 'Hospitalisation Details'!G:G, "not found")</f>
        <v>36518</v>
      </c>
      <c r="M2042" s="17">
        <f>_xlfn.XLOOKUP(A2042, 'Hospitalisation Details'!A:A, 'Hospitalisation Details'!J:J, "not found")</f>
        <v>2789.06</v>
      </c>
      <c r="N2042" s="2" t="str">
        <f>_xlfn.XLOOKUP(A2042, 'Hospitalisation Details'!A:A, 'Hospitalisation Details'!L:L, "not found")</f>
        <v>tier - 2</v>
      </c>
      <c r="O2042" s="2" t="str">
        <f>_xlfn.XLOOKUP(A2042, 'Hospitalisation Details'!A:A, 'Hospitalisation Details'!N:N, "not found")</f>
        <v>tier - 3</v>
      </c>
      <c r="P2042" s="2" t="str">
        <f>_xlfn.XLOOKUP(A2042, 'Hospitalisation Details'!A:A, 'Hospitalisation Details'!P:P, "not found")</f>
        <v>R1012</v>
      </c>
      <c r="Q2042" s="2">
        <f>_xlfn.XLOOKUP(A2042, 'Hospitalisation Details'!A:A, 'Hospitalisation Details'!H:H, "not found")</f>
        <v>23</v>
      </c>
    </row>
    <row r="2043" spans="1:17" ht="15.75" x14ac:dyDescent="0.25">
      <c r="A2043" s="15" t="s">
        <v>325</v>
      </c>
      <c r="B2043" s="2" t="str">
        <f>VLOOKUP(A2043, 'Customer Names'!A:E, 4, FALSE)</f>
        <v>Danilo</v>
      </c>
      <c r="C2043" s="2">
        <f>_xlfn.XLOOKUP(A2043, 'Medical Examinations'!A:A, 'Medical Examinations'!B:B, "not found")</f>
        <v>17.385000000000002</v>
      </c>
      <c r="D2043" s="2">
        <f>_xlfn.XLOOKUP(A2043, 'Medical Examinations'!A:A, 'Medical Examinations'!D:D, "not found")</f>
        <v>5.84</v>
      </c>
      <c r="E2043" s="2" t="str">
        <f>_xlfn.XLOOKUP(A2043, 'Medical Examinations'!A:A, 'Medical Examinations'!F:F, "not found")</f>
        <v>No</v>
      </c>
      <c r="F2043" s="2" t="str">
        <f>_xlfn.XLOOKUP(A2043, 'Medical Examinations'!A:A, 'Medical Examinations'!G:G, "not found")</f>
        <v>No</v>
      </c>
      <c r="G2043" s="2" t="str">
        <f>_xlfn.XLOOKUP(A2043, 'Medical Examinations'!A:A, 'Medical Examinations'!H:H, "not found")</f>
        <v>No</v>
      </c>
      <c r="H2043" s="2">
        <f>_xlfn.XLOOKUP(A2043, 'Medical Examinations'!A:A, 'Medical Examinations'!J:J, "not found")</f>
        <v>0</v>
      </c>
      <c r="I2043" s="2" t="str">
        <f>_xlfn.XLOOKUP(A2043, 'Medical Examinations'!A:A, 'Medical Examinations'!L:L, "not found")</f>
        <v>No</v>
      </c>
      <c r="J2043" s="2" t="str">
        <f>_xlfn.XLOOKUP(A2043, 'Medical Examinations'!A:A, 'Medical Examinations'!C:C, "not found")</f>
        <v>Underweight</v>
      </c>
      <c r="K2043" s="2" t="str">
        <f>_xlfn.XLOOKUP(A2043, 'Medical Examinations'!A:A, 'Medical Examinations'!E:E, "not  found")</f>
        <v>Prediabeties</v>
      </c>
      <c r="L2043" s="16">
        <f>_xlfn.XLOOKUP(A2043, 'Hospitalisation Details'!A:A, 'Hospitalisation Details'!G:G, "not found")</f>
        <v>36401</v>
      </c>
      <c r="M2043" s="17">
        <f>_xlfn.XLOOKUP(A2043, 'Hospitalisation Details'!A:A, 'Hospitalisation Details'!J:J, "not found")</f>
        <v>2775.19</v>
      </c>
      <c r="N2043" s="2" t="str">
        <f>_xlfn.XLOOKUP(A2043, 'Hospitalisation Details'!A:A, 'Hospitalisation Details'!L:L, "not found")</f>
        <v>tier - 2</v>
      </c>
      <c r="O2043" s="2" t="str">
        <f>_xlfn.XLOOKUP(A2043, 'Hospitalisation Details'!A:A, 'Hospitalisation Details'!N:N, "not found")</f>
        <v>tier - 1</v>
      </c>
      <c r="P2043" s="2" t="str">
        <f>_xlfn.XLOOKUP(A2043, 'Hospitalisation Details'!A:A, 'Hospitalisation Details'!P:P, "not found")</f>
        <v>R1012</v>
      </c>
      <c r="Q2043" s="2">
        <f>_xlfn.XLOOKUP(A2043, 'Hospitalisation Details'!A:A, 'Hospitalisation Details'!H:H, "not found")</f>
        <v>23</v>
      </c>
    </row>
    <row r="2044" spans="1:17" ht="15.75" x14ac:dyDescent="0.25">
      <c r="A2044" s="15" t="s">
        <v>324</v>
      </c>
      <c r="B2044" s="2" t="str">
        <f>VLOOKUP(A2044, 'Customer Names'!A:E, 4, FALSE)</f>
        <v>Mikko</v>
      </c>
      <c r="C2044" s="2">
        <f>_xlfn.XLOOKUP(A2044, 'Medical Examinations'!A:A, 'Medical Examinations'!B:B, "not found")</f>
        <v>30.13</v>
      </c>
      <c r="D2044" s="2">
        <f>_xlfn.XLOOKUP(A2044, 'Medical Examinations'!A:A, 'Medical Examinations'!D:D, "not found")</f>
        <v>5.71</v>
      </c>
      <c r="E2044" s="2" t="str">
        <f>_xlfn.XLOOKUP(A2044, 'Medical Examinations'!A:A, 'Medical Examinations'!F:F, "not found")</f>
        <v>No</v>
      </c>
      <c r="F2044" s="2" t="str">
        <f>_xlfn.XLOOKUP(A2044, 'Medical Examinations'!A:A, 'Medical Examinations'!G:G, "not found")</f>
        <v>yes</v>
      </c>
      <c r="G2044" s="2" t="str">
        <f>_xlfn.XLOOKUP(A2044, 'Medical Examinations'!A:A, 'Medical Examinations'!H:H, "not found")</f>
        <v>No</v>
      </c>
      <c r="H2044" s="2">
        <f>_xlfn.XLOOKUP(A2044, 'Medical Examinations'!A:A, 'Medical Examinations'!J:J, "not found")</f>
        <v>1</v>
      </c>
      <c r="I2044" s="2" t="str">
        <f>_xlfn.XLOOKUP(A2044, 'Medical Examinations'!A:A, 'Medical Examinations'!L:L, "not found")</f>
        <v>No</v>
      </c>
      <c r="J2044" s="2" t="str">
        <f>_xlfn.XLOOKUP(A2044, 'Medical Examinations'!A:A, 'Medical Examinations'!C:C, "not found")</f>
        <v>Obesity</v>
      </c>
      <c r="K2044" s="2" t="str">
        <f>_xlfn.XLOOKUP(A2044, 'Medical Examinations'!A:A, 'Medical Examinations'!E:E, "not  found")</f>
        <v>Prediabeties</v>
      </c>
      <c r="L2044" s="16">
        <f>_xlfn.XLOOKUP(A2044, 'Hospitalisation Details'!A:A, 'Hospitalisation Details'!G:G, "not found")</f>
        <v>38305</v>
      </c>
      <c r="M2044" s="17">
        <f>_xlfn.XLOOKUP(A2044, 'Hospitalisation Details'!A:A, 'Hospitalisation Details'!J:J, "not found")</f>
        <v>2773.46</v>
      </c>
      <c r="N2044" s="2" t="str">
        <f>_xlfn.XLOOKUP(A2044, 'Hospitalisation Details'!A:A, 'Hospitalisation Details'!L:L, "not found")</f>
        <v>tier - 2</v>
      </c>
      <c r="O2044" s="2" t="str">
        <f>_xlfn.XLOOKUP(A2044, 'Hospitalisation Details'!A:A, 'Hospitalisation Details'!N:N, "not found")</f>
        <v>tier - 1</v>
      </c>
      <c r="P2044" s="2" t="str">
        <f>_xlfn.XLOOKUP(A2044, 'Hospitalisation Details'!A:A, 'Hospitalisation Details'!P:P, "not found")</f>
        <v>R1021</v>
      </c>
      <c r="Q2044" s="2">
        <f>_xlfn.XLOOKUP(A2044, 'Hospitalisation Details'!A:A, 'Hospitalisation Details'!H:H, "not found")</f>
        <v>18</v>
      </c>
    </row>
    <row r="2045" spans="1:17" ht="15.75" x14ac:dyDescent="0.25">
      <c r="A2045" s="15" t="s">
        <v>323</v>
      </c>
      <c r="B2045" s="2" t="str">
        <f>VLOOKUP(A2045, 'Customer Names'!A:E, 4, FALSE)</f>
        <v>Paula C.</v>
      </c>
      <c r="C2045" s="2">
        <f>_xlfn.XLOOKUP(A2045, 'Medical Examinations'!A:A, 'Medical Examinations'!B:B, "not found")</f>
        <v>25.44</v>
      </c>
      <c r="D2045" s="2">
        <f>_xlfn.XLOOKUP(A2045, 'Medical Examinations'!A:A, 'Medical Examinations'!D:D, "not found")</f>
        <v>6.04</v>
      </c>
      <c r="E2045" s="2" t="str">
        <f>_xlfn.XLOOKUP(A2045, 'Medical Examinations'!A:A, 'Medical Examinations'!F:F, "not found")</f>
        <v>yes</v>
      </c>
      <c r="F2045" s="2" t="str">
        <f>_xlfn.XLOOKUP(A2045, 'Medical Examinations'!A:A, 'Medical Examinations'!G:G, "not found")</f>
        <v>No</v>
      </c>
      <c r="G2045" s="2" t="str">
        <f>_xlfn.XLOOKUP(A2045, 'Medical Examinations'!A:A, 'Medical Examinations'!H:H, "not found")</f>
        <v>Yes</v>
      </c>
      <c r="H2045" s="2">
        <f>_xlfn.XLOOKUP(A2045, 'Medical Examinations'!A:A, 'Medical Examinations'!J:J, "not found")</f>
        <v>1</v>
      </c>
      <c r="I2045" s="2" t="str">
        <f>_xlfn.XLOOKUP(A2045, 'Medical Examinations'!A:A, 'Medical Examinations'!L:L, "not found")</f>
        <v>No</v>
      </c>
      <c r="J2045" s="2" t="str">
        <f>_xlfn.XLOOKUP(A2045, 'Medical Examinations'!A:A, 'Medical Examinations'!C:C, "not found")</f>
        <v>Overweight</v>
      </c>
      <c r="K2045" s="2" t="str">
        <f>_xlfn.XLOOKUP(A2045, 'Medical Examinations'!A:A, 'Medical Examinations'!E:E, "not  found")</f>
        <v>Prediabeties</v>
      </c>
      <c r="L2045" s="16">
        <f>_xlfn.XLOOKUP(A2045, 'Hospitalisation Details'!A:A, 'Hospitalisation Details'!G:G, "not found")</f>
        <v>35652</v>
      </c>
      <c r="M2045" s="17">
        <f>_xlfn.XLOOKUP(A2045, 'Hospitalisation Details'!A:A, 'Hospitalisation Details'!J:J, "not found")</f>
        <v>2758.99</v>
      </c>
      <c r="N2045" s="2" t="str">
        <f>_xlfn.XLOOKUP(A2045, 'Hospitalisation Details'!A:A, 'Hospitalisation Details'!L:L, "not found")</f>
        <v>tier - 2</v>
      </c>
      <c r="O2045" s="2" t="str">
        <f>_xlfn.XLOOKUP(A2045, 'Hospitalisation Details'!A:A, 'Hospitalisation Details'!N:N, "not found")</f>
        <v>tier - 1</v>
      </c>
      <c r="P2045" s="2" t="str">
        <f>_xlfn.XLOOKUP(A2045, 'Hospitalisation Details'!A:A, 'Hospitalisation Details'!P:P, "not found")</f>
        <v>R1012</v>
      </c>
      <c r="Q2045" s="2">
        <f>_xlfn.XLOOKUP(A2045, 'Hospitalisation Details'!A:A, 'Hospitalisation Details'!H:H, "not found")</f>
        <v>25</v>
      </c>
    </row>
    <row r="2046" spans="1:17" ht="15.75" x14ac:dyDescent="0.25">
      <c r="A2046" s="15" t="s">
        <v>322</v>
      </c>
      <c r="B2046" s="2" t="str">
        <f>VLOOKUP(A2046, 'Customer Names'!A:E, 4, FALSE)</f>
        <v>Kirsten N.</v>
      </c>
      <c r="C2046" s="2">
        <f>_xlfn.XLOOKUP(A2046, 'Medical Examinations'!A:A, 'Medical Examinations'!B:B, "not found")</f>
        <v>39.805</v>
      </c>
      <c r="D2046" s="2">
        <f>_xlfn.XLOOKUP(A2046, 'Medical Examinations'!A:A, 'Medical Examinations'!D:D, "not found")</f>
        <v>4.38</v>
      </c>
      <c r="E2046" s="2" t="str">
        <f>_xlfn.XLOOKUP(A2046, 'Medical Examinations'!A:A, 'Medical Examinations'!F:F, "not found")</f>
        <v>No</v>
      </c>
      <c r="F2046" s="2" t="str">
        <f>_xlfn.XLOOKUP(A2046, 'Medical Examinations'!A:A, 'Medical Examinations'!G:G, "not found")</f>
        <v>yes</v>
      </c>
      <c r="G2046" s="2" t="str">
        <f>_xlfn.XLOOKUP(A2046, 'Medical Examinations'!A:A, 'Medical Examinations'!H:H, "not found")</f>
        <v>No</v>
      </c>
      <c r="H2046" s="2">
        <f>_xlfn.XLOOKUP(A2046, 'Medical Examinations'!A:A, 'Medical Examinations'!J:J, "not found")</f>
        <v>1</v>
      </c>
      <c r="I2046" s="2" t="str">
        <f>_xlfn.XLOOKUP(A2046, 'Medical Examinations'!A:A, 'Medical Examinations'!L:L, "not found")</f>
        <v>No</v>
      </c>
      <c r="J2046" s="2" t="str">
        <f>_xlfn.XLOOKUP(A2046, 'Medical Examinations'!A:A, 'Medical Examinations'!C:C, "not found")</f>
        <v>Obesity</v>
      </c>
      <c r="K2046" s="2" t="str">
        <f>_xlfn.XLOOKUP(A2046, 'Medical Examinations'!A:A, 'Medical Examinations'!E:E, "not  found")</f>
        <v>Normal</v>
      </c>
      <c r="L2046" s="16">
        <f>_xlfn.XLOOKUP(A2046, 'Hospitalisation Details'!A:A, 'Hospitalisation Details'!G:G, "not found")</f>
        <v>36810</v>
      </c>
      <c r="M2046" s="17">
        <f>_xlfn.XLOOKUP(A2046, 'Hospitalisation Details'!A:A, 'Hospitalisation Details'!J:J, "not found")</f>
        <v>2755.02</v>
      </c>
      <c r="N2046" s="2" t="str">
        <f>_xlfn.XLOOKUP(A2046, 'Hospitalisation Details'!A:A, 'Hospitalisation Details'!L:L, "not found")</f>
        <v>tier - 2</v>
      </c>
      <c r="O2046" s="2" t="str">
        <f>_xlfn.XLOOKUP(A2046, 'Hospitalisation Details'!A:A, 'Hospitalisation Details'!N:N, "not found")</f>
        <v>tier - 1</v>
      </c>
      <c r="P2046" s="2" t="str">
        <f>_xlfn.XLOOKUP(A2046, 'Hospitalisation Details'!A:A, 'Hospitalisation Details'!P:P, "not found")</f>
        <v>R1024</v>
      </c>
      <c r="Q2046" s="2">
        <f>_xlfn.XLOOKUP(A2046, 'Hospitalisation Details'!A:A, 'Hospitalisation Details'!H:H, "not found")</f>
        <v>22</v>
      </c>
    </row>
    <row r="2047" spans="1:17" ht="15.75" x14ac:dyDescent="0.25">
      <c r="A2047" s="15" t="s">
        <v>321</v>
      </c>
      <c r="B2047" s="2" t="str">
        <f>VLOOKUP(A2047, 'Customer Names'!A:E, 4, FALSE)</f>
        <v>Christy</v>
      </c>
      <c r="C2047" s="2">
        <f>_xlfn.XLOOKUP(A2047, 'Medical Examinations'!A:A, 'Medical Examinations'!B:B, "not found")</f>
        <v>30.4</v>
      </c>
      <c r="D2047" s="2">
        <f>_xlfn.XLOOKUP(A2047, 'Medical Examinations'!A:A, 'Medical Examinations'!D:D, "not found")</f>
        <v>5.56</v>
      </c>
      <c r="E2047" s="2" t="str">
        <f>_xlfn.XLOOKUP(A2047, 'Medical Examinations'!A:A, 'Medical Examinations'!F:F, "not found")</f>
        <v>yes</v>
      </c>
      <c r="F2047" s="2" t="str">
        <f>_xlfn.XLOOKUP(A2047, 'Medical Examinations'!A:A, 'Medical Examinations'!G:G, "not found")</f>
        <v>yes</v>
      </c>
      <c r="G2047" s="2" t="str">
        <f>_xlfn.XLOOKUP(A2047, 'Medical Examinations'!A:A, 'Medical Examinations'!H:H, "not found")</f>
        <v>No</v>
      </c>
      <c r="H2047" s="2">
        <f>_xlfn.XLOOKUP(A2047, 'Medical Examinations'!A:A, 'Medical Examinations'!J:J, "not found")</f>
        <v>1</v>
      </c>
      <c r="I2047" s="2" t="str">
        <f>_xlfn.XLOOKUP(A2047, 'Medical Examinations'!A:A, 'Medical Examinations'!L:L, "not found")</f>
        <v>No</v>
      </c>
      <c r="J2047" s="2" t="str">
        <f>_xlfn.XLOOKUP(A2047, 'Medical Examinations'!A:A, 'Medical Examinations'!C:C, "not found")</f>
        <v>Obesity</v>
      </c>
      <c r="K2047" s="2" t="str">
        <f>_xlfn.XLOOKUP(A2047, 'Medical Examinations'!A:A, 'Medical Examinations'!E:E, "not  found")</f>
        <v>Normal</v>
      </c>
      <c r="L2047" s="16">
        <f>_xlfn.XLOOKUP(A2047, 'Hospitalisation Details'!A:A, 'Hospitalisation Details'!G:G, "not found")</f>
        <v>36802</v>
      </c>
      <c r="M2047" s="17">
        <f>_xlfn.XLOOKUP(A2047, 'Hospitalisation Details'!A:A, 'Hospitalisation Details'!J:J, "not found")</f>
        <v>2741.95</v>
      </c>
      <c r="N2047" s="2" t="str">
        <f>_xlfn.XLOOKUP(A2047, 'Hospitalisation Details'!A:A, 'Hospitalisation Details'!L:L, "not found")</f>
        <v>tier - 2</v>
      </c>
      <c r="O2047" s="2" t="str">
        <f>_xlfn.XLOOKUP(A2047, 'Hospitalisation Details'!A:A, 'Hospitalisation Details'!N:N, "not found")</f>
        <v>tier - 3</v>
      </c>
      <c r="P2047" s="2" t="str">
        <f>_xlfn.XLOOKUP(A2047, 'Hospitalisation Details'!A:A, 'Hospitalisation Details'!P:P, "not found")</f>
        <v>R1024</v>
      </c>
      <c r="Q2047" s="2">
        <f>_xlfn.XLOOKUP(A2047, 'Hospitalisation Details'!A:A, 'Hospitalisation Details'!H:H, "not found")</f>
        <v>22</v>
      </c>
    </row>
    <row r="2048" spans="1:17" ht="15.75" x14ac:dyDescent="0.25">
      <c r="A2048" s="15" t="s">
        <v>320</v>
      </c>
      <c r="B2048" s="2" t="str">
        <f>VLOOKUP(A2048, 'Customer Names'!A:E, 4, FALSE)</f>
        <v>Jennifer</v>
      </c>
      <c r="C2048" s="2">
        <f>_xlfn.XLOOKUP(A2048, 'Medical Examinations'!A:A, 'Medical Examinations'!B:B, "not found")</f>
        <v>23.18</v>
      </c>
      <c r="D2048" s="2">
        <f>_xlfn.XLOOKUP(A2048, 'Medical Examinations'!A:A, 'Medical Examinations'!D:D, "not found")</f>
        <v>4.24</v>
      </c>
      <c r="E2048" s="2" t="str">
        <f>_xlfn.XLOOKUP(A2048, 'Medical Examinations'!A:A, 'Medical Examinations'!F:F, "not found")</f>
        <v>No</v>
      </c>
      <c r="F2048" s="2" t="str">
        <f>_xlfn.XLOOKUP(A2048, 'Medical Examinations'!A:A, 'Medical Examinations'!G:G, "not found")</f>
        <v>yes</v>
      </c>
      <c r="G2048" s="2" t="str">
        <f>_xlfn.XLOOKUP(A2048, 'Medical Examinations'!A:A, 'Medical Examinations'!H:H, "not found")</f>
        <v>No</v>
      </c>
      <c r="H2048" s="2">
        <f>_xlfn.XLOOKUP(A2048, 'Medical Examinations'!A:A, 'Medical Examinations'!J:J, "not found")</f>
        <v>1</v>
      </c>
      <c r="I2048" s="2" t="str">
        <f>_xlfn.XLOOKUP(A2048, 'Medical Examinations'!A:A, 'Medical Examinations'!L:L, "not found")</f>
        <v>No</v>
      </c>
      <c r="J2048" s="2" t="str">
        <f>_xlfn.XLOOKUP(A2048, 'Medical Examinations'!A:A, 'Medical Examinations'!C:C, "not found")</f>
        <v>Normal Weight</v>
      </c>
      <c r="K2048" s="2" t="str">
        <f>_xlfn.XLOOKUP(A2048, 'Medical Examinations'!A:A, 'Medical Examinations'!E:E, "not  found")</f>
        <v>Normal</v>
      </c>
      <c r="L2048" s="16">
        <f>_xlfn.XLOOKUP(A2048, 'Hospitalisation Details'!A:A, 'Hospitalisation Details'!G:G, "not found")</f>
        <v>36877</v>
      </c>
      <c r="M2048" s="17">
        <f>_xlfn.XLOOKUP(A2048, 'Hospitalisation Details'!A:A, 'Hospitalisation Details'!J:J, "not found")</f>
        <v>2731.91</v>
      </c>
      <c r="N2048" s="2" t="str">
        <f>_xlfn.XLOOKUP(A2048, 'Hospitalisation Details'!A:A, 'Hospitalisation Details'!L:L, "not found")</f>
        <v>tier - 2</v>
      </c>
      <c r="O2048" s="2" t="str">
        <f>_xlfn.XLOOKUP(A2048, 'Hospitalisation Details'!A:A, 'Hospitalisation Details'!N:N, "not found")</f>
        <v>tier - 3</v>
      </c>
      <c r="P2048" s="2" t="str">
        <f>_xlfn.XLOOKUP(A2048, 'Hospitalisation Details'!A:A, 'Hospitalisation Details'!P:P, "not found")</f>
        <v>R1024</v>
      </c>
      <c r="Q2048" s="2">
        <f>_xlfn.XLOOKUP(A2048, 'Hospitalisation Details'!A:A, 'Hospitalisation Details'!H:H, "not found")</f>
        <v>22</v>
      </c>
    </row>
    <row r="2049" spans="1:17" ht="15.75" x14ac:dyDescent="0.25">
      <c r="A2049" s="15" t="s">
        <v>319</v>
      </c>
      <c r="B2049" s="2" t="str">
        <f>VLOOKUP(A2049, 'Customer Names'!A:E, 4, FALSE)</f>
        <v>Jingjing</v>
      </c>
      <c r="C2049" s="2">
        <f>_xlfn.XLOOKUP(A2049, 'Medical Examinations'!A:A, 'Medical Examinations'!B:B, "not found")</f>
        <v>39.615000000000002</v>
      </c>
      <c r="D2049" s="2">
        <f>_xlfn.XLOOKUP(A2049, 'Medical Examinations'!A:A, 'Medical Examinations'!D:D, "not found")</f>
        <v>6.32</v>
      </c>
      <c r="E2049" s="2" t="str">
        <f>_xlfn.XLOOKUP(A2049, 'Medical Examinations'!A:A, 'Medical Examinations'!F:F, "not found")</f>
        <v>No</v>
      </c>
      <c r="F2049" s="2" t="str">
        <f>_xlfn.XLOOKUP(A2049, 'Medical Examinations'!A:A, 'Medical Examinations'!G:G, "not found")</f>
        <v>No</v>
      </c>
      <c r="G2049" s="2" t="str">
        <f>_xlfn.XLOOKUP(A2049, 'Medical Examinations'!A:A, 'Medical Examinations'!H:H, "not found")</f>
        <v>Yes</v>
      </c>
      <c r="H2049" s="2">
        <f>_xlfn.XLOOKUP(A2049, 'Medical Examinations'!A:A, 'Medical Examinations'!J:J, "not found")</f>
        <v>1</v>
      </c>
      <c r="I2049" s="2" t="str">
        <f>_xlfn.XLOOKUP(A2049, 'Medical Examinations'!A:A, 'Medical Examinations'!L:L, "not found")</f>
        <v>No</v>
      </c>
      <c r="J2049" s="2" t="str">
        <f>_xlfn.XLOOKUP(A2049, 'Medical Examinations'!A:A, 'Medical Examinations'!C:C, "not found")</f>
        <v>Obesity</v>
      </c>
      <c r="K2049" s="2" t="str">
        <f>_xlfn.XLOOKUP(A2049, 'Medical Examinations'!A:A, 'Medical Examinations'!E:E, "not  found")</f>
        <v>Prediabeties</v>
      </c>
      <c r="L2049" s="16">
        <f>_xlfn.XLOOKUP(A2049, 'Hospitalisation Details'!A:A, 'Hospitalisation Details'!G:G, "not found")</f>
        <v>37958</v>
      </c>
      <c r="M2049" s="17">
        <f>_xlfn.XLOOKUP(A2049, 'Hospitalisation Details'!A:A, 'Hospitalisation Details'!J:J, "not found")</f>
        <v>2730.11</v>
      </c>
      <c r="N2049" s="2" t="str">
        <f>_xlfn.XLOOKUP(A2049, 'Hospitalisation Details'!A:A, 'Hospitalisation Details'!L:L, "not found")</f>
        <v>tier - 2</v>
      </c>
      <c r="O2049" s="2" t="str">
        <f>_xlfn.XLOOKUP(A2049, 'Hospitalisation Details'!A:A, 'Hospitalisation Details'!N:N, "not found")</f>
        <v>tier - 3</v>
      </c>
      <c r="P2049" s="2" t="str">
        <f>_xlfn.XLOOKUP(A2049, 'Hospitalisation Details'!A:A, 'Hospitalisation Details'!P:P, "not found")</f>
        <v>R1012</v>
      </c>
      <c r="Q2049" s="2">
        <f>_xlfn.XLOOKUP(A2049, 'Hospitalisation Details'!A:A, 'Hospitalisation Details'!H:H, "not found")</f>
        <v>19</v>
      </c>
    </row>
    <row r="2050" spans="1:17" ht="15.75" x14ac:dyDescent="0.25">
      <c r="A2050" s="15" t="s">
        <v>318</v>
      </c>
      <c r="B2050" s="2" t="str">
        <f>VLOOKUP(A2050, 'Customer Names'!A:E, 4, FALSE)</f>
        <v>Morgan</v>
      </c>
      <c r="C2050" s="2">
        <f>_xlfn.XLOOKUP(A2050, 'Medical Examinations'!A:A, 'Medical Examinations'!B:B, "not found")</f>
        <v>30.59</v>
      </c>
      <c r="D2050" s="2">
        <f>_xlfn.XLOOKUP(A2050, 'Medical Examinations'!A:A, 'Medical Examinations'!D:D, "not found")</f>
        <v>6.3</v>
      </c>
      <c r="E2050" s="2" t="str">
        <f>_xlfn.XLOOKUP(A2050, 'Medical Examinations'!A:A, 'Medical Examinations'!F:F, "not found")</f>
        <v>yes</v>
      </c>
      <c r="F2050" s="2" t="str">
        <f>_xlfn.XLOOKUP(A2050, 'Medical Examinations'!A:A, 'Medical Examinations'!G:G, "not found")</f>
        <v>No</v>
      </c>
      <c r="G2050" s="2" t="str">
        <f>_xlfn.XLOOKUP(A2050, 'Medical Examinations'!A:A, 'Medical Examinations'!H:H, "not found")</f>
        <v>Yes</v>
      </c>
      <c r="H2050" s="2">
        <f>_xlfn.XLOOKUP(A2050, 'Medical Examinations'!A:A, 'Medical Examinations'!J:J, "not found")</f>
        <v>1</v>
      </c>
      <c r="I2050" s="2" t="str">
        <f>_xlfn.XLOOKUP(A2050, 'Medical Examinations'!A:A, 'Medical Examinations'!L:L, "not found")</f>
        <v>No</v>
      </c>
      <c r="J2050" s="2" t="str">
        <f>_xlfn.XLOOKUP(A2050, 'Medical Examinations'!A:A, 'Medical Examinations'!C:C, "not found")</f>
        <v>Obesity</v>
      </c>
      <c r="K2050" s="2" t="str">
        <f>_xlfn.XLOOKUP(A2050, 'Medical Examinations'!A:A, 'Medical Examinations'!E:E, "not  found")</f>
        <v>Prediabeties</v>
      </c>
      <c r="L2050" s="16">
        <f>_xlfn.XLOOKUP(A2050, 'Hospitalisation Details'!A:A, 'Hospitalisation Details'!G:G, "not found")</f>
        <v>35709</v>
      </c>
      <c r="M2050" s="17">
        <f>_xlfn.XLOOKUP(A2050, 'Hospitalisation Details'!A:A, 'Hospitalisation Details'!J:J, "not found")</f>
        <v>2727.4</v>
      </c>
      <c r="N2050" s="2" t="str">
        <f>_xlfn.XLOOKUP(A2050, 'Hospitalisation Details'!A:A, 'Hospitalisation Details'!L:L, "not found")</f>
        <v>tier - 3</v>
      </c>
      <c r="O2050" s="2" t="str">
        <f>_xlfn.XLOOKUP(A2050, 'Hospitalisation Details'!A:A, 'Hospitalisation Details'!N:N, "not found")</f>
        <v>tier - 3</v>
      </c>
      <c r="P2050" s="2" t="str">
        <f>_xlfn.XLOOKUP(A2050, 'Hospitalisation Details'!A:A, 'Hospitalisation Details'!P:P, "not found")</f>
        <v>R1016</v>
      </c>
      <c r="Q2050" s="2">
        <f>_xlfn.XLOOKUP(A2050, 'Hospitalisation Details'!A:A, 'Hospitalisation Details'!H:H, "not found")</f>
        <v>25</v>
      </c>
    </row>
    <row r="2051" spans="1:17" ht="15.75" x14ac:dyDescent="0.25">
      <c r="A2051" s="15" t="s">
        <v>317</v>
      </c>
      <c r="B2051" s="2" t="str">
        <f>VLOOKUP(A2051, 'Customer Names'!A:E, 4, FALSE)</f>
        <v>Patrick J.</v>
      </c>
      <c r="C2051" s="2">
        <f>_xlfn.XLOOKUP(A2051, 'Medical Examinations'!A:A, 'Medical Examinations'!B:B, "not found")</f>
        <v>16.72</v>
      </c>
      <c r="D2051" s="2">
        <f>_xlfn.XLOOKUP(A2051, 'Medical Examinations'!A:A, 'Medical Examinations'!D:D, "not found")</f>
        <v>4.38</v>
      </c>
      <c r="E2051" s="2" t="str">
        <f>_xlfn.XLOOKUP(A2051, 'Medical Examinations'!A:A, 'Medical Examinations'!F:F, "not found")</f>
        <v>yes</v>
      </c>
      <c r="F2051" s="2" t="str">
        <f>_xlfn.XLOOKUP(A2051, 'Medical Examinations'!A:A, 'Medical Examinations'!G:G, "not found")</f>
        <v>No</v>
      </c>
      <c r="G2051" s="2" t="str">
        <f>_xlfn.XLOOKUP(A2051, 'Medical Examinations'!A:A, 'Medical Examinations'!H:H, "not found")</f>
        <v>No</v>
      </c>
      <c r="H2051" s="2">
        <f>_xlfn.XLOOKUP(A2051, 'Medical Examinations'!A:A, 'Medical Examinations'!J:J, "not found")</f>
        <v>1</v>
      </c>
      <c r="I2051" s="2" t="str">
        <f>_xlfn.XLOOKUP(A2051, 'Medical Examinations'!A:A, 'Medical Examinations'!L:L, "not found")</f>
        <v>No</v>
      </c>
      <c r="J2051" s="2" t="str">
        <f>_xlfn.XLOOKUP(A2051, 'Medical Examinations'!A:A, 'Medical Examinations'!C:C, "not found")</f>
        <v>Underweight</v>
      </c>
      <c r="K2051" s="2" t="str">
        <f>_xlfn.XLOOKUP(A2051, 'Medical Examinations'!A:A, 'Medical Examinations'!E:E, "not  found")</f>
        <v>Normal</v>
      </c>
      <c r="L2051" s="16">
        <f>_xlfn.XLOOKUP(A2051, 'Hospitalisation Details'!A:A, 'Hospitalisation Details'!G:G, "not found")</f>
        <v>32375</v>
      </c>
      <c r="M2051" s="17">
        <f>_xlfn.XLOOKUP(A2051, 'Hospitalisation Details'!A:A, 'Hospitalisation Details'!J:J, "not found")</f>
        <v>2726.06</v>
      </c>
      <c r="N2051" s="2" t="str">
        <f>_xlfn.XLOOKUP(A2051, 'Hospitalisation Details'!A:A, 'Hospitalisation Details'!L:L, "not found")</f>
        <v>tier - 2</v>
      </c>
      <c r="O2051" s="2" t="str">
        <f>_xlfn.XLOOKUP(A2051, 'Hospitalisation Details'!A:A, 'Hospitalisation Details'!N:N, "not found")</f>
        <v>tier - 2</v>
      </c>
      <c r="P2051" s="2" t="str">
        <f>_xlfn.XLOOKUP(A2051, 'Hospitalisation Details'!A:A, 'Hospitalisation Details'!P:P, "not found")</f>
        <v>R1013</v>
      </c>
      <c r="Q2051" s="2">
        <f>_xlfn.XLOOKUP(A2051, 'Hospitalisation Details'!A:A, 'Hospitalisation Details'!H:H, "not found")</f>
        <v>34</v>
      </c>
    </row>
    <row r="2052" spans="1:17" ht="15.75" x14ac:dyDescent="0.25">
      <c r="A2052" s="15" t="s">
        <v>316</v>
      </c>
      <c r="B2052" s="2" t="str">
        <f>VLOOKUP(A2052, 'Customer Names'!A:E, 4, FALSE)</f>
        <v>Frankline</v>
      </c>
      <c r="C2052" s="2">
        <f>_xlfn.XLOOKUP(A2052, 'Medical Examinations'!A:A, 'Medical Examinations'!B:B, "not found")</f>
        <v>26.22</v>
      </c>
      <c r="D2052" s="2">
        <f>_xlfn.XLOOKUP(A2052, 'Medical Examinations'!A:A, 'Medical Examinations'!D:D, "not found")</f>
        <v>4.6500000000000004</v>
      </c>
      <c r="E2052" s="2" t="str">
        <f>_xlfn.XLOOKUP(A2052, 'Medical Examinations'!A:A, 'Medical Examinations'!F:F, "not found")</f>
        <v>yes</v>
      </c>
      <c r="F2052" s="2" t="str">
        <f>_xlfn.XLOOKUP(A2052, 'Medical Examinations'!A:A, 'Medical Examinations'!G:G, "not found")</f>
        <v>No</v>
      </c>
      <c r="G2052" s="2" t="str">
        <f>_xlfn.XLOOKUP(A2052, 'Medical Examinations'!A:A, 'Medical Examinations'!H:H, "not found")</f>
        <v>Yes</v>
      </c>
      <c r="H2052" s="2">
        <f>_xlfn.XLOOKUP(A2052, 'Medical Examinations'!A:A, 'Medical Examinations'!J:J, "not found")</f>
        <v>1</v>
      </c>
      <c r="I2052" s="2" t="str">
        <f>_xlfn.XLOOKUP(A2052, 'Medical Examinations'!A:A, 'Medical Examinations'!L:L, "not found")</f>
        <v>No</v>
      </c>
      <c r="J2052" s="2" t="str">
        <f>_xlfn.XLOOKUP(A2052, 'Medical Examinations'!A:A, 'Medical Examinations'!C:C, "not found")</f>
        <v>Overweight</v>
      </c>
      <c r="K2052" s="2" t="str">
        <f>_xlfn.XLOOKUP(A2052, 'Medical Examinations'!A:A, 'Medical Examinations'!E:E, "not  found")</f>
        <v>Normal</v>
      </c>
      <c r="L2052" s="16">
        <f>_xlfn.XLOOKUP(A2052, 'Hospitalisation Details'!A:A, 'Hospitalisation Details'!G:G, "not found")</f>
        <v>35733</v>
      </c>
      <c r="M2052" s="17">
        <f>_xlfn.XLOOKUP(A2052, 'Hospitalisation Details'!A:A, 'Hospitalisation Details'!J:J, "not found")</f>
        <v>2721.32</v>
      </c>
      <c r="N2052" s="2" t="str">
        <f>_xlfn.XLOOKUP(A2052, 'Hospitalisation Details'!A:A, 'Hospitalisation Details'!L:L, "not found")</f>
        <v>tier - 1</v>
      </c>
      <c r="O2052" s="2" t="str">
        <f>_xlfn.XLOOKUP(A2052, 'Hospitalisation Details'!A:A, 'Hospitalisation Details'!N:N, "not found")</f>
        <v>tier - 3</v>
      </c>
      <c r="P2052" s="2" t="str">
        <f>_xlfn.XLOOKUP(A2052, 'Hospitalisation Details'!A:A, 'Hospitalisation Details'!P:P, "not found")</f>
        <v>R1014</v>
      </c>
      <c r="Q2052" s="2">
        <f>_xlfn.XLOOKUP(A2052, 'Hospitalisation Details'!A:A, 'Hospitalisation Details'!H:H, "not found")</f>
        <v>25</v>
      </c>
    </row>
    <row r="2053" spans="1:17" ht="15.75" x14ac:dyDescent="0.25">
      <c r="A2053" s="15" t="s">
        <v>315</v>
      </c>
      <c r="B2053" s="2" t="str">
        <f>VLOOKUP(A2053, 'Customer Names'!A:E, 4, FALSE)</f>
        <v>Laura T.</v>
      </c>
      <c r="C2053" s="2">
        <f>_xlfn.XLOOKUP(A2053, 'Medical Examinations'!A:A, 'Medical Examinations'!B:B, "not found")</f>
        <v>31.824999999999999</v>
      </c>
      <c r="D2053" s="2">
        <f>_xlfn.XLOOKUP(A2053, 'Medical Examinations'!A:A, 'Medical Examinations'!D:D, "not found")</f>
        <v>4.7</v>
      </c>
      <c r="E2053" s="2" t="str">
        <f>_xlfn.XLOOKUP(A2053, 'Medical Examinations'!A:A, 'Medical Examinations'!F:F, "not found")</f>
        <v>No</v>
      </c>
      <c r="F2053" s="2" t="str">
        <f>_xlfn.XLOOKUP(A2053, 'Medical Examinations'!A:A, 'Medical Examinations'!G:G, "not found")</f>
        <v>No</v>
      </c>
      <c r="G2053" s="2" t="str">
        <f>_xlfn.XLOOKUP(A2053, 'Medical Examinations'!A:A, 'Medical Examinations'!H:H, "not found")</f>
        <v>Yes</v>
      </c>
      <c r="H2053" s="2">
        <f>_xlfn.XLOOKUP(A2053, 'Medical Examinations'!A:A, 'Medical Examinations'!J:J, "not found")</f>
        <v>1</v>
      </c>
      <c r="I2053" s="2" t="str">
        <f>_xlfn.XLOOKUP(A2053, 'Medical Examinations'!A:A, 'Medical Examinations'!L:L, "not found")</f>
        <v>No</v>
      </c>
      <c r="J2053" s="2" t="str">
        <f>_xlfn.XLOOKUP(A2053, 'Medical Examinations'!A:A, 'Medical Examinations'!C:C, "not found")</f>
        <v>Obesity</v>
      </c>
      <c r="K2053" s="2" t="str">
        <f>_xlfn.XLOOKUP(A2053, 'Medical Examinations'!A:A, 'Medical Examinations'!E:E, "not  found")</f>
        <v>Normal</v>
      </c>
      <c r="L2053" s="16">
        <f>_xlfn.XLOOKUP(A2053, 'Hospitalisation Details'!A:A, 'Hospitalisation Details'!G:G, "not found")</f>
        <v>37839</v>
      </c>
      <c r="M2053" s="17">
        <f>_xlfn.XLOOKUP(A2053, 'Hospitalisation Details'!A:A, 'Hospitalisation Details'!J:J, "not found")</f>
        <v>2719.28</v>
      </c>
      <c r="N2053" s="2" t="str">
        <f>_xlfn.XLOOKUP(A2053, 'Hospitalisation Details'!A:A, 'Hospitalisation Details'!L:L, "not found")</f>
        <v>tier - 2</v>
      </c>
      <c r="O2053" s="2" t="str">
        <f>_xlfn.XLOOKUP(A2053, 'Hospitalisation Details'!A:A, 'Hospitalisation Details'!N:N, "not found")</f>
        <v>tier - 2</v>
      </c>
      <c r="P2053" s="2" t="str">
        <f>_xlfn.XLOOKUP(A2053, 'Hospitalisation Details'!A:A, 'Hospitalisation Details'!P:P, "not found")</f>
        <v>R1012</v>
      </c>
      <c r="Q2053" s="2">
        <f>_xlfn.XLOOKUP(A2053, 'Hospitalisation Details'!A:A, 'Hospitalisation Details'!H:H, "not found")</f>
        <v>19</v>
      </c>
    </row>
    <row r="2054" spans="1:17" ht="15.75" x14ac:dyDescent="0.25">
      <c r="A2054" s="15" t="s">
        <v>314</v>
      </c>
      <c r="B2054" s="2" t="str">
        <f>VLOOKUP(A2054, 'Customer Names'!A:E, 4, FALSE)</f>
        <v>Natalia</v>
      </c>
      <c r="C2054" s="2">
        <f>_xlfn.XLOOKUP(A2054, 'Medical Examinations'!A:A, 'Medical Examinations'!B:B, "not found")</f>
        <v>25.745000000000001</v>
      </c>
      <c r="D2054" s="2">
        <f>_xlfn.XLOOKUP(A2054, 'Medical Examinations'!A:A, 'Medical Examinations'!D:D, "not found")</f>
        <v>4.34</v>
      </c>
      <c r="E2054" s="2" t="str">
        <f>_xlfn.XLOOKUP(A2054, 'Medical Examinations'!A:A, 'Medical Examinations'!F:F, "not found")</f>
        <v>No</v>
      </c>
      <c r="F2054" s="2" t="str">
        <f>_xlfn.XLOOKUP(A2054, 'Medical Examinations'!A:A, 'Medical Examinations'!G:G, "not found")</f>
        <v>No</v>
      </c>
      <c r="G2054" s="2" t="str">
        <f>_xlfn.XLOOKUP(A2054, 'Medical Examinations'!A:A, 'Medical Examinations'!H:H, "not found")</f>
        <v>Yes</v>
      </c>
      <c r="H2054" s="2">
        <f>_xlfn.XLOOKUP(A2054, 'Medical Examinations'!A:A, 'Medical Examinations'!J:J, "not found")</f>
        <v>1</v>
      </c>
      <c r="I2054" s="2" t="str">
        <f>_xlfn.XLOOKUP(A2054, 'Medical Examinations'!A:A, 'Medical Examinations'!L:L, "not found")</f>
        <v>No</v>
      </c>
      <c r="J2054" s="2" t="str">
        <f>_xlfn.XLOOKUP(A2054, 'Medical Examinations'!A:A, 'Medical Examinations'!C:C, "not found")</f>
        <v>Overweight</v>
      </c>
      <c r="K2054" s="2" t="str">
        <f>_xlfn.XLOOKUP(A2054, 'Medical Examinations'!A:A, 'Medical Examinations'!E:E, "not  found")</f>
        <v>Normal</v>
      </c>
      <c r="L2054" s="16">
        <f>_xlfn.XLOOKUP(A2054, 'Hospitalisation Details'!A:A, 'Hospitalisation Details'!G:G, "not found")</f>
        <v>37956</v>
      </c>
      <c r="M2054" s="17">
        <f>_xlfn.XLOOKUP(A2054, 'Hospitalisation Details'!A:A, 'Hospitalisation Details'!J:J, "not found")</f>
        <v>2710.83</v>
      </c>
      <c r="N2054" s="2" t="str">
        <f>_xlfn.XLOOKUP(A2054, 'Hospitalisation Details'!A:A, 'Hospitalisation Details'!L:L, "not found")</f>
        <v>tier - 2</v>
      </c>
      <c r="O2054" s="2" t="str">
        <f>_xlfn.XLOOKUP(A2054, 'Hospitalisation Details'!A:A, 'Hospitalisation Details'!N:N, "not found")</f>
        <v>tier - 3</v>
      </c>
      <c r="P2054" s="2" t="str">
        <f>_xlfn.XLOOKUP(A2054, 'Hospitalisation Details'!A:A, 'Hospitalisation Details'!P:P, "not found")</f>
        <v>R1012</v>
      </c>
      <c r="Q2054" s="2">
        <f>_xlfn.XLOOKUP(A2054, 'Hospitalisation Details'!A:A, 'Hospitalisation Details'!H:H, "not found")</f>
        <v>19</v>
      </c>
    </row>
    <row r="2055" spans="1:17" ht="15.75" x14ac:dyDescent="0.25">
      <c r="A2055" s="15" t="s">
        <v>313</v>
      </c>
      <c r="B2055" s="2" t="str">
        <f>VLOOKUP(A2055, 'Customer Names'!A:E, 4, FALSE)</f>
        <v>Jennifer L.</v>
      </c>
      <c r="C2055" s="2">
        <f>_xlfn.XLOOKUP(A2055, 'Medical Examinations'!A:A, 'Medical Examinations'!B:B, "not found")</f>
        <v>24.605</v>
      </c>
      <c r="D2055" s="2">
        <f>_xlfn.XLOOKUP(A2055, 'Medical Examinations'!A:A, 'Medical Examinations'!D:D, "not found")</f>
        <v>5.62</v>
      </c>
      <c r="E2055" s="2" t="str">
        <f>_xlfn.XLOOKUP(A2055, 'Medical Examinations'!A:A, 'Medical Examinations'!F:F, "not found")</f>
        <v>No</v>
      </c>
      <c r="F2055" s="2" t="str">
        <f>_xlfn.XLOOKUP(A2055, 'Medical Examinations'!A:A, 'Medical Examinations'!G:G, "not found")</f>
        <v>No</v>
      </c>
      <c r="G2055" s="2" t="str">
        <f>_xlfn.XLOOKUP(A2055, 'Medical Examinations'!A:A, 'Medical Examinations'!H:H, "not found")</f>
        <v>Yes</v>
      </c>
      <c r="H2055" s="2">
        <f>_xlfn.XLOOKUP(A2055, 'Medical Examinations'!A:A, 'Medical Examinations'!J:J, "not found")</f>
        <v>1</v>
      </c>
      <c r="I2055" s="2" t="str">
        <f>_xlfn.XLOOKUP(A2055, 'Medical Examinations'!A:A, 'Medical Examinations'!L:L, "not found")</f>
        <v>No</v>
      </c>
      <c r="J2055" s="2" t="str">
        <f>_xlfn.XLOOKUP(A2055, 'Medical Examinations'!A:A, 'Medical Examinations'!C:C, "not found")</f>
        <v>Normal Weight</v>
      </c>
      <c r="K2055" s="2" t="str">
        <f>_xlfn.XLOOKUP(A2055, 'Medical Examinations'!A:A, 'Medical Examinations'!E:E, "not  found")</f>
        <v>Normal</v>
      </c>
      <c r="L2055" s="16">
        <f>_xlfn.XLOOKUP(A2055, 'Hospitalisation Details'!A:A, 'Hospitalisation Details'!G:G, "not found")</f>
        <v>37946</v>
      </c>
      <c r="M2055" s="17">
        <f>_xlfn.XLOOKUP(A2055, 'Hospitalisation Details'!A:A, 'Hospitalisation Details'!J:J, "not found")</f>
        <v>2709.24</v>
      </c>
      <c r="N2055" s="2" t="str">
        <f>_xlfn.XLOOKUP(A2055, 'Hospitalisation Details'!A:A, 'Hospitalisation Details'!L:L, "not found")</f>
        <v>tier - 2</v>
      </c>
      <c r="O2055" s="2" t="str">
        <f>_xlfn.XLOOKUP(A2055, 'Hospitalisation Details'!A:A, 'Hospitalisation Details'!N:N, "not found")</f>
        <v>tier - 2</v>
      </c>
      <c r="P2055" s="2" t="str">
        <f>_xlfn.XLOOKUP(A2055, 'Hospitalisation Details'!A:A, 'Hospitalisation Details'!P:P, "not found")</f>
        <v>R1012</v>
      </c>
      <c r="Q2055" s="2">
        <f>_xlfn.XLOOKUP(A2055, 'Hospitalisation Details'!A:A, 'Hospitalisation Details'!H:H, "not found")</f>
        <v>19</v>
      </c>
    </row>
    <row r="2056" spans="1:17" ht="15.75" x14ac:dyDescent="0.25">
      <c r="A2056" s="15" t="s">
        <v>312</v>
      </c>
      <c r="B2056" s="2" t="str">
        <f>VLOOKUP(A2056, 'Customer Names'!A:E, 4, FALSE)</f>
        <v>Brooke</v>
      </c>
      <c r="C2056" s="2">
        <f>_xlfn.XLOOKUP(A2056, 'Medical Examinations'!A:A, 'Medical Examinations'!B:B, "not found")</f>
        <v>24.51</v>
      </c>
      <c r="D2056" s="2">
        <f>_xlfn.XLOOKUP(A2056, 'Medical Examinations'!A:A, 'Medical Examinations'!D:D, "not found")</f>
        <v>4.24</v>
      </c>
      <c r="E2056" s="2" t="str">
        <f>_xlfn.XLOOKUP(A2056, 'Medical Examinations'!A:A, 'Medical Examinations'!F:F, "not found")</f>
        <v>No</v>
      </c>
      <c r="F2056" s="2" t="str">
        <f>_xlfn.XLOOKUP(A2056, 'Medical Examinations'!A:A, 'Medical Examinations'!G:G, "not found")</f>
        <v>No</v>
      </c>
      <c r="G2056" s="2" t="str">
        <f>_xlfn.XLOOKUP(A2056, 'Medical Examinations'!A:A, 'Medical Examinations'!H:H, "not found")</f>
        <v>Yes</v>
      </c>
      <c r="H2056" s="2">
        <f>_xlfn.XLOOKUP(A2056, 'Medical Examinations'!A:A, 'Medical Examinations'!J:J, "not found")</f>
        <v>1</v>
      </c>
      <c r="I2056" s="2" t="str">
        <f>_xlfn.XLOOKUP(A2056, 'Medical Examinations'!A:A, 'Medical Examinations'!L:L, "not found")</f>
        <v>No</v>
      </c>
      <c r="J2056" s="2" t="str">
        <f>_xlfn.XLOOKUP(A2056, 'Medical Examinations'!A:A, 'Medical Examinations'!C:C, "not found")</f>
        <v>Normal Weight</v>
      </c>
      <c r="K2056" s="2" t="str">
        <f>_xlfn.XLOOKUP(A2056, 'Medical Examinations'!A:A, 'Medical Examinations'!E:E, "not  found")</f>
        <v>Normal</v>
      </c>
      <c r="L2056" s="16">
        <f>_xlfn.XLOOKUP(A2056, 'Hospitalisation Details'!A:A, 'Hospitalisation Details'!G:G, "not found")</f>
        <v>37819</v>
      </c>
      <c r="M2056" s="17">
        <f>_xlfn.XLOOKUP(A2056, 'Hospitalisation Details'!A:A, 'Hospitalisation Details'!J:J, "not found")</f>
        <v>2709.11</v>
      </c>
      <c r="N2056" s="2" t="str">
        <f>_xlfn.XLOOKUP(A2056, 'Hospitalisation Details'!A:A, 'Hospitalisation Details'!L:L, "not found")</f>
        <v>tier - 2</v>
      </c>
      <c r="O2056" s="2" t="str">
        <f>_xlfn.XLOOKUP(A2056, 'Hospitalisation Details'!A:A, 'Hospitalisation Details'!N:N, "not found")</f>
        <v>tier - 2</v>
      </c>
      <c r="P2056" s="2" t="str">
        <f>_xlfn.XLOOKUP(A2056, 'Hospitalisation Details'!A:A, 'Hospitalisation Details'!P:P, "not found")</f>
        <v>R1012</v>
      </c>
      <c r="Q2056" s="2">
        <f>_xlfn.XLOOKUP(A2056, 'Hospitalisation Details'!A:A, 'Hospitalisation Details'!H:H, "not found")</f>
        <v>19</v>
      </c>
    </row>
    <row r="2057" spans="1:17" ht="15.75" x14ac:dyDescent="0.25">
      <c r="A2057" s="15" t="s">
        <v>311</v>
      </c>
      <c r="B2057" s="2" t="str">
        <f>VLOOKUP(A2057, 'Customer Names'!A:E, 4, FALSE)</f>
        <v>Jeremy M</v>
      </c>
      <c r="C2057" s="2">
        <f>_xlfn.XLOOKUP(A2057, 'Medical Examinations'!A:A, 'Medical Examinations'!B:B, "not found")</f>
        <v>31.065000000000001</v>
      </c>
      <c r="D2057" s="2">
        <f>_xlfn.XLOOKUP(A2057, 'Medical Examinations'!A:A, 'Medical Examinations'!D:D, "not found")</f>
        <v>4.57</v>
      </c>
      <c r="E2057" s="2" t="str">
        <f>_xlfn.XLOOKUP(A2057, 'Medical Examinations'!A:A, 'Medical Examinations'!F:F, "not found")</f>
        <v>yes</v>
      </c>
      <c r="F2057" s="2" t="str">
        <f>_xlfn.XLOOKUP(A2057, 'Medical Examinations'!A:A, 'Medical Examinations'!G:G, "not found")</f>
        <v>No</v>
      </c>
      <c r="G2057" s="2" t="str">
        <f>_xlfn.XLOOKUP(A2057, 'Medical Examinations'!A:A, 'Medical Examinations'!H:H, "not found")</f>
        <v>No</v>
      </c>
      <c r="H2057" s="2">
        <f>_xlfn.XLOOKUP(A2057, 'Medical Examinations'!A:A, 'Medical Examinations'!J:J, "not found")</f>
        <v>0</v>
      </c>
      <c r="I2057" s="2" t="str">
        <f>_xlfn.XLOOKUP(A2057, 'Medical Examinations'!A:A, 'Medical Examinations'!L:L, "not found")</f>
        <v>No</v>
      </c>
      <c r="J2057" s="2" t="str">
        <f>_xlfn.XLOOKUP(A2057, 'Medical Examinations'!A:A, 'Medical Examinations'!C:C, "not found")</f>
        <v>Obesity</v>
      </c>
      <c r="K2057" s="2" t="str">
        <f>_xlfn.XLOOKUP(A2057, 'Medical Examinations'!A:A, 'Medical Examinations'!E:E, "not  found")</f>
        <v>Normal</v>
      </c>
      <c r="L2057" s="16">
        <f>_xlfn.XLOOKUP(A2057, 'Hospitalisation Details'!A:A, 'Hospitalisation Details'!G:G, "not found")</f>
        <v>35229</v>
      </c>
      <c r="M2057" s="17">
        <f>_xlfn.XLOOKUP(A2057, 'Hospitalisation Details'!A:A, 'Hospitalisation Details'!J:J, "not found")</f>
        <v>2699.57</v>
      </c>
      <c r="N2057" s="2" t="str">
        <f>_xlfn.XLOOKUP(A2057, 'Hospitalisation Details'!A:A, 'Hospitalisation Details'!L:L, "not found")</f>
        <v>tier - 2</v>
      </c>
      <c r="O2057" s="2" t="str">
        <f>_xlfn.XLOOKUP(A2057, 'Hospitalisation Details'!A:A, 'Hospitalisation Details'!N:N, "not found")</f>
        <v>tier - 1</v>
      </c>
      <c r="P2057" s="2" t="str">
        <f>_xlfn.XLOOKUP(A2057, 'Hospitalisation Details'!A:A, 'Hospitalisation Details'!P:P, "not found")</f>
        <v>R1012</v>
      </c>
      <c r="Q2057" s="2">
        <f>_xlfn.XLOOKUP(A2057, 'Hospitalisation Details'!A:A, 'Hospitalisation Details'!H:H, "not found")</f>
        <v>26</v>
      </c>
    </row>
    <row r="2058" spans="1:17" ht="15.75" x14ac:dyDescent="0.25">
      <c r="A2058" s="15" t="s">
        <v>310</v>
      </c>
      <c r="B2058" s="2" t="str">
        <f>VLOOKUP(A2058, 'Customer Names'!A:E, 4, FALSE)</f>
        <v>Megan L.</v>
      </c>
      <c r="C2058" s="2">
        <f>_xlfn.XLOOKUP(A2058, 'Medical Examinations'!A:A, 'Medical Examinations'!B:B, "not found")</f>
        <v>28.12</v>
      </c>
      <c r="D2058" s="2">
        <f>_xlfn.XLOOKUP(A2058, 'Medical Examinations'!A:A, 'Medical Examinations'!D:D, "not found")</f>
        <v>5.05</v>
      </c>
      <c r="E2058" s="2" t="str">
        <f>_xlfn.XLOOKUP(A2058, 'Medical Examinations'!A:A, 'Medical Examinations'!F:F, "not found")</f>
        <v>No</v>
      </c>
      <c r="F2058" s="2" t="str">
        <f>_xlfn.XLOOKUP(A2058, 'Medical Examinations'!A:A, 'Medical Examinations'!G:G, "not found")</f>
        <v>No</v>
      </c>
      <c r="G2058" s="2" t="str">
        <f>_xlfn.XLOOKUP(A2058, 'Medical Examinations'!A:A, 'Medical Examinations'!H:H, "not found")</f>
        <v>No</v>
      </c>
      <c r="H2058" s="2">
        <f>_xlfn.XLOOKUP(A2058, 'Medical Examinations'!A:A, 'Medical Examinations'!J:J, "not found")</f>
        <v>0</v>
      </c>
      <c r="I2058" s="2" t="str">
        <f>_xlfn.XLOOKUP(A2058, 'Medical Examinations'!A:A, 'Medical Examinations'!L:L, "not found")</f>
        <v>No</v>
      </c>
      <c r="J2058" s="2" t="str">
        <f>_xlfn.XLOOKUP(A2058, 'Medical Examinations'!A:A, 'Medical Examinations'!C:C, "not found")</f>
        <v>Overweight</v>
      </c>
      <c r="K2058" s="2" t="str">
        <f>_xlfn.XLOOKUP(A2058, 'Medical Examinations'!A:A, 'Medical Examinations'!E:E, "not  found")</f>
        <v>Normal</v>
      </c>
      <c r="L2058" s="16">
        <f>_xlfn.XLOOKUP(A2058, 'Hospitalisation Details'!A:A, 'Hospitalisation Details'!G:G, "not found")</f>
        <v>36322</v>
      </c>
      <c r="M2058" s="17">
        <f>_xlfn.XLOOKUP(A2058, 'Hospitalisation Details'!A:A, 'Hospitalisation Details'!J:J, "not found")</f>
        <v>2690.11</v>
      </c>
      <c r="N2058" s="2" t="str">
        <f>_xlfn.XLOOKUP(A2058, 'Hospitalisation Details'!A:A, 'Hospitalisation Details'!L:L, "not found")</f>
        <v>tier - 2</v>
      </c>
      <c r="O2058" s="2" t="str">
        <f>_xlfn.XLOOKUP(A2058, 'Hospitalisation Details'!A:A, 'Hospitalisation Details'!N:N, "not found")</f>
        <v>tier - 2</v>
      </c>
      <c r="P2058" s="2" t="str">
        <f>_xlfn.XLOOKUP(A2058, 'Hospitalisation Details'!A:A, 'Hospitalisation Details'!P:P, "not found")</f>
        <v>R1012</v>
      </c>
      <c r="Q2058" s="2">
        <f>_xlfn.XLOOKUP(A2058, 'Hospitalisation Details'!A:A, 'Hospitalisation Details'!H:H, "not found")</f>
        <v>23</v>
      </c>
    </row>
    <row r="2059" spans="1:17" ht="15.75" x14ac:dyDescent="0.25">
      <c r="A2059" s="15" t="s">
        <v>309</v>
      </c>
      <c r="B2059" s="2" t="str">
        <f>VLOOKUP(A2059, 'Customer Names'!A:E, 4, FALSE)</f>
        <v>Bryan</v>
      </c>
      <c r="C2059" s="2">
        <f>_xlfn.XLOOKUP(A2059, 'Medical Examinations'!A:A, 'Medical Examinations'!B:B, "not found")</f>
        <v>38.06</v>
      </c>
      <c r="D2059" s="2">
        <f>_xlfn.XLOOKUP(A2059, 'Medical Examinations'!A:A, 'Medical Examinations'!D:D, "not found")</f>
        <v>6.16</v>
      </c>
      <c r="E2059" s="2" t="str">
        <f>_xlfn.XLOOKUP(A2059, 'Medical Examinations'!A:A, 'Medical Examinations'!F:F, "not found")</f>
        <v>No</v>
      </c>
      <c r="F2059" s="2" t="str">
        <f>_xlfn.XLOOKUP(A2059, 'Medical Examinations'!A:A, 'Medical Examinations'!G:G, "not found")</f>
        <v>No</v>
      </c>
      <c r="G2059" s="2" t="str">
        <f>_xlfn.XLOOKUP(A2059, 'Medical Examinations'!A:A, 'Medical Examinations'!H:H, "not found")</f>
        <v>No</v>
      </c>
      <c r="H2059" s="2">
        <f>_xlfn.XLOOKUP(A2059, 'Medical Examinations'!A:A, 'Medical Examinations'!J:J, "not found")</f>
        <v>0</v>
      </c>
      <c r="I2059" s="2" t="str">
        <f>_xlfn.XLOOKUP(A2059, 'Medical Examinations'!A:A, 'Medical Examinations'!L:L, "not found")</f>
        <v>No</v>
      </c>
      <c r="J2059" s="2" t="str">
        <f>_xlfn.XLOOKUP(A2059, 'Medical Examinations'!A:A, 'Medical Examinations'!C:C, "not found")</f>
        <v>Obesity</v>
      </c>
      <c r="K2059" s="2" t="str">
        <f>_xlfn.XLOOKUP(A2059, 'Medical Examinations'!A:A, 'Medical Examinations'!E:E, "not  found")</f>
        <v>Prediabeties</v>
      </c>
      <c r="L2059" s="16">
        <f>_xlfn.XLOOKUP(A2059, 'Hospitalisation Details'!A:A, 'Hospitalisation Details'!G:G, "not found")</f>
        <v>34609</v>
      </c>
      <c r="M2059" s="17">
        <f>_xlfn.XLOOKUP(A2059, 'Hospitalisation Details'!A:A, 'Hospitalisation Details'!J:J, "not found")</f>
        <v>2689.5</v>
      </c>
      <c r="N2059" s="2" t="str">
        <f>_xlfn.XLOOKUP(A2059, 'Hospitalisation Details'!A:A, 'Hospitalisation Details'!L:L, "not found")</f>
        <v>tier - 3</v>
      </c>
      <c r="O2059" s="2" t="str">
        <f>_xlfn.XLOOKUP(A2059, 'Hospitalisation Details'!A:A, 'Hospitalisation Details'!N:N, "not found")</f>
        <v>tier - 2</v>
      </c>
      <c r="P2059" s="2" t="str">
        <f>_xlfn.XLOOKUP(A2059, 'Hospitalisation Details'!A:A, 'Hospitalisation Details'!P:P, "not found")</f>
        <v>R1013</v>
      </c>
      <c r="Q2059" s="2">
        <f>_xlfn.XLOOKUP(A2059, 'Hospitalisation Details'!A:A, 'Hospitalisation Details'!H:H, "not found")</f>
        <v>28</v>
      </c>
    </row>
    <row r="2060" spans="1:17" ht="15.75" x14ac:dyDescent="0.25">
      <c r="A2060" s="15" t="s">
        <v>308</v>
      </c>
      <c r="B2060" s="2" t="str">
        <f>VLOOKUP(A2060, 'Customer Names'!A:E, 4, FALSE)</f>
        <v>Marny</v>
      </c>
      <c r="C2060" s="2">
        <f>_xlfn.XLOOKUP(A2060, 'Medical Examinations'!A:A, 'Medical Examinations'!B:B, "not found")</f>
        <v>24.96</v>
      </c>
      <c r="D2060" s="2">
        <f>_xlfn.XLOOKUP(A2060, 'Medical Examinations'!A:A, 'Medical Examinations'!D:D, "not found")</f>
        <v>4.57</v>
      </c>
      <c r="E2060" s="2" t="str">
        <f>_xlfn.XLOOKUP(A2060, 'Medical Examinations'!A:A, 'Medical Examinations'!F:F, "not found")</f>
        <v>No</v>
      </c>
      <c r="F2060" s="2" t="str">
        <f>_xlfn.XLOOKUP(A2060, 'Medical Examinations'!A:A, 'Medical Examinations'!G:G, "not found")</f>
        <v>No</v>
      </c>
      <c r="G2060" s="2" t="str">
        <f>_xlfn.XLOOKUP(A2060, 'Medical Examinations'!A:A, 'Medical Examinations'!H:H, "not found")</f>
        <v>No</v>
      </c>
      <c r="H2060" s="2">
        <f>_xlfn.XLOOKUP(A2060, 'Medical Examinations'!A:A, 'Medical Examinations'!J:J, "not found")</f>
        <v>0</v>
      </c>
      <c r="I2060" s="2" t="str">
        <f>_xlfn.XLOOKUP(A2060, 'Medical Examinations'!A:A, 'Medical Examinations'!L:L, "not found")</f>
        <v>No</v>
      </c>
      <c r="J2060" s="2" t="str">
        <f>_xlfn.XLOOKUP(A2060, 'Medical Examinations'!A:A, 'Medical Examinations'!C:C, "not found")</f>
        <v>Normal Weight</v>
      </c>
      <c r="K2060" s="2" t="str">
        <f>_xlfn.XLOOKUP(A2060, 'Medical Examinations'!A:A, 'Medical Examinations'!E:E, "not  found")</f>
        <v>Normal</v>
      </c>
      <c r="L2060" s="16">
        <f>_xlfn.XLOOKUP(A2060, 'Hospitalisation Details'!A:A, 'Hospitalisation Details'!G:G, "not found")</f>
        <v>34594</v>
      </c>
      <c r="M2060" s="17">
        <f>_xlfn.XLOOKUP(A2060, 'Hospitalisation Details'!A:A, 'Hospitalisation Details'!J:J, "not found")</f>
        <v>2684.69</v>
      </c>
      <c r="N2060" s="2" t="str">
        <f>_xlfn.XLOOKUP(A2060, 'Hospitalisation Details'!A:A, 'Hospitalisation Details'!L:L, "not found")</f>
        <v>tier - 2</v>
      </c>
      <c r="O2060" s="2" t="str">
        <f>_xlfn.XLOOKUP(A2060, 'Hospitalisation Details'!A:A, 'Hospitalisation Details'!N:N, "not found")</f>
        <v>tier - 2</v>
      </c>
      <c r="P2060" s="2" t="str">
        <f>_xlfn.XLOOKUP(A2060, 'Hospitalisation Details'!A:A, 'Hospitalisation Details'!P:P, "not found")</f>
        <v>R1013</v>
      </c>
      <c r="Q2060" s="2">
        <f>_xlfn.XLOOKUP(A2060, 'Hospitalisation Details'!A:A, 'Hospitalisation Details'!H:H, "not found")</f>
        <v>28</v>
      </c>
    </row>
    <row r="2061" spans="1:17" ht="15.75" x14ac:dyDescent="0.25">
      <c r="A2061" s="15" t="s">
        <v>307</v>
      </c>
      <c r="B2061" s="2" t="str">
        <f>VLOOKUP(A2061, 'Customer Names'!A:E, 4, FALSE)</f>
        <v>Marc</v>
      </c>
      <c r="C2061" s="2">
        <f>_xlfn.XLOOKUP(A2061, 'Medical Examinations'!A:A, 'Medical Examinations'!B:B, "not found")</f>
        <v>17.670000000000002</v>
      </c>
      <c r="D2061" s="2">
        <f>_xlfn.XLOOKUP(A2061, 'Medical Examinations'!A:A, 'Medical Examinations'!D:D, "not found")</f>
        <v>5.53</v>
      </c>
      <c r="E2061" s="2" t="str">
        <f>_xlfn.XLOOKUP(A2061, 'Medical Examinations'!A:A, 'Medical Examinations'!F:F, "not found")</f>
        <v>yes</v>
      </c>
      <c r="F2061" s="2" t="str">
        <f>_xlfn.XLOOKUP(A2061, 'Medical Examinations'!A:A, 'Medical Examinations'!G:G, "not found")</f>
        <v>No</v>
      </c>
      <c r="G2061" s="2" t="str">
        <f>_xlfn.XLOOKUP(A2061, 'Medical Examinations'!A:A, 'Medical Examinations'!H:H, "not found")</f>
        <v>No</v>
      </c>
      <c r="H2061" s="2">
        <f>_xlfn.XLOOKUP(A2061, 'Medical Examinations'!A:A, 'Medical Examinations'!J:J, "not found")</f>
        <v>0</v>
      </c>
      <c r="I2061" s="2" t="str">
        <f>_xlfn.XLOOKUP(A2061, 'Medical Examinations'!A:A, 'Medical Examinations'!L:L, "not found")</f>
        <v>No</v>
      </c>
      <c r="J2061" s="2" t="str">
        <f>_xlfn.XLOOKUP(A2061, 'Medical Examinations'!A:A, 'Medical Examinations'!C:C, "not found")</f>
        <v>Underweight</v>
      </c>
      <c r="K2061" s="2" t="str">
        <f>_xlfn.XLOOKUP(A2061, 'Medical Examinations'!A:A, 'Medical Examinations'!E:E, "not  found")</f>
        <v>Normal</v>
      </c>
      <c r="L2061" s="16">
        <f>_xlfn.XLOOKUP(A2061, 'Hospitalisation Details'!A:A, 'Hospitalisation Details'!G:G, "not found")</f>
        <v>35282</v>
      </c>
      <c r="M2061" s="17">
        <f>_xlfn.XLOOKUP(A2061, 'Hospitalisation Details'!A:A, 'Hospitalisation Details'!J:J, "not found")</f>
        <v>2680.95</v>
      </c>
      <c r="N2061" s="2" t="str">
        <f>_xlfn.XLOOKUP(A2061, 'Hospitalisation Details'!A:A, 'Hospitalisation Details'!L:L, "not found")</f>
        <v>tier - 3</v>
      </c>
      <c r="O2061" s="2" t="str">
        <f>_xlfn.XLOOKUP(A2061, 'Hospitalisation Details'!A:A, 'Hospitalisation Details'!N:N, "not found")</f>
        <v>tier - 2</v>
      </c>
      <c r="P2061" s="2" t="str">
        <f>_xlfn.XLOOKUP(A2061, 'Hospitalisation Details'!A:A, 'Hospitalisation Details'!P:P, "not found")</f>
        <v>R1012</v>
      </c>
      <c r="Q2061" s="2">
        <f>_xlfn.XLOOKUP(A2061, 'Hospitalisation Details'!A:A, 'Hospitalisation Details'!H:H, "not found")</f>
        <v>26</v>
      </c>
    </row>
    <row r="2062" spans="1:17" ht="15.75" x14ac:dyDescent="0.25">
      <c r="A2062" s="15" t="s">
        <v>306</v>
      </c>
      <c r="B2062" s="2" t="str">
        <f>VLOOKUP(A2062, 'Customer Names'!A:E, 4, FALSE)</f>
        <v>Benjamin L</v>
      </c>
      <c r="C2062" s="2">
        <f>_xlfn.XLOOKUP(A2062, 'Medical Examinations'!A:A, 'Medical Examinations'!B:B, "not found")</f>
        <v>31.35</v>
      </c>
      <c r="D2062" s="2">
        <f>_xlfn.XLOOKUP(A2062, 'Medical Examinations'!A:A, 'Medical Examinations'!D:D, "not found")</f>
        <v>5.84</v>
      </c>
      <c r="E2062" s="2" t="str">
        <f>_xlfn.XLOOKUP(A2062, 'Medical Examinations'!A:A, 'Medical Examinations'!F:F, "not found")</f>
        <v>No</v>
      </c>
      <c r="F2062" s="2" t="str">
        <f>_xlfn.XLOOKUP(A2062, 'Medical Examinations'!A:A, 'Medical Examinations'!G:G, "not found")</f>
        <v>yes</v>
      </c>
      <c r="G2062" s="2" t="str">
        <f>_xlfn.XLOOKUP(A2062, 'Medical Examinations'!A:A, 'Medical Examinations'!H:H, "not found")</f>
        <v>No</v>
      </c>
      <c r="H2062" s="2">
        <f>_xlfn.XLOOKUP(A2062, 'Medical Examinations'!A:A, 'Medical Examinations'!J:J, "not found")</f>
        <v>1</v>
      </c>
      <c r="I2062" s="2" t="str">
        <f>_xlfn.XLOOKUP(A2062, 'Medical Examinations'!A:A, 'Medical Examinations'!L:L, "not found")</f>
        <v>No</v>
      </c>
      <c r="J2062" s="2" t="str">
        <f>_xlfn.XLOOKUP(A2062, 'Medical Examinations'!A:A, 'Medical Examinations'!C:C, "not found")</f>
        <v>Obesity</v>
      </c>
      <c r="K2062" s="2" t="str">
        <f>_xlfn.XLOOKUP(A2062, 'Medical Examinations'!A:A, 'Medical Examinations'!E:E, "not  found")</f>
        <v>Prediabeties</v>
      </c>
      <c r="L2062" s="16">
        <f>_xlfn.XLOOKUP(A2062, 'Hospitalisation Details'!A:A, 'Hospitalisation Details'!G:G, "not found")</f>
        <v>36869</v>
      </c>
      <c r="M2062" s="17">
        <f>_xlfn.XLOOKUP(A2062, 'Hospitalisation Details'!A:A, 'Hospitalisation Details'!J:J, "not found")</f>
        <v>2643.27</v>
      </c>
      <c r="N2062" s="2" t="str">
        <f>_xlfn.XLOOKUP(A2062, 'Hospitalisation Details'!A:A, 'Hospitalisation Details'!L:L, "not found")</f>
        <v>tier - 2</v>
      </c>
      <c r="O2062" s="2" t="str">
        <f>_xlfn.XLOOKUP(A2062, 'Hospitalisation Details'!A:A, 'Hospitalisation Details'!N:N, "not found")</f>
        <v>tier - 1</v>
      </c>
      <c r="P2062" s="2" t="str">
        <f>_xlfn.XLOOKUP(A2062, 'Hospitalisation Details'!A:A, 'Hospitalisation Details'!P:P, "not found")</f>
        <v>R1012</v>
      </c>
      <c r="Q2062" s="2">
        <f>_xlfn.XLOOKUP(A2062, 'Hospitalisation Details'!A:A, 'Hospitalisation Details'!H:H, "not found")</f>
        <v>22</v>
      </c>
    </row>
    <row r="2063" spans="1:17" ht="15.75" x14ac:dyDescent="0.25">
      <c r="A2063" s="15" t="s">
        <v>305</v>
      </c>
      <c r="B2063" s="2" t="str">
        <f>VLOOKUP(A2063, 'Customer Names'!A:E, 4, FALSE)</f>
        <v>Rob G</v>
      </c>
      <c r="C2063" s="2">
        <f>_xlfn.XLOOKUP(A2063, 'Medical Examinations'!A:A, 'Medical Examinations'!B:B, "not found")</f>
        <v>28.31</v>
      </c>
      <c r="D2063" s="2">
        <f>_xlfn.XLOOKUP(A2063, 'Medical Examinations'!A:A, 'Medical Examinations'!D:D, "not found")</f>
        <v>6.41</v>
      </c>
      <c r="E2063" s="2" t="str">
        <f>_xlfn.XLOOKUP(A2063, 'Medical Examinations'!A:A, 'Medical Examinations'!F:F, "not found")</f>
        <v>No</v>
      </c>
      <c r="F2063" s="2" t="str">
        <f>_xlfn.XLOOKUP(A2063, 'Medical Examinations'!A:A, 'Medical Examinations'!G:G, "not found")</f>
        <v>yes</v>
      </c>
      <c r="G2063" s="2" t="str">
        <f>_xlfn.XLOOKUP(A2063, 'Medical Examinations'!A:A, 'Medical Examinations'!H:H, "not found")</f>
        <v>No</v>
      </c>
      <c r="H2063" s="2">
        <f>_xlfn.XLOOKUP(A2063, 'Medical Examinations'!A:A, 'Medical Examinations'!J:J, "not found")</f>
        <v>1</v>
      </c>
      <c r="I2063" s="2" t="str">
        <f>_xlfn.XLOOKUP(A2063, 'Medical Examinations'!A:A, 'Medical Examinations'!L:L, "not found")</f>
        <v>No</v>
      </c>
      <c r="J2063" s="2" t="str">
        <f>_xlfn.XLOOKUP(A2063, 'Medical Examinations'!A:A, 'Medical Examinations'!C:C, "not found")</f>
        <v>Overweight</v>
      </c>
      <c r="K2063" s="2" t="str">
        <f>_xlfn.XLOOKUP(A2063, 'Medical Examinations'!A:A, 'Medical Examinations'!E:E, "not  found")</f>
        <v>Prediabeties</v>
      </c>
      <c r="L2063" s="16">
        <f>_xlfn.XLOOKUP(A2063, 'Hospitalisation Details'!A:A, 'Hospitalisation Details'!G:G, "not found")</f>
        <v>36701</v>
      </c>
      <c r="M2063" s="17">
        <f>_xlfn.XLOOKUP(A2063, 'Hospitalisation Details'!A:A, 'Hospitalisation Details'!J:J, "not found")</f>
        <v>2639.04</v>
      </c>
      <c r="N2063" s="2" t="str">
        <f>_xlfn.XLOOKUP(A2063, 'Hospitalisation Details'!A:A, 'Hospitalisation Details'!L:L, "not found")</f>
        <v>tier - 2</v>
      </c>
      <c r="O2063" s="2" t="str">
        <f>_xlfn.XLOOKUP(A2063, 'Hospitalisation Details'!A:A, 'Hospitalisation Details'!N:N, "not found")</f>
        <v>tier - 2</v>
      </c>
      <c r="P2063" s="2" t="str">
        <f>_xlfn.XLOOKUP(A2063, 'Hospitalisation Details'!A:A, 'Hospitalisation Details'!P:P, "not found")</f>
        <v>R1012</v>
      </c>
      <c r="Q2063" s="2">
        <f>_xlfn.XLOOKUP(A2063, 'Hospitalisation Details'!A:A, 'Hospitalisation Details'!H:H, "not found")</f>
        <v>22</v>
      </c>
    </row>
    <row r="2064" spans="1:17" ht="15.75" x14ac:dyDescent="0.25">
      <c r="A2064" s="15" t="s">
        <v>304</v>
      </c>
      <c r="B2064" s="2" t="str">
        <f>VLOOKUP(A2064, 'Customer Names'!A:E, 4, FALSE)</f>
        <v>Stefanie A</v>
      </c>
      <c r="C2064" s="2">
        <f>_xlfn.XLOOKUP(A2064, 'Medical Examinations'!A:A, 'Medical Examinations'!B:B, "not found")</f>
        <v>30.3</v>
      </c>
      <c r="D2064" s="2">
        <f>_xlfn.XLOOKUP(A2064, 'Medical Examinations'!A:A, 'Medical Examinations'!D:D, "not found")</f>
        <v>4.7300000000000004</v>
      </c>
      <c r="E2064" s="2" t="str">
        <f>_xlfn.XLOOKUP(A2064, 'Medical Examinations'!A:A, 'Medical Examinations'!F:F, "not found")</f>
        <v>yes</v>
      </c>
      <c r="F2064" s="2" t="str">
        <f>_xlfn.XLOOKUP(A2064, 'Medical Examinations'!A:A, 'Medical Examinations'!G:G, "not found")</f>
        <v>No</v>
      </c>
      <c r="G2064" s="2" t="str">
        <f>_xlfn.XLOOKUP(A2064, 'Medical Examinations'!A:A, 'Medical Examinations'!H:H, "not found")</f>
        <v>Yes</v>
      </c>
      <c r="H2064" s="2">
        <f>_xlfn.XLOOKUP(A2064, 'Medical Examinations'!A:A, 'Medical Examinations'!J:J, "not found")</f>
        <v>1</v>
      </c>
      <c r="I2064" s="2" t="str">
        <f>_xlfn.XLOOKUP(A2064, 'Medical Examinations'!A:A, 'Medical Examinations'!L:L, "not found")</f>
        <v>No</v>
      </c>
      <c r="J2064" s="2" t="str">
        <f>_xlfn.XLOOKUP(A2064, 'Medical Examinations'!A:A, 'Medical Examinations'!C:C, "not found")</f>
        <v>Obesity</v>
      </c>
      <c r="K2064" s="2" t="str">
        <f>_xlfn.XLOOKUP(A2064, 'Medical Examinations'!A:A, 'Medical Examinations'!E:E, "not  found")</f>
        <v>Normal</v>
      </c>
      <c r="L2064" s="16">
        <f>_xlfn.XLOOKUP(A2064, 'Hospitalisation Details'!A:A, 'Hospitalisation Details'!G:G, "not found")</f>
        <v>35668</v>
      </c>
      <c r="M2064" s="17">
        <f>_xlfn.XLOOKUP(A2064, 'Hospitalisation Details'!A:A, 'Hospitalisation Details'!J:J, "not found")</f>
        <v>2632.99</v>
      </c>
      <c r="N2064" s="2" t="str">
        <f>_xlfn.XLOOKUP(A2064, 'Hospitalisation Details'!A:A, 'Hospitalisation Details'!L:L, "not found")</f>
        <v>tier - 2</v>
      </c>
      <c r="O2064" s="2" t="str">
        <f>_xlfn.XLOOKUP(A2064, 'Hospitalisation Details'!A:A, 'Hospitalisation Details'!N:N, "not found")</f>
        <v>tier - 1</v>
      </c>
      <c r="P2064" s="2" t="str">
        <f>_xlfn.XLOOKUP(A2064, 'Hospitalisation Details'!A:A, 'Hospitalisation Details'!P:P, "not found")</f>
        <v>R1011</v>
      </c>
      <c r="Q2064" s="2">
        <f>_xlfn.XLOOKUP(A2064, 'Hospitalisation Details'!A:A, 'Hospitalisation Details'!H:H, "not found")</f>
        <v>25</v>
      </c>
    </row>
    <row r="2065" spans="1:17" ht="15.75" x14ac:dyDescent="0.25">
      <c r="A2065" s="15" t="s">
        <v>303</v>
      </c>
      <c r="B2065" s="2" t="str">
        <f>VLOOKUP(A2065, 'Customer Names'!A:E, 4, FALSE)</f>
        <v>Stephanie</v>
      </c>
      <c r="C2065" s="2">
        <f>_xlfn.XLOOKUP(A2065, 'Medical Examinations'!A:A, 'Medical Examinations'!B:B, "not found")</f>
        <v>26.4</v>
      </c>
      <c r="D2065" s="2">
        <f>_xlfn.XLOOKUP(A2065, 'Medical Examinations'!A:A, 'Medical Examinations'!D:D, "not found")</f>
        <v>6.22</v>
      </c>
      <c r="E2065" s="2" t="str">
        <f>_xlfn.XLOOKUP(A2065, 'Medical Examinations'!A:A, 'Medical Examinations'!F:F, "not found")</f>
        <v>yes</v>
      </c>
      <c r="F2065" s="2" t="str">
        <f>_xlfn.XLOOKUP(A2065, 'Medical Examinations'!A:A, 'Medical Examinations'!G:G, "not found")</f>
        <v>No</v>
      </c>
      <c r="G2065" s="2" t="str">
        <f>_xlfn.XLOOKUP(A2065, 'Medical Examinations'!A:A, 'Medical Examinations'!H:H, "not found")</f>
        <v>No</v>
      </c>
      <c r="H2065" s="2">
        <f>_xlfn.XLOOKUP(A2065, 'Medical Examinations'!A:A, 'Medical Examinations'!J:J, "not found")</f>
        <v>0</v>
      </c>
      <c r="I2065" s="2" t="str">
        <f>_xlfn.XLOOKUP(A2065, 'Medical Examinations'!A:A, 'Medical Examinations'!L:L, "not found")</f>
        <v>No</v>
      </c>
      <c r="J2065" s="2" t="str">
        <f>_xlfn.XLOOKUP(A2065, 'Medical Examinations'!A:A, 'Medical Examinations'!C:C, "not found")</f>
        <v>Overweight</v>
      </c>
      <c r="K2065" s="2" t="str">
        <f>_xlfn.XLOOKUP(A2065, 'Medical Examinations'!A:A, 'Medical Examinations'!E:E, "not  found")</f>
        <v>Prediabeties</v>
      </c>
      <c r="L2065" s="16">
        <f>_xlfn.XLOOKUP(A2065, 'Hospitalisation Details'!A:A, 'Hospitalisation Details'!G:G, "not found")</f>
        <v>37129</v>
      </c>
      <c r="M2065" s="17">
        <f>_xlfn.XLOOKUP(A2065, 'Hospitalisation Details'!A:A, 'Hospitalisation Details'!J:J, "not found")</f>
        <v>2597.7800000000002</v>
      </c>
      <c r="N2065" s="2" t="str">
        <f>_xlfn.XLOOKUP(A2065, 'Hospitalisation Details'!A:A, 'Hospitalisation Details'!L:L, "not found")</f>
        <v>tier - 2</v>
      </c>
      <c r="O2065" s="2" t="str">
        <f>_xlfn.XLOOKUP(A2065, 'Hospitalisation Details'!A:A, 'Hospitalisation Details'!N:N, "not found")</f>
        <v>tier - 1</v>
      </c>
      <c r="P2065" s="2" t="str">
        <f>_xlfn.XLOOKUP(A2065, 'Hospitalisation Details'!A:A, 'Hospitalisation Details'!P:P, "not found")</f>
        <v>R1011</v>
      </c>
      <c r="Q2065" s="2">
        <f>_xlfn.XLOOKUP(A2065, 'Hospitalisation Details'!A:A, 'Hospitalisation Details'!H:H, "not found")</f>
        <v>21</v>
      </c>
    </row>
    <row r="2066" spans="1:17" ht="15.75" x14ac:dyDescent="0.25">
      <c r="A2066" s="15" t="s">
        <v>302</v>
      </c>
      <c r="B2066" s="2" t="str">
        <f>VLOOKUP(A2066, 'Customer Names'!A:E, 4, FALSE)</f>
        <v>Caroline F.</v>
      </c>
      <c r="C2066" s="2">
        <f>_xlfn.XLOOKUP(A2066, 'Medical Examinations'!A:A, 'Medical Examinations'!B:B, "not found")</f>
        <v>22.135000000000002</v>
      </c>
      <c r="D2066" s="2">
        <f>_xlfn.XLOOKUP(A2066, 'Medical Examinations'!A:A, 'Medical Examinations'!D:D, "not found")</f>
        <v>4.46</v>
      </c>
      <c r="E2066" s="2" t="str">
        <f>_xlfn.XLOOKUP(A2066, 'Medical Examinations'!A:A, 'Medical Examinations'!F:F, "not found")</f>
        <v>yes</v>
      </c>
      <c r="F2066" s="2" t="str">
        <f>_xlfn.XLOOKUP(A2066, 'Medical Examinations'!A:A, 'Medical Examinations'!G:G, "not found")</f>
        <v>No</v>
      </c>
      <c r="G2066" s="2" t="str">
        <f>_xlfn.XLOOKUP(A2066, 'Medical Examinations'!A:A, 'Medical Examinations'!H:H, "not found")</f>
        <v>No</v>
      </c>
      <c r="H2066" s="2">
        <f>_xlfn.XLOOKUP(A2066, 'Medical Examinations'!A:A, 'Medical Examinations'!J:J, "not found")</f>
        <v>0</v>
      </c>
      <c r="I2066" s="2" t="str">
        <f>_xlfn.XLOOKUP(A2066, 'Medical Examinations'!A:A, 'Medical Examinations'!L:L, "not found")</f>
        <v>No</v>
      </c>
      <c r="J2066" s="2" t="str">
        <f>_xlfn.XLOOKUP(A2066, 'Medical Examinations'!A:A, 'Medical Examinations'!C:C, "not found")</f>
        <v>Normal Weight</v>
      </c>
      <c r="K2066" s="2" t="str">
        <f>_xlfn.XLOOKUP(A2066, 'Medical Examinations'!A:A, 'Medical Examinations'!E:E, "not  found")</f>
        <v>Normal</v>
      </c>
      <c r="L2066" s="16">
        <f>_xlfn.XLOOKUP(A2066, 'Hospitalisation Details'!A:A, 'Hospitalisation Details'!G:G, "not found")</f>
        <v>37100</v>
      </c>
      <c r="M2066" s="17">
        <f>_xlfn.XLOOKUP(A2066, 'Hospitalisation Details'!A:A, 'Hospitalisation Details'!J:J, "not found")</f>
        <v>2585.85</v>
      </c>
      <c r="N2066" s="2" t="str">
        <f>_xlfn.XLOOKUP(A2066, 'Hospitalisation Details'!A:A, 'Hospitalisation Details'!L:L, "not found")</f>
        <v>tier - 2</v>
      </c>
      <c r="O2066" s="2" t="str">
        <f>_xlfn.XLOOKUP(A2066, 'Hospitalisation Details'!A:A, 'Hospitalisation Details'!N:N, "not found")</f>
        <v>tier - 2</v>
      </c>
      <c r="P2066" s="2" t="str">
        <f>_xlfn.XLOOKUP(A2066, 'Hospitalisation Details'!A:A, 'Hospitalisation Details'!P:P, "not found")</f>
        <v>R1024</v>
      </c>
      <c r="Q2066" s="2">
        <f>_xlfn.XLOOKUP(A2066, 'Hospitalisation Details'!A:A, 'Hospitalisation Details'!H:H, "not found")</f>
        <v>21</v>
      </c>
    </row>
    <row r="2067" spans="1:17" ht="15.75" x14ac:dyDescent="0.25">
      <c r="A2067" s="15" t="s">
        <v>301</v>
      </c>
      <c r="B2067" s="2" t="str">
        <f>VLOOKUP(A2067, 'Customer Names'!A:E, 4, FALSE)</f>
        <v>Julia J.</v>
      </c>
      <c r="C2067" s="2">
        <f>_xlfn.XLOOKUP(A2067, 'Medical Examinations'!A:A, 'Medical Examinations'!B:B, "not found")</f>
        <v>17.399999999999999</v>
      </c>
      <c r="D2067" s="2">
        <f>_xlfn.XLOOKUP(A2067, 'Medical Examinations'!A:A, 'Medical Examinations'!D:D, "not found")</f>
        <v>4.5</v>
      </c>
      <c r="E2067" s="2" t="str">
        <f>_xlfn.XLOOKUP(A2067, 'Medical Examinations'!A:A, 'Medical Examinations'!F:F, "not found")</f>
        <v>yes</v>
      </c>
      <c r="F2067" s="2" t="str">
        <f>_xlfn.XLOOKUP(A2067, 'Medical Examinations'!A:A, 'Medical Examinations'!G:G, "not found")</f>
        <v>No</v>
      </c>
      <c r="G2067" s="2" t="str">
        <f>_xlfn.XLOOKUP(A2067, 'Medical Examinations'!A:A, 'Medical Examinations'!H:H, "not found")</f>
        <v>No</v>
      </c>
      <c r="H2067" s="2">
        <f>_xlfn.XLOOKUP(A2067, 'Medical Examinations'!A:A, 'Medical Examinations'!J:J, "not found")</f>
        <v>0</v>
      </c>
      <c r="I2067" s="2" t="str">
        <f>_xlfn.XLOOKUP(A2067, 'Medical Examinations'!A:A, 'Medical Examinations'!L:L, "not found")</f>
        <v>No</v>
      </c>
      <c r="J2067" s="2" t="str">
        <f>_xlfn.XLOOKUP(A2067, 'Medical Examinations'!A:A, 'Medical Examinations'!C:C, "not found")</f>
        <v>Underweight</v>
      </c>
      <c r="K2067" s="2" t="str">
        <f>_xlfn.XLOOKUP(A2067, 'Medical Examinations'!A:A, 'Medical Examinations'!E:E, "not  found")</f>
        <v>Normal</v>
      </c>
      <c r="L2067" s="16">
        <f>_xlfn.XLOOKUP(A2067, 'Hospitalisation Details'!A:A, 'Hospitalisation Details'!G:G, "not found")</f>
        <v>37179</v>
      </c>
      <c r="M2067" s="17">
        <f>_xlfn.XLOOKUP(A2067, 'Hospitalisation Details'!A:A, 'Hospitalisation Details'!J:J, "not found")</f>
        <v>2585.27</v>
      </c>
      <c r="N2067" s="2" t="str">
        <f>_xlfn.XLOOKUP(A2067, 'Hospitalisation Details'!A:A, 'Hospitalisation Details'!L:L, "not found")</f>
        <v>tier - 2</v>
      </c>
      <c r="O2067" s="2" t="str">
        <f>_xlfn.XLOOKUP(A2067, 'Hospitalisation Details'!A:A, 'Hospitalisation Details'!N:N, "not found")</f>
        <v>tier - 3</v>
      </c>
      <c r="P2067" s="2" t="str">
        <f>_xlfn.XLOOKUP(A2067, 'Hospitalisation Details'!A:A, 'Hospitalisation Details'!P:P, "not found")</f>
        <v>R1011</v>
      </c>
      <c r="Q2067" s="2">
        <f>_xlfn.XLOOKUP(A2067, 'Hospitalisation Details'!A:A, 'Hospitalisation Details'!H:H, "not found")</f>
        <v>21</v>
      </c>
    </row>
    <row r="2068" spans="1:17" ht="15.75" x14ac:dyDescent="0.25">
      <c r="A2068" s="15" t="s">
        <v>299</v>
      </c>
      <c r="B2068" s="2" t="str">
        <f>VLOOKUP(A2068, 'Customer Names'!A:E, 4, FALSE)</f>
        <v>Jack</v>
      </c>
      <c r="C2068" s="2">
        <f>_xlfn.XLOOKUP(A2068, 'Medical Examinations'!A:A, 'Medical Examinations'!B:B, "not found")</f>
        <v>28.06</v>
      </c>
      <c r="D2068" s="2">
        <f>_xlfn.XLOOKUP(A2068, 'Medical Examinations'!A:A, 'Medical Examinations'!D:D, "not found")</f>
        <v>8.93</v>
      </c>
      <c r="E2068" s="2" t="str">
        <f>_xlfn.XLOOKUP(A2068, 'Medical Examinations'!A:A, 'Medical Examinations'!F:F, "not found")</f>
        <v>No</v>
      </c>
      <c r="F2068" s="2" t="str">
        <f>_xlfn.XLOOKUP(A2068, 'Medical Examinations'!A:A, 'Medical Examinations'!G:G, "not found")</f>
        <v>No</v>
      </c>
      <c r="G2068" s="2" t="str">
        <f>_xlfn.XLOOKUP(A2068, 'Medical Examinations'!A:A, 'Medical Examinations'!H:H, "not found")</f>
        <v>No</v>
      </c>
      <c r="H2068" s="2">
        <f>_xlfn.XLOOKUP(A2068, 'Medical Examinations'!A:A, 'Medical Examinations'!J:J, "not found")</f>
        <v>0</v>
      </c>
      <c r="I2068" s="2" t="str">
        <f>_xlfn.XLOOKUP(A2068, 'Medical Examinations'!A:A, 'Medical Examinations'!L:L, "not found")</f>
        <v>No</v>
      </c>
      <c r="J2068" s="2" t="str">
        <f>_xlfn.XLOOKUP(A2068, 'Medical Examinations'!A:A, 'Medical Examinations'!C:C, "not found")</f>
        <v>Overweight</v>
      </c>
      <c r="K2068" s="2" t="str">
        <f>_xlfn.XLOOKUP(A2068, 'Medical Examinations'!A:A, 'Medical Examinations'!E:E, "not  found")</f>
        <v>Diabetes</v>
      </c>
      <c r="L2068" s="16">
        <f>_xlfn.XLOOKUP(A2068, 'Hospitalisation Details'!A:A, 'Hospitalisation Details'!G:G, "not found")</f>
        <v>37457</v>
      </c>
      <c r="M2068" s="17">
        <f>_xlfn.XLOOKUP(A2068, 'Hospitalisation Details'!A:A, 'Hospitalisation Details'!J:J, "not found")</f>
        <v>2585.04</v>
      </c>
      <c r="N2068" s="2" t="str">
        <f>_xlfn.XLOOKUP(A2068, 'Hospitalisation Details'!A:A, 'Hospitalisation Details'!L:L, "not found")</f>
        <v>tier - 2</v>
      </c>
      <c r="O2068" s="2" t="str">
        <f>_xlfn.XLOOKUP(A2068, 'Hospitalisation Details'!A:A, 'Hospitalisation Details'!N:N, "not found")</f>
        <v>tier - 2</v>
      </c>
      <c r="P2068" s="2" t="str">
        <f>_xlfn.XLOOKUP(A2068, 'Hospitalisation Details'!A:A, 'Hospitalisation Details'!P:P, "not found")</f>
        <v>R1021</v>
      </c>
      <c r="Q2068" s="2">
        <f>_xlfn.XLOOKUP(A2068, 'Hospitalisation Details'!A:A, 'Hospitalisation Details'!H:H, "not found")</f>
        <v>20</v>
      </c>
    </row>
    <row r="2069" spans="1:17" ht="15.75" x14ac:dyDescent="0.25">
      <c r="A2069" s="15" t="s">
        <v>298</v>
      </c>
      <c r="B2069" s="2" t="str">
        <f>VLOOKUP(A2069, 'Customer Names'!A:E, 4, FALSE)</f>
        <v>Bernat</v>
      </c>
      <c r="C2069" s="2">
        <f>_xlfn.XLOOKUP(A2069, 'Medical Examinations'!A:A, 'Medical Examinations'!B:B, "not found")</f>
        <v>31.13</v>
      </c>
      <c r="D2069" s="2">
        <f>_xlfn.XLOOKUP(A2069, 'Medical Examinations'!A:A, 'Medical Examinations'!D:D, "not found")</f>
        <v>11.02</v>
      </c>
      <c r="E2069" s="2" t="str">
        <f>_xlfn.XLOOKUP(A2069, 'Medical Examinations'!A:A, 'Medical Examinations'!F:F, "not found")</f>
        <v>No</v>
      </c>
      <c r="F2069" s="2" t="str">
        <f>_xlfn.XLOOKUP(A2069, 'Medical Examinations'!A:A, 'Medical Examinations'!G:G, "not found")</f>
        <v>No</v>
      </c>
      <c r="G2069" s="2" t="str">
        <f>_xlfn.XLOOKUP(A2069, 'Medical Examinations'!A:A, 'Medical Examinations'!H:H, "not found")</f>
        <v>No</v>
      </c>
      <c r="H2069" s="2">
        <f>_xlfn.XLOOKUP(A2069, 'Medical Examinations'!A:A, 'Medical Examinations'!J:J, "not found")</f>
        <v>0</v>
      </c>
      <c r="I2069" s="2" t="str">
        <f>_xlfn.XLOOKUP(A2069, 'Medical Examinations'!A:A, 'Medical Examinations'!L:L, "not found")</f>
        <v>No</v>
      </c>
      <c r="J2069" s="2" t="str">
        <f>_xlfn.XLOOKUP(A2069, 'Medical Examinations'!A:A, 'Medical Examinations'!C:C, "not found")</f>
        <v>Obesity</v>
      </c>
      <c r="K2069" s="2" t="str">
        <f>_xlfn.XLOOKUP(A2069, 'Medical Examinations'!A:A, 'Medical Examinations'!E:E, "not  found")</f>
        <v>Diabetes</v>
      </c>
      <c r="L2069" s="16">
        <f>_xlfn.XLOOKUP(A2069, 'Hospitalisation Details'!A:A, 'Hospitalisation Details'!G:G, "not found")</f>
        <v>37540</v>
      </c>
      <c r="M2069" s="17">
        <f>_xlfn.XLOOKUP(A2069, 'Hospitalisation Details'!A:A, 'Hospitalisation Details'!J:J, "not found")</f>
        <v>2566.4699999999998</v>
      </c>
      <c r="N2069" s="2" t="str">
        <f>_xlfn.XLOOKUP(A2069, 'Hospitalisation Details'!A:A, 'Hospitalisation Details'!L:L, "not found")</f>
        <v>tier - 2</v>
      </c>
      <c r="O2069" s="2" t="str">
        <f>_xlfn.XLOOKUP(A2069, 'Hospitalisation Details'!A:A, 'Hospitalisation Details'!N:N, "not found")</f>
        <v>tier - 3</v>
      </c>
      <c r="P2069" s="2" t="str">
        <f>_xlfn.XLOOKUP(A2069, 'Hospitalisation Details'!A:A, 'Hospitalisation Details'!P:P, "not found")</f>
        <v>R1013</v>
      </c>
      <c r="Q2069" s="2">
        <f>_xlfn.XLOOKUP(A2069, 'Hospitalisation Details'!A:A, 'Hospitalisation Details'!H:H, "not found")</f>
        <v>20</v>
      </c>
    </row>
    <row r="2070" spans="1:17" ht="15.75" x14ac:dyDescent="0.25">
      <c r="A2070" s="15" t="s">
        <v>297</v>
      </c>
      <c r="B2070" s="2" t="str">
        <f>VLOOKUP(A2070, 'Customer Names'!A:E, 4, FALSE)</f>
        <v>Hicham</v>
      </c>
      <c r="C2070" s="2">
        <f>_xlfn.XLOOKUP(A2070, 'Medical Examinations'!A:A, 'Medical Examinations'!B:B, "not found")</f>
        <v>18.46</v>
      </c>
      <c r="D2070" s="2">
        <f>_xlfn.XLOOKUP(A2070, 'Medical Examinations'!A:A, 'Medical Examinations'!D:D, "not found")</f>
        <v>5.25</v>
      </c>
      <c r="E2070" s="2" t="str">
        <f>_xlfn.XLOOKUP(A2070, 'Medical Examinations'!A:A, 'Medical Examinations'!F:F, "not found")</f>
        <v>No</v>
      </c>
      <c r="F2070" s="2" t="str">
        <f>_xlfn.XLOOKUP(A2070, 'Medical Examinations'!A:A, 'Medical Examinations'!G:G, "not found")</f>
        <v>No</v>
      </c>
      <c r="G2070" s="2" t="str">
        <f>_xlfn.XLOOKUP(A2070, 'Medical Examinations'!A:A, 'Medical Examinations'!H:H, "not found")</f>
        <v>No</v>
      </c>
      <c r="H2070" s="2">
        <f>_xlfn.XLOOKUP(A2070, 'Medical Examinations'!A:A, 'Medical Examinations'!J:J, "not found")</f>
        <v>0</v>
      </c>
      <c r="I2070" s="2" t="str">
        <f>_xlfn.XLOOKUP(A2070, 'Medical Examinations'!A:A, 'Medical Examinations'!L:L, "not found")</f>
        <v>No</v>
      </c>
      <c r="J2070" s="2" t="str">
        <f>_xlfn.XLOOKUP(A2070, 'Medical Examinations'!A:A, 'Medical Examinations'!C:C, "not found")</f>
        <v>Underweight</v>
      </c>
      <c r="K2070" s="2" t="str">
        <f>_xlfn.XLOOKUP(A2070, 'Medical Examinations'!A:A, 'Medical Examinations'!E:E, "not  found")</f>
        <v>Normal</v>
      </c>
      <c r="L2070" s="16">
        <f>_xlfn.XLOOKUP(A2070, 'Hospitalisation Details'!A:A, 'Hospitalisation Details'!G:G, "not found")</f>
        <v>33559</v>
      </c>
      <c r="M2070" s="17">
        <f>_xlfn.XLOOKUP(A2070, 'Hospitalisation Details'!A:A, 'Hospitalisation Details'!J:J, "not found")</f>
        <v>2545.6799999999998</v>
      </c>
      <c r="N2070" s="2" t="str">
        <f>_xlfn.XLOOKUP(A2070, 'Hospitalisation Details'!A:A, 'Hospitalisation Details'!L:L, "not found")</f>
        <v>tier - 2</v>
      </c>
      <c r="O2070" s="2" t="str">
        <f>_xlfn.XLOOKUP(A2070, 'Hospitalisation Details'!A:A, 'Hospitalisation Details'!N:N, "not found")</f>
        <v>tier - 1</v>
      </c>
      <c r="P2070" s="2" t="str">
        <f>_xlfn.XLOOKUP(A2070, 'Hospitalisation Details'!A:A, 'Hospitalisation Details'!P:P, "not found")</f>
        <v>R1013</v>
      </c>
      <c r="Q2070" s="2">
        <f>_xlfn.XLOOKUP(A2070, 'Hospitalisation Details'!A:A, 'Hospitalisation Details'!H:H, "not found")</f>
        <v>31</v>
      </c>
    </row>
    <row r="2071" spans="1:17" ht="15.75" x14ac:dyDescent="0.25">
      <c r="A2071" s="15" t="s">
        <v>296</v>
      </c>
      <c r="B2071" s="2" t="str">
        <f>VLOOKUP(A2071, 'Customer Names'!A:E, 4, FALSE)</f>
        <v>Sarah</v>
      </c>
      <c r="C2071" s="2">
        <f>_xlfn.XLOOKUP(A2071, 'Medical Examinations'!A:A, 'Medical Examinations'!B:B, "not found")</f>
        <v>17.3</v>
      </c>
      <c r="D2071" s="2">
        <f>_xlfn.XLOOKUP(A2071, 'Medical Examinations'!A:A, 'Medical Examinations'!D:D, "not found")</f>
        <v>4.75</v>
      </c>
      <c r="E2071" s="2" t="str">
        <f>_xlfn.XLOOKUP(A2071, 'Medical Examinations'!A:A, 'Medical Examinations'!F:F, "not found")</f>
        <v>No</v>
      </c>
      <c r="F2071" s="2" t="str">
        <f>_xlfn.XLOOKUP(A2071, 'Medical Examinations'!A:A, 'Medical Examinations'!G:G, "not found")</f>
        <v>No</v>
      </c>
      <c r="G2071" s="2" t="str">
        <f>_xlfn.XLOOKUP(A2071, 'Medical Examinations'!A:A, 'Medical Examinations'!H:H, "not found")</f>
        <v>No</v>
      </c>
      <c r="H2071" s="2">
        <f>_xlfn.XLOOKUP(A2071, 'Medical Examinations'!A:A, 'Medical Examinations'!J:J, "not found")</f>
        <v>0</v>
      </c>
      <c r="I2071" s="2" t="str">
        <f>_xlfn.XLOOKUP(A2071, 'Medical Examinations'!A:A, 'Medical Examinations'!L:L, "not found")</f>
        <v>No</v>
      </c>
      <c r="J2071" s="2" t="str">
        <f>_xlfn.XLOOKUP(A2071, 'Medical Examinations'!A:A, 'Medical Examinations'!C:C, "not found")</f>
        <v>Underweight</v>
      </c>
      <c r="K2071" s="2" t="str">
        <f>_xlfn.XLOOKUP(A2071, 'Medical Examinations'!A:A, 'Medical Examinations'!E:E, "not  found")</f>
        <v>Normal</v>
      </c>
      <c r="L2071" s="16">
        <f>_xlfn.XLOOKUP(A2071, 'Hospitalisation Details'!A:A, 'Hospitalisation Details'!G:G, "not found")</f>
        <v>33147</v>
      </c>
      <c r="M2071" s="17">
        <f>_xlfn.XLOOKUP(A2071, 'Hospitalisation Details'!A:A, 'Hospitalisation Details'!J:J, "not found")</f>
        <v>2540.39</v>
      </c>
      <c r="N2071" s="2" t="str">
        <f>_xlfn.XLOOKUP(A2071, 'Hospitalisation Details'!A:A, 'Hospitalisation Details'!L:L, "not found")</f>
        <v>tier - 2</v>
      </c>
      <c r="O2071" s="2" t="str">
        <f>_xlfn.XLOOKUP(A2071, 'Hospitalisation Details'!A:A, 'Hospitalisation Details'!N:N, "not found")</f>
        <v>tier - 2</v>
      </c>
      <c r="P2071" s="2" t="str">
        <f>_xlfn.XLOOKUP(A2071, 'Hospitalisation Details'!A:A, 'Hospitalisation Details'!P:P, "not found")</f>
        <v>R1013</v>
      </c>
      <c r="Q2071" s="2">
        <f>_xlfn.XLOOKUP(A2071, 'Hospitalisation Details'!A:A, 'Hospitalisation Details'!H:H, "not found")</f>
        <v>32</v>
      </c>
    </row>
    <row r="2072" spans="1:17" ht="15.75" x14ac:dyDescent="0.25">
      <c r="A2072" s="15" t="s">
        <v>295</v>
      </c>
      <c r="B2072" s="2" t="str">
        <f>VLOOKUP(A2072, 'Customer Names'!A:E, 4, FALSE)</f>
        <v>Anthony S</v>
      </c>
      <c r="C2072" s="2">
        <f>_xlfn.XLOOKUP(A2072, 'Medical Examinations'!A:A, 'Medical Examinations'!B:B, "not found")</f>
        <v>35.625</v>
      </c>
      <c r="D2072" s="2">
        <f>_xlfn.XLOOKUP(A2072, 'Medical Examinations'!A:A, 'Medical Examinations'!D:D, "not found")</f>
        <v>4.68</v>
      </c>
      <c r="E2072" s="2" t="str">
        <f>_xlfn.XLOOKUP(A2072, 'Medical Examinations'!A:A, 'Medical Examinations'!F:F, "not found")</f>
        <v>yes</v>
      </c>
      <c r="F2072" s="2" t="str">
        <f>_xlfn.XLOOKUP(A2072, 'Medical Examinations'!A:A, 'Medical Examinations'!G:G, "not found")</f>
        <v>No</v>
      </c>
      <c r="G2072" s="2" t="str">
        <f>_xlfn.XLOOKUP(A2072, 'Medical Examinations'!A:A, 'Medical Examinations'!H:H, "not found")</f>
        <v>Yes</v>
      </c>
      <c r="H2072" s="2">
        <f>_xlfn.XLOOKUP(A2072, 'Medical Examinations'!A:A, 'Medical Examinations'!J:J, "not found")</f>
        <v>1</v>
      </c>
      <c r="I2072" s="2" t="str">
        <f>_xlfn.XLOOKUP(A2072, 'Medical Examinations'!A:A, 'Medical Examinations'!L:L, "not found")</f>
        <v>No</v>
      </c>
      <c r="J2072" s="2" t="str">
        <f>_xlfn.XLOOKUP(A2072, 'Medical Examinations'!A:A, 'Medical Examinations'!C:C, "not found")</f>
        <v>Obesity</v>
      </c>
      <c r="K2072" s="2" t="str">
        <f>_xlfn.XLOOKUP(A2072, 'Medical Examinations'!A:A, 'Medical Examinations'!E:E, "not  found")</f>
        <v>Normal</v>
      </c>
      <c r="L2072" s="16">
        <f>_xlfn.XLOOKUP(A2072, 'Hospitalisation Details'!A:A, 'Hospitalisation Details'!G:G, "not found")</f>
        <v>35639</v>
      </c>
      <c r="M2072" s="17">
        <f>_xlfn.XLOOKUP(A2072, 'Hospitalisation Details'!A:A, 'Hospitalisation Details'!J:J, "not found")</f>
        <v>2534.39</v>
      </c>
      <c r="N2072" s="2" t="str">
        <f>_xlfn.XLOOKUP(A2072, 'Hospitalisation Details'!A:A, 'Hospitalisation Details'!L:L, "not found")</f>
        <v>tier - 3</v>
      </c>
      <c r="O2072" s="2" t="str">
        <f>_xlfn.XLOOKUP(A2072, 'Hospitalisation Details'!A:A, 'Hospitalisation Details'!N:N, "not found")</f>
        <v>tier - 3</v>
      </c>
      <c r="P2072" s="2" t="str">
        <f>_xlfn.XLOOKUP(A2072, 'Hospitalisation Details'!A:A, 'Hospitalisation Details'!P:P, "not found")</f>
        <v>R1012</v>
      </c>
      <c r="Q2072" s="2">
        <f>_xlfn.XLOOKUP(A2072, 'Hospitalisation Details'!A:A, 'Hospitalisation Details'!H:H, "not found")</f>
        <v>25</v>
      </c>
    </row>
    <row r="2073" spans="1:17" ht="15.75" x14ac:dyDescent="0.25">
      <c r="A2073" s="15" t="s">
        <v>294</v>
      </c>
      <c r="B2073" s="2" t="str">
        <f>VLOOKUP(A2073, 'Customer Names'!A:E, 4, FALSE)</f>
        <v>Elisabetta</v>
      </c>
      <c r="C2073" s="2">
        <f>_xlfn.XLOOKUP(A2073, 'Medical Examinations'!A:A, 'Medical Examinations'!B:B, "not found")</f>
        <v>20.234999999999999</v>
      </c>
      <c r="D2073" s="2">
        <f>_xlfn.XLOOKUP(A2073, 'Medical Examinations'!A:A, 'Medical Examinations'!D:D, "not found")</f>
        <v>6.17</v>
      </c>
      <c r="E2073" s="2" t="str">
        <f>_xlfn.XLOOKUP(A2073, 'Medical Examinations'!A:A, 'Medical Examinations'!F:F, "not found")</f>
        <v>yes</v>
      </c>
      <c r="F2073" s="2" t="str">
        <f>_xlfn.XLOOKUP(A2073, 'Medical Examinations'!A:A, 'Medical Examinations'!G:G, "not found")</f>
        <v>yes</v>
      </c>
      <c r="G2073" s="2" t="str">
        <f>_xlfn.XLOOKUP(A2073, 'Medical Examinations'!A:A, 'Medical Examinations'!H:H, "not found")</f>
        <v>No</v>
      </c>
      <c r="H2073" s="2">
        <f>_xlfn.XLOOKUP(A2073, 'Medical Examinations'!A:A, 'Medical Examinations'!J:J, "not found")</f>
        <v>2</v>
      </c>
      <c r="I2073" s="2" t="str">
        <f>_xlfn.XLOOKUP(A2073, 'Medical Examinations'!A:A, 'Medical Examinations'!L:L, "not found")</f>
        <v>No</v>
      </c>
      <c r="J2073" s="2" t="str">
        <f>_xlfn.XLOOKUP(A2073, 'Medical Examinations'!A:A, 'Medical Examinations'!C:C, "not found")</f>
        <v>Normal Weight</v>
      </c>
      <c r="K2073" s="2" t="str">
        <f>_xlfn.XLOOKUP(A2073, 'Medical Examinations'!A:A, 'Medical Examinations'!E:E, "not  found")</f>
        <v>Prediabeties</v>
      </c>
      <c r="L2073" s="16">
        <f>_xlfn.XLOOKUP(A2073, 'Hospitalisation Details'!A:A, 'Hospitalisation Details'!G:G, "not found")</f>
        <v>36763</v>
      </c>
      <c r="M2073" s="17">
        <f>_xlfn.XLOOKUP(A2073, 'Hospitalisation Details'!A:A, 'Hospitalisation Details'!J:J, "not found")</f>
        <v>2527.8200000000002</v>
      </c>
      <c r="N2073" s="2" t="str">
        <f>_xlfn.XLOOKUP(A2073, 'Hospitalisation Details'!A:A, 'Hospitalisation Details'!L:L, "not found")</f>
        <v>tier - 2</v>
      </c>
      <c r="O2073" s="2" t="str">
        <f>_xlfn.XLOOKUP(A2073, 'Hospitalisation Details'!A:A, 'Hospitalisation Details'!N:N, "not found")</f>
        <v>tier - 3</v>
      </c>
      <c r="P2073" s="2" t="str">
        <f>_xlfn.XLOOKUP(A2073, 'Hospitalisation Details'!A:A, 'Hospitalisation Details'!P:P, "not found")</f>
        <v>R1012</v>
      </c>
      <c r="Q2073" s="2">
        <f>_xlfn.XLOOKUP(A2073, 'Hospitalisation Details'!A:A, 'Hospitalisation Details'!H:H, "not found")</f>
        <v>22</v>
      </c>
    </row>
    <row r="2074" spans="1:17" ht="15.75" x14ac:dyDescent="0.25">
      <c r="A2074" s="15" t="s">
        <v>293</v>
      </c>
      <c r="B2074" s="2" t="str">
        <f>VLOOKUP(A2074, 'Customer Names'!A:E, 4, FALSE)</f>
        <v>Trevor N.</v>
      </c>
      <c r="C2074" s="2">
        <f>_xlfn.XLOOKUP(A2074, 'Medical Examinations'!A:A, 'Medical Examinations'!B:B, "not found")</f>
        <v>27.55</v>
      </c>
      <c r="D2074" s="2">
        <f>_xlfn.XLOOKUP(A2074, 'Medical Examinations'!A:A, 'Medical Examinations'!D:D, "not found")</f>
        <v>4.5599999999999996</v>
      </c>
      <c r="E2074" s="2" t="str">
        <f>_xlfn.XLOOKUP(A2074, 'Medical Examinations'!A:A, 'Medical Examinations'!F:F, "not found")</f>
        <v>yes</v>
      </c>
      <c r="F2074" s="2" t="str">
        <f>_xlfn.XLOOKUP(A2074, 'Medical Examinations'!A:A, 'Medical Examinations'!G:G, "not found")</f>
        <v>No</v>
      </c>
      <c r="G2074" s="2" t="str">
        <f>_xlfn.XLOOKUP(A2074, 'Medical Examinations'!A:A, 'Medical Examinations'!H:H, "not found")</f>
        <v>Yes</v>
      </c>
      <c r="H2074" s="2">
        <f>_xlfn.XLOOKUP(A2074, 'Medical Examinations'!A:A, 'Medical Examinations'!J:J, "not found")</f>
        <v>1</v>
      </c>
      <c r="I2074" s="2" t="str">
        <f>_xlfn.XLOOKUP(A2074, 'Medical Examinations'!A:A, 'Medical Examinations'!L:L, "not found")</f>
        <v>No</v>
      </c>
      <c r="J2074" s="2" t="str">
        <f>_xlfn.XLOOKUP(A2074, 'Medical Examinations'!A:A, 'Medical Examinations'!C:C, "not found")</f>
        <v>Overweight</v>
      </c>
      <c r="K2074" s="2" t="str">
        <f>_xlfn.XLOOKUP(A2074, 'Medical Examinations'!A:A, 'Medical Examinations'!E:E, "not  found")</f>
        <v>Normal</v>
      </c>
      <c r="L2074" s="16">
        <f>_xlfn.XLOOKUP(A2074, 'Hospitalisation Details'!A:A, 'Hospitalisation Details'!G:G, "not found")</f>
        <v>35736</v>
      </c>
      <c r="M2074" s="17">
        <f>_xlfn.XLOOKUP(A2074, 'Hospitalisation Details'!A:A, 'Hospitalisation Details'!J:J, "not found")</f>
        <v>2523.17</v>
      </c>
      <c r="N2074" s="2" t="str">
        <f>_xlfn.XLOOKUP(A2074, 'Hospitalisation Details'!A:A, 'Hospitalisation Details'!L:L, "not found")</f>
        <v>tier - 3</v>
      </c>
      <c r="O2074" s="2" t="str">
        <f>_xlfn.XLOOKUP(A2074, 'Hospitalisation Details'!A:A, 'Hospitalisation Details'!N:N, "not found")</f>
        <v>tier - 1</v>
      </c>
      <c r="P2074" s="2" t="str">
        <f>_xlfn.XLOOKUP(A2074, 'Hospitalisation Details'!A:A, 'Hospitalisation Details'!P:P, "not found")</f>
        <v>R1012</v>
      </c>
      <c r="Q2074" s="2">
        <f>_xlfn.XLOOKUP(A2074, 'Hospitalisation Details'!A:A, 'Hospitalisation Details'!H:H, "not found")</f>
        <v>25</v>
      </c>
    </row>
    <row r="2075" spans="1:17" ht="15.75" x14ac:dyDescent="0.25">
      <c r="A2075" s="15" t="s">
        <v>292</v>
      </c>
      <c r="B2075" s="2" t="str">
        <f>VLOOKUP(A2075, 'Customer Names'!A:E, 4, FALSE)</f>
        <v>Nancy</v>
      </c>
      <c r="C2075" s="2">
        <f>_xlfn.XLOOKUP(A2075, 'Medical Examinations'!A:A, 'Medical Examinations'!B:B, "not found")</f>
        <v>17.97</v>
      </c>
      <c r="D2075" s="2">
        <f>_xlfn.XLOOKUP(A2075, 'Medical Examinations'!A:A, 'Medical Examinations'!D:D, "not found")</f>
        <v>6.3</v>
      </c>
      <c r="E2075" s="2" t="str">
        <f>_xlfn.XLOOKUP(A2075, 'Medical Examinations'!A:A, 'Medical Examinations'!F:F, "not found")</f>
        <v>No</v>
      </c>
      <c r="F2075" s="2" t="str">
        <f>_xlfn.XLOOKUP(A2075, 'Medical Examinations'!A:A, 'Medical Examinations'!G:G, "not found")</f>
        <v>No</v>
      </c>
      <c r="G2075" s="2" t="str">
        <f>_xlfn.XLOOKUP(A2075, 'Medical Examinations'!A:A, 'Medical Examinations'!H:H, "not found")</f>
        <v>No</v>
      </c>
      <c r="H2075" s="2">
        <f>_xlfn.XLOOKUP(A2075, 'Medical Examinations'!A:A, 'Medical Examinations'!J:J, "not found")</f>
        <v>0</v>
      </c>
      <c r="I2075" s="2" t="str">
        <f>_xlfn.XLOOKUP(A2075, 'Medical Examinations'!A:A, 'Medical Examinations'!L:L, "not found")</f>
        <v>No</v>
      </c>
      <c r="J2075" s="2" t="str">
        <f>_xlfn.XLOOKUP(A2075, 'Medical Examinations'!A:A, 'Medical Examinations'!C:C, "not found")</f>
        <v>Underweight</v>
      </c>
      <c r="K2075" s="2" t="str">
        <f>_xlfn.XLOOKUP(A2075, 'Medical Examinations'!A:A, 'Medical Examinations'!E:E, "not  found")</f>
        <v>Prediabeties</v>
      </c>
      <c r="L2075" s="16">
        <f>_xlfn.XLOOKUP(A2075, 'Hospitalisation Details'!A:A, 'Hospitalisation Details'!G:G, "not found")</f>
        <v>33455</v>
      </c>
      <c r="M2075" s="17">
        <f>_xlfn.XLOOKUP(A2075, 'Hospitalisation Details'!A:A, 'Hospitalisation Details'!J:J, "not found")</f>
        <v>2510.79</v>
      </c>
      <c r="N2075" s="2" t="str">
        <f>_xlfn.XLOOKUP(A2075, 'Hospitalisation Details'!A:A, 'Hospitalisation Details'!L:L, "not found")</f>
        <v>tier - 2</v>
      </c>
      <c r="O2075" s="2" t="str">
        <f>_xlfn.XLOOKUP(A2075, 'Hospitalisation Details'!A:A, 'Hospitalisation Details'!N:N, "not found")</f>
        <v>tier - 1</v>
      </c>
      <c r="P2075" s="2" t="str">
        <f>_xlfn.XLOOKUP(A2075, 'Hospitalisation Details'!A:A, 'Hospitalisation Details'!P:P, "not found")</f>
        <v>R1013</v>
      </c>
      <c r="Q2075" s="2">
        <f>_xlfn.XLOOKUP(A2075, 'Hospitalisation Details'!A:A, 'Hospitalisation Details'!H:H, "not found")</f>
        <v>31</v>
      </c>
    </row>
    <row r="2076" spans="1:17" ht="15.75" x14ac:dyDescent="0.25">
      <c r="A2076" s="15" t="s">
        <v>291</v>
      </c>
      <c r="B2076" s="2" t="str">
        <f>VLOOKUP(A2076, 'Customer Names'!A:E, 4, FALSE)</f>
        <v>Allison R.</v>
      </c>
      <c r="C2076" s="2">
        <f>_xlfn.XLOOKUP(A2076, 'Medical Examinations'!A:A, 'Medical Examinations'!B:B, "not found")</f>
        <v>29.98</v>
      </c>
      <c r="D2076" s="2">
        <f>_xlfn.XLOOKUP(A2076, 'Medical Examinations'!A:A, 'Medical Examinations'!D:D, "not found")</f>
        <v>6.03</v>
      </c>
      <c r="E2076" s="2" t="str">
        <f>_xlfn.XLOOKUP(A2076, 'Medical Examinations'!A:A, 'Medical Examinations'!F:F, "not found")</f>
        <v>No</v>
      </c>
      <c r="F2076" s="2" t="str">
        <f>_xlfn.XLOOKUP(A2076, 'Medical Examinations'!A:A, 'Medical Examinations'!G:G, "not found")</f>
        <v>yes</v>
      </c>
      <c r="G2076" s="2" t="str">
        <f>_xlfn.XLOOKUP(A2076, 'Medical Examinations'!A:A, 'Medical Examinations'!H:H, "not found")</f>
        <v>No</v>
      </c>
      <c r="H2076" s="2">
        <f>_xlfn.XLOOKUP(A2076, 'Medical Examinations'!A:A, 'Medical Examinations'!J:J, "not found")</f>
        <v>1</v>
      </c>
      <c r="I2076" s="2" t="str">
        <f>_xlfn.XLOOKUP(A2076, 'Medical Examinations'!A:A, 'Medical Examinations'!L:L, "not found")</f>
        <v>No</v>
      </c>
      <c r="J2076" s="2" t="str">
        <f>_xlfn.XLOOKUP(A2076, 'Medical Examinations'!A:A, 'Medical Examinations'!C:C, "not found")</f>
        <v>Overweight</v>
      </c>
      <c r="K2076" s="2" t="str">
        <f>_xlfn.XLOOKUP(A2076, 'Medical Examinations'!A:A, 'Medical Examinations'!E:E, "not  found")</f>
        <v>Prediabeties</v>
      </c>
      <c r="L2076" s="16">
        <f>_xlfn.XLOOKUP(A2076, 'Hospitalisation Details'!A:A, 'Hospitalisation Details'!G:G, "not found")</f>
        <v>38236</v>
      </c>
      <c r="M2076" s="17">
        <f>_xlfn.XLOOKUP(A2076, 'Hospitalisation Details'!A:A, 'Hospitalisation Details'!J:J, "not found")</f>
        <v>2500.9299999999998</v>
      </c>
      <c r="N2076" s="2" t="str">
        <f>_xlfn.XLOOKUP(A2076, 'Hospitalisation Details'!A:A, 'Hospitalisation Details'!L:L, "not found")</f>
        <v>tier - 2</v>
      </c>
      <c r="O2076" s="2" t="str">
        <f>_xlfn.XLOOKUP(A2076, 'Hospitalisation Details'!A:A, 'Hospitalisation Details'!N:N, "not found")</f>
        <v>tier - 2</v>
      </c>
      <c r="P2076" s="2" t="str">
        <f>_xlfn.XLOOKUP(A2076, 'Hospitalisation Details'!A:A, 'Hospitalisation Details'!P:P, "not found")</f>
        <v>R1012</v>
      </c>
      <c r="Q2076" s="2">
        <f>_xlfn.XLOOKUP(A2076, 'Hospitalisation Details'!A:A, 'Hospitalisation Details'!H:H, "not found")</f>
        <v>18</v>
      </c>
    </row>
    <row r="2077" spans="1:17" ht="15.75" x14ac:dyDescent="0.25">
      <c r="A2077" s="15" t="s">
        <v>290</v>
      </c>
      <c r="B2077" s="2" t="str">
        <f>VLOOKUP(A2077, 'Customer Names'!A:E, 4, FALSE)</f>
        <v>Robert J.</v>
      </c>
      <c r="C2077" s="2">
        <f>_xlfn.XLOOKUP(A2077, 'Medical Examinations'!A:A, 'Medical Examinations'!B:B, "not found")</f>
        <v>33.659999999999997</v>
      </c>
      <c r="D2077" s="2">
        <f>_xlfn.XLOOKUP(A2077, 'Medical Examinations'!A:A, 'Medical Examinations'!D:D, "not found")</f>
        <v>4.2</v>
      </c>
      <c r="E2077" s="2" t="str">
        <f>_xlfn.XLOOKUP(A2077, 'Medical Examinations'!A:A, 'Medical Examinations'!F:F, "not found")</f>
        <v>yes</v>
      </c>
      <c r="F2077" s="2" t="str">
        <f>_xlfn.XLOOKUP(A2077, 'Medical Examinations'!A:A, 'Medical Examinations'!G:G, "not found")</f>
        <v>No</v>
      </c>
      <c r="G2077" s="2" t="str">
        <f>_xlfn.XLOOKUP(A2077, 'Medical Examinations'!A:A, 'Medical Examinations'!H:H, "not found")</f>
        <v>No</v>
      </c>
      <c r="H2077" s="2">
        <f>_xlfn.XLOOKUP(A2077, 'Medical Examinations'!A:A, 'Medical Examinations'!J:J, "not found")</f>
        <v>1</v>
      </c>
      <c r="I2077" s="2" t="str">
        <f>_xlfn.XLOOKUP(A2077, 'Medical Examinations'!A:A, 'Medical Examinations'!L:L, "not found")</f>
        <v>No</v>
      </c>
      <c r="J2077" s="2" t="str">
        <f>_xlfn.XLOOKUP(A2077, 'Medical Examinations'!A:A, 'Medical Examinations'!C:C, "not found")</f>
        <v>Obesity</v>
      </c>
      <c r="K2077" s="2" t="str">
        <f>_xlfn.XLOOKUP(A2077, 'Medical Examinations'!A:A, 'Medical Examinations'!E:E, "not  found")</f>
        <v>Normal</v>
      </c>
      <c r="L2077" s="16">
        <f>_xlfn.XLOOKUP(A2077, 'Hospitalisation Details'!A:A, 'Hospitalisation Details'!G:G, "not found")</f>
        <v>34987</v>
      </c>
      <c r="M2077" s="17">
        <f>_xlfn.XLOOKUP(A2077, 'Hospitalisation Details'!A:A, 'Hospitalisation Details'!J:J, "not found")</f>
        <v>2498.41</v>
      </c>
      <c r="N2077" s="2" t="str">
        <f>_xlfn.XLOOKUP(A2077, 'Hospitalisation Details'!A:A, 'Hospitalisation Details'!L:L, "not found")</f>
        <v>tier - 3</v>
      </c>
      <c r="O2077" s="2" t="str">
        <f>_xlfn.XLOOKUP(A2077, 'Hospitalisation Details'!A:A, 'Hospitalisation Details'!N:N, "not found")</f>
        <v>tier - 3</v>
      </c>
      <c r="P2077" s="2" t="str">
        <f>_xlfn.XLOOKUP(A2077, 'Hospitalisation Details'!A:A, 'Hospitalisation Details'!P:P, "not found")</f>
        <v>R1013</v>
      </c>
      <c r="Q2077" s="2">
        <f>_xlfn.XLOOKUP(A2077, 'Hospitalisation Details'!A:A, 'Hospitalisation Details'!H:H, "not found")</f>
        <v>27</v>
      </c>
    </row>
    <row r="2078" spans="1:17" ht="15.75" x14ac:dyDescent="0.25">
      <c r="A2078" s="15" t="s">
        <v>289</v>
      </c>
      <c r="B2078" s="2" t="str">
        <f>VLOOKUP(A2078, 'Customer Names'!A:E, 4, FALSE)</f>
        <v>Nicholas</v>
      </c>
      <c r="C2078" s="2">
        <f>_xlfn.XLOOKUP(A2078, 'Medical Examinations'!A:A, 'Medical Examinations'!B:B, "not found")</f>
        <v>32.67</v>
      </c>
      <c r="D2078" s="2">
        <f>_xlfn.XLOOKUP(A2078, 'Medical Examinations'!A:A, 'Medical Examinations'!D:D, "not found")</f>
        <v>5.61</v>
      </c>
      <c r="E2078" s="2" t="str">
        <f>_xlfn.XLOOKUP(A2078, 'Medical Examinations'!A:A, 'Medical Examinations'!F:F, "not found")</f>
        <v>yes</v>
      </c>
      <c r="F2078" s="2" t="str">
        <f>_xlfn.XLOOKUP(A2078, 'Medical Examinations'!A:A, 'Medical Examinations'!G:G, "not found")</f>
        <v>No</v>
      </c>
      <c r="G2078" s="2" t="str">
        <f>_xlfn.XLOOKUP(A2078, 'Medical Examinations'!A:A, 'Medical Examinations'!H:H, "not found")</f>
        <v>No</v>
      </c>
      <c r="H2078" s="2">
        <f>_xlfn.XLOOKUP(A2078, 'Medical Examinations'!A:A, 'Medical Examinations'!J:J, "not found")</f>
        <v>1</v>
      </c>
      <c r="I2078" s="2" t="str">
        <f>_xlfn.XLOOKUP(A2078, 'Medical Examinations'!A:A, 'Medical Examinations'!L:L, "not found")</f>
        <v>No</v>
      </c>
      <c r="J2078" s="2" t="str">
        <f>_xlfn.XLOOKUP(A2078, 'Medical Examinations'!A:A, 'Medical Examinations'!C:C, "not found")</f>
        <v>Obesity</v>
      </c>
      <c r="K2078" s="2" t="str">
        <f>_xlfn.XLOOKUP(A2078, 'Medical Examinations'!A:A, 'Medical Examinations'!E:E, "not  found")</f>
        <v>Normal</v>
      </c>
      <c r="L2078" s="16">
        <f>_xlfn.XLOOKUP(A2078, 'Hospitalisation Details'!A:A, 'Hospitalisation Details'!G:G, "not found")</f>
        <v>34889</v>
      </c>
      <c r="M2078" s="17">
        <f>_xlfn.XLOOKUP(A2078, 'Hospitalisation Details'!A:A, 'Hospitalisation Details'!J:J, "not found")</f>
        <v>2497.04</v>
      </c>
      <c r="N2078" s="2" t="str">
        <f>_xlfn.XLOOKUP(A2078, 'Hospitalisation Details'!A:A, 'Hospitalisation Details'!L:L, "not found")</f>
        <v>tier - 3</v>
      </c>
      <c r="O2078" s="2" t="str">
        <f>_xlfn.XLOOKUP(A2078, 'Hospitalisation Details'!A:A, 'Hospitalisation Details'!N:N, "not found")</f>
        <v>tier - 3</v>
      </c>
      <c r="P2078" s="2" t="str">
        <f>_xlfn.XLOOKUP(A2078, 'Hospitalisation Details'!A:A, 'Hospitalisation Details'!P:P, "not found")</f>
        <v>R1013</v>
      </c>
      <c r="Q2078" s="2">
        <f>_xlfn.XLOOKUP(A2078, 'Hospitalisation Details'!A:A, 'Hospitalisation Details'!H:H, "not found")</f>
        <v>27</v>
      </c>
    </row>
    <row r="2079" spans="1:17" ht="15.75" x14ac:dyDescent="0.25">
      <c r="A2079" s="15" t="s">
        <v>288</v>
      </c>
      <c r="B2079" s="2" t="str">
        <f>VLOOKUP(A2079, 'Customer Names'!A:E, 4, FALSE)</f>
        <v>Kevin L</v>
      </c>
      <c r="C2079" s="2">
        <f>_xlfn.XLOOKUP(A2079, 'Medical Examinations'!A:A, 'Medical Examinations'!B:B, "not found")</f>
        <v>30.5</v>
      </c>
      <c r="D2079" s="2">
        <f>_xlfn.XLOOKUP(A2079, 'Medical Examinations'!A:A, 'Medical Examinations'!D:D, "not found")</f>
        <v>5.88</v>
      </c>
      <c r="E2079" s="2" t="str">
        <f>_xlfn.XLOOKUP(A2079, 'Medical Examinations'!A:A, 'Medical Examinations'!F:F, "not found")</f>
        <v>yes</v>
      </c>
      <c r="F2079" s="2" t="str">
        <f>_xlfn.XLOOKUP(A2079, 'Medical Examinations'!A:A, 'Medical Examinations'!G:G, "not found")</f>
        <v>No</v>
      </c>
      <c r="G2079" s="2" t="str">
        <f>_xlfn.XLOOKUP(A2079, 'Medical Examinations'!A:A, 'Medical Examinations'!H:H, "not found")</f>
        <v>No</v>
      </c>
      <c r="H2079" s="2">
        <f>_xlfn.XLOOKUP(A2079, 'Medical Examinations'!A:A, 'Medical Examinations'!J:J, "not found")</f>
        <v>1</v>
      </c>
      <c r="I2079" s="2" t="str">
        <f>_xlfn.XLOOKUP(A2079, 'Medical Examinations'!A:A, 'Medical Examinations'!L:L, "not found")</f>
        <v>No</v>
      </c>
      <c r="J2079" s="2" t="str">
        <f>_xlfn.XLOOKUP(A2079, 'Medical Examinations'!A:A, 'Medical Examinations'!C:C, "not found")</f>
        <v>Obesity</v>
      </c>
      <c r="K2079" s="2" t="str">
        <f>_xlfn.XLOOKUP(A2079, 'Medical Examinations'!A:A, 'Medical Examinations'!E:E, "not  found")</f>
        <v>Prediabeties</v>
      </c>
      <c r="L2079" s="16">
        <f>_xlfn.XLOOKUP(A2079, 'Hospitalisation Details'!A:A, 'Hospitalisation Details'!G:G, "not found")</f>
        <v>34986</v>
      </c>
      <c r="M2079" s="17">
        <f>_xlfn.XLOOKUP(A2079, 'Hospitalisation Details'!A:A, 'Hospitalisation Details'!J:J, "not found")</f>
        <v>2494.02</v>
      </c>
      <c r="N2079" s="2" t="str">
        <f>_xlfn.XLOOKUP(A2079, 'Hospitalisation Details'!A:A, 'Hospitalisation Details'!L:L, "not found")</f>
        <v>tier - 3</v>
      </c>
      <c r="O2079" s="2" t="str">
        <f>_xlfn.XLOOKUP(A2079, 'Hospitalisation Details'!A:A, 'Hospitalisation Details'!N:N, "not found")</f>
        <v>tier - 1</v>
      </c>
      <c r="P2079" s="2" t="str">
        <f>_xlfn.XLOOKUP(A2079, 'Hospitalisation Details'!A:A, 'Hospitalisation Details'!P:P, "not found")</f>
        <v>R1011</v>
      </c>
      <c r="Q2079" s="2">
        <f>_xlfn.XLOOKUP(A2079, 'Hospitalisation Details'!A:A, 'Hospitalisation Details'!H:H, "not found")</f>
        <v>27</v>
      </c>
    </row>
    <row r="2080" spans="1:17" ht="15.75" x14ac:dyDescent="0.25">
      <c r="A2080" s="15" t="s">
        <v>287</v>
      </c>
      <c r="B2080" s="2" t="str">
        <f>VLOOKUP(A2080, 'Customer Names'!A:E, 4, FALSE)</f>
        <v>Bryan</v>
      </c>
      <c r="C2080" s="2">
        <f>_xlfn.XLOOKUP(A2080, 'Medical Examinations'!A:A, 'Medical Examinations'!B:B, "not found")</f>
        <v>23.1</v>
      </c>
      <c r="D2080" s="2">
        <f>_xlfn.XLOOKUP(A2080, 'Medical Examinations'!A:A, 'Medical Examinations'!D:D, "not found")</f>
        <v>5.92</v>
      </c>
      <c r="E2080" s="2" t="str">
        <f>_xlfn.XLOOKUP(A2080, 'Medical Examinations'!A:A, 'Medical Examinations'!F:F, "not found")</f>
        <v>yes</v>
      </c>
      <c r="F2080" s="2" t="str">
        <f>_xlfn.XLOOKUP(A2080, 'Medical Examinations'!A:A, 'Medical Examinations'!G:G, "not found")</f>
        <v>No</v>
      </c>
      <c r="G2080" s="2" t="str">
        <f>_xlfn.XLOOKUP(A2080, 'Medical Examinations'!A:A, 'Medical Examinations'!H:H, "not found")</f>
        <v>No</v>
      </c>
      <c r="H2080" s="2">
        <f>_xlfn.XLOOKUP(A2080, 'Medical Examinations'!A:A, 'Medical Examinations'!J:J, "not found")</f>
        <v>1</v>
      </c>
      <c r="I2080" s="2" t="str">
        <f>_xlfn.XLOOKUP(A2080, 'Medical Examinations'!A:A, 'Medical Examinations'!L:L, "not found")</f>
        <v>No</v>
      </c>
      <c r="J2080" s="2" t="str">
        <f>_xlfn.XLOOKUP(A2080, 'Medical Examinations'!A:A, 'Medical Examinations'!C:C, "not found")</f>
        <v>Normal Weight</v>
      </c>
      <c r="K2080" s="2" t="str">
        <f>_xlfn.XLOOKUP(A2080, 'Medical Examinations'!A:A, 'Medical Examinations'!E:E, "not  found")</f>
        <v>Prediabeties</v>
      </c>
      <c r="L2080" s="16">
        <f>_xlfn.XLOOKUP(A2080, 'Hospitalisation Details'!A:A, 'Hospitalisation Details'!G:G, "not found")</f>
        <v>35009</v>
      </c>
      <c r="M2080" s="17">
        <f>_xlfn.XLOOKUP(A2080, 'Hospitalisation Details'!A:A, 'Hospitalisation Details'!J:J, "not found")</f>
        <v>2483.7399999999998</v>
      </c>
      <c r="N2080" s="2" t="str">
        <f>_xlfn.XLOOKUP(A2080, 'Hospitalisation Details'!A:A, 'Hospitalisation Details'!L:L, "not found")</f>
        <v>tier - 3</v>
      </c>
      <c r="O2080" s="2" t="str">
        <f>_xlfn.XLOOKUP(A2080, 'Hospitalisation Details'!A:A, 'Hospitalisation Details'!N:N, "not found")</f>
        <v>tier - 2</v>
      </c>
      <c r="P2080" s="2" t="str">
        <f>_xlfn.XLOOKUP(A2080, 'Hospitalisation Details'!A:A, 'Hospitalisation Details'!P:P, "not found")</f>
        <v>R1013</v>
      </c>
      <c r="Q2080" s="2">
        <f>_xlfn.XLOOKUP(A2080, 'Hospitalisation Details'!A:A, 'Hospitalisation Details'!H:H, "not found")</f>
        <v>27</v>
      </c>
    </row>
    <row r="2081" spans="1:17" ht="15.75" x14ac:dyDescent="0.25">
      <c r="A2081" s="15" t="s">
        <v>286</v>
      </c>
      <c r="B2081" s="2" t="str">
        <f>VLOOKUP(A2081, 'Customer Names'!A:E, 4, FALSE)</f>
        <v>Janae N.</v>
      </c>
      <c r="C2081" s="2">
        <f>_xlfn.XLOOKUP(A2081, 'Medical Examinations'!A:A, 'Medical Examinations'!B:B, "not found")</f>
        <v>39.49</v>
      </c>
      <c r="D2081" s="2">
        <f>_xlfn.XLOOKUP(A2081, 'Medical Examinations'!A:A, 'Medical Examinations'!D:D, "not found")</f>
        <v>4.8099999999999996</v>
      </c>
      <c r="E2081" s="2" t="str">
        <f>_xlfn.XLOOKUP(A2081, 'Medical Examinations'!A:A, 'Medical Examinations'!F:F, "not found")</f>
        <v>No</v>
      </c>
      <c r="F2081" s="2" t="str">
        <f>_xlfn.XLOOKUP(A2081, 'Medical Examinations'!A:A, 'Medical Examinations'!G:G, "not found")</f>
        <v>No</v>
      </c>
      <c r="G2081" s="2" t="str">
        <f>_xlfn.XLOOKUP(A2081, 'Medical Examinations'!A:A, 'Medical Examinations'!H:H, "not found")</f>
        <v>No</v>
      </c>
      <c r="H2081" s="2">
        <f>_xlfn.XLOOKUP(A2081, 'Medical Examinations'!A:A, 'Medical Examinations'!J:J, "not found")</f>
        <v>1</v>
      </c>
      <c r="I2081" s="2" t="str">
        <f>_xlfn.XLOOKUP(A2081, 'Medical Examinations'!A:A, 'Medical Examinations'!L:L, "not found")</f>
        <v>No</v>
      </c>
      <c r="J2081" s="2" t="str">
        <f>_xlfn.XLOOKUP(A2081, 'Medical Examinations'!A:A, 'Medical Examinations'!C:C, "not found")</f>
        <v>Obesity</v>
      </c>
      <c r="K2081" s="2" t="str">
        <f>_xlfn.XLOOKUP(A2081, 'Medical Examinations'!A:A, 'Medical Examinations'!E:E, "not  found")</f>
        <v>Normal</v>
      </c>
      <c r="L2081" s="16">
        <f>_xlfn.XLOOKUP(A2081, 'Hospitalisation Details'!A:A, 'Hospitalisation Details'!G:G, "not found")</f>
        <v>35966</v>
      </c>
      <c r="M2081" s="17">
        <f>_xlfn.XLOOKUP(A2081, 'Hospitalisation Details'!A:A, 'Hospitalisation Details'!J:J, "not found")</f>
        <v>2480.98</v>
      </c>
      <c r="N2081" s="2" t="str">
        <f>_xlfn.XLOOKUP(A2081, 'Hospitalisation Details'!A:A, 'Hospitalisation Details'!L:L, "not found")</f>
        <v>tier - 2</v>
      </c>
      <c r="O2081" s="2" t="str">
        <f>_xlfn.XLOOKUP(A2081, 'Hospitalisation Details'!A:A, 'Hospitalisation Details'!N:N, "not found")</f>
        <v>tier - 2</v>
      </c>
      <c r="P2081" s="2" t="str">
        <f>_xlfn.XLOOKUP(A2081, 'Hospitalisation Details'!A:A, 'Hospitalisation Details'!P:P, "not found")</f>
        <v>R1013</v>
      </c>
      <c r="Q2081" s="2">
        <f>_xlfn.XLOOKUP(A2081, 'Hospitalisation Details'!A:A, 'Hospitalisation Details'!H:H, "not found")</f>
        <v>24</v>
      </c>
    </row>
    <row r="2082" spans="1:17" ht="15.75" x14ac:dyDescent="0.25">
      <c r="A2082" s="15" t="s">
        <v>285</v>
      </c>
      <c r="B2082" s="2" t="str">
        <f>VLOOKUP(A2082, 'Customer Names'!A:E, 4, FALSE)</f>
        <v>Audrey</v>
      </c>
      <c r="C2082" s="2">
        <f>_xlfn.XLOOKUP(A2082, 'Medical Examinations'!A:A, 'Medical Examinations'!B:B, "not found")</f>
        <v>33.99</v>
      </c>
      <c r="D2082" s="2">
        <f>_xlfn.XLOOKUP(A2082, 'Medical Examinations'!A:A, 'Medical Examinations'!D:D, "not found")</f>
        <v>4.55</v>
      </c>
      <c r="E2082" s="2" t="str">
        <f>_xlfn.XLOOKUP(A2082, 'Medical Examinations'!A:A, 'Medical Examinations'!F:F, "not found")</f>
        <v>No</v>
      </c>
      <c r="F2082" s="2" t="str">
        <f>_xlfn.XLOOKUP(A2082, 'Medical Examinations'!A:A, 'Medical Examinations'!G:G, "not found")</f>
        <v>No</v>
      </c>
      <c r="G2082" s="2" t="str">
        <f>_xlfn.XLOOKUP(A2082, 'Medical Examinations'!A:A, 'Medical Examinations'!H:H, "not found")</f>
        <v>No</v>
      </c>
      <c r="H2082" s="2">
        <f>_xlfn.XLOOKUP(A2082, 'Medical Examinations'!A:A, 'Medical Examinations'!J:J, "not found")</f>
        <v>1</v>
      </c>
      <c r="I2082" s="2" t="str">
        <f>_xlfn.XLOOKUP(A2082, 'Medical Examinations'!A:A, 'Medical Examinations'!L:L, "not found")</f>
        <v>No</v>
      </c>
      <c r="J2082" s="2" t="str">
        <f>_xlfn.XLOOKUP(A2082, 'Medical Examinations'!A:A, 'Medical Examinations'!C:C, "not found")</f>
        <v>Obesity</v>
      </c>
      <c r="K2082" s="2" t="str">
        <f>_xlfn.XLOOKUP(A2082, 'Medical Examinations'!A:A, 'Medical Examinations'!E:E, "not  found")</f>
        <v>Normal</v>
      </c>
      <c r="L2082" s="16">
        <f>_xlfn.XLOOKUP(A2082, 'Hospitalisation Details'!A:A, 'Hospitalisation Details'!G:G, "not found")</f>
        <v>35978</v>
      </c>
      <c r="M2082" s="17">
        <f>_xlfn.XLOOKUP(A2082, 'Hospitalisation Details'!A:A, 'Hospitalisation Details'!J:J, "not found")</f>
        <v>2473.33</v>
      </c>
      <c r="N2082" s="2" t="str">
        <f>_xlfn.XLOOKUP(A2082, 'Hospitalisation Details'!A:A, 'Hospitalisation Details'!L:L, "not found")</f>
        <v>tier - 2</v>
      </c>
      <c r="O2082" s="2" t="str">
        <f>_xlfn.XLOOKUP(A2082, 'Hospitalisation Details'!A:A, 'Hospitalisation Details'!N:N, "not found")</f>
        <v>tier - 3</v>
      </c>
      <c r="P2082" s="2" t="str">
        <f>_xlfn.XLOOKUP(A2082, 'Hospitalisation Details'!A:A, 'Hospitalisation Details'!P:P, "not found")</f>
        <v>R1013</v>
      </c>
      <c r="Q2082" s="2">
        <f>_xlfn.XLOOKUP(A2082, 'Hospitalisation Details'!A:A, 'Hospitalisation Details'!H:H, "not found")</f>
        <v>24</v>
      </c>
    </row>
    <row r="2083" spans="1:17" ht="15.75" x14ac:dyDescent="0.25">
      <c r="A2083" s="15" t="s">
        <v>284</v>
      </c>
      <c r="B2083" s="2" t="str">
        <f>VLOOKUP(A2083, 'Customer Names'!A:E, 4, FALSE)</f>
        <v>Laura</v>
      </c>
      <c r="C2083" s="2">
        <f>_xlfn.XLOOKUP(A2083, 'Medical Examinations'!A:A, 'Medical Examinations'!B:B, "not found")</f>
        <v>27.72</v>
      </c>
      <c r="D2083" s="2">
        <f>_xlfn.XLOOKUP(A2083, 'Medical Examinations'!A:A, 'Medical Examinations'!D:D, "not found")</f>
        <v>6.43</v>
      </c>
      <c r="E2083" s="2" t="str">
        <f>_xlfn.XLOOKUP(A2083, 'Medical Examinations'!A:A, 'Medical Examinations'!F:F, "not found")</f>
        <v>No</v>
      </c>
      <c r="F2083" s="2" t="str">
        <f>_xlfn.XLOOKUP(A2083, 'Medical Examinations'!A:A, 'Medical Examinations'!G:G, "not found")</f>
        <v>No</v>
      </c>
      <c r="G2083" s="2" t="str">
        <f>_xlfn.XLOOKUP(A2083, 'Medical Examinations'!A:A, 'Medical Examinations'!H:H, "not found")</f>
        <v>No</v>
      </c>
      <c r="H2083" s="2">
        <f>_xlfn.XLOOKUP(A2083, 'Medical Examinations'!A:A, 'Medical Examinations'!J:J, "not found")</f>
        <v>1</v>
      </c>
      <c r="I2083" s="2" t="str">
        <f>_xlfn.XLOOKUP(A2083, 'Medical Examinations'!A:A, 'Medical Examinations'!L:L, "not found")</f>
        <v>No</v>
      </c>
      <c r="J2083" s="2" t="str">
        <f>_xlfn.XLOOKUP(A2083, 'Medical Examinations'!A:A, 'Medical Examinations'!C:C, "not found")</f>
        <v>Overweight</v>
      </c>
      <c r="K2083" s="2" t="str">
        <f>_xlfn.XLOOKUP(A2083, 'Medical Examinations'!A:A, 'Medical Examinations'!E:E, "not  found")</f>
        <v>Prediabeties</v>
      </c>
      <c r="L2083" s="16">
        <f>_xlfn.XLOOKUP(A2083, 'Hospitalisation Details'!A:A, 'Hospitalisation Details'!G:G, "not found")</f>
        <v>36024</v>
      </c>
      <c r="M2083" s="17">
        <f>_xlfn.XLOOKUP(A2083, 'Hospitalisation Details'!A:A, 'Hospitalisation Details'!J:J, "not found")</f>
        <v>2464.62</v>
      </c>
      <c r="N2083" s="2" t="str">
        <f>_xlfn.XLOOKUP(A2083, 'Hospitalisation Details'!A:A, 'Hospitalisation Details'!L:L, "not found")</f>
        <v>tier - 2</v>
      </c>
      <c r="O2083" s="2" t="str">
        <f>_xlfn.XLOOKUP(A2083, 'Hospitalisation Details'!A:A, 'Hospitalisation Details'!N:N, "not found")</f>
        <v>tier - 3</v>
      </c>
      <c r="P2083" s="2" t="str">
        <f>_xlfn.XLOOKUP(A2083, 'Hospitalisation Details'!A:A, 'Hospitalisation Details'!P:P, "not found")</f>
        <v>R1013</v>
      </c>
      <c r="Q2083" s="2">
        <f>_xlfn.XLOOKUP(A2083, 'Hospitalisation Details'!A:A, 'Hospitalisation Details'!H:H, "not found")</f>
        <v>24</v>
      </c>
    </row>
    <row r="2084" spans="1:17" ht="15.75" x14ac:dyDescent="0.25">
      <c r="A2084" s="15" t="s">
        <v>283</v>
      </c>
      <c r="B2084" s="2" t="str">
        <f>VLOOKUP(A2084, 'Customer Names'!A:E, 4, FALSE)</f>
        <v>Nicole F</v>
      </c>
      <c r="C2084" s="2">
        <f>_xlfn.XLOOKUP(A2084, 'Medical Examinations'!A:A, 'Medical Examinations'!B:B, "not found")</f>
        <v>30.59</v>
      </c>
      <c r="D2084" s="2">
        <f>_xlfn.XLOOKUP(A2084, 'Medical Examinations'!A:A, 'Medical Examinations'!D:D, "not found")</f>
        <v>11.62</v>
      </c>
      <c r="E2084" s="2" t="str">
        <f>_xlfn.XLOOKUP(A2084, 'Medical Examinations'!A:A, 'Medical Examinations'!F:F, "not found")</f>
        <v>No</v>
      </c>
      <c r="F2084" s="2" t="str">
        <f>_xlfn.XLOOKUP(A2084, 'Medical Examinations'!A:A, 'Medical Examinations'!G:G, "not found")</f>
        <v>No</v>
      </c>
      <c r="G2084" s="2" t="str">
        <f>_xlfn.XLOOKUP(A2084, 'Medical Examinations'!A:A, 'Medical Examinations'!H:H, "not found")</f>
        <v>No</v>
      </c>
      <c r="H2084" s="2">
        <f>_xlfn.XLOOKUP(A2084, 'Medical Examinations'!A:A, 'Medical Examinations'!J:J, "not found")</f>
        <v>0</v>
      </c>
      <c r="I2084" s="2" t="str">
        <f>_xlfn.XLOOKUP(A2084, 'Medical Examinations'!A:A, 'Medical Examinations'!L:L, "not found")</f>
        <v>No</v>
      </c>
      <c r="J2084" s="2" t="str">
        <f>_xlfn.XLOOKUP(A2084, 'Medical Examinations'!A:A, 'Medical Examinations'!C:C, "not found")</f>
        <v>Obesity</v>
      </c>
      <c r="K2084" s="2" t="str">
        <f>_xlfn.XLOOKUP(A2084, 'Medical Examinations'!A:A, 'Medical Examinations'!E:E, "not  found")</f>
        <v>Diabetes</v>
      </c>
      <c r="L2084" s="16">
        <f>_xlfn.XLOOKUP(A2084, 'Hospitalisation Details'!A:A, 'Hospitalisation Details'!G:G, "not found")</f>
        <v>37448</v>
      </c>
      <c r="M2084" s="17">
        <f>_xlfn.XLOOKUP(A2084, 'Hospitalisation Details'!A:A, 'Hospitalisation Details'!J:J, "not found")</f>
        <v>2459.7199999999998</v>
      </c>
      <c r="N2084" s="2" t="str">
        <f>_xlfn.XLOOKUP(A2084, 'Hospitalisation Details'!A:A, 'Hospitalisation Details'!L:L, "not found")</f>
        <v>tier - 2</v>
      </c>
      <c r="O2084" s="2" t="str">
        <f>_xlfn.XLOOKUP(A2084, 'Hospitalisation Details'!A:A, 'Hospitalisation Details'!N:N, "not found")</f>
        <v>tier - 2</v>
      </c>
      <c r="P2084" s="2" t="str">
        <f>_xlfn.XLOOKUP(A2084, 'Hospitalisation Details'!A:A, 'Hospitalisation Details'!P:P, "not found")</f>
        <v>R1024</v>
      </c>
      <c r="Q2084" s="2">
        <f>_xlfn.XLOOKUP(A2084, 'Hospitalisation Details'!A:A, 'Hospitalisation Details'!H:H, "not found")</f>
        <v>20</v>
      </c>
    </row>
    <row r="2085" spans="1:17" ht="15.75" x14ac:dyDescent="0.25">
      <c r="A2085" s="15" t="s">
        <v>282</v>
      </c>
      <c r="B2085" s="2" t="str">
        <f>VLOOKUP(A2085, 'Customer Names'!A:E, 4, FALSE)</f>
        <v>Krista L</v>
      </c>
      <c r="C2085" s="2">
        <f>_xlfn.XLOOKUP(A2085, 'Medical Examinations'!A:A, 'Medical Examinations'!B:B, "not found")</f>
        <v>22.6</v>
      </c>
      <c r="D2085" s="2">
        <f>_xlfn.XLOOKUP(A2085, 'Medical Examinations'!A:A, 'Medical Examinations'!D:D, "not found")</f>
        <v>6.04</v>
      </c>
      <c r="E2085" s="2" t="str">
        <f>_xlfn.XLOOKUP(A2085, 'Medical Examinations'!A:A, 'Medical Examinations'!F:F, "not found")</f>
        <v>No</v>
      </c>
      <c r="F2085" s="2" t="str">
        <f>_xlfn.XLOOKUP(A2085, 'Medical Examinations'!A:A, 'Medical Examinations'!G:G, "not found")</f>
        <v>No</v>
      </c>
      <c r="G2085" s="2" t="str">
        <f>_xlfn.XLOOKUP(A2085, 'Medical Examinations'!A:A, 'Medical Examinations'!H:H, "not found")</f>
        <v>No</v>
      </c>
      <c r="H2085" s="2">
        <f>_xlfn.XLOOKUP(A2085, 'Medical Examinations'!A:A, 'Medical Examinations'!J:J, "not found")</f>
        <v>1</v>
      </c>
      <c r="I2085" s="2" t="str">
        <f>_xlfn.XLOOKUP(A2085, 'Medical Examinations'!A:A, 'Medical Examinations'!L:L, "not found")</f>
        <v>No</v>
      </c>
      <c r="J2085" s="2" t="str">
        <f>_xlfn.XLOOKUP(A2085, 'Medical Examinations'!A:A, 'Medical Examinations'!C:C, "not found")</f>
        <v>Normal Weight</v>
      </c>
      <c r="K2085" s="2" t="str">
        <f>_xlfn.XLOOKUP(A2085, 'Medical Examinations'!A:A, 'Medical Examinations'!E:E, "not  found")</f>
        <v>Prediabeties</v>
      </c>
      <c r="L2085" s="16">
        <f>_xlfn.XLOOKUP(A2085, 'Hospitalisation Details'!A:A, 'Hospitalisation Details'!G:G, "not found")</f>
        <v>36118</v>
      </c>
      <c r="M2085" s="17">
        <f>_xlfn.XLOOKUP(A2085, 'Hospitalisation Details'!A:A, 'Hospitalisation Details'!J:J, "not found")</f>
        <v>2457.5</v>
      </c>
      <c r="N2085" s="2" t="str">
        <f>_xlfn.XLOOKUP(A2085, 'Hospitalisation Details'!A:A, 'Hospitalisation Details'!L:L, "not found")</f>
        <v>tier - 2</v>
      </c>
      <c r="O2085" s="2" t="str">
        <f>_xlfn.XLOOKUP(A2085, 'Hospitalisation Details'!A:A, 'Hospitalisation Details'!N:N, "not found")</f>
        <v>tier - 1</v>
      </c>
      <c r="P2085" s="2" t="str">
        <f>_xlfn.XLOOKUP(A2085, 'Hospitalisation Details'!A:A, 'Hospitalisation Details'!P:P, "not found")</f>
        <v>R1011</v>
      </c>
      <c r="Q2085" s="2">
        <f>_xlfn.XLOOKUP(A2085, 'Hospitalisation Details'!A:A, 'Hospitalisation Details'!H:H, "not found")</f>
        <v>24</v>
      </c>
    </row>
    <row r="2086" spans="1:17" ht="15.75" x14ac:dyDescent="0.25">
      <c r="A2086" s="15" t="s">
        <v>281</v>
      </c>
      <c r="B2086" s="2" t="str">
        <f>VLOOKUP(A2086, 'Customer Names'!A:E, 4, FALSE)</f>
        <v>Denise</v>
      </c>
      <c r="C2086" s="2">
        <f>_xlfn.XLOOKUP(A2086, 'Medical Examinations'!A:A, 'Medical Examinations'!B:B, "not found")</f>
        <v>28.785</v>
      </c>
      <c r="D2086" s="2">
        <f>_xlfn.XLOOKUP(A2086, 'Medical Examinations'!A:A, 'Medical Examinations'!D:D, "not found")</f>
        <v>8.82</v>
      </c>
      <c r="E2086" s="2" t="str">
        <f>_xlfn.XLOOKUP(A2086, 'Medical Examinations'!A:A, 'Medical Examinations'!F:F, "not found")</f>
        <v>No</v>
      </c>
      <c r="F2086" s="2" t="str">
        <f>_xlfn.XLOOKUP(A2086, 'Medical Examinations'!A:A, 'Medical Examinations'!G:G, "not found")</f>
        <v>No</v>
      </c>
      <c r="G2086" s="2" t="str">
        <f>_xlfn.XLOOKUP(A2086, 'Medical Examinations'!A:A, 'Medical Examinations'!H:H, "not found")</f>
        <v>No</v>
      </c>
      <c r="H2086" s="2">
        <f>_xlfn.XLOOKUP(A2086, 'Medical Examinations'!A:A, 'Medical Examinations'!J:J, "not found")</f>
        <v>0</v>
      </c>
      <c r="I2086" s="2" t="str">
        <f>_xlfn.XLOOKUP(A2086, 'Medical Examinations'!A:A, 'Medical Examinations'!L:L, "not found")</f>
        <v>No</v>
      </c>
      <c r="J2086" s="2" t="str">
        <f>_xlfn.XLOOKUP(A2086, 'Medical Examinations'!A:A, 'Medical Examinations'!C:C, "not found")</f>
        <v>Overweight</v>
      </c>
      <c r="K2086" s="2" t="str">
        <f>_xlfn.XLOOKUP(A2086, 'Medical Examinations'!A:A, 'Medical Examinations'!E:E, "not  found")</f>
        <v>Diabetes</v>
      </c>
      <c r="L2086" s="16">
        <f>_xlfn.XLOOKUP(A2086, 'Hospitalisation Details'!A:A, 'Hospitalisation Details'!G:G, "not found")</f>
        <v>37466</v>
      </c>
      <c r="M2086" s="17">
        <f>_xlfn.XLOOKUP(A2086, 'Hospitalisation Details'!A:A, 'Hospitalisation Details'!J:J, "not found")</f>
        <v>2457.21</v>
      </c>
      <c r="N2086" s="2" t="str">
        <f>_xlfn.XLOOKUP(A2086, 'Hospitalisation Details'!A:A, 'Hospitalisation Details'!L:L, "not found")</f>
        <v>tier - 2</v>
      </c>
      <c r="O2086" s="2" t="str">
        <f>_xlfn.XLOOKUP(A2086, 'Hospitalisation Details'!A:A, 'Hospitalisation Details'!N:N, "not found")</f>
        <v>tier - 1</v>
      </c>
      <c r="P2086" s="2" t="str">
        <f>_xlfn.XLOOKUP(A2086, 'Hospitalisation Details'!A:A, 'Hospitalisation Details'!P:P, "not found")</f>
        <v>R1024</v>
      </c>
      <c r="Q2086" s="2">
        <f>_xlfn.XLOOKUP(A2086, 'Hospitalisation Details'!A:A, 'Hospitalisation Details'!H:H, "not found")</f>
        <v>20</v>
      </c>
    </row>
    <row r="2087" spans="1:17" ht="15.75" x14ac:dyDescent="0.25">
      <c r="A2087" s="15" t="s">
        <v>280</v>
      </c>
      <c r="B2087" s="2" t="str">
        <f>VLOOKUP(A2087, 'Customer Names'!A:E, 4, FALSE)</f>
        <v>Ariel</v>
      </c>
      <c r="C2087" s="2">
        <f>_xlfn.XLOOKUP(A2087, 'Medical Examinations'!A:A, 'Medical Examinations'!B:B, "not found")</f>
        <v>50.38</v>
      </c>
      <c r="D2087" s="2">
        <f>_xlfn.XLOOKUP(A2087, 'Medical Examinations'!A:A, 'Medical Examinations'!D:D, "not found")</f>
        <v>5.8</v>
      </c>
      <c r="E2087" s="2" t="str">
        <f>_xlfn.XLOOKUP(A2087, 'Medical Examinations'!A:A, 'Medical Examinations'!F:F, "not found")</f>
        <v>No</v>
      </c>
      <c r="F2087" s="2" t="str">
        <f>_xlfn.XLOOKUP(A2087, 'Medical Examinations'!A:A, 'Medical Examinations'!G:G, "not found")</f>
        <v>No</v>
      </c>
      <c r="G2087" s="2" t="str">
        <f>_xlfn.XLOOKUP(A2087, 'Medical Examinations'!A:A, 'Medical Examinations'!H:H, "not found")</f>
        <v>No</v>
      </c>
      <c r="H2087" s="2">
        <f>_xlfn.XLOOKUP(A2087, 'Medical Examinations'!A:A, 'Medical Examinations'!J:J, "not found")</f>
        <v>0</v>
      </c>
      <c r="I2087" s="2" t="str">
        <f>_xlfn.XLOOKUP(A2087, 'Medical Examinations'!A:A, 'Medical Examinations'!L:L, "not found")</f>
        <v>No</v>
      </c>
      <c r="J2087" s="2" t="str">
        <f>_xlfn.XLOOKUP(A2087, 'Medical Examinations'!A:A, 'Medical Examinations'!C:C, "not found")</f>
        <v>Obesity</v>
      </c>
      <c r="K2087" s="2" t="str">
        <f>_xlfn.XLOOKUP(A2087, 'Medical Examinations'!A:A, 'Medical Examinations'!E:E, "not  found")</f>
        <v>Prediabeties</v>
      </c>
      <c r="L2087" s="16">
        <f>_xlfn.XLOOKUP(A2087, 'Hospitalisation Details'!A:A, 'Hospitalisation Details'!G:G, "not found")</f>
        <v>36485</v>
      </c>
      <c r="M2087" s="17">
        <f>_xlfn.XLOOKUP(A2087, 'Hospitalisation Details'!A:A, 'Hospitalisation Details'!J:J, "not found")</f>
        <v>2438.06</v>
      </c>
      <c r="N2087" s="2" t="str">
        <f>_xlfn.XLOOKUP(A2087, 'Hospitalisation Details'!A:A, 'Hospitalisation Details'!L:L, "not found")</f>
        <v>tier - 2</v>
      </c>
      <c r="O2087" s="2" t="str">
        <f>_xlfn.XLOOKUP(A2087, 'Hospitalisation Details'!A:A, 'Hospitalisation Details'!N:N, "not found")</f>
        <v>tier - 2</v>
      </c>
      <c r="P2087" s="2" t="str">
        <f>_xlfn.XLOOKUP(A2087, 'Hospitalisation Details'!A:A, 'Hospitalisation Details'!P:P, "not found")</f>
        <v>R1013</v>
      </c>
      <c r="Q2087" s="2">
        <f>_xlfn.XLOOKUP(A2087, 'Hospitalisation Details'!A:A, 'Hospitalisation Details'!H:H, "not found")</f>
        <v>23</v>
      </c>
    </row>
    <row r="2088" spans="1:17" ht="15.75" x14ac:dyDescent="0.25">
      <c r="A2088" s="15" t="s">
        <v>279</v>
      </c>
      <c r="B2088" s="2" t="str">
        <f>VLOOKUP(A2088, 'Customer Names'!A:E, 4, FALSE)</f>
        <v>Jeremy</v>
      </c>
      <c r="C2088" s="2">
        <f>_xlfn.XLOOKUP(A2088, 'Medical Examinations'!A:A, 'Medical Examinations'!B:B, "not found")</f>
        <v>35.200000000000003</v>
      </c>
      <c r="D2088" s="2">
        <f>_xlfn.XLOOKUP(A2088, 'Medical Examinations'!A:A, 'Medical Examinations'!D:D, "not found")</f>
        <v>4.28</v>
      </c>
      <c r="E2088" s="2" t="str">
        <f>_xlfn.XLOOKUP(A2088, 'Medical Examinations'!A:A, 'Medical Examinations'!F:F, "not found")</f>
        <v>No</v>
      </c>
      <c r="F2088" s="2" t="str">
        <f>_xlfn.XLOOKUP(A2088, 'Medical Examinations'!A:A, 'Medical Examinations'!G:G, "not found")</f>
        <v>No</v>
      </c>
      <c r="G2088" s="2" t="str">
        <f>_xlfn.XLOOKUP(A2088, 'Medical Examinations'!A:A, 'Medical Examinations'!H:H, "not found")</f>
        <v>No</v>
      </c>
      <c r="H2088" s="2">
        <f>_xlfn.XLOOKUP(A2088, 'Medical Examinations'!A:A, 'Medical Examinations'!J:J, "not found")</f>
        <v>0</v>
      </c>
      <c r="I2088" s="2" t="str">
        <f>_xlfn.XLOOKUP(A2088, 'Medical Examinations'!A:A, 'Medical Examinations'!L:L, "not found")</f>
        <v>No</v>
      </c>
      <c r="J2088" s="2" t="str">
        <f>_xlfn.XLOOKUP(A2088, 'Medical Examinations'!A:A, 'Medical Examinations'!C:C, "not found")</f>
        <v>Obesity</v>
      </c>
      <c r="K2088" s="2" t="str">
        <f>_xlfn.XLOOKUP(A2088, 'Medical Examinations'!A:A, 'Medical Examinations'!E:E, "not  found")</f>
        <v>Normal</v>
      </c>
      <c r="L2088" s="16">
        <f>_xlfn.XLOOKUP(A2088, 'Hospitalisation Details'!A:A, 'Hospitalisation Details'!G:G, "not found")</f>
        <v>36476</v>
      </c>
      <c r="M2088" s="17">
        <f>_xlfn.XLOOKUP(A2088, 'Hospitalisation Details'!A:A, 'Hospitalisation Details'!J:J, "not found")</f>
        <v>2416.96</v>
      </c>
      <c r="N2088" s="2" t="str">
        <f>_xlfn.XLOOKUP(A2088, 'Hospitalisation Details'!A:A, 'Hospitalisation Details'!L:L, "not found")</f>
        <v>tier - 2</v>
      </c>
      <c r="O2088" s="2" t="str">
        <f>_xlfn.XLOOKUP(A2088, 'Hospitalisation Details'!A:A, 'Hospitalisation Details'!N:N, "not found")</f>
        <v>tier - 2</v>
      </c>
      <c r="P2088" s="2" t="str">
        <f>_xlfn.XLOOKUP(A2088, 'Hospitalisation Details'!A:A, 'Hospitalisation Details'!P:P, "not found")</f>
        <v>R1011</v>
      </c>
      <c r="Q2088" s="2">
        <f>_xlfn.XLOOKUP(A2088, 'Hospitalisation Details'!A:A, 'Hospitalisation Details'!H:H, "not found")</f>
        <v>23</v>
      </c>
    </row>
    <row r="2089" spans="1:17" ht="15.75" x14ac:dyDescent="0.25">
      <c r="A2089" s="15" t="s">
        <v>278</v>
      </c>
      <c r="B2089" s="2" t="str">
        <f>VLOOKUP(A2089, 'Customer Names'!A:E, 4, FALSE)</f>
        <v>Rosalie</v>
      </c>
      <c r="C2089" s="2">
        <f>_xlfn.XLOOKUP(A2089, 'Medical Examinations'!A:A, 'Medical Examinations'!B:B, "not found")</f>
        <v>35.72</v>
      </c>
      <c r="D2089" s="2">
        <f>_xlfn.XLOOKUP(A2089, 'Medical Examinations'!A:A, 'Medical Examinations'!D:D, "not found")</f>
        <v>5.5</v>
      </c>
      <c r="E2089" s="2" t="str">
        <f>_xlfn.XLOOKUP(A2089, 'Medical Examinations'!A:A, 'Medical Examinations'!F:F, "not found")</f>
        <v>yes</v>
      </c>
      <c r="F2089" s="2" t="str">
        <f>_xlfn.XLOOKUP(A2089, 'Medical Examinations'!A:A, 'Medical Examinations'!G:G, "not found")</f>
        <v>No</v>
      </c>
      <c r="G2089" s="2" t="str">
        <f>_xlfn.XLOOKUP(A2089, 'Medical Examinations'!A:A, 'Medical Examinations'!H:H, "not found")</f>
        <v>No</v>
      </c>
      <c r="H2089" s="2">
        <f>_xlfn.XLOOKUP(A2089, 'Medical Examinations'!A:A, 'Medical Examinations'!J:J, "not found")</f>
        <v>0</v>
      </c>
      <c r="I2089" s="2" t="str">
        <f>_xlfn.XLOOKUP(A2089, 'Medical Examinations'!A:A, 'Medical Examinations'!L:L, "not found")</f>
        <v>No</v>
      </c>
      <c r="J2089" s="2" t="str">
        <f>_xlfn.XLOOKUP(A2089, 'Medical Examinations'!A:A, 'Medical Examinations'!C:C, "not found")</f>
        <v>Obesity</v>
      </c>
      <c r="K2089" s="2" t="str">
        <f>_xlfn.XLOOKUP(A2089, 'Medical Examinations'!A:A, 'Medical Examinations'!E:E, "not  found")</f>
        <v>Normal</v>
      </c>
      <c r="L2089" s="16">
        <f>_xlfn.XLOOKUP(A2089, 'Hospitalisation Details'!A:A, 'Hospitalisation Details'!G:G, "not found")</f>
        <v>37045</v>
      </c>
      <c r="M2089" s="17">
        <f>_xlfn.XLOOKUP(A2089, 'Hospitalisation Details'!A:A, 'Hospitalisation Details'!J:J, "not found")</f>
        <v>2404.73</v>
      </c>
      <c r="N2089" s="2" t="str">
        <f>_xlfn.XLOOKUP(A2089, 'Hospitalisation Details'!A:A, 'Hospitalisation Details'!L:L, "not found")</f>
        <v>tier - 2</v>
      </c>
      <c r="O2089" s="2" t="str">
        <f>_xlfn.XLOOKUP(A2089, 'Hospitalisation Details'!A:A, 'Hospitalisation Details'!N:N, "not found")</f>
        <v>tier - 3</v>
      </c>
      <c r="P2089" s="2" t="str">
        <f>_xlfn.XLOOKUP(A2089, 'Hospitalisation Details'!A:A, 'Hospitalisation Details'!P:P, "not found")</f>
        <v>R1012</v>
      </c>
      <c r="Q2089" s="2">
        <f>_xlfn.XLOOKUP(A2089, 'Hospitalisation Details'!A:A, 'Hospitalisation Details'!H:H, "not found")</f>
        <v>22</v>
      </c>
    </row>
    <row r="2090" spans="1:17" ht="15.75" x14ac:dyDescent="0.25">
      <c r="A2090" s="15" t="s">
        <v>277</v>
      </c>
      <c r="B2090" s="2" t="str">
        <f>VLOOKUP(A2090, 'Customer Names'!A:E, 4, FALSE)</f>
        <v>Jay</v>
      </c>
      <c r="C2090" s="2">
        <f>_xlfn.XLOOKUP(A2090, 'Medical Examinations'!A:A, 'Medical Examinations'!B:B, "not found")</f>
        <v>24.51</v>
      </c>
      <c r="D2090" s="2">
        <f>_xlfn.XLOOKUP(A2090, 'Medical Examinations'!A:A, 'Medical Examinations'!D:D, "not found")</f>
        <v>4.6900000000000004</v>
      </c>
      <c r="E2090" s="2" t="str">
        <f>_xlfn.XLOOKUP(A2090, 'Medical Examinations'!A:A, 'Medical Examinations'!F:F, "not found")</f>
        <v>No</v>
      </c>
      <c r="F2090" s="2" t="str">
        <f>_xlfn.XLOOKUP(A2090, 'Medical Examinations'!A:A, 'Medical Examinations'!G:G, "not found")</f>
        <v>No</v>
      </c>
      <c r="G2090" s="2" t="str">
        <f>_xlfn.XLOOKUP(A2090, 'Medical Examinations'!A:A, 'Medical Examinations'!H:H, "not found")</f>
        <v>No</v>
      </c>
      <c r="H2090" s="2">
        <f>_xlfn.XLOOKUP(A2090, 'Medical Examinations'!A:A, 'Medical Examinations'!J:J, "not found")</f>
        <v>0</v>
      </c>
      <c r="I2090" s="2" t="str">
        <f>_xlfn.XLOOKUP(A2090, 'Medical Examinations'!A:A, 'Medical Examinations'!L:L, "not found")</f>
        <v>No</v>
      </c>
      <c r="J2090" s="2" t="str">
        <f>_xlfn.XLOOKUP(A2090, 'Medical Examinations'!A:A, 'Medical Examinations'!C:C, "not found")</f>
        <v>Normal Weight</v>
      </c>
      <c r="K2090" s="2" t="str">
        <f>_xlfn.XLOOKUP(A2090, 'Medical Examinations'!A:A, 'Medical Examinations'!E:E, "not  found")</f>
        <v>Normal</v>
      </c>
      <c r="L2090" s="16">
        <f>_xlfn.XLOOKUP(A2090, 'Hospitalisation Details'!A:A, 'Hospitalisation Details'!G:G, "not found")</f>
        <v>36382</v>
      </c>
      <c r="M2090" s="17">
        <f>_xlfn.XLOOKUP(A2090, 'Hospitalisation Details'!A:A, 'Hospitalisation Details'!J:J, "not found")</f>
        <v>2396.1</v>
      </c>
      <c r="N2090" s="2" t="str">
        <f>_xlfn.XLOOKUP(A2090, 'Hospitalisation Details'!A:A, 'Hospitalisation Details'!L:L, "not found")</f>
        <v>tier - 2</v>
      </c>
      <c r="O2090" s="2" t="str">
        <f>_xlfn.XLOOKUP(A2090, 'Hospitalisation Details'!A:A, 'Hospitalisation Details'!N:N, "not found")</f>
        <v>tier - 1</v>
      </c>
      <c r="P2090" s="2" t="str">
        <f>_xlfn.XLOOKUP(A2090, 'Hospitalisation Details'!A:A, 'Hospitalisation Details'!P:P, "not found")</f>
        <v>R1019</v>
      </c>
      <c r="Q2090" s="2">
        <f>_xlfn.XLOOKUP(A2090, 'Hospitalisation Details'!A:A, 'Hospitalisation Details'!H:H, "not found")</f>
        <v>23</v>
      </c>
    </row>
    <row r="2091" spans="1:17" ht="15.75" x14ac:dyDescent="0.25">
      <c r="A2091" s="15" t="s">
        <v>275</v>
      </c>
      <c r="B2091" s="2" t="str">
        <f>VLOOKUP(A2091, 'Customer Names'!A:E, 4, FALSE)</f>
        <v>Vitaliy</v>
      </c>
      <c r="C2091" s="2">
        <f>_xlfn.XLOOKUP(A2091, 'Medical Examinations'!A:A, 'Medical Examinations'!B:B, "not found")</f>
        <v>23.844999999999999</v>
      </c>
      <c r="D2091" s="2">
        <f>_xlfn.XLOOKUP(A2091, 'Medical Examinations'!A:A, 'Medical Examinations'!D:D, "not found")</f>
        <v>4.43</v>
      </c>
      <c r="E2091" s="2" t="str">
        <f>_xlfn.XLOOKUP(A2091, 'Medical Examinations'!A:A, 'Medical Examinations'!F:F, "not found")</f>
        <v>No</v>
      </c>
      <c r="F2091" s="2" t="str">
        <f>_xlfn.XLOOKUP(A2091, 'Medical Examinations'!A:A, 'Medical Examinations'!G:G, "not found")</f>
        <v>No</v>
      </c>
      <c r="G2091" s="2" t="str">
        <f>_xlfn.XLOOKUP(A2091, 'Medical Examinations'!A:A, 'Medical Examinations'!H:H, "not found")</f>
        <v>No</v>
      </c>
      <c r="H2091" s="2">
        <f>_xlfn.XLOOKUP(A2091, 'Medical Examinations'!A:A, 'Medical Examinations'!J:J, "not found")</f>
        <v>0</v>
      </c>
      <c r="I2091" s="2" t="str">
        <f>_xlfn.XLOOKUP(A2091, 'Medical Examinations'!A:A, 'Medical Examinations'!L:L, "not found")</f>
        <v>No</v>
      </c>
      <c r="J2091" s="2" t="str">
        <f>_xlfn.XLOOKUP(A2091, 'Medical Examinations'!A:A, 'Medical Examinations'!C:C, "not found")</f>
        <v>Normal Weight</v>
      </c>
      <c r="K2091" s="2" t="str">
        <f>_xlfn.XLOOKUP(A2091, 'Medical Examinations'!A:A, 'Medical Examinations'!E:E, "not  found")</f>
        <v>Normal</v>
      </c>
      <c r="L2091" s="16">
        <f>_xlfn.XLOOKUP(A2091, 'Hospitalisation Details'!A:A, 'Hospitalisation Details'!G:G, "not found")</f>
        <v>36511</v>
      </c>
      <c r="M2091" s="17">
        <f>_xlfn.XLOOKUP(A2091, 'Hospitalisation Details'!A:A, 'Hospitalisation Details'!J:J, "not found")</f>
        <v>2395.17</v>
      </c>
      <c r="N2091" s="2" t="str">
        <f>_xlfn.XLOOKUP(A2091, 'Hospitalisation Details'!A:A, 'Hospitalisation Details'!L:L, "not found")</f>
        <v>tier - 2</v>
      </c>
      <c r="O2091" s="2" t="str">
        <f>_xlfn.XLOOKUP(A2091, 'Hospitalisation Details'!A:A, 'Hospitalisation Details'!N:N, "not found")</f>
        <v>tier - 1</v>
      </c>
      <c r="P2091" s="2" t="str">
        <f>_xlfn.XLOOKUP(A2091, 'Hospitalisation Details'!A:A, 'Hospitalisation Details'!P:P, "not found")</f>
        <v>R1014</v>
      </c>
      <c r="Q2091" s="2">
        <f>_xlfn.XLOOKUP(A2091, 'Hospitalisation Details'!A:A, 'Hospitalisation Details'!H:H, "not found")</f>
        <v>23</v>
      </c>
    </row>
    <row r="2092" spans="1:17" ht="15.75" x14ac:dyDescent="0.25">
      <c r="A2092" s="15" t="s">
        <v>274</v>
      </c>
      <c r="B2092" s="2" t="str">
        <f>VLOOKUP(A2092, 'Customer Names'!A:E, 4, FALSE)</f>
        <v>Benjamin W.</v>
      </c>
      <c r="C2092" s="2">
        <f>_xlfn.XLOOKUP(A2092, 'Medical Examinations'!A:A, 'Medical Examinations'!B:B, "not found")</f>
        <v>15.68</v>
      </c>
      <c r="D2092" s="2">
        <f>_xlfn.XLOOKUP(A2092, 'Medical Examinations'!A:A, 'Medical Examinations'!D:D, "not found")</f>
        <v>6.16</v>
      </c>
      <c r="E2092" s="2" t="str">
        <f>_xlfn.XLOOKUP(A2092, 'Medical Examinations'!A:A, 'Medical Examinations'!F:F, "not found")</f>
        <v>yes</v>
      </c>
      <c r="F2092" s="2" t="str">
        <f>_xlfn.XLOOKUP(A2092, 'Medical Examinations'!A:A, 'Medical Examinations'!G:G, "not found")</f>
        <v>No</v>
      </c>
      <c r="G2092" s="2" t="str">
        <f>_xlfn.XLOOKUP(A2092, 'Medical Examinations'!A:A, 'Medical Examinations'!H:H, "not found")</f>
        <v>No</v>
      </c>
      <c r="H2092" s="2">
        <f>_xlfn.XLOOKUP(A2092, 'Medical Examinations'!A:A, 'Medical Examinations'!J:J, "not found")</f>
        <v>1</v>
      </c>
      <c r="I2092" s="2" t="str">
        <f>_xlfn.XLOOKUP(A2092, 'Medical Examinations'!A:A, 'Medical Examinations'!L:L, "not found")</f>
        <v>No</v>
      </c>
      <c r="J2092" s="2" t="str">
        <f>_xlfn.XLOOKUP(A2092, 'Medical Examinations'!A:A, 'Medical Examinations'!C:C, "not found")</f>
        <v>Underweight</v>
      </c>
      <c r="K2092" s="2" t="str">
        <f>_xlfn.XLOOKUP(A2092, 'Medical Examinations'!A:A, 'Medical Examinations'!E:E, "not  found")</f>
        <v>Prediabeties</v>
      </c>
      <c r="L2092" s="16">
        <f>_xlfn.XLOOKUP(A2092, 'Hospitalisation Details'!A:A, 'Hospitalisation Details'!G:G, "not found")</f>
        <v>32489</v>
      </c>
      <c r="M2092" s="17">
        <f>_xlfn.XLOOKUP(A2092, 'Hospitalisation Details'!A:A, 'Hospitalisation Details'!J:J, "not found")</f>
        <v>2373.3000000000002</v>
      </c>
      <c r="N2092" s="2" t="str">
        <f>_xlfn.XLOOKUP(A2092, 'Hospitalisation Details'!A:A, 'Hospitalisation Details'!L:L, "not found")</f>
        <v>tier - 2</v>
      </c>
      <c r="O2092" s="2" t="str">
        <f>_xlfn.XLOOKUP(A2092, 'Hospitalisation Details'!A:A, 'Hospitalisation Details'!N:N, "not found")</f>
        <v>tier - 2</v>
      </c>
      <c r="P2092" s="2" t="str">
        <f>_xlfn.XLOOKUP(A2092, 'Hospitalisation Details'!A:A, 'Hospitalisation Details'!P:P, "not found")</f>
        <v>R1013</v>
      </c>
      <c r="Q2092" s="2">
        <f>_xlfn.XLOOKUP(A2092, 'Hospitalisation Details'!A:A, 'Hospitalisation Details'!H:H, "not found")</f>
        <v>34</v>
      </c>
    </row>
    <row r="2093" spans="1:17" ht="15.75" x14ac:dyDescent="0.25">
      <c r="A2093" s="15" t="s">
        <v>273</v>
      </c>
      <c r="B2093" s="2" t="str">
        <f>VLOOKUP(A2093, 'Customer Names'!A:E, 4, FALSE)</f>
        <v>Jesse</v>
      </c>
      <c r="C2093" s="2">
        <f>_xlfn.XLOOKUP(A2093, 'Medical Examinations'!A:A, 'Medical Examinations'!B:B, "not found")</f>
        <v>32.395000000000003</v>
      </c>
      <c r="D2093" s="2">
        <f>_xlfn.XLOOKUP(A2093, 'Medical Examinations'!A:A, 'Medical Examinations'!D:D, "not found")</f>
        <v>6.66</v>
      </c>
      <c r="E2093" s="2" t="str">
        <f>_xlfn.XLOOKUP(A2093, 'Medical Examinations'!A:A, 'Medical Examinations'!F:F, "not found")</f>
        <v>No</v>
      </c>
      <c r="F2093" s="2" t="str">
        <f>_xlfn.XLOOKUP(A2093, 'Medical Examinations'!A:A, 'Medical Examinations'!G:G, "not found")</f>
        <v>No</v>
      </c>
      <c r="G2093" s="2" t="str">
        <f>_xlfn.XLOOKUP(A2093, 'Medical Examinations'!A:A, 'Medical Examinations'!H:H, "not found")</f>
        <v>No</v>
      </c>
      <c r="H2093" s="2">
        <f>_xlfn.XLOOKUP(A2093, 'Medical Examinations'!A:A, 'Medical Examinations'!J:J, "not found")</f>
        <v>0</v>
      </c>
      <c r="I2093" s="2" t="str">
        <f>_xlfn.XLOOKUP(A2093, 'Medical Examinations'!A:A, 'Medical Examinations'!L:L, "not found")</f>
        <v>No</v>
      </c>
      <c r="J2093" s="2" t="str">
        <f>_xlfn.XLOOKUP(A2093, 'Medical Examinations'!A:A, 'Medical Examinations'!C:C, "not found")</f>
        <v>Obesity</v>
      </c>
      <c r="K2093" s="2" t="str">
        <f>_xlfn.XLOOKUP(A2093, 'Medical Examinations'!A:A, 'Medical Examinations'!E:E, "not  found")</f>
        <v>Diabetes</v>
      </c>
      <c r="L2093" s="16">
        <f>_xlfn.XLOOKUP(A2093, 'Hospitalisation Details'!A:A, 'Hospitalisation Details'!G:G, "not found")</f>
        <v>37565</v>
      </c>
      <c r="M2093" s="17">
        <f>_xlfn.XLOOKUP(A2093, 'Hospitalisation Details'!A:A, 'Hospitalisation Details'!J:J, "not found")</f>
        <v>2362.23</v>
      </c>
      <c r="N2093" s="2" t="str">
        <f>_xlfn.XLOOKUP(A2093, 'Hospitalisation Details'!A:A, 'Hospitalisation Details'!L:L, "not found")</f>
        <v>tier - 2</v>
      </c>
      <c r="O2093" s="2" t="str">
        <f>_xlfn.XLOOKUP(A2093, 'Hospitalisation Details'!A:A, 'Hospitalisation Details'!N:N, "not found")</f>
        <v>tier - 1</v>
      </c>
      <c r="P2093" s="2" t="str">
        <f>_xlfn.XLOOKUP(A2093, 'Hospitalisation Details'!A:A, 'Hospitalisation Details'!P:P, "not found")</f>
        <v>R1012</v>
      </c>
      <c r="Q2093" s="2">
        <f>_xlfn.XLOOKUP(A2093, 'Hospitalisation Details'!A:A, 'Hospitalisation Details'!H:H, "not found")</f>
        <v>20</v>
      </c>
    </row>
    <row r="2094" spans="1:17" ht="15.75" x14ac:dyDescent="0.25">
      <c r="A2094" s="15" t="s">
        <v>272</v>
      </c>
      <c r="B2094" s="2" t="str">
        <f>VLOOKUP(A2094, 'Customer Names'!A:E, 4, FALSE)</f>
        <v>Mark</v>
      </c>
      <c r="C2094" s="2">
        <f>_xlfn.XLOOKUP(A2094, 'Medical Examinations'!A:A, 'Medical Examinations'!B:B, "not found")</f>
        <v>23.655000000000001</v>
      </c>
      <c r="D2094" s="2">
        <f>_xlfn.XLOOKUP(A2094, 'Medical Examinations'!A:A, 'Medical Examinations'!D:D, "not found")</f>
        <v>5.92</v>
      </c>
      <c r="E2094" s="2" t="str">
        <f>_xlfn.XLOOKUP(A2094, 'Medical Examinations'!A:A, 'Medical Examinations'!F:F, "not found")</f>
        <v>No</v>
      </c>
      <c r="F2094" s="2" t="str">
        <f>_xlfn.XLOOKUP(A2094, 'Medical Examinations'!A:A, 'Medical Examinations'!G:G, "not found")</f>
        <v>No</v>
      </c>
      <c r="G2094" s="2" t="str">
        <f>_xlfn.XLOOKUP(A2094, 'Medical Examinations'!A:A, 'Medical Examinations'!H:H, "not found")</f>
        <v>No</v>
      </c>
      <c r="H2094" s="2">
        <f>_xlfn.XLOOKUP(A2094, 'Medical Examinations'!A:A, 'Medical Examinations'!J:J, "not found")</f>
        <v>1</v>
      </c>
      <c r="I2094" s="2" t="str">
        <f>_xlfn.XLOOKUP(A2094, 'Medical Examinations'!A:A, 'Medical Examinations'!L:L, "not found")</f>
        <v>No</v>
      </c>
      <c r="J2094" s="2" t="str">
        <f>_xlfn.XLOOKUP(A2094, 'Medical Examinations'!A:A, 'Medical Examinations'!C:C, "not found")</f>
        <v>Normal Weight</v>
      </c>
      <c r="K2094" s="2" t="str">
        <f>_xlfn.XLOOKUP(A2094, 'Medical Examinations'!A:A, 'Medical Examinations'!E:E, "not  found")</f>
        <v>Prediabeties</v>
      </c>
      <c r="L2094" s="16">
        <f>_xlfn.XLOOKUP(A2094, 'Hospitalisation Details'!A:A, 'Hospitalisation Details'!G:G, "not found")</f>
        <v>36089</v>
      </c>
      <c r="M2094" s="17">
        <f>_xlfn.XLOOKUP(A2094, 'Hospitalisation Details'!A:A, 'Hospitalisation Details'!J:J, "not found")</f>
        <v>2352.9699999999998</v>
      </c>
      <c r="N2094" s="2" t="str">
        <f>_xlfn.XLOOKUP(A2094, 'Hospitalisation Details'!A:A, 'Hospitalisation Details'!L:L, "not found")</f>
        <v>tier - 3</v>
      </c>
      <c r="O2094" s="2" t="str">
        <f>_xlfn.XLOOKUP(A2094, 'Hospitalisation Details'!A:A, 'Hospitalisation Details'!N:N, "not found")</f>
        <v>tier - 3</v>
      </c>
      <c r="P2094" s="2" t="str">
        <f>_xlfn.XLOOKUP(A2094, 'Hospitalisation Details'!A:A, 'Hospitalisation Details'!P:P, "not found")</f>
        <v>R1012</v>
      </c>
      <c r="Q2094" s="2">
        <f>_xlfn.XLOOKUP(A2094, 'Hospitalisation Details'!A:A, 'Hospitalisation Details'!H:H, "not found")</f>
        <v>24</v>
      </c>
    </row>
    <row r="2095" spans="1:17" ht="15.75" x14ac:dyDescent="0.25">
      <c r="A2095" s="15" t="s">
        <v>271</v>
      </c>
      <c r="B2095" s="2" t="str">
        <f>VLOOKUP(A2095, 'Customer Names'!A:E, 4, FALSE)</f>
        <v>Lauren</v>
      </c>
      <c r="C2095" s="2">
        <f>_xlfn.XLOOKUP(A2095, 'Medical Examinations'!A:A, 'Medical Examinations'!B:B, "not found")</f>
        <v>28.4</v>
      </c>
      <c r="D2095" s="2">
        <f>_xlfn.XLOOKUP(A2095, 'Medical Examinations'!A:A, 'Medical Examinations'!D:D, "not found")</f>
        <v>5.97</v>
      </c>
      <c r="E2095" s="2" t="str">
        <f>_xlfn.XLOOKUP(A2095, 'Medical Examinations'!A:A, 'Medical Examinations'!F:F, "not found")</f>
        <v>No</v>
      </c>
      <c r="F2095" s="2" t="str">
        <f>_xlfn.XLOOKUP(A2095, 'Medical Examinations'!A:A, 'Medical Examinations'!G:G, "not found")</f>
        <v>No</v>
      </c>
      <c r="G2095" s="2" t="str">
        <f>_xlfn.XLOOKUP(A2095, 'Medical Examinations'!A:A, 'Medical Examinations'!H:H, "not found")</f>
        <v>Yes</v>
      </c>
      <c r="H2095" s="2">
        <f>_xlfn.XLOOKUP(A2095, 'Medical Examinations'!A:A, 'Medical Examinations'!J:J, "not found")</f>
        <v>1</v>
      </c>
      <c r="I2095" s="2" t="str">
        <f>_xlfn.XLOOKUP(A2095, 'Medical Examinations'!A:A, 'Medical Examinations'!L:L, "not found")</f>
        <v>No</v>
      </c>
      <c r="J2095" s="2" t="str">
        <f>_xlfn.XLOOKUP(A2095, 'Medical Examinations'!A:A, 'Medical Examinations'!C:C, "not found")</f>
        <v>Overweight</v>
      </c>
      <c r="K2095" s="2" t="str">
        <f>_xlfn.XLOOKUP(A2095, 'Medical Examinations'!A:A, 'Medical Examinations'!E:E, "not  found")</f>
        <v>Prediabeties</v>
      </c>
      <c r="L2095" s="16">
        <f>_xlfn.XLOOKUP(A2095, 'Hospitalisation Details'!A:A, 'Hospitalisation Details'!G:G, "not found")</f>
        <v>37943</v>
      </c>
      <c r="M2095" s="17">
        <f>_xlfn.XLOOKUP(A2095, 'Hospitalisation Details'!A:A, 'Hospitalisation Details'!J:J, "not found")</f>
        <v>2331.52</v>
      </c>
      <c r="N2095" s="2" t="str">
        <f>_xlfn.XLOOKUP(A2095, 'Hospitalisation Details'!A:A, 'Hospitalisation Details'!L:L, "not found")</f>
        <v>tier - 2</v>
      </c>
      <c r="O2095" s="2" t="str">
        <f>_xlfn.XLOOKUP(A2095, 'Hospitalisation Details'!A:A, 'Hospitalisation Details'!N:N, "not found")</f>
        <v>tier - 3</v>
      </c>
      <c r="P2095" s="2" t="str">
        <f>_xlfn.XLOOKUP(A2095, 'Hospitalisation Details'!A:A, 'Hospitalisation Details'!P:P, "not found")</f>
        <v>R1011</v>
      </c>
      <c r="Q2095" s="2">
        <f>_xlfn.XLOOKUP(A2095, 'Hospitalisation Details'!A:A, 'Hospitalisation Details'!H:H, "not found")</f>
        <v>19</v>
      </c>
    </row>
    <row r="2096" spans="1:17" ht="15.75" x14ac:dyDescent="0.25">
      <c r="A2096" s="15" t="s">
        <v>270</v>
      </c>
      <c r="B2096" s="2" t="str">
        <f>VLOOKUP(A2096, 'Customer Names'!A:E, 4, FALSE)</f>
        <v>Massimiliano</v>
      </c>
      <c r="C2096" s="2">
        <f>_xlfn.XLOOKUP(A2096, 'Medical Examinations'!A:A, 'Medical Examinations'!B:B, "not found")</f>
        <v>35.42</v>
      </c>
      <c r="D2096" s="2">
        <f>_xlfn.XLOOKUP(A2096, 'Medical Examinations'!A:A, 'Medical Examinations'!D:D, "not found")</f>
        <v>4.6399999999999997</v>
      </c>
      <c r="E2096" s="2" t="str">
        <f>_xlfn.XLOOKUP(A2096, 'Medical Examinations'!A:A, 'Medical Examinations'!F:F, "not found")</f>
        <v>yes</v>
      </c>
      <c r="F2096" s="2" t="str">
        <f>_xlfn.XLOOKUP(A2096, 'Medical Examinations'!A:A, 'Medical Examinations'!G:G, "not found")</f>
        <v>No</v>
      </c>
      <c r="G2096" s="2" t="str">
        <f>_xlfn.XLOOKUP(A2096, 'Medical Examinations'!A:A, 'Medical Examinations'!H:H, "not found")</f>
        <v>No</v>
      </c>
      <c r="H2096" s="2">
        <f>_xlfn.XLOOKUP(A2096, 'Medical Examinations'!A:A, 'Medical Examinations'!J:J, "not found")</f>
        <v>0</v>
      </c>
      <c r="I2096" s="2" t="str">
        <f>_xlfn.XLOOKUP(A2096, 'Medical Examinations'!A:A, 'Medical Examinations'!L:L, "not found")</f>
        <v>No</v>
      </c>
      <c r="J2096" s="2" t="str">
        <f>_xlfn.XLOOKUP(A2096, 'Medical Examinations'!A:A, 'Medical Examinations'!C:C, "not found")</f>
        <v>Obesity</v>
      </c>
      <c r="K2096" s="2" t="str">
        <f>_xlfn.XLOOKUP(A2096, 'Medical Examinations'!A:A, 'Medical Examinations'!E:E, "not  found")</f>
        <v>Normal</v>
      </c>
      <c r="L2096" s="16">
        <f>_xlfn.XLOOKUP(A2096, 'Hospitalisation Details'!A:A, 'Hospitalisation Details'!G:G, "not found")</f>
        <v>35416</v>
      </c>
      <c r="M2096" s="17">
        <f>_xlfn.XLOOKUP(A2096, 'Hospitalisation Details'!A:A, 'Hospitalisation Details'!J:J, "not found")</f>
        <v>2322.62</v>
      </c>
      <c r="N2096" s="2" t="str">
        <f>_xlfn.XLOOKUP(A2096, 'Hospitalisation Details'!A:A, 'Hospitalisation Details'!L:L, "not found")</f>
        <v>tier - 2</v>
      </c>
      <c r="O2096" s="2" t="str">
        <f>_xlfn.XLOOKUP(A2096, 'Hospitalisation Details'!A:A, 'Hospitalisation Details'!N:N, "not found")</f>
        <v>tier - 1</v>
      </c>
      <c r="P2096" s="2" t="str">
        <f>_xlfn.XLOOKUP(A2096, 'Hospitalisation Details'!A:A, 'Hospitalisation Details'!P:P, "not found")</f>
        <v>R1013</v>
      </c>
      <c r="Q2096" s="2">
        <f>_xlfn.XLOOKUP(A2096, 'Hospitalisation Details'!A:A, 'Hospitalisation Details'!H:H, "not found")</f>
        <v>26</v>
      </c>
    </row>
    <row r="2097" spans="1:17" ht="15.75" x14ac:dyDescent="0.25">
      <c r="A2097" s="15" t="s">
        <v>269</v>
      </c>
      <c r="B2097" s="2" t="str">
        <f>VLOOKUP(A2097, 'Customer Names'!A:E, 4, FALSE)</f>
        <v>Josh</v>
      </c>
      <c r="C2097" s="2">
        <f>_xlfn.XLOOKUP(A2097, 'Medical Examinations'!A:A, 'Medical Examinations'!B:B, "not found")</f>
        <v>26.18</v>
      </c>
      <c r="D2097" s="2">
        <f>_xlfn.XLOOKUP(A2097, 'Medical Examinations'!A:A, 'Medical Examinations'!D:D, "not found")</f>
        <v>6.12</v>
      </c>
      <c r="E2097" s="2" t="str">
        <f>_xlfn.XLOOKUP(A2097, 'Medical Examinations'!A:A, 'Medical Examinations'!F:F, "not found")</f>
        <v>No</v>
      </c>
      <c r="F2097" s="2" t="str">
        <f>_xlfn.XLOOKUP(A2097, 'Medical Examinations'!A:A, 'Medical Examinations'!G:G, "not found")</f>
        <v>yes</v>
      </c>
      <c r="G2097" s="2" t="str">
        <f>_xlfn.XLOOKUP(A2097, 'Medical Examinations'!A:A, 'Medical Examinations'!H:H, "not found")</f>
        <v>No</v>
      </c>
      <c r="H2097" s="2">
        <f>_xlfn.XLOOKUP(A2097, 'Medical Examinations'!A:A, 'Medical Examinations'!J:J, "not found")</f>
        <v>1</v>
      </c>
      <c r="I2097" s="2" t="str">
        <f>_xlfn.XLOOKUP(A2097, 'Medical Examinations'!A:A, 'Medical Examinations'!L:L, "not found")</f>
        <v>No</v>
      </c>
      <c r="J2097" s="2" t="str">
        <f>_xlfn.XLOOKUP(A2097, 'Medical Examinations'!A:A, 'Medical Examinations'!C:C, "not found")</f>
        <v>Overweight</v>
      </c>
      <c r="K2097" s="2" t="str">
        <f>_xlfn.XLOOKUP(A2097, 'Medical Examinations'!A:A, 'Medical Examinations'!E:E, "not  found")</f>
        <v>Prediabeties</v>
      </c>
      <c r="L2097" s="16">
        <f>_xlfn.XLOOKUP(A2097, 'Hospitalisation Details'!A:A, 'Hospitalisation Details'!G:G, "not found")</f>
        <v>38236</v>
      </c>
      <c r="M2097" s="17">
        <f>_xlfn.XLOOKUP(A2097, 'Hospitalisation Details'!A:A, 'Hospitalisation Details'!J:J, "not found")</f>
        <v>2304</v>
      </c>
      <c r="N2097" s="2" t="str">
        <f>_xlfn.XLOOKUP(A2097, 'Hospitalisation Details'!A:A, 'Hospitalisation Details'!L:L, "not found")</f>
        <v>tier - 2</v>
      </c>
      <c r="O2097" s="2" t="str">
        <f>_xlfn.XLOOKUP(A2097, 'Hospitalisation Details'!A:A, 'Hospitalisation Details'!N:N, "not found")</f>
        <v>tier - 3</v>
      </c>
      <c r="P2097" s="2" t="str">
        <f>_xlfn.XLOOKUP(A2097, 'Hospitalisation Details'!A:A, 'Hospitalisation Details'!P:P, "not found")</f>
        <v>R1013</v>
      </c>
      <c r="Q2097" s="2">
        <f>_xlfn.XLOOKUP(A2097, 'Hospitalisation Details'!A:A, 'Hospitalisation Details'!H:H, "not found")</f>
        <v>18</v>
      </c>
    </row>
    <row r="2098" spans="1:17" ht="15.75" x14ac:dyDescent="0.25">
      <c r="A2098" s="15" t="s">
        <v>268</v>
      </c>
      <c r="B2098" s="2" t="str">
        <f>VLOOKUP(A2098, 'Customer Names'!A:E, 4, FALSE)</f>
        <v>Kiyokatsu</v>
      </c>
      <c r="C2098" s="2">
        <f>_xlfn.XLOOKUP(A2098, 'Medical Examinations'!A:A, 'Medical Examinations'!B:B, "not found")</f>
        <v>20.8</v>
      </c>
      <c r="D2098" s="2">
        <f>_xlfn.XLOOKUP(A2098, 'Medical Examinations'!A:A, 'Medical Examinations'!D:D, "not found")</f>
        <v>4.87</v>
      </c>
      <c r="E2098" s="2" t="str">
        <f>_xlfn.XLOOKUP(A2098, 'Medical Examinations'!A:A, 'Medical Examinations'!F:F, "not found")</f>
        <v>yes</v>
      </c>
      <c r="F2098" s="2" t="str">
        <f>_xlfn.XLOOKUP(A2098, 'Medical Examinations'!A:A, 'Medical Examinations'!G:G, "not found")</f>
        <v>No</v>
      </c>
      <c r="G2098" s="2" t="str">
        <f>_xlfn.XLOOKUP(A2098, 'Medical Examinations'!A:A, 'Medical Examinations'!H:H, "not found")</f>
        <v>No</v>
      </c>
      <c r="H2098" s="2">
        <f>_xlfn.XLOOKUP(A2098, 'Medical Examinations'!A:A, 'Medical Examinations'!J:J, "not found")</f>
        <v>0</v>
      </c>
      <c r="I2098" s="2" t="str">
        <f>_xlfn.XLOOKUP(A2098, 'Medical Examinations'!A:A, 'Medical Examinations'!L:L, "not found")</f>
        <v>No</v>
      </c>
      <c r="J2098" s="2" t="str">
        <f>_xlfn.XLOOKUP(A2098, 'Medical Examinations'!A:A, 'Medical Examinations'!C:C, "not found")</f>
        <v>Normal Weight</v>
      </c>
      <c r="K2098" s="2" t="str">
        <f>_xlfn.XLOOKUP(A2098, 'Medical Examinations'!A:A, 'Medical Examinations'!E:E, "not  found")</f>
        <v>Normal</v>
      </c>
      <c r="L2098" s="16">
        <f>_xlfn.XLOOKUP(A2098, 'Hospitalisation Details'!A:A, 'Hospitalisation Details'!G:G, "not found")</f>
        <v>35397</v>
      </c>
      <c r="M2098" s="17">
        <f>_xlfn.XLOOKUP(A2098, 'Hospitalisation Details'!A:A, 'Hospitalisation Details'!J:J, "not found")</f>
        <v>2302.3000000000002</v>
      </c>
      <c r="N2098" s="2" t="str">
        <f>_xlfn.XLOOKUP(A2098, 'Hospitalisation Details'!A:A, 'Hospitalisation Details'!L:L, "not found")</f>
        <v>tier - 1</v>
      </c>
      <c r="O2098" s="2" t="str">
        <f>_xlfn.XLOOKUP(A2098, 'Hospitalisation Details'!A:A, 'Hospitalisation Details'!N:N, "not found")</f>
        <v>tier - 2</v>
      </c>
      <c r="P2098" s="2" t="str">
        <f>_xlfn.XLOOKUP(A2098, 'Hospitalisation Details'!A:A, 'Hospitalisation Details'!P:P, "not found")</f>
        <v>R1011</v>
      </c>
      <c r="Q2098" s="2">
        <f>_xlfn.XLOOKUP(A2098, 'Hospitalisation Details'!A:A, 'Hospitalisation Details'!H:H, "not found")</f>
        <v>26</v>
      </c>
    </row>
    <row r="2099" spans="1:17" ht="15.75" x14ac:dyDescent="0.25">
      <c r="A2099" s="15" t="s">
        <v>267</v>
      </c>
      <c r="B2099" s="2" t="str">
        <f>VLOOKUP(A2099, 'Customer Names'!A:E, 4, FALSE)</f>
        <v>Amanda L</v>
      </c>
      <c r="C2099" s="2">
        <f>_xlfn.XLOOKUP(A2099, 'Medical Examinations'!A:A, 'Medical Examinations'!B:B, "not found")</f>
        <v>15.82</v>
      </c>
      <c r="D2099" s="2">
        <f>_xlfn.XLOOKUP(A2099, 'Medical Examinations'!A:A, 'Medical Examinations'!D:D, "not found")</f>
        <v>4.5999999999999996</v>
      </c>
      <c r="E2099" s="2" t="str">
        <f>_xlfn.XLOOKUP(A2099, 'Medical Examinations'!A:A, 'Medical Examinations'!F:F, "not found")</f>
        <v>No</v>
      </c>
      <c r="F2099" s="2" t="str">
        <f>_xlfn.XLOOKUP(A2099, 'Medical Examinations'!A:A, 'Medical Examinations'!G:G, "not found")</f>
        <v>No</v>
      </c>
      <c r="G2099" s="2" t="str">
        <f>_xlfn.XLOOKUP(A2099, 'Medical Examinations'!A:A, 'Medical Examinations'!H:H, "not found")</f>
        <v>No</v>
      </c>
      <c r="H2099" s="2">
        <f>_xlfn.XLOOKUP(A2099, 'Medical Examinations'!A:A, 'Medical Examinations'!J:J, "not found")</f>
        <v>0</v>
      </c>
      <c r="I2099" s="2" t="str">
        <f>_xlfn.XLOOKUP(A2099, 'Medical Examinations'!A:A, 'Medical Examinations'!L:L, "not found")</f>
        <v>No</v>
      </c>
      <c r="J2099" s="2" t="str">
        <f>_xlfn.XLOOKUP(A2099, 'Medical Examinations'!A:A, 'Medical Examinations'!C:C, "not found")</f>
        <v>Underweight</v>
      </c>
      <c r="K2099" s="2" t="str">
        <f>_xlfn.XLOOKUP(A2099, 'Medical Examinations'!A:A, 'Medical Examinations'!E:E, "not  found")</f>
        <v>Normal</v>
      </c>
      <c r="L2099" s="16">
        <f>_xlfn.XLOOKUP(A2099, 'Hospitalisation Details'!A:A, 'Hospitalisation Details'!G:G, "not found")</f>
        <v>32786</v>
      </c>
      <c r="M2099" s="17">
        <f>_xlfn.XLOOKUP(A2099, 'Hospitalisation Details'!A:A, 'Hospitalisation Details'!J:J, "not found")</f>
        <v>2295.2399999999998</v>
      </c>
      <c r="N2099" s="2" t="str">
        <f>_xlfn.XLOOKUP(A2099, 'Hospitalisation Details'!A:A, 'Hospitalisation Details'!L:L, "not found")</f>
        <v>tier - 2</v>
      </c>
      <c r="O2099" s="2" t="str">
        <f>_xlfn.XLOOKUP(A2099, 'Hospitalisation Details'!A:A, 'Hospitalisation Details'!N:N, "not found")</f>
        <v>tier - 1</v>
      </c>
      <c r="P2099" s="2" t="str">
        <f>_xlfn.XLOOKUP(A2099, 'Hospitalisation Details'!A:A, 'Hospitalisation Details'!P:P, "not found")</f>
        <v>R1013</v>
      </c>
      <c r="Q2099" s="2">
        <f>_xlfn.XLOOKUP(A2099, 'Hospitalisation Details'!A:A, 'Hospitalisation Details'!H:H, "not found")</f>
        <v>33</v>
      </c>
    </row>
    <row r="2100" spans="1:17" ht="15.75" x14ac:dyDescent="0.25">
      <c r="A2100" s="15" t="s">
        <v>266</v>
      </c>
      <c r="B2100" s="2" t="str">
        <f>VLOOKUP(A2100, 'Customer Names'!A:E, 4, FALSE)</f>
        <v>Matthew</v>
      </c>
      <c r="C2100" s="2">
        <f>_xlfn.XLOOKUP(A2100, 'Medical Examinations'!A:A, 'Medical Examinations'!B:B, "not found")</f>
        <v>17.670000000000002</v>
      </c>
      <c r="D2100" s="2">
        <f>_xlfn.XLOOKUP(A2100, 'Medical Examinations'!A:A, 'Medical Examinations'!D:D, "not found")</f>
        <v>4.78</v>
      </c>
      <c r="E2100" s="2" t="str">
        <f>_xlfn.XLOOKUP(A2100, 'Medical Examinations'!A:A, 'Medical Examinations'!F:F, "not found")</f>
        <v>No</v>
      </c>
      <c r="F2100" s="2" t="str">
        <f>_xlfn.XLOOKUP(A2100, 'Medical Examinations'!A:A, 'Medical Examinations'!G:G, "not found")</f>
        <v>No</v>
      </c>
      <c r="G2100" s="2" t="str">
        <f>_xlfn.XLOOKUP(A2100, 'Medical Examinations'!A:A, 'Medical Examinations'!H:H, "not found")</f>
        <v>No</v>
      </c>
      <c r="H2100" s="2">
        <f>_xlfn.XLOOKUP(A2100, 'Medical Examinations'!A:A, 'Medical Examinations'!J:J, "not found")</f>
        <v>0</v>
      </c>
      <c r="I2100" s="2" t="str">
        <f>_xlfn.XLOOKUP(A2100, 'Medical Examinations'!A:A, 'Medical Examinations'!L:L, "not found")</f>
        <v>No</v>
      </c>
      <c r="J2100" s="2" t="str">
        <f>_xlfn.XLOOKUP(A2100, 'Medical Examinations'!A:A, 'Medical Examinations'!C:C, "not found")</f>
        <v>Underweight</v>
      </c>
      <c r="K2100" s="2" t="str">
        <f>_xlfn.XLOOKUP(A2100, 'Medical Examinations'!A:A, 'Medical Examinations'!E:E, "not  found")</f>
        <v>Normal</v>
      </c>
      <c r="L2100" s="16">
        <f>_xlfn.XLOOKUP(A2100, 'Hospitalisation Details'!A:A, 'Hospitalisation Details'!G:G, "not found")</f>
        <v>33405</v>
      </c>
      <c r="M2100" s="17">
        <f>_xlfn.XLOOKUP(A2100, 'Hospitalisation Details'!A:A, 'Hospitalisation Details'!J:J, "not found")</f>
        <v>2277.7199999999998</v>
      </c>
      <c r="N2100" s="2" t="str">
        <f>_xlfn.XLOOKUP(A2100, 'Hospitalisation Details'!A:A, 'Hospitalisation Details'!L:L, "not found")</f>
        <v>tier - 2</v>
      </c>
      <c r="O2100" s="2" t="str">
        <f>_xlfn.XLOOKUP(A2100, 'Hospitalisation Details'!A:A, 'Hospitalisation Details'!N:N, "not found")</f>
        <v>tier - 1</v>
      </c>
      <c r="P2100" s="2" t="str">
        <f>_xlfn.XLOOKUP(A2100, 'Hospitalisation Details'!A:A, 'Hospitalisation Details'!P:P, "not found")</f>
        <v>R1013</v>
      </c>
      <c r="Q2100" s="2">
        <f>_xlfn.XLOOKUP(A2100, 'Hospitalisation Details'!A:A, 'Hospitalisation Details'!H:H, "not found")</f>
        <v>31</v>
      </c>
    </row>
    <row r="2101" spans="1:17" ht="15.75" x14ac:dyDescent="0.25">
      <c r="A2101" s="15" t="s">
        <v>265</v>
      </c>
      <c r="B2101" s="2" t="str">
        <f>VLOOKUP(A2101, 'Customer Names'!A:E, 4, FALSE)</f>
        <v>Julia M</v>
      </c>
      <c r="C2101" s="2">
        <f>_xlfn.XLOOKUP(A2101, 'Medical Examinations'!A:A, 'Medical Examinations'!B:B, "not found")</f>
        <v>31.92</v>
      </c>
      <c r="D2101" s="2">
        <f>_xlfn.XLOOKUP(A2101, 'Medical Examinations'!A:A, 'Medical Examinations'!D:D, "not found")</f>
        <v>11.05</v>
      </c>
      <c r="E2101" s="2" t="str">
        <f>_xlfn.XLOOKUP(A2101, 'Medical Examinations'!A:A, 'Medical Examinations'!F:F, "not found")</f>
        <v>No</v>
      </c>
      <c r="F2101" s="2" t="str">
        <f>_xlfn.XLOOKUP(A2101, 'Medical Examinations'!A:A, 'Medical Examinations'!G:G, "not found")</f>
        <v>No</v>
      </c>
      <c r="G2101" s="2" t="str">
        <f>_xlfn.XLOOKUP(A2101, 'Medical Examinations'!A:A, 'Medical Examinations'!H:H, "not found")</f>
        <v>No</v>
      </c>
      <c r="H2101" s="2">
        <f>_xlfn.XLOOKUP(A2101, 'Medical Examinations'!A:A, 'Medical Examinations'!J:J, "not found")</f>
        <v>0</v>
      </c>
      <c r="I2101" s="2" t="str">
        <f>_xlfn.XLOOKUP(A2101, 'Medical Examinations'!A:A, 'Medical Examinations'!L:L, "not found")</f>
        <v>No</v>
      </c>
      <c r="J2101" s="2" t="str">
        <f>_xlfn.XLOOKUP(A2101, 'Medical Examinations'!A:A, 'Medical Examinations'!C:C, "not found")</f>
        <v>Obesity</v>
      </c>
      <c r="K2101" s="2" t="str">
        <f>_xlfn.XLOOKUP(A2101, 'Medical Examinations'!A:A, 'Medical Examinations'!E:E, "not  found")</f>
        <v>Diabetes</v>
      </c>
      <c r="L2101" s="16">
        <f>_xlfn.XLOOKUP(A2101, 'Hospitalisation Details'!A:A, 'Hospitalisation Details'!G:G, "not found")</f>
        <v>37572</v>
      </c>
      <c r="M2101" s="17">
        <f>_xlfn.XLOOKUP(A2101, 'Hospitalisation Details'!A:A, 'Hospitalisation Details'!J:J, "not found")</f>
        <v>2261.5700000000002</v>
      </c>
      <c r="N2101" s="2" t="str">
        <f>_xlfn.XLOOKUP(A2101, 'Hospitalisation Details'!A:A, 'Hospitalisation Details'!L:L, "not found")</f>
        <v>tier - 2</v>
      </c>
      <c r="O2101" s="2" t="str">
        <f>_xlfn.XLOOKUP(A2101, 'Hospitalisation Details'!A:A, 'Hospitalisation Details'!N:N, "not found")</f>
        <v>tier - 1</v>
      </c>
      <c r="P2101" s="2" t="str">
        <f>_xlfn.XLOOKUP(A2101, 'Hospitalisation Details'!A:A, 'Hospitalisation Details'!P:P, "not found")</f>
        <v>R1012</v>
      </c>
      <c r="Q2101" s="2">
        <f>_xlfn.XLOOKUP(A2101, 'Hospitalisation Details'!A:A, 'Hospitalisation Details'!H:H, "not found")</f>
        <v>20</v>
      </c>
    </row>
    <row r="2102" spans="1:17" ht="15.75" x14ac:dyDescent="0.25">
      <c r="A2102" s="15" t="s">
        <v>264</v>
      </c>
      <c r="B2102" s="2" t="str">
        <f>VLOOKUP(A2102, 'Customer Names'!A:E, 4, FALSE)</f>
        <v>Rhea</v>
      </c>
      <c r="C2102" s="2">
        <f>_xlfn.XLOOKUP(A2102, 'Medical Examinations'!A:A, 'Medical Examinations'!B:B, "not found")</f>
        <v>28.975000000000001</v>
      </c>
      <c r="D2102" s="2">
        <f>_xlfn.XLOOKUP(A2102, 'Medical Examinations'!A:A, 'Medical Examinations'!D:D, "not found")</f>
        <v>7.62</v>
      </c>
      <c r="E2102" s="2" t="str">
        <f>_xlfn.XLOOKUP(A2102, 'Medical Examinations'!A:A, 'Medical Examinations'!F:F, "not found")</f>
        <v>No</v>
      </c>
      <c r="F2102" s="2" t="str">
        <f>_xlfn.XLOOKUP(A2102, 'Medical Examinations'!A:A, 'Medical Examinations'!G:G, "not found")</f>
        <v>No</v>
      </c>
      <c r="G2102" s="2" t="str">
        <f>_xlfn.XLOOKUP(A2102, 'Medical Examinations'!A:A, 'Medical Examinations'!H:H, "not found")</f>
        <v>No</v>
      </c>
      <c r="H2102" s="2">
        <f>_xlfn.XLOOKUP(A2102, 'Medical Examinations'!A:A, 'Medical Examinations'!J:J, "not found")</f>
        <v>0</v>
      </c>
      <c r="I2102" s="2" t="str">
        <f>_xlfn.XLOOKUP(A2102, 'Medical Examinations'!A:A, 'Medical Examinations'!L:L, "not found")</f>
        <v>No</v>
      </c>
      <c r="J2102" s="2" t="str">
        <f>_xlfn.XLOOKUP(A2102, 'Medical Examinations'!A:A, 'Medical Examinations'!C:C, "not found")</f>
        <v>Overweight</v>
      </c>
      <c r="K2102" s="2" t="str">
        <f>_xlfn.XLOOKUP(A2102, 'Medical Examinations'!A:A, 'Medical Examinations'!E:E, "not  found")</f>
        <v>Diabetes</v>
      </c>
      <c r="L2102" s="16">
        <f>_xlfn.XLOOKUP(A2102, 'Hospitalisation Details'!A:A, 'Hospitalisation Details'!G:G, "not found")</f>
        <v>37452</v>
      </c>
      <c r="M2102" s="17">
        <f>_xlfn.XLOOKUP(A2102, 'Hospitalisation Details'!A:A, 'Hospitalisation Details'!J:J, "not found")</f>
        <v>2257.48</v>
      </c>
      <c r="N2102" s="2" t="str">
        <f>_xlfn.XLOOKUP(A2102, 'Hospitalisation Details'!A:A, 'Hospitalisation Details'!L:L, "not found")</f>
        <v>tier - 2</v>
      </c>
      <c r="O2102" s="2" t="str">
        <f>_xlfn.XLOOKUP(A2102, 'Hospitalisation Details'!A:A, 'Hospitalisation Details'!N:N, "not found")</f>
        <v>tier - 1</v>
      </c>
      <c r="P2102" s="2" t="str">
        <f>_xlfn.XLOOKUP(A2102, 'Hospitalisation Details'!A:A, 'Hospitalisation Details'!P:P, "not found")</f>
        <v>R1012</v>
      </c>
      <c r="Q2102" s="2">
        <f>_xlfn.XLOOKUP(A2102, 'Hospitalisation Details'!A:A, 'Hospitalisation Details'!H:H, "not found")</f>
        <v>20</v>
      </c>
    </row>
    <row r="2103" spans="1:17" ht="15.75" x14ac:dyDescent="0.25">
      <c r="A2103" s="15" t="s">
        <v>263</v>
      </c>
      <c r="B2103" s="2" t="str">
        <f>VLOOKUP(A2103, 'Customer Names'!A:E, 4, FALSE)</f>
        <v>Justin</v>
      </c>
      <c r="C2103" s="2">
        <f>_xlfn.XLOOKUP(A2103, 'Medical Examinations'!A:A, 'Medical Examinations'!B:B, "not found")</f>
        <v>31.73</v>
      </c>
      <c r="D2103" s="2">
        <f>_xlfn.XLOOKUP(A2103, 'Medical Examinations'!A:A, 'Medical Examinations'!D:D, "not found")</f>
        <v>4.78</v>
      </c>
      <c r="E2103" s="2" t="str">
        <f>_xlfn.XLOOKUP(A2103, 'Medical Examinations'!A:A, 'Medical Examinations'!F:F, "not found")</f>
        <v>yes</v>
      </c>
      <c r="F2103" s="2" t="str">
        <f>_xlfn.XLOOKUP(A2103, 'Medical Examinations'!A:A, 'Medical Examinations'!G:G, "not found")</f>
        <v>yes</v>
      </c>
      <c r="G2103" s="2" t="str">
        <f>_xlfn.XLOOKUP(A2103, 'Medical Examinations'!A:A, 'Medical Examinations'!H:H, "not found")</f>
        <v>No</v>
      </c>
      <c r="H2103" s="2">
        <f>_xlfn.XLOOKUP(A2103, 'Medical Examinations'!A:A, 'Medical Examinations'!J:J, "not found")</f>
        <v>2</v>
      </c>
      <c r="I2103" s="2" t="str">
        <f>_xlfn.XLOOKUP(A2103, 'Medical Examinations'!A:A, 'Medical Examinations'!L:L, "not found")</f>
        <v>No</v>
      </c>
      <c r="J2103" s="2" t="str">
        <f>_xlfn.XLOOKUP(A2103, 'Medical Examinations'!A:A, 'Medical Examinations'!C:C, "not found")</f>
        <v>Obesity</v>
      </c>
      <c r="K2103" s="2" t="str">
        <f>_xlfn.XLOOKUP(A2103, 'Medical Examinations'!A:A, 'Medical Examinations'!E:E, "not  found")</f>
        <v>Normal</v>
      </c>
      <c r="L2103" s="16">
        <f>_xlfn.XLOOKUP(A2103, 'Hospitalisation Details'!A:A, 'Hospitalisation Details'!G:G, "not found")</f>
        <v>36871</v>
      </c>
      <c r="M2103" s="17">
        <f>_xlfn.XLOOKUP(A2103, 'Hospitalisation Details'!A:A, 'Hospitalisation Details'!J:J, "not found")</f>
        <v>2254.8000000000002</v>
      </c>
      <c r="N2103" s="2" t="str">
        <f>_xlfn.XLOOKUP(A2103, 'Hospitalisation Details'!A:A, 'Hospitalisation Details'!L:L, "not found")</f>
        <v>tier - 2</v>
      </c>
      <c r="O2103" s="2" t="str">
        <f>_xlfn.XLOOKUP(A2103, 'Hospitalisation Details'!A:A, 'Hospitalisation Details'!N:N, "not found")</f>
        <v>tier - 3</v>
      </c>
      <c r="P2103" s="2" t="str">
        <f>_xlfn.XLOOKUP(A2103, 'Hospitalisation Details'!A:A, 'Hospitalisation Details'!P:P, "not found")</f>
        <v>R1016</v>
      </c>
      <c r="Q2103" s="2">
        <f>_xlfn.XLOOKUP(A2103, 'Hospitalisation Details'!A:A, 'Hospitalisation Details'!H:H, "not found")</f>
        <v>22</v>
      </c>
    </row>
    <row r="2104" spans="1:17" ht="15.75" x14ac:dyDescent="0.25">
      <c r="A2104" s="15" t="s">
        <v>262</v>
      </c>
      <c r="B2104" s="2" t="str">
        <f>VLOOKUP(A2104, 'Customer Names'!A:E, 4, FALSE)</f>
        <v>Shamus M.</v>
      </c>
      <c r="C2104" s="2">
        <f>_xlfn.XLOOKUP(A2104, 'Medical Examinations'!A:A, 'Medical Examinations'!B:B, "not found")</f>
        <v>28.88</v>
      </c>
      <c r="D2104" s="2">
        <f>_xlfn.XLOOKUP(A2104, 'Medical Examinations'!A:A, 'Medical Examinations'!D:D, "not found")</f>
        <v>6.09</v>
      </c>
      <c r="E2104" s="2" t="str">
        <f>_xlfn.XLOOKUP(A2104, 'Medical Examinations'!A:A, 'Medical Examinations'!F:F, "not found")</f>
        <v>yes</v>
      </c>
      <c r="F2104" s="2" t="str">
        <f>_xlfn.XLOOKUP(A2104, 'Medical Examinations'!A:A, 'Medical Examinations'!G:G, "not found")</f>
        <v>yes</v>
      </c>
      <c r="G2104" s="2" t="str">
        <f>_xlfn.XLOOKUP(A2104, 'Medical Examinations'!A:A, 'Medical Examinations'!H:H, "not found")</f>
        <v>No</v>
      </c>
      <c r="H2104" s="2">
        <f>_xlfn.XLOOKUP(A2104, 'Medical Examinations'!A:A, 'Medical Examinations'!J:J, "not found")</f>
        <v>2</v>
      </c>
      <c r="I2104" s="2" t="str">
        <f>_xlfn.XLOOKUP(A2104, 'Medical Examinations'!A:A, 'Medical Examinations'!L:L, "not found")</f>
        <v>No</v>
      </c>
      <c r="J2104" s="2" t="str">
        <f>_xlfn.XLOOKUP(A2104, 'Medical Examinations'!A:A, 'Medical Examinations'!C:C, "not found")</f>
        <v>Overweight</v>
      </c>
      <c r="K2104" s="2" t="str">
        <f>_xlfn.XLOOKUP(A2104, 'Medical Examinations'!A:A, 'Medical Examinations'!E:E, "not  found")</f>
        <v>Prediabeties</v>
      </c>
      <c r="L2104" s="16">
        <f>_xlfn.XLOOKUP(A2104, 'Hospitalisation Details'!A:A, 'Hospitalisation Details'!G:G, "not found")</f>
        <v>36707</v>
      </c>
      <c r="M2104" s="17">
        <f>_xlfn.XLOOKUP(A2104, 'Hospitalisation Details'!A:A, 'Hospitalisation Details'!J:J, "not found")</f>
        <v>2250.84</v>
      </c>
      <c r="N2104" s="2" t="str">
        <f>_xlfn.XLOOKUP(A2104, 'Hospitalisation Details'!A:A, 'Hospitalisation Details'!L:L, "not found")</f>
        <v>tier - 2</v>
      </c>
      <c r="O2104" s="2" t="str">
        <f>_xlfn.XLOOKUP(A2104, 'Hospitalisation Details'!A:A, 'Hospitalisation Details'!N:N, "not found")</f>
        <v>tier - 2</v>
      </c>
      <c r="P2104" s="2" t="str">
        <f>_xlfn.XLOOKUP(A2104, 'Hospitalisation Details'!A:A, 'Hospitalisation Details'!P:P, "not found")</f>
        <v>R1018</v>
      </c>
      <c r="Q2104" s="2">
        <f>_xlfn.XLOOKUP(A2104, 'Hospitalisation Details'!A:A, 'Hospitalisation Details'!H:H, "not found")</f>
        <v>22</v>
      </c>
    </row>
    <row r="2105" spans="1:17" ht="15.75" x14ac:dyDescent="0.25">
      <c r="A2105" s="15" t="s">
        <v>261</v>
      </c>
      <c r="B2105" s="2" t="str">
        <f>VLOOKUP(A2105, 'Customer Names'!A:E, 4, FALSE)</f>
        <v>Mike</v>
      </c>
      <c r="C2105" s="2">
        <f>_xlfn.XLOOKUP(A2105, 'Medical Examinations'!A:A, 'Medical Examinations'!B:B, "not found")</f>
        <v>25.555</v>
      </c>
      <c r="D2105" s="2">
        <f>_xlfn.XLOOKUP(A2105, 'Medical Examinations'!A:A, 'Medical Examinations'!D:D, "not found")</f>
        <v>5.1100000000000003</v>
      </c>
      <c r="E2105" s="2" t="str">
        <f>_xlfn.XLOOKUP(A2105, 'Medical Examinations'!A:A, 'Medical Examinations'!F:F, "not found")</f>
        <v>No</v>
      </c>
      <c r="F2105" s="2" t="str">
        <f>_xlfn.XLOOKUP(A2105, 'Medical Examinations'!A:A, 'Medical Examinations'!G:G, "not found")</f>
        <v>No</v>
      </c>
      <c r="G2105" s="2" t="str">
        <f>_xlfn.XLOOKUP(A2105, 'Medical Examinations'!A:A, 'Medical Examinations'!H:H, "not found")</f>
        <v>Yes</v>
      </c>
      <c r="H2105" s="2">
        <f>_xlfn.XLOOKUP(A2105, 'Medical Examinations'!A:A, 'Medical Examinations'!J:J, "not found")</f>
        <v>1</v>
      </c>
      <c r="I2105" s="2" t="str">
        <f>_xlfn.XLOOKUP(A2105, 'Medical Examinations'!A:A, 'Medical Examinations'!L:L, "not found")</f>
        <v>No</v>
      </c>
      <c r="J2105" s="2" t="str">
        <f>_xlfn.XLOOKUP(A2105, 'Medical Examinations'!A:A, 'Medical Examinations'!C:C, "not found")</f>
        <v>Overweight</v>
      </c>
      <c r="K2105" s="2" t="str">
        <f>_xlfn.XLOOKUP(A2105, 'Medical Examinations'!A:A, 'Medical Examinations'!E:E, "not  found")</f>
        <v>Normal</v>
      </c>
      <c r="L2105" s="16">
        <f>_xlfn.XLOOKUP(A2105, 'Hospitalisation Details'!A:A, 'Hospitalisation Details'!G:G, "not found")</f>
        <v>37965</v>
      </c>
      <c r="M2105" s="17">
        <f>_xlfn.XLOOKUP(A2105, 'Hospitalisation Details'!A:A, 'Hospitalisation Details'!J:J, "not found")</f>
        <v>2221.56</v>
      </c>
      <c r="N2105" s="2" t="str">
        <f>_xlfn.XLOOKUP(A2105, 'Hospitalisation Details'!A:A, 'Hospitalisation Details'!L:L, "not found")</f>
        <v>tier - 2</v>
      </c>
      <c r="O2105" s="2" t="str">
        <f>_xlfn.XLOOKUP(A2105, 'Hospitalisation Details'!A:A, 'Hospitalisation Details'!N:N, "not found")</f>
        <v>tier - 3</v>
      </c>
      <c r="P2105" s="2" t="str">
        <f>_xlfn.XLOOKUP(A2105, 'Hospitalisation Details'!A:A, 'Hospitalisation Details'!P:P, "not found")</f>
        <v>R1012</v>
      </c>
      <c r="Q2105" s="2">
        <f>_xlfn.XLOOKUP(A2105, 'Hospitalisation Details'!A:A, 'Hospitalisation Details'!H:H, "not found")</f>
        <v>19</v>
      </c>
    </row>
    <row r="2106" spans="1:17" ht="15.75" x14ac:dyDescent="0.25">
      <c r="A2106" s="15" t="s">
        <v>260</v>
      </c>
      <c r="B2106" s="2" t="str">
        <f>VLOOKUP(A2106, 'Customer Names'!A:E, 4, FALSE)</f>
        <v>Mary Beth</v>
      </c>
      <c r="C2106" s="2">
        <f>_xlfn.XLOOKUP(A2106, 'Medical Examinations'!A:A, 'Medical Examinations'!B:B, "not found")</f>
        <v>37.29</v>
      </c>
      <c r="D2106" s="2">
        <f>_xlfn.XLOOKUP(A2106, 'Medical Examinations'!A:A, 'Medical Examinations'!D:D, "not found")</f>
        <v>4.46</v>
      </c>
      <c r="E2106" s="2" t="str">
        <f>_xlfn.XLOOKUP(A2106, 'Medical Examinations'!A:A, 'Medical Examinations'!F:F, "not found")</f>
        <v>No</v>
      </c>
      <c r="F2106" s="2" t="str">
        <f>_xlfn.XLOOKUP(A2106, 'Medical Examinations'!A:A, 'Medical Examinations'!G:G, "not found")</f>
        <v>yes</v>
      </c>
      <c r="G2106" s="2" t="str">
        <f>_xlfn.XLOOKUP(A2106, 'Medical Examinations'!A:A, 'Medical Examinations'!H:H, "not found")</f>
        <v>No</v>
      </c>
      <c r="H2106" s="2">
        <f>_xlfn.XLOOKUP(A2106, 'Medical Examinations'!A:A, 'Medical Examinations'!J:J, "not found")</f>
        <v>1</v>
      </c>
      <c r="I2106" s="2" t="str">
        <f>_xlfn.XLOOKUP(A2106, 'Medical Examinations'!A:A, 'Medical Examinations'!L:L, "not found")</f>
        <v>No</v>
      </c>
      <c r="J2106" s="2" t="str">
        <f>_xlfn.XLOOKUP(A2106, 'Medical Examinations'!A:A, 'Medical Examinations'!C:C, "not found")</f>
        <v>Obesity</v>
      </c>
      <c r="K2106" s="2" t="str">
        <f>_xlfn.XLOOKUP(A2106, 'Medical Examinations'!A:A, 'Medical Examinations'!E:E, "not  found")</f>
        <v>Normal</v>
      </c>
      <c r="L2106" s="16">
        <f>_xlfn.XLOOKUP(A2106, 'Hospitalisation Details'!A:A, 'Hospitalisation Details'!G:G, "not found")</f>
        <v>38333</v>
      </c>
      <c r="M2106" s="17">
        <f>_xlfn.XLOOKUP(A2106, 'Hospitalisation Details'!A:A, 'Hospitalisation Details'!J:J, "not found")</f>
        <v>2219.4499999999998</v>
      </c>
      <c r="N2106" s="2" t="str">
        <f>_xlfn.XLOOKUP(A2106, 'Hospitalisation Details'!A:A, 'Hospitalisation Details'!L:L, "not found")</f>
        <v>tier - 2</v>
      </c>
      <c r="O2106" s="2" t="str">
        <f>_xlfn.XLOOKUP(A2106, 'Hospitalisation Details'!A:A, 'Hospitalisation Details'!N:N, "not found")</f>
        <v>tier - 1</v>
      </c>
      <c r="P2106" s="2" t="str">
        <f>_xlfn.XLOOKUP(A2106, 'Hospitalisation Details'!A:A, 'Hospitalisation Details'!P:P, "not found")</f>
        <v>R1013</v>
      </c>
      <c r="Q2106" s="2">
        <f>_xlfn.XLOOKUP(A2106, 'Hospitalisation Details'!A:A, 'Hospitalisation Details'!H:H, "not found")</f>
        <v>18</v>
      </c>
    </row>
    <row r="2107" spans="1:17" ht="15.75" x14ac:dyDescent="0.25">
      <c r="A2107" s="15" t="s">
        <v>259</v>
      </c>
      <c r="B2107" s="2" t="str">
        <f>VLOOKUP(A2107, 'Customer Names'!A:E, 4, FALSE)</f>
        <v>Erin</v>
      </c>
      <c r="C2107" s="2">
        <f>_xlfn.XLOOKUP(A2107, 'Medical Examinations'!A:A, 'Medical Examinations'!B:B, "not found")</f>
        <v>40.28</v>
      </c>
      <c r="D2107" s="2">
        <f>_xlfn.XLOOKUP(A2107, 'Medical Examinations'!A:A, 'Medical Examinations'!D:D, "not found")</f>
        <v>6.11</v>
      </c>
      <c r="E2107" s="2" t="str">
        <f>_xlfn.XLOOKUP(A2107, 'Medical Examinations'!A:A, 'Medical Examinations'!F:F, "not found")</f>
        <v>No</v>
      </c>
      <c r="F2107" s="2" t="str">
        <f>_xlfn.XLOOKUP(A2107, 'Medical Examinations'!A:A, 'Medical Examinations'!G:G, "not found")</f>
        <v>yes</v>
      </c>
      <c r="G2107" s="2" t="str">
        <f>_xlfn.XLOOKUP(A2107, 'Medical Examinations'!A:A, 'Medical Examinations'!H:H, "not found")</f>
        <v>No</v>
      </c>
      <c r="H2107" s="2">
        <f>_xlfn.XLOOKUP(A2107, 'Medical Examinations'!A:A, 'Medical Examinations'!J:J, "not found")</f>
        <v>1</v>
      </c>
      <c r="I2107" s="2" t="str">
        <f>_xlfn.XLOOKUP(A2107, 'Medical Examinations'!A:A, 'Medical Examinations'!L:L, "not found")</f>
        <v>No</v>
      </c>
      <c r="J2107" s="2" t="str">
        <f>_xlfn.XLOOKUP(A2107, 'Medical Examinations'!A:A, 'Medical Examinations'!C:C, "not found")</f>
        <v>Obesity</v>
      </c>
      <c r="K2107" s="2" t="str">
        <f>_xlfn.XLOOKUP(A2107, 'Medical Examinations'!A:A, 'Medical Examinations'!E:E, "not  found")</f>
        <v>Prediabeties</v>
      </c>
      <c r="L2107" s="16">
        <f>_xlfn.XLOOKUP(A2107, 'Hospitalisation Details'!A:A, 'Hospitalisation Details'!G:G, "not found")</f>
        <v>38255</v>
      </c>
      <c r="M2107" s="17">
        <f>_xlfn.XLOOKUP(A2107, 'Hospitalisation Details'!A:A, 'Hospitalisation Details'!J:J, "not found")</f>
        <v>2217.6</v>
      </c>
      <c r="N2107" s="2" t="str">
        <f>_xlfn.XLOOKUP(A2107, 'Hospitalisation Details'!A:A, 'Hospitalisation Details'!L:L, "not found")</f>
        <v>tier - 2</v>
      </c>
      <c r="O2107" s="2" t="str">
        <f>_xlfn.XLOOKUP(A2107, 'Hospitalisation Details'!A:A, 'Hospitalisation Details'!N:N, "not found")</f>
        <v>tier - 1</v>
      </c>
      <c r="P2107" s="2" t="str">
        <f>_xlfn.XLOOKUP(A2107, 'Hospitalisation Details'!A:A, 'Hospitalisation Details'!P:P, "not found")</f>
        <v>R1024</v>
      </c>
      <c r="Q2107" s="2">
        <f>_xlfn.XLOOKUP(A2107, 'Hospitalisation Details'!A:A, 'Hospitalisation Details'!H:H, "not found")</f>
        <v>18</v>
      </c>
    </row>
    <row r="2108" spans="1:17" ht="15.75" x14ac:dyDescent="0.25">
      <c r="A2108" s="15" t="s">
        <v>258</v>
      </c>
      <c r="B2108" s="2" t="str">
        <f>VLOOKUP(A2108, 'Customer Names'!A:E, 4, FALSE)</f>
        <v>Hallie</v>
      </c>
      <c r="C2108" s="2">
        <f>_xlfn.XLOOKUP(A2108, 'Medical Examinations'!A:A, 'Medical Examinations'!B:B, "not found")</f>
        <v>40.185000000000002</v>
      </c>
      <c r="D2108" s="2">
        <f>_xlfn.XLOOKUP(A2108, 'Medical Examinations'!A:A, 'Medical Examinations'!D:D, "not found")</f>
        <v>4.66</v>
      </c>
      <c r="E2108" s="2" t="str">
        <f>_xlfn.XLOOKUP(A2108, 'Medical Examinations'!A:A, 'Medical Examinations'!F:F, "not found")</f>
        <v>No</v>
      </c>
      <c r="F2108" s="2" t="str">
        <f>_xlfn.XLOOKUP(A2108, 'Medical Examinations'!A:A, 'Medical Examinations'!G:G, "not found")</f>
        <v>yes</v>
      </c>
      <c r="G2108" s="2" t="str">
        <f>_xlfn.XLOOKUP(A2108, 'Medical Examinations'!A:A, 'Medical Examinations'!H:H, "not found")</f>
        <v>No</v>
      </c>
      <c r="H2108" s="2">
        <f>_xlfn.XLOOKUP(A2108, 'Medical Examinations'!A:A, 'Medical Examinations'!J:J, "not found")</f>
        <v>1</v>
      </c>
      <c r="I2108" s="2" t="str">
        <f>_xlfn.XLOOKUP(A2108, 'Medical Examinations'!A:A, 'Medical Examinations'!L:L, "not found")</f>
        <v>No</v>
      </c>
      <c r="J2108" s="2" t="str">
        <f>_xlfn.XLOOKUP(A2108, 'Medical Examinations'!A:A, 'Medical Examinations'!C:C, "not found")</f>
        <v>Obesity</v>
      </c>
      <c r="K2108" s="2" t="str">
        <f>_xlfn.XLOOKUP(A2108, 'Medical Examinations'!A:A, 'Medical Examinations'!E:E, "not  found")</f>
        <v>Normal</v>
      </c>
      <c r="L2108" s="16">
        <f>_xlfn.XLOOKUP(A2108, 'Hospitalisation Details'!A:A, 'Hospitalisation Details'!G:G, "not found")</f>
        <v>38151</v>
      </c>
      <c r="M2108" s="17">
        <f>_xlfn.XLOOKUP(A2108, 'Hospitalisation Details'!A:A, 'Hospitalisation Details'!J:J, "not found")</f>
        <v>2217.4699999999998</v>
      </c>
      <c r="N2108" s="2" t="str">
        <f>_xlfn.XLOOKUP(A2108, 'Hospitalisation Details'!A:A, 'Hospitalisation Details'!L:L, "not found")</f>
        <v>tier - 2</v>
      </c>
      <c r="O2108" s="2" t="str">
        <f>_xlfn.XLOOKUP(A2108, 'Hospitalisation Details'!A:A, 'Hospitalisation Details'!N:N, "not found")</f>
        <v>tier - 1</v>
      </c>
      <c r="P2108" s="2" t="str">
        <f>_xlfn.XLOOKUP(A2108, 'Hospitalisation Details'!A:A, 'Hospitalisation Details'!P:P, "not found")</f>
        <v>R1024</v>
      </c>
      <c r="Q2108" s="2">
        <f>_xlfn.XLOOKUP(A2108, 'Hospitalisation Details'!A:A, 'Hospitalisation Details'!H:H, "not found")</f>
        <v>18</v>
      </c>
    </row>
    <row r="2109" spans="1:17" ht="15.75" x14ac:dyDescent="0.25">
      <c r="A2109" s="15" t="s">
        <v>257</v>
      </c>
      <c r="B2109" s="2" t="str">
        <f>VLOOKUP(A2109, 'Customer Names'!A:E, 4, FALSE)</f>
        <v>Paige P</v>
      </c>
      <c r="C2109" s="2">
        <f>_xlfn.XLOOKUP(A2109, 'Medical Examinations'!A:A, 'Medical Examinations'!B:B, "not found")</f>
        <v>23.57</v>
      </c>
      <c r="D2109" s="2">
        <f>_xlfn.XLOOKUP(A2109, 'Medical Examinations'!A:A, 'Medical Examinations'!D:D, "not found")</f>
        <v>6.14</v>
      </c>
      <c r="E2109" s="2" t="str">
        <f>_xlfn.XLOOKUP(A2109, 'Medical Examinations'!A:A, 'Medical Examinations'!F:F, "not found")</f>
        <v>No</v>
      </c>
      <c r="F2109" s="2" t="str">
        <f>_xlfn.XLOOKUP(A2109, 'Medical Examinations'!A:A, 'Medical Examinations'!G:G, "not found")</f>
        <v>No</v>
      </c>
      <c r="G2109" s="2" t="str">
        <f>_xlfn.XLOOKUP(A2109, 'Medical Examinations'!A:A, 'Medical Examinations'!H:H, "not found")</f>
        <v>No</v>
      </c>
      <c r="H2109" s="2">
        <f>_xlfn.XLOOKUP(A2109, 'Medical Examinations'!A:A, 'Medical Examinations'!J:J, "not found")</f>
        <v>0</v>
      </c>
      <c r="I2109" s="2" t="str">
        <f>_xlfn.XLOOKUP(A2109, 'Medical Examinations'!A:A, 'Medical Examinations'!L:L, "not found")</f>
        <v>No</v>
      </c>
      <c r="J2109" s="2" t="str">
        <f>_xlfn.XLOOKUP(A2109, 'Medical Examinations'!A:A, 'Medical Examinations'!C:C, "not found")</f>
        <v>Normal Weight</v>
      </c>
      <c r="K2109" s="2" t="str">
        <f>_xlfn.XLOOKUP(A2109, 'Medical Examinations'!A:A, 'Medical Examinations'!E:E, "not  found")</f>
        <v>Prediabeties</v>
      </c>
      <c r="L2109" s="16">
        <f>_xlfn.XLOOKUP(A2109, 'Hospitalisation Details'!A:A, 'Hospitalisation Details'!G:G, "not found")</f>
        <v>34655</v>
      </c>
      <c r="M2109" s="17">
        <f>_xlfn.XLOOKUP(A2109, 'Hospitalisation Details'!A:A, 'Hospitalisation Details'!J:J, "not found")</f>
        <v>2213.21</v>
      </c>
      <c r="N2109" s="2" t="str">
        <f>_xlfn.XLOOKUP(A2109, 'Hospitalisation Details'!A:A, 'Hospitalisation Details'!L:L, "not found")</f>
        <v>tier - 2</v>
      </c>
      <c r="O2109" s="2" t="str">
        <f>_xlfn.XLOOKUP(A2109, 'Hospitalisation Details'!A:A, 'Hospitalisation Details'!N:N, "not found")</f>
        <v>tier - 2</v>
      </c>
      <c r="P2109" s="2" t="str">
        <f>_xlfn.XLOOKUP(A2109, 'Hospitalisation Details'!A:A, 'Hospitalisation Details'!P:P, "not found")</f>
        <v>R1013</v>
      </c>
      <c r="Q2109" s="2">
        <f>_xlfn.XLOOKUP(A2109, 'Hospitalisation Details'!A:A, 'Hospitalisation Details'!H:H, "not found")</f>
        <v>28</v>
      </c>
    </row>
    <row r="2110" spans="1:17" ht="15.75" x14ac:dyDescent="0.25">
      <c r="A2110" s="15" t="s">
        <v>256</v>
      </c>
      <c r="B2110" s="2" t="str">
        <f>VLOOKUP(A2110, 'Customer Names'!A:E, 4, FALSE)</f>
        <v>Ji</v>
      </c>
      <c r="C2110" s="2">
        <f>_xlfn.XLOOKUP(A2110, 'Medical Examinations'!A:A, 'Medical Examinations'!B:B, "not found")</f>
        <v>35.625</v>
      </c>
      <c r="D2110" s="2">
        <f>_xlfn.XLOOKUP(A2110, 'Medical Examinations'!A:A, 'Medical Examinations'!D:D, "not found")</f>
        <v>6.21</v>
      </c>
      <c r="E2110" s="2" t="str">
        <f>_xlfn.XLOOKUP(A2110, 'Medical Examinations'!A:A, 'Medical Examinations'!F:F, "not found")</f>
        <v>No</v>
      </c>
      <c r="F2110" s="2" t="str">
        <f>_xlfn.XLOOKUP(A2110, 'Medical Examinations'!A:A, 'Medical Examinations'!G:G, "not found")</f>
        <v>yes</v>
      </c>
      <c r="G2110" s="2" t="str">
        <f>_xlfn.XLOOKUP(A2110, 'Medical Examinations'!A:A, 'Medical Examinations'!H:H, "not found")</f>
        <v>No</v>
      </c>
      <c r="H2110" s="2">
        <f>_xlfn.XLOOKUP(A2110, 'Medical Examinations'!A:A, 'Medical Examinations'!J:J, "not found")</f>
        <v>1</v>
      </c>
      <c r="I2110" s="2" t="str">
        <f>_xlfn.XLOOKUP(A2110, 'Medical Examinations'!A:A, 'Medical Examinations'!L:L, "not found")</f>
        <v>No</v>
      </c>
      <c r="J2110" s="2" t="str">
        <f>_xlfn.XLOOKUP(A2110, 'Medical Examinations'!A:A, 'Medical Examinations'!C:C, "not found")</f>
        <v>Obesity</v>
      </c>
      <c r="K2110" s="2" t="str">
        <f>_xlfn.XLOOKUP(A2110, 'Medical Examinations'!A:A, 'Medical Examinations'!E:E, "not  found")</f>
        <v>Prediabeties</v>
      </c>
      <c r="L2110" s="16">
        <f>_xlfn.XLOOKUP(A2110, 'Hospitalisation Details'!A:A, 'Hospitalisation Details'!G:G, "not found")</f>
        <v>38195</v>
      </c>
      <c r="M2110" s="17">
        <f>_xlfn.XLOOKUP(A2110, 'Hospitalisation Details'!A:A, 'Hospitalisation Details'!J:J, "not found")</f>
        <v>2211.13</v>
      </c>
      <c r="N2110" s="2" t="str">
        <f>_xlfn.XLOOKUP(A2110, 'Hospitalisation Details'!A:A, 'Hospitalisation Details'!L:L, "not found")</f>
        <v>tier - 2</v>
      </c>
      <c r="O2110" s="2" t="str">
        <f>_xlfn.XLOOKUP(A2110, 'Hospitalisation Details'!A:A, 'Hospitalisation Details'!N:N, "not found")</f>
        <v>tier - 2</v>
      </c>
      <c r="P2110" s="2" t="str">
        <f>_xlfn.XLOOKUP(A2110, 'Hospitalisation Details'!A:A, 'Hospitalisation Details'!P:P, "not found")</f>
        <v>R1024</v>
      </c>
      <c r="Q2110" s="2">
        <f>_xlfn.XLOOKUP(A2110, 'Hospitalisation Details'!A:A, 'Hospitalisation Details'!H:H, "not found")</f>
        <v>18</v>
      </c>
    </row>
    <row r="2111" spans="1:17" ht="15.75" x14ac:dyDescent="0.25">
      <c r="A2111" s="15" t="s">
        <v>255</v>
      </c>
      <c r="B2111" s="2" t="str">
        <f>VLOOKUP(A2111, 'Customer Names'!A:E, 4, FALSE)</f>
        <v>Carissa A</v>
      </c>
      <c r="C2111" s="2">
        <f>_xlfn.XLOOKUP(A2111, 'Medical Examinations'!A:A, 'Medical Examinations'!B:B, "not found")</f>
        <v>33.155000000000001</v>
      </c>
      <c r="D2111" s="2">
        <f>_xlfn.XLOOKUP(A2111, 'Medical Examinations'!A:A, 'Medical Examinations'!D:D, "not found")</f>
        <v>4.5999999999999996</v>
      </c>
      <c r="E2111" s="2" t="str">
        <f>_xlfn.XLOOKUP(A2111, 'Medical Examinations'!A:A, 'Medical Examinations'!F:F, "not found")</f>
        <v>No</v>
      </c>
      <c r="F2111" s="2" t="str">
        <f>_xlfn.XLOOKUP(A2111, 'Medical Examinations'!A:A, 'Medical Examinations'!G:G, "not found")</f>
        <v>yes</v>
      </c>
      <c r="G2111" s="2" t="str">
        <f>_xlfn.XLOOKUP(A2111, 'Medical Examinations'!A:A, 'Medical Examinations'!H:H, "not found")</f>
        <v>No</v>
      </c>
      <c r="H2111" s="2">
        <f>_xlfn.XLOOKUP(A2111, 'Medical Examinations'!A:A, 'Medical Examinations'!J:J, "not found")</f>
        <v>1</v>
      </c>
      <c r="I2111" s="2" t="str">
        <f>_xlfn.XLOOKUP(A2111, 'Medical Examinations'!A:A, 'Medical Examinations'!L:L, "not found")</f>
        <v>No</v>
      </c>
      <c r="J2111" s="2" t="str">
        <f>_xlfn.XLOOKUP(A2111, 'Medical Examinations'!A:A, 'Medical Examinations'!C:C, "not found")</f>
        <v>Obesity</v>
      </c>
      <c r="K2111" s="2" t="str">
        <f>_xlfn.XLOOKUP(A2111, 'Medical Examinations'!A:A, 'Medical Examinations'!E:E, "not  found")</f>
        <v>Normal</v>
      </c>
      <c r="L2111" s="16">
        <f>_xlfn.XLOOKUP(A2111, 'Hospitalisation Details'!A:A, 'Hospitalisation Details'!G:G, "not found")</f>
        <v>38205</v>
      </c>
      <c r="M2111" s="17">
        <f>_xlfn.XLOOKUP(A2111, 'Hospitalisation Details'!A:A, 'Hospitalisation Details'!J:J, "not found")</f>
        <v>2207.6999999999998</v>
      </c>
      <c r="N2111" s="2" t="str">
        <f>_xlfn.XLOOKUP(A2111, 'Hospitalisation Details'!A:A, 'Hospitalisation Details'!L:L, "not found")</f>
        <v>tier - 2</v>
      </c>
      <c r="O2111" s="2" t="str">
        <f>_xlfn.XLOOKUP(A2111, 'Hospitalisation Details'!A:A, 'Hospitalisation Details'!N:N, "not found")</f>
        <v>tier - 2</v>
      </c>
      <c r="P2111" s="2" t="str">
        <f>_xlfn.XLOOKUP(A2111, 'Hospitalisation Details'!A:A, 'Hospitalisation Details'!P:P, "not found")</f>
        <v>R1024</v>
      </c>
      <c r="Q2111" s="2">
        <f>_xlfn.XLOOKUP(A2111, 'Hospitalisation Details'!A:A, 'Hospitalisation Details'!H:H, "not found")</f>
        <v>18</v>
      </c>
    </row>
    <row r="2112" spans="1:17" ht="15.75" x14ac:dyDescent="0.25">
      <c r="A2112" s="15" t="s">
        <v>254</v>
      </c>
      <c r="B2112" s="2" t="str">
        <f>VLOOKUP(A2112, 'Customer Names'!A:E, 4, FALSE)</f>
        <v>Mona</v>
      </c>
      <c r="C2112" s="2">
        <f>_xlfn.XLOOKUP(A2112, 'Medical Examinations'!A:A, 'Medical Examinations'!B:B, "not found")</f>
        <v>31.92</v>
      </c>
      <c r="D2112" s="2">
        <f>_xlfn.XLOOKUP(A2112, 'Medical Examinations'!A:A, 'Medical Examinations'!D:D, "not found")</f>
        <v>5.04</v>
      </c>
      <c r="E2112" s="2" t="str">
        <f>_xlfn.XLOOKUP(A2112, 'Medical Examinations'!A:A, 'Medical Examinations'!F:F, "not found")</f>
        <v>No</v>
      </c>
      <c r="F2112" s="2" t="str">
        <f>_xlfn.XLOOKUP(A2112, 'Medical Examinations'!A:A, 'Medical Examinations'!G:G, "not found")</f>
        <v>yes</v>
      </c>
      <c r="G2112" s="2" t="str">
        <f>_xlfn.XLOOKUP(A2112, 'Medical Examinations'!A:A, 'Medical Examinations'!H:H, "not found")</f>
        <v>No</v>
      </c>
      <c r="H2112" s="2">
        <f>_xlfn.XLOOKUP(A2112, 'Medical Examinations'!A:A, 'Medical Examinations'!J:J, "not found")</f>
        <v>1</v>
      </c>
      <c r="I2112" s="2" t="str">
        <f>_xlfn.XLOOKUP(A2112, 'Medical Examinations'!A:A, 'Medical Examinations'!L:L, "not found")</f>
        <v>No</v>
      </c>
      <c r="J2112" s="2" t="str">
        <f>_xlfn.XLOOKUP(A2112, 'Medical Examinations'!A:A, 'Medical Examinations'!C:C, "not found")</f>
        <v>Obesity</v>
      </c>
      <c r="K2112" s="2" t="str">
        <f>_xlfn.XLOOKUP(A2112, 'Medical Examinations'!A:A, 'Medical Examinations'!E:E, "not  found")</f>
        <v>Normal</v>
      </c>
      <c r="L2112" s="16">
        <f>_xlfn.XLOOKUP(A2112, 'Hospitalisation Details'!A:A, 'Hospitalisation Details'!G:G, "not found")</f>
        <v>38304</v>
      </c>
      <c r="M2112" s="17">
        <f>_xlfn.XLOOKUP(A2112, 'Hospitalisation Details'!A:A, 'Hospitalisation Details'!J:J, "not found")</f>
        <v>2205.98</v>
      </c>
      <c r="N2112" s="2" t="str">
        <f>_xlfn.XLOOKUP(A2112, 'Hospitalisation Details'!A:A, 'Hospitalisation Details'!L:L, "not found")</f>
        <v>tier - 2</v>
      </c>
      <c r="O2112" s="2" t="str">
        <f>_xlfn.XLOOKUP(A2112, 'Hospitalisation Details'!A:A, 'Hospitalisation Details'!N:N, "not found")</f>
        <v>tier - 3</v>
      </c>
      <c r="P2112" s="2" t="str">
        <f>_xlfn.XLOOKUP(A2112, 'Hospitalisation Details'!A:A, 'Hospitalisation Details'!P:P, "not found")</f>
        <v>R1024</v>
      </c>
      <c r="Q2112" s="2">
        <f>_xlfn.XLOOKUP(A2112, 'Hospitalisation Details'!A:A, 'Hospitalisation Details'!H:H, "not found")</f>
        <v>18</v>
      </c>
    </row>
    <row r="2113" spans="1:17" ht="15.75" x14ac:dyDescent="0.25">
      <c r="A2113" s="15" t="s">
        <v>253</v>
      </c>
      <c r="B2113" s="2" t="str">
        <f>VLOOKUP(A2113, 'Customer Names'!A:E, 4, FALSE)</f>
        <v>Kristin R.</v>
      </c>
      <c r="C2113" s="2">
        <f>_xlfn.XLOOKUP(A2113, 'Medical Examinations'!A:A, 'Medical Examinations'!B:B, "not found")</f>
        <v>30.305</v>
      </c>
      <c r="D2113" s="2">
        <f>_xlfn.XLOOKUP(A2113, 'Medical Examinations'!A:A, 'Medical Examinations'!D:D, "not found")</f>
        <v>5.08</v>
      </c>
      <c r="E2113" s="2" t="str">
        <f>_xlfn.XLOOKUP(A2113, 'Medical Examinations'!A:A, 'Medical Examinations'!F:F, "not found")</f>
        <v>No</v>
      </c>
      <c r="F2113" s="2" t="str">
        <f>_xlfn.XLOOKUP(A2113, 'Medical Examinations'!A:A, 'Medical Examinations'!G:G, "not found")</f>
        <v>yes</v>
      </c>
      <c r="G2113" s="2" t="str">
        <f>_xlfn.XLOOKUP(A2113, 'Medical Examinations'!A:A, 'Medical Examinations'!H:H, "not found")</f>
        <v>No</v>
      </c>
      <c r="H2113" s="2">
        <f>_xlfn.XLOOKUP(A2113, 'Medical Examinations'!A:A, 'Medical Examinations'!J:J, "not found")</f>
        <v>1</v>
      </c>
      <c r="I2113" s="2" t="str">
        <f>_xlfn.XLOOKUP(A2113, 'Medical Examinations'!A:A, 'Medical Examinations'!L:L, "not found")</f>
        <v>No</v>
      </c>
      <c r="J2113" s="2" t="str">
        <f>_xlfn.XLOOKUP(A2113, 'Medical Examinations'!A:A, 'Medical Examinations'!C:C, "not found")</f>
        <v>Obesity</v>
      </c>
      <c r="K2113" s="2" t="str">
        <f>_xlfn.XLOOKUP(A2113, 'Medical Examinations'!A:A, 'Medical Examinations'!E:E, "not  found")</f>
        <v>Normal</v>
      </c>
      <c r="L2113" s="16">
        <f>_xlfn.XLOOKUP(A2113, 'Hospitalisation Details'!A:A, 'Hospitalisation Details'!G:G, "not found")</f>
        <v>38288</v>
      </c>
      <c r="M2113" s="17">
        <f>_xlfn.XLOOKUP(A2113, 'Hospitalisation Details'!A:A, 'Hospitalisation Details'!J:J, "not found")</f>
        <v>2203.7399999999998</v>
      </c>
      <c r="N2113" s="2" t="str">
        <f>_xlfn.XLOOKUP(A2113, 'Hospitalisation Details'!A:A, 'Hospitalisation Details'!L:L, "not found")</f>
        <v>tier - 2</v>
      </c>
      <c r="O2113" s="2" t="str">
        <f>_xlfn.XLOOKUP(A2113, 'Hospitalisation Details'!A:A, 'Hospitalisation Details'!N:N, "not found")</f>
        <v>tier - 2</v>
      </c>
      <c r="P2113" s="2" t="str">
        <f>_xlfn.XLOOKUP(A2113, 'Hospitalisation Details'!A:A, 'Hospitalisation Details'!P:P, "not found")</f>
        <v>R1024</v>
      </c>
      <c r="Q2113" s="2">
        <f>_xlfn.XLOOKUP(A2113, 'Hospitalisation Details'!A:A, 'Hospitalisation Details'!H:H, "not found")</f>
        <v>18</v>
      </c>
    </row>
    <row r="2114" spans="1:17" ht="15.75" x14ac:dyDescent="0.25">
      <c r="A2114" s="15" t="s">
        <v>252</v>
      </c>
      <c r="B2114" s="2" t="str">
        <f>VLOOKUP(A2114, 'Customer Names'!A:E, 4, FALSE)</f>
        <v>Beth</v>
      </c>
      <c r="C2114" s="2">
        <f>_xlfn.XLOOKUP(A2114, 'Medical Examinations'!A:A, 'Medical Examinations'!B:B, "not found")</f>
        <v>30.114999999999998</v>
      </c>
      <c r="D2114" s="2">
        <f>_xlfn.XLOOKUP(A2114, 'Medical Examinations'!A:A, 'Medical Examinations'!D:D, "not found")</f>
        <v>4.38</v>
      </c>
      <c r="E2114" s="2" t="str">
        <f>_xlfn.XLOOKUP(A2114, 'Medical Examinations'!A:A, 'Medical Examinations'!F:F, "not found")</f>
        <v>No</v>
      </c>
      <c r="F2114" s="2" t="str">
        <f>_xlfn.XLOOKUP(A2114, 'Medical Examinations'!A:A, 'Medical Examinations'!G:G, "not found")</f>
        <v>yes</v>
      </c>
      <c r="G2114" s="2" t="str">
        <f>_xlfn.XLOOKUP(A2114, 'Medical Examinations'!A:A, 'Medical Examinations'!H:H, "not found")</f>
        <v>No</v>
      </c>
      <c r="H2114" s="2">
        <f>_xlfn.XLOOKUP(A2114, 'Medical Examinations'!A:A, 'Medical Examinations'!J:J, "not found")</f>
        <v>1</v>
      </c>
      <c r="I2114" s="2" t="str">
        <f>_xlfn.XLOOKUP(A2114, 'Medical Examinations'!A:A, 'Medical Examinations'!L:L, "not found")</f>
        <v>No</v>
      </c>
      <c r="J2114" s="2" t="str">
        <f>_xlfn.XLOOKUP(A2114, 'Medical Examinations'!A:A, 'Medical Examinations'!C:C, "not found")</f>
        <v>Obesity</v>
      </c>
      <c r="K2114" s="2" t="str">
        <f>_xlfn.XLOOKUP(A2114, 'Medical Examinations'!A:A, 'Medical Examinations'!E:E, "not  found")</f>
        <v>Normal</v>
      </c>
      <c r="L2114" s="16">
        <f>_xlfn.XLOOKUP(A2114, 'Hospitalisation Details'!A:A, 'Hospitalisation Details'!G:G, "not found")</f>
        <v>38205</v>
      </c>
      <c r="M2114" s="17">
        <f>_xlfn.XLOOKUP(A2114, 'Hospitalisation Details'!A:A, 'Hospitalisation Details'!J:J, "not found")</f>
        <v>2203.4699999999998</v>
      </c>
      <c r="N2114" s="2" t="str">
        <f>_xlfn.XLOOKUP(A2114, 'Hospitalisation Details'!A:A, 'Hospitalisation Details'!L:L, "not found")</f>
        <v>tier - 2</v>
      </c>
      <c r="O2114" s="2" t="str">
        <f>_xlfn.XLOOKUP(A2114, 'Hospitalisation Details'!A:A, 'Hospitalisation Details'!N:N, "not found")</f>
        <v>tier - 2</v>
      </c>
      <c r="P2114" s="2" t="str">
        <f>_xlfn.XLOOKUP(A2114, 'Hospitalisation Details'!A:A, 'Hospitalisation Details'!P:P, "not found")</f>
        <v>R1024</v>
      </c>
      <c r="Q2114" s="2">
        <f>_xlfn.XLOOKUP(A2114, 'Hospitalisation Details'!A:A, 'Hospitalisation Details'!H:H, "not found")</f>
        <v>18</v>
      </c>
    </row>
    <row r="2115" spans="1:17" ht="15.75" x14ac:dyDescent="0.25">
      <c r="A2115" s="15" t="s">
        <v>251</v>
      </c>
      <c r="B2115" s="2" t="str">
        <f>VLOOKUP(A2115, 'Customer Names'!A:E, 4, FALSE)</f>
        <v>Allison</v>
      </c>
      <c r="C2115" s="2">
        <f>_xlfn.XLOOKUP(A2115, 'Medical Examinations'!A:A, 'Medical Examinations'!B:B, "not found")</f>
        <v>24.09</v>
      </c>
      <c r="D2115" s="2">
        <f>_xlfn.XLOOKUP(A2115, 'Medical Examinations'!A:A, 'Medical Examinations'!D:D, "not found")</f>
        <v>4.79</v>
      </c>
      <c r="E2115" s="2" t="str">
        <f>_xlfn.XLOOKUP(A2115, 'Medical Examinations'!A:A, 'Medical Examinations'!F:F, "not found")</f>
        <v>No</v>
      </c>
      <c r="F2115" s="2" t="str">
        <f>_xlfn.XLOOKUP(A2115, 'Medical Examinations'!A:A, 'Medical Examinations'!G:G, "not found")</f>
        <v>yes</v>
      </c>
      <c r="G2115" s="2" t="str">
        <f>_xlfn.XLOOKUP(A2115, 'Medical Examinations'!A:A, 'Medical Examinations'!H:H, "not found")</f>
        <v>No</v>
      </c>
      <c r="H2115" s="2">
        <f>_xlfn.XLOOKUP(A2115, 'Medical Examinations'!A:A, 'Medical Examinations'!J:J, "not found")</f>
        <v>1</v>
      </c>
      <c r="I2115" s="2" t="str">
        <f>_xlfn.XLOOKUP(A2115, 'Medical Examinations'!A:A, 'Medical Examinations'!L:L, "not found")</f>
        <v>No</v>
      </c>
      <c r="J2115" s="2" t="str">
        <f>_xlfn.XLOOKUP(A2115, 'Medical Examinations'!A:A, 'Medical Examinations'!C:C, "not found")</f>
        <v>Normal Weight</v>
      </c>
      <c r="K2115" s="2" t="str">
        <f>_xlfn.XLOOKUP(A2115, 'Medical Examinations'!A:A, 'Medical Examinations'!E:E, "not  found")</f>
        <v>Normal</v>
      </c>
      <c r="L2115" s="16">
        <f>_xlfn.XLOOKUP(A2115, 'Hospitalisation Details'!A:A, 'Hospitalisation Details'!G:G, "not found")</f>
        <v>38195</v>
      </c>
      <c r="M2115" s="17">
        <f>_xlfn.XLOOKUP(A2115, 'Hospitalisation Details'!A:A, 'Hospitalisation Details'!J:J, "not found")</f>
        <v>2201.1</v>
      </c>
      <c r="N2115" s="2" t="str">
        <f>_xlfn.XLOOKUP(A2115, 'Hospitalisation Details'!A:A, 'Hospitalisation Details'!L:L, "not found")</f>
        <v>tier - 2</v>
      </c>
      <c r="O2115" s="2" t="str">
        <f>_xlfn.XLOOKUP(A2115, 'Hospitalisation Details'!A:A, 'Hospitalisation Details'!N:N, "not found")</f>
        <v>tier - 3</v>
      </c>
      <c r="P2115" s="2" t="str">
        <f>_xlfn.XLOOKUP(A2115, 'Hospitalisation Details'!A:A, 'Hospitalisation Details'!P:P, "not found")</f>
        <v>R1013</v>
      </c>
      <c r="Q2115" s="2">
        <f>_xlfn.XLOOKUP(A2115, 'Hospitalisation Details'!A:A, 'Hospitalisation Details'!H:H, "not found")</f>
        <v>18</v>
      </c>
    </row>
    <row r="2116" spans="1:17" ht="15.75" x14ac:dyDescent="0.25">
      <c r="A2116" s="15" t="s">
        <v>250</v>
      </c>
      <c r="B2116" s="2" t="str">
        <f>VLOOKUP(A2116, 'Customer Names'!A:E, 4, FALSE)</f>
        <v>Ashley E</v>
      </c>
      <c r="C2116" s="2">
        <f>_xlfn.XLOOKUP(A2116, 'Medical Examinations'!A:A, 'Medical Examinations'!B:B, "not found")</f>
        <v>28.215</v>
      </c>
      <c r="D2116" s="2">
        <f>_xlfn.XLOOKUP(A2116, 'Medical Examinations'!A:A, 'Medical Examinations'!D:D, "not found")</f>
        <v>4.21</v>
      </c>
      <c r="E2116" s="2" t="str">
        <f>_xlfn.XLOOKUP(A2116, 'Medical Examinations'!A:A, 'Medical Examinations'!F:F, "not found")</f>
        <v>No</v>
      </c>
      <c r="F2116" s="2" t="str">
        <f>_xlfn.XLOOKUP(A2116, 'Medical Examinations'!A:A, 'Medical Examinations'!G:G, "not found")</f>
        <v>yes</v>
      </c>
      <c r="G2116" s="2" t="str">
        <f>_xlfn.XLOOKUP(A2116, 'Medical Examinations'!A:A, 'Medical Examinations'!H:H, "not found")</f>
        <v>No</v>
      </c>
      <c r="H2116" s="2">
        <f>_xlfn.XLOOKUP(A2116, 'Medical Examinations'!A:A, 'Medical Examinations'!J:J, "not found")</f>
        <v>1</v>
      </c>
      <c r="I2116" s="2" t="str">
        <f>_xlfn.XLOOKUP(A2116, 'Medical Examinations'!A:A, 'Medical Examinations'!L:L, "not found")</f>
        <v>No</v>
      </c>
      <c r="J2116" s="2" t="str">
        <f>_xlfn.XLOOKUP(A2116, 'Medical Examinations'!A:A, 'Medical Examinations'!C:C, "not found")</f>
        <v>Overweight</v>
      </c>
      <c r="K2116" s="2" t="str">
        <f>_xlfn.XLOOKUP(A2116, 'Medical Examinations'!A:A, 'Medical Examinations'!E:E, "not  found")</f>
        <v>Normal</v>
      </c>
      <c r="L2116" s="16">
        <f>_xlfn.XLOOKUP(A2116, 'Hospitalisation Details'!A:A, 'Hospitalisation Details'!G:G, "not found")</f>
        <v>38242</v>
      </c>
      <c r="M2116" s="17">
        <f>_xlfn.XLOOKUP(A2116, 'Hospitalisation Details'!A:A, 'Hospitalisation Details'!J:J, "not found")</f>
        <v>2200.83</v>
      </c>
      <c r="N2116" s="2" t="str">
        <f>_xlfn.XLOOKUP(A2116, 'Hospitalisation Details'!A:A, 'Hospitalisation Details'!L:L, "not found")</f>
        <v>tier - 2</v>
      </c>
      <c r="O2116" s="2" t="str">
        <f>_xlfn.XLOOKUP(A2116, 'Hospitalisation Details'!A:A, 'Hospitalisation Details'!N:N, "not found")</f>
        <v>tier - 2</v>
      </c>
      <c r="P2116" s="2" t="str">
        <f>_xlfn.XLOOKUP(A2116, 'Hospitalisation Details'!A:A, 'Hospitalisation Details'!P:P, "not found")</f>
        <v>R1024</v>
      </c>
      <c r="Q2116" s="2">
        <f>_xlfn.XLOOKUP(A2116, 'Hospitalisation Details'!A:A, 'Hospitalisation Details'!H:H, "not found")</f>
        <v>18</v>
      </c>
    </row>
    <row r="2117" spans="1:17" ht="15.75" x14ac:dyDescent="0.25">
      <c r="A2117" s="15" t="s">
        <v>248</v>
      </c>
      <c r="B2117" s="2" t="str">
        <f>VLOOKUP(A2117, 'Customer Names'!A:E, 4, FALSE)</f>
        <v>Hilary K.</v>
      </c>
      <c r="C2117" s="2">
        <f>_xlfn.XLOOKUP(A2117, 'Medical Examinations'!A:A, 'Medical Examinations'!B:B, "not found")</f>
        <v>26.315000000000001</v>
      </c>
      <c r="D2117" s="2">
        <f>_xlfn.XLOOKUP(A2117, 'Medical Examinations'!A:A, 'Medical Examinations'!D:D, "not found")</f>
        <v>5.47</v>
      </c>
      <c r="E2117" s="2" t="str">
        <f>_xlfn.XLOOKUP(A2117, 'Medical Examinations'!A:A, 'Medical Examinations'!F:F, "not found")</f>
        <v>No</v>
      </c>
      <c r="F2117" s="2" t="str">
        <f>_xlfn.XLOOKUP(A2117, 'Medical Examinations'!A:A, 'Medical Examinations'!G:G, "not found")</f>
        <v>yes</v>
      </c>
      <c r="G2117" s="2" t="str">
        <f>_xlfn.XLOOKUP(A2117, 'Medical Examinations'!A:A, 'Medical Examinations'!H:H, "not found")</f>
        <v>No</v>
      </c>
      <c r="H2117" s="2">
        <f>_xlfn.XLOOKUP(A2117, 'Medical Examinations'!A:A, 'Medical Examinations'!J:J, "not found")</f>
        <v>1</v>
      </c>
      <c r="I2117" s="2" t="str">
        <f>_xlfn.XLOOKUP(A2117, 'Medical Examinations'!A:A, 'Medical Examinations'!L:L, "not found")</f>
        <v>No</v>
      </c>
      <c r="J2117" s="2" t="str">
        <f>_xlfn.XLOOKUP(A2117, 'Medical Examinations'!A:A, 'Medical Examinations'!C:C, "not found")</f>
        <v>Overweight</v>
      </c>
      <c r="K2117" s="2" t="str">
        <f>_xlfn.XLOOKUP(A2117, 'Medical Examinations'!A:A, 'Medical Examinations'!E:E, "not  found")</f>
        <v>Normal</v>
      </c>
      <c r="L2117" s="16">
        <f>_xlfn.XLOOKUP(A2117, 'Hospitalisation Details'!A:A, 'Hospitalisation Details'!G:G, "not found")</f>
        <v>38233</v>
      </c>
      <c r="M2117" s="17">
        <f>_xlfn.XLOOKUP(A2117, 'Hospitalisation Details'!A:A, 'Hospitalisation Details'!J:J, "not found")</f>
        <v>2198.19</v>
      </c>
      <c r="N2117" s="2" t="str">
        <f>_xlfn.XLOOKUP(A2117, 'Hospitalisation Details'!A:A, 'Hospitalisation Details'!L:L, "not found")</f>
        <v>tier - 2</v>
      </c>
      <c r="O2117" s="2" t="str">
        <f>_xlfn.XLOOKUP(A2117, 'Hospitalisation Details'!A:A, 'Hospitalisation Details'!N:N, "not found")</f>
        <v>tier - 1</v>
      </c>
      <c r="P2117" s="2" t="str">
        <f>_xlfn.XLOOKUP(A2117, 'Hospitalisation Details'!A:A, 'Hospitalisation Details'!P:P, "not found")</f>
        <v>R1023</v>
      </c>
      <c r="Q2117" s="2">
        <f>_xlfn.XLOOKUP(A2117, 'Hospitalisation Details'!A:A, 'Hospitalisation Details'!H:H, "not found")</f>
        <v>18</v>
      </c>
    </row>
    <row r="2118" spans="1:17" ht="15.75" x14ac:dyDescent="0.25">
      <c r="A2118" s="15" t="s">
        <v>246</v>
      </c>
      <c r="B2118" s="2" t="str">
        <f>VLOOKUP(A2118, 'Customer Names'!A:E, 4, FALSE)</f>
        <v>Dominique</v>
      </c>
      <c r="C2118" s="2">
        <f>_xlfn.XLOOKUP(A2118, 'Medical Examinations'!A:A, 'Medical Examinations'!B:B, "not found")</f>
        <v>25.08</v>
      </c>
      <c r="D2118" s="2">
        <f>_xlfn.XLOOKUP(A2118, 'Medical Examinations'!A:A, 'Medical Examinations'!D:D, "not found")</f>
        <v>5.09</v>
      </c>
      <c r="E2118" s="2" t="str">
        <f>_xlfn.XLOOKUP(A2118, 'Medical Examinations'!A:A, 'Medical Examinations'!F:F, "not found")</f>
        <v>No</v>
      </c>
      <c r="F2118" s="2" t="str">
        <f>_xlfn.XLOOKUP(A2118, 'Medical Examinations'!A:A, 'Medical Examinations'!G:G, "not found")</f>
        <v>yes</v>
      </c>
      <c r="G2118" s="2" t="str">
        <f>_xlfn.XLOOKUP(A2118, 'Medical Examinations'!A:A, 'Medical Examinations'!H:H, "not found")</f>
        <v>No</v>
      </c>
      <c r="H2118" s="2">
        <f>_xlfn.XLOOKUP(A2118, 'Medical Examinations'!A:A, 'Medical Examinations'!J:J, "not found")</f>
        <v>1</v>
      </c>
      <c r="I2118" s="2" t="str">
        <f>_xlfn.XLOOKUP(A2118, 'Medical Examinations'!A:A, 'Medical Examinations'!L:L, "not found")</f>
        <v>No</v>
      </c>
      <c r="J2118" s="2" t="str">
        <f>_xlfn.XLOOKUP(A2118, 'Medical Examinations'!A:A, 'Medical Examinations'!C:C, "not found")</f>
        <v>Overweight</v>
      </c>
      <c r="K2118" s="2" t="str">
        <f>_xlfn.XLOOKUP(A2118, 'Medical Examinations'!A:A, 'Medical Examinations'!E:E, "not  found")</f>
        <v>Normal</v>
      </c>
      <c r="L2118" s="16">
        <f>_xlfn.XLOOKUP(A2118, 'Hospitalisation Details'!A:A, 'Hospitalisation Details'!G:G, "not found")</f>
        <v>38328</v>
      </c>
      <c r="M2118" s="17">
        <f>_xlfn.XLOOKUP(A2118, 'Hospitalisation Details'!A:A, 'Hospitalisation Details'!J:J, "not found")</f>
        <v>2196.4699999999998</v>
      </c>
      <c r="N2118" s="2" t="str">
        <f>_xlfn.XLOOKUP(A2118, 'Hospitalisation Details'!A:A, 'Hospitalisation Details'!L:L, "not found")</f>
        <v>tier - 2</v>
      </c>
      <c r="O2118" s="2" t="str">
        <f>_xlfn.XLOOKUP(A2118, 'Hospitalisation Details'!A:A, 'Hospitalisation Details'!N:N, "not found")</f>
        <v>tier - 3</v>
      </c>
      <c r="P2118" s="2" t="str">
        <f>_xlfn.XLOOKUP(A2118, 'Hospitalisation Details'!A:A, 'Hospitalisation Details'!P:P, "not found")</f>
        <v>R1024</v>
      </c>
      <c r="Q2118" s="2">
        <f>_xlfn.XLOOKUP(A2118, 'Hospitalisation Details'!A:A, 'Hospitalisation Details'!H:H, "not found")</f>
        <v>18</v>
      </c>
    </row>
    <row r="2119" spans="1:17" ht="15.75" x14ac:dyDescent="0.25">
      <c r="A2119" s="15" t="s">
        <v>245</v>
      </c>
      <c r="B2119" s="2" t="str">
        <f>VLOOKUP(A2119, 'Customer Names'!A:E, 4, FALSE)</f>
        <v>Carlos I</v>
      </c>
      <c r="C2119" s="2">
        <f>_xlfn.XLOOKUP(A2119, 'Medical Examinations'!A:A, 'Medical Examinations'!B:B, "not found")</f>
        <v>15.41</v>
      </c>
      <c r="D2119" s="2">
        <f>_xlfn.XLOOKUP(A2119, 'Medical Examinations'!A:A, 'Medical Examinations'!D:D, "not found")</f>
        <v>5.08</v>
      </c>
      <c r="E2119" s="2" t="str">
        <f>_xlfn.XLOOKUP(A2119, 'Medical Examinations'!A:A, 'Medical Examinations'!F:F, "not found")</f>
        <v>No</v>
      </c>
      <c r="F2119" s="2" t="str">
        <f>_xlfn.XLOOKUP(A2119, 'Medical Examinations'!A:A, 'Medical Examinations'!G:G, "not found")</f>
        <v>No</v>
      </c>
      <c r="G2119" s="2" t="str">
        <f>_xlfn.XLOOKUP(A2119, 'Medical Examinations'!A:A, 'Medical Examinations'!H:H, "not found")</f>
        <v>No</v>
      </c>
      <c r="H2119" s="2">
        <f>_xlfn.XLOOKUP(A2119, 'Medical Examinations'!A:A, 'Medical Examinations'!J:J, "not found")</f>
        <v>0</v>
      </c>
      <c r="I2119" s="2" t="str">
        <f>_xlfn.XLOOKUP(A2119, 'Medical Examinations'!A:A, 'Medical Examinations'!L:L, "not found")</f>
        <v>No</v>
      </c>
      <c r="J2119" s="2" t="str">
        <f>_xlfn.XLOOKUP(A2119, 'Medical Examinations'!A:A, 'Medical Examinations'!C:C, "not found")</f>
        <v>Underweight</v>
      </c>
      <c r="K2119" s="2" t="str">
        <f>_xlfn.XLOOKUP(A2119, 'Medical Examinations'!A:A, 'Medical Examinations'!E:E, "not  found")</f>
        <v>Normal</v>
      </c>
      <c r="L2119" s="16">
        <f>_xlfn.XLOOKUP(A2119, 'Hospitalisation Details'!A:A, 'Hospitalisation Details'!G:G, "not found")</f>
        <v>33588</v>
      </c>
      <c r="M2119" s="17">
        <f>_xlfn.XLOOKUP(A2119, 'Hospitalisation Details'!A:A, 'Hospitalisation Details'!J:J, "not found")</f>
        <v>2193.1999999999998</v>
      </c>
      <c r="N2119" s="2" t="str">
        <f>_xlfn.XLOOKUP(A2119, 'Hospitalisation Details'!A:A, 'Hospitalisation Details'!L:L, "not found")</f>
        <v>tier - 2</v>
      </c>
      <c r="O2119" s="2" t="str">
        <f>_xlfn.XLOOKUP(A2119, 'Hospitalisation Details'!A:A, 'Hospitalisation Details'!N:N, "not found")</f>
        <v>tier - 2</v>
      </c>
      <c r="P2119" s="2" t="str">
        <f>_xlfn.XLOOKUP(A2119, 'Hospitalisation Details'!A:A, 'Hospitalisation Details'!P:P, "not found")</f>
        <v>R1012</v>
      </c>
      <c r="Q2119" s="2">
        <f>_xlfn.XLOOKUP(A2119, 'Hospitalisation Details'!A:A, 'Hospitalisation Details'!H:H, "not found")</f>
        <v>31</v>
      </c>
    </row>
    <row r="2120" spans="1:17" ht="15.75" x14ac:dyDescent="0.25">
      <c r="A2120" s="15" t="s">
        <v>244</v>
      </c>
      <c r="B2120" s="2" t="str">
        <f>VLOOKUP(A2120, 'Customer Names'!A:E, 4, FALSE)</f>
        <v>Matthew</v>
      </c>
      <c r="C2120" s="2">
        <f>_xlfn.XLOOKUP(A2120, 'Medical Examinations'!A:A, 'Medical Examinations'!B:B, "not found")</f>
        <v>23.83</v>
      </c>
      <c r="D2120" s="2">
        <f>_xlfn.XLOOKUP(A2120, 'Medical Examinations'!A:A, 'Medical Examinations'!D:D, "not found")</f>
        <v>5.68</v>
      </c>
      <c r="E2120" s="2" t="str">
        <f>_xlfn.XLOOKUP(A2120, 'Medical Examinations'!A:A, 'Medical Examinations'!F:F, "not found")</f>
        <v>No</v>
      </c>
      <c r="F2120" s="2" t="str">
        <f>_xlfn.XLOOKUP(A2120, 'Medical Examinations'!A:A, 'Medical Examinations'!G:G, "not found")</f>
        <v>No</v>
      </c>
      <c r="G2120" s="2" t="str">
        <f>_xlfn.XLOOKUP(A2120, 'Medical Examinations'!A:A, 'Medical Examinations'!H:H, "not found")</f>
        <v>No</v>
      </c>
      <c r="H2120" s="2">
        <f>_xlfn.XLOOKUP(A2120, 'Medical Examinations'!A:A, 'Medical Examinations'!J:J, "not found")</f>
        <v>0</v>
      </c>
      <c r="I2120" s="2" t="str">
        <f>_xlfn.XLOOKUP(A2120, 'Medical Examinations'!A:A, 'Medical Examinations'!L:L, "not found")</f>
        <v>No</v>
      </c>
      <c r="J2120" s="2" t="str">
        <f>_xlfn.XLOOKUP(A2120, 'Medical Examinations'!A:A, 'Medical Examinations'!C:C, "not found")</f>
        <v>Normal Weight</v>
      </c>
      <c r="K2120" s="2" t="str">
        <f>_xlfn.XLOOKUP(A2120, 'Medical Examinations'!A:A, 'Medical Examinations'!E:E, "not  found")</f>
        <v>Normal</v>
      </c>
      <c r="L2120" s="16">
        <f>_xlfn.XLOOKUP(A2120, 'Hospitalisation Details'!A:A, 'Hospitalisation Details'!G:G, "not found")</f>
        <v>34604</v>
      </c>
      <c r="M2120" s="17">
        <f>_xlfn.XLOOKUP(A2120, 'Hospitalisation Details'!A:A, 'Hospitalisation Details'!J:J, "not found")</f>
        <v>2170.08</v>
      </c>
      <c r="N2120" s="2" t="str">
        <f>_xlfn.XLOOKUP(A2120, 'Hospitalisation Details'!A:A, 'Hospitalisation Details'!L:L, "not found")</f>
        <v>tier - 2</v>
      </c>
      <c r="O2120" s="2" t="str">
        <f>_xlfn.XLOOKUP(A2120, 'Hospitalisation Details'!A:A, 'Hospitalisation Details'!N:N, "not found")</f>
        <v>tier - 2</v>
      </c>
      <c r="P2120" s="2" t="str">
        <f>_xlfn.XLOOKUP(A2120, 'Hospitalisation Details'!A:A, 'Hospitalisation Details'!P:P, "not found")</f>
        <v>R1013</v>
      </c>
      <c r="Q2120" s="2">
        <f>_xlfn.XLOOKUP(A2120, 'Hospitalisation Details'!A:A, 'Hospitalisation Details'!H:H, "not found")</f>
        <v>28</v>
      </c>
    </row>
    <row r="2121" spans="1:17" ht="15.75" x14ac:dyDescent="0.25">
      <c r="A2121" s="15" t="s">
        <v>243</v>
      </c>
      <c r="B2121" s="2" t="str">
        <f>VLOOKUP(A2121, 'Customer Names'!A:E, 4, FALSE)</f>
        <v>Kara</v>
      </c>
      <c r="C2121" s="2">
        <f>_xlfn.XLOOKUP(A2121, 'Medical Examinations'!A:A, 'Medical Examinations'!B:B, "not found")</f>
        <v>36</v>
      </c>
      <c r="D2121" s="2">
        <f>_xlfn.XLOOKUP(A2121, 'Medical Examinations'!A:A, 'Medical Examinations'!D:D, "not found")</f>
        <v>4.66</v>
      </c>
      <c r="E2121" s="2" t="str">
        <f>_xlfn.XLOOKUP(A2121, 'Medical Examinations'!A:A, 'Medical Examinations'!F:F, "not found")</f>
        <v>No</v>
      </c>
      <c r="F2121" s="2" t="str">
        <f>_xlfn.XLOOKUP(A2121, 'Medical Examinations'!A:A, 'Medical Examinations'!G:G, "not found")</f>
        <v>yes</v>
      </c>
      <c r="G2121" s="2" t="str">
        <f>_xlfn.XLOOKUP(A2121, 'Medical Examinations'!A:A, 'Medical Examinations'!H:H, "not found")</f>
        <v>No</v>
      </c>
      <c r="H2121" s="2">
        <f>_xlfn.XLOOKUP(A2121, 'Medical Examinations'!A:A, 'Medical Examinations'!J:J, "not found")</f>
        <v>1</v>
      </c>
      <c r="I2121" s="2" t="str">
        <f>_xlfn.XLOOKUP(A2121, 'Medical Examinations'!A:A, 'Medical Examinations'!L:L, "not found")</f>
        <v>No</v>
      </c>
      <c r="J2121" s="2" t="str">
        <f>_xlfn.XLOOKUP(A2121, 'Medical Examinations'!A:A, 'Medical Examinations'!C:C, "not found")</f>
        <v>Obesity</v>
      </c>
      <c r="K2121" s="2" t="str">
        <f>_xlfn.XLOOKUP(A2121, 'Medical Examinations'!A:A, 'Medical Examinations'!E:E, "not  found")</f>
        <v>Normal</v>
      </c>
      <c r="L2121" s="16">
        <f>_xlfn.XLOOKUP(A2121, 'Hospitalisation Details'!A:A, 'Hospitalisation Details'!G:G, "not found")</f>
        <v>36761</v>
      </c>
      <c r="M2121" s="17">
        <f>_xlfn.XLOOKUP(A2121, 'Hospitalisation Details'!A:A, 'Hospitalisation Details'!J:J, "not found")</f>
        <v>2166.73</v>
      </c>
      <c r="N2121" s="2" t="str">
        <f>_xlfn.XLOOKUP(A2121, 'Hospitalisation Details'!A:A, 'Hospitalisation Details'!L:L, "not found")</f>
        <v>tier - 2</v>
      </c>
      <c r="O2121" s="2" t="str">
        <f>_xlfn.XLOOKUP(A2121, 'Hospitalisation Details'!A:A, 'Hospitalisation Details'!N:N, "not found")</f>
        <v>tier - 2</v>
      </c>
      <c r="P2121" s="2" t="str">
        <f>_xlfn.XLOOKUP(A2121, 'Hospitalisation Details'!A:A, 'Hospitalisation Details'!P:P, "not found")</f>
        <v>R1011</v>
      </c>
      <c r="Q2121" s="2">
        <f>_xlfn.XLOOKUP(A2121, 'Hospitalisation Details'!A:A, 'Hospitalisation Details'!H:H, "not found")</f>
        <v>22</v>
      </c>
    </row>
    <row r="2122" spans="1:17" ht="15.75" x14ac:dyDescent="0.25">
      <c r="A2122" s="15" t="s">
        <v>242</v>
      </c>
      <c r="B2122" s="2" t="str">
        <f>VLOOKUP(A2122, 'Customer Names'!A:E, 4, FALSE)</f>
        <v>Sarah S</v>
      </c>
      <c r="C2122" s="2">
        <f>_xlfn.XLOOKUP(A2122, 'Medical Examinations'!A:A, 'Medical Examinations'!B:B, "not found")</f>
        <v>28.82</v>
      </c>
      <c r="D2122" s="2">
        <f>_xlfn.XLOOKUP(A2122, 'Medical Examinations'!A:A, 'Medical Examinations'!D:D, "not found")</f>
        <v>5.59</v>
      </c>
      <c r="E2122" s="2" t="str">
        <f>_xlfn.XLOOKUP(A2122, 'Medical Examinations'!A:A, 'Medical Examinations'!F:F, "not found")</f>
        <v>No</v>
      </c>
      <c r="F2122" s="2" t="str">
        <f>_xlfn.XLOOKUP(A2122, 'Medical Examinations'!A:A, 'Medical Examinations'!G:G, "not found")</f>
        <v>yes</v>
      </c>
      <c r="G2122" s="2" t="str">
        <f>_xlfn.XLOOKUP(A2122, 'Medical Examinations'!A:A, 'Medical Examinations'!H:H, "not found")</f>
        <v>No</v>
      </c>
      <c r="H2122" s="2">
        <f>_xlfn.XLOOKUP(A2122, 'Medical Examinations'!A:A, 'Medical Examinations'!J:J, "not found")</f>
        <v>1</v>
      </c>
      <c r="I2122" s="2" t="str">
        <f>_xlfn.XLOOKUP(A2122, 'Medical Examinations'!A:A, 'Medical Examinations'!L:L, "not found")</f>
        <v>No</v>
      </c>
      <c r="J2122" s="2" t="str">
        <f>_xlfn.XLOOKUP(A2122, 'Medical Examinations'!A:A, 'Medical Examinations'!C:C, "not found")</f>
        <v>Overweight</v>
      </c>
      <c r="K2122" s="2" t="str">
        <f>_xlfn.XLOOKUP(A2122, 'Medical Examinations'!A:A, 'Medical Examinations'!E:E, "not  found")</f>
        <v>Normal</v>
      </c>
      <c r="L2122" s="16">
        <f>_xlfn.XLOOKUP(A2122, 'Hospitalisation Details'!A:A, 'Hospitalisation Details'!G:G, "not found")</f>
        <v>36870</v>
      </c>
      <c r="M2122" s="17">
        <f>_xlfn.XLOOKUP(A2122, 'Hospitalisation Details'!A:A, 'Hospitalisation Details'!J:J, "not found")</f>
        <v>2156.75</v>
      </c>
      <c r="N2122" s="2" t="str">
        <f>_xlfn.XLOOKUP(A2122, 'Hospitalisation Details'!A:A, 'Hospitalisation Details'!L:L, "not found")</f>
        <v>tier - 2</v>
      </c>
      <c r="O2122" s="2" t="str">
        <f>_xlfn.XLOOKUP(A2122, 'Hospitalisation Details'!A:A, 'Hospitalisation Details'!N:N, "not found")</f>
        <v>tier - 2</v>
      </c>
      <c r="P2122" s="2" t="str">
        <f>_xlfn.XLOOKUP(A2122, 'Hospitalisation Details'!A:A, 'Hospitalisation Details'!P:P, "not found")</f>
        <v>R1013</v>
      </c>
      <c r="Q2122" s="2">
        <f>_xlfn.XLOOKUP(A2122, 'Hospitalisation Details'!A:A, 'Hospitalisation Details'!H:H, "not found")</f>
        <v>22</v>
      </c>
    </row>
    <row r="2123" spans="1:17" ht="15.75" x14ac:dyDescent="0.25">
      <c r="A2123" s="15" t="s">
        <v>241</v>
      </c>
      <c r="B2123" s="2" t="str">
        <f>VLOOKUP(A2123, 'Customer Names'!A:E, 4, FALSE)</f>
        <v>Shauna R.</v>
      </c>
      <c r="C2123" s="2">
        <f>_xlfn.XLOOKUP(A2123, 'Medical Examinations'!A:A, 'Medical Examinations'!B:B, "not found")</f>
        <v>28.05</v>
      </c>
      <c r="D2123" s="2">
        <f>_xlfn.XLOOKUP(A2123, 'Medical Examinations'!A:A, 'Medical Examinations'!D:D, "not found")</f>
        <v>6.2</v>
      </c>
      <c r="E2123" s="2" t="str">
        <f>_xlfn.XLOOKUP(A2123, 'Medical Examinations'!A:A, 'Medical Examinations'!F:F, "not found")</f>
        <v>No</v>
      </c>
      <c r="F2123" s="2" t="str">
        <f>_xlfn.XLOOKUP(A2123, 'Medical Examinations'!A:A, 'Medical Examinations'!G:G, "not found")</f>
        <v>yes</v>
      </c>
      <c r="G2123" s="2" t="str">
        <f>_xlfn.XLOOKUP(A2123, 'Medical Examinations'!A:A, 'Medical Examinations'!H:H, "not found")</f>
        <v>No</v>
      </c>
      <c r="H2123" s="2">
        <f>_xlfn.XLOOKUP(A2123, 'Medical Examinations'!A:A, 'Medical Examinations'!J:J, "not found")</f>
        <v>1</v>
      </c>
      <c r="I2123" s="2" t="str">
        <f>_xlfn.XLOOKUP(A2123, 'Medical Examinations'!A:A, 'Medical Examinations'!L:L, "not found")</f>
        <v>No</v>
      </c>
      <c r="J2123" s="2" t="str">
        <f>_xlfn.XLOOKUP(A2123, 'Medical Examinations'!A:A, 'Medical Examinations'!C:C, "not found")</f>
        <v>Overweight</v>
      </c>
      <c r="K2123" s="2" t="str">
        <f>_xlfn.XLOOKUP(A2123, 'Medical Examinations'!A:A, 'Medical Examinations'!E:E, "not  found")</f>
        <v>Prediabeties</v>
      </c>
      <c r="L2123" s="16">
        <f>_xlfn.XLOOKUP(A2123, 'Hospitalisation Details'!A:A, 'Hospitalisation Details'!G:G, "not found")</f>
        <v>36859</v>
      </c>
      <c r="M2123" s="17">
        <f>_xlfn.XLOOKUP(A2123, 'Hospitalisation Details'!A:A, 'Hospitalisation Details'!J:J, "not found")</f>
        <v>2155.6799999999998</v>
      </c>
      <c r="N2123" s="2" t="str">
        <f>_xlfn.XLOOKUP(A2123, 'Hospitalisation Details'!A:A, 'Hospitalisation Details'!L:L, "not found")</f>
        <v>tier - 2</v>
      </c>
      <c r="O2123" s="2" t="str">
        <f>_xlfn.XLOOKUP(A2123, 'Hospitalisation Details'!A:A, 'Hospitalisation Details'!N:N, "not found")</f>
        <v>tier - 3</v>
      </c>
      <c r="P2123" s="2" t="str">
        <f>_xlfn.XLOOKUP(A2123, 'Hospitalisation Details'!A:A, 'Hospitalisation Details'!P:P, "not found")</f>
        <v>R1013</v>
      </c>
      <c r="Q2123" s="2">
        <f>_xlfn.XLOOKUP(A2123, 'Hospitalisation Details'!A:A, 'Hospitalisation Details'!H:H, "not found")</f>
        <v>22</v>
      </c>
    </row>
    <row r="2124" spans="1:17" ht="15.75" x14ac:dyDescent="0.25">
      <c r="A2124" s="15" t="s">
        <v>240</v>
      </c>
      <c r="B2124" s="2" t="str">
        <f>VLOOKUP(A2124, 'Customer Names'!A:E, 4, FALSE)</f>
        <v>Lindsay J.</v>
      </c>
      <c r="C2124" s="2">
        <f>_xlfn.XLOOKUP(A2124, 'Medical Examinations'!A:A, 'Medical Examinations'!B:B, "not found")</f>
        <v>27.1</v>
      </c>
      <c r="D2124" s="2">
        <f>_xlfn.XLOOKUP(A2124, 'Medical Examinations'!A:A, 'Medical Examinations'!D:D, "not found")</f>
        <v>4.45</v>
      </c>
      <c r="E2124" s="2" t="str">
        <f>_xlfn.XLOOKUP(A2124, 'Medical Examinations'!A:A, 'Medical Examinations'!F:F, "not found")</f>
        <v>No</v>
      </c>
      <c r="F2124" s="2" t="str">
        <f>_xlfn.XLOOKUP(A2124, 'Medical Examinations'!A:A, 'Medical Examinations'!G:G, "not found")</f>
        <v>yes</v>
      </c>
      <c r="G2124" s="2" t="str">
        <f>_xlfn.XLOOKUP(A2124, 'Medical Examinations'!A:A, 'Medical Examinations'!H:H, "not found")</f>
        <v>No</v>
      </c>
      <c r="H2124" s="2">
        <f>_xlfn.XLOOKUP(A2124, 'Medical Examinations'!A:A, 'Medical Examinations'!J:J, "not found")</f>
        <v>1</v>
      </c>
      <c r="I2124" s="2" t="str">
        <f>_xlfn.XLOOKUP(A2124, 'Medical Examinations'!A:A, 'Medical Examinations'!L:L, "not found")</f>
        <v>No</v>
      </c>
      <c r="J2124" s="2" t="str">
        <f>_xlfn.XLOOKUP(A2124, 'Medical Examinations'!A:A, 'Medical Examinations'!C:C, "not found")</f>
        <v>Overweight</v>
      </c>
      <c r="K2124" s="2" t="str">
        <f>_xlfn.XLOOKUP(A2124, 'Medical Examinations'!A:A, 'Medical Examinations'!E:E, "not  found")</f>
        <v>Normal</v>
      </c>
      <c r="L2124" s="16">
        <f>_xlfn.XLOOKUP(A2124, 'Hospitalisation Details'!A:A, 'Hospitalisation Details'!G:G, "not found")</f>
        <v>36821</v>
      </c>
      <c r="M2124" s="17">
        <f>_xlfn.XLOOKUP(A2124, 'Hospitalisation Details'!A:A, 'Hospitalisation Details'!J:J, "not found")</f>
        <v>2154.36</v>
      </c>
      <c r="N2124" s="2" t="str">
        <f>_xlfn.XLOOKUP(A2124, 'Hospitalisation Details'!A:A, 'Hospitalisation Details'!L:L, "not found")</f>
        <v>tier - 2</v>
      </c>
      <c r="O2124" s="2" t="str">
        <f>_xlfn.XLOOKUP(A2124, 'Hospitalisation Details'!A:A, 'Hospitalisation Details'!N:N, "not found")</f>
        <v>tier - 2</v>
      </c>
      <c r="P2124" s="2" t="str">
        <f>_xlfn.XLOOKUP(A2124, 'Hospitalisation Details'!A:A, 'Hospitalisation Details'!P:P, "not found")</f>
        <v>R1011</v>
      </c>
      <c r="Q2124" s="2">
        <f>_xlfn.XLOOKUP(A2124, 'Hospitalisation Details'!A:A, 'Hospitalisation Details'!H:H, "not found")</f>
        <v>22</v>
      </c>
    </row>
    <row r="2125" spans="1:17" ht="15.75" x14ac:dyDescent="0.25">
      <c r="A2125" s="15" t="s">
        <v>239</v>
      </c>
      <c r="B2125" s="2" t="str">
        <f>VLOOKUP(A2125, 'Customer Names'!A:E, 4, FALSE)</f>
        <v>Danya A.</v>
      </c>
      <c r="C2125" s="2">
        <f>_xlfn.XLOOKUP(A2125, 'Medical Examinations'!A:A, 'Medical Examinations'!B:B, "not found")</f>
        <v>24.3</v>
      </c>
      <c r="D2125" s="2">
        <f>_xlfn.XLOOKUP(A2125, 'Medical Examinations'!A:A, 'Medical Examinations'!D:D, "not found")</f>
        <v>6.1</v>
      </c>
      <c r="E2125" s="2" t="str">
        <f>_xlfn.XLOOKUP(A2125, 'Medical Examinations'!A:A, 'Medical Examinations'!F:F, "not found")</f>
        <v>yes</v>
      </c>
      <c r="F2125" s="2" t="str">
        <f>_xlfn.XLOOKUP(A2125, 'Medical Examinations'!A:A, 'Medical Examinations'!G:G, "not found")</f>
        <v>yes</v>
      </c>
      <c r="G2125" s="2" t="str">
        <f>_xlfn.XLOOKUP(A2125, 'Medical Examinations'!A:A, 'Medical Examinations'!H:H, "not found")</f>
        <v>No</v>
      </c>
      <c r="H2125" s="2">
        <f>_xlfn.XLOOKUP(A2125, 'Medical Examinations'!A:A, 'Medical Examinations'!J:J, "not found")</f>
        <v>1</v>
      </c>
      <c r="I2125" s="2" t="str">
        <f>_xlfn.XLOOKUP(A2125, 'Medical Examinations'!A:A, 'Medical Examinations'!L:L, "not found")</f>
        <v>No</v>
      </c>
      <c r="J2125" s="2" t="str">
        <f>_xlfn.XLOOKUP(A2125, 'Medical Examinations'!A:A, 'Medical Examinations'!C:C, "not found")</f>
        <v>Normal Weight</v>
      </c>
      <c r="K2125" s="2" t="str">
        <f>_xlfn.XLOOKUP(A2125, 'Medical Examinations'!A:A, 'Medical Examinations'!E:E, "not  found")</f>
        <v>Prediabeties</v>
      </c>
      <c r="L2125" s="16">
        <f>_xlfn.XLOOKUP(A2125, 'Hospitalisation Details'!A:A, 'Hospitalisation Details'!G:G, "not found")</f>
        <v>36887</v>
      </c>
      <c r="M2125" s="17">
        <f>_xlfn.XLOOKUP(A2125, 'Hospitalisation Details'!A:A, 'Hospitalisation Details'!J:J, "not found")</f>
        <v>2150.4699999999998</v>
      </c>
      <c r="N2125" s="2" t="str">
        <f>_xlfn.XLOOKUP(A2125, 'Hospitalisation Details'!A:A, 'Hospitalisation Details'!L:L, "not found")</f>
        <v>tier - 2</v>
      </c>
      <c r="O2125" s="2" t="str">
        <f>_xlfn.XLOOKUP(A2125, 'Hospitalisation Details'!A:A, 'Hospitalisation Details'!N:N, "not found")</f>
        <v>tier - 3</v>
      </c>
      <c r="P2125" s="2" t="str">
        <f>_xlfn.XLOOKUP(A2125, 'Hospitalisation Details'!A:A, 'Hospitalisation Details'!P:P, "not found")</f>
        <v>R1011</v>
      </c>
      <c r="Q2125" s="2">
        <f>_xlfn.XLOOKUP(A2125, 'Hospitalisation Details'!A:A, 'Hospitalisation Details'!H:H, "not found")</f>
        <v>22</v>
      </c>
    </row>
    <row r="2126" spans="1:17" ht="15.75" x14ac:dyDescent="0.25">
      <c r="A2126" s="15" t="s">
        <v>238</v>
      </c>
      <c r="B2126" s="2" t="str">
        <f>VLOOKUP(A2126, 'Customer Names'!A:E, 4, FALSE)</f>
        <v>Lorraine</v>
      </c>
      <c r="C2126" s="2">
        <f>_xlfn.XLOOKUP(A2126, 'Medical Examinations'!A:A, 'Medical Examinations'!B:B, "not found")</f>
        <v>30.72</v>
      </c>
      <c r="D2126" s="2">
        <f>_xlfn.XLOOKUP(A2126, 'Medical Examinations'!A:A, 'Medical Examinations'!D:D, "not found")</f>
        <v>6.06</v>
      </c>
      <c r="E2126" s="2" t="str">
        <f>_xlfn.XLOOKUP(A2126, 'Medical Examinations'!A:A, 'Medical Examinations'!F:F, "not found")</f>
        <v>No</v>
      </c>
      <c r="F2126" s="2" t="str">
        <f>_xlfn.XLOOKUP(A2126, 'Medical Examinations'!A:A, 'Medical Examinations'!G:G, "not found")</f>
        <v>yes</v>
      </c>
      <c r="G2126" s="2" t="str">
        <f>_xlfn.XLOOKUP(A2126, 'Medical Examinations'!A:A, 'Medical Examinations'!H:H, "not found")</f>
        <v>No</v>
      </c>
      <c r="H2126" s="2">
        <f>_xlfn.XLOOKUP(A2126, 'Medical Examinations'!A:A, 'Medical Examinations'!J:J, "not found")</f>
        <v>1</v>
      </c>
      <c r="I2126" s="2" t="str">
        <f>_xlfn.XLOOKUP(A2126, 'Medical Examinations'!A:A, 'Medical Examinations'!L:L, "not found")</f>
        <v>No</v>
      </c>
      <c r="J2126" s="2" t="str">
        <f>_xlfn.XLOOKUP(A2126, 'Medical Examinations'!A:A, 'Medical Examinations'!C:C, "not found")</f>
        <v>Obesity</v>
      </c>
      <c r="K2126" s="2" t="str">
        <f>_xlfn.XLOOKUP(A2126, 'Medical Examinations'!A:A, 'Medical Examinations'!E:E, "not  found")</f>
        <v>Prediabeties</v>
      </c>
      <c r="L2126" s="16">
        <f>_xlfn.XLOOKUP(A2126, 'Hospitalisation Details'!A:A, 'Hospitalisation Details'!G:G, "not found")</f>
        <v>38264</v>
      </c>
      <c r="M2126" s="17">
        <f>_xlfn.XLOOKUP(A2126, 'Hospitalisation Details'!A:A, 'Hospitalisation Details'!J:J, "not found")</f>
        <v>2144.85</v>
      </c>
      <c r="N2126" s="2" t="str">
        <f>_xlfn.XLOOKUP(A2126, 'Hospitalisation Details'!A:A, 'Hospitalisation Details'!L:L, "not found")</f>
        <v>tier - 2</v>
      </c>
      <c r="O2126" s="2" t="str">
        <f>_xlfn.XLOOKUP(A2126, 'Hospitalisation Details'!A:A, 'Hospitalisation Details'!N:N, "not found")</f>
        <v>tier - 1</v>
      </c>
      <c r="P2126" s="2" t="str">
        <f>_xlfn.XLOOKUP(A2126, 'Hospitalisation Details'!A:A, 'Hospitalisation Details'!P:P, "not found")</f>
        <v>R1011</v>
      </c>
      <c r="Q2126" s="2">
        <f>_xlfn.XLOOKUP(A2126, 'Hospitalisation Details'!A:A, 'Hospitalisation Details'!H:H, "not found")</f>
        <v>18</v>
      </c>
    </row>
    <row r="2127" spans="1:17" ht="15.75" x14ac:dyDescent="0.25">
      <c r="A2127" s="15" t="s">
        <v>237</v>
      </c>
      <c r="B2127" s="2" t="str">
        <f>VLOOKUP(A2127, 'Customer Names'!A:E, 4, FALSE)</f>
        <v>Jennifer L.</v>
      </c>
      <c r="C2127" s="2">
        <f>_xlfn.XLOOKUP(A2127, 'Medical Examinations'!A:A, 'Medical Examinations'!B:B, "not found")</f>
        <v>37.43</v>
      </c>
      <c r="D2127" s="2">
        <f>_xlfn.XLOOKUP(A2127, 'Medical Examinations'!A:A, 'Medical Examinations'!D:D, "not found")</f>
        <v>4.5599999999999996</v>
      </c>
      <c r="E2127" s="2" t="str">
        <f>_xlfn.XLOOKUP(A2127, 'Medical Examinations'!A:A, 'Medical Examinations'!F:F, "not found")</f>
        <v>No</v>
      </c>
      <c r="F2127" s="2" t="str">
        <f>_xlfn.XLOOKUP(A2127, 'Medical Examinations'!A:A, 'Medical Examinations'!G:G, "not found")</f>
        <v>No</v>
      </c>
      <c r="G2127" s="2" t="str">
        <f>_xlfn.XLOOKUP(A2127, 'Medical Examinations'!A:A, 'Medical Examinations'!H:H, "not found")</f>
        <v>Yes</v>
      </c>
      <c r="H2127" s="2">
        <f>_xlfn.XLOOKUP(A2127, 'Medical Examinations'!A:A, 'Medical Examinations'!J:J, "not found")</f>
        <v>1</v>
      </c>
      <c r="I2127" s="2" t="str">
        <f>_xlfn.XLOOKUP(A2127, 'Medical Examinations'!A:A, 'Medical Examinations'!L:L, "not found")</f>
        <v>No</v>
      </c>
      <c r="J2127" s="2" t="str">
        <f>_xlfn.XLOOKUP(A2127, 'Medical Examinations'!A:A, 'Medical Examinations'!C:C, "not found")</f>
        <v>Obesity</v>
      </c>
      <c r="K2127" s="2" t="str">
        <f>_xlfn.XLOOKUP(A2127, 'Medical Examinations'!A:A, 'Medical Examinations'!E:E, "not  found")</f>
        <v>Normal</v>
      </c>
      <c r="L2127" s="16">
        <f>_xlfn.XLOOKUP(A2127, 'Hospitalisation Details'!A:A, 'Hospitalisation Details'!G:G, "not found")</f>
        <v>37852</v>
      </c>
      <c r="M2127" s="17">
        <f>_xlfn.XLOOKUP(A2127, 'Hospitalisation Details'!A:A, 'Hospitalisation Details'!J:J, "not found")</f>
        <v>2138.0700000000002</v>
      </c>
      <c r="N2127" s="2" t="str">
        <f>_xlfn.XLOOKUP(A2127, 'Hospitalisation Details'!A:A, 'Hospitalisation Details'!L:L, "not found")</f>
        <v>tier - 2</v>
      </c>
      <c r="O2127" s="2" t="str">
        <f>_xlfn.XLOOKUP(A2127, 'Hospitalisation Details'!A:A, 'Hospitalisation Details'!N:N, "not found")</f>
        <v>tier - 1</v>
      </c>
      <c r="P2127" s="2" t="str">
        <f>_xlfn.XLOOKUP(A2127, 'Hospitalisation Details'!A:A, 'Hospitalisation Details'!P:P, "not found")</f>
        <v>R1012</v>
      </c>
      <c r="Q2127" s="2">
        <f>_xlfn.XLOOKUP(A2127, 'Hospitalisation Details'!A:A, 'Hospitalisation Details'!H:H, "not found")</f>
        <v>19</v>
      </c>
    </row>
    <row r="2128" spans="1:17" ht="15.75" x14ac:dyDescent="0.25">
      <c r="A2128" s="15" t="s">
        <v>236</v>
      </c>
      <c r="B2128" s="2" t="str">
        <f>VLOOKUP(A2128, 'Customer Names'!A:E, 4, FALSE)</f>
        <v>Jesus Sr.</v>
      </c>
      <c r="C2128" s="2">
        <f>_xlfn.XLOOKUP(A2128, 'Medical Examinations'!A:A, 'Medical Examinations'!B:B, "not found")</f>
        <v>25.74</v>
      </c>
      <c r="D2128" s="2">
        <f>_xlfn.XLOOKUP(A2128, 'Medical Examinations'!A:A, 'Medical Examinations'!D:D, "not found")</f>
        <v>6.41</v>
      </c>
      <c r="E2128" s="2" t="str">
        <f>_xlfn.XLOOKUP(A2128, 'Medical Examinations'!A:A, 'Medical Examinations'!F:F, "not found")</f>
        <v>yes</v>
      </c>
      <c r="F2128" s="2" t="str">
        <f>_xlfn.XLOOKUP(A2128, 'Medical Examinations'!A:A, 'Medical Examinations'!G:G, "not found")</f>
        <v>No</v>
      </c>
      <c r="G2128" s="2" t="str">
        <f>_xlfn.XLOOKUP(A2128, 'Medical Examinations'!A:A, 'Medical Examinations'!H:H, "not found")</f>
        <v>Yes</v>
      </c>
      <c r="H2128" s="2">
        <f>_xlfn.XLOOKUP(A2128, 'Medical Examinations'!A:A, 'Medical Examinations'!J:J, "not found")</f>
        <v>1</v>
      </c>
      <c r="I2128" s="2" t="str">
        <f>_xlfn.XLOOKUP(A2128, 'Medical Examinations'!A:A, 'Medical Examinations'!L:L, "not found")</f>
        <v>No</v>
      </c>
      <c r="J2128" s="2" t="str">
        <f>_xlfn.XLOOKUP(A2128, 'Medical Examinations'!A:A, 'Medical Examinations'!C:C, "not found")</f>
        <v>Overweight</v>
      </c>
      <c r="K2128" s="2" t="str">
        <f>_xlfn.XLOOKUP(A2128, 'Medical Examinations'!A:A, 'Medical Examinations'!E:E, "not  found")</f>
        <v>Prediabeties</v>
      </c>
      <c r="L2128" s="16">
        <f>_xlfn.XLOOKUP(A2128, 'Hospitalisation Details'!A:A, 'Hospitalisation Details'!G:G, "not found")</f>
        <v>35676</v>
      </c>
      <c r="M2128" s="17">
        <f>_xlfn.XLOOKUP(A2128, 'Hospitalisation Details'!A:A, 'Hospitalisation Details'!J:J, "not found")</f>
        <v>2137.65</v>
      </c>
      <c r="N2128" s="2" t="str">
        <f>_xlfn.XLOOKUP(A2128, 'Hospitalisation Details'!A:A, 'Hospitalisation Details'!L:L, "not found")</f>
        <v>tier - 3</v>
      </c>
      <c r="O2128" s="2" t="str">
        <f>_xlfn.XLOOKUP(A2128, 'Hospitalisation Details'!A:A, 'Hospitalisation Details'!N:N, "not found")</f>
        <v>tier - 1</v>
      </c>
      <c r="P2128" s="2" t="str">
        <f>_xlfn.XLOOKUP(A2128, 'Hospitalisation Details'!A:A, 'Hospitalisation Details'!P:P, "not found")</f>
        <v>R1013</v>
      </c>
      <c r="Q2128" s="2">
        <f>_xlfn.XLOOKUP(A2128, 'Hospitalisation Details'!A:A, 'Hospitalisation Details'!H:H, "not found")</f>
        <v>25</v>
      </c>
    </row>
    <row r="2129" spans="1:17" ht="15.75" x14ac:dyDescent="0.25">
      <c r="A2129" s="15" t="s">
        <v>235</v>
      </c>
      <c r="B2129" s="2" t="str">
        <f>VLOOKUP(A2129, 'Customer Names'!A:E, 4, FALSE)</f>
        <v>Kristen</v>
      </c>
      <c r="C2129" s="2">
        <f>_xlfn.XLOOKUP(A2129, 'Medical Examinations'!A:A, 'Medical Examinations'!B:B, "not found")</f>
        <v>36.575000000000003</v>
      </c>
      <c r="D2129" s="2">
        <f>_xlfn.XLOOKUP(A2129, 'Medical Examinations'!A:A, 'Medical Examinations'!D:D, "not found")</f>
        <v>5.57</v>
      </c>
      <c r="E2129" s="2" t="str">
        <f>_xlfn.XLOOKUP(A2129, 'Medical Examinations'!A:A, 'Medical Examinations'!F:F, "not found")</f>
        <v>No</v>
      </c>
      <c r="F2129" s="2" t="str">
        <f>_xlfn.XLOOKUP(A2129, 'Medical Examinations'!A:A, 'Medical Examinations'!G:G, "not found")</f>
        <v>No</v>
      </c>
      <c r="G2129" s="2" t="str">
        <f>_xlfn.XLOOKUP(A2129, 'Medical Examinations'!A:A, 'Medical Examinations'!H:H, "not found")</f>
        <v>Yes</v>
      </c>
      <c r="H2129" s="2">
        <f>_xlfn.XLOOKUP(A2129, 'Medical Examinations'!A:A, 'Medical Examinations'!J:J, "not found")</f>
        <v>1</v>
      </c>
      <c r="I2129" s="2" t="str">
        <f>_xlfn.XLOOKUP(A2129, 'Medical Examinations'!A:A, 'Medical Examinations'!L:L, "not found")</f>
        <v>No</v>
      </c>
      <c r="J2129" s="2" t="str">
        <f>_xlfn.XLOOKUP(A2129, 'Medical Examinations'!A:A, 'Medical Examinations'!C:C, "not found")</f>
        <v>Obesity</v>
      </c>
      <c r="K2129" s="2" t="str">
        <f>_xlfn.XLOOKUP(A2129, 'Medical Examinations'!A:A, 'Medical Examinations'!E:E, "not  found")</f>
        <v>Normal</v>
      </c>
      <c r="L2129" s="16">
        <f>_xlfn.XLOOKUP(A2129, 'Hospitalisation Details'!A:A, 'Hospitalisation Details'!G:G, "not found")</f>
        <v>37890</v>
      </c>
      <c r="M2129" s="17">
        <f>_xlfn.XLOOKUP(A2129, 'Hospitalisation Details'!A:A, 'Hospitalisation Details'!J:J, "not found")</f>
        <v>2136.88</v>
      </c>
      <c r="N2129" s="2" t="str">
        <f>_xlfn.XLOOKUP(A2129, 'Hospitalisation Details'!A:A, 'Hospitalisation Details'!L:L, "not found")</f>
        <v>tier - 2</v>
      </c>
      <c r="O2129" s="2" t="str">
        <f>_xlfn.XLOOKUP(A2129, 'Hospitalisation Details'!A:A, 'Hospitalisation Details'!N:N, "not found")</f>
        <v>tier - 2</v>
      </c>
      <c r="P2129" s="2" t="str">
        <f>_xlfn.XLOOKUP(A2129, 'Hospitalisation Details'!A:A, 'Hospitalisation Details'!P:P, "not found")</f>
        <v>R1012</v>
      </c>
      <c r="Q2129" s="2">
        <f>_xlfn.XLOOKUP(A2129, 'Hospitalisation Details'!A:A, 'Hospitalisation Details'!H:H, "not found")</f>
        <v>19</v>
      </c>
    </row>
    <row r="2130" spans="1:17" ht="15.75" x14ac:dyDescent="0.25">
      <c r="A2130" s="15" t="s">
        <v>234</v>
      </c>
      <c r="B2130" s="2" t="str">
        <f>VLOOKUP(A2130, 'Customer Names'!A:E, 4, FALSE)</f>
        <v>Catherine C.</v>
      </c>
      <c r="C2130" s="2">
        <f>_xlfn.XLOOKUP(A2130, 'Medical Examinations'!A:A, 'Medical Examinations'!B:B, "not found")</f>
        <v>35.15</v>
      </c>
      <c r="D2130" s="2">
        <f>_xlfn.XLOOKUP(A2130, 'Medical Examinations'!A:A, 'Medical Examinations'!D:D, "not found")</f>
        <v>5.47</v>
      </c>
      <c r="E2130" s="2" t="str">
        <f>_xlfn.XLOOKUP(A2130, 'Medical Examinations'!A:A, 'Medical Examinations'!F:F, "not found")</f>
        <v>No</v>
      </c>
      <c r="F2130" s="2" t="str">
        <f>_xlfn.XLOOKUP(A2130, 'Medical Examinations'!A:A, 'Medical Examinations'!G:G, "not found")</f>
        <v>No</v>
      </c>
      <c r="G2130" s="2" t="str">
        <f>_xlfn.XLOOKUP(A2130, 'Medical Examinations'!A:A, 'Medical Examinations'!H:H, "not found")</f>
        <v>Yes</v>
      </c>
      <c r="H2130" s="2">
        <f>_xlfn.XLOOKUP(A2130, 'Medical Examinations'!A:A, 'Medical Examinations'!J:J, "not found")</f>
        <v>1</v>
      </c>
      <c r="I2130" s="2" t="str">
        <f>_xlfn.XLOOKUP(A2130, 'Medical Examinations'!A:A, 'Medical Examinations'!L:L, "not found")</f>
        <v>No</v>
      </c>
      <c r="J2130" s="2" t="str">
        <f>_xlfn.XLOOKUP(A2130, 'Medical Examinations'!A:A, 'Medical Examinations'!C:C, "not found")</f>
        <v>Obesity</v>
      </c>
      <c r="K2130" s="2" t="str">
        <f>_xlfn.XLOOKUP(A2130, 'Medical Examinations'!A:A, 'Medical Examinations'!E:E, "not  found")</f>
        <v>Normal</v>
      </c>
      <c r="L2130" s="16">
        <f>_xlfn.XLOOKUP(A2130, 'Hospitalisation Details'!A:A, 'Hospitalisation Details'!G:G, "not found")</f>
        <v>37865</v>
      </c>
      <c r="M2130" s="17">
        <f>_xlfn.XLOOKUP(A2130, 'Hospitalisation Details'!A:A, 'Hospitalisation Details'!J:J, "not found")</f>
        <v>2134.9</v>
      </c>
      <c r="N2130" s="2" t="str">
        <f>_xlfn.XLOOKUP(A2130, 'Hospitalisation Details'!A:A, 'Hospitalisation Details'!L:L, "not found")</f>
        <v>tier - 2</v>
      </c>
      <c r="O2130" s="2" t="str">
        <f>_xlfn.XLOOKUP(A2130, 'Hospitalisation Details'!A:A, 'Hospitalisation Details'!N:N, "not found")</f>
        <v>tier - 3</v>
      </c>
      <c r="P2130" s="2" t="str">
        <f>_xlfn.XLOOKUP(A2130, 'Hospitalisation Details'!A:A, 'Hospitalisation Details'!P:P, "not found")</f>
        <v>R1012</v>
      </c>
      <c r="Q2130" s="2">
        <f>_xlfn.XLOOKUP(A2130, 'Hospitalisation Details'!A:A, 'Hospitalisation Details'!H:H, "not found")</f>
        <v>19</v>
      </c>
    </row>
    <row r="2131" spans="1:17" ht="15.75" x14ac:dyDescent="0.25">
      <c r="A2131" s="15" t="s">
        <v>233</v>
      </c>
      <c r="B2131" s="2" t="str">
        <f>VLOOKUP(A2131, 'Customer Names'!A:E, 4, FALSE)</f>
        <v>Paula</v>
      </c>
      <c r="C2131" s="2">
        <f>_xlfn.XLOOKUP(A2131, 'Medical Examinations'!A:A, 'Medical Examinations'!B:B, "not found")</f>
        <v>32.11</v>
      </c>
      <c r="D2131" s="2">
        <f>_xlfn.XLOOKUP(A2131, 'Medical Examinations'!A:A, 'Medical Examinations'!D:D, "not found")</f>
        <v>4.43</v>
      </c>
      <c r="E2131" s="2" t="str">
        <f>_xlfn.XLOOKUP(A2131, 'Medical Examinations'!A:A, 'Medical Examinations'!F:F, "not found")</f>
        <v>No</v>
      </c>
      <c r="F2131" s="2" t="str">
        <f>_xlfn.XLOOKUP(A2131, 'Medical Examinations'!A:A, 'Medical Examinations'!G:G, "not found")</f>
        <v>No</v>
      </c>
      <c r="G2131" s="2" t="str">
        <f>_xlfn.XLOOKUP(A2131, 'Medical Examinations'!A:A, 'Medical Examinations'!H:H, "not found")</f>
        <v>Yes</v>
      </c>
      <c r="H2131" s="2">
        <f>_xlfn.XLOOKUP(A2131, 'Medical Examinations'!A:A, 'Medical Examinations'!J:J, "not found")</f>
        <v>1</v>
      </c>
      <c r="I2131" s="2" t="str">
        <f>_xlfn.XLOOKUP(A2131, 'Medical Examinations'!A:A, 'Medical Examinations'!L:L, "not found")</f>
        <v>No</v>
      </c>
      <c r="J2131" s="2" t="str">
        <f>_xlfn.XLOOKUP(A2131, 'Medical Examinations'!A:A, 'Medical Examinations'!C:C, "not found")</f>
        <v>Obesity</v>
      </c>
      <c r="K2131" s="2" t="str">
        <f>_xlfn.XLOOKUP(A2131, 'Medical Examinations'!A:A, 'Medical Examinations'!E:E, "not  found")</f>
        <v>Normal</v>
      </c>
      <c r="L2131" s="16">
        <f>_xlfn.XLOOKUP(A2131, 'Hospitalisation Details'!A:A, 'Hospitalisation Details'!G:G, "not found")</f>
        <v>37977</v>
      </c>
      <c r="M2131" s="17">
        <f>_xlfn.XLOOKUP(A2131, 'Hospitalisation Details'!A:A, 'Hospitalisation Details'!J:J, "not found")</f>
        <v>2130.6799999999998</v>
      </c>
      <c r="N2131" s="2" t="str">
        <f>_xlfn.XLOOKUP(A2131, 'Hospitalisation Details'!A:A, 'Hospitalisation Details'!L:L, "not found")</f>
        <v>tier - 2</v>
      </c>
      <c r="O2131" s="2" t="str">
        <f>_xlfn.XLOOKUP(A2131, 'Hospitalisation Details'!A:A, 'Hospitalisation Details'!N:N, "not found")</f>
        <v>tier - 3</v>
      </c>
      <c r="P2131" s="2" t="str">
        <f>_xlfn.XLOOKUP(A2131, 'Hospitalisation Details'!A:A, 'Hospitalisation Details'!P:P, "not found")</f>
        <v>R1012</v>
      </c>
      <c r="Q2131" s="2">
        <f>_xlfn.XLOOKUP(A2131, 'Hospitalisation Details'!A:A, 'Hospitalisation Details'!H:H, "not found")</f>
        <v>19</v>
      </c>
    </row>
    <row r="2132" spans="1:17" ht="15.75" x14ac:dyDescent="0.25">
      <c r="A2132" s="15" t="s">
        <v>232</v>
      </c>
      <c r="B2132" s="2" t="str">
        <f>VLOOKUP(A2132, 'Customer Names'!A:E, 4, FALSE)</f>
        <v>Evan</v>
      </c>
      <c r="C2132" s="2">
        <f>_xlfn.XLOOKUP(A2132, 'Medical Examinations'!A:A, 'Medical Examinations'!B:B, "not found")</f>
        <v>30.495000000000001</v>
      </c>
      <c r="D2132" s="2">
        <f>_xlfn.XLOOKUP(A2132, 'Medical Examinations'!A:A, 'Medical Examinations'!D:D, "not found")</f>
        <v>4.95</v>
      </c>
      <c r="E2132" s="2" t="str">
        <f>_xlfn.XLOOKUP(A2132, 'Medical Examinations'!A:A, 'Medical Examinations'!F:F, "not found")</f>
        <v>No</v>
      </c>
      <c r="F2132" s="2" t="str">
        <f>_xlfn.XLOOKUP(A2132, 'Medical Examinations'!A:A, 'Medical Examinations'!G:G, "not found")</f>
        <v>No</v>
      </c>
      <c r="G2132" s="2" t="str">
        <f>_xlfn.XLOOKUP(A2132, 'Medical Examinations'!A:A, 'Medical Examinations'!H:H, "not found")</f>
        <v>Yes</v>
      </c>
      <c r="H2132" s="2">
        <f>_xlfn.XLOOKUP(A2132, 'Medical Examinations'!A:A, 'Medical Examinations'!J:J, "not found")</f>
        <v>1</v>
      </c>
      <c r="I2132" s="2" t="str">
        <f>_xlfn.XLOOKUP(A2132, 'Medical Examinations'!A:A, 'Medical Examinations'!L:L, "not found")</f>
        <v>No</v>
      </c>
      <c r="J2132" s="2" t="str">
        <f>_xlfn.XLOOKUP(A2132, 'Medical Examinations'!A:A, 'Medical Examinations'!C:C, "not found")</f>
        <v>Obesity</v>
      </c>
      <c r="K2132" s="2" t="str">
        <f>_xlfn.XLOOKUP(A2132, 'Medical Examinations'!A:A, 'Medical Examinations'!E:E, "not  found")</f>
        <v>Normal</v>
      </c>
      <c r="L2132" s="16">
        <f>_xlfn.XLOOKUP(A2132, 'Hospitalisation Details'!A:A, 'Hospitalisation Details'!G:G, "not found")</f>
        <v>37863</v>
      </c>
      <c r="M2132" s="17">
        <f>_xlfn.XLOOKUP(A2132, 'Hospitalisation Details'!A:A, 'Hospitalisation Details'!J:J, "not found")</f>
        <v>2128.4299999999998</v>
      </c>
      <c r="N2132" s="2" t="str">
        <f>_xlfn.XLOOKUP(A2132, 'Hospitalisation Details'!A:A, 'Hospitalisation Details'!L:L, "not found")</f>
        <v>tier - 2</v>
      </c>
      <c r="O2132" s="2" t="str">
        <f>_xlfn.XLOOKUP(A2132, 'Hospitalisation Details'!A:A, 'Hospitalisation Details'!N:N, "not found")</f>
        <v>tier - 1</v>
      </c>
      <c r="P2132" s="2" t="str">
        <f>_xlfn.XLOOKUP(A2132, 'Hospitalisation Details'!A:A, 'Hospitalisation Details'!P:P, "not found")</f>
        <v>R1012</v>
      </c>
      <c r="Q2132" s="2">
        <f>_xlfn.XLOOKUP(A2132, 'Hospitalisation Details'!A:A, 'Hospitalisation Details'!H:H, "not found")</f>
        <v>19</v>
      </c>
    </row>
    <row r="2133" spans="1:17" ht="15.75" x14ac:dyDescent="0.25">
      <c r="A2133" s="15" t="s">
        <v>231</v>
      </c>
      <c r="B2133" s="2" t="str">
        <f>VLOOKUP(A2133, 'Customer Names'!A:E, 4, FALSE)</f>
        <v>Nathan J</v>
      </c>
      <c r="C2133" s="2">
        <f>_xlfn.XLOOKUP(A2133, 'Medical Examinations'!A:A, 'Medical Examinations'!B:B, "not found")</f>
        <v>29.24</v>
      </c>
      <c r="D2133" s="2">
        <f>_xlfn.XLOOKUP(A2133, 'Medical Examinations'!A:A, 'Medical Examinations'!D:D, "not found")</f>
        <v>4.04</v>
      </c>
      <c r="E2133" s="2" t="str">
        <f>_xlfn.XLOOKUP(A2133, 'Medical Examinations'!A:A, 'Medical Examinations'!F:F, "not found")</f>
        <v>No</v>
      </c>
      <c r="F2133" s="2" t="str">
        <f>_xlfn.XLOOKUP(A2133, 'Medical Examinations'!A:A, 'Medical Examinations'!G:G, "not found")</f>
        <v>yes</v>
      </c>
      <c r="G2133" s="2" t="str">
        <f>_xlfn.XLOOKUP(A2133, 'Medical Examinations'!A:A, 'Medical Examinations'!H:H, "not found")</f>
        <v>No</v>
      </c>
      <c r="H2133" s="2">
        <f>_xlfn.XLOOKUP(A2133, 'Medical Examinations'!A:A, 'Medical Examinations'!J:J, "not found")</f>
        <v>1</v>
      </c>
      <c r="I2133" s="2" t="str">
        <f>_xlfn.XLOOKUP(A2133, 'Medical Examinations'!A:A, 'Medical Examinations'!L:L, "not found")</f>
        <v>No</v>
      </c>
      <c r="J2133" s="2" t="str">
        <f>_xlfn.XLOOKUP(A2133, 'Medical Examinations'!A:A, 'Medical Examinations'!C:C, "not found")</f>
        <v>Overweight</v>
      </c>
      <c r="K2133" s="2" t="str">
        <f>_xlfn.XLOOKUP(A2133, 'Medical Examinations'!A:A, 'Medical Examinations'!E:E, "not  found")</f>
        <v>Normal</v>
      </c>
      <c r="L2133" s="16">
        <f>_xlfn.XLOOKUP(A2133, 'Hospitalisation Details'!A:A, 'Hospitalisation Details'!G:G, "not found")</f>
        <v>38295</v>
      </c>
      <c r="M2133" s="17">
        <f>_xlfn.XLOOKUP(A2133, 'Hospitalisation Details'!A:A, 'Hospitalisation Details'!J:J, "not found")</f>
        <v>2118.61</v>
      </c>
      <c r="N2133" s="2" t="str">
        <f>_xlfn.XLOOKUP(A2133, 'Hospitalisation Details'!A:A, 'Hospitalisation Details'!L:L, "not found")</f>
        <v>tier - 2</v>
      </c>
      <c r="O2133" s="2" t="str">
        <f>_xlfn.XLOOKUP(A2133, 'Hospitalisation Details'!A:A, 'Hospitalisation Details'!N:N, "not found")</f>
        <v>tier - 1</v>
      </c>
      <c r="P2133" s="2" t="str">
        <f>_xlfn.XLOOKUP(A2133, 'Hospitalisation Details'!A:A, 'Hospitalisation Details'!P:P, "not found")</f>
        <v>R1012</v>
      </c>
      <c r="Q2133" s="2">
        <f>_xlfn.XLOOKUP(A2133, 'Hospitalisation Details'!A:A, 'Hospitalisation Details'!H:H, "not found")</f>
        <v>18</v>
      </c>
    </row>
    <row r="2134" spans="1:17" ht="15.75" x14ac:dyDescent="0.25">
      <c r="A2134" s="15" t="s">
        <v>230</v>
      </c>
      <c r="B2134" s="2" t="str">
        <f>VLOOKUP(A2134, 'Customer Names'!A:E, 4, FALSE)</f>
        <v>Ashley M</v>
      </c>
      <c r="C2134" s="2">
        <f>_xlfn.XLOOKUP(A2134, 'Medical Examinations'!A:A, 'Medical Examinations'!B:B, "not found")</f>
        <v>22.515000000000001</v>
      </c>
      <c r="D2134" s="2">
        <f>_xlfn.XLOOKUP(A2134, 'Medical Examinations'!A:A, 'Medical Examinations'!D:D, "not found")</f>
        <v>5.93</v>
      </c>
      <c r="E2134" s="2" t="str">
        <f>_xlfn.XLOOKUP(A2134, 'Medical Examinations'!A:A, 'Medical Examinations'!F:F, "not found")</f>
        <v>No</v>
      </c>
      <c r="F2134" s="2" t="str">
        <f>_xlfn.XLOOKUP(A2134, 'Medical Examinations'!A:A, 'Medical Examinations'!G:G, "not found")</f>
        <v>No</v>
      </c>
      <c r="G2134" s="2" t="str">
        <f>_xlfn.XLOOKUP(A2134, 'Medical Examinations'!A:A, 'Medical Examinations'!H:H, "not found")</f>
        <v>Yes</v>
      </c>
      <c r="H2134" s="2">
        <f>_xlfn.XLOOKUP(A2134, 'Medical Examinations'!A:A, 'Medical Examinations'!J:J, "not found")</f>
        <v>1</v>
      </c>
      <c r="I2134" s="2" t="str">
        <f>_xlfn.XLOOKUP(A2134, 'Medical Examinations'!A:A, 'Medical Examinations'!L:L, "not found")</f>
        <v>No</v>
      </c>
      <c r="J2134" s="2" t="str">
        <f>_xlfn.XLOOKUP(A2134, 'Medical Examinations'!A:A, 'Medical Examinations'!C:C, "not found")</f>
        <v>Normal Weight</v>
      </c>
      <c r="K2134" s="2" t="str">
        <f>_xlfn.XLOOKUP(A2134, 'Medical Examinations'!A:A, 'Medical Examinations'!E:E, "not  found")</f>
        <v>Prediabeties</v>
      </c>
      <c r="L2134" s="16">
        <f>_xlfn.XLOOKUP(A2134, 'Hospitalisation Details'!A:A, 'Hospitalisation Details'!G:G, "not found")</f>
        <v>37894</v>
      </c>
      <c r="M2134" s="17">
        <f>_xlfn.XLOOKUP(A2134, 'Hospitalisation Details'!A:A, 'Hospitalisation Details'!J:J, "not found")</f>
        <v>2117.34</v>
      </c>
      <c r="N2134" s="2" t="str">
        <f>_xlfn.XLOOKUP(A2134, 'Hospitalisation Details'!A:A, 'Hospitalisation Details'!L:L, "not found")</f>
        <v>tier - 2</v>
      </c>
      <c r="O2134" s="2" t="str">
        <f>_xlfn.XLOOKUP(A2134, 'Hospitalisation Details'!A:A, 'Hospitalisation Details'!N:N, "not found")</f>
        <v>tier - 3</v>
      </c>
      <c r="P2134" s="2" t="str">
        <f>_xlfn.XLOOKUP(A2134, 'Hospitalisation Details'!A:A, 'Hospitalisation Details'!P:P, "not found")</f>
        <v>R1012</v>
      </c>
      <c r="Q2134" s="2">
        <f>_xlfn.XLOOKUP(A2134, 'Hospitalisation Details'!A:A, 'Hospitalisation Details'!H:H, "not found")</f>
        <v>19</v>
      </c>
    </row>
    <row r="2135" spans="1:17" ht="15.75" x14ac:dyDescent="0.25">
      <c r="A2135" s="15" t="s">
        <v>229</v>
      </c>
      <c r="B2135" s="2" t="str">
        <f>VLOOKUP(A2135, 'Customer Names'!A:E, 4, FALSE)</f>
        <v>Jason</v>
      </c>
      <c r="C2135" s="2">
        <f>_xlfn.XLOOKUP(A2135, 'Medical Examinations'!A:A, 'Medical Examinations'!B:B, "not found")</f>
        <v>15.65</v>
      </c>
      <c r="D2135" s="2">
        <f>_xlfn.XLOOKUP(A2135, 'Medical Examinations'!A:A, 'Medical Examinations'!D:D, "not found")</f>
        <v>4.2300000000000004</v>
      </c>
      <c r="E2135" s="2" t="str">
        <f>_xlfn.XLOOKUP(A2135, 'Medical Examinations'!A:A, 'Medical Examinations'!F:F, "not found")</f>
        <v>No</v>
      </c>
      <c r="F2135" s="2" t="str">
        <f>_xlfn.XLOOKUP(A2135, 'Medical Examinations'!A:A, 'Medical Examinations'!G:G, "not found")</f>
        <v>No</v>
      </c>
      <c r="G2135" s="2" t="str">
        <f>_xlfn.XLOOKUP(A2135, 'Medical Examinations'!A:A, 'Medical Examinations'!H:H, "not found")</f>
        <v>No</v>
      </c>
      <c r="H2135" s="2">
        <f>_xlfn.XLOOKUP(A2135, 'Medical Examinations'!A:A, 'Medical Examinations'!J:J, "not found")</f>
        <v>0</v>
      </c>
      <c r="I2135" s="2" t="str">
        <f>_xlfn.XLOOKUP(A2135, 'Medical Examinations'!A:A, 'Medical Examinations'!L:L, "not found")</f>
        <v>No</v>
      </c>
      <c r="J2135" s="2" t="str">
        <f>_xlfn.XLOOKUP(A2135, 'Medical Examinations'!A:A, 'Medical Examinations'!C:C, "not found")</f>
        <v>Underweight</v>
      </c>
      <c r="K2135" s="2" t="str">
        <f>_xlfn.XLOOKUP(A2135, 'Medical Examinations'!A:A, 'Medical Examinations'!E:E, "not  found")</f>
        <v>Normal</v>
      </c>
      <c r="L2135" s="16">
        <f>_xlfn.XLOOKUP(A2135, 'Hospitalisation Details'!A:A, 'Hospitalisation Details'!G:G, "not found")</f>
        <v>32710</v>
      </c>
      <c r="M2135" s="17">
        <f>_xlfn.XLOOKUP(A2135, 'Hospitalisation Details'!A:A, 'Hospitalisation Details'!J:J, "not found")</f>
        <v>2106.2600000000002</v>
      </c>
      <c r="N2135" s="2" t="str">
        <f>_xlfn.XLOOKUP(A2135, 'Hospitalisation Details'!A:A, 'Hospitalisation Details'!L:L, "not found")</f>
        <v>tier - 2</v>
      </c>
      <c r="O2135" s="2" t="str">
        <f>_xlfn.XLOOKUP(A2135, 'Hospitalisation Details'!A:A, 'Hospitalisation Details'!N:N, "not found")</f>
        <v>tier - 2</v>
      </c>
      <c r="P2135" s="2" t="str">
        <f>_xlfn.XLOOKUP(A2135, 'Hospitalisation Details'!A:A, 'Hospitalisation Details'!P:P, "not found")</f>
        <v>R1013</v>
      </c>
      <c r="Q2135" s="2">
        <f>_xlfn.XLOOKUP(A2135, 'Hospitalisation Details'!A:A, 'Hospitalisation Details'!H:H, "not found")</f>
        <v>33</v>
      </c>
    </row>
    <row r="2136" spans="1:17" ht="15.75" x14ac:dyDescent="0.25">
      <c r="A2136" s="15" t="s">
        <v>228</v>
      </c>
      <c r="B2136" s="2" t="str">
        <f>VLOOKUP(A2136, 'Customer Names'!A:E, 4, FALSE)</f>
        <v>Marshall</v>
      </c>
      <c r="C2136" s="2">
        <f>_xlfn.XLOOKUP(A2136, 'Medical Examinations'!A:A, 'Medical Examinations'!B:B, "not found")</f>
        <v>27.36</v>
      </c>
      <c r="D2136" s="2">
        <f>_xlfn.XLOOKUP(A2136, 'Medical Examinations'!A:A, 'Medical Examinations'!D:D, "not found")</f>
        <v>5.59</v>
      </c>
      <c r="E2136" s="2" t="str">
        <f>_xlfn.XLOOKUP(A2136, 'Medical Examinations'!A:A, 'Medical Examinations'!F:F, "not found")</f>
        <v>yes</v>
      </c>
      <c r="F2136" s="2" t="str">
        <f>_xlfn.XLOOKUP(A2136, 'Medical Examinations'!A:A, 'Medical Examinations'!G:G, "not found")</f>
        <v>No</v>
      </c>
      <c r="G2136" s="2" t="str">
        <f>_xlfn.XLOOKUP(A2136, 'Medical Examinations'!A:A, 'Medical Examinations'!H:H, "not found")</f>
        <v>No</v>
      </c>
      <c r="H2136" s="2">
        <f>_xlfn.XLOOKUP(A2136, 'Medical Examinations'!A:A, 'Medical Examinations'!J:J, "not found")</f>
        <v>0</v>
      </c>
      <c r="I2136" s="2" t="str">
        <f>_xlfn.XLOOKUP(A2136, 'Medical Examinations'!A:A, 'Medical Examinations'!L:L, "not found")</f>
        <v>No</v>
      </c>
      <c r="J2136" s="2" t="str">
        <f>_xlfn.XLOOKUP(A2136, 'Medical Examinations'!A:A, 'Medical Examinations'!C:C, "not found")</f>
        <v>Overweight</v>
      </c>
      <c r="K2136" s="2" t="str">
        <f>_xlfn.XLOOKUP(A2136, 'Medical Examinations'!A:A, 'Medical Examinations'!E:E, "not  found")</f>
        <v>Normal</v>
      </c>
      <c r="L2136" s="16">
        <f>_xlfn.XLOOKUP(A2136, 'Hospitalisation Details'!A:A, 'Hospitalisation Details'!G:G, "not found")</f>
        <v>37223</v>
      </c>
      <c r="M2136" s="17">
        <f>_xlfn.XLOOKUP(A2136, 'Hospitalisation Details'!A:A, 'Hospitalisation Details'!J:J, "not found")</f>
        <v>2104.11</v>
      </c>
      <c r="N2136" s="2" t="str">
        <f>_xlfn.XLOOKUP(A2136, 'Hospitalisation Details'!A:A, 'Hospitalisation Details'!L:L, "not found")</f>
        <v>tier - 2</v>
      </c>
      <c r="O2136" s="2" t="str">
        <f>_xlfn.XLOOKUP(A2136, 'Hospitalisation Details'!A:A, 'Hospitalisation Details'!N:N, "not found")</f>
        <v>tier - 1</v>
      </c>
      <c r="P2136" s="2" t="str">
        <f>_xlfn.XLOOKUP(A2136, 'Hospitalisation Details'!A:A, 'Hospitalisation Details'!P:P, "not found")</f>
        <v>R1016</v>
      </c>
      <c r="Q2136" s="2">
        <f>_xlfn.XLOOKUP(A2136, 'Hospitalisation Details'!A:A, 'Hospitalisation Details'!H:H, "not found")</f>
        <v>21</v>
      </c>
    </row>
    <row r="2137" spans="1:17" ht="15.75" x14ac:dyDescent="0.25">
      <c r="A2137" s="15" t="s">
        <v>227</v>
      </c>
      <c r="B2137" s="2" t="str">
        <f>VLOOKUP(A2137, 'Customer Names'!A:E, 4, FALSE)</f>
        <v>Lavar</v>
      </c>
      <c r="C2137" s="2">
        <f>_xlfn.XLOOKUP(A2137, 'Medical Examinations'!A:A, 'Medical Examinations'!B:B, "not found")</f>
        <v>22.3</v>
      </c>
      <c r="D2137" s="2">
        <f>_xlfn.XLOOKUP(A2137, 'Medical Examinations'!A:A, 'Medical Examinations'!D:D, "not found")</f>
        <v>4.8899999999999997</v>
      </c>
      <c r="E2137" s="2" t="str">
        <f>_xlfn.XLOOKUP(A2137, 'Medical Examinations'!A:A, 'Medical Examinations'!F:F, "not found")</f>
        <v>yes</v>
      </c>
      <c r="F2137" s="2" t="str">
        <f>_xlfn.XLOOKUP(A2137, 'Medical Examinations'!A:A, 'Medical Examinations'!G:G, "not found")</f>
        <v>No</v>
      </c>
      <c r="G2137" s="2" t="str">
        <f>_xlfn.XLOOKUP(A2137, 'Medical Examinations'!A:A, 'Medical Examinations'!H:H, "not found")</f>
        <v>No</v>
      </c>
      <c r="H2137" s="2">
        <f>_xlfn.XLOOKUP(A2137, 'Medical Examinations'!A:A, 'Medical Examinations'!J:J, "not found")</f>
        <v>0</v>
      </c>
      <c r="I2137" s="2" t="str">
        <f>_xlfn.XLOOKUP(A2137, 'Medical Examinations'!A:A, 'Medical Examinations'!L:L, "not found")</f>
        <v>No</v>
      </c>
      <c r="J2137" s="2" t="str">
        <f>_xlfn.XLOOKUP(A2137, 'Medical Examinations'!A:A, 'Medical Examinations'!C:C, "not found")</f>
        <v>Normal Weight</v>
      </c>
      <c r="K2137" s="2" t="str">
        <f>_xlfn.XLOOKUP(A2137, 'Medical Examinations'!A:A, 'Medical Examinations'!E:E, "not  found")</f>
        <v>Normal</v>
      </c>
      <c r="L2137" s="16">
        <f>_xlfn.XLOOKUP(A2137, 'Hospitalisation Details'!A:A, 'Hospitalisation Details'!G:G, "not found")</f>
        <v>37064</v>
      </c>
      <c r="M2137" s="17">
        <f>_xlfn.XLOOKUP(A2137, 'Hospitalisation Details'!A:A, 'Hospitalisation Details'!J:J, "not found")</f>
        <v>2103.08</v>
      </c>
      <c r="N2137" s="2" t="str">
        <f>_xlfn.XLOOKUP(A2137, 'Hospitalisation Details'!A:A, 'Hospitalisation Details'!L:L, "not found")</f>
        <v>tier - 3</v>
      </c>
      <c r="O2137" s="2" t="str">
        <f>_xlfn.XLOOKUP(A2137, 'Hospitalisation Details'!A:A, 'Hospitalisation Details'!N:N, "not found")</f>
        <v>tier - 2</v>
      </c>
      <c r="P2137" s="2" t="str">
        <f>_xlfn.XLOOKUP(A2137, 'Hospitalisation Details'!A:A, 'Hospitalisation Details'!P:P, "not found")</f>
        <v>R1011</v>
      </c>
      <c r="Q2137" s="2">
        <f>_xlfn.XLOOKUP(A2137, 'Hospitalisation Details'!A:A, 'Hospitalisation Details'!H:H, "not found")</f>
        <v>21</v>
      </c>
    </row>
    <row r="2138" spans="1:17" ht="15.75" x14ac:dyDescent="0.25">
      <c r="A2138" s="15" t="s">
        <v>226</v>
      </c>
      <c r="B2138" s="2" t="str">
        <f>VLOOKUP(A2138, 'Customer Names'!A:E, 4, FALSE)</f>
        <v>Charlie T.</v>
      </c>
      <c r="C2138" s="2">
        <f>_xlfn.XLOOKUP(A2138, 'Medical Examinations'!A:A, 'Medical Examinations'!B:B, "not found")</f>
        <v>26.03</v>
      </c>
      <c r="D2138" s="2">
        <f>_xlfn.XLOOKUP(A2138, 'Medical Examinations'!A:A, 'Medical Examinations'!D:D, "not found")</f>
        <v>5.81</v>
      </c>
      <c r="E2138" s="2" t="str">
        <f>_xlfn.XLOOKUP(A2138, 'Medical Examinations'!A:A, 'Medical Examinations'!F:F, "not found")</f>
        <v>yes</v>
      </c>
      <c r="F2138" s="2" t="str">
        <f>_xlfn.XLOOKUP(A2138, 'Medical Examinations'!A:A, 'Medical Examinations'!G:G, "not found")</f>
        <v>No</v>
      </c>
      <c r="G2138" s="2" t="str">
        <f>_xlfn.XLOOKUP(A2138, 'Medical Examinations'!A:A, 'Medical Examinations'!H:H, "not found")</f>
        <v>No</v>
      </c>
      <c r="H2138" s="2">
        <f>_xlfn.XLOOKUP(A2138, 'Medical Examinations'!A:A, 'Medical Examinations'!J:J, "not found")</f>
        <v>0</v>
      </c>
      <c r="I2138" s="2" t="str">
        <f>_xlfn.XLOOKUP(A2138, 'Medical Examinations'!A:A, 'Medical Examinations'!L:L, "not found")</f>
        <v>No</v>
      </c>
      <c r="J2138" s="2" t="str">
        <f>_xlfn.XLOOKUP(A2138, 'Medical Examinations'!A:A, 'Medical Examinations'!C:C, "not found")</f>
        <v>Overweight</v>
      </c>
      <c r="K2138" s="2" t="str">
        <f>_xlfn.XLOOKUP(A2138, 'Medical Examinations'!A:A, 'Medical Examinations'!E:E, "not  found")</f>
        <v>Prediabeties</v>
      </c>
      <c r="L2138" s="16">
        <f>_xlfn.XLOOKUP(A2138, 'Hospitalisation Details'!A:A, 'Hospitalisation Details'!G:G, "not found")</f>
        <v>37117</v>
      </c>
      <c r="M2138" s="17">
        <f>_xlfn.XLOOKUP(A2138, 'Hospitalisation Details'!A:A, 'Hospitalisation Details'!J:J, "not found")</f>
        <v>2102.2600000000002</v>
      </c>
      <c r="N2138" s="2" t="str">
        <f>_xlfn.XLOOKUP(A2138, 'Hospitalisation Details'!A:A, 'Hospitalisation Details'!L:L, "not found")</f>
        <v>tier - 3</v>
      </c>
      <c r="O2138" s="2" t="str">
        <f>_xlfn.XLOOKUP(A2138, 'Hospitalisation Details'!A:A, 'Hospitalisation Details'!N:N, "not found")</f>
        <v>tier - 2</v>
      </c>
      <c r="P2138" s="2" t="str">
        <f>_xlfn.XLOOKUP(A2138, 'Hospitalisation Details'!A:A, 'Hospitalisation Details'!P:P, "not found")</f>
        <v>R1019</v>
      </c>
      <c r="Q2138" s="2">
        <f>_xlfn.XLOOKUP(A2138, 'Hospitalisation Details'!A:A, 'Hospitalisation Details'!H:H, "not found")</f>
        <v>21</v>
      </c>
    </row>
    <row r="2139" spans="1:17" ht="15.75" x14ac:dyDescent="0.25">
      <c r="A2139" s="15" t="s">
        <v>225</v>
      </c>
      <c r="B2139" s="2" t="str">
        <f>VLOOKUP(A2139, 'Customer Names'!A:E, 4, FALSE)</f>
        <v>Lauren</v>
      </c>
      <c r="C2139" s="2">
        <f>_xlfn.XLOOKUP(A2139, 'Medical Examinations'!A:A, 'Medical Examinations'!B:B, "not found")</f>
        <v>27.74</v>
      </c>
      <c r="D2139" s="2">
        <f>_xlfn.XLOOKUP(A2139, 'Medical Examinations'!A:A, 'Medical Examinations'!D:D, "not found")</f>
        <v>4.29</v>
      </c>
      <c r="E2139" s="2" t="str">
        <f>_xlfn.XLOOKUP(A2139, 'Medical Examinations'!A:A, 'Medical Examinations'!F:F, "not found")</f>
        <v>No</v>
      </c>
      <c r="F2139" s="2" t="str">
        <f>_xlfn.XLOOKUP(A2139, 'Medical Examinations'!A:A, 'Medical Examinations'!G:G, "not found")</f>
        <v>yes</v>
      </c>
      <c r="G2139" s="2" t="str">
        <f>_xlfn.XLOOKUP(A2139, 'Medical Examinations'!A:A, 'Medical Examinations'!H:H, "not found")</f>
        <v>No</v>
      </c>
      <c r="H2139" s="2">
        <f>_xlfn.XLOOKUP(A2139, 'Medical Examinations'!A:A, 'Medical Examinations'!J:J, "not found")</f>
        <v>1</v>
      </c>
      <c r="I2139" s="2" t="str">
        <f>_xlfn.XLOOKUP(A2139, 'Medical Examinations'!A:A, 'Medical Examinations'!L:L, "not found")</f>
        <v>No</v>
      </c>
      <c r="J2139" s="2" t="str">
        <f>_xlfn.XLOOKUP(A2139, 'Medical Examinations'!A:A, 'Medical Examinations'!C:C, "not found")</f>
        <v>Overweight</v>
      </c>
      <c r="K2139" s="2" t="str">
        <f>_xlfn.XLOOKUP(A2139, 'Medical Examinations'!A:A, 'Medical Examinations'!E:E, "not  found")</f>
        <v>Normal</v>
      </c>
      <c r="L2139" s="16">
        <f>_xlfn.XLOOKUP(A2139, 'Hospitalisation Details'!A:A, 'Hospitalisation Details'!G:G, "not found")</f>
        <v>38150</v>
      </c>
      <c r="M2139" s="17">
        <f>_xlfn.XLOOKUP(A2139, 'Hospitalisation Details'!A:A, 'Hospitalisation Details'!J:J, "not found")</f>
        <v>2094.1</v>
      </c>
      <c r="N2139" s="2" t="str">
        <f>_xlfn.XLOOKUP(A2139, 'Hospitalisation Details'!A:A, 'Hospitalisation Details'!L:L, "not found")</f>
        <v>tier - 3</v>
      </c>
      <c r="O2139" s="2" t="str">
        <f>_xlfn.XLOOKUP(A2139, 'Hospitalisation Details'!A:A, 'Hospitalisation Details'!N:N, "not found")</f>
        <v>tier - 2</v>
      </c>
      <c r="P2139" s="2" t="str">
        <f>_xlfn.XLOOKUP(A2139, 'Hospitalisation Details'!A:A, 'Hospitalisation Details'!P:P, "not found")</f>
        <v>R1025</v>
      </c>
      <c r="Q2139" s="2">
        <f>_xlfn.XLOOKUP(A2139, 'Hospitalisation Details'!A:A, 'Hospitalisation Details'!H:H, "not found")</f>
        <v>18</v>
      </c>
    </row>
    <row r="2140" spans="1:17" ht="15.75" x14ac:dyDescent="0.25">
      <c r="A2140" s="15" t="s">
        <v>224</v>
      </c>
      <c r="B2140" s="2" t="str">
        <f>VLOOKUP(A2140, 'Customer Names'!A:E, 4, FALSE)</f>
        <v>Arthur</v>
      </c>
      <c r="C2140" s="2">
        <f>_xlfn.XLOOKUP(A2140, 'Medical Examinations'!A:A, 'Medical Examinations'!B:B, "not found")</f>
        <v>32.11</v>
      </c>
      <c r="D2140" s="2">
        <f>_xlfn.XLOOKUP(A2140, 'Medical Examinations'!A:A, 'Medical Examinations'!D:D, "not found")</f>
        <v>4.03</v>
      </c>
      <c r="E2140" s="2" t="str">
        <f>_xlfn.XLOOKUP(A2140, 'Medical Examinations'!A:A, 'Medical Examinations'!F:F, "not found")</f>
        <v>yes</v>
      </c>
      <c r="F2140" s="2" t="str">
        <f>_xlfn.XLOOKUP(A2140, 'Medical Examinations'!A:A, 'Medical Examinations'!G:G, "not found")</f>
        <v>yes</v>
      </c>
      <c r="G2140" s="2" t="str">
        <f>_xlfn.XLOOKUP(A2140, 'Medical Examinations'!A:A, 'Medical Examinations'!H:H, "not found")</f>
        <v>No</v>
      </c>
      <c r="H2140" s="2">
        <f>_xlfn.XLOOKUP(A2140, 'Medical Examinations'!A:A, 'Medical Examinations'!J:J, "not found")</f>
        <v>2</v>
      </c>
      <c r="I2140" s="2" t="str">
        <f>_xlfn.XLOOKUP(A2140, 'Medical Examinations'!A:A, 'Medical Examinations'!L:L, "not found")</f>
        <v>No</v>
      </c>
      <c r="J2140" s="2" t="str">
        <f>_xlfn.XLOOKUP(A2140, 'Medical Examinations'!A:A, 'Medical Examinations'!C:C, "not found")</f>
        <v>Obesity</v>
      </c>
      <c r="K2140" s="2" t="str">
        <f>_xlfn.XLOOKUP(A2140, 'Medical Examinations'!A:A, 'Medical Examinations'!E:E, "not  found")</f>
        <v>Normal</v>
      </c>
      <c r="L2140" s="16">
        <f>_xlfn.XLOOKUP(A2140, 'Hospitalisation Details'!A:A, 'Hospitalisation Details'!G:G, "not found")</f>
        <v>36733</v>
      </c>
      <c r="M2140" s="17">
        <f>_xlfn.XLOOKUP(A2140, 'Hospitalisation Details'!A:A, 'Hospitalisation Details'!J:J, "not found")</f>
        <v>2055.3200000000002</v>
      </c>
      <c r="N2140" s="2" t="str">
        <f>_xlfn.XLOOKUP(A2140, 'Hospitalisation Details'!A:A, 'Hospitalisation Details'!L:L, "not found")</f>
        <v>tier - 3</v>
      </c>
      <c r="O2140" s="2" t="str">
        <f>_xlfn.XLOOKUP(A2140, 'Hospitalisation Details'!A:A, 'Hospitalisation Details'!N:N, "not found")</f>
        <v>tier - 3</v>
      </c>
      <c r="P2140" s="2" t="str">
        <f>_xlfn.XLOOKUP(A2140, 'Hospitalisation Details'!A:A, 'Hospitalisation Details'!P:P, "not found")</f>
        <v>R1012</v>
      </c>
      <c r="Q2140" s="2">
        <f>_xlfn.XLOOKUP(A2140, 'Hospitalisation Details'!A:A, 'Hospitalisation Details'!H:H, "not found")</f>
        <v>22</v>
      </c>
    </row>
    <row r="2141" spans="1:17" ht="15.75" x14ac:dyDescent="0.25">
      <c r="A2141" s="15" t="s">
        <v>223</v>
      </c>
      <c r="B2141" s="2" t="str">
        <f>VLOOKUP(A2141, 'Customer Names'!A:E, 4, FALSE)</f>
        <v>Thomas</v>
      </c>
      <c r="C2141" s="2">
        <f>_xlfn.XLOOKUP(A2141, 'Medical Examinations'!A:A, 'Medical Examinations'!B:B, "not found")</f>
        <v>25.175000000000001</v>
      </c>
      <c r="D2141" s="2">
        <f>_xlfn.XLOOKUP(A2141, 'Medical Examinations'!A:A, 'Medical Examinations'!D:D, "not found")</f>
        <v>6.29</v>
      </c>
      <c r="E2141" s="2" t="str">
        <f>_xlfn.XLOOKUP(A2141, 'Medical Examinations'!A:A, 'Medical Examinations'!F:F, "not found")</f>
        <v>yes</v>
      </c>
      <c r="F2141" s="2" t="str">
        <f>_xlfn.XLOOKUP(A2141, 'Medical Examinations'!A:A, 'Medical Examinations'!G:G, "not found")</f>
        <v>yes</v>
      </c>
      <c r="G2141" s="2" t="str">
        <f>_xlfn.XLOOKUP(A2141, 'Medical Examinations'!A:A, 'Medical Examinations'!H:H, "not found")</f>
        <v>No</v>
      </c>
      <c r="H2141" s="2">
        <f>_xlfn.XLOOKUP(A2141, 'Medical Examinations'!A:A, 'Medical Examinations'!J:J, "not found")</f>
        <v>2</v>
      </c>
      <c r="I2141" s="2" t="str">
        <f>_xlfn.XLOOKUP(A2141, 'Medical Examinations'!A:A, 'Medical Examinations'!L:L, "not found")</f>
        <v>No</v>
      </c>
      <c r="J2141" s="2" t="str">
        <f>_xlfn.XLOOKUP(A2141, 'Medical Examinations'!A:A, 'Medical Examinations'!C:C, "not found")</f>
        <v>Overweight</v>
      </c>
      <c r="K2141" s="2" t="str">
        <f>_xlfn.XLOOKUP(A2141, 'Medical Examinations'!A:A, 'Medical Examinations'!E:E, "not  found")</f>
        <v>Prediabeties</v>
      </c>
      <c r="L2141" s="16">
        <f>_xlfn.XLOOKUP(A2141, 'Hospitalisation Details'!A:A, 'Hospitalisation Details'!G:G, "not found")</f>
        <v>36771</v>
      </c>
      <c r="M2141" s="17">
        <f>_xlfn.XLOOKUP(A2141, 'Hospitalisation Details'!A:A, 'Hospitalisation Details'!J:J, "not found")</f>
        <v>2045.69</v>
      </c>
      <c r="N2141" s="2" t="str">
        <f>_xlfn.XLOOKUP(A2141, 'Hospitalisation Details'!A:A, 'Hospitalisation Details'!L:L, "not found")</f>
        <v>tier - 3</v>
      </c>
      <c r="O2141" s="2" t="str">
        <f>_xlfn.XLOOKUP(A2141, 'Hospitalisation Details'!A:A, 'Hospitalisation Details'!N:N, "not found")</f>
        <v>tier - 3</v>
      </c>
      <c r="P2141" s="2" t="str">
        <f>_xlfn.XLOOKUP(A2141, 'Hospitalisation Details'!A:A, 'Hospitalisation Details'!P:P, "not found")</f>
        <v>R1012</v>
      </c>
      <c r="Q2141" s="2">
        <f>_xlfn.XLOOKUP(A2141, 'Hospitalisation Details'!A:A, 'Hospitalisation Details'!H:H, "not found")</f>
        <v>22</v>
      </c>
    </row>
    <row r="2142" spans="1:17" ht="15.75" x14ac:dyDescent="0.25">
      <c r="A2142" s="15" t="s">
        <v>222</v>
      </c>
      <c r="B2142" s="2" t="str">
        <f>VLOOKUP(A2142, 'Customer Names'!A:E, 4, FALSE)</f>
        <v>Jennifer</v>
      </c>
      <c r="C2142" s="2">
        <f>_xlfn.XLOOKUP(A2142, 'Medical Examinations'!A:A, 'Medical Examinations'!B:B, "not found")</f>
        <v>39.49</v>
      </c>
      <c r="D2142" s="2">
        <f>_xlfn.XLOOKUP(A2142, 'Medical Examinations'!A:A, 'Medical Examinations'!D:D, "not found")</f>
        <v>4.4800000000000004</v>
      </c>
      <c r="E2142" s="2" t="str">
        <f>_xlfn.XLOOKUP(A2142, 'Medical Examinations'!A:A, 'Medical Examinations'!F:F, "not found")</f>
        <v>yes</v>
      </c>
      <c r="F2142" s="2" t="str">
        <f>_xlfn.XLOOKUP(A2142, 'Medical Examinations'!A:A, 'Medical Examinations'!G:G, "not found")</f>
        <v>No</v>
      </c>
      <c r="G2142" s="2" t="str">
        <f>_xlfn.XLOOKUP(A2142, 'Medical Examinations'!A:A, 'Medical Examinations'!H:H, "not found")</f>
        <v>No</v>
      </c>
      <c r="H2142" s="2">
        <f>_xlfn.XLOOKUP(A2142, 'Medical Examinations'!A:A, 'Medical Examinations'!J:J, "not found")</f>
        <v>0</v>
      </c>
      <c r="I2142" s="2" t="str">
        <f>_xlfn.XLOOKUP(A2142, 'Medical Examinations'!A:A, 'Medical Examinations'!L:L, "not found")</f>
        <v>No</v>
      </c>
      <c r="J2142" s="2" t="str">
        <f>_xlfn.XLOOKUP(A2142, 'Medical Examinations'!A:A, 'Medical Examinations'!C:C, "not found")</f>
        <v>Obesity</v>
      </c>
      <c r="K2142" s="2" t="str">
        <f>_xlfn.XLOOKUP(A2142, 'Medical Examinations'!A:A, 'Medical Examinations'!E:E, "not  found")</f>
        <v>Normal</v>
      </c>
      <c r="L2142" s="16">
        <f>_xlfn.XLOOKUP(A2142, 'Hospitalisation Details'!A:A, 'Hospitalisation Details'!G:G, "not found")</f>
        <v>37107</v>
      </c>
      <c r="M2142" s="17">
        <f>_xlfn.XLOOKUP(A2142, 'Hospitalisation Details'!A:A, 'Hospitalisation Details'!J:J, "not found")</f>
        <v>2026.97</v>
      </c>
      <c r="N2142" s="2" t="str">
        <f>_xlfn.XLOOKUP(A2142, 'Hospitalisation Details'!A:A, 'Hospitalisation Details'!L:L, "not found")</f>
        <v>tier - 3</v>
      </c>
      <c r="O2142" s="2" t="str">
        <f>_xlfn.XLOOKUP(A2142, 'Hospitalisation Details'!A:A, 'Hospitalisation Details'!N:N, "not found")</f>
        <v>tier - 2</v>
      </c>
      <c r="P2142" s="2" t="str">
        <f>_xlfn.XLOOKUP(A2142, 'Hospitalisation Details'!A:A, 'Hospitalisation Details'!P:P, "not found")</f>
        <v>R1013</v>
      </c>
      <c r="Q2142" s="2">
        <f>_xlfn.XLOOKUP(A2142, 'Hospitalisation Details'!A:A, 'Hospitalisation Details'!H:H, "not found")</f>
        <v>21</v>
      </c>
    </row>
    <row r="2143" spans="1:17" ht="15.75" x14ac:dyDescent="0.25">
      <c r="A2143" s="15" t="s">
        <v>221</v>
      </c>
      <c r="B2143" s="2" t="str">
        <f>VLOOKUP(A2143, 'Customer Names'!A:E, 4, FALSE)</f>
        <v>Tammy</v>
      </c>
      <c r="C2143" s="2">
        <f>_xlfn.XLOOKUP(A2143, 'Medical Examinations'!A:A, 'Medical Examinations'!B:B, "not found")</f>
        <v>34.869999999999997</v>
      </c>
      <c r="D2143" s="2">
        <f>_xlfn.XLOOKUP(A2143, 'Medical Examinations'!A:A, 'Medical Examinations'!D:D, "not found")</f>
        <v>5.51</v>
      </c>
      <c r="E2143" s="2" t="str">
        <f>_xlfn.XLOOKUP(A2143, 'Medical Examinations'!A:A, 'Medical Examinations'!F:F, "not found")</f>
        <v>yes</v>
      </c>
      <c r="F2143" s="2" t="str">
        <f>_xlfn.XLOOKUP(A2143, 'Medical Examinations'!A:A, 'Medical Examinations'!G:G, "not found")</f>
        <v>No</v>
      </c>
      <c r="G2143" s="2" t="str">
        <f>_xlfn.XLOOKUP(A2143, 'Medical Examinations'!A:A, 'Medical Examinations'!H:H, "not found")</f>
        <v>No</v>
      </c>
      <c r="H2143" s="2">
        <f>_xlfn.XLOOKUP(A2143, 'Medical Examinations'!A:A, 'Medical Examinations'!J:J, "not found")</f>
        <v>0</v>
      </c>
      <c r="I2143" s="2" t="str">
        <f>_xlfn.XLOOKUP(A2143, 'Medical Examinations'!A:A, 'Medical Examinations'!L:L, "not found")</f>
        <v>No</v>
      </c>
      <c r="J2143" s="2" t="str">
        <f>_xlfn.XLOOKUP(A2143, 'Medical Examinations'!A:A, 'Medical Examinations'!C:C, "not found")</f>
        <v>Obesity</v>
      </c>
      <c r="K2143" s="2" t="str">
        <f>_xlfn.XLOOKUP(A2143, 'Medical Examinations'!A:A, 'Medical Examinations'!E:E, "not  found")</f>
        <v>Normal</v>
      </c>
      <c r="L2143" s="16">
        <f>_xlfn.XLOOKUP(A2143, 'Hospitalisation Details'!A:A, 'Hospitalisation Details'!G:G, "not found")</f>
        <v>37140</v>
      </c>
      <c r="M2143" s="17">
        <f>_xlfn.XLOOKUP(A2143, 'Hospitalisation Details'!A:A, 'Hospitalisation Details'!J:J, "not found")</f>
        <v>2020.55</v>
      </c>
      <c r="N2143" s="2" t="str">
        <f>_xlfn.XLOOKUP(A2143, 'Hospitalisation Details'!A:A, 'Hospitalisation Details'!L:L, "not found")</f>
        <v>tier - 3</v>
      </c>
      <c r="O2143" s="2" t="str">
        <f>_xlfn.XLOOKUP(A2143, 'Hospitalisation Details'!A:A, 'Hospitalisation Details'!N:N, "not found")</f>
        <v>tier - 2</v>
      </c>
      <c r="P2143" s="2" t="str">
        <f>_xlfn.XLOOKUP(A2143, 'Hospitalisation Details'!A:A, 'Hospitalisation Details'!P:P, "not found")</f>
        <v>R1013</v>
      </c>
      <c r="Q2143" s="2">
        <f>_xlfn.XLOOKUP(A2143, 'Hospitalisation Details'!A:A, 'Hospitalisation Details'!H:H, "not found")</f>
        <v>21</v>
      </c>
    </row>
    <row r="2144" spans="1:17" ht="15.75" x14ac:dyDescent="0.25">
      <c r="A2144" s="15" t="s">
        <v>220</v>
      </c>
      <c r="B2144" s="2" t="str">
        <f>VLOOKUP(A2144, 'Customer Names'!A:E, 4, FALSE)</f>
        <v>Lena</v>
      </c>
      <c r="C2144" s="2">
        <f>_xlfn.XLOOKUP(A2144, 'Medical Examinations'!A:A, 'Medical Examinations'!B:B, "not found")</f>
        <v>34.6</v>
      </c>
      <c r="D2144" s="2">
        <f>_xlfn.XLOOKUP(A2144, 'Medical Examinations'!A:A, 'Medical Examinations'!D:D, "not found")</f>
        <v>4.5</v>
      </c>
      <c r="E2144" s="2" t="str">
        <f>_xlfn.XLOOKUP(A2144, 'Medical Examinations'!A:A, 'Medical Examinations'!F:F, "not found")</f>
        <v>yes</v>
      </c>
      <c r="F2144" s="2" t="str">
        <f>_xlfn.XLOOKUP(A2144, 'Medical Examinations'!A:A, 'Medical Examinations'!G:G, "not found")</f>
        <v>No</v>
      </c>
      <c r="G2144" s="2" t="str">
        <f>_xlfn.XLOOKUP(A2144, 'Medical Examinations'!A:A, 'Medical Examinations'!H:H, "not found")</f>
        <v>No</v>
      </c>
      <c r="H2144" s="2">
        <f>_xlfn.XLOOKUP(A2144, 'Medical Examinations'!A:A, 'Medical Examinations'!J:J, "not found")</f>
        <v>0</v>
      </c>
      <c r="I2144" s="2" t="str">
        <f>_xlfn.XLOOKUP(A2144, 'Medical Examinations'!A:A, 'Medical Examinations'!L:L, "not found")</f>
        <v>No</v>
      </c>
      <c r="J2144" s="2" t="str">
        <f>_xlfn.XLOOKUP(A2144, 'Medical Examinations'!A:A, 'Medical Examinations'!C:C, "not found")</f>
        <v>Obesity</v>
      </c>
      <c r="K2144" s="2" t="str">
        <f>_xlfn.XLOOKUP(A2144, 'Medical Examinations'!A:A, 'Medical Examinations'!E:E, "not  found")</f>
        <v>Normal</v>
      </c>
      <c r="L2144" s="16">
        <f>_xlfn.XLOOKUP(A2144, 'Hospitalisation Details'!A:A, 'Hospitalisation Details'!G:G, "not found")</f>
        <v>37073</v>
      </c>
      <c r="M2144" s="17">
        <f>_xlfn.XLOOKUP(A2144, 'Hospitalisation Details'!A:A, 'Hospitalisation Details'!J:J, "not found")</f>
        <v>2020.18</v>
      </c>
      <c r="N2144" s="2" t="str">
        <f>_xlfn.XLOOKUP(A2144, 'Hospitalisation Details'!A:A, 'Hospitalisation Details'!L:L, "not found")</f>
        <v>tier - 3</v>
      </c>
      <c r="O2144" s="2" t="str">
        <f>_xlfn.XLOOKUP(A2144, 'Hospitalisation Details'!A:A, 'Hospitalisation Details'!N:N, "not found")</f>
        <v>tier - 1</v>
      </c>
      <c r="P2144" s="2" t="str">
        <f>_xlfn.XLOOKUP(A2144, 'Hospitalisation Details'!A:A, 'Hospitalisation Details'!P:P, "not found")</f>
        <v>R1011</v>
      </c>
      <c r="Q2144" s="2">
        <f>_xlfn.XLOOKUP(A2144, 'Hospitalisation Details'!A:A, 'Hospitalisation Details'!H:H, "not found")</f>
        <v>21</v>
      </c>
    </row>
    <row r="2145" spans="1:17" ht="15.75" x14ac:dyDescent="0.25">
      <c r="A2145" s="15" t="s">
        <v>219</v>
      </c>
      <c r="B2145" s="2" t="str">
        <f>VLOOKUP(A2145, 'Customer Names'!A:E, 4, FALSE)</f>
        <v>Valentina</v>
      </c>
      <c r="C2145" s="2">
        <f>_xlfn.XLOOKUP(A2145, 'Medical Examinations'!A:A, 'Medical Examinations'!B:B, "not found")</f>
        <v>25.8</v>
      </c>
      <c r="D2145" s="2">
        <f>_xlfn.XLOOKUP(A2145, 'Medical Examinations'!A:A, 'Medical Examinations'!D:D, "not found")</f>
        <v>6.29</v>
      </c>
      <c r="E2145" s="2" t="str">
        <f>_xlfn.XLOOKUP(A2145, 'Medical Examinations'!A:A, 'Medical Examinations'!F:F, "not found")</f>
        <v>yes</v>
      </c>
      <c r="F2145" s="2" t="str">
        <f>_xlfn.XLOOKUP(A2145, 'Medical Examinations'!A:A, 'Medical Examinations'!G:G, "not found")</f>
        <v>No</v>
      </c>
      <c r="G2145" s="2" t="str">
        <f>_xlfn.XLOOKUP(A2145, 'Medical Examinations'!A:A, 'Medical Examinations'!H:H, "not found")</f>
        <v>No</v>
      </c>
      <c r="H2145" s="2">
        <f>_xlfn.XLOOKUP(A2145, 'Medical Examinations'!A:A, 'Medical Examinations'!J:J, "not found")</f>
        <v>0</v>
      </c>
      <c r="I2145" s="2" t="str">
        <f>_xlfn.XLOOKUP(A2145, 'Medical Examinations'!A:A, 'Medical Examinations'!L:L, "not found")</f>
        <v>No</v>
      </c>
      <c r="J2145" s="2" t="str">
        <f>_xlfn.XLOOKUP(A2145, 'Medical Examinations'!A:A, 'Medical Examinations'!C:C, "not found")</f>
        <v>Overweight</v>
      </c>
      <c r="K2145" s="2" t="str">
        <f>_xlfn.XLOOKUP(A2145, 'Medical Examinations'!A:A, 'Medical Examinations'!E:E, "not  found")</f>
        <v>Prediabeties</v>
      </c>
      <c r="L2145" s="16">
        <f>_xlfn.XLOOKUP(A2145, 'Hospitalisation Details'!A:A, 'Hospitalisation Details'!G:G, "not found")</f>
        <v>37117</v>
      </c>
      <c r="M2145" s="17">
        <f>_xlfn.XLOOKUP(A2145, 'Hospitalisation Details'!A:A, 'Hospitalisation Details'!J:J, "not found")</f>
        <v>2007.95</v>
      </c>
      <c r="N2145" s="2" t="str">
        <f>_xlfn.XLOOKUP(A2145, 'Hospitalisation Details'!A:A, 'Hospitalisation Details'!L:L, "not found")</f>
        <v>tier - 3</v>
      </c>
      <c r="O2145" s="2" t="str">
        <f>_xlfn.XLOOKUP(A2145, 'Hospitalisation Details'!A:A, 'Hospitalisation Details'!N:N, "not found")</f>
        <v>tier - 2</v>
      </c>
      <c r="P2145" s="2" t="str">
        <f>_xlfn.XLOOKUP(A2145, 'Hospitalisation Details'!A:A, 'Hospitalisation Details'!P:P, "not found")</f>
        <v>R1011</v>
      </c>
      <c r="Q2145" s="2">
        <f>_xlfn.XLOOKUP(A2145, 'Hospitalisation Details'!A:A, 'Hospitalisation Details'!H:H, "not found")</f>
        <v>21</v>
      </c>
    </row>
    <row r="2146" spans="1:17" ht="15.75" x14ac:dyDescent="0.25">
      <c r="A2146" s="15" t="s">
        <v>218</v>
      </c>
      <c r="B2146" s="2" t="str">
        <f>VLOOKUP(A2146, 'Customer Names'!A:E, 4, FALSE)</f>
        <v>Russell N.</v>
      </c>
      <c r="C2146" s="2">
        <f>_xlfn.XLOOKUP(A2146, 'Medical Examinations'!A:A, 'Medical Examinations'!B:B, "not found")</f>
        <v>35.86</v>
      </c>
      <c r="D2146" s="2">
        <f>_xlfn.XLOOKUP(A2146, 'Medical Examinations'!A:A, 'Medical Examinations'!D:D, "not found")</f>
        <v>4.33</v>
      </c>
      <c r="E2146" s="2" t="str">
        <f>_xlfn.XLOOKUP(A2146, 'Medical Examinations'!A:A, 'Medical Examinations'!F:F, "not found")</f>
        <v>No</v>
      </c>
      <c r="F2146" s="2" t="str">
        <f>_xlfn.XLOOKUP(A2146, 'Medical Examinations'!A:A, 'Medical Examinations'!G:G, "not found")</f>
        <v>No</v>
      </c>
      <c r="G2146" s="2" t="str">
        <f>_xlfn.XLOOKUP(A2146, 'Medical Examinations'!A:A, 'Medical Examinations'!H:H, "not found")</f>
        <v>No</v>
      </c>
      <c r="H2146" s="2">
        <f>_xlfn.XLOOKUP(A2146, 'Medical Examinations'!A:A, 'Medical Examinations'!J:J, "not found")</f>
        <v>1</v>
      </c>
      <c r="I2146" s="2" t="str">
        <f>_xlfn.XLOOKUP(A2146, 'Medical Examinations'!A:A, 'Medical Examinations'!L:L, "not found")</f>
        <v>No</v>
      </c>
      <c r="J2146" s="2" t="str">
        <f>_xlfn.XLOOKUP(A2146, 'Medical Examinations'!A:A, 'Medical Examinations'!C:C, "not found")</f>
        <v>Obesity</v>
      </c>
      <c r="K2146" s="2" t="str">
        <f>_xlfn.XLOOKUP(A2146, 'Medical Examinations'!A:A, 'Medical Examinations'!E:E, "not  found")</f>
        <v>Normal</v>
      </c>
      <c r="L2146" s="16">
        <f>_xlfn.XLOOKUP(A2146, 'Hospitalisation Details'!A:A, 'Hospitalisation Details'!G:G, "not found")</f>
        <v>36052</v>
      </c>
      <c r="M2146" s="17">
        <f>_xlfn.XLOOKUP(A2146, 'Hospitalisation Details'!A:A, 'Hospitalisation Details'!J:J, "not found")</f>
        <v>1986.93</v>
      </c>
      <c r="N2146" s="2" t="str">
        <f>_xlfn.XLOOKUP(A2146, 'Hospitalisation Details'!A:A, 'Hospitalisation Details'!L:L, "not found")</f>
        <v>tier - 3</v>
      </c>
      <c r="O2146" s="2" t="str">
        <f>_xlfn.XLOOKUP(A2146, 'Hospitalisation Details'!A:A, 'Hospitalisation Details'!N:N, "not found")</f>
        <v>tier - 2</v>
      </c>
      <c r="P2146" s="2" t="str">
        <f>_xlfn.XLOOKUP(A2146, 'Hospitalisation Details'!A:A, 'Hospitalisation Details'!P:P, "not found")</f>
        <v>R1013</v>
      </c>
      <c r="Q2146" s="2">
        <f>_xlfn.XLOOKUP(A2146, 'Hospitalisation Details'!A:A, 'Hospitalisation Details'!H:H, "not found")</f>
        <v>24</v>
      </c>
    </row>
    <row r="2147" spans="1:17" ht="15.75" x14ac:dyDescent="0.25">
      <c r="A2147" s="15" t="s">
        <v>217</v>
      </c>
      <c r="B2147" s="2" t="str">
        <f>VLOOKUP(A2147, 'Customer Names'!A:E, 4, FALSE)</f>
        <v>Scott R.</v>
      </c>
      <c r="C2147" s="2">
        <f>_xlfn.XLOOKUP(A2147, 'Medical Examinations'!A:A, 'Medical Examinations'!B:B, "not found")</f>
        <v>40.47</v>
      </c>
      <c r="D2147" s="2">
        <f>_xlfn.XLOOKUP(A2147, 'Medical Examinations'!A:A, 'Medical Examinations'!D:D, "not found")</f>
        <v>11.15</v>
      </c>
      <c r="E2147" s="2" t="str">
        <f>_xlfn.XLOOKUP(A2147, 'Medical Examinations'!A:A, 'Medical Examinations'!F:F, "not found")</f>
        <v>No</v>
      </c>
      <c r="F2147" s="2" t="str">
        <f>_xlfn.XLOOKUP(A2147, 'Medical Examinations'!A:A, 'Medical Examinations'!G:G, "not found")</f>
        <v>No</v>
      </c>
      <c r="G2147" s="2" t="str">
        <f>_xlfn.XLOOKUP(A2147, 'Medical Examinations'!A:A, 'Medical Examinations'!H:H, "not found")</f>
        <v>No</v>
      </c>
      <c r="H2147" s="2">
        <f>_xlfn.XLOOKUP(A2147, 'Medical Examinations'!A:A, 'Medical Examinations'!J:J, "not found")</f>
        <v>0</v>
      </c>
      <c r="I2147" s="2" t="str">
        <f>_xlfn.XLOOKUP(A2147, 'Medical Examinations'!A:A, 'Medical Examinations'!L:L, "not found")</f>
        <v>No</v>
      </c>
      <c r="J2147" s="2" t="str">
        <f>_xlfn.XLOOKUP(A2147, 'Medical Examinations'!A:A, 'Medical Examinations'!C:C, "not found")</f>
        <v>Obesity</v>
      </c>
      <c r="K2147" s="2" t="str">
        <f>_xlfn.XLOOKUP(A2147, 'Medical Examinations'!A:A, 'Medical Examinations'!E:E, "not  found")</f>
        <v>Diabetes</v>
      </c>
      <c r="L2147" s="16">
        <f>_xlfn.XLOOKUP(A2147, 'Hospitalisation Details'!A:A, 'Hospitalisation Details'!G:G, "not found")</f>
        <v>37528</v>
      </c>
      <c r="M2147" s="17">
        <f>_xlfn.XLOOKUP(A2147, 'Hospitalisation Details'!A:A, 'Hospitalisation Details'!J:J, "not found")</f>
        <v>1984.45</v>
      </c>
      <c r="N2147" s="2" t="str">
        <f>_xlfn.XLOOKUP(A2147, 'Hospitalisation Details'!A:A, 'Hospitalisation Details'!L:L, "not found")</f>
        <v>tier - 3</v>
      </c>
      <c r="O2147" s="2" t="str">
        <f>_xlfn.XLOOKUP(A2147, 'Hospitalisation Details'!A:A, 'Hospitalisation Details'!N:N, "not found")</f>
        <v>tier - 3</v>
      </c>
      <c r="P2147" s="2" t="str">
        <f>_xlfn.XLOOKUP(A2147, 'Hospitalisation Details'!A:A, 'Hospitalisation Details'!P:P, "not found")</f>
        <v>R1016</v>
      </c>
      <c r="Q2147" s="2">
        <f>_xlfn.XLOOKUP(A2147, 'Hospitalisation Details'!A:A, 'Hospitalisation Details'!H:H, "not found")</f>
        <v>20</v>
      </c>
    </row>
    <row r="2148" spans="1:17" ht="15.75" x14ac:dyDescent="0.25">
      <c r="A2148" s="15" t="s">
        <v>216</v>
      </c>
      <c r="B2148" s="2" t="str">
        <f>VLOOKUP(A2148, 'Customer Names'!A:E, 4, FALSE)</f>
        <v>Jose Francisco Sr.</v>
      </c>
      <c r="C2148" s="2">
        <f>_xlfn.XLOOKUP(A2148, 'Medical Examinations'!A:A, 'Medical Examinations'!B:B, "not found")</f>
        <v>32.01</v>
      </c>
      <c r="D2148" s="2">
        <f>_xlfn.XLOOKUP(A2148, 'Medical Examinations'!A:A, 'Medical Examinations'!D:D, "not found")</f>
        <v>6.45</v>
      </c>
      <c r="E2148" s="2" t="str">
        <f>_xlfn.XLOOKUP(A2148, 'Medical Examinations'!A:A, 'Medical Examinations'!F:F, "not found")</f>
        <v>No</v>
      </c>
      <c r="F2148" s="2" t="str">
        <f>_xlfn.XLOOKUP(A2148, 'Medical Examinations'!A:A, 'Medical Examinations'!G:G, "not found")</f>
        <v>No</v>
      </c>
      <c r="G2148" s="2" t="str">
        <f>_xlfn.XLOOKUP(A2148, 'Medical Examinations'!A:A, 'Medical Examinations'!H:H, "not found")</f>
        <v>No</v>
      </c>
      <c r="H2148" s="2">
        <f>_xlfn.XLOOKUP(A2148, 'Medical Examinations'!A:A, 'Medical Examinations'!J:J, "not found")</f>
        <v>1</v>
      </c>
      <c r="I2148" s="2" t="str">
        <f>_xlfn.XLOOKUP(A2148, 'Medical Examinations'!A:A, 'Medical Examinations'!L:L, "not found")</f>
        <v>No</v>
      </c>
      <c r="J2148" s="2" t="str">
        <f>_xlfn.XLOOKUP(A2148, 'Medical Examinations'!A:A, 'Medical Examinations'!C:C, "not found")</f>
        <v>Obesity</v>
      </c>
      <c r="K2148" s="2" t="str">
        <f>_xlfn.XLOOKUP(A2148, 'Medical Examinations'!A:A, 'Medical Examinations'!E:E, "not  found")</f>
        <v>Prediabeties</v>
      </c>
      <c r="L2148" s="16">
        <f>_xlfn.XLOOKUP(A2148, 'Hospitalisation Details'!A:A, 'Hospitalisation Details'!G:G, "not found")</f>
        <v>36158</v>
      </c>
      <c r="M2148" s="17">
        <f>_xlfn.XLOOKUP(A2148, 'Hospitalisation Details'!A:A, 'Hospitalisation Details'!J:J, "not found")</f>
        <v>1981.58</v>
      </c>
      <c r="N2148" s="2" t="str">
        <f>_xlfn.XLOOKUP(A2148, 'Hospitalisation Details'!A:A, 'Hospitalisation Details'!L:L, "not found")</f>
        <v>tier - 3</v>
      </c>
      <c r="O2148" s="2" t="str">
        <f>_xlfn.XLOOKUP(A2148, 'Hospitalisation Details'!A:A, 'Hospitalisation Details'!N:N, "not found")</f>
        <v>tier - 1</v>
      </c>
      <c r="P2148" s="2" t="str">
        <f>_xlfn.XLOOKUP(A2148, 'Hospitalisation Details'!A:A, 'Hospitalisation Details'!P:P, "not found")</f>
        <v>R1013</v>
      </c>
      <c r="Q2148" s="2">
        <f>_xlfn.XLOOKUP(A2148, 'Hospitalisation Details'!A:A, 'Hospitalisation Details'!H:H, "not found")</f>
        <v>24</v>
      </c>
    </row>
    <row r="2149" spans="1:17" ht="15.75" x14ac:dyDescent="0.25">
      <c r="A2149" s="15" t="s">
        <v>215</v>
      </c>
      <c r="B2149" s="2" t="str">
        <f>VLOOKUP(A2149, 'Customer Names'!A:E, 4, FALSE)</f>
        <v>Paul J</v>
      </c>
      <c r="C2149" s="2">
        <f>_xlfn.XLOOKUP(A2149, 'Medical Examinations'!A:A, 'Medical Examinations'!B:B, "not found")</f>
        <v>33</v>
      </c>
      <c r="D2149" s="2">
        <f>_xlfn.XLOOKUP(A2149, 'Medical Examinations'!A:A, 'Medical Examinations'!D:D, "not found")</f>
        <v>9.27</v>
      </c>
      <c r="E2149" s="2" t="str">
        <f>_xlfn.XLOOKUP(A2149, 'Medical Examinations'!A:A, 'Medical Examinations'!F:F, "not found")</f>
        <v>No</v>
      </c>
      <c r="F2149" s="2" t="str">
        <f>_xlfn.XLOOKUP(A2149, 'Medical Examinations'!A:A, 'Medical Examinations'!G:G, "not found")</f>
        <v>No</v>
      </c>
      <c r="G2149" s="2" t="str">
        <f>_xlfn.XLOOKUP(A2149, 'Medical Examinations'!A:A, 'Medical Examinations'!H:H, "not found")</f>
        <v>No</v>
      </c>
      <c r="H2149" s="2">
        <f>_xlfn.XLOOKUP(A2149, 'Medical Examinations'!A:A, 'Medical Examinations'!J:J, "not found")</f>
        <v>0</v>
      </c>
      <c r="I2149" s="2" t="str">
        <f>_xlfn.XLOOKUP(A2149, 'Medical Examinations'!A:A, 'Medical Examinations'!L:L, "not found")</f>
        <v>No</v>
      </c>
      <c r="J2149" s="2" t="str">
        <f>_xlfn.XLOOKUP(A2149, 'Medical Examinations'!A:A, 'Medical Examinations'!C:C, "not found")</f>
        <v>Obesity</v>
      </c>
      <c r="K2149" s="2" t="str">
        <f>_xlfn.XLOOKUP(A2149, 'Medical Examinations'!A:A, 'Medical Examinations'!E:E, "not  found")</f>
        <v>Diabetes</v>
      </c>
      <c r="L2149" s="16">
        <f>_xlfn.XLOOKUP(A2149, 'Hospitalisation Details'!A:A, 'Hospitalisation Details'!G:G, "not found")</f>
        <v>37453</v>
      </c>
      <c r="M2149" s="17">
        <f>_xlfn.XLOOKUP(A2149, 'Hospitalisation Details'!A:A, 'Hospitalisation Details'!J:J, "not found")</f>
        <v>1980.07</v>
      </c>
      <c r="N2149" s="2" t="str">
        <f>_xlfn.XLOOKUP(A2149, 'Hospitalisation Details'!A:A, 'Hospitalisation Details'!L:L, "not found")</f>
        <v>tier - 3</v>
      </c>
      <c r="O2149" s="2" t="str">
        <f>_xlfn.XLOOKUP(A2149, 'Hospitalisation Details'!A:A, 'Hospitalisation Details'!N:N, "not found")</f>
        <v>tier - 3</v>
      </c>
      <c r="P2149" s="2" t="str">
        <f>_xlfn.XLOOKUP(A2149, 'Hospitalisation Details'!A:A, 'Hospitalisation Details'!P:P, "not found")</f>
        <v>R1011</v>
      </c>
      <c r="Q2149" s="2">
        <f>_xlfn.XLOOKUP(A2149, 'Hospitalisation Details'!A:A, 'Hospitalisation Details'!H:H, "not found")</f>
        <v>20</v>
      </c>
    </row>
    <row r="2150" spans="1:17" ht="15.75" x14ac:dyDescent="0.25">
      <c r="A2150" s="15" t="s">
        <v>214</v>
      </c>
      <c r="B2150" s="2" t="str">
        <f>VLOOKUP(A2150, 'Customer Names'!A:E, 4, FALSE)</f>
        <v>Adam</v>
      </c>
      <c r="C2150" s="2">
        <f>_xlfn.XLOOKUP(A2150, 'Medical Examinations'!A:A, 'Medical Examinations'!B:B, "not found")</f>
        <v>29.3</v>
      </c>
      <c r="D2150" s="2">
        <f>_xlfn.XLOOKUP(A2150, 'Medical Examinations'!A:A, 'Medical Examinations'!D:D, "not found")</f>
        <v>6.15</v>
      </c>
      <c r="E2150" s="2" t="str">
        <f>_xlfn.XLOOKUP(A2150, 'Medical Examinations'!A:A, 'Medical Examinations'!F:F, "not found")</f>
        <v>No</v>
      </c>
      <c r="F2150" s="2" t="str">
        <f>_xlfn.XLOOKUP(A2150, 'Medical Examinations'!A:A, 'Medical Examinations'!G:G, "not found")</f>
        <v>No</v>
      </c>
      <c r="G2150" s="2" t="str">
        <f>_xlfn.XLOOKUP(A2150, 'Medical Examinations'!A:A, 'Medical Examinations'!H:H, "not found")</f>
        <v>No</v>
      </c>
      <c r="H2150" s="2">
        <f>_xlfn.XLOOKUP(A2150, 'Medical Examinations'!A:A, 'Medical Examinations'!J:J, "not found")</f>
        <v>1</v>
      </c>
      <c r="I2150" s="2" t="str">
        <f>_xlfn.XLOOKUP(A2150, 'Medical Examinations'!A:A, 'Medical Examinations'!L:L, "not found")</f>
        <v>No</v>
      </c>
      <c r="J2150" s="2" t="str">
        <f>_xlfn.XLOOKUP(A2150, 'Medical Examinations'!A:A, 'Medical Examinations'!C:C, "not found")</f>
        <v>Overweight</v>
      </c>
      <c r="K2150" s="2" t="str">
        <f>_xlfn.XLOOKUP(A2150, 'Medical Examinations'!A:A, 'Medical Examinations'!E:E, "not  found")</f>
        <v>Prediabeties</v>
      </c>
      <c r="L2150" s="16">
        <f>_xlfn.XLOOKUP(A2150, 'Hospitalisation Details'!A:A, 'Hospitalisation Details'!G:G, "not found")</f>
        <v>36067</v>
      </c>
      <c r="M2150" s="17">
        <f>_xlfn.XLOOKUP(A2150, 'Hospitalisation Details'!A:A, 'Hospitalisation Details'!J:J, "not found")</f>
        <v>1977.82</v>
      </c>
      <c r="N2150" s="2" t="str">
        <f>_xlfn.XLOOKUP(A2150, 'Hospitalisation Details'!A:A, 'Hospitalisation Details'!L:L, "not found")</f>
        <v>tier - 3</v>
      </c>
      <c r="O2150" s="2" t="str">
        <f>_xlfn.XLOOKUP(A2150, 'Hospitalisation Details'!A:A, 'Hospitalisation Details'!N:N, "not found")</f>
        <v>tier - 1</v>
      </c>
      <c r="P2150" s="2" t="str">
        <f>_xlfn.XLOOKUP(A2150, 'Hospitalisation Details'!A:A, 'Hospitalisation Details'!P:P, "not found")</f>
        <v>R1011</v>
      </c>
      <c r="Q2150" s="2">
        <f>_xlfn.XLOOKUP(A2150, 'Hospitalisation Details'!A:A, 'Hospitalisation Details'!H:H, "not found")</f>
        <v>24</v>
      </c>
    </row>
    <row r="2151" spans="1:17" ht="15.75" x14ac:dyDescent="0.25">
      <c r="A2151" s="15" t="s">
        <v>213</v>
      </c>
      <c r="B2151" s="2" t="str">
        <f>VLOOKUP(A2151, 'Customer Names'!A:E, 4, FALSE)</f>
        <v>Edward J.</v>
      </c>
      <c r="C2151" s="2">
        <f>_xlfn.XLOOKUP(A2151, 'Medical Examinations'!A:A, 'Medical Examinations'!B:B, "not found")</f>
        <v>25.8</v>
      </c>
      <c r="D2151" s="2">
        <f>_xlfn.XLOOKUP(A2151, 'Medical Examinations'!A:A, 'Medical Examinations'!D:D, "not found")</f>
        <v>4.13</v>
      </c>
      <c r="E2151" s="2" t="str">
        <f>_xlfn.XLOOKUP(A2151, 'Medical Examinations'!A:A, 'Medical Examinations'!F:F, "not found")</f>
        <v>No</v>
      </c>
      <c r="F2151" s="2" t="str">
        <f>_xlfn.XLOOKUP(A2151, 'Medical Examinations'!A:A, 'Medical Examinations'!G:G, "not found")</f>
        <v>No</v>
      </c>
      <c r="G2151" s="2" t="str">
        <f>_xlfn.XLOOKUP(A2151, 'Medical Examinations'!A:A, 'Medical Examinations'!H:H, "not found")</f>
        <v>No</v>
      </c>
      <c r="H2151" s="2">
        <f>_xlfn.XLOOKUP(A2151, 'Medical Examinations'!A:A, 'Medical Examinations'!J:J, "not found")</f>
        <v>1</v>
      </c>
      <c r="I2151" s="2" t="str">
        <f>_xlfn.XLOOKUP(A2151, 'Medical Examinations'!A:A, 'Medical Examinations'!L:L, "not found")</f>
        <v>No</v>
      </c>
      <c r="J2151" s="2" t="str">
        <f>_xlfn.XLOOKUP(A2151, 'Medical Examinations'!A:A, 'Medical Examinations'!C:C, "not found")</f>
        <v>Overweight</v>
      </c>
      <c r="K2151" s="2" t="str">
        <f>_xlfn.XLOOKUP(A2151, 'Medical Examinations'!A:A, 'Medical Examinations'!E:E, "not  found")</f>
        <v>Normal</v>
      </c>
      <c r="L2151" s="16">
        <f>_xlfn.XLOOKUP(A2151, 'Hospitalisation Details'!A:A, 'Hospitalisation Details'!G:G, "not found")</f>
        <v>36073</v>
      </c>
      <c r="M2151" s="17">
        <f>_xlfn.XLOOKUP(A2151, 'Hospitalisation Details'!A:A, 'Hospitalisation Details'!J:J, "not found")</f>
        <v>1972.95</v>
      </c>
      <c r="N2151" s="2" t="str">
        <f>_xlfn.XLOOKUP(A2151, 'Hospitalisation Details'!A:A, 'Hospitalisation Details'!L:L, "not found")</f>
        <v>tier - 3</v>
      </c>
      <c r="O2151" s="2" t="str">
        <f>_xlfn.XLOOKUP(A2151, 'Hospitalisation Details'!A:A, 'Hospitalisation Details'!N:N, "not found")</f>
        <v>tier - 1</v>
      </c>
      <c r="P2151" s="2" t="str">
        <f>_xlfn.XLOOKUP(A2151, 'Hospitalisation Details'!A:A, 'Hospitalisation Details'!P:P, "not found")</f>
        <v>R1011</v>
      </c>
      <c r="Q2151" s="2">
        <f>_xlfn.XLOOKUP(A2151, 'Hospitalisation Details'!A:A, 'Hospitalisation Details'!H:H, "not found")</f>
        <v>24</v>
      </c>
    </row>
    <row r="2152" spans="1:17" ht="15.75" x14ac:dyDescent="0.25">
      <c r="A2152" s="15" t="s">
        <v>212</v>
      </c>
      <c r="B2152" s="2" t="str">
        <f>VLOOKUP(A2152, 'Customer Names'!A:E, 4, FALSE)</f>
        <v>Patrick A.</v>
      </c>
      <c r="C2152" s="2">
        <f>_xlfn.XLOOKUP(A2152, 'Medical Examinations'!A:A, 'Medical Examinations'!B:B, "not found")</f>
        <v>23.4</v>
      </c>
      <c r="D2152" s="2">
        <f>_xlfn.XLOOKUP(A2152, 'Medical Examinations'!A:A, 'Medical Examinations'!D:D, "not found")</f>
        <v>4.24</v>
      </c>
      <c r="E2152" s="2" t="str">
        <f>_xlfn.XLOOKUP(A2152, 'Medical Examinations'!A:A, 'Medical Examinations'!F:F, "not found")</f>
        <v>No</v>
      </c>
      <c r="F2152" s="2" t="str">
        <f>_xlfn.XLOOKUP(A2152, 'Medical Examinations'!A:A, 'Medical Examinations'!G:G, "not found")</f>
        <v>No</v>
      </c>
      <c r="G2152" s="2" t="str">
        <f>_xlfn.XLOOKUP(A2152, 'Medical Examinations'!A:A, 'Medical Examinations'!H:H, "not found")</f>
        <v>No</v>
      </c>
      <c r="H2152" s="2">
        <f>_xlfn.XLOOKUP(A2152, 'Medical Examinations'!A:A, 'Medical Examinations'!J:J, "not found")</f>
        <v>1</v>
      </c>
      <c r="I2152" s="2" t="str">
        <f>_xlfn.XLOOKUP(A2152, 'Medical Examinations'!A:A, 'Medical Examinations'!L:L, "not found")</f>
        <v>No</v>
      </c>
      <c r="J2152" s="2" t="str">
        <f>_xlfn.XLOOKUP(A2152, 'Medical Examinations'!A:A, 'Medical Examinations'!C:C, "not found")</f>
        <v>Normal Weight</v>
      </c>
      <c r="K2152" s="2" t="str">
        <f>_xlfn.XLOOKUP(A2152, 'Medical Examinations'!A:A, 'Medical Examinations'!E:E, "not  found")</f>
        <v>Normal</v>
      </c>
      <c r="L2152" s="16">
        <f>_xlfn.XLOOKUP(A2152, 'Hospitalisation Details'!A:A, 'Hospitalisation Details'!G:G, "not found")</f>
        <v>36066</v>
      </c>
      <c r="M2152" s="17">
        <f>_xlfn.XLOOKUP(A2152, 'Hospitalisation Details'!A:A, 'Hospitalisation Details'!J:J, "not found")</f>
        <v>1969.61</v>
      </c>
      <c r="N2152" s="2" t="str">
        <f>_xlfn.XLOOKUP(A2152, 'Hospitalisation Details'!A:A, 'Hospitalisation Details'!L:L, "not found")</f>
        <v>tier - 3</v>
      </c>
      <c r="O2152" s="2" t="str">
        <f>_xlfn.XLOOKUP(A2152, 'Hospitalisation Details'!A:A, 'Hospitalisation Details'!N:N, "not found")</f>
        <v>tier - 3</v>
      </c>
      <c r="P2152" s="2" t="str">
        <f>_xlfn.XLOOKUP(A2152, 'Hospitalisation Details'!A:A, 'Hospitalisation Details'!P:P, "not found")</f>
        <v>R1011</v>
      </c>
      <c r="Q2152" s="2">
        <f>_xlfn.XLOOKUP(A2152, 'Hospitalisation Details'!A:A, 'Hospitalisation Details'!H:H, "not found")</f>
        <v>24</v>
      </c>
    </row>
    <row r="2153" spans="1:17" ht="15.75" x14ac:dyDescent="0.25">
      <c r="A2153" s="15" t="s">
        <v>211</v>
      </c>
      <c r="B2153" s="2" t="str">
        <f>VLOOKUP(A2153, 'Customer Names'!A:E, 4, FALSE)</f>
        <v>Geraint H</v>
      </c>
      <c r="C2153" s="2">
        <f>_xlfn.XLOOKUP(A2153, 'Medical Examinations'!A:A, 'Medical Examinations'!B:B, "not found")</f>
        <v>27.93</v>
      </c>
      <c r="D2153" s="2">
        <f>_xlfn.XLOOKUP(A2153, 'Medical Examinations'!A:A, 'Medical Examinations'!D:D, "not found")</f>
        <v>9.8800000000000008</v>
      </c>
      <c r="E2153" s="2" t="str">
        <f>_xlfn.XLOOKUP(A2153, 'Medical Examinations'!A:A, 'Medical Examinations'!F:F, "not found")</f>
        <v>No</v>
      </c>
      <c r="F2153" s="2" t="str">
        <f>_xlfn.XLOOKUP(A2153, 'Medical Examinations'!A:A, 'Medical Examinations'!G:G, "not found")</f>
        <v>No</v>
      </c>
      <c r="G2153" s="2" t="str">
        <f>_xlfn.XLOOKUP(A2153, 'Medical Examinations'!A:A, 'Medical Examinations'!H:H, "not found")</f>
        <v>No</v>
      </c>
      <c r="H2153" s="2">
        <f>_xlfn.XLOOKUP(A2153, 'Medical Examinations'!A:A, 'Medical Examinations'!J:J, "not found")</f>
        <v>0</v>
      </c>
      <c r="I2153" s="2" t="str">
        <f>_xlfn.XLOOKUP(A2153, 'Medical Examinations'!A:A, 'Medical Examinations'!L:L, "not found")</f>
        <v>No</v>
      </c>
      <c r="J2153" s="2" t="str">
        <f>_xlfn.XLOOKUP(A2153, 'Medical Examinations'!A:A, 'Medical Examinations'!C:C, "not found")</f>
        <v>Overweight</v>
      </c>
      <c r="K2153" s="2" t="str">
        <f>_xlfn.XLOOKUP(A2153, 'Medical Examinations'!A:A, 'Medical Examinations'!E:E, "not  found")</f>
        <v>Diabetes</v>
      </c>
      <c r="L2153" s="16">
        <f>_xlfn.XLOOKUP(A2153, 'Hospitalisation Details'!A:A, 'Hospitalisation Details'!G:G, "not found")</f>
        <v>37466</v>
      </c>
      <c r="M2153" s="17">
        <f>_xlfn.XLOOKUP(A2153, 'Hospitalisation Details'!A:A, 'Hospitalisation Details'!J:J, "not found")</f>
        <v>1967.02</v>
      </c>
      <c r="N2153" s="2" t="str">
        <f>_xlfn.XLOOKUP(A2153, 'Hospitalisation Details'!A:A, 'Hospitalisation Details'!L:L, "not found")</f>
        <v>tier - 3</v>
      </c>
      <c r="O2153" s="2" t="str">
        <f>_xlfn.XLOOKUP(A2153, 'Hospitalisation Details'!A:A, 'Hospitalisation Details'!N:N, "not found")</f>
        <v>tier - 2</v>
      </c>
      <c r="P2153" s="2" t="str">
        <f>_xlfn.XLOOKUP(A2153, 'Hospitalisation Details'!A:A, 'Hospitalisation Details'!P:P, "not found")</f>
        <v>R1016</v>
      </c>
      <c r="Q2153" s="2">
        <f>_xlfn.XLOOKUP(A2153, 'Hospitalisation Details'!A:A, 'Hospitalisation Details'!H:H, "not found")</f>
        <v>20</v>
      </c>
    </row>
    <row r="2154" spans="1:17" ht="15.75" x14ac:dyDescent="0.25">
      <c r="A2154" s="15" t="s">
        <v>210</v>
      </c>
      <c r="B2154" s="2" t="str">
        <f>VLOOKUP(A2154, 'Customer Names'!A:E, 4, FALSE)</f>
        <v>Dj</v>
      </c>
      <c r="C2154" s="2">
        <f>_xlfn.XLOOKUP(A2154, 'Medical Examinations'!A:A, 'Medical Examinations'!B:B, "not found")</f>
        <v>22</v>
      </c>
      <c r="D2154" s="2">
        <f>_xlfn.XLOOKUP(A2154, 'Medical Examinations'!A:A, 'Medical Examinations'!D:D, "not found")</f>
        <v>9.5</v>
      </c>
      <c r="E2154" s="2" t="str">
        <f>_xlfn.XLOOKUP(A2154, 'Medical Examinations'!A:A, 'Medical Examinations'!F:F, "not found")</f>
        <v>No</v>
      </c>
      <c r="F2154" s="2" t="str">
        <f>_xlfn.XLOOKUP(A2154, 'Medical Examinations'!A:A, 'Medical Examinations'!G:G, "not found")</f>
        <v>No</v>
      </c>
      <c r="G2154" s="2" t="str">
        <f>_xlfn.XLOOKUP(A2154, 'Medical Examinations'!A:A, 'Medical Examinations'!H:H, "not found")</f>
        <v>No</v>
      </c>
      <c r="H2154" s="2">
        <f>_xlfn.XLOOKUP(A2154, 'Medical Examinations'!A:A, 'Medical Examinations'!J:J, "not found")</f>
        <v>0</v>
      </c>
      <c r="I2154" s="2" t="str">
        <f>_xlfn.XLOOKUP(A2154, 'Medical Examinations'!A:A, 'Medical Examinations'!L:L, "not found")</f>
        <v>No</v>
      </c>
      <c r="J2154" s="2" t="str">
        <f>_xlfn.XLOOKUP(A2154, 'Medical Examinations'!A:A, 'Medical Examinations'!C:C, "not found")</f>
        <v>Normal Weight</v>
      </c>
      <c r="K2154" s="2" t="str">
        <f>_xlfn.XLOOKUP(A2154, 'Medical Examinations'!A:A, 'Medical Examinations'!E:E, "not  found")</f>
        <v>Diabetes</v>
      </c>
      <c r="L2154" s="16">
        <f>_xlfn.XLOOKUP(A2154, 'Hospitalisation Details'!A:A, 'Hospitalisation Details'!G:G, "not found")</f>
        <v>37506</v>
      </c>
      <c r="M2154" s="17">
        <f>_xlfn.XLOOKUP(A2154, 'Hospitalisation Details'!A:A, 'Hospitalisation Details'!J:J, "not found")</f>
        <v>1964.78</v>
      </c>
      <c r="N2154" s="2" t="str">
        <f>_xlfn.XLOOKUP(A2154, 'Hospitalisation Details'!A:A, 'Hospitalisation Details'!L:L, "not found")</f>
        <v>tier - 3</v>
      </c>
      <c r="O2154" s="2" t="str">
        <f>_xlfn.XLOOKUP(A2154, 'Hospitalisation Details'!A:A, 'Hospitalisation Details'!N:N, "not found")</f>
        <v>tier - 1</v>
      </c>
      <c r="P2154" s="2" t="str">
        <f>_xlfn.XLOOKUP(A2154, 'Hospitalisation Details'!A:A, 'Hospitalisation Details'!P:P, "not found")</f>
        <v>R1011</v>
      </c>
      <c r="Q2154" s="2">
        <f>_xlfn.XLOOKUP(A2154, 'Hospitalisation Details'!A:A, 'Hospitalisation Details'!H:H, "not found")</f>
        <v>20</v>
      </c>
    </row>
    <row r="2155" spans="1:17" ht="15.75" x14ac:dyDescent="0.25">
      <c r="A2155" s="15" t="s">
        <v>209</v>
      </c>
      <c r="B2155" s="2" t="str">
        <f>VLOOKUP(A2155, 'Customer Names'!A:E, 4, FALSE)</f>
        <v>Zachary A</v>
      </c>
      <c r="C2155" s="2">
        <f>_xlfn.XLOOKUP(A2155, 'Medical Examinations'!A:A, 'Medical Examinations'!B:B, "not found")</f>
        <v>36.86</v>
      </c>
      <c r="D2155" s="2">
        <f>_xlfn.XLOOKUP(A2155, 'Medical Examinations'!A:A, 'Medical Examinations'!D:D, "not found")</f>
        <v>4.97</v>
      </c>
      <c r="E2155" s="2" t="str">
        <f>_xlfn.XLOOKUP(A2155, 'Medical Examinations'!A:A, 'Medical Examinations'!F:F, "not found")</f>
        <v>yes</v>
      </c>
      <c r="F2155" s="2" t="str">
        <f>_xlfn.XLOOKUP(A2155, 'Medical Examinations'!A:A, 'Medical Examinations'!G:G, "not found")</f>
        <v>No</v>
      </c>
      <c r="G2155" s="2" t="str">
        <f>_xlfn.XLOOKUP(A2155, 'Medical Examinations'!A:A, 'Medical Examinations'!H:H, "not found")</f>
        <v>No</v>
      </c>
      <c r="H2155" s="2">
        <f>_xlfn.XLOOKUP(A2155, 'Medical Examinations'!A:A, 'Medical Examinations'!J:J, "not found")</f>
        <v>0</v>
      </c>
      <c r="I2155" s="2" t="str">
        <f>_xlfn.XLOOKUP(A2155, 'Medical Examinations'!A:A, 'Medical Examinations'!L:L, "not found")</f>
        <v>No</v>
      </c>
      <c r="J2155" s="2" t="str">
        <f>_xlfn.XLOOKUP(A2155, 'Medical Examinations'!A:A, 'Medical Examinations'!C:C, "not found")</f>
        <v>Obesity</v>
      </c>
      <c r="K2155" s="2" t="str">
        <f>_xlfn.XLOOKUP(A2155, 'Medical Examinations'!A:A, 'Medical Examinations'!E:E, "not  found")</f>
        <v>Normal</v>
      </c>
      <c r="L2155" s="16">
        <f>_xlfn.XLOOKUP(A2155, 'Hospitalisation Details'!A:A, 'Hospitalisation Details'!G:G, "not found")</f>
        <v>37234</v>
      </c>
      <c r="M2155" s="17">
        <f>_xlfn.XLOOKUP(A2155, 'Hospitalisation Details'!A:A, 'Hospitalisation Details'!J:J, "not found")</f>
        <v>1917.32</v>
      </c>
      <c r="N2155" s="2" t="str">
        <f>_xlfn.XLOOKUP(A2155, 'Hospitalisation Details'!A:A, 'Hospitalisation Details'!L:L, "not found")</f>
        <v>tier - 3</v>
      </c>
      <c r="O2155" s="2" t="str">
        <f>_xlfn.XLOOKUP(A2155, 'Hospitalisation Details'!A:A, 'Hospitalisation Details'!N:N, "not found")</f>
        <v>tier - 2</v>
      </c>
      <c r="P2155" s="2" t="str">
        <f>_xlfn.XLOOKUP(A2155, 'Hospitalisation Details'!A:A, 'Hospitalisation Details'!P:P, "not found")</f>
        <v>R1012</v>
      </c>
      <c r="Q2155" s="2">
        <f>_xlfn.XLOOKUP(A2155, 'Hospitalisation Details'!A:A, 'Hospitalisation Details'!H:H, "not found")</f>
        <v>21</v>
      </c>
    </row>
    <row r="2156" spans="1:17" ht="15.75" x14ac:dyDescent="0.25">
      <c r="A2156" s="15" t="s">
        <v>208</v>
      </c>
      <c r="B2156" s="2" t="str">
        <f>VLOOKUP(A2156, 'Customer Names'!A:E, 4, FALSE)</f>
        <v>Brian W.</v>
      </c>
      <c r="C2156" s="2">
        <f>_xlfn.XLOOKUP(A2156, 'Medical Examinations'!A:A, 'Medical Examinations'!B:B, "not found")</f>
        <v>31.254999999999999</v>
      </c>
      <c r="D2156" s="2">
        <f>_xlfn.XLOOKUP(A2156, 'Medical Examinations'!A:A, 'Medical Examinations'!D:D, "not found")</f>
        <v>5.49</v>
      </c>
      <c r="E2156" s="2" t="str">
        <f>_xlfn.XLOOKUP(A2156, 'Medical Examinations'!A:A, 'Medical Examinations'!F:F, "not found")</f>
        <v>yes</v>
      </c>
      <c r="F2156" s="2" t="str">
        <f>_xlfn.XLOOKUP(A2156, 'Medical Examinations'!A:A, 'Medical Examinations'!G:G, "not found")</f>
        <v>No</v>
      </c>
      <c r="G2156" s="2" t="str">
        <f>_xlfn.XLOOKUP(A2156, 'Medical Examinations'!A:A, 'Medical Examinations'!H:H, "not found")</f>
        <v>No</v>
      </c>
      <c r="H2156" s="2">
        <f>_xlfn.XLOOKUP(A2156, 'Medical Examinations'!A:A, 'Medical Examinations'!J:J, "not found")</f>
        <v>0</v>
      </c>
      <c r="I2156" s="2" t="str">
        <f>_xlfn.XLOOKUP(A2156, 'Medical Examinations'!A:A, 'Medical Examinations'!L:L, "not found")</f>
        <v>No</v>
      </c>
      <c r="J2156" s="2" t="str">
        <f>_xlfn.XLOOKUP(A2156, 'Medical Examinations'!A:A, 'Medical Examinations'!C:C, "not found")</f>
        <v>Obesity</v>
      </c>
      <c r="K2156" s="2" t="str">
        <f>_xlfn.XLOOKUP(A2156, 'Medical Examinations'!A:A, 'Medical Examinations'!E:E, "not  found")</f>
        <v>Normal</v>
      </c>
      <c r="L2156" s="16">
        <f>_xlfn.XLOOKUP(A2156, 'Hospitalisation Details'!A:A, 'Hospitalisation Details'!G:G, "not found")</f>
        <v>37106</v>
      </c>
      <c r="M2156" s="17">
        <f>_xlfn.XLOOKUP(A2156, 'Hospitalisation Details'!A:A, 'Hospitalisation Details'!J:J, "not found")</f>
        <v>1909.53</v>
      </c>
      <c r="N2156" s="2" t="str">
        <f>_xlfn.XLOOKUP(A2156, 'Hospitalisation Details'!A:A, 'Hospitalisation Details'!L:L, "not found")</f>
        <v>tier - 3</v>
      </c>
      <c r="O2156" s="2" t="str">
        <f>_xlfn.XLOOKUP(A2156, 'Hospitalisation Details'!A:A, 'Hospitalisation Details'!N:N, "not found")</f>
        <v>tier - 3</v>
      </c>
      <c r="P2156" s="2" t="str">
        <f>_xlfn.XLOOKUP(A2156, 'Hospitalisation Details'!A:A, 'Hospitalisation Details'!P:P, "not found")</f>
        <v>R1012</v>
      </c>
      <c r="Q2156" s="2">
        <f>_xlfn.XLOOKUP(A2156, 'Hospitalisation Details'!A:A, 'Hospitalisation Details'!H:H, "not found")</f>
        <v>21</v>
      </c>
    </row>
    <row r="2157" spans="1:17" ht="15.75" x14ac:dyDescent="0.25">
      <c r="A2157" s="15" t="s">
        <v>207</v>
      </c>
      <c r="B2157" s="2" t="str">
        <f>VLOOKUP(A2157, 'Customer Names'!A:E, 4, FALSE)</f>
        <v>Joe</v>
      </c>
      <c r="C2157" s="2">
        <f>_xlfn.XLOOKUP(A2157, 'Medical Examinations'!A:A, 'Medical Examinations'!B:B, "not found")</f>
        <v>23.06</v>
      </c>
      <c r="D2157" s="2">
        <f>_xlfn.XLOOKUP(A2157, 'Medical Examinations'!A:A, 'Medical Examinations'!D:D, "not found")</f>
        <v>4.47</v>
      </c>
      <c r="E2157" s="2" t="str">
        <f>_xlfn.XLOOKUP(A2157, 'Medical Examinations'!A:A, 'Medical Examinations'!F:F, "not found")</f>
        <v>No</v>
      </c>
      <c r="F2157" s="2" t="str">
        <f>_xlfn.XLOOKUP(A2157, 'Medical Examinations'!A:A, 'Medical Examinations'!G:G, "not found")</f>
        <v>No</v>
      </c>
      <c r="G2157" s="2" t="str">
        <f>_xlfn.XLOOKUP(A2157, 'Medical Examinations'!A:A, 'Medical Examinations'!H:H, "not found")</f>
        <v>No</v>
      </c>
      <c r="H2157" s="2">
        <f>_xlfn.XLOOKUP(A2157, 'Medical Examinations'!A:A, 'Medical Examinations'!J:J, "not found")</f>
        <v>0</v>
      </c>
      <c r="I2157" s="2" t="str">
        <f>_xlfn.XLOOKUP(A2157, 'Medical Examinations'!A:A, 'Medical Examinations'!L:L, "not found")</f>
        <v>No</v>
      </c>
      <c r="J2157" s="2" t="str">
        <f>_xlfn.XLOOKUP(A2157, 'Medical Examinations'!A:A, 'Medical Examinations'!C:C, "not found")</f>
        <v>Normal Weight</v>
      </c>
      <c r="K2157" s="2" t="str">
        <f>_xlfn.XLOOKUP(A2157, 'Medical Examinations'!A:A, 'Medical Examinations'!E:E, "not  found")</f>
        <v>Normal</v>
      </c>
      <c r="L2157" s="16">
        <f>_xlfn.XLOOKUP(A2157, 'Hospitalisation Details'!A:A, 'Hospitalisation Details'!G:G, "not found")</f>
        <v>34613</v>
      </c>
      <c r="M2157" s="17">
        <f>_xlfn.XLOOKUP(A2157, 'Hospitalisation Details'!A:A, 'Hospitalisation Details'!J:J, "not found")</f>
        <v>1908.9</v>
      </c>
      <c r="N2157" s="2" t="str">
        <f>_xlfn.XLOOKUP(A2157, 'Hospitalisation Details'!A:A, 'Hospitalisation Details'!L:L, "not found")</f>
        <v>tier - 3</v>
      </c>
      <c r="O2157" s="2" t="str">
        <f>_xlfn.XLOOKUP(A2157, 'Hospitalisation Details'!A:A, 'Hospitalisation Details'!N:N, "not found")</f>
        <v>tier - 3</v>
      </c>
      <c r="P2157" s="2" t="str">
        <f>_xlfn.XLOOKUP(A2157, 'Hospitalisation Details'!A:A, 'Hospitalisation Details'!P:P, "not found")</f>
        <v>R1013</v>
      </c>
      <c r="Q2157" s="2">
        <f>_xlfn.XLOOKUP(A2157, 'Hospitalisation Details'!A:A, 'Hospitalisation Details'!H:H, "not found")</f>
        <v>28</v>
      </c>
    </row>
    <row r="2158" spans="1:17" ht="15.75" x14ac:dyDescent="0.25">
      <c r="A2158" s="15" t="s">
        <v>206</v>
      </c>
      <c r="B2158" s="2" t="str">
        <f>VLOOKUP(A2158, 'Customer Names'!A:E, 4, FALSE)</f>
        <v>Stephen</v>
      </c>
      <c r="C2158" s="2">
        <f>_xlfn.XLOOKUP(A2158, 'Medical Examinations'!A:A, 'Medical Examinations'!B:B, "not found")</f>
        <v>28.975000000000001</v>
      </c>
      <c r="D2158" s="2">
        <f>_xlfn.XLOOKUP(A2158, 'Medical Examinations'!A:A, 'Medical Examinations'!D:D, "not found")</f>
        <v>4.34</v>
      </c>
      <c r="E2158" s="2" t="str">
        <f>_xlfn.XLOOKUP(A2158, 'Medical Examinations'!A:A, 'Medical Examinations'!F:F, "not found")</f>
        <v>yes</v>
      </c>
      <c r="F2158" s="2" t="str">
        <f>_xlfn.XLOOKUP(A2158, 'Medical Examinations'!A:A, 'Medical Examinations'!G:G, "not found")</f>
        <v>No</v>
      </c>
      <c r="G2158" s="2" t="str">
        <f>_xlfn.XLOOKUP(A2158, 'Medical Examinations'!A:A, 'Medical Examinations'!H:H, "not found")</f>
        <v>No</v>
      </c>
      <c r="H2158" s="2">
        <f>_xlfn.XLOOKUP(A2158, 'Medical Examinations'!A:A, 'Medical Examinations'!J:J, "not found")</f>
        <v>0</v>
      </c>
      <c r="I2158" s="2" t="str">
        <f>_xlfn.XLOOKUP(A2158, 'Medical Examinations'!A:A, 'Medical Examinations'!L:L, "not found")</f>
        <v>No</v>
      </c>
      <c r="J2158" s="2" t="str">
        <f>_xlfn.XLOOKUP(A2158, 'Medical Examinations'!A:A, 'Medical Examinations'!C:C, "not found")</f>
        <v>Overweight</v>
      </c>
      <c r="K2158" s="2" t="str">
        <f>_xlfn.XLOOKUP(A2158, 'Medical Examinations'!A:A, 'Medical Examinations'!E:E, "not  found")</f>
        <v>Normal</v>
      </c>
      <c r="L2158" s="16">
        <f>_xlfn.XLOOKUP(A2158, 'Hospitalisation Details'!A:A, 'Hospitalisation Details'!G:G, "not found")</f>
        <v>37113</v>
      </c>
      <c r="M2158" s="17">
        <f>_xlfn.XLOOKUP(A2158, 'Hospitalisation Details'!A:A, 'Hospitalisation Details'!J:J, "not found")</f>
        <v>1906.36</v>
      </c>
      <c r="N2158" s="2" t="str">
        <f>_xlfn.XLOOKUP(A2158, 'Hospitalisation Details'!A:A, 'Hospitalisation Details'!L:L, "not found")</f>
        <v>tier - 3</v>
      </c>
      <c r="O2158" s="2" t="str">
        <f>_xlfn.XLOOKUP(A2158, 'Hospitalisation Details'!A:A, 'Hospitalisation Details'!N:N, "not found")</f>
        <v>tier - 1</v>
      </c>
      <c r="P2158" s="2" t="str">
        <f>_xlfn.XLOOKUP(A2158, 'Hospitalisation Details'!A:A, 'Hospitalisation Details'!P:P, "not found")</f>
        <v>R1012</v>
      </c>
      <c r="Q2158" s="2">
        <f>_xlfn.XLOOKUP(A2158, 'Hospitalisation Details'!A:A, 'Hospitalisation Details'!H:H, "not found")</f>
        <v>21</v>
      </c>
    </row>
    <row r="2159" spans="1:17" ht="15.75" x14ac:dyDescent="0.25">
      <c r="A2159" s="15" t="s">
        <v>205</v>
      </c>
      <c r="B2159" s="2" t="str">
        <f>VLOOKUP(A2159, 'Customer Names'!A:E, 4, FALSE)</f>
        <v>Ellen L.</v>
      </c>
      <c r="C2159" s="2">
        <f>_xlfn.XLOOKUP(A2159, 'Medical Examinations'!A:A, 'Medical Examinations'!B:B, "not found")</f>
        <v>33.299999999999997</v>
      </c>
      <c r="D2159" s="2">
        <f>_xlfn.XLOOKUP(A2159, 'Medical Examinations'!A:A, 'Medical Examinations'!D:D, "not found")</f>
        <v>9.49</v>
      </c>
      <c r="E2159" s="2" t="str">
        <f>_xlfn.XLOOKUP(A2159, 'Medical Examinations'!A:A, 'Medical Examinations'!F:F, "not found")</f>
        <v>No</v>
      </c>
      <c r="F2159" s="2" t="str">
        <f>_xlfn.XLOOKUP(A2159, 'Medical Examinations'!A:A, 'Medical Examinations'!G:G, "not found")</f>
        <v>No</v>
      </c>
      <c r="G2159" s="2" t="str">
        <f>_xlfn.XLOOKUP(A2159, 'Medical Examinations'!A:A, 'Medical Examinations'!H:H, "not found")</f>
        <v>No</v>
      </c>
      <c r="H2159" s="2">
        <f>_xlfn.XLOOKUP(A2159, 'Medical Examinations'!A:A, 'Medical Examinations'!J:J, "not found")</f>
        <v>0</v>
      </c>
      <c r="I2159" s="2" t="str">
        <f>_xlfn.XLOOKUP(A2159, 'Medical Examinations'!A:A, 'Medical Examinations'!L:L, "not found")</f>
        <v>No</v>
      </c>
      <c r="J2159" s="2" t="str">
        <f>_xlfn.XLOOKUP(A2159, 'Medical Examinations'!A:A, 'Medical Examinations'!C:C, "not found")</f>
        <v>Obesity</v>
      </c>
      <c r="K2159" s="2" t="str">
        <f>_xlfn.XLOOKUP(A2159, 'Medical Examinations'!A:A, 'Medical Examinations'!E:E, "not  found")</f>
        <v>Diabetes</v>
      </c>
      <c r="L2159" s="16">
        <f>_xlfn.XLOOKUP(A2159, 'Hospitalisation Details'!A:A, 'Hospitalisation Details'!G:G, "not found")</f>
        <v>37489</v>
      </c>
      <c r="M2159" s="17">
        <f>_xlfn.XLOOKUP(A2159, 'Hospitalisation Details'!A:A, 'Hospitalisation Details'!J:J, "not found")</f>
        <v>1880.49</v>
      </c>
      <c r="N2159" s="2" t="str">
        <f>_xlfn.XLOOKUP(A2159, 'Hospitalisation Details'!A:A, 'Hospitalisation Details'!L:L, "not found")</f>
        <v>tier - 3</v>
      </c>
      <c r="O2159" s="2" t="str">
        <f>_xlfn.XLOOKUP(A2159, 'Hospitalisation Details'!A:A, 'Hospitalisation Details'!N:N, "not found")</f>
        <v>tier - 1</v>
      </c>
      <c r="P2159" s="2" t="str">
        <f>_xlfn.XLOOKUP(A2159, 'Hospitalisation Details'!A:A, 'Hospitalisation Details'!P:P, "not found")</f>
        <v>R1011</v>
      </c>
      <c r="Q2159" s="2">
        <f>_xlfn.XLOOKUP(A2159, 'Hospitalisation Details'!A:A, 'Hospitalisation Details'!H:H, "not found")</f>
        <v>20</v>
      </c>
    </row>
    <row r="2160" spans="1:17" ht="15.75" x14ac:dyDescent="0.25">
      <c r="A2160" s="15" t="s">
        <v>204</v>
      </c>
      <c r="B2160" s="2" t="str">
        <f>VLOOKUP(A2160, 'Customer Names'!A:E, 4, FALSE)</f>
        <v>Cindy</v>
      </c>
      <c r="C2160" s="2">
        <f>_xlfn.XLOOKUP(A2160, 'Medical Examinations'!A:A, 'Medical Examinations'!B:B, "not found")</f>
        <v>33</v>
      </c>
      <c r="D2160" s="2">
        <f>_xlfn.XLOOKUP(A2160, 'Medical Examinations'!A:A, 'Medical Examinations'!D:D, "not found")</f>
        <v>10.16</v>
      </c>
      <c r="E2160" s="2" t="str">
        <f>_xlfn.XLOOKUP(A2160, 'Medical Examinations'!A:A, 'Medical Examinations'!F:F, "not found")</f>
        <v>No</v>
      </c>
      <c r="F2160" s="2" t="str">
        <f>_xlfn.XLOOKUP(A2160, 'Medical Examinations'!A:A, 'Medical Examinations'!G:G, "not found")</f>
        <v>No</v>
      </c>
      <c r="G2160" s="2" t="str">
        <f>_xlfn.XLOOKUP(A2160, 'Medical Examinations'!A:A, 'Medical Examinations'!H:H, "not found")</f>
        <v>No</v>
      </c>
      <c r="H2160" s="2">
        <f>_xlfn.XLOOKUP(A2160, 'Medical Examinations'!A:A, 'Medical Examinations'!J:J, "not found")</f>
        <v>0</v>
      </c>
      <c r="I2160" s="2" t="str">
        <f>_xlfn.XLOOKUP(A2160, 'Medical Examinations'!A:A, 'Medical Examinations'!L:L, "not found")</f>
        <v>No</v>
      </c>
      <c r="J2160" s="2" t="str">
        <f>_xlfn.XLOOKUP(A2160, 'Medical Examinations'!A:A, 'Medical Examinations'!C:C, "not found")</f>
        <v>Obesity</v>
      </c>
      <c r="K2160" s="2" t="str">
        <f>_xlfn.XLOOKUP(A2160, 'Medical Examinations'!A:A, 'Medical Examinations'!E:E, "not  found")</f>
        <v>Diabetes</v>
      </c>
      <c r="L2160" s="16">
        <f>_xlfn.XLOOKUP(A2160, 'Hospitalisation Details'!A:A, 'Hospitalisation Details'!G:G, "not found")</f>
        <v>37497</v>
      </c>
      <c r="M2160" s="17">
        <f>_xlfn.XLOOKUP(A2160, 'Hospitalisation Details'!A:A, 'Hospitalisation Details'!J:J, "not found")</f>
        <v>1880.07</v>
      </c>
      <c r="N2160" s="2" t="str">
        <f>_xlfn.XLOOKUP(A2160, 'Hospitalisation Details'!A:A, 'Hospitalisation Details'!L:L, "not found")</f>
        <v>tier - 3</v>
      </c>
      <c r="O2160" s="2" t="str">
        <f>_xlfn.XLOOKUP(A2160, 'Hospitalisation Details'!A:A, 'Hospitalisation Details'!N:N, "not found")</f>
        <v>tier - 2</v>
      </c>
      <c r="P2160" s="2" t="str">
        <f>_xlfn.XLOOKUP(A2160, 'Hospitalisation Details'!A:A, 'Hospitalisation Details'!P:P, "not found")</f>
        <v>R1013</v>
      </c>
      <c r="Q2160" s="2">
        <f>_xlfn.XLOOKUP(A2160, 'Hospitalisation Details'!A:A, 'Hospitalisation Details'!H:H, "not found")</f>
        <v>20</v>
      </c>
    </row>
    <row r="2161" spans="1:17" ht="15.75" x14ac:dyDescent="0.25">
      <c r="A2161" s="15" t="s">
        <v>203</v>
      </c>
      <c r="B2161" s="2" t="str">
        <f>VLOOKUP(A2161, 'Customer Names'!A:E, 4, FALSE)</f>
        <v>Abigail R.</v>
      </c>
      <c r="C2161" s="2">
        <f>_xlfn.XLOOKUP(A2161, 'Medical Examinations'!A:A, 'Medical Examinations'!B:B, "not found")</f>
        <v>31.46</v>
      </c>
      <c r="D2161" s="2">
        <f>_xlfn.XLOOKUP(A2161, 'Medical Examinations'!A:A, 'Medical Examinations'!D:D, "not found")</f>
        <v>11.19</v>
      </c>
      <c r="E2161" s="2" t="str">
        <f>_xlfn.XLOOKUP(A2161, 'Medical Examinations'!A:A, 'Medical Examinations'!F:F, "not found")</f>
        <v>No</v>
      </c>
      <c r="F2161" s="2" t="str">
        <f>_xlfn.XLOOKUP(A2161, 'Medical Examinations'!A:A, 'Medical Examinations'!G:G, "not found")</f>
        <v>No</v>
      </c>
      <c r="G2161" s="2" t="str">
        <f>_xlfn.XLOOKUP(A2161, 'Medical Examinations'!A:A, 'Medical Examinations'!H:H, "not found")</f>
        <v>No</v>
      </c>
      <c r="H2161" s="2">
        <f>_xlfn.XLOOKUP(A2161, 'Medical Examinations'!A:A, 'Medical Examinations'!J:J, "not found")</f>
        <v>0</v>
      </c>
      <c r="I2161" s="2" t="str">
        <f>_xlfn.XLOOKUP(A2161, 'Medical Examinations'!A:A, 'Medical Examinations'!L:L, "not found")</f>
        <v>No</v>
      </c>
      <c r="J2161" s="2" t="str">
        <f>_xlfn.XLOOKUP(A2161, 'Medical Examinations'!A:A, 'Medical Examinations'!C:C, "not found")</f>
        <v>Obesity</v>
      </c>
      <c r="K2161" s="2" t="str">
        <f>_xlfn.XLOOKUP(A2161, 'Medical Examinations'!A:A, 'Medical Examinations'!E:E, "not  found")</f>
        <v>Diabetes</v>
      </c>
      <c r="L2161" s="16">
        <f>_xlfn.XLOOKUP(A2161, 'Hospitalisation Details'!A:A, 'Hospitalisation Details'!G:G, "not found")</f>
        <v>37558</v>
      </c>
      <c r="M2161" s="17">
        <f>_xlfn.XLOOKUP(A2161, 'Hospitalisation Details'!A:A, 'Hospitalisation Details'!J:J, "not found")</f>
        <v>1877.93</v>
      </c>
      <c r="N2161" s="2" t="str">
        <f>_xlfn.XLOOKUP(A2161, 'Hospitalisation Details'!A:A, 'Hospitalisation Details'!L:L, "not found")</f>
        <v>tier - 3</v>
      </c>
      <c r="O2161" s="2" t="str">
        <f>_xlfn.XLOOKUP(A2161, 'Hospitalisation Details'!A:A, 'Hospitalisation Details'!N:N, "not found")</f>
        <v>tier - 1</v>
      </c>
      <c r="P2161" s="2" t="str">
        <f>_xlfn.XLOOKUP(A2161, 'Hospitalisation Details'!A:A, 'Hospitalisation Details'!P:P, "not found")</f>
        <v>R1013</v>
      </c>
      <c r="Q2161" s="2">
        <f>_xlfn.XLOOKUP(A2161, 'Hospitalisation Details'!A:A, 'Hospitalisation Details'!H:H, "not found")</f>
        <v>20</v>
      </c>
    </row>
    <row r="2162" spans="1:17" ht="15.75" x14ac:dyDescent="0.25">
      <c r="A2162" s="15" t="s">
        <v>202</v>
      </c>
      <c r="B2162" s="2" t="str">
        <f>VLOOKUP(A2162, 'Customer Names'!A:E, 4, FALSE)</f>
        <v>Amy L.</v>
      </c>
      <c r="C2162" s="2">
        <f>_xlfn.XLOOKUP(A2162, 'Medical Examinations'!A:A, 'Medical Examinations'!B:B, "not found")</f>
        <v>29.6</v>
      </c>
      <c r="D2162" s="2">
        <f>_xlfn.XLOOKUP(A2162, 'Medical Examinations'!A:A, 'Medical Examinations'!D:D, "not found")</f>
        <v>11.03</v>
      </c>
      <c r="E2162" s="2" t="str">
        <f>_xlfn.XLOOKUP(A2162, 'Medical Examinations'!A:A, 'Medical Examinations'!F:F, "not found")</f>
        <v>No</v>
      </c>
      <c r="F2162" s="2" t="str">
        <f>_xlfn.XLOOKUP(A2162, 'Medical Examinations'!A:A, 'Medical Examinations'!G:G, "not found")</f>
        <v>No</v>
      </c>
      <c r="G2162" s="2" t="str">
        <f>_xlfn.XLOOKUP(A2162, 'Medical Examinations'!A:A, 'Medical Examinations'!H:H, "not found")</f>
        <v>No</v>
      </c>
      <c r="H2162" s="2">
        <f>_xlfn.XLOOKUP(A2162, 'Medical Examinations'!A:A, 'Medical Examinations'!J:J, "not found")</f>
        <v>0</v>
      </c>
      <c r="I2162" s="2" t="str">
        <f>_xlfn.XLOOKUP(A2162, 'Medical Examinations'!A:A, 'Medical Examinations'!L:L, "not found")</f>
        <v>No</v>
      </c>
      <c r="J2162" s="2" t="str">
        <f>_xlfn.XLOOKUP(A2162, 'Medical Examinations'!A:A, 'Medical Examinations'!C:C, "not found")</f>
        <v>Overweight</v>
      </c>
      <c r="K2162" s="2" t="str">
        <f>_xlfn.XLOOKUP(A2162, 'Medical Examinations'!A:A, 'Medical Examinations'!E:E, "not  found")</f>
        <v>Diabetes</v>
      </c>
      <c r="L2162" s="16">
        <f>_xlfn.XLOOKUP(A2162, 'Hospitalisation Details'!A:A, 'Hospitalisation Details'!G:G, "not found")</f>
        <v>37521</v>
      </c>
      <c r="M2162" s="17">
        <f>_xlfn.XLOOKUP(A2162, 'Hospitalisation Details'!A:A, 'Hospitalisation Details'!J:J, "not found")</f>
        <v>1875.34</v>
      </c>
      <c r="N2162" s="2" t="str">
        <f>_xlfn.XLOOKUP(A2162, 'Hospitalisation Details'!A:A, 'Hospitalisation Details'!L:L, "not found")</f>
        <v>tier - 3</v>
      </c>
      <c r="O2162" s="2" t="str">
        <f>_xlfn.XLOOKUP(A2162, 'Hospitalisation Details'!A:A, 'Hospitalisation Details'!N:N, "not found")</f>
        <v>tier - 2</v>
      </c>
      <c r="P2162" s="2" t="str">
        <f>_xlfn.XLOOKUP(A2162, 'Hospitalisation Details'!A:A, 'Hospitalisation Details'!P:P, "not found")</f>
        <v>R1011</v>
      </c>
      <c r="Q2162" s="2">
        <f>_xlfn.XLOOKUP(A2162, 'Hospitalisation Details'!A:A, 'Hospitalisation Details'!H:H, "not found")</f>
        <v>20</v>
      </c>
    </row>
    <row r="2163" spans="1:17" ht="15.75" x14ac:dyDescent="0.25">
      <c r="A2163" s="15" t="s">
        <v>201</v>
      </c>
      <c r="B2163" s="2" t="str">
        <f>VLOOKUP(A2163, 'Customer Names'!A:E, 4, FALSE)</f>
        <v>Amy</v>
      </c>
      <c r="C2163" s="2">
        <f>_xlfn.XLOOKUP(A2163, 'Medical Examinations'!A:A, 'Medical Examinations'!B:B, "not found")</f>
        <v>22.05</v>
      </c>
      <c r="D2163" s="2">
        <f>_xlfn.XLOOKUP(A2163, 'Medical Examinations'!A:A, 'Medical Examinations'!D:D, "not found")</f>
        <v>4.43</v>
      </c>
      <c r="E2163" s="2" t="str">
        <f>_xlfn.XLOOKUP(A2163, 'Medical Examinations'!A:A, 'Medical Examinations'!F:F, "not found")</f>
        <v>yes</v>
      </c>
      <c r="F2163" s="2" t="str">
        <f>_xlfn.XLOOKUP(A2163, 'Medical Examinations'!A:A, 'Medical Examinations'!G:G, "not found")</f>
        <v>No</v>
      </c>
      <c r="G2163" s="2" t="str">
        <f>_xlfn.XLOOKUP(A2163, 'Medical Examinations'!A:A, 'Medical Examinations'!H:H, "not found")</f>
        <v>No</v>
      </c>
      <c r="H2163" s="2">
        <f>_xlfn.XLOOKUP(A2163, 'Medical Examinations'!A:A, 'Medical Examinations'!J:J, "not found")</f>
        <v>0</v>
      </c>
      <c r="I2163" s="2" t="str">
        <f>_xlfn.XLOOKUP(A2163, 'Medical Examinations'!A:A, 'Medical Examinations'!L:L, "not found")</f>
        <v>No</v>
      </c>
      <c r="J2163" s="2" t="str">
        <f>_xlfn.XLOOKUP(A2163, 'Medical Examinations'!A:A, 'Medical Examinations'!C:C, "not found")</f>
        <v>Normal Weight</v>
      </c>
      <c r="K2163" s="2" t="str">
        <f>_xlfn.XLOOKUP(A2163, 'Medical Examinations'!A:A, 'Medical Examinations'!E:E, "not  found")</f>
        <v>Normal</v>
      </c>
      <c r="L2163" s="16">
        <f>_xlfn.XLOOKUP(A2163, 'Hospitalisation Details'!A:A, 'Hospitalisation Details'!G:G, "not found")</f>
        <v>35248</v>
      </c>
      <c r="M2163" s="17">
        <f>_xlfn.XLOOKUP(A2163, 'Hospitalisation Details'!A:A, 'Hospitalisation Details'!J:J, "not found")</f>
        <v>1865.98</v>
      </c>
      <c r="N2163" s="2" t="str">
        <f>_xlfn.XLOOKUP(A2163, 'Hospitalisation Details'!A:A, 'Hospitalisation Details'!L:L, "not found")</f>
        <v>tier - 3</v>
      </c>
      <c r="O2163" s="2" t="str">
        <f>_xlfn.XLOOKUP(A2163, 'Hospitalisation Details'!A:A, 'Hospitalisation Details'!N:N, "not found")</f>
        <v>tier - 3</v>
      </c>
      <c r="P2163" s="2" t="str">
        <f>_xlfn.XLOOKUP(A2163, 'Hospitalisation Details'!A:A, 'Hospitalisation Details'!P:P, "not found")</f>
        <v>R1012</v>
      </c>
      <c r="Q2163" s="2">
        <f>_xlfn.XLOOKUP(A2163, 'Hospitalisation Details'!A:A, 'Hospitalisation Details'!H:H, "not found")</f>
        <v>26</v>
      </c>
    </row>
    <row r="2164" spans="1:17" ht="15.75" x14ac:dyDescent="0.25">
      <c r="A2164" s="15" t="s">
        <v>199</v>
      </c>
      <c r="B2164" s="2" t="str">
        <f>VLOOKUP(A2164, 'Customer Names'!A:E, 4, FALSE)</f>
        <v>Grace H</v>
      </c>
      <c r="C2164" s="2">
        <f>_xlfn.XLOOKUP(A2164, 'Medical Examinations'!A:A, 'Medical Examinations'!B:B, "not found")</f>
        <v>27.06</v>
      </c>
      <c r="D2164" s="2">
        <f>_xlfn.XLOOKUP(A2164, 'Medical Examinations'!A:A, 'Medical Examinations'!D:D, "not found")</f>
        <v>6.14</v>
      </c>
      <c r="E2164" s="2" t="str">
        <f>_xlfn.XLOOKUP(A2164, 'Medical Examinations'!A:A, 'Medical Examinations'!F:F, "not found")</f>
        <v>No</v>
      </c>
      <c r="F2164" s="2" t="str">
        <f>_xlfn.XLOOKUP(A2164, 'Medical Examinations'!A:A, 'Medical Examinations'!G:G, "not found")</f>
        <v>yes</v>
      </c>
      <c r="G2164" s="2" t="str">
        <f>_xlfn.XLOOKUP(A2164, 'Medical Examinations'!A:A, 'Medical Examinations'!H:H, "not found")</f>
        <v>No</v>
      </c>
      <c r="H2164" s="2">
        <f>_xlfn.XLOOKUP(A2164, 'Medical Examinations'!A:A, 'Medical Examinations'!J:J, "not found")</f>
        <v>1</v>
      </c>
      <c r="I2164" s="2" t="str">
        <f>_xlfn.XLOOKUP(A2164, 'Medical Examinations'!A:A, 'Medical Examinations'!L:L, "not found")</f>
        <v>No</v>
      </c>
      <c r="J2164" s="2" t="str">
        <f>_xlfn.XLOOKUP(A2164, 'Medical Examinations'!A:A, 'Medical Examinations'!C:C, "not found")</f>
        <v>Overweight</v>
      </c>
      <c r="K2164" s="2" t="str">
        <f>_xlfn.XLOOKUP(A2164, 'Medical Examinations'!A:A, 'Medical Examinations'!E:E, "not  found")</f>
        <v>Prediabeties</v>
      </c>
      <c r="L2164" s="16">
        <f>_xlfn.XLOOKUP(A2164, 'Hospitalisation Details'!A:A, 'Hospitalisation Details'!G:G, "not found")</f>
        <v>38348</v>
      </c>
      <c r="M2164" s="17">
        <f>_xlfn.XLOOKUP(A2164, 'Hospitalisation Details'!A:A, 'Hospitalisation Details'!J:J, "not found")</f>
        <v>1863.45</v>
      </c>
      <c r="N2164" s="2" t="str">
        <f>_xlfn.XLOOKUP(A2164, 'Hospitalisation Details'!A:A, 'Hospitalisation Details'!L:L, "not found")</f>
        <v>tier - 3</v>
      </c>
      <c r="O2164" s="2" t="str">
        <f>_xlfn.XLOOKUP(A2164, 'Hospitalisation Details'!A:A, 'Hospitalisation Details'!N:N, "not found")</f>
        <v>tier - 1</v>
      </c>
      <c r="P2164" s="2" t="str">
        <f>_xlfn.XLOOKUP(A2164, 'Hospitalisation Details'!A:A, 'Hospitalisation Details'!P:P, "not found")</f>
        <v>R1025</v>
      </c>
      <c r="Q2164" s="2">
        <f>_xlfn.XLOOKUP(A2164, 'Hospitalisation Details'!A:A, 'Hospitalisation Details'!H:H, "not found")</f>
        <v>18</v>
      </c>
    </row>
    <row r="2165" spans="1:17" ht="15.75" x14ac:dyDescent="0.25">
      <c r="A2165" s="15" t="s">
        <v>198</v>
      </c>
      <c r="B2165" s="2" t="str">
        <f>VLOOKUP(A2165, 'Customer Names'!A:E, 4, FALSE)</f>
        <v>Caitie J.</v>
      </c>
      <c r="C2165" s="2">
        <f>_xlfn.XLOOKUP(A2165, 'Medical Examinations'!A:A, 'Medical Examinations'!B:B, "not found")</f>
        <v>20.49</v>
      </c>
      <c r="D2165" s="2">
        <f>_xlfn.XLOOKUP(A2165, 'Medical Examinations'!A:A, 'Medical Examinations'!D:D, "not found")</f>
        <v>4.87</v>
      </c>
      <c r="E2165" s="2" t="str">
        <f>_xlfn.XLOOKUP(A2165, 'Medical Examinations'!A:A, 'Medical Examinations'!F:F, "not found")</f>
        <v>No</v>
      </c>
      <c r="F2165" s="2" t="str">
        <f>_xlfn.XLOOKUP(A2165, 'Medical Examinations'!A:A, 'Medical Examinations'!G:G, "not found")</f>
        <v>No</v>
      </c>
      <c r="G2165" s="2" t="str">
        <f>_xlfn.XLOOKUP(A2165, 'Medical Examinations'!A:A, 'Medical Examinations'!H:H, "not found")</f>
        <v>No</v>
      </c>
      <c r="H2165" s="2">
        <f>_xlfn.XLOOKUP(A2165, 'Medical Examinations'!A:A, 'Medical Examinations'!J:J, "not found")</f>
        <v>0</v>
      </c>
      <c r="I2165" s="2" t="str">
        <f>_xlfn.XLOOKUP(A2165, 'Medical Examinations'!A:A, 'Medical Examinations'!L:L, "not found")</f>
        <v>No</v>
      </c>
      <c r="J2165" s="2" t="str">
        <f>_xlfn.XLOOKUP(A2165, 'Medical Examinations'!A:A, 'Medical Examinations'!C:C, "not found")</f>
        <v>Normal Weight</v>
      </c>
      <c r="K2165" s="2" t="str">
        <f>_xlfn.XLOOKUP(A2165, 'Medical Examinations'!A:A, 'Medical Examinations'!E:E, "not  found")</f>
        <v>Normal</v>
      </c>
      <c r="L2165" s="16">
        <f>_xlfn.XLOOKUP(A2165, 'Hospitalisation Details'!A:A, 'Hospitalisation Details'!G:G, "not found")</f>
        <v>34674</v>
      </c>
      <c r="M2165" s="17">
        <f>_xlfn.XLOOKUP(A2165, 'Hospitalisation Details'!A:A, 'Hospitalisation Details'!J:J, "not found")</f>
        <v>1850.55</v>
      </c>
      <c r="N2165" s="2" t="str">
        <f>_xlfn.XLOOKUP(A2165, 'Hospitalisation Details'!A:A, 'Hospitalisation Details'!L:L, "not found")</f>
        <v>tier - 3</v>
      </c>
      <c r="O2165" s="2" t="str">
        <f>_xlfn.XLOOKUP(A2165, 'Hospitalisation Details'!A:A, 'Hospitalisation Details'!N:N, "not found")</f>
        <v>tier - 2</v>
      </c>
      <c r="P2165" s="2" t="str">
        <f>_xlfn.XLOOKUP(A2165, 'Hospitalisation Details'!A:A, 'Hospitalisation Details'!P:P, "not found")</f>
        <v>R1012</v>
      </c>
      <c r="Q2165" s="2">
        <f>_xlfn.XLOOKUP(A2165, 'Hospitalisation Details'!A:A, 'Hospitalisation Details'!H:H, "not found")</f>
        <v>28</v>
      </c>
    </row>
    <row r="2166" spans="1:17" ht="15.75" x14ac:dyDescent="0.25">
      <c r="A2166" s="15" t="s">
        <v>197</v>
      </c>
      <c r="B2166" s="2" t="str">
        <f>VLOOKUP(A2166, 'Customer Names'!A:E, 4, FALSE)</f>
        <v>Benjamin</v>
      </c>
      <c r="C2166" s="2">
        <f>_xlfn.XLOOKUP(A2166, 'Medical Examinations'!A:A, 'Medical Examinations'!B:B, "not found")</f>
        <v>28.4</v>
      </c>
      <c r="D2166" s="2">
        <f>_xlfn.XLOOKUP(A2166, 'Medical Examinations'!A:A, 'Medical Examinations'!D:D, "not found")</f>
        <v>4.3</v>
      </c>
      <c r="E2166" s="2" t="str">
        <f>_xlfn.XLOOKUP(A2166, 'Medical Examinations'!A:A, 'Medical Examinations'!F:F, "not found")</f>
        <v>No</v>
      </c>
      <c r="F2166" s="2" t="str">
        <f>_xlfn.XLOOKUP(A2166, 'Medical Examinations'!A:A, 'Medical Examinations'!G:G, "not found")</f>
        <v>No</v>
      </c>
      <c r="G2166" s="2" t="str">
        <f>_xlfn.XLOOKUP(A2166, 'Medical Examinations'!A:A, 'Medical Examinations'!H:H, "not found")</f>
        <v>Yes</v>
      </c>
      <c r="H2166" s="2">
        <f>_xlfn.XLOOKUP(A2166, 'Medical Examinations'!A:A, 'Medical Examinations'!J:J, "not found")</f>
        <v>1</v>
      </c>
      <c r="I2166" s="2" t="str">
        <f>_xlfn.XLOOKUP(A2166, 'Medical Examinations'!A:A, 'Medical Examinations'!L:L, "not found")</f>
        <v>No</v>
      </c>
      <c r="J2166" s="2" t="str">
        <f>_xlfn.XLOOKUP(A2166, 'Medical Examinations'!A:A, 'Medical Examinations'!C:C, "not found")</f>
        <v>Overweight</v>
      </c>
      <c r="K2166" s="2" t="str">
        <f>_xlfn.XLOOKUP(A2166, 'Medical Examinations'!A:A, 'Medical Examinations'!E:E, "not  found")</f>
        <v>Normal</v>
      </c>
      <c r="L2166" s="16">
        <f>_xlfn.XLOOKUP(A2166, 'Hospitalisation Details'!A:A, 'Hospitalisation Details'!G:G, "not found")</f>
        <v>37822</v>
      </c>
      <c r="M2166" s="17">
        <f>_xlfn.XLOOKUP(A2166, 'Hospitalisation Details'!A:A, 'Hospitalisation Details'!J:J, "not found")</f>
        <v>1842.52</v>
      </c>
      <c r="N2166" s="2" t="str">
        <f>_xlfn.XLOOKUP(A2166, 'Hospitalisation Details'!A:A, 'Hospitalisation Details'!L:L, "not found")</f>
        <v>tier - 3</v>
      </c>
      <c r="O2166" s="2" t="str">
        <f>_xlfn.XLOOKUP(A2166, 'Hospitalisation Details'!A:A, 'Hospitalisation Details'!N:N, "not found")</f>
        <v>tier - 2</v>
      </c>
      <c r="P2166" s="2" t="str">
        <f>_xlfn.XLOOKUP(A2166, 'Hospitalisation Details'!A:A, 'Hospitalisation Details'!P:P, "not found")</f>
        <v>R1011</v>
      </c>
      <c r="Q2166" s="2">
        <f>_xlfn.XLOOKUP(A2166, 'Hospitalisation Details'!A:A, 'Hospitalisation Details'!H:H, "not found")</f>
        <v>19</v>
      </c>
    </row>
    <row r="2167" spans="1:17" ht="15.75" x14ac:dyDescent="0.25">
      <c r="A2167" s="15" t="s">
        <v>196</v>
      </c>
      <c r="B2167" s="2" t="str">
        <f>VLOOKUP(A2167, 'Customer Names'!A:E, 4, FALSE)</f>
        <v>Ian T</v>
      </c>
      <c r="C2167" s="2">
        <f>_xlfn.XLOOKUP(A2167, 'Medical Examinations'!A:A, 'Medical Examinations'!B:B, "not found")</f>
        <v>41.91</v>
      </c>
      <c r="D2167" s="2">
        <f>_xlfn.XLOOKUP(A2167, 'Medical Examinations'!A:A, 'Medical Examinations'!D:D, "not found")</f>
        <v>6.19</v>
      </c>
      <c r="E2167" s="2" t="str">
        <f>_xlfn.XLOOKUP(A2167, 'Medical Examinations'!A:A, 'Medical Examinations'!F:F, "not found")</f>
        <v>No</v>
      </c>
      <c r="F2167" s="2" t="str">
        <f>_xlfn.XLOOKUP(A2167, 'Medical Examinations'!A:A, 'Medical Examinations'!G:G, "not found")</f>
        <v>No</v>
      </c>
      <c r="G2167" s="2" t="str">
        <f>_xlfn.XLOOKUP(A2167, 'Medical Examinations'!A:A, 'Medical Examinations'!H:H, "not found")</f>
        <v>No</v>
      </c>
      <c r="H2167" s="2">
        <f>_xlfn.XLOOKUP(A2167, 'Medical Examinations'!A:A, 'Medical Examinations'!J:J, "not found")</f>
        <v>0</v>
      </c>
      <c r="I2167" s="2" t="str">
        <f>_xlfn.XLOOKUP(A2167, 'Medical Examinations'!A:A, 'Medical Examinations'!L:L, "not found")</f>
        <v>No</v>
      </c>
      <c r="J2167" s="2" t="str">
        <f>_xlfn.XLOOKUP(A2167, 'Medical Examinations'!A:A, 'Medical Examinations'!C:C, "not found")</f>
        <v>Obesity</v>
      </c>
      <c r="K2167" s="2" t="str">
        <f>_xlfn.XLOOKUP(A2167, 'Medical Examinations'!A:A, 'Medical Examinations'!E:E, "not  found")</f>
        <v>Prediabeties</v>
      </c>
      <c r="L2167" s="16">
        <f>_xlfn.XLOOKUP(A2167, 'Hospitalisation Details'!A:A, 'Hospitalisation Details'!G:G, "not found")</f>
        <v>36506</v>
      </c>
      <c r="M2167" s="17">
        <f>_xlfn.XLOOKUP(A2167, 'Hospitalisation Details'!A:A, 'Hospitalisation Details'!J:J, "not found")</f>
        <v>1837.28</v>
      </c>
      <c r="N2167" s="2" t="str">
        <f>_xlfn.XLOOKUP(A2167, 'Hospitalisation Details'!A:A, 'Hospitalisation Details'!L:L, "not found")</f>
        <v>tier - 3</v>
      </c>
      <c r="O2167" s="2" t="str">
        <f>_xlfn.XLOOKUP(A2167, 'Hospitalisation Details'!A:A, 'Hospitalisation Details'!N:N, "not found")</f>
        <v>tier - 2</v>
      </c>
      <c r="P2167" s="2" t="str">
        <f>_xlfn.XLOOKUP(A2167, 'Hospitalisation Details'!A:A, 'Hospitalisation Details'!P:P, "not found")</f>
        <v>R1013</v>
      </c>
      <c r="Q2167" s="2">
        <f>_xlfn.XLOOKUP(A2167, 'Hospitalisation Details'!A:A, 'Hospitalisation Details'!H:H, "not found")</f>
        <v>23</v>
      </c>
    </row>
    <row r="2168" spans="1:17" ht="15.75" x14ac:dyDescent="0.25">
      <c r="A2168" s="15" t="s">
        <v>195</v>
      </c>
      <c r="B2168" s="2" t="str">
        <f>VLOOKUP(A2168, 'Customer Names'!A:E, 4, FALSE)</f>
        <v>Tadese</v>
      </c>
      <c r="C2168" s="2">
        <f>_xlfn.XLOOKUP(A2168, 'Medical Examinations'!A:A, 'Medical Examinations'!B:B, "not found")</f>
        <v>24.6</v>
      </c>
      <c r="D2168" s="2">
        <f>_xlfn.XLOOKUP(A2168, 'Medical Examinations'!A:A, 'Medical Examinations'!D:D, "not found")</f>
        <v>6.19</v>
      </c>
      <c r="E2168" s="2" t="str">
        <f>_xlfn.XLOOKUP(A2168, 'Medical Examinations'!A:A, 'Medical Examinations'!F:F, "not found")</f>
        <v>No</v>
      </c>
      <c r="F2168" s="2" t="str">
        <f>_xlfn.XLOOKUP(A2168, 'Medical Examinations'!A:A, 'Medical Examinations'!G:G, "not found")</f>
        <v>No</v>
      </c>
      <c r="G2168" s="2" t="str">
        <f>_xlfn.XLOOKUP(A2168, 'Medical Examinations'!A:A, 'Medical Examinations'!H:H, "not found")</f>
        <v>Yes</v>
      </c>
      <c r="H2168" s="2">
        <f>_xlfn.XLOOKUP(A2168, 'Medical Examinations'!A:A, 'Medical Examinations'!J:J, "not found")</f>
        <v>1</v>
      </c>
      <c r="I2168" s="2" t="str">
        <f>_xlfn.XLOOKUP(A2168, 'Medical Examinations'!A:A, 'Medical Examinations'!L:L, "not found")</f>
        <v>No</v>
      </c>
      <c r="J2168" s="2" t="str">
        <f>_xlfn.XLOOKUP(A2168, 'Medical Examinations'!A:A, 'Medical Examinations'!C:C, "not found")</f>
        <v>Normal Weight</v>
      </c>
      <c r="K2168" s="2" t="str">
        <f>_xlfn.XLOOKUP(A2168, 'Medical Examinations'!A:A, 'Medical Examinations'!E:E, "not  found")</f>
        <v>Prediabeties</v>
      </c>
      <c r="L2168" s="16">
        <f>_xlfn.XLOOKUP(A2168, 'Hospitalisation Details'!A:A, 'Hospitalisation Details'!G:G, "not found")</f>
        <v>37837</v>
      </c>
      <c r="M2168" s="17">
        <f>_xlfn.XLOOKUP(A2168, 'Hospitalisation Details'!A:A, 'Hospitalisation Details'!J:J, "not found")</f>
        <v>1837.24</v>
      </c>
      <c r="N2168" s="2" t="str">
        <f>_xlfn.XLOOKUP(A2168, 'Hospitalisation Details'!A:A, 'Hospitalisation Details'!L:L, "not found")</f>
        <v>tier - 3</v>
      </c>
      <c r="O2168" s="2" t="str">
        <f>_xlfn.XLOOKUP(A2168, 'Hospitalisation Details'!A:A, 'Hospitalisation Details'!N:N, "not found")</f>
        <v>tier - 2</v>
      </c>
      <c r="P2168" s="2" t="str">
        <f>_xlfn.XLOOKUP(A2168, 'Hospitalisation Details'!A:A, 'Hospitalisation Details'!P:P, "not found")</f>
        <v>R1011</v>
      </c>
      <c r="Q2168" s="2">
        <f>_xlfn.XLOOKUP(A2168, 'Hospitalisation Details'!A:A, 'Hospitalisation Details'!H:H, "not found")</f>
        <v>19</v>
      </c>
    </row>
    <row r="2169" spans="1:17" ht="15.75" x14ac:dyDescent="0.25">
      <c r="A2169" s="15" t="s">
        <v>194</v>
      </c>
      <c r="B2169" s="2" t="str">
        <f>VLOOKUP(A2169, 'Customer Names'!A:E, 4, FALSE)</f>
        <v>Jonathan</v>
      </c>
      <c r="C2169" s="2">
        <f>_xlfn.XLOOKUP(A2169, 'Medical Examinations'!A:A, 'Medical Examinations'!B:B, "not found")</f>
        <v>20.9</v>
      </c>
      <c r="D2169" s="2">
        <f>_xlfn.XLOOKUP(A2169, 'Medical Examinations'!A:A, 'Medical Examinations'!D:D, "not found")</f>
        <v>5.12</v>
      </c>
      <c r="E2169" s="2" t="str">
        <f>_xlfn.XLOOKUP(A2169, 'Medical Examinations'!A:A, 'Medical Examinations'!F:F, "not found")</f>
        <v>No</v>
      </c>
      <c r="F2169" s="2" t="str">
        <f>_xlfn.XLOOKUP(A2169, 'Medical Examinations'!A:A, 'Medical Examinations'!G:G, "not found")</f>
        <v>No</v>
      </c>
      <c r="G2169" s="2" t="str">
        <f>_xlfn.XLOOKUP(A2169, 'Medical Examinations'!A:A, 'Medical Examinations'!H:H, "not found")</f>
        <v>Yes</v>
      </c>
      <c r="H2169" s="2">
        <f>_xlfn.XLOOKUP(A2169, 'Medical Examinations'!A:A, 'Medical Examinations'!J:J, "not found")</f>
        <v>1</v>
      </c>
      <c r="I2169" s="2" t="str">
        <f>_xlfn.XLOOKUP(A2169, 'Medical Examinations'!A:A, 'Medical Examinations'!L:L, "not found")</f>
        <v>No</v>
      </c>
      <c r="J2169" s="2" t="str">
        <f>_xlfn.XLOOKUP(A2169, 'Medical Examinations'!A:A, 'Medical Examinations'!C:C, "not found")</f>
        <v>Normal Weight</v>
      </c>
      <c r="K2169" s="2" t="str">
        <f>_xlfn.XLOOKUP(A2169, 'Medical Examinations'!A:A, 'Medical Examinations'!E:E, "not  found")</f>
        <v>Normal</v>
      </c>
      <c r="L2169" s="16">
        <f>_xlfn.XLOOKUP(A2169, 'Hospitalisation Details'!A:A, 'Hospitalisation Details'!G:G, "not found")</f>
        <v>37844</v>
      </c>
      <c r="M2169" s="17">
        <f>_xlfn.XLOOKUP(A2169, 'Hospitalisation Details'!A:A, 'Hospitalisation Details'!J:J, "not found")</f>
        <v>1832.09</v>
      </c>
      <c r="N2169" s="2" t="str">
        <f>_xlfn.XLOOKUP(A2169, 'Hospitalisation Details'!A:A, 'Hospitalisation Details'!L:L, "not found")</f>
        <v>tier - 3</v>
      </c>
      <c r="O2169" s="2" t="str">
        <f>_xlfn.XLOOKUP(A2169, 'Hospitalisation Details'!A:A, 'Hospitalisation Details'!N:N, "not found")</f>
        <v>tier - 3</v>
      </c>
      <c r="P2169" s="2" t="str">
        <f>_xlfn.XLOOKUP(A2169, 'Hospitalisation Details'!A:A, 'Hospitalisation Details'!P:P, "not found")</f>
        <v>R1011</v>
      </c>
      <c r="Q2169" s="2">
        <f>_xlfn.XLOOKUP(A2169, 'Hospitalisation Details'!A:A, 'Hospitalisation Details'!H:H, "not found")</f>
        <v>19</v>
      </c>
    </row>
    <row r="2170" spans="1:17" ht="15.75" x14ac:dyDescent="0.25">
      <c r="A2170" s="15" t="s">
        <v>193</v>
      </c>
      <c r="B2170" s="2" t="str">
        <f>VLOOKUP(A2170, 'Customer Names'!A:E, 4, FALSE)</f>
        <v>Dathan</v>
      </c>
      <c r="C2170" s="2">
        <f>_xlfn.XLOOKUP(A2170, 'Medical Examinations'!A:A, 'Medical Examinations'!B:B, "not found")</f>
        <v>34.4</v>
      </c>
      <c r="D2170" s="2">
        <f>_xlfn.XLOOKUP(A2170, 'Medical Examinations'!A:A, 'Medical Examinations'!D:D, "not found")</f>
        <v>4.04</v>
      </c>
      <c r="E2170" s="2" t="str">
        <f>_xlfn.XLOOKUP(A2170, 'Medical Examinations'!A:A, 'Medical Examinations'!F:F, "not found")</f>
        <v>No</v>
      </c>
      <c r="F2170" s="2" t="str">
        <f>_xlfn.XLOOKUP(A2170, 'Medical Examinations'!A:A, 'Medical Examinations'!G:G, "not found")</f>
        <v>No</v>
      </c>
      <c r="G2170" s="2" t="str">
        <f>_xlfn.XLOOKUP(A2170, 'Medical Examinations'!A:A, 'Medical Examinations'!H:H, "not found")</f>
        <v>No</v>
      </c>
      <c r="H2170" s="2">
        <f>_xlfn.XLOOKUP(A2170, 'Medical Examinations'!A:A, 'Medical Examinations'!J:J, "not found")</f>
        <v>0</v>
      </c>
      <c r="I2170" s="2" t="str">
        <f>_xlfn.XLOOKUP(A2170, 'Medical Examinations'!A:A, 'Medical Examinations'!L:L, "not found")</f>
        <v>No</v>
      </c>
      <c r="J2170" s="2" t="str">
        <f>_xlfn.XLOOKUP(A2170, 'Medical Examinations'!A:A, 'Medical Examinations'!C:C, "not found")</f>
        <v>Obesity</v>
      </c>
      <c r="K2170" s="2" t="str">
        <f>_xlfn.XLOOKUP(A2170, 'Medical Examinations'!A:A, 'Medical Examinations'!E:E, "not  found")</f>
        <v>Normal</v>
      </c>
      <c r="L2170" s="16">
        <f>_xlfn.XLOOKUP(A2170, 'Hospitalisation Details'!A:A, 'Hospitalisation Details'!G:G, "not found")</f>
        <v>36434</v>
      </c>
      <c r="M2170" s="17">
        <f>_xlfn.XLOOKUP(A2170, 'Hospitalisation Details'!A:A, 'Hospitalisation Details'!J:J, "not found")</f>
        <v>1826.84</v>
      </c>
      <c r="N2170" s="2" t="str">
        <f>_xlfn.XLOOKUP(A2170, 'Hospitalisation Details'!A:A, 'Hospitalisation Details'!L:L, "not found")</f>
        <v>tier - 3</v>
      </c>
      <c r="O2170" s="2" t="str">
        <f>_xlfn.XLOOKUP(A2170, 'Hospitalisation Details'!A:A, 'Hospitalisation Details'!N:N, "not found")</f>
        <v>tier - 2</v>
      </c>
      <c r="P2170" s="2" t="str">
        <f>_xlfn.XLOOKUP(A2170, 'Hospitalisation Details'!A:A, 'Hospitalisation Details'!P:P, "not found")</f>
        <v>R1011</v>
      </c>
      <c r="Q2170" s="2">
        <f>_xlfn.XLOOKUP(A2170, 'Hospitalisation Details'!A:A, 'Hospitalisation Details'!H:H, "not found")</f>
        <v>23</v>
      </c>
    </row>
    <row r="2171" spans="1:17" ht="15.75" x14ac:dyDescent="0.25">
      <c r="A2171" s="15" t="s">
        <v>192</v>
      </c>
      <c r="B2171" s="2" t="str">
        <f>VLOOKUP(A2171, 'Customer Names'!A:E, 4, FALSE)</f>
        <v>Eric</v>
      </c>
      <c r="C2171" s="2">
        <f>_xlfn.XLOOKUP(A2171, 'Medical Examinations'!A:A, 'Medical Examinations'!B:B, "not found")</f>
        <v>32.56</v>
      </c>
      <c r="D2171" s="2">
        <f>_xlfn.XLOOKUP(A2171, 'Medical Examinations'!A:A, 'Medical Examinations'!D:D, "not found")</f>
        <v>5.36</v>
      </c>
      <c r="E2171" s="2" t="str">
        <f>_xlfn.XLOOKUP(A2171, 'Medical Examinations'!A:A, 'Medical Examinations'!F:F, "not found")</f>
        <v>No</v>
      </c>
      <c r="F2171" s="2" t="str">
        <f>_xlfn.XLOOKUP(A2171, 'Medical Examinations'!A:A, 'Medical Examinations'!G:G, "not found")</f>
        <v>No</v>
      </c>
      <c r="G2171" s="2" t="str">
        <f>_xlfn.XLOOKUP(A2171, 'Medical Examinations'!A:A, 'Medical Examinations'!H:H, "not found")</f>
        <v>No</v>
      </c>
      <c r="H2171" s="2">
        <f>_xlfn.XLOOKUP(A2171, 'Medical Examinations'!A:A, 'Medical Examinations'!J:J, "not found")</f>
        <v>0</v>
      </c>
      <c r="I2171" s="2" t="str">
        <f>_xlfn.XLOOKUP(A2171, 'Medical Examinations'!A:A, 'Medical Examinations'!L:L, "not found")</f>
        <v>No</v>
      </c>
      <c r="J2171" s="2" t="str">
        <f>_xlfn.XLOOKUP(A2171, 'Medical Examinations'!A:A, 'Medical Examinations'!C:C, "not found")</f>
        <v>Obesity</v>
      </c>
      <c r="K2171" s="2" t="str">
        <f>_xlfn.XLOOKUP(A2171, 'Medical Examinations'!A:A, 'Medical Examinations'!E:E, "not  found")</f>
        <v>Normal</v>
      </c>
      <c r="L2171" s="16">
        <f>_xlfn.XLOOKUP(A2171, 'Hospitalisation Details'!A:A, 'Hospitalisation Details'!G:G, "not found")</f>
        <v>36481</v>
      </c>
      <c r="M2171" s="17">
        <f>_xlfn.XLOOKUP(A2171, 'Hospitalisation Details'!A:A, 'Hospitalisation Details'!J:J, "not found")</f>
        <v>1824.29</v>
      </c>
      <c r="N2171" s="2" t="str">
        <f>_xlfn.XLOOKUP(A2171, 'Hospitalisation Details'!A:A, 'Hospitalisation Details'!L:L, "not found")</f>
        <v>tier - 3</v>
      </c>
      <c r="O2171" s="2" t="str">
        <f>_xlfn.XLOOKUP(A2171, 'Hospitalisation Details'!A:A, 'Hospitalisation Details'!N:N, "not found")</f>
        <v>tier - 3</v>
      </c>
      <c r="P2171" s="2" t="str">
        <f>_xlfn.XLOOKUP(A2171, 'Hospitalisation Details'!A:A, 'Hospitalisation Details'!P:P, "not found")</f>
        <v>R1013</v>
      </c>
      <c r="Q2171" s="2">
        <f>_xlfn.XLOOKUP(A2171, 'Hospitalisation Details'!A:A, 'Hospitalisation Details'!H:H, "not found")</f>
        <v>23</v>
      </c>
    </row>
    <row r="2172" spans="1:17" ht="15.75" x14ac:dyDescent="0.25">
      <c r="A2172" s="15" t="s">
        <v>191</v>
      </c>
      <c r="B2172" s="2" t="str">
        <f>VLOOKUP(A2172, 'Customer Names'!A:E, 4, FALSE)</f>
        <v>Allison M</v>
      </c>
      <c r="C2172" s="2">
        <f>_xlfn.XLOOKUP(A2172, 'Medical Examinations'!A:A, 'Medical Examinations'!B:B, "not found")</f>
        <v>27.98</v>
      </c>
      <c r="D2172" s="2">
        <f>_xlfn.XLOOKUP(A2172, 'Medical Examinations'!A:A, 'Medical Examinations'!D:D, "not found")</f>
        <v>4.38</v>
      </c>
      <c r="E2172" s="2" t="str">
        <f>_xlfn.XLOOKUP(A2172, 'Medical Examinations'!A:A, 'Medical Examinations'!F:F, "not found")</f>
        <v>No</v>
      </c>
      <c r="F2172" s="2" t="str">
        <f>_xlfn.XLOOKUP(A2172, 'Medical Examinations'!A:A, 'Medical Examinations'!G:G, "not found")</f>
        <v>yes</v>
      </c>
      <c r="G2172" s="2" t="str">
        <f>_xlfn.XLOOKUP(A2172, 'Medical Examinations'!A:A, 'Medical Examinations'!H:H, "not found")</f>
        <v>No</v>
      </c>
      <c r="H2172" s="2">
        <f>_xlfn.XLOOKUP(A2172, 'Medical Examinations'!A:A, 'Medical Examinations'!J:J, "not found")</f>
        <v>1</v>
      </c>
      <c r="I2172" s="2" t="str">
        <f>_xlfn.XLOOKUP(A2172, 'Medical Examinations'!A:A, 'Medical Examinations'!L:L, "not found")</f>
        <v>No</v>
      </c>
      <c r="J2172" s="2" t="str">
        <f>_xlfn.XLOOKUP(A2172, 'Medical Examinations'!A:A, 'Medical Examinations'!C:C, "not found")</f>
        <v>Overweight</v>
      </c>
      <c r="K2172" s="2" t="str">
        <f>_xlfn.XLOOKUP(A2172, 'Medical Examinations'!A:A, 'Medical Examinations'!E:E, "not  found")</f>
        <v>Normal</v>
      </c>
      <c r="L2172" s="16">
        <f>_xlfn.XLOOKUP(A2172, 'Hospitalisation Details'!A:A, 'Hospitalisation Details'!G:G, "not found")</f>
        <v>38218</v>
      </c>
      <c r="M2172" s="17">
        <f>_xlfn.XLOOKUP(A2172, 'Hospitalisation Details'!A:A, 'Hospitalisation Details'!J:J, "not found")</f>
        <v>1822.54</v>
      </c>
      <c r="N2172" s="2" t="str">
        <f>_xlfn.XLOOKUP(A2172, 'Hospitalisation Details'!A:A, 'Hospitalisation Details'!L:L, "not found")</f>
        <v>tier - 3</v>
      </c>
      <c r="O2172" s="2" t="str">
        <f>_xlfn.XLOOKUP(A2172, 'Hospitalisation Details'!A:A, 'Hospitalisation Details'!N:N, "not found")</f>
        <v>tier - 1</v>
      </c>
      <c r="P2172" s="2" t="str">
        <f>_xlfn.XLOOKUP(A2172, 'Hospitalisation Details'!A:A, 'Hospitalisation Details'!P:P, "not found")</f>
        <v>R1012</v>
      </c>
      <c r="Q2172" s="2">
        <f>_xlfn.XLOOKUP(A2172, 'Hospitalisation Details'!A:A, 'Hospitalisation Details'!H:H, "not found")</f>
        <v>18</v>
      </c>
    </row>
    <row r="2173" spans="1:17" ht="15.75" x14ac:dyDescent="0.25">
      <c r="A2173" s="15" t="s">
        <v>190</v>
      </c>
      <c r="B2173" s="2" t="str">
        <f>VLOOKUP(A2173, 'Customer Names'!A:E, 4, FALSE)</f>
        <v>Paul</v>
      </c>
      <c r="C2173" s="2">
        <f>_xlfn.XLOOKUP(A2173, 'Medical Examinations'!A:A, 'Medical Examinations'!B:B, "not found")</f>
        <v>26.51</v>
      </c>
      <c r="D2173" s="2">
        <f>_xlfn.XLOOKUP(A2173, 'Medical Examinations'!A:A, 'Medical Examinations'!D:D, "not found")</f>
        <v>4.58</v>
      </c>
      <c r="E2173" s="2" t="str">
        <f>_xlfn.XLOOKUP(A2173, 'Medical Examinations'!A:A, 'Medical Examinations'!F:F, "not found")</f>
        <v>No</v>
      </c>
      <c r="F2173" s="2" t="str">
        <f>_xlfn.XLOOKUP(A2173, 'Medical Examinations'!A:A, 'Medical Examinations'!G:G, "not found")</f>
        <v>No</v>
      </c>
      <c r="G2173" s="2" t="str">
        <f>_xlfn.XLOOKUP(A2173, 'Medical Examinations'!A:A, 'Medical Examinations'!H:H, "not found")</f>
        <v>No</v>
      </c>
      <c r="H2173" s="2">
        <f>_xlfn.XLOOKUP(A2173, 'Medical Examinations'!A:A, 'Medical Examinations'!J:J, "not found")</f>
        <v>0</v>
      </c>
      <c r="I2173" s="2" t="str">
        <f>_xlfn.XLOOKUP(A2173, 'Medical Examinations'!A:A, 'Medical Examinations'!L:L, "not found")</f>
        <v>No</v>
      </c>
      <c r="J2173" s="2" t="str">
        <f>_xlfn.XLOOKUP(A2173, 'Medical Examinations'!A:A, 'Medical Examinations'!C:C, "not found")</f>
        <v>Overweight</v>
      </c>
      <c r="K2173" s="2" t="str">
        <f>_xlfn.XLOOKUP(A2173, 'Medical Examinations'!A:A, 'Medical Examinations'!E:E, "not  found")</f>
        <v>Normal</v>
      </c>
      <c r="L2173" s="16">
        <f>_xlfn.XLOOKUP(A2173, 'Hospitalisation Details'!A:A, 'Hospitalisation Details'!G:G, "not found")</f>
        <v>36428</v>
      </c>
      <c r="M2173" s="17">
        <f>_xlfn.XLOOKUP(A2173, 'Hospitalisation Details'!A:A, 'Hospitalisation Details'!J:J, "not found")</f>
        <v>1815.88</v>
      </c>
      <c r="N2173" s="2" t="str">
        <f>_xlfn.XLOOKUP(A2173, 'Hospitalisation Details'!A:A, 'Hospitalisation Details'!L:L, "not found")</f>
        <v>tier - 3</v>
      </c>
      <c r="O2173" s="2" t="str">
        <f>_xlfn.XLOOKUP(A2173, 'Hospitalisation Details'!A:A, 'Hospitalisation Details'!N:N, "not found")</f>
        <v>tier - 3</v>
      </c>
      <c r="P2173" s="2" t="str">
        <f>_xlfn.XLOOKUP(A2173, 'Hospitalisation Details'!A:A, 'Hospitalisation Details'!P:P, "not found")</f>
        <v>R1013</v>
      </c>
      <c r="Q2173" s="2">
        <f>_xlfn.XLOOKUP(A2173, 'Hospitalisation Details'!A:A, 'Hospitalisation Details'!H:H, "not found")</f>
        <v>23</v>
      </c>
    </row>
    <row r="2174" spans="1:17" ht="15.75" x14ac:dyDescent="0.25">
      <c r="A2174" s="15" t="s">
        <v>189</v>
      </c>
      <c r="B2174" s="2" t="str">
        <f>VLOOKUP(A2174, 'Customer Names'!A:E, 4, FALSE)</f>
        <v>Aaron R</v>
      </c>
      <c r="C2174" s="2">
        <f>_xlfn.XLOOKUP(A2174, 'Medical Examinations'!A:A, 'Medical Examinations'!B:B, "not found")</f>
        <v>29.734999999999999</v>
      </c>
      <c r="D2174" s="2">
        <f>_xlfn.XLOOKUP(A2174, 'Medical Examinations'!A:A, 'Medical Examinations'!D:D, "not found")</f>
        <v>11.92</v>
      </c>
      <c r="E2174" s="2" t="str">
        <f>_xlfn.XLOOKUP(A2174, 'Medical Examinations'!A:A, 'Medical Examinations'!F:F, "not found")</f>
        <v>No</v>
      </c>
      <c r="F2174" s="2" t="str">
        <f>_xlfn.XLOOKUP(A2174, 'Medical Examinations'!A:A, 'Medical Examinations'!G:G, "not found")</f>
        <v>No</v>
      </c>
      <c r="G2174" s="2" t="str">
        <f>_xlfn.XLOOKUP(A2174, 'Medical Examinations'!A:A, 'Medical Examinations'!H:H, "not found")</f>
        <v>No</v>
      </c>
      <c r="H2174" s="2">
        <f>_xlfn.XLOOKUP(A2174, 'Medical Examinations'!A:A, 'Medical Examinations'!J:J, "not found")</f>
        <v>0</v>
      </c>
      <c r="I2174" s="2" t="str">
        <f>_xlfn.XLOOKUP(A2174, 'Medical Examinations'!A:A, 'Medical Examinations'!L:L, "not found")</f>
        <v>No</v>
      </c>
      <c r="J2174" s="2" t="str">
        <f>_xlfn.XLOOKUP(A2174, 'Medical Examinations'!A:A, 'Medical Examinations'!C:C, "not found")</f>
        <v>Overweight</v>
      </c>
      <c r="K2174" s="2" t="str">
        <f>_xlfn.XLOOKUP(A2174, 'Medical Examinations'!A:A, 'Medical Examinations'!E:E, "not  found")</f>
        <v>Diabetes</v>
      </c>
      <c r="L2174" s="16">
        <f>_xlfn.XLOOKUP(A2174, 'Hospitalisation Details'!A:A, 'Hospitalisation Details'!G:G, "not found")</f>
        <v>37603</v>
      </c>
      <c r="M2174" s="17">
        <f>_xlfn.XLOOKUP(A2174, 'Hospitalisation Details'!A:A, 'Hospitalisation Details'!J:J, "not found")</f>
        <v>1769.53</v>
      </c>
      <c r="N2174" s="2" t="str">
        <f>_xlfn.XLOOKUP(A2174, 'Hospitalisation Details'!A:A, 'Hospitalisation Details'!L:L, "not found")</f>
        <v>tier - 3</v>
      </c>
      <c r="O2174" s="2" t="str">
        <f>_xlfn.XLOOKUP(A2174, 'Hospitalisation Details'!A:A, 'Hospitalisation Details'!N:N, "not found")</f>
        <v>tier - 3</v>
      </c>
      <c r="P2174" s="2" t="str">
        <f>_xlfn.XLOOKUP(A2174, 'Hospitalisation Details'!A:A, 'Hospitalisation Details'!P:P, "not found")</f>
        <v>R1012</v>
      </c>
      <c r="Q2174" s="2">
        <f>_xlfn.XLOOKUP(A2174, 'Hospitalisation Details'!A:A, 'Hospitalisation Details'!H:H, "not found")</f>
        <v>20</v>
      </c>
    </row>
    <row r="2175" spans="1:17" ht="15.75" x14ac:dyDescent="0.25">
      <c r="A2175" s="15" t="s">
        <v>188</v>
      </c>
      <c r="B2175" s="2" t="str">
        <f>VLOOKUP(A2175, 'Customer Names'!A:E, 4, FALSE)</f>
        <v>Caitlin H.</v>
      </c>
      <c r="C2175" s="2">
        <f>_xlfn.XLOOKUP(A2175, 'Medical Examinations'!A:A, 'Medical Examinations'!B:B, "not found")</f>
        <v>40.5</v>
      </c>
      <c r="D2175" s="2">
        <f>_xlfn.XLOOKUP(A2175, 'Medical Examinations'!A:A, 'Medical Examinations'!D:D, "not found")</f>
        <v>5.4</v>
      </c>
      <c r="E2175" s="2" t="str">
        <f>_xlfn.XLOOKUP(A2175, 'Medical Examinations'!A:A, 'Medical Examinations'!F:F, "not found")</f>
        <v>No</v>
      </c>
      <c r="F2175" s="2" t="str">
        <f>_xlfn.XLOOKUP(A2175, 'Medical Examinations'!A:A, 'Medical Examinations'!G:G, "not found")</f>
        <v>No</v>
      </c>
      <c r="G2175" s="2" t="str">
        <f>_xlfn.XLOOKUP(A2175, 'Medical Examinations'!A:A, 'Medical Examinations'!H:H, "not found")</f>
        <v>Yes</v>
      </c>
      <c r="H2175" s="2">
        <f>_xlfn.XLOOKUP(A2175, 'Medical Examinations'!A:A, 'Medical Examinations'!J:J, "not found")</f>
        <v>1</v>
      </c>
      <c r="I2175" s="2" t="str">
        <f>_xlfn.XLOOKUP(A2175, 'Medical Examinations'!A:A, 'Medical Examinations'!L:L, "not found")</f>
        <v>No</v>
      </c>
      <c r="J2175" s="2" t="str">
        <f>_xlfn.XLOOKUP(A2175, 'Medical Examinations'!A:A, 'Medical Examinations'!C:C, "not found")</f>
        <v>Obesity</v>
      </c>
      <c r="K2175" s="2" t="str">
        <f>_xlfn.XLOOKUP(A2175, 'Medical Examinations'!A:A, 'Medical Examinations'!E:E, "not  found")</f>
        <v>Normal</v>
      </c>
      <c r="L2175" s="16">
        <f>_xlfn.XLOOKUP(A2175, 'Hospitalisation Details'!A:A, 'Hospitalisation Details'!G:G, "not found")</f>
        <v>37944</v>
      </c>
      <c r="M2175" s="17">
        <f>_xlfn.XLOOKUP(A2175, 'Hospitalisation Details'!A:A, 'Hospitalisation Details'!J:J, "not found")</f>
        <v>1759.34</v>
      </c>
      <c r="N2175" s="2" t="str">
        <f>_xlfn.XLOOKUP(A2175, 'Hospitalisation Details'!A:A, 'Hospitalisation Details'!L:L, "not found")</f>
        <v>tier - 3</v>
      </c>
      <c r="O2175" s="2" t="str">
        <f>_xlfn.XLOOKUP(A2175, 'Hospitalisation Details'!A:A, 'Hospitalisation Details'!N:N, "not found")</f>
        <v>tier - 1</v>
      </c>
      <c r="P2175" s="2" t="str">
        <f>_xlfn.XLOOKUP(A2175, 'Hospitalisation Details'!A:A, 'Hospitalisation Details'!P:P, "not found")</f>
        <v>R1011</v>
      </c>
      <c r="Q2175" s="2">
        <f>_xlfn.XLOOKUP(A2175, 'Hospitalisation Details'!A:A, 'Hospitalisation Details'!H:H, "not found")</f>
        <v>19</v>
      </c>
    </row>
    <row r="2176" spans="1:17" ht="15.75" x14ac:dyDescent="0.25">
      <c r="A2176" s="15" t="s">
        <v>187</v>
      </c>
      <c r="B2176" s="2" t="str">
        <f>VLOOKUP(A2176, 'Customer Names'!A:E, 4, FALSE)</f>
        <v>Harald E.</v>
      </c>
      <c r="C2176" s="2">
        <f>_xlfn.XLOOKUP(A2176, 'Medical Examinations'!A:A, 'Medical Examinations'!B:B, "not found")</f>
        <v>25.64</v>
      </c>
      <c r="D2176" s="2">
        <f>_xlfn.XLOOKUP(A2176, 'Medical Examinations'!A:A, 'Medical Examinations'!D:D, "not found")</f>
        <v>4.76</v>
      </c>
      <c r="E2176" s="2" t="str">
        <f>_xlfn.XLOOKUP(A2176, 'Medical Examinations'!A:A, 'Medical Examinations'!F:F, "not found")</f>
        <v>No</v>
      </c>
      <c r="F2176" s="2" t="str">
        <f>_xlfn.XLOOKUP(A2176, 'Medical Examinations'!A:A, 'Medical Examinations'!G:G, "not found")</f>
        <v>No</v>
      </c>
      <c r="G2176" s="2" t="str">
        <f>_xlfn.XLOOKUP(A2176, 'Medical Examinations'!A:A, 'Medical Examinations'!H:H, "not found")</f>
        <v>No</v>
      </c>
      <c r="H2176" s="2">
        <f>_xlfn.XLOOKUP(A2176, 'Medical Examinations'!A:A, 'Medical Examinations'!J:J, "not found")</f>
        <v>1</v>
      </c>
      <c r="I2176" s="2" t="str">
        <f>_xlfn.XLOOKUP(A2176, 'Medical Examinations'!A:A, 'Medical Examinations'!L:L, "not found")</f>
        <v>No</v>
      </c>
      <c r="J2176" s="2" t="str">
        <f>_xlfn.XLOOKUP(A2176, 'Medical Examinations'!A:A, 'Medical Examinations'!C:C, "not found")</f>
        <v>Overweight</v>
      </c>
      <c r="K2176" s="2" t="str">
        <f>_xlfn.XLOOKUP(A2176, 'Medical Examinations'!A:A, 'Medical Examinations'!E:E, "not  found")</f>
        <v>Normal</v>
      </c>
      <c r="L2176" s="16">
        <f>_xlfn.XLOOKUP(A2176, 'Hospitalisation Details'!A:A, 'Hospitalisation Details'!G:G, "not found")</f>
        <v>36075</v>
      </c>
      <c r="M2176" s="17">
        <f>_xlfn.XLOOKUP(A2176, 'Hospitalisation Details'!A:A, 'Hospitalisation Details'!J:J, "not found")</f>
        <v>1756.6</v>
      </c>
      <c r="N2176" s="2" t="str">
        <f>_xlfn.XLOOKUP(A2176, 'Hospitalisation Details'!A:A, 'Hospitalisation Details'!L:L, "not found")</f>
        <v>tier - 3</v>
      </c>
      <c r="O2176" s="2" t="str">
        <f>_xlfn.XLOOKUP(A2176, 'Hospitalisation Details'!A:A, 'Hospitalisation Details'!N:N, "not found")</f>
        <v>tier - 3</v>
      </c>
      <c r="P2176" s="2" t="str">
        <f>_xlfn.XLOOKUP(A2176, 'Hospitalisation Details'!A:A, 'Hospitalisation Details'!P:P, "not found")</f>
        <v>R1013</v>
      </c>
      <c r="Q2176" s="2">
        <f>_xlfn.XLOOKUP(A2176, 'Hospitalisation Details'!A:A, 'Hospitalisation Details'!H:H, "not found")</f>
        <v>24</v>
      </c>
    </row>
    <row r="2177" spans="1:17" ht="15.75" x14ac:dyDescent="0.25">
      <c r="A2177" s="15" t="s">
        <v>186</v>
      </c>
      <c r="B2177" s="2" t="str">
        <f>VLOOKUP(A2177, 'Customer Names'!A:E, 4, FALSE)</f>
        <v>Siobhan A.</v>
      </c>
      <c r="C2177" s="2">
        <f>_xlfn.XLOOKUP(A2177, 'Medical Examinations'!A:A, 'Medical Examinations'!B:B, "not found")</f>
        <v>32.9</v>
      </c>
      <c r="D2177" s="2">
        <f>_xlfn.XLOOKUP(A2177, 'Medical Examinations'!A:A, 'Medical Examinations'!D:D, "not found")</f>
        <v>4.78</v>
      </c>
      <c r="E2177" s="2" t="str">
        <f>_xlfn.XLOOKUP(A2177, 'Medical Examinations'!A:A, 'Medical Examinations'!F:F, "not found")</f>
        <v>No</v>
      </c>
      <c r="F2177" s="2" t="str">
        <f>_xlfn.XLOOKUP(A2177, 'Medical Examinations'!A:A, 'Medical Examinations'!G:G, "not found")</f>
        <v>No</v>
      </c>
      <c r="G2177" s="2" t="str">
        <f>_xlfn.XLOOKUP(A2177, 'Medical Examinations'!A:A, 'Medical Examinations'!H:H, "not found")</f>
        <v>Yes</v>
      </c>
      <c r="H2177" s="2">
        <f>_xlfn.XLOOKUP(A2177, 'Medical Examinations'!A:A, 'Medical Examinations'!J:J, "not found")</f>
        <v>1</v>
      </c>
      <c r="I2177" s="2" t="str">
        <f>_xlfn.XLOOKUP(A2177, 'Medical Examinations'!A:A, 'Medical Examinations'!L:L, "not found")</f>
        <v>No</v>
      </c>
      <c r="J2177" s="2" t="str">
        <f>_xlfn.XLOOKUP(A2177, 'Medical Examinations'!A:A, 'Medical Examinations'!C:C, "not found")</f>
        <v>Obesity</v>
      </c>
      <c r="K2177" s="2" t="str">
        <f>_xlfn.XLOOKUP(A2177, 'Medical Examinations'!A:A, 'Medical Examinations'!E:E, "not  found")</f>
        <v>Normal</v>
      </c>
      <c r="L2177" s="16">
        <f>_xlfn.XLOOKUP(A2177, 'Hospitalisation Details'!A:A, 'Hospitalisation Details'!G:G, "not found")</f>
        <v>37890</v>
      </c>
      <c r="M2177" s="17">
        <f>_xlfn.XLOOKUP(A2177, 'Hospitalisation Details'!A:A, 'Hospitalisation Details'!J:J, "not found")</f>
        <v>1748.77</v>
      </c>
      <c r="N2177" s="2" t="str">
        <f>_xlfn.XLOOKUP(A2177, 'Hospitalisation Details'!A:A, 'Hospitalisation Details'!L:L, "not found")</f>
        <v>tier - 3</v>
      </c>
      <c r="O2177" s="2" t="str">
        <f>_xlfn.XLOOKUP(A2177, 'Hospitalisation Details'!A:A, 'Hospitalisation Details'!N:N, "not found")</f>
        <v>tier - 1</v>
      </c>
      <c r="P2177" s="2" t="str">
        <f>_xlfn.XLOOKUP(A2177, 'Hospitalisation Details'!A:A, 'Hospitalisation Details'!P:P, "not found")</f>
        <v>R1011</v>
      </c>
      <c r="Q2177" s="2">
        <f>_xlfn.XLOOKUP(A2177, 'Hospitalisation Details'!A:A, 'Hospitalisation Details'!H:H, "not found")</f>
        <v>19</v>
      </c>
    </row>
    <row r="2178" spans="1:17" ht="15.75" x14ac:dyDescent="0.25">
      <c r="A2178" s="15" t="s">
        <v>185</v>
      </c>
      <c r="B2178" s="2" t="str">
        <f>VLOOKUP(A2178, 'Customer Names'!A:E, 4, FALSE)</f>
        <v>Andrea J.</v>
      </c>
      <c r="C2178" s="2">
        <f>_xlfn.XLOOKUP(A2178, 'Medical Examinations'!A:A, 'Medical Examinations'!B:B, "not found")</f>
        <v>29.8</v>
      </c>
      <c r="D2178" s="2">
        <f>_xlfn.XLOOKUP(A2178, 'Medical Examinations'!A:A, 'Medical Examinations'!D:D, "not found")</f>
        <v>4.26</v>
      </c>
      <c r="E2178" s="2" t="str">
        <f>_xlfn.XLOOKUP(A2178, 'Medical Examinations'!A:A, 'Medical Examinations'!F:F, "not found")</f>
        <v>No</v>
      </c>
      <c r="F2178" s="2" t="str">
        <f>_xlfn.XLOOKUP(A2178, 'Medical Examinations'!A:A, 'Medical Examinations'!G:G, "not found")</f>
        <v>No</v>
      </c>
      <c r="G2178" s="2" t="str">
        <f>_xlfn.XLOOKUP(A2178, 'Medical Examinations'!A:A, 'Medical Examinations'!H:H, "not found")</f>
        <v>Yes</v>
      </c>
      <c r="H2178" s="2">
        <f>_xlfn.XLOOKUP(A2178, 'Medical Examinations'!A:A, 'Medical Examinations'!J:J, "not found")</f>
        <v>1</v>
      </c>
      <c r="I2178" s="2" t="str">
        <f>_xlfn.XLOOKUP(A2178, 'Medical Examinations'!A:A, 'Medical Examinations'!L:L, "not found")</f>
        <v>No</v>
      </c>
      <c r="J2178" s="2" t="str">
        <f>_xlfn.XLOOKUP(A2178, 'Medical Examinations'!A:A, 'Medical Examinations'!C:C, "not found")</f>
        <v>Overweight</v>
      </c>
      <c r="K2178" s="2" t="str">
        <f>_xlfn.XLOOKUP(A2178, 'Medical Examinations'!A:A, 'Medical Examinations'!E:E, "not  found")</f>
        <v>Normal</v>
      </c>
      <c r="L2178" s="16">
        <f>_xlfn.XLOOKUP(A2178, 'Hospitalisation Details'!A:A, 'Hospitalisation Details'!G:G, "not found")</f>
        <v>37830</v>
      </c>
      <c r="M2178" s="17">
        <f>_xlfn.XLOOKUP(A2178, 'Hospitalisation Details'!A:A, 'Hospitalisation Details'!J:J, "not found")</f>
        <v>1744.47</v>
      </c>
      <c r="N2178" s="2" t="str">
        <f>_xlfn.XLOOKUP(A2178, 'Hospitalisation Details'!A:A, 'Hospitalisation Details'!L:L, "not found")</f>
        <v>tier - 3</v>
      </c>
      <c r="O2178" s="2" t="str">
        <f>_xlfn.XLOOKUP(A2178, 'Hospitalisation Details'!A:A, 'Hospitalisation Details'!N:N, "not found")</f>
        <v>tier - 1</v>
      </c>
      <c r="P2178" s="2" t="str">
        <f>_xlfn.XLOOKUP(A2178, 'Hospitalisation Details'!A:A, 'Hospitalisation Details'!P:P, "not found")</f>
        <v>R1011</v>
      </c>
      <c r="Q2178" s="2">
        <f>_xlfn.XLOOKUP(A2178, 'Hospitalisation Details'!A:A, 'Hospitalisation Details'!H:H, "not found")</f>
        <v>19</v>
      </c>
    </row>
    <row r="2179" spans="1:17" ht="15.75" x14ac:dyDescent="0.25">
      <c r="A2179" s="15" t="s">
        <v>184</v>
      </c>
      <c r="B2179" s="2" t="str">
        <f>VLOOKUP(A2179, 'Customer Names'!A:E, 4, FALSE)</f>
        <v>Marie</v>
      </c>
      <c r="C2179" s="2">
        <f>_xlfn.XLOOKUP(A2179, 'Medical Examinations'!A:A, 'Medical Examinations'!B:B, "not found")</f>
        <v>28.9</v>
      </c>
      <c r="D2179" s="2">
        <f>_xlfn.XLOOKUP(A2179, 'Medical Examinations'!A:A, 'Medical Examinations'!D:D, "not found")</f>
        <v>5.85</v>
      </c>
      <c r="E2179" s="2" t="str">
        <f>_xlfn.XLOOKUP(A2179, 'Medical Examinations'!A:A, 'Medical Examinations'!F:F, "not found")</f>
        <v>No</v>
      </c>
      <c r="F2179" s="2" t="str">
        <f>_xlfn.XLOOKUP(A2179, 'Medical Examinations'!A:A, 'Medical Examinations'!G:G, "not found")</f>
        <v>No</v>
      </c>
      <c r="G2179" s="2" t="str">
        <f>_xlfn.XLOOKUP(A2179, 'Medical Examinations'!A:A, 'Medical Examinations'!H:H, "not found")</f>
        <v>Yes</v>
      </c>
      <c r="H2179" s="2">
        <f>_xlfn.XLOOKUP(A2179, 'Medical Examinations'!A:A, 'Medical Examinations'!J:J, "not found")</f>
        <v>1</v>
      </c>
      <c r="I2179" s="2" t="str">
        <f>_xlfn.XLOOKUP(A2179, 'Medical Examinations'!A:A, 'Medical Examinations'!L:L, "not found")</f>
        <v>No</v>
      </c>
      <c r="J2179" s="2" t="str">
        <f>_xlfn.XLOOKUP(A2179, 'Medical Examinations'!A:A, 'Medical Examinations'!C:C, "not found")</f>
        <v>Overweight</v>
      </c>
      <c r="K2179" s="2" t="str">
        <f>_xlfn.XLOOKUP(A2179, 'Medical Examinations'!A:A, 'Medical Examinations'!E:E, "not  found")</f>
        <v>Prediabeties</v>
      </c>
      <c r="L2179" s="16">
        <f>_xlfn.XLOOKUP(A2179, 'Hospitalisation Details'!A:A, 'Hospitalisation Details'!G:G, "not found")</f>
        <v>37827</v>
      </c>
      <c r="M2179" s="17">
        <f>_xlfn.XLOOKUP(A2179, 'Hospitalisation Details'!A:A, 'Hospitalisation Details'!J:J, "not found")</f>
        <v>1743.21</v>
      </c>
      <c r="N2179" s="2" t="str">
        <f>_xlfn.XLOOKUP(A2179, 'Hospitalisation Details'!A:A, 'Hospitalisation Details'!L:L, "not found")</f>
        <v>tier - 3</v>
      </c>
      <c r="O2179" s="2" t="str">
        <f>_xlfn.XLOOKUP(A2179, 'Hospitalisation Details'!A:A, 'Hospitalisation Details'!N:N, "not found")</f>
        <v>tier - 1</v>
      </c>
      <c r="P2179" s="2" t="str">
        <f>_xlfn.XLOOKUP(A2179, 'Hospitalisation Details'!A:A, 'Hospitalisation Details'!P:P, "not found")</f>
        <v>R1011</v>
      </c>
      <c r="Q2179" s="2">
        <f>_xlfn.XLOOKUP(A2179, 'Hospitalisation Details'!A:A, 'Hospitalisation Details'!H:H, "not found")</f>
        <v>19</v>
      </c>
    </row>
    <row r="2180" spans="1:17" ht="15.75" x14ac:dyDescent="0.25">
      <c r="A2180" s="15" t="s">
        <v>183</v>
      </c>
      <c r="B2180" s="2" t="str">
        <f>VLOOKUP(A2180, 'Customer Names'!A:E, 4, FALSE)</f>
        <v>Rachel A.</v>
      </c>
      <c r="C2180" s="2">
        <f>_xlfn.XLOOKUP(A2180, 'Medical Examinations'!A:A, 'Medical Examinations'!B:B, "not found")</f>
        <v>24.7</v>
      </c>
      <c r="D2180" s="2">
        <f>_xlfn.XLOOKUP(A2180, 'Medical Examinations'!A:A, 'Medical Examinations'!D:D, "not found")</f>
        <v>5.32</v>
      </c>
      <c r="E2180" s="2" t="str">
        <f>_xlfn.XLOOKUP(A2180, 'Medical Examinations'!A:A, 'Medical Examinations'!F:F, "not found")</f>
        <v>No</v>
      </c>
      <c r="F2180" s="2" t="str">
        <f>_xlfn.XLOOKUP(A2180, 'Medical Examinations'!A:A, 'Medical Examinations'!G:G, "not found")</f>
        <v>No</v>
      </c>
      <c r="G2180" s="2" t="str">
        <f>_xlfn.XLOOKUP(A2180, 'Medical Examinations'!A:A, 'Medical Examinations'!H:H, "not found")</f>
        <v>Yes</v>
      </c>
      <c r="H2180" s="2">
        <f>_xlfn.XLOOKUP(A2180, 'Medical Examinations'!A:A, 'Medical Examinations'!J:J, "not found")</f>
        <v>1</v>
      </c>
      <c r="I2180" s="2" t="str">
        <f>_xlfn.XLOOKUP(A2180, 'Medical Examinations'!A:A, 'Medical Examinations'!L:L, "not found")</f>
        <v>No</v>
      </c>
      <c r="J2180" s="2" t="str">
        <f>_xlfn.XLOOKUP(A2180, 'Medical Examinations'!A:A, 'Medical Examinations'!C:C, "not found")</f>
        <v>Normal Weight</v>
      </c>
      <c r="K2180" s="2" t="str">
        <f>_xlfn.XLOOKUP(A2180, 'Medical Examinations'!A:A, 'Medical Examinations'!E:E, "not  found")</f>
        <v>Normal</v>
      </c>
      <c r="L2180" s="16">
        <f>_xlfn.XLOOKUP(A2180, 'Hospitalisation Details'!A:A, 'Hospitalisation Details'!G:G, "not found")</f>
        <v>37939</v>
      </c>
      <c r="M2180" s="17">
        <f>_xlfn.XLOOKUP(A2180, 'Hospitalisation Details'!A:A, 'Hospitalisation Details'!J:J, "not found")</f>
        <v>1737.38</v>
      </c>
      <c r="N2180" s="2" t="str">
        <f>_xlfn.XLOOKUP(A2180, 'Hospitalisation Details'!A:A, 'Hospitalisation Details'!L:L, "not found")</f>
        <v>tier - 3</v>
      </c>
      <c r="O2180" s="2" t="str">
        <f>_xlfn.XLOOKUP(A2180, 'Hospitalisation Details'!A:A, 'Hospitalisation Details'!N:N, "not found")</f>
        <v>tier - 2</v>
      </c>
      <c r="P2180" s="2" t="str">
        <f>_xlfn.XLOOKUP(A2180, 'Hospitalisation Details'!A:A, 'Hospitalisation Details'!P:P, "not found")</f>
        <v>R1011</v>
      </c>
      <c r="Q2180" s="2">
        <f>_xlfn.XLOOKUP(A2180, 'Hospitalisation Details'!A:A, 'Hospitalisation Details'!H:H, "not found")</f>
        <v>19</v>
      </c>
    </row>
    <row r="2181" spans="1:17" ht="15.75" x14ac:dyDescent="0.25">
      <c r="A2181" s="15" t="s">
        <v>182</v>
      </c>
      <c r="B2181" s="2" t="str">
        <f>VLOOKUP(A2181, 'Customer Names'!A:E, 4, FALSE)</f>
        <v>Emma</v>
      </c>
      <c r="C2181" s="2">
        <f>_xlfn.XLOOKUP(A2181, 'Medical Examinations'!A:A, 'Medical Examinations'!B:B, "not found")</f>
        <v>20.6</v>
      </c>
      <c r="D2181" s="2">
        <f>_xlfn.XLOOKUP(A2181, 'Medical Examinations'!A:A, 'Medical Examinations'!D:D, "not found")</f>
        <v>5.14</v>
      </c>
      <c r="E2181" s="2" t="str">
        <f>_xlfn.XLOOKUP(A2181, 'Medical Examinations'!A:A, 'Medical Examinations'!F:F, "not found")</f>
        <v>No</v>
      </c>
      <c r="F2181" s="2" t="str">
        <f>_xlfn.XLOOKUP(A2181, 'Medical Examinations'!A:A, 'Medical Examinations'!G:G, "not found")</f>
        <v>No</v>
      </c>
      <c r="G2181" s="2" t="str">
        <f>_xlfn.XLOOKUP(A2181, 'Medical Examinations'!A:A, 'Medical Examinations'!H:H, "not found")</f>
        <v>Yes</v>
      </c>
      <c r="H2181" s="2">
        <f>_xlfn.XLOOKUP(A2181, 'Medical Examinations'!A:A, 'Medical Examinations'!J:J, "not found")</f>
        <v>1</v>
      </c>
      <c r="I2181" s="2" t="str">
        <f>_xlfn.XLOOKUP(A2181, 'Medical Examinations'!A:A, 'Medical Examinations'!L:L, "not found")</f>
        <v>No</v>
      </c>
      <c r="J2181" s="2" t="str">
        <f>_xlfn.XLOOKUP(A2181, 'Medical Examinations'!A:A, 'Medical Examinations'!C:C, "not found")</f>
        <v>Normal Weight</v>
      </c>
      <c r="K2181" s="2" t="str">
        <f>_xlfn.XLOOKUP(A2181, 'Medical Examinations'!A:A, 'Medical Examinations'!E:E, "not  found")</f>
        <v>Normal</v>
      </c>
      <c r="L2181" s="16">
        <f>_xlfn.XLOOKUP(A2181, 'Hospitalisation Details'!A:A, 'Hospitalisation Details'!G:G, "not found")</f>
        <v>37934</v>
      </c>
      <c r="M2181" s="17">
        <f>_xlfn.XLOOKUP(A2181, 'Hospitalisation Details'!A:A, 'Hospitalisation Details'!J:J, "not found")</f>
        <v>1731.68</v>
      </c>
      <c r="N2181" s="2" t="str">
        <f>_xlfn.XLOOKUP(A2181, 'Hospitalisation Details'!A:A, 'Hospitalisation Details'!L:L, "not found")</f>
        <v>tier - 3</v>
      </c>
      <c r="O2181" s="2" t="str">
        <f>_xlfn.XLOOKUP(A2181, 'Hospitalisation Details'!A:A, 'Hospitalisation Details'!N:N, "not found")</f>
        <v>tier - 2</v>
      </c>
      <c r="P2181" s="2" t="str">
        <f>_xlfn.XLOOKUP(A2181, 'Hospitalisation Details'!A:A, 'Hospitalisation Details'!P:P, "not found")</f>
        <v>R1011</v>
      </c>
      <c r="Q2181" s="2">
        <f>_xlfn.XLOOKUP(A2181, 'Hospitalisation Details'!A:A, 'Hospitalisation Details'!H:H, "not found")</f>
        <v>19</v>
      </c>
    </row>
    <row r="2182" spans="1:17" ht="15.75" x14ac:dyDescent="0.25">
      <c r="A2182" s="15" t="s">
        <v>181</v>
      </c>
      <c r="B2182" s="2" t="str">
        <f>VLOOKUP(A2182, 'Customer Names'!A:E, 4, FALSE)</f>
        <v>Kiersten</v>
      </c>
      <c r="C2182" s="2">
        <f>_xlfn.XLOOKUP(A2182, 'Medical Examinations'!A:A, 'Medical Examinations'!B:B, "not found")</f>
        <v>18.600000000000001</v>
      </c>
      <c r="D2182" s="2">
        <f>_xlfn.XLOOKUP(A2182, 'Medical Examinations'!A:A, 'Medical Examinations'!D:D, "not found")</f>
        <v>5</v>
      </c>
      <c r="E2182" s="2" t="str">
        <f>_xlfn.XLOOKUP(A2182, 'Medical Examinations'!A:A, 'Medical Examinations'!F:F, "not found")</f>
        <v>No</v>
      </c>
      <c r="F2182" s="2" t="str">
        <f>_xlfn.XLOOKUP(A2182, 'Medical Examinations'!A:A, 'Medical Examinations'!G:G, "not found")</f>
        <v>No</v>
      </c>
      <c r="G2182" s="2" t="str">
        <f>_xlfn.XLOOKUP(A2182, 'Medical Examinations'!A:A, 'Medical Examinations'!H:H, "not found")</f>
        <v>Yes</v>
      </c>
      <c r="H2182" s="2">
        <f>_xlfn.XLOOKUP(A2182, 'Medical Examinations'!A:A, 'Medical Examinations'!J:J, "not found")</f>
        <v>1</v>
      </c>
      <c r="I2182" s="2" t="str">
        <f>_xlfn.XLOOKUP(A2182, 'Medical Examinations'!A:A, 'Medical Examinations'!L:L, "not found")</f>
        <v>No</v>
      </c>
      <c r="J2182" s="2" t="str">
        <f>_xlfn.XLOOKUP(A2182, 'Medical Examinations'!A:A, 'Medical Examinations'!C:C, "not found")</f>
        <v>Normal Weight</v>
      </c>
      <c r="K2182" s="2" t="str">
        <f>_xlfn.XLOOKUP(A2182, 'Medical Examinations'!A:A, 'Medical Examinations'!E:E, "not  found")</f>
        <v>Normal</v>
      </c>
      <c r="L2182" s="16">
        <f>_xlfn.XLOOKUP(A2182, 'Hospitalisation Details'!A:A, 'Hospitalisation Details'!G:G, "not found")</f>
        <v>37865</v>
      </c>
      <c r="M2182" s="17">
        <f>_xlfn.XLOOKUP(A2182, 'Hospitalisation Details'!A:A, 'Hospitalisation Details'!J:J, "not found")</f>
        <v>1728.9</v>
      </c>
      <c r="N2182" s="2" t="str">
        <f>_xlfn.XLOOKUP(A2182, 'Hospitalisation Details'!A:A, 'Hospitalisation Details'!L:L, "not found")</f>
        <v>tier - 3</v>
      </c>
      <c r="O2182" s="2" t="str">
        <f>_xlfn.XLOOKUP(A2182, 'Hospitalisation Details'!A:A, 'Hospitalisation Details'!N:N, "not found")</f>
        <v>tier - 2</v>
      </c>
      <c r="P2182" s="2" t="str">
        <f>_xlfn.XLOOKUP(A2182, 'Hospitalisation Details'!A:A, 'Hospitalisation Details'!P:P, "not found")</f>
        <v>R1011</v>
      </c>
      <c r="Q2182" s="2">
        <f>_xlfn.XLOOKUP(A2182, 'Hospitalisation Details'!A:A, 'Hospitalisation Details'!H:H, "not found")</f>
        <v>19</v>
      </c>
    </row>
    <row r="2183" spans="1:17" ht="15.75" x14ac:dyDescent="0.25">
      <c r="A2183" s="15" t="s">
        <v>180</v>
      </c>
      <c r="B2183" s="2" t="str">
        <f>VLOOKUP(A2183, 'Customer Names'!A:E, 4, FALSE)</f>
        <v>Rachael</v>
      </c>
      <c r="C2183" s="2">
        <f>_xlfn.XLOOKUP(A2183, 'Medical Examinations'!A:A, 'Medical Examinations'!B:B, "not found")</f>
        <v>17.8</v>
      </c>
      <c r="D2183" s="2">
        <f>_xlfn.XLOOKUP(A2183, 'Medical Examinations'!A:A, 'Medical Examinations'!D:D, "not found")</f>
        <v>4.55</v>
      </c>
      <c r="E2183" s="2" t="str">
        <f>_xlfn.XLOOKUP(A2183, 'Medical Examinations'!A:A, 'Medical Examinations'!F:F, "not found")</f>
        <v>No</v>
      </c>
      <c r="F2183" s="2" t="str">
        <f>_xlfn.XLOOKUP(A2183, 'Medical Examinations'!A:A, 'Medical Examinations'!G:G, "not found")</f>
        <v>No</v>
      </c>
      <c r="G2183" s="2" t="str">
        <f>_xlfn.XLOOKUP(A2183, 'Medical Examinations'!A:A, 'Medical Examinations'!H:H, "not found")</f>
        <v>Yes</v>
      </c>
      <c r="H2183" s="2">
        <f>_xlfn.XLOOKUP(A2183, 'Medical Examinations'!A:A, 'Medical Examinations'!J:J, "not found")</f>
        <v>1</v>
      </c>
      <c r="I2183" s="2" t="str">
        <f>_xlfn.XLOOKUP(A2183, 'Medical Examinations'!A:A, 'Medical Examinations'!L:L, "not found")</f>
        <v>No</v>
      </c>
      <c r="J2183" s="2" t="str">
        <f>_xlfn.XLOOKUP(A2183, 'Medical Examinations'!A:A, 'Medical Examinations'!C:C, "not found")</f>
        <v>Underweight</v>
      </c>
      <c r="K2183" s="2" t="str">
        <f>_xlfn.XLOOKUP(A2183, 'Medical Examinations'!A:A, 'Medical Examinations'!E:E, "not  found")</f>
        <v>Normal</v>
      </c>
      <c r="L2183" s="16">
        <f>_xlfn.XLOOKUP(A2183, 'Hospitalisation Details'!A:A, 'Hospitalisation Details'!G:G, "not found")</f>
        <v>37946</v>
      </c>
      <c r="M2183" s="17">
        <f>_xlfn.XLOOKUP(A2183, 'Hospitalisation Details'!A:A, 'Hospitalisation Details'!J:J, "not found")</f>
        <v>1727.79</v>
      </c>
      <c r="N2183" s="2" t="str">
        <f>_xlfn.XLOOKUP(A2183, 'Hospitalisation Details'!A:A, 'Hospitalisation Details'!L:L, "not found")</f>
        <v>tier - 3</v>
      </c>
      <c r="O2183" s="2" t="str">
        <f>_xlfn.XLOOKUP(A2183, 'Hospitalisation Details'!A:A, 'Hospitalisation Details'!N:N, "not found")</f>
        <v>tier - 3</v>
      </c>
      <c r="P2183" s="2" t="str">
        <f>_xlfn.XLOOKUP(A2183, 'Hospitalisation Details'!A:A, 'Hospitalisation Details'!P:P, "not found")</f>
        <v>R1011</v>
      </c>
      <c r="Q2183" s="2">
        <f>_xlfn.XLOOKUP(A2183, 'Hospitalisation Details'!A:A, 'Hospitalisation Details'!H:H, "not found")</f>
        <v>19</v>
      </c>
    </row>
    <row r="2184" spans="1:17" ht="15.75" x14ac:dyDescent="0.25">
      <c r="A2184" s="15" t="s">
        <v>179</v>
      </c>
      <c r="B2184" s="2" t="str">
        <f>VLOOKUP(A2184, 'Customer Names'!A:E, 4, FALSE)</f>
        <v>Timothy P.</v>
      </c>
      <c r="C2184" s="2">
        <f>_xlfn.XLOOKUP(A2184, 'Medical Examinations'!A:A, 'Medical Examinations'!B:B, "not found")</f>
        <v>35.200000000000003</v>
      </c>
      <c r="D2184" s="2">
        <f>_xlfn.XLOOKUP(A2184, 'Medical Examinations'!A:A, 'Medical Examinations'!D:D, "not found")</f>
        <v>5.97</v>
      </c>
      <c r="E2184" s="2" t="str">
        <f>_xlfn.XLOOKUP(A2184, 'Medical Examinations'!A:A, 'Medical Examinations'!F:F, "not found")</f>
        <v>No</v>
      </c>
      <c r="F2184" s="2" t="str">
        <f>_xlfn.XLOOKUP(A2184, 'Medical Examinations'!A:A, 'Medical Examinations'!G:G, "not found")</f>
        <v>yes</v>
      </c>
      <c r="G2184" s="2" t="str">
        <f>_xlfn.XLOOKUP(A2184, 'Medical Examinations'!A:A, 'Medical Examinations'!H:H, "not found")</f>
        <v>No</v>
      </c>
      <c r="H2184" s="2">
        <f>_xlfn.XLOOKUP(A2184, 'Medical Examinations'!A:A, 'Medical Examinations'!J:J, "not found")</f>
        <v>1</v>
      </c>
      <c r="I2184" s="2" t="str">
        <f>_xlfn.XLOOKUP(A2184, 'Medical Examinations'!A:A, 'Medical Examinations'!L:L, "not found")</f>
        <v>No</v>
      </c>
      <c r="J2184" s="2" t="str">
        <f>_xlfn.XLOOKUP(A2184, 'Medical Examinations'!A:A, 'Medical Examinations'!C:C, "not found")</f>
        <v>Obesity</v>
      </c>
      <c r="K2184" s="2" t="str">
        <f>_xlfn.XLOOKUP(A2184, 'Medical Examinations'!A:A, 'Medical Examinations'!E:E, "not  found")</f>
        <v>Prediabeties</v>
      </c>
      <c r="L2184" s="16">
        <f>_xlfn.XLOOKUP(A2184, 'Hospitalisation Details'!A:A, 'Hospitalisation Details'!G:G, "not found")</f>
        <v>38239</v>
      </c>
      <c r="M2184" s="17">
        <f>_xlfn.XLOOKUP(A2184, 'Hospitalisation Details'!A:A, 'Hospitalisation Details'!J:J, "not found")</f>
        <v>1727.54</v>
      </c>
      <c r="N2184" s="2" t="str">
        <f>_xlfn.XLOOKUP(A2184, 'Hospitalisation Details'!A:A, 'Hospitalisation Details'!L:L, "not found")</f>
        <v>tier - 3</v>
      </c>
      <c r="O2184" s="2" t="str">
        <f>_xlfn.XLOOKUP(A2184, 'Hospitalisation Details'!A:A, 'Hospitalisation Details'!N:N, "not found")</f>
        <v>tier - 1</v>
      </c>
      <c r="P2184" s="2" t="str">
        <f>_xlfn.XLOOKUP(A2184, 'Hospitalisation Details'!A:A, 'Hospitalisation Details'!P:P, "not found")</f>
        <v>R1013</v>
      </c>
      <c r="Q2184" s="2">
        <f>_xlfn.XLOOKUP(A2184, 'Hospitalisation Details'!A:A, 'Hospitalisation Details'!H:H, "not found")</f>
        <v>18</v>
      </c>
    </row>
    <row r="2185" spans="1:17" ht="15.75" x14ac:dyDescent="0.25">
      <c r="A2185" s="15" t="s">
        <v>178</v>
      </c>
      <c r="B2185" s="2" t="str">
        <f>VLOOKUP(A2185, 'Customer Names'!A:E, 4, FALSE)</f>
        <v>Lelisa</v>
      </c>
      <c r="C2185" s="2">
        <f>_xlfn.XLOOKUP(A2185, 'Medical Examinations'!A:A, 'Medical Examinations'!B:B, "not found")</f>
        <v>33.770000000000003</v>
      </c>
      <c r="D2185" s="2">
        <f>_xlfn.XLOOKUP(A2185, 'Medical Examinations'!A:A, 'Medical Examinations'!D:D, "not found")</f>
        <v>4.0199999999999996</v>
      </c>
      <c r="E2185" s="2" t="str">
        <f>_xlfn.XLOOKUP(A2185, 'Medical Examinations'!A:A, 'Medical Examinations'!F:F, "not found")</f>
        <v>No</v>
      </c>
      <c r="F2185" s="2" t="str">
        <f>_xlfn.XLOOKUP(A2185, 'Medical Examinations'!A:A, 'Medical Examinations'!G:G, "not found")</f>
        <v>yes</v>
      </c>
      <c r="G2185" s="2" t="str">
        <f>_xlfn.XLOOKUP(A2185, 'Medical Examinations'!A:A, 'Medical Examinations'!H:H, "not found")</f>
        <v>No</v>
      </c>
      <c r="H2185" s="2">
        <f>_xlfn.XLOOKUP(A2185, 'Medical Examinations'!A:A, 'Medical Examinations'!J:J, "not found")</f>
        <v>1</v>
      </c>
      <c r="I2185" s="2" t="str">
        <f>_xlfn.XLOOKUP(A2185, 'Medical Examinations'!A:A, 'Medical Examinations'!L:L, "not found")</f>
        <v>No</v>
      </c>
      <c r="J2185" s="2" t="str">
        <f>_xlfn.XLOOKUP(A2185, 'Medical Examinations'!A:A, 'Medical Examinations'!C:C, "not found")</f>
        <v>Obesity</v>
      </c>
      <c r="K2185" s="2" t="str">
        <f>_xlfn.XLOOKUP(A2185, 'Medical Examinations'!A:A, 'Medical Examinations'!E:E, "not  found")</f>
        <v>Normal</v>
      </c>
      <c r="L2185" s="16">
        <f>_xlfn.XLOOKUP(A2185, 'Hospitalisation Details'!A:A, 'Hospitalisation Details'!G:G, "not found")</f>
        <v>38281</v>
      </c>
      <c r="M2185" s="17">
        <f>_xlfn.XLOOKUP(A2185, 'Hospitalisation Details'!A:A, 'Hospitalisation Details'!J:J, "not found")</f>
        <v>1725.55</v>
      </c>
      <c r="N2185" s="2" t="str">
        <f>_xlfn.XLOOKUP(A2185, 'Hospitalisation Details'!A:A, 'Hospitalisation Details'!L:L, "not found")</f>
        <v>tier - 3</v>
      </c>
      <c r="O2185" s="2" t="str">
        <f>_xlfn.XLOOKUP(A2185, 'Hospitalisation Details'!A:A, 'Hospitalisation Details'!N:N, "not found")</f>
        <v>tier - 2</v>
      </c>
      <c r="P2185" s="2" t="str">
        <f>_xlfn.XLOOKUP(A2185, 'Hospitalisation Details'!A:A, 'Hospitalisation Details'!P:P, "not found")</f>
        <v>R1013</v>
      </c>
      <c r="Q2185" s="2">
        <f>_xlfn.XLOOKUP(A2185, 'Hospitalisation Details'!A:A, 'Hospitalisation Details'!H:H, "not found")</f>
        <v>18</v>
      </c>
    </row>
    <row r="2186" spans="1:17" ht="15.75" x14ac:dyDescent="0.25">
      <c r="A2186" s="15" t="s">
        <v>177</v>
      </c>
      <c r="B2186" s="2" t="str">
        <f>VLOOKUP(A2186, 'Customer Names'!A:E, 4, FALSE)</f>
        <v>Nate</v>
      </c>
      <c r="C2186" s="2">
        <f>_xlfn.XLOOKUP(A2186, 'Medical Examinations'!A:A, 'Medical Examinations'!B:B, "not found")</f>
        <v>30.03</v>
      </c>
      <c r="D2186" s="2">
        <f>_xlfn.XLOOKUP(A2186, 'Medical Examinations'!A:A, 'Medical Examinations'!D:D, "not found")</f>
        <v>4.04</v>
      </c>
      <c r="E2186" s="2" t="str">
        <f>_xlfn.XLOOKUP(A2186, 'Medical Examinations'!A:A, 'Medical Examinations'!F:F, "not found")</f>
        <v>No</v>
      </c>
      <c r="F2186" s="2" t="str">
        <f>_xlfn.XLOOKUP(A2186, 'Medical Examinations'!A:A, 'Medical Examinations'!G:G, "not found")</f>
        <v>yes</v>
      </c>
      <c r="G2186" s="2" t="str">
        <f>_xlfn.XLOOKUP(A2186, 'Medical Examinations'!A:A, 'Medical Examinations'!H:H, "not found")</f>
        <v>No</v>
      </c>
      <c r="H2186" s="2">
        <f>_xlfn.XLOOKUP(A2186, 'Medical Examinations'!A:A, 'Medical Examinations'!J:J, "not found")</f>
        <v>1</v>
      </c>
      <c r="I2186" s="2" t="str">
        <f>_xlfn.XLOOKUP(A2186, 'Medical Examinations'!A:A, 'Medical Examinations'!L:L, "not found")</f>
        <v>No</v>
      </c>
      <c r="J2186" s="2" t="str">
        <f>_xlfn.XLOOKUP(A2186, 'Medical Examinations'!A:A, 'Medical Examinations'!C:C, "not found")</f>
        <v>Obesity</v>
      </c>
      <c r="K2186" s="2" t="str">
        <f>_xlfn.XLOOKUP(A2186, 'Medical Examinations'!A:A, 'Medical Examinations'!E:E, "not  found")</f>
        <v>Normal</v>
      </c>
      <c r="L2186" s="16">
        <f>_xlfn.XLOOKUP(A2186, 'Hospitalisation Details'!A:A, 'Hospitalisation Details'!G:G, "not found")</f>
        <v>38241</v>
      </c>
      <c r="M2186" s="17">
        <f>_xlfn.XLOOKUP(A2186, 'Hospitalisation Details'!A:A, 'Hospitalisation Details'!J:J, "not found")</f>
        <v>1720.35</v>
      </c>
      <c r="N2186" s="2" t="str">
        <f>_xlfn.XLOOKUP(A2186, 'Hospitalisation Details'!A:A, 'Hospitalisation Details'!L:L, "not found")</f>
        <v>tier - 3</v>
      </c>
      <c r="O2186" s="2" t="str">
        <f>_xlfn.XLOOKUP(A2186, 'Hospitalisation Details'!A:A, 'Hospitalisation Details'!N:N, "not found")</f>
        <v>tier - 3</v>
      </c>
      <c r="P2186" s="2" t="str">
        <f>_xlfn.XLOOKUP(A2186, 'Hospitalisation Details'!A:A, 'Hospitalisation Details'!P:P, "not found")</f>
        <v>R1013</v>
      </c>
      <c r="Q2186" s="2">
        <f>_xlfn.XLOOKUP(A2186, 'Hospitalisation Details'!A:A, 'Hospitalisation Details'!H:H, "not found")</f>
        <v>18</v>
      </c>
    </row>
    <row r="2187" spans="1:17" ht="15.75" x14ac:dyDescent="0.25">
      <c r="A2187" s="15" t="s">
        <v>176</v>
      </c>
      <c r="B2187" s="2" t="str">
        <f>VLOOKUP(A2187, 'Customer Names'!A:E, 4, FALSE)</f>
        <v>Chris C.</v>
      </c>
      <c r="C2187" s="2">
        <f>_xlfn.XLOOKUP(A2187, 'Medical Examinations'!A:A, 'Medical Examinations'!B:B, "not found")</f>
        <v>29.37</v>
      </c>
      <c r="D2187" s="2">
        <f>_xlfn.XLOOKUP(A2187, 'Medical Examinations'!A:A, 'Medical Examinations'!D:D, "not found")</f>
        <v>5.54</v>
      </c>
      <c r="E2187" s="2" t="str">
        <f>_xlfn.XLOOKUP(A2187, 'Medical Examinations'!A:A, 'Medical Examinations'!F:F, "not found")</f>
        <v>No</v>
      </c>
      <c r="F2187" s="2" t="str">
        <f>_xlfn.XLOOKUP(A2187, 'Medical Examinations'!A:A, 'Medical Examinations'!G:G, "not found")</f>
        <v>yes</v>
      </c>
      <c r="G2187" s="2" t="str">
        <f>_xlfn.XLOOKUP(A2187, 'Medical Examinations'!A:A, 'Medical Examinations'!H:H, "not found")</f>
        <v>No</v>
      </c>
      <c r="H2187" s="2">
        <f>_xlfn.XLOOKUP(A2187, 'Medical Examinations'!A:A, 'Medical Examinations'!J:J, "not found")</f>
        <v>1</v>
      </c>
      <c r="I2187" s="2" t="str">
        <f>_xlfn.XLOOKUP(A2187, 'Medical Examinations'!A:A, 'Medical Examinations'!L:L, "not found")</f>
        <v>No</v>
      </c>
      <c r="J2187" s="2" t="str">
        <f>_xlfn.XLOOKUP(A2187, 'Medical Examinations'!A:A, 'Medical Examinations'!C:C, "not found")</f>
        <v>Overweight</v>
      </c>
      <c r="K2187" s="2" t="str">
        <f>_xlfn.XLOOKUP(A2187, 'Medical Examinations'!A:A, 'Medical Examinations'!E:E, "not  found")</f>
        <v>Normal</v>
      </c>
      <c r="L2187" s="16">
        <f>_xlfn.XLOOKUP(A2187, 'Hospitalisation Details'!A:A, 'Hospitalisation Details'!G:G, "not found")</f>
        <v>38148</v>
      </c>
      <c r="M2187" s="17">
        <f>_xlfn.XLOOKUP(A2187, 'Hospitalisation Details'!A:A, 'Hospitalisation Details'!J:J, "not found")</f>
        <v>1719.44</v>
      </c>
      <c r="N2187" s="2" t="str">
        <f>_xlfn.XLOOKUP(A2187, 'Hospitalisation Details'!A:A, 'Hospitalisation Details'!L:L, "not found")</f>
        <v>tier - 3</v>
      </c>
      <c r="O2187" s="2" t="str">
        <f>_xlfn.XLOOKUP(A2187, 'Hospitalisation Details'!A:A, 'Hospitalisation Details'!N:N, "not found")</f>
        <v>tier - 3</v>
      </c>
      <c r="P2187" s="2" t="str">
        <f>_xlfn.XLOOKUP(A2187, 'Hospitalisation Details'!A:A, 'Hospitalisation Details'!P:P, "not found")</f>
        <v>R1013</v>
      </c>
      <c r="Q2187" s="2">
        <f>_xlfn.XLOOKUP(A2187, 'Hospitalisation Details'!A:A, 'Hospitalisation Details'!H:H, "not found")</f>
        <v>18</v>
      </c>
    </row>
    <row r="2188" spans="1:17" ht="15.75" x14ac:dyDescent="0.25">
      <c r="A2188" s="15" t="s">
        <v>175</v>
      </c>
      <c r="B2188" s="2" t="str">
        <f>VLOOKUP(A2188, 'Customer Names'!A:E, 4, FALSE)</f>
        <v>Scott</v>
      </c>
      <c r="C2188" s="2">
        <f>_xlfn.XLOOKUP(A2188, 'Medical Examinations'!A:A, 'Medical Examinations'!B:B, "not found")</f>
        <v>28.5</v>
      </c>
      <c r="D2188" s="2">
        <f>_xlfn.XLOOKUP(A2188, 'Medical Examinations'!A:A, 'Medical Examinations'!D:D, "not found")</f>
        <v>4.03</v>
      </c>
      <c r="E2188" s="2" t="str">
        <f>_xlfn.XLOOKUP(A2188, 'Medical Examinations'!A:A, 'Medical Examinations'!F:F, "not found")</f>
        <v>No</v>
      </c>
      <c r="F2188" s="2" t="str">
        <f>_xlfn.XLOOKUP(A2188, 'Medical Examinations'!A:A, 'Medical Examinations'!G:G, "not found")</f>
        <v>yes</v>
      </c>
      <c r="G2188" s="2" t="str">
        <f>_xlfn.XLOOKUP(A2188, 'Medical Examinations'!A:A, 'Medical Examinations'!H:H, "not found")</f>
        <v>No</v>
      </c>
      <c r="H2188" s="2">
        <f>_xlfn.XLOOKUP(A2188, 'Medical Examinations'!A:A, 'Medical Examinations'!J:J, "not found")</f>
        <v>1</v>
      </c>
      <c r="I2188" s="2" t="str">
        <f>_xlfn.XLOOKUP(A2188, 'Medical Examinations'!A:A, 'Medical Examinations'!L:L, "not found")</f>
        <v>No</v>
      </c>
      <c r="J2188" s="2" t="str">
        <f>_xlfn.XLOOKUP(A2188, 'Medical Examinations'!A:A, 'Medical Examinations'!C:C, "not found")</f>
        <v>Overweight</v>
      </c>
      <c r="K2188" s="2" t="str">
        <f>_xlfn.XLOOKUP(A2188, 'Medical Examinations'!A:A, 'Medical Examinations'!E:E, "not  found")</f>
        <v>Normal</v>
      </c>
      <c r="L2188" s="16">
        <f>_xlfn.XLOOKUP(A2188, 'Hospitalisation Details'!A:A, 'Hospitalisation Details'!G:G, "not found")</f>
        <v>38251</v>
      </c>
      <c r="M2188" s="17">
        <f>_xlfn.XLOOKUP(A2188, 'Hospitalisation Details'!A:A, 'Hospitalisation Details'!J:J, "not found")</f>
        <v>1712.23</v>
      </c>
      <c r="N2188" s="2" t="str">
        <f>_xlfn.XLOOKUP(A2188, 'Hospitalisation Details'!A:A, 'Hospitalisation Details'!L:L, "not found")</f>
        <v>tier - 3</v>
      </c>
      <c r="O2188" s="2" t="str">
        <f>_xlfn.XLOOKUP(A2188, 'Hospitalisation Details'!A:A, 'Hospitalisation Details'!N:N, "not found")</f>
        <v>tier - 1</v>
      </c>
      <c r="P2188" s="2" t="str">
        <f>_xlfn.XLOOKUP(A2188, 'Hospitalisation Details'!A:A, 'Hospitalisation Details'!P:P, "not found")</f>
        <v>R1016</v>
      </c>
      <c r="Q2188" s="2">
        <f>_xlfn.XLOOKUP(A2188, 'Hospitalisation Details'!A:A, 'Hospitalisation Details'!H:H, "not found")</f>
        <v>18</v>
      </c>
    </row>
    <row r="2189" spans="1:17" ht="15.75" x14ac:dyDescent="0.25">
      <c r="A2189" s="15" t="s">
        <v>174</v>
      </c>
      <c r="B2189" s="2" t="str">
        <f>VLOOKUP(A2189, 'Customer Names'!A:E, 4, FALSE)</f>
        <v>Kevin</v>
      </c>
      <c r="C2189" s="2">
        <f>_xlfn.XLOOKUP(A2189, 'Medical Examinations'!A:A, 'Medical Examinations'!B:B, "not found")</f>
        <v>23.32</v>
      </c>
      <c r="D2189" s="2">
        <f>_xlfn.XLOOKUP(A2189, 'Medical Examinations'!A:A, 'Medical Examinations'!D:D, "not found")</f>
        <v>5.62</v>
      </c>
      <c r="E2189" s="2" t="str">
        <f>_xlfn.XLOOKUP(A2189, 'Medical Examinations'!A:A, 'Medical Examinations'!F:F, "not found")</f>
        <v>No</v>
      </c>
      <c r="F2189" s="2" t="str">
        <f>_xlfn.XLOOKUP(A2189, 'Medical Examinations'!A:A, 'Medical Examinations'!G:G, "not found")</f>
        <v>yes</v>
      </c>
      <c r="G2189" s="2" t="str">
        <f>_xlfn.XLOOKUP(A2189, 'Medical Examinations'!A:A, 'Medical Examinations'!H:H, "not found")</f>
        <v>No</v>
      </c>
      <c r="H2189" s="2">
        <f>_xlfn.XLOOKUP(A2189, 'Medical Examinations'!A:A, 'Medical Examinations'!J:J, "not found")</f>
        <v>1</v>
      </c>
      <c r="I2189" s="2" t="str">
        <f>_xlfn.XLOOKUP(A2189, 'Medical Examinations'!A:A, 'Medical Examinations'!L:L, "not found")</f>
        <v>No</v>
      </c>
      <c r="J2189" s="2" t="str">
        <f>_xlfn.XLOOKUP(A2189, 'Medical Examinations'!A:A, 'Medical Examinations'!C:C, "not found")</f>
        <v>Normal Weight</v>
      </c>
      <c r="K2189" s="2" t="str">
        <f>_xlfn.XLOOKUP(A2189, 'Medical Examinations'!A:A, 'Medical Examinations'!E:E, "not  found")</f>
        <v>Normal</v>
      </c>
      <c r="L2189" s="16">
        <f>_xlfn.XLOOKUP(A2189, 'Hospitalisation Details'!A:A, 'Hospitalisation Details'!G:G, "not found")</f>
        <v>38249</v>
      </c>
      <c r="M2189" s="17">
        <f>_xlfn.XLOOKUP(A2189, 'Hospitalisation Details'!A:A, 'Hospitalisation Details'!J:J, "not found")</f>
        <v>1711.03</v>
      </c>
      <c r="N2189" s="2" t="str">
        <f>_xlfn.XLOOKUP(A2189, 'Hospitalisation Details'!A:A, 'Hospitalisation Details'!L:L, "not found")</f>
        <v>tier - 3</v>
      </c>
      <c r="O2189" s="2" t="str">
        <f>_xlfn.XLOOKUP(A2189, 'Hospitalisation Details'!A:A, 'Hospitalisation Details'!N:N, "not found")</f>
        <v>tier - 3</v>
      </c>
      <c r="P2189" s="2" t="str">
        <f>_xlfn.XLOOKUP(A2189, 'Hospitalisation Details'!A:A, 'Hospitalisation Details'!P:P, "not found")</f>
        <v>R1013</v>
      </c>
      <c r="Q2189" s="2">
        <f>_xlfn.XLOOKUP(A2189, 'Hospitalisation Details'!A:A, 'Hospitalisation Details'!H:H, "not found")</f>
        <v>18</v>
      </c>
    </row>
    <row r="2190" spans="1:17" ht="15.75" x14ac:dyDescent="0.25">
      <c r="A2190" s="15" t="s">
        <v>173</v>
      </c>
      <c r="B2190" s="2" t="str">
        <f>VLOOKUP(A2190, 'Customer Names'!A:E, 4, FALSE)</f>
        <v>Erik C.</v>
      </c>
      <c r="C2190" s="2">
        <f>_xlfn.XLOOKUP(A2190, 'Medical Examinations'!A:A, 'Medical Examinations'!B:B, "not found")</f>
        <v>26.125</v>
      </c>
      <c r="D2190" s="2">
        <f>_xlfn.XLOOKUP(A2190, 'Medical Examinations'!A:A, 'Medical Examinations'!D:D, "not found")</f>
        <v>5.27</v>
      </c>
      <c r="E2190" s="2" t="str">
        <f>_xlfn.XLOOKUP(A2190, 'Medical Examinations'!A:A, 'Medical Examinations'!F:F, "not found")</f>
        <v>No</v>
      </c>
      <c r="F2190" s="2" t="str">
        <f>_xlfn.XLOOKUP(A2190, 'Medical Examinations'!A:A, 'Medical Examinations'!G:G, "not found")</f>
        <v>yes</v>
      </c>
      <c r="G2190" s="2" t="str">
        <f>_xlfn.XLOOKUP(A2190, 'Medical Examinations'!A:A, 'Medical Examinations'!H:H, "not found")</f>
        <v>No</v>
      </c>
      <c r="H2190" s="2">
        <f>_xlfn.XLOOKUP(A2190, 'Medical Examinations'!A:A, 'Medical Examinations'!J:J, "not found")</f>
        <v>1</v>
      </c>
      <c r="I2190" s="2" t="str">
        <f>_xlfn.XLOOKUP(A2190, 'Medical Examinations'!A:A, 'Medical Examinations'!L:L, "not found")</f>
        <v>No</v>
      </c>
      <c r="J2190" s="2" t="str">
        <f>_xlfn.XLOOKUP(A2190, 'Medical Examinations'!A:A, 'Medical Examinations'!C:C, "not found")</f>
        <v>Overweight</v>
      </c>
      <c r="K2190" s="2" t="str">
        <f>_xlfn.XLOOKUP(A2190, 'Medical Examinations'!A:A, 'Medical Examinations'!E:E, "not  found")</f>
        <v>Normal</v>
      </c>
      <c r="L2190" s="16">
        <f>_xlfn.XLOOKUP(A2190, 'Hospitalisation Details'!A:A, 'Hospitalisation Details'!G:G, "not found")</f>
        <v>38333</v>
      </c>
      <c r="M2190" s="17">
        <f>_xlfn.XLOOKUP(A2190, 'Hospitalisation Details'!A:A, 'Hospitalisation Details'!J:J, "not found")</f>
        <v>1708.93</v>
      </c>
      <c r="N2190" s="2" t="str">
        <f>_xlfn.XLOOKUP(A2190, 'Hospitalisation Details'!A:A, 'Hospitalisation Details'!L:L, "not found")</f>
        <v>tier - 3</v>
      </c>
      <c r="O2190" s="2" t="str">
        <f>_xlfn.XLOOKUP(A2190, 'Hospitalisation Details'!A:A, 'Hospitalisation Details'!N:N, "not found")</f>
        <v>tier - 1</v>
      </c>
      <c r="P2190" s="2" t="str">
        <f>_xlfn.XLOOKUP(A2190, 'Hospitalisation Details'!A:A, 'Hospitalisation Details'!P:P, "not found")</f>
        <v>R1019</v>
      </c>
      <c r="Q2190" s="2">
        <f>_xlfn.XLOOKUP(A2190, 'Hospitalisation Details'!A:A, 'Hospitalisation Details'!H:H, "not found")</f>
        <v>18</v>
      </c>
    </row>
    <row r="2191" spans="1:17" ht="15.75" x14ac:dyDescent="0.25">
      <c r="A2191" s="15" t="s">
        <v>172</v>
      </c>
      <c r="B2191" s="2" t="str">
        <f>VLOOKUP(A2191, 'Customer Names'!A:E, 4, FALSE)</f>
        <v>Shawn C</v>
      </c>
      <c r="C2191" s="2">
        <f>_xlfn.XLOOKUP(A2191, 'Medical Examinations'!A:A, 'Medical Examinations'!B:B, "not found")</f>
        <v>25.46</v>
      </c>
      <c r="D2191" s="2">
        <f>_xlfn.XLOOKUP(A2191, 'Medical Examinations'!A:A, 'Medical Examinations'!D:D, "not found")</f>
        <v>5.18</v>
      </c>
      <c r="E2191" s="2" t="str">
        <f>_xlfn.XLOOKUP(A2191, 'Medical Examinations'!A:A, 'Medical Examinations'!F:F, "not found")</f>
        <v>No</v>
      </c>
      <c r="F2191" s="2" t="str">
        <f>_xlfn.XLOOKUP(A2191, 'Medical Examinations'!A:A, 'Medical Examinations'!G:G, "not found")</f>
        <v>yes</v>
      </c>
      <c r="G2191" s="2" t="str">
        <f>_xlfn.XLOOKUP(A2191, 'Medical Examinations'!A:A, 'Medical Examinations'!H:H, "not found")</f>
        <v>No</v>
      </c>
      <c r="H2191" s="2">
        <f>_xlfn.XLOOKUP(A2191, 'Medical Examinations'!A:A, 'Medical Examinations'!J:J, "not found")</f>
        <v>1</v>
      </c>
      <c r="I2191" s="2" t="str">
        <f>_xlfn.XLOOKUP(A2191, 'Medical Examinations'!A:A, 'Medical Examinations'!L:L, "not found")</f>
        <v>No</v>
      </c>
      <c r="J2191" s="2" t="str">
        <f>_xlfn.XLOOKUP(A2191, 'Medical Examinations'!A:A, 'Medical Examinations'!C:C, "not found")</f>
        <v>Overweight</v>
      </c>
      <c r="K2191" s="2" t="str">
        <f>_xlfn.XLOOKUP(A2191, 'Medical Examinations'!A:A, 'Medical Examinations'!E:E, "not  found")</f>
        <v>Normal</v>
      </c>
      <c r="L2191" s="16">
        <f>_xlfn.XLOOKUP(A2191, 'Hospitalisation Details'!A:A, 'Hospitalisation Details'!G:G, "not found")</f>
        <v>38277</v>
      </c>
      <c r="M2191" s="17">
        <f>_xlfn.XLOOKUP(A2191, 'Hospitalisation Details'!A:A, 'Hospitalisation Details'!J:J, "not found")</f>
        <v>1708</v>
      </c>
      <c r="N2191" s="2" t="str">
        <f>_xlfn.XLOOKUP(A2191, 'Hospitalisation Details'!A:A, 'Hospitalisation Details'!L:L, "not found")</f>
        <v>tier - 3</v>
      </c>
      <c r="O2191" s="2" t="str">
        <f>_xlfn.XLOOKUP(A2191, 'Hospitalisation Details'!A:A, 'Hospitalisation Details'!N:N, "not found")</f>
        <v>tier - 2</v>
      </c>
      <c r="P2191" s="2" t="str">
        <f>_xlfn.XLOOKUP(A2191, 'Hospitalisation Details'!A:A, 'Hospitalisation Details'!P:P, "not found")</f>
        <v>R1016</v>
      </c>
      <c r="Q2191" s="2">
        <f>_xlfn.XLOOKUP(A2191, 'Hospitalisation Details'!A:A, 'Hospitalisation Details'!H:H, "not found")</f>
        <v>18</v>
      </c>
    </row>
    <row r="2192" spans="1:17" ht="15.75" x14ac:dyDescent="0.25">
      <c r="A2192" s="15" t="s">
        <v>171</v>
      </c>
      <c r="B2192" s="2" t="str">
        <f>VLOOKUP(A2192, 'Customer Names'!A:E, 4, FALSE)</f>
        <v>Vajin L.</v>
      </c>
      <c r="C2192" s="2">
        <f>_xlfn.XLOOKUP(A2192, 'Medical Examinations'!A:A, 'Medical Examinations'!B:B, "not found")</f>
        <v>23.75</v>
      </c>
      <c r="D2192" s="2">
        <f>_xlfn.XLOOKUP(A2192, 'Medical Examinations'!A:A, 'Medical Examinations'!D:D, "not found")</f>
        <v>5.27</v>
      </c>
      <c r="E2192" s="2" t="str">
        <f>_xlfn.XLOOKUP(A2192, 'Medical Examinations'!A:A, 'Medical Examinations'!F:F, "not found")</f>
        <v>No</v>
      </c>
      <c r="F2192" s="2" t="str">
        <f>_xlfn.XLOOKUP(A2192, 'Medical Examinations'!A:A, 'Medical Examinations'!G:G, "not found")</f>
        <v>yes</v>
      </c>
      <c r="G2192" s="2" t="str">
        <f>_xlfn.XLOOKUP(A2192, 'Medical Examinations'!A:A, 'Medical Examinations'!H:H, "not found")</f>
        <v>No</v>
      </c>
      <c r="H2192" s="2">
        <f>_xlfn.XLOOKUP(A2192, 'Medical Examinations'!A:A, 'Medical Examinations'!J:J, "not found")</f>
        <v>1</v>
      </c>
      <c r="I2192" s="2" t="str">
        <f>_xlfn.XLOOKUP(A2192, 'Medical Examinations'!A:A, 'Medical Examinations'!L:L, "not found")</f>
        <v>No</v>
      </c>
      <c r="J2192" s="2" t="str">
        <f>_xlfn.XLOOKUP(A2192, 'Medical Examinations'!A:A, 'Medical Examinations'!C:C, "not found")</f>
        <v>Normal Weight</v>
      </c>
      <c r="K2192" s="2" t="str">
        <f>_xlfn.XLOOKUP(A2192, 'Medical Examinations'!A:A, 'Medical Examinations'!E:E, "not  found")</f>
        <v>Normal</v>
      </c>
      <c r="L2192" s="16">
        <f>_xlfn.XLOOKUP(A2192, 'Hospitalisation Details'!A:A, 'Hospitalisation Details'!G:G, "not found")</f>
        <v>38327</v>
      </c>
      <c r="M2192" s="17">
        <f>_xlfn.XLOOKUP(A2192, 'Hospitalisation Details'!A:A, 'Hospitalisation Details'!J:J, "not found")</f>
        <v>1705.62</v>
      </c>
      <c r="N2192" s="2" t="str">
        <f>_xlfn.XLOOKUP(A2192, 'Hospitalisation Details'!A:A, 'Hospitalisation Details'!L:L, "not found")</f>
        <v>tier - 2</v>
      </c>
      <c r="O2192" s="2" t="str">
        <f>_xlfn.XLOOKUP(A2192, 'Hospitalisation Details'!A:A, 'Hospitalisation Details'!N:N, "not found")</f>
        <v>tier - 2</v>
      </c>
      <c r="P2192" s="2" t="str">
        <f>_xlfn.XLOOKUP(A2192, 'Hospitalisation Details'!A:A, 'Hospitalisation Details'!P:P, "not found")</f>
        <v>R1015</v>
      </c>
      <c r="Q2192" s="2">
        <f>_xlfn.XLOOKUP(A2192, 'Hospitalisation Details'!A:A, 'Hospitalisation Details'!H:H, "not found")</f>
        <v>18</v>
      </c>
    </row>
    <row r="2193" spans="1:17" ht="15.75" x14ac:dyDescent="0.25">
      <c r="A2193" s="15" t="s">
        <v>169</v>
      </c>
      <c r="B2193" s="2" t="str">
        <f>VLOOKUP(A2193, 'Customer Names'!A:E, 4, FALSE)</f>
        <v>John K. Jr.</v>
      </c>
      <c r="C2193" s="2">
        <f>_xlfn.XLOOKUP(A2193, 'Medical Examinations'!A:A, 'Medical Examinations'!B:B, "not found")</f>
        <v>23.085000000000001</v>
      </c>
      <c r="D2193" s="2">
        <f>_xlfn.XLOOKUP(A2193, 'Medical Examinations'!A:A, 'Medical Examinations'!D:D, "not found")</f>
        <v>5.62</v>
      </c>
      <c r="E2193" s="2" t="str">
        <f>_xlfn.XLOOKUP(A2193, 'Medical Examinations'!A:A, 'Medical Examinations'!F:F, "not found")</f>
        <v>No</v>
      </c>
      <c r="F2193" s="2" t="str">
        <f>_xlfn.XLOOKUP(A2193, 'Medical Examinations'!A:A, 'Medical Examinations'!G:G, "not found")</f>
        <v>yes</v>
      </c>
      <c r="G2193" s="2" t="str">
        <f>_xlfn.XLOOKUP(A2193, 'Medical Examinations'!A:A, 'Medical Examinations'!H:H, "not found")</f>
        <v>No</v>
      </c>
      <c r="H2193" s="2">
        <f>_xlfn.XLOOKUP(A2193, 'Medical Examinations'!A:A, 'Medical Examinations'!J:J, "not found")</f>
        <v>1</v>
      </c>
      <c r="I2193" s="2" t="str">
        <f>_xlfn.XLOOKUP(A2193, 'Medical Examinations'!A:A, 'Medical Examinations'!L:L, "not found")</f>
        <v>No</v>
      </c>
      <c r="J2193" s="2" t="str">
        <f>_xlfn.XLOOKUP(A2193, 'Medical Examinations'!A:A, 'Medical Examinations'!C:C, "not found")</f>
        <v>Normal Weight</v>
      </c>
      <c r="K2193" s="2" t="str">
        <f>_xlfn.XLOOKUP(A2193, 'Medical Examinations'!A:A, 'Medical Examinations'!E:E, "not  found")</f>
        <v>Normal</v>
      </c>
      <c r="L2193" s="16">
        <f>_xlfn.XLOOKUP(A2193, 'Hospitalisation Details'!A:A, 'Hospitalisation Details'!G:G, "not found")</f>
        <v>38335</v>
      </c>
      <c r="M2193" s="17">
        <f>_xlfn.XLOOKUP(A2193, 'Hospitalisation Details'!A:A, 'Hospitalisation Details'!J:J, "not found")</f>
        <v>1704.7</v>
      </c>
      <c r="N2193" s="2" t="str">
        <f>_xlfn.XLOOKUP(A2193, 'Hospitalisation Details'!A:A, 'Hospitalisation Details'!L:L, "not found")</f>
        <v>tier - 2</v>
      </c>
      <c r="O2193" s="2" t="str">
        <f>_xlfn.XLOOKUP(A2193, 'Hospitalisation Details'!A:A, 'Hospitalisation Details'!N:N, "not found")</f>
        <v>tier - 3</v>
      </c>
      <c r="P2193" s="2" t="str">
        <f>_xlfn.XLOOKUP(A2193, 'Hospitalisation Details'!A:A, 'Hospitalisation Details'!P:P, "not found")</f>
        <v>R1018</v>
      </c>
      <c r="Q2193" s="2">
        <f>_xlfn.XLOOKUP(A2193, 'Hospitalisation Details'!A:A, 'Hospitalisation Details'!H:H, "not found")</f>
        <v>18</v>
      </c>
    </row>
    <row r="2194" spans="1:17" ht="15.75" x14ac:dyDescent="0.25">
      <c r="A2194" s="15" t="s">
        <v>167</v>
      </c>
      <c r="B2194" s="2" t="str">
        <f>VLOOKUP(A2194, 'Customer Names'!A:E, 4, FALSE)</f>
        <v>Kevin J.</v>
      </c>
      <c r="C2194" s="2">
        <f>_xlfn.XLOOKUP(A2194, 'Medical Examinations'!A:A, 'Medical Examinations'!B:B, "not found")</f>
        <v>22.99</v>
      </c>
      <c r="D2194" s="2">
        <f>_xlfn.XLOOKUP(A2194, 'Medical Examinations'!A:A, 'Medical Examinations'!D:D, "not found")</f>
        <v>5.0599999999999996</v>
      </c>
      <c r="E2194" s="2" t="str">
        <f>_xlfn.XLOOKUP(A2194, 'Medical Examinations'!A:A, 'Medical Examinations'!F:F, "not found")</f>
        <v>No</v>
      </c>
      <c r="F2194" s="2" t="str">
        <f>_xlfn.XLOOKUP(A2194, 'Medical Examinations'!A:A, 'Medical Examinations'!G:G, "not found")</f>
        <v>yes</v>
      </c>
      <c r="G2194" s="2" t="str">
        <f>_xlfn.XLOOKUP(A2194, 'Medical Examinations'!A:A, 'Medical Examinations'!H:H, "not found")</f>
        <v>No</v>
      </c>
      <c r="H2194" s="2">
        <f>_xlfn.XLOOKUP(A2194, 'Medical Examinations'!A:A, 'Medical Examinations'!J:J, "not found")</f>
        <v>1</v>
      </c>
      <c r="I2194" s="2" t="str">
        <f>_xlfn.XLOOKUP(A2194, 'Medical Examinations'!A:A, 'Medical Examinations'!L:L, "not found")</f>
        <v>No</v>
      </c>
      <c r="J2194" s="2" t="str">
        <f>_xlfn.XLOOKUP(A2194, 'Medical Examinations'!A:A, 'Medical Examinations'!C:C, "not found")</f>
        <v>Normal Weight</v>
      </c>
      <c r="K2194" s="2" t="str">
        <f>_xlfn.XLOOKUP(A2194, 'Medical Examinations'!A:A, 'Medical Examinations'!E:E, "not  found")</f>
        <v>Normal</v>
      </c>
      <c r="L2194" s="16">
        <f>_xlfn.XLOOKUP(A2194, 'Hospitalisation Details'!A:A, 'Hospitalisation Details'!G:G, "not found")</f>
        <v>38298</v>
      </c>
      <c r="M2194" s="17">
        <f>_xlfn.XLOOKUP(A2194, 'Hospitalisation Details'!A:A, 'Hospitalisation Details'!J:J, "not found")</f>
        <v>1704.57</v>
      </c>
      <c r="N2194" s="2" t="str">
        <f>_xlfn.XLOOKUP(A2194, 'Hospitalisation Details'!A:A, 'Hospitalisation Details'!L:L, "not found")</f>
        <v>tier - 2</v>
      </c>
      <c r="O2194" s="2" t="str">
        <f>_xlfn.XLOOKUP(A2194, 'Hospitalisation Details'!A:A, 'Hospitalisation Details'!N:N, "not found")</f>
        <v>tier - 1</v>
      </c>
      <c r="P2194" s="2" t="str">
        <f>_xlfn.XLOOKUP(A2194, 'Hospitalisation Details'!A:A, 'Hospitalisation Details'!P:P, "not found")</f>
        <v>R1016</v>
      </c>
      <c r="Q2194" s="2">
        <f>_xlfn.XLOOKUP(A2194, 'Hospitalisation Details'!A:A, 'Hospitalisation Details'!H:H, "not found")</f>
        <v>18</v>
      </c>
    </row>
    <row r="2195" spans="1:17" ht="15.75" x14ac:dyDescent="0.25">
      <c r="A2195" s="15" t="s">
        <v>165</v>
      </c>
      <c r="B2195" s="2" t="str">
        <f>VLOOKUP(A2195, 'Customer Names'!A:E, 4, FALSE)</f>
        <v>Kirby W.</v>
      </c>
      <c r="C2195" s="2">
        <f>_xlfn.XLOOKUP(A2195, 'Medical Examinations'!A:A, 'Medical Examinations'!B:B, "not found")</f>
        <v>21.47</v>
      </c>
      <c r="D2195" s="2">
        <f>_xlfn.XLOOKUP(A2195, 'Medical Examinations'!A:A, 'Medical Examinations'!D:D, "not found")</f>
        <v>4.6900000000000004</v>
      </c>
      <c r="E2195" s="2" t="str">
        <f>_xlfn.XLOOKUP(A2195, 'Medical Examinations'!A:A, 'Medical Examinations'!F:F, "not found")</f>
        <v>No</v>
      </c>
      <c r="F2195" s="2" t="str">
        <f>_xlfn.XLOOKUP(A2195, 'Medical Examinations'!A:A, 'Medical Examinations'!G:G, "not found")</f>
        <v>yes</v>
      </c>
      <c r="G2195" s="2" t="str">
        <f>_xlfn.XLOOKUP(A2195, 'Medical Examinations'!A:A, 'Medical Examinations'!H:H, "not found")</f>
        <v>No</v>
      </c>
      <c r="H2195" s="2">
        <f>_xlfn.XLOOKUP(A2195, 'Medical Examinations'!A:A, 'Medical Examinations'!J:J, "not found")</f>
        <v>1</v>
      </c>
      <c r="I2195" s="2" t="str">
        <f>_xlfn.XLOOKUP(A2195, 'Medical Examinations'!A:A, 'Medical Examinations'!L:L, "not found")</f>
        <v>No</v>
      </c>
      <c r="J2195" s="2" t="str">
        <f>_xlfn.XLOOKUP(A2195, 'Medical Examinations'!A:A, 'Medical Examinations'!C:C, "not found")</f>
        <v>Normal Weight</v>
      </c>
      <c r="K2195" s="2" t="str">
        <f>_xlfn.XLOOKUP(A2195, 'Medical Examinations'!A:A, 'Medical Examinations'!E:E, "not  found")</f>
        <v>Normal</v>
      </c>
      <c r="L2195" s="16">
        <f>_xlfn.XLOOKUP(A2195, 'Hospitalisation Details'!A:A, 'Hospitalisation Details'!G:G, "not found")</f>
        <v>38331</v>
      </c>
      <c r="M2195" s="17">
        <f>_xlfn.XLOOKUP(A2195, 'Hospitalisation Details'!A:A, 'Hospitalisation Details'!J:J, "not found")</f>
        <v>1702.46</v>
      </c>
      <c r="N2195" s="2" t="str">
        <f>_xlfn.XLOOKUP(A2195, 'Hospitalisation Details'!A:A, 'Hospitalisation Details'!L:L, "not found")</f>
        <v>tier - 2</v>
      </c>
      <c r="O2195" s="2" t="str">
        <f>_xlfn.XLOOKUP(A2195, 'Hospitalisation Details'!A:A, 'Hospitalisation Details'!N:N, "not found")</f>
        <v>tier - 3</v>
      </c>
      <c r="P2195" s="2" t="str">
        <f>_xlfn.XLOOKUP(A2195, 'Hospitalisation Details'!A:A, 'Hospitalisation Details'!P:P, "not found")</f>
        <v>R1019</v>
      </c>
      <c r="Q2195" s="2">
        <f>_xlfn.XLOOKUP(A2195, 'Hospitalisation Details'!A:A, 'Hospitalisation Details'!H:H, "not found")</f>
        <v>18</v>
      </c>
    </row>
    <row r="2196" spans="1:17" ht="15.75" x14ac:dyDescent="0.25">
      <c r="A2196" s="15" t="s">
        <v>163</v>
      </c>
      <c r="B2196" s="2" t="str">
        <f>VLOOKUP(A2196, 'Customer Names'!A:E, 4, FALSE)</f>
        <v>J A</v>
      </c>
      <c r="C2196" s="2">
        <f>_xlfn.XLOOKUP(A2196, 'Medical Examinations'!A:A, 'Medical Examinations'!B:B, "not found")</f>
        <v>15.96</v>
      </c>
      <c r="D2196" s="2">
        <f>_xlfn.XLOOKUP(A2196, 'Medical Examinations'!A:A, 'Medical Examinations'!D:D, "not found")</f>
        <v>5.44</v>
      </c>
      <c r="E2196" s="2" t="str">
        <f>_xlfn.XLOOKUP(A2196, 'Medical Examinations'!A:A, 'Medical Examinations'!F:F, "not found")</f>
        <v>No</v>
      </c>
      <c r="F2196" s="2" t="str">
        <f>_xlfn.XLOOKUP(A2196, 'Medical Examinations'!A:A, 'Medical Examinations'!G:G, "not found")</f>
        <v>yes</v>
      </c>
      <c r="G2196" s="2" t="str">
        <f>_xlfn.XLOOKUP(A2196, 'Medical Examinations'!A:A, 'Medical Examinations'!H:H, "not found")</f>
        <v>No</v>
      </c>
      <c r="H2196" s="2">
        <f>_xlfn.XLOOKUP(A2196, 'Medical Examinations'!A:A, 'Medical Examinations'!J:J, "not found")</f>
        <v>1</v>
      </c>
      <c r="I2196" s="2" t="str">
        <f>_xlfn.XLOOKUP(A2196, 'Medical Examinations'!A:A, 'Medical Examinations'!L:L, "not found")</f>
        <v>No</v>
      </c>
      <c r="J2196" s="2" t="str">
        <f>_xlfn.XLOOKUP(A2196, 'Medical Examinations'!A:A, 'Medical Examinations'!C:C, "not found")</f>
        <v>Underweight</v>
      </c>
      <c r="K2196" s="2" t="str">
        <f>_xlfn.XLOOKUP(A2196, 'Medical Examinations'!A:A, 'Medical Examinations'!E:E, "not  found")</f>
        <v>Normal</v>
      </c>
      <c r="L2196" s="16">
        <f>_xlfn.XLOOKUP(A2196, 'Hospitalisation Details'!A:A, 'Hospitalisation Details'!G:G, "not found")</f>
        <v>38308</v>
      </c>
      <c r="M2196" s="17">
        <f>_xlfn.XLOOKUP(A2196, 'Hospitalisation Details'!A:A, 'Hospitalisation Details'!J:J, "not found")</f>
        <v>1694.8</v>
      </c>
      <c r="N2196" s="2" t="str">
        <f>_xlfn.XLOOKUP(A2196, 'Hospitalisation Details'!A:A, 'Hospitalisation Details'!L:L, "not found")</f>
        <v>tier - 2</v>
      </c>
      <c r="O2196" s="2" t="str">
        <f>_xlfn.XLOOKUP(A2196, 'Hospitalisation Details'!A:A, 'Hospitalisation Details'!N:N, "not found")</f>
        <v>tier - 2</v>
      </c>
      <c r="P2196" s="2" t="str">
        <f>_xlfn.XLOOKUP(A2196, 'Hospitalisation Details'!A:A, 'Hospitalisation Details'!P:P, "not found")</f>
        <v>R1015</v>
      </c>
      <c r="Q2196" s="2">
        <f>_xlfn.XLOOKUP(A2196, 'Hospitalisation Details'!A:A, 'Hospitalisation Details'!H:H, "not found")</f>
        <v>18</v>
      </c>
    </row>
    <row r="2197" spans="1:17" ht="15.75" x14ac:dyDescent="0.25">
      <c r="A2197" s="15" t="s">
        <v>162</v>
      </c>
      <c r="B2197" s="2" t="str">
        <f>VLOOKUP(A2197, 'Customer Names'!A:E, 4, FALSE)</f>
        <v>Dustin G.</v>
      </c>
      <c r="C2197" s="2">
        <f>_xlfn.XLOOKUP(A2197, 'Medical Examinations'!A:A, 'Medical Examinations'!B:B, "not found")</f>
        <v>39.5</v>
      </c>
      <c r="D2197" s="2">
        <f>_xlfn.XLOOKUP(A2197, 'Medical Examinations'!A:A, 'Medical Examinations'!D:D, "not found")</f>
        <v>5.05</v>
      </c>
      <c r="E2197" s="2" t="str">
        <f>_xlfn.XLOOKUP(A2197, 'Medical Examinations'!A:A, 'Medical Examinations'!F:F, "not found")</f>
        <v>No</v>
      </c>
      <c r="F2197" s="2" t="str">
        <f>_xlfn.XLOOKUP(A2197, 'Medical Examinations'!A:A, 'Medical Examinations'!G:G, "not found")</f>
        <v>yes</v>
      </c>
      <c r="G2197" s="2" t="str">
        <f>_xlfn.XLOOKUP(A2197, 'Medical Examinations'!A:A, 'Medical Examinations'!H:H, "not found")</f>
        <v>No</v>
      </c>
      <c r="H2197" s="2">
        <f>_xlfn.XLOOKUP(A2197, 'Medical Examinations'!A:A, 'Medical Examinations'!J:J, "not found")</f>
        <v>1</v>
      </c>
      <c r="I2197" s="2" t="str">
        <f>_xlfn.XLOOKUP(A2197, 'Medical Examinations'!A:A, 'Medical Examinations'!L:L, "not found")</f>
        <v>No</v>
      </c>
      <c r="J2197" s="2" t="str">
        <f>_xlfn.XLOOKUP(A2197, 'Medical Examinations'!A:A, 'Medical Examinations'!C:C, "not found")</f>
        <v>Obesity</v>
      </c>
      <c r="K2197" s="2" t="str">
        <f>_xlfn.XLOOKUP(A2197, 'Medical Examinations'!A:A, 'Medical Examinations'!E:E, "not  found")</f>
        <v>Normal</v>
      </c>
      <c r="L2197" s="16">
        <f>_xlfn.XLOOKUP(A2197, 'Hospitalisation Details'!A:A, 'Hospitalisation Details'!G:G, "not found")</f>
        <v>36820</v>
      </c>
      <c r="M2197" s="17">
        <f>_xlfn.XLOOKUP(A2197, 'Hospitalisation Details'!A:A, 'Hospitalisation Details'!J:J, "not found")</f>
        <v>1682.6</v>
      </c>
      <c r="N2197" s="2" t="str">
        <f>_xlfn.XLOOKUP(A2197, 'Hospitalisation Details'!A:A, 'Hospitalisation Details'!L:L, "not found")</f>
        <v>tier - 2</v>
      </c>
      <c r="O2197" s="2" t="str">
        <f>_xlfn.XLOOKUP(A2197, 'Hospitalisation Details'!A:A, 'Hospitalisation Details'!N:N, "not found")</f>
        <v>tier - 2</v>
      </c>
      <c r="P2197" s="2" t="str">
        <f>_xlfn.XLOOKUP(A2197, 'Hospitalisation Details'!A:A, 'Hospitalisation Details'!P:P, "not found")</f>
        <v>R1011</v>
      </c>
      <c r="Q2197" s="2">
        <f>_xlfn.XLOOKUP(A2197, 'Hospitalisation Details'!A:A, 'Hospitalisation Details'!H:H, "not found")</f>
        <v>22</v>
      </c>
    </row>
    <row r="2198" spans="1:17" ht="15.75" x14ac:dyDescent="0.25">
      <c r="A2198" s="15" t="s">
        <v>161</v>
      </c>
      <c r="B2198" s="2" t="str">
        <f>VLOOKUP(A2198, 'Customer Names'!A:E, 4, FALSE)</f>
        <v>Anthony G</v>
      </c>
      <c r="C2198" s="2">
        <f>_xlfn.XLOOKUP(A2198, 'Medical Examinations'!A:A, 'Medical Examinations'!B:B, "not found")</f>
        <v>33.770000000000003</v>
      </c>
      <c r="D2198" s="2">
        <f>_xlfn.XLOOKUP(A2198, 'Medical Examinations'!A:A, 'Medical Examinations'!D:D, "not found")</f>
        <v>6</v>
      </c>
      <c r="E2198" s="2" t="str">
        <f>_xlfn.XLOOKUP(A2198, 'Medical Examinations'!A:A, 'Medical Examinations'!F:F, "not found")</f>
        <v>No</v>
      </c>
      <c r="F2198" s="2" t="str">
        <f>_xlfn.XLOOKUP(A2198, 'Medical Examinations'!A:A, 'Medical Examinations'!G:G, "not found")</f>
        <v>yes</v>
      </c>
      <c r="G2198" s="2" t="str">
        <f>_xlfn.XLOOKUP(A2198, 'Medical Examinations'!A:A, 'Medical Examinations'!H:H, "not found")</f>
        <v>No</v>
      </c>
      <c r="H2198" s="2">
        <f>_xlfn.XLOOKUP(A2198, 'Medical Examinations'!A:A, 'Medical Examinations'!J:J, "not found")</f>
        <v>1</v>
      </c>
      <c r="I2198" s="2" t="str">
        <f>_xlfn.XLOOKUP(A2198, 'Medical Examinations'!A:A, 'Medical Examinations'!L:L, "not found")</f>
        <v>No</v>
      </c>
      <c r="J2198" s="2" t="str">
        <f>_xlfn.XLOOKUP(A2198, 'Medical Examinations'!A:A, 'Medical Examinations'!C:C, "not found")</f>
        <v>Obesity</v>
      </c>
      <c r="K2198" s="2" t="str">
        <f>_xlfn.XLOOKUP(A2198, 'Medical Examinations'!A:A, 'Medical Examinations'!E:E, "not  found")</f>
        <v>Prediabeties</v>
      </c>
      <c r="L2198" s="16">
        <f>_xlfn.XLOOKUP(A2198, 'Hospitalisation Details'!A:A, 'Hospitalisation Details'!G:G, "not found")</f>
        <v>36687</v>
      </c>
      <c r="M2198" s="17">
        <f>_xlfn.XLOOKUP(A2198, 'Hospitalisation Details'!A:A, 'Hospitalisation Details'!J:J, "not found")</f>
        <v>1674.63</v>
      </c>
      <c r="N2198" s="2" t="str">
        <f>_xlfn.XLOOKUP(A2198, 'Hospitalisation Details'!A:A, 'Hospitalisation Details'!L:L, "not found")</f>
        <v>tier - 2</v>
      </c>
      <c r="O2198" s="2" t="str">
        <f>_xlfn.XLOOKUP(A2198, 'Hospitalisation Details'!A:A, 'Hospitalisation Details'!N:N, "not found")</f>
        <v>tier - 2</v>
      </c>
      <c r="P2198" s="2" t="str">
        <f>_xlfn.XLOOKUP(A2198, 'Hospitalisation Details'!A:A, 'Hospitalisation Details'!P:P, "not found")</f>
        <v>R1013</v>
      </c>
      <c r="Q2198" s="2">
        <f>_xlfn.XLOOKUP(A2198, 'Hospitalisation Details'!A:A, 'Hospitalisation Details'!H:H, "not found")</f>
        <v>22</v>
      </c>
    </row>
    <row r="2199" spans="1:17" ht="15.75" x14ac:dyDescent="0.25">
      <c r="A2199" s="15" t="s">
        <v>160</v>
      </c>
      <c r="B2199" s="2" t="str">
        <f>VLOOKUP(A2199, 'Customer Names'!A:E, 4, FALSE)</f>
        <v>Ryan</v>
      </c>
      <c r="C2199" s="2">
        <f>_xlfn.XLOOKUP(A2199, 'Medical Examinations'!A:A, 'Medical Examinations'!B:B, "not found")</f>
        <v>26.84</v>
      </c>
      <c r="D2199" s="2">
        <f>_xlfn.XLOOKUP(A2199, 'Medical Examinations'!A:A, 'Medical Examinations'!D:D, "not found")</f>
        <v>5.99</v>
      </c>
      <c r="E2199" s="2" t="str">
        <f>_xlfn.XLOOKUP(A2199, 'Medical Examinations'!A:A, 'Medical Examinations'!F:F, "not found")</f>
        <v>yes</v>
      </c>
      <c r="F2199" s="2" t="str">
        <f>_xlfn.XLOOKUP(A2199, 'Medical Examinations'!A:A, 'Medical Examinations'!G:G, "not found")</f>
        <v>yes</v>
      </c>
      <c r="G2199" s="2" t="str">
        <f>_xlfn.XLOOKUP(A2199, 'Medical Examinations'!A:A, 'Medical Examinations'!H:H, "not found")</f>
        <v>No</v>
      </c>
      <c r="H2199" s="2">
        <f>_xlfn.XLOOKUP(A2199, 'Medical Examinations'!A:A, 'Medical Examinations'!J:J, "not found")</f>
        <v>1</v>
      </c>
      <c r="I2199" s="2" t="str">
        <f>_xlfn.XLOOKUP(A2199, 'Medical Examinations'!A:A, 'Medical Examinations'!L:L, "not found")</f>
        <v>No</v>
      </c>
      <c r="J2199" s="2" t="str">
        <f>_xlfn.XLOOKUP(A2199, 'Medical Examinations'!A:A, 'Medical Examinations'!C:C, "not found")</f>
        <v>Overweight</v>
      </c>
      <c r="K2199" s="2" t="str">
        <f>_xlfn.XLOOKUP(A2199, 'Medical Examinations'!A:A, 'Medical Examinations'!E:E, "not  found")</f>
        <v>Prediabeties</v>
      </c>
      <c r="L2199" s="16">
        <f>_xlfn.XLOOKUP(A2199, 'Hospitalisation Details'!A:A, 'Hospitalisation Details'!G:G, "not found")</f>
        <v>36822</v>
      </c>
      <c r="M2199" s="17">
        <f>_xlfn.XLOOKUP(A2199, 'Hospitalisation Details'!A:A, 'Hospitalisation Details'!J:J, "not found")</f>
        <v>1665</v>
      </c>
      <c r="N2199" s="2" t="str">
        <f>_xlfn.XLOOKUP(A2199, 'Hospitalisation Details'!A:A, 'Hospitalisation Details'!L:L, "not found")</f>
        <v>tier - 2</v>
      </c>
      <c r="O2199" s="2" t="str">
        <f>_xlfn.XLOOKUP(A2199, 'Hospitalisation Details'!A:A, 'Hospitalisation Details'!N:N, "not found")</f>
        <v>tier - 2</v>
      </c>
      <c r="P2199" s="2" t="str">
        <f>_xlfn.XLOOKUP(A2199, 'Hospitalisation Details'!A:A, 'Hospitalisation Details'!P:P, "not found")</f>
        <v>R1013</v>
      </c>
      <c r="Q2199" s="2">
        <f>_xlfn.XLOOKUP(A2199, 'Hospitalisation Details'!A:A, 'Hospitalisation Details'!H:H, "not found")</f>
        <v>22</v>
      </c>
    </row>
    <row r="2200" spans="1:17" ht="15.75" x14ac:dyDescent="0.25">
      <c r="A2200" s="15" t="s">
        <v>159</v>
      </c>
      <c r="B2200" s="2" t="str">
        <f>VLOOKUP(A2200, 'Customer Names'!A:E, 4, FALSE)</f>
        <v>Eric N</v>
      </c>
      <c r="C2200" s="2">
        <f>_xlfn.XLOOKUP(A2200, 'Medical Examinations'!A:A, 'Medical Examinations'!B:B, "not found")</f>
        <v>35.53</v>
      </c>
      <c r="D2200" s="2">
        <f>_xlfn.XLOOKUP(A2200, 'Medical Examinations'!A:A, 'Medical Examinations'!D:D, "not found")</f>
        <v>4.3600000000000003</v>
      </c>
      <c r="E2200" s="2" t="str">
        <f>_xlfn.XLOOKUP(A2200, 'Medical Examinations'!A:A, 'Medical Examinations'!F:F, "not found")</f>
        <v>No</v>
      </c>
      <c r="F2200" s="2" t="str">
        <f>_xlfn.XLOOKUP(A2200, 'Medical Examinations'!A:A, 'Medical Examinations'!G:G, "not found")</f>
        <v>No</v>
      </c>
      <c r="G2200" s="2" t="str">
        <f>_xlfn.XLOOKUP(A2200, 'Medical Examinations'!A:A, 'Medical Examinations'!H:H, "not found")</f>
        <v>Yes</v>
      </c>
      <c r="H2200" s="2">
        <f>_xlfn.XLOOKUP(A2200, 'Medical Examinations'!A:A, 'Medical Examinations'!J:J, "not found")</f>
        <v>1</v>
      </c>
      <c r="I2200" s="2" t="str">
        <f>_xlfn.XLOOKUP(A2200, 'Medical Examinations'!A:A, 'Medical Examinations'!L:L, "not found")</f>
        <v>No</v>
      </c>
      <c r="J2200" s="2" t="str">
        <f>_xlfn.XLOOKUP(A2200, 'Medical Examinations'!A:A, 'Medical Examinations'!C:C, "not found")</f>
        <v>Obesity</v>
      </c>
      <c r="K2200" s="2" t="str">
        <f>_xlfn.XLOOKUP(A2200, 'Medical Examinations'!A:A, 'Medical Examinations'!E:E, "not  found")</f>
        <v>Normal</v>
      </c>
      <c r="L2200" s="16">
        <f>_xlfn.XLOOKUP(A2200, 'Hospitalisation Details'!A:A, 'Hospitalisation Details'!G:G, "not found")</f>
        <v>37985</v>
      </c>
      <c r="M2200" s="17">
        <f>_xlfn.XLOOKUP(A2200, 'Hospitalisation Details'!A:A, 'Hospitalisation Details'!J:J, "not found")</f>
        <v>1646.43</v>
      </c>
      <c r="N2200" s="2" t="str">
        <f>_xlfn.XLOOKUP(A2200, 'Hospitalisation Details'!A:A, 'Hospitalisation Details'!L:L, "not found")</f>
        <v>tier - 2</v>
      </c>
      <c r="O2200" s="2" t="str">
        <f>_xlfn.XLOOKUP(A2200, 'Hospitalisation Details'!A:A, 'Hospitalisation Details'!N:N, "not found")</f>
        <v>tier - 1</v>
      </c>
      <c r="P2200" s="2" t="str">
        <f>_xlfn.XLOOKUP(A2200, 'Hospitalisation Details'!A:A, 'Hospitalisation Details'!P:P, "not found")</f>
        <v>R1012</v>
      </c>
      <c r="Q2200" s="2">
        <f>_xlfn.XLOOKUP(A2200, 'Hospitalisation Details'!A:A, 'Hospitalisation Details'!H:H, "not found")</f>
        <v>19</v>
      </c>
    </row>
    <row r="2201" spans="1:17" ht="15.75" x14ac:dyDescent="0.25">
      <c r="A2201" s="15" t="s">
        <v>158</v>
      </c>
      <c r="B2201" s="2" t="str">
        <f>VLOOKUP(A2201, 'Customer Names'!A:E, 4, FALSE)</f>
        <v>Connor</v>
      </c>
      <c r="C2201" s="2">
        <f>_xlfn.XLOOKUP(A2201, 'Medical Examinations'!A:A, 'Medical Examinations'!B:B, "not found")</f>
        <v>30.59</v>
      </c>
      <c r="D2201" s="2">
        <f>_xlfn.XLOOKUP(A2201, 'Medical Examinations'!A:A, 'Medical Examinations'!D:D, "not found")</f>
        <v>4.41</v>
      </c>
      <c r="E2201" s="2" t="str">
        <f>_xlfn.XLOOKUP(A2201, 'Medical Examinations'!A:A, 'Medical Examinations'!F:F, "not found")</f>
        <v>No</v>
      </c>
      <c r="F2201" s="2" t="str">
        <f>_xlfn.XLOOKUP(A2201, 'Medical Examinations'!A:A, 'Medical Examinations'!G:G, "not found")</f>
        <v>No</v>
      </c>
      <c r="G2201" s="2" t="str">
        <f>_xlfn.XLOOKUP(A2201, 'Medical Examinations'!A:A, 'Medical Examinations'!H:H, "not found")</f>
        <v>Yes</v>
      </c>
      <c r="H2201" s="2">
        <f>_xlfn.XLOOKUP(A2201, 'Medical Examinations'!A:A, 'Medical Examinations'!J:J, "not found")</f>
        <v>1</v>
      </c>
      <c r="I2201" s="2" t="str">
        <f>_xlfn.XLOOKUP(A2201, 'Medical Examinations'!A:A, 'Medical Examinations'!L:L, "not found")</f>
        <v>No</v>
      </c>
      <c r="J2201" s="2" t="str">
        <f>_xlfn.XLOOKUP(A2201, 'Medical Examinations'!A:A, 'Medical Examinations'!C:C, "not found")</f>
        <v>Obesity</v>
      </c>
      <c r="K2201" s="2" t="str">
        <f>_xlfn.XLOOKUP(A2201, 'Medical Examinations'!A:A, 'Medical Examinations'!E:E, "not  found")</f>
        <v>Normal</v>
      </c>
      <c r="L2201" s="16">
        <f>_xlfn.XLOOKUP(A2201, 'Hospitalisation Details'!A:A, 'Hospitalisation Details'!G:G, "not found")</f>
        <v>37854</v>
      </c>
      <c r="M2201" s="17">
        <f>_xlfn.XLOOKUP(A2201, 'Hospitalisation Details'!A:A, 'Hospitalisation Details'!J:J, "not found")</f>
        <v>1639.56</v>
      </c>
      <c r="N2201" s="2" t="str">
        <f>_xlfn.XLOOKUP(A2201, 'Hospitalisation Details'!A:A, 'Hospitalisation Details'!L:L, "not found")</f>
        <v>tier - 2</v>
      </c>
      <c r="O2201" s="2" t="str">
        <f>_xlfn.XLOOKUP(A2201, 'Hospitalisation Details'!A:A, 'Hospitalisation Details'!N:N, "not found")</f>
        <v>tier - 2</v>
      </c>
      <c r="P2201" s="2" t="str">
        <f>_xlfn.XLOOKUP(A2201, 'Hospitalisation Details'!A:A, 'Hospitalisation Details'!P:P, "not found")</f>
        <v>R1012</v>
      </c>
      <c r="Q2201" s="2">
        <f>_xlfn.XLOOKUP(A2201, 'Hospitalisation Details'!A:A, 'Hospitalisation Details'!H:H, "not found")</f>
        <v>19</v>
      </c>
    </row>
    <row r="2202" spans="1:17" ht="15.75" x14ac:dyDescent="0.25">
      <c r="A2202" s="15" t="s">
        <v>157</v>
      </c>
      <c r="B2202" s="2" t="str">
        <f>VLOOKUP(A2202, 'Customer Names'!A:E, 4, FALSE)</f>
        <v>Patrick H.</v>
      </c>
      <c r="C2202" s="2">
        <f>_xlfn.XLOOKUP(A2202, 'Medical Examinations'!A:A, 'Medical Examinations'!B:B, "not found")</f>
        <v>30.59</v>
      </c>
      <c r="D2202" s="2">
        <f>_xlfn.XLOOKUP(A2202, 'Medical Examinations'!A:A, 'Medical Examinations'!D:D, "not found")</f>
        <v>4.17</v>
      </c>
      <c r="E2202" s="2" t="str">
        <f>_xlfn.XLOOKUP(A2202, 'Medical Examinations'!A:A, 'Medical Examinations'!F:F, "not found")</f>
        <v>No</v>
      </c>
      <c r="F2202" s="2" t="str">
        <f>_xlfn.XLOOKUP(A2202, 'Medical Examinations'!A:A, 'Medical Examinations'!G:G, "not found")</f>
        <v>No</v>
      </c>
      <c r="G2202" s="2" t="str">
        <f>_xlfn.XLOOKUP(A2202, 'Medical Examinations'!A:A, 'Medical Examinations'!H:H, "not found")</f>
        <v>Yes</v>
      </c>
      <c r="H2202" s="2">
        <f>_xlfn.XLOOKUP(A2202, 'Medical Examinations'!A:A, 'Medical Examinations'!J:J, "not found")</f>
        <v>1</v>
      </c>
      <c r="I2202" s="2" t="str">
        <f>_xlfn.XLOOKUP(A2202, 'Medical Examinations'!A:A, 'Medical Examinations'!L:L, "not found")</f>
        <v>No</v>
      </c>
      <c r="J2202" s="2" t="str">
        <f>_xlfn.XLOOKUP(A2202, 'Medical Examinations'!A:A, 'Medical Examinations'!C:C, "not found")</f>
        <v>Obesity</v>
      </c>
      <c r="K2202" s="2" t="str">
        <f>_xlfn.XLOOKUP(A2202, 'Medical Examinations'!A:A, 'Medical Examinations'!E:E, "not  found")</f>
        <v>Normal</v>
      </c>
      <c r="L2202" s="16">
        <f>_xlfn.XLOOKUP(A2202, 'Hospitalisation Details'!A:A, 'Hospitalisation Details'!G:G, "not found")</f>
        <v>37880</v>
      </c>
      <c r="M2202" s="17">
        <f>_xlfn.XLOOKUP(A2202, 'Hospitalisation Details'!A:A, 'Hospitalisation Details'!J:J, "not found")</f>
        <v>1639.56</v>
      </c>
      <c r="N2202" s="2" t="str">
        <f>_xlfn.XLOOKUP(A2202, 'Hospitalisation Details'!A:A, 'Hospitalisation Details'!L:L, "not found")</f>
        <v>tier - 2</v>
      </c>
      <c r="O2202" s="2" t="str">
        <f>_xlfn.XLOOKUP(A2202, 'Hospitalisation Details'!A:A, 'Hospitalisation Details'!N:N, "not found")</f>
        <v>tier - 2</v>
      </c>
      <c r="P2202" s="2" t="str">
        <f>_xlfn.XLOOKUP(A2202, 'Hospitalisation Details'!A:A, 'Hospitalisation Details'!P:P, "not found")</f>
        <v>R1012</v>
      </c>
      <c r="Q2202" s="2">
        <f>_xlfn.XLOOKUP(A2202, 'Hospitalisation Details'!A:A, 'Hospitalisation Details'!H:H, "not found")</f>
        <v>19</v>
      </c>
    </row>
    <row r="2203" spans="1:17" ht="15.75" x14ac:dyDescent="0.25">
      <c r="A2203" s="15" t="s">
        <v>156</v>
      </c>
      <c r="B2203" s="2" t="str">
        <f>VLOOKUP(A2203, 'Customer Names'!A:E, 4, FALSE)</f>
        <v>Tyler</v>
      </c>
      <c r="C2203" s="2">
        <f>_xlfn.XLOOKUP(A2203, 'Medical Examinations'!A:A, 'Medical Examinations'!B:B, "not found")</f>
        <v>27.835000000000001</v>
      </c>
      <c r="D2203" s="2">
        <f>_xlfn.XLOOKUP(A2203, 'Medical Examinations'!A:A, 'Medical Examinations'!D:D, "not found")</f>
        <v>4.4400000000000004</v>
      </c>
      <c r="E2203" s="2" t="str">
        <f>_xlfn.XLOOKUP(A2203, 'Medical Examinations'!A:A, 'Medical Examinations'!F:F, "not found")</f>
        <v>No</v>
      </c>
      <c r="F2203" s="2" t="str">
        <f>_xlfn.XLOOKUP(A2203, 'Medical Examinations'!A:A, 'Medical Examinations'!G:G, "not found")</f>
        <v>No</v>
      </c>
      <c r="G2203" s="2" t="str">
        <f>_xlfn.XLOOKUP(A2203, 'Medical Examinations'!A:A, 'Medical Examinations'!H:H, "not found")</f>
        <v>Yes</v>
      </c>
      <c r="H2203" s="2">
        <f>_xlfn.XLOOKUP(A2203, 'Medical Examinations'!A:A, 'Medical Examinations'!J:J, "not found")</f>
        <v>1</v>
      </c>
      <c r="I2203" s="2" t="str">
        <f>_xlfn.XLOOKUP(A2203, 'Medical Examinations'!A:A, 'Medical Examinations'!L:L, "not found")</f>
        <v>No</v>
      </c>
      <c r="J2203" s="2" t="str">
        <f>_xlfn.XLOOKUP(A2203, 'Medical Examinations'!A:A, 'Medical Examinations'!C:C, "not found")</f>
        <v>Overweight</v>
      </c>
      <c r="K2203" s="2" t="str">
        <f>_xlfn.XLOOKUP(A2203, 'Medical Examinations'!A:A, 'Medical Examinations'!E:E, "not  found")</f>
        <v>Normal</v>
      </c>
      <c r="L2203" s="16">
        <f>_xlfn.XLOOKUP(A2203, 'Hospitalisation Details'!A:A, 'Hospitalisation Details'!G:G, "not found")</f>
        <v>37985</v>
      </c>
      <c r="M2203" s="17">
        <f>_xlfn.XLOOKUP(A2203, 'Hospitalisation Details'!A:A, 'Hospitalisation Details'!J:J, "not found")</f>
        <v>1635.73</v>
      </c>
      <c r="N2203" s="2" t="str">
        <f>_xlfn.XLOOKUP(A2203, 'Hospitalisation Details'!A:A, 'Hospitalisation Details'!L:L, "not found")</f>
        <v>tier - 2</v>
      </c>
      <c r="O2203" s="2" t="str">
        <f>_xlfn.XLOOKUP(A2203, 'Hospitalisation Details'!A:A, 'Hospitalisation Details'!N:N, "not found")</f>
        <v>tier - 3</v>
      </c>
      <c r="P2203" s="2" t="str">
        <f>_xlfn.XLOOKUP(A2203, 'Hospitalisation Details'!A:A, 'Hospitalisation Details'!P:P, "not found")</f>
        <v>R1012</v>
      </c>
      <c r="Q2203" s="2">
        <f>_xlfn.XLOOKUP(A2203, 'Hospitalisation Details'!A:A, 'Hospitalisation Details'!H:H, "not found")</f>
        <v>19</v>
      </c>
    </row>
    <row r="2204" spans="1:17" ht="15.75" x14ac:dyDescent="0.25">
      <c r="A2204" s="15" t="s">
        <v>155</v>
      </c>
      <c r="B2204" s="2" t="str">
        <f>VLOOKUP(A2204, 'Customer Names'!A:E, 4, FALSE)</f>
        <v>Deborah L.</v>
      </c>
      <c r="C2204" s="2">
        <f>_xlfn.XLOOKUP(A2204, 'Medical Examinations'!A:A, 'Medical Examinations'!B:B, "not found")</f>
        <v>40.26</v>
      </c>
      <c r="D2204" s="2">
        <f>_xlfn.XLOOKUP(A2204, 'Medical Examinations'!A:A, 'Medical Examinations'!D:D, "not found")</f>
        <v>5.52</v>
      </c>
      <c r="E2204" s="2" t="str">
        <f>_xlfn.XLOOKUP(A2204, 'Medical Examinations'!A:A, 'Medical Examinations'!F:F, "not found")</f>
        <v>No</v>
      </c>
      <c r="F2204" s="2" t="str">
        <f>_xlfn.XLOOKUP(A2204, 'Medical Examinations'!A:A, 'Medical Examinations'!G:G, "not found")</f>
        <v>yes</v>
      </c>
      <c r="G2204" s="2" t="str">
        <f>_xlfn.XLOOKUP(A2204, 'Medical Examinations'!A:A, 'Medical Examinations'!H:H, "not found")</f>
        <v>No</v>
      </c>
      <c r="H2204" s="2">
        <f>_xlfn.XLOOKUP(A2204, 'Medical Examinations'!A:A, 'Medical Examinations'!J:J, "not found")</f>
        <v>1</v>
      </c>
      <c r="I2204" s="2" t="str">
        <f>_xlfn.XLOOKUP(A2204, 'Medical Examinations'!A:A, 'Medical Examinations'!L:L, "not found")</f>
        <v>No</v>
      </c>
      <c r="J2204" s="2" t="str">
        <f>_xlfn.XLOOKUP(A2204, 'Medical Examinations'!A:A, 'Medical Examinations'!C:C, "not found")</f>
        <v>Obesity</v>
      </c>
      <c r="K2204" s="2" t="str">
        <f>_xlfn.XLOOKUP(A2204, 'Medical Examinations'!A:A, 'Medical Examinations'!E:E, "not  found")</f>
        <v>Normal</v>
      </c>
      <c r="L2204" s="16">
        <f>_xlfn.XLOOKUP(A2204, 'Hospitalisation Details'!A:A, 'Hospitalisation Details'!G:G, "not found")</f>
        <v>38151</v>
      </c>
      <c r="M2204" s="17">
        <f>_xlfn.XLOOKUP(A2204, 'Hospitalisation Details'!A:A, 'Hospitalisation Details'!J:J, "not found")</f>
        <v>1634.57</v>
      </c>
      <c r="N2204" s="2" t="str">
        <f>_xlfn.XLOOKUP(A2204, 'Hospitalisation Details'!A:A, 'Hospitalisation Details'!L:L, "not found")</f>
        <v>tier - 2</v>
      </c>
      <c r="O2204" s="2" t="str">
        <f>_xlfn.XLOOKUP(A2204, 'Hospitalisation Details'!A:A, 'Hospitalisation Details'!N:N, "not found")</f>
        <v>tier - 2</v>
      </c>
      <c r="P2204" s="2" t="str">
        <f>_xlfn.XLOOKUP(A2204, 'Hospitalisation Details'!A:A, 'Hospitalisation Details'!P:P, "not found")</f>
        <v>R1013</v>
      </c>
      <c r="Q2204" s="2">
        <f>_xlfn.XLOOKUP(A2204, 'Hospitalisation Details'!A:A, 'Hospitalisation Details'!H:H, "not found")</f>
        <v>18</v>
      </c>
    </row>
    <row r="2205" spans="1:17" ht="15.75" x14ac:dyDescent="0.25">
      <c r="A2205" s="15" t="s">
        <v>154</v>
      </c>
      <c r="B2205" s="2" t="str">
        <f>VLOOKUP(A2205, 'Customer Names'!A:E, 4, FALSE)</f>
        <v>Andrea K</v>
      </c>
      <c r="C2205" s="2">
        <f>_xlfn.XLOOKUP(A2205, 'Medical Examinations'!A:A, 'Medical Examinations'!B:B, "not found")</f>
        <v>39.82</v>
      </c>
      <c r="D2205" s="2">
        <f>_xlfn.XLOOKUP(A2205, 'Medical Examinations'!A:A, 'Medical Examinations'!D:D, "not found")</f>
        <v>6.01</v>
      </c>
      <c r="E2205" s="2" t="str">
        <f>_xlfn.XLOOKUP(A2205, 'Medical Examinations'!A:A, 'Medical Examinations'!F:F, "not found")</f>
        <v>No</v>
      </c>
      <c r="F2205" s="2" t="str">
        <f>_xlfn.XLOOKUP(A2205, 'Medical Examinations'!A:A, 'Medical Examinations'!G:G, "not found")</f>
        <v>yes</v>
      </c>
      <c r="G2205" s="2" t="str">
        <f>_xlfn.XLOOKUP(A2205, 'Medical Examinations'!A:A, 'Medical Examinations'!H:H, "not found")</f>
        <v>No</v>
      </c>
      <c r="H2205" s="2">
        <f>_xlfn.XLOOKUP(A2205, 'Medical Examinations'!A:A, 'Medical Examinations'!J:J, "not found")</f>
        <v>1</v>
      </c>
      <c r="I2205" s="2" t="str">
        <f>_xlfn.XLOOKUP(A2205, 'Medical Examinations'!A:A, 'Medical Examinations'!L:L, "not found")</f>
        <v>No</v>
      </c>
      <c r="J2205" s="2" t="str">
        <f>_xlfn.XLOOKUP(A2205, 'Medical Examinations'!A:A, 'Medical Examinations'!C:C, "not found")</f>
        <v>Obesity</v>
      </c>
      <c r="K2205" s="2" t="str">
        <f>_xlfn.XLOOKUP(A2205, 'Medical Examinations'!A:A, 'Medical Examinations'!E:E, "not  found")</f>
        <v>Prediabeties</v>
      </c>
      <c r="L2205" s="16">
        <f>_xlfn.XLOOKUP(A2205, 'Hospitalisation Details'!A:A, 'Hospitalisation Details'!G:G, "not found")</f>
        <v>38207</v>
      </c>
      <c r="M2205" s="17">
        <f>_xlfn.XLOOKUP(A2205, 'Hospitalisation Details'!A:A, 'Hospitalisation Details'!J:J, "not found")</f>
        <v>1633.96</v>
      </c>
      <c r="N2205" s="2" t="str">
        <f>_xlfn.XLOOKUP(A2205, 'Hospitalisation Details'!A:A, 'Hospitalisation Details'!L:L, "not found")</f>
        <v>tier - 2</v>
      </c>
      <c r="O2205" s="2" t="str">
        <f>_xlfn.XLOOKUP(A2205, 'Hospitalisation Details'!A:A, 'Hospitalisation Details'!N:N, "not found")</f>
        <v>tier - 1</v>
      </c>
      <c r="P2205" s="2" t="str">
        <f>_xlfn.XLOOKUP(A2205, 'Hospitalisation Details'!A:A, 'Hospitalisation Details'!P:P, "not found")</f>
        <v>R1013</v>
      </c>
      <c r="Q2205" s="2">
        <f>_xlfn.XLOOKUP(A2205, 'Hospitalisation Details'!A:A, 'Hospitalisation Details'!H:H, "not found")</f>
        <v>18</v>
      </c>
    </row>
    <row r="2206" spans="1:17" ht="15.75" x14ac:dyDescent="0.25">
      <c r="A2206" s="15" t="s">
        <v>153</v>
      </c>
      <c r="B2206" s="2" t="str">
        <f>VLOOKUP(A2206, 'Customer Names'!A:E, 4, FALSE)</f>
        <v>Elleree</v>
      </c>
      <c r="C2206" s="2">
        <f>_xlfn.XLOOKUP(A2206, 'Medical Examinations'!A:A, 'Medical Examinations'!B:B, "not found")</f>
        <v>39.159999999999997</v>
      </c>
      <c r="D2206" s="2">
        <f>_xlfn.XLOOKUP(A2206, 'Medical Examinations'!A:A, 'Medical Examinations'!D:D, "not found")</f>
        <v>5.81</v>
      </c>
      <c r="E2206" s="2" t="str">
        <f>_xlfn.XLOOKUP(A2206, 'Medical Examinations'!A:A, 'Medical Examinations'!F:F, "not found")</f>
        <v>No</v>
      </c>
      <c r="F2206" s="2" t="str">
        <f>_xlfn.XLOOKUP(A2206, 'Medical Examinations'!A:A, 'Medical Examinations'!G:G, "not found")</f>
        <v>yes</v>
      </c>
      <c r="G2206" s="2" t="str">
        <f>_xlfn.XLOOKUP(A2206, 'Medical Examinations'!A:A, 'Medical Examinations'!H:H, "not found")</f>
        <v>No</v>
      </c>
      <c r="H2206" s="2">
        <f>_xlfn.XLOOKUP(A2206, 'Medical Examinations'!A:A, 'Medical Examinations'!J:J, "not found")</f>
        <v>1</v>
      </c>
      <c r="I2206" s="2" t="str">
        <f>_xlfn.XLOOKUP(A2206, 'Medical Examinations'!A:A, 'Medical Examinations'!L:L, "not found")</f>
        <v>No</v>
      </c>
      <c r="J2206" s="2" t="str">
        <f>_xlfn.XLOOKUP(A2206, 'Medical Examinations'!A:A, 'Medical Examinations'!C:C, "not found")</f>
        <v>Obesity</v>
      </c>
      <c r="K2206" s="2" t="str">
        <f>_xlfn.XLOOKUP(A2206, 'Medical Examinations'!A:A, 'Medical Examinations'!E:E, "not  found")</f>
        <v>Prediabeties</v>
      </c>
      <c r="L2206" s="16">
        <f>_xlfn.XLOOKUP(A2206, 'Hospitalisation Details'!A:A, 'Hospitalisation Details'!G:G, "not found")</f>
        <v>38334</v>
      </c>
      <c r="M2206" s="17">
        <f>_xlfn.XLOOKUP(A2206, 'Hospitalisation Details'!A:A, 'Hospitalisation Details'!J:J, "not found")</f>
        <v>1633.04</v>
      </c>
      <c r="N2206" s="2" t="str">
        <f>_xlfn.XLOOKUP(A2206, 'Hospitalisation Details'!A:A, 'Hospitalisation Details'!L:L, "not found")</f>
        <v>tier - 2</v>
      </c>
      <c r="O2206" s="2" t="str">
        <f>_xlfn.XLOOKUP(A2206, 'Hospitalisation Details'!A:A, 'Hospitalisation Details'!N:N, "not found")</f>
        <v>tier - 2</v>
      </c>
      <c r="P2206" s="2" t="str">
        <f>_xlfn.XLOOKUP(A2206, 'Hospitalisation Details'!A:A, 'Hospitalisation Details'!P:P, "not found")</f>
        <v>R1013</v>
      </c>
      <c r="Q2206" s="2">
        <f>_xlfn.XLOOKUP(A2206, 'Hospitalisation Details'!A:A, 'Hospitalisation Details'!H:H, "not found")</f>
        <v>18</v>
      </c>
    </row>
    <row r="2207" spans="1:17" ht="15.75" x14ac:dyDescent="0.25">
      <c r="A2207" s="15" t="s">
        <v>152</v>
      </c>
      <c r="B2207" s="2" t="str">
        <f>VLOOKUP(A2207, 'Customer Names'!A:E, 4, FALSE)</f>
        <v>Brandon J</v>
      </c>
      <c r="C2207" s="2">
        <f>_xlfn.XLOOKUP(A2207, 'Medical Examinations'!A:A, 'Medical Examinations'!B:B, "not found")</f>
        <v>25.555</v>
      </c>
      <c r="D2207" s="2">
        <f>_xlfn.XLOOKUP(A2207, 'Medical Examinations'!A:A, 'Medical Examinations'!D:D, "not found")</f>
        <v>4.37</v>
      </c>
      <c r="E2207" s="2" t="str">
        <f>_xlfn.XLOOKUP(A2207, 'Medical Examinations'!A:A, 'Medical Examinations'!F:F, "not found")</f>
        <v>No</v>
      </c>
      <c r="F2207" s="2" t="str">
        <f>_xlfn.XLOOKUP(A2207, 'Medical Examinations'!A:A, 'Medical Examinations'!G:G, "not found")</f>
        <v>No</v>
      </c>
      <c r="G2207" s="2" t="str">
        <f>_xlfn.XLOOKUP(A2207, 'Medical Examinations'!A:A, 'Medical Examinations'!H:H, "not found")</f>
        <v>Yes</v>
      </c>
      <c r="H2207" s="2">
        <f>_xlfn.XLOOKUP(A2207, 'Medical Examinations'!A:A, 'Medical Examinations'!J:J, "not found")</f>
        <v>1</v>
      </c>
      <c r="I2207" s="2" t="str">
        <f>_xlfn.XLOOKUP(A2207, 'Medical Examinations'!A:A, 'Medical Examinations'!L:L, "not found")</f>
        <v>No</v>
      </c>
      <c r="J2207" s="2" t="str">
        <f>_xlfn.XLOOKUP(A2207, 'Medical Examinations'!A:A, 'Medical Examinations'!C:C, "not found")</f>
        <v>Overweight</v>
      </c>
      <c r="K2207" s="2" t="str">
        <f>_xlfn.XLOOKUP(A2207, 'Medical Examinations'!A:A, 'Medical Examinations'!E:E, "not  found")</f>
        <v>Normal</v>
      </c>
      <c r="L2207" s="16">
        <f>_xlfn.XLOOKUP(A2207, 'Hospitalisation Details'!A:A, 'Hospitalisation Details'!G:G, "not found")</f>
        <v>37880</v>
      </c>
      <c r="M2207" s="17">
        <f>_xlfn.XLOOKUP(A2207, 'Hospitalisation Details'!A:A, 'Hospitalisation Details'!J:J, "not found")</f>
        <v>1632.56</v>
      </c>
      <c r="N2207" s="2" t="str">
        <f>_xlfn.XLOOKUP(A2207, 'Hospitalisation Details'!A:A, 'Hospitalisation Details'!L:L, "not found")</f>
        <v>tier - 2</v>
      </c>
      <c r="O2207" s="2" t="str">
        <f>_xlfn.XLOOKUP(A2207, 'Hospitalisation Details'!A:A, 'Hospitalisation Details'!N:N, "not found")</f>
        <v>tier - 2</v>
      </c>
      <c r="P2207" s="2" t="str">
        <f>_xlfn.XLOOKUP(A2207, 'Hospitalisation Details'!A:A, 'Hospitalisation Details'!P:P, "not found")</f>
        <v>R1012</v>
      </c>
      <c r="Q2207" s="2">
        <f>_xlfn.XLOOKUP(A2207, 'Hospitalisation Details'!A:A, 'Hospitalisation Details'!H:H, "not found")</f>
        <v>19</v>
      </c>
    </row>
    <row r="2208" spans="1:17" ht="15.75" x14ac:dyDescent="0.25">
      <c r="A2208" s="15" t="s">
        <v>151</v>
      </c>
      <c r="B2208" s="2" t="str">
        <f>VLOOKUP(A2208, 'Customer Names'!A:E, 4, FALSE)</f>
        <v>Steve</v>
      </c>
      <c r="C2208" s="2">
        <f>_xlfn.XLOOKUP(A2208, 'Medical Examinations'!A:A, 'Medical Examinations'!B:B, "not found")</f>
        <v>25.175000000000001</v>
      </c>
      <c r="D2208" s="2">
        <f>_xlfn.XLOOKUP(A2208, 'Medical Examinations'!A:A, 'Medical Examinations'!D:D, "not found")</f>
        <v>5.74</v>
      </c>
      <c r="E2208" s="2" t="str">
        <f>_xlfn.XLOOKUP(A2208, 'Medical Examinations'!A:A, 'Medical Examinations'!F:F, "not found")</f>
        <v>No</v>
      </c>
      <c r="F2208" s="2" t="str">
        <f>_xlfn.XLOOKUP(A2208, 'Medical Examinations'!A:A, 'Medical Examinations'!G:G, "not found")</f>
        <v>No</v>
      </c>
      <c r="G2208" s="2" t="str">
        <f>_xlfn.XLOOKUP(A2208, 'Medical Examinations'!A:A, 'Medical Examinations'!H:H, "not found")</f>
        <v>Yes</v>
      </c>
      <c r="H2208" s="2">
        <f>_xlfn.XLOOKUP(A2208, 'Medical Examinations'!A:A, 'Medical Examinations'!J:J, "not found")</f>
        <v>1</v>
      </c>
      <c r="I2208" s="2" t="str">
        <f>_xlfn.XLOOKUP(A2208, 'Medical Examinations'!A:A, 'Medical Examinations'!L:L, "not found")</f>
        <v>No</v>
      </c>
      <c r="J2208" s="2" t="str">
        <f>_xlfn.XLOOKUP(A2208, 'Medical Examinations'!A:A, 'Medical Examinations'!C:C, "not found")</f>
        <v>Overweight</v>
      </c>
      <c r="K2208" s="2" t="str">
        <f>_xlfn.XLOOKUP(A2208, 'Medical Examinations'!A:A, 'Medical Examinations'!E:E, "not  found")</f>
        <v>Prediabeties</v>
      </c>
      <c r="L2208" s="16">
        <f>_xlfn.XLOOKUP(A2208, 'Hospitalisation Details'!A:A, 'Hospitalisation Details'!G:G, "not found")</f>
        <v>37897</v>
      </c>
      <c r="M2208" s="17">
        <f>_xlfn.XLOOKUP(A2208, 'Hospitalisation Details'!A:A, 'Hospitalisation Details'!J:J, "not found")</f>
        <v>1632.04</v>
      </c>
      <c r="N2208" s="2" t="str">
        <f>_xlfn.XLOOKUP(A2208, 'Hospitalisation Details'!A:A, 'Hospitalisation Details'!L:L, "not found")</f>
        <v>tier - 2</v>
      </c>
      <c r="O2208" s="2" t="str">
        <f>_xlfn.XLOOKUP(A2208, 'Hospitalisation Details'!A:A, 'Hospitalisation Details'!N:N, "not found")</f>
        <v>tier - 2</v>
      </c>
      <c r="P2208" s="2" t="str">
        <f>_xlfn.XLOOKUP(A2208, 'Hospitalisation Details'!A:A, 'Hospitalisation Details'!P:P, "not found")</f>
        <v>R1012</v>
      </c>
      <c r="Q2208" s="2">
        <f>_xlfn.XLOOKUP(A2208, 'Hospitalisation Details'!A:A, 'Hospitalisation Details'!H:H, "not found")</f>
        <v>19</v>
      </c>
    </row>
    <row r="2209" spans="1:17" ht="15.75" x14ac:dyDescent="0.25">
      <c r="A2209" s="15" t="s">
        <v>150</v>
      </c>
      <c r="B2209" s="2" t="str">
        <f>VLOOKUP(A2209, 'Customer Names'!A:E, 4, FALSE)</f>
        <v>Nina Wavik Sr.</v>
      </c>
      <c r="C2209" s="2">
        <f>_xlfn.XLOOKUP(A2209, 'Medical Examinations'!A:A, 'Medical Examinations'!B:B, "not found")</f>
        <v>38.28</v>
      </c>
      <c r="D2209" s="2">
        <f>_xlfn.XLOOKUP(A2209, 'Medical Examinations'!A:A, 'Medical Examinations'!D:D, "not found")</f>
        <v>5.39</v>
      </c>
      <c r="E2209" s="2" t="str">
        <f>_xlfn.XLOOKUP(A2209, 'Medical Examinations'!A:A, 'Medical Examinations'!F:F, "not found")</f>
        <v>No</v>
      </c>
      <c r="F2209" s="2" t="str">
        <f>_xlfn.XLOOKUP(A2209, 'Medical Examinations'!A:A, 'Medical Examinations'!G:G, "not found")</f>
        <v>yes</v>
      </c>
      <c r="G2209" s="2" t="str">
        <f>_xlfn.XLOOKUP(A2209, 'Medical Examinations'!A:A, 'Medical Examinations'!H:H, "not found")</f>
        <v>No</v>
      </c>
      <c r="H2209" s="2">
        <f>_xlfn.XLOOKUP(A2209, 'Medical Examinations'!A:A, 'Medical Examinations'!J:J, "not found")</f>
        <v>1</v>
      </c>
      <c r="I2209" s="2" t="str">
        <f>_xlfn.XLOOKUP(A2209, 'Medical Examinations'!A:A, 'Medical Examinations'!L:L, "not found")</f>
        <v>No</v>
      </c>
      <c r="J2209" s="2" t="str">
        <f>_xlfn.XLOOKUP(A2209, 'Medical Examinations'!A:A, 'Medical Examinations'!C:C, "not found")</f>
        <v>Obesity</v>
      </c>
      <c r="K2209" s="2" t="str">
        <f>_xlfn.XLOOKUP(A2209, 'Medical Examinations'!A:A, 'Medical Examinations'!E:E, "not  found")</f>
        <v>Normal</v>
      </c>
      <c r="L2209" s="16">
        <f>_xlfn.XLOOKUP(A2209, 'Hospitalisation Details'!A:A, 'Hospitalisation Details'!G:G, "not found")</f>
        <v>38177</v>
      </c>
      <c r="M2209" s="17">
        <f>_xlfn.XLOOKUP(A2209, 'Hospitalisation Details'!A:A, 'Hospitalisation Details'!J:J, "not found")</f>
        <v>1631.82</v>
      </c>
      <c r="N2209" s="2" t="str">
        <f>_xlfn.XLOOKUP(A2209, 'Hospitalisation Details'!A:A, 'Hospitalisation Details'!L:L, "not found")</f>
        <v>tier - 2</v>
      </c>
      <c r="O2209" s="2" t="str">
        <f>_xlfn.XLOOKUP(A2209, 'Hospitalisation Details'!A:A, 'Hospitalisation Details'!N:N, "not found")</f>
        <v>tier - 1</v>
      </c>
      <c r="P2209" s="2" t="str">
        <f>_xlfn.XLOOKUP(A2209, 'Hospitalisation Details'!A:A, 'Hospitalisation Details'!P:P, "not found")</f>
        <v>R1013</v>
      </c>
      <c r="Q2209" s="2">
        <f>_xlfn.XLOOKUP(A2209, 'Hospitalisation Details'!A:A, 'Hospitalisation Details'!H:H, "not found")</f>
        <v>18</v>
      </c>
    </row>
    <row r="2210" spans="1:17" ht="15.75" x14ac:dyDescent="0.25">
      <c r="A2210" s="15" t="s">
        <v>149</v>
      </c>
      <c r="B2210" s="2" t="str">
        <f>VLOOKUP(A2210, 'Customer Names'!A:E, 4, FALSE)</f>
        <v>Dani</v>
      </c>
      <c r="C2210" s="2">
        <f>_xlfn.XLOOKUP(A2210, 'Medical Examinations'!A:A, 'Medical Examinations'!B:B, "not found")</f>
        <v>38.17</v>
      </c>
      <c r="D2210" s="2">
        <f>_xlfn.XLOOKUP(A2210, 'Medical Examinations'!A:A, 'Medical Examinations'!D:D, "not found")</f>
        <v>4.07</v>
      </c>
      <c r="E2210" s="2" t="str">
        <f>_xlfn.XLOOKUP(A2210, 'Medical Examinations'!A:A, 'Medical Examinations'!F:F, "not found")</f>
        <v>No</v>
      </c>
      <c r="F2210" s="2" t="str">
        <f>_xlfn.XLOOKUP(A2210, 'Medical Examinations'!A:A, 'Medical Examinations'!G:G, "not found")</f>
        <v>yes</v>
      </c>
      <c r="G2210" s="2" t="str">
        <f>_xlfn.XLOOKUP(A2210, 'Medical Examinations'!A:A, 'Medical Examinations'!H:H, "not found")</f>
        <v>No</v>
      </c>
      <c r="H2210" s="2">
        <f>_xlfn.XLOOKUP(A2210, 'Medical Examinations'!A:A, 'Medical Examinations'!J:J, "not found")</f>
        <v>1</v>
      </c>
      <c r="I2210" s="2" t="str">
        <f>_xlfn.XLOOKUP(A2210, 'Medical Examinations'!A:A, 'Medical Examinations'!L:L, "not found")</f>
        <v>No</v>
      </c>
      <c r="J2210" s="2" t="str">
        <f>_xlfn.XLOOKUP(A2210, 'Medical Examinations'!A:A, 'Medical Examinations'!C:C, "not found")</f>
        <v>Obesity</v>
      </c>
      <c r="K2210" s="2" t="str">
        <f>_xlfn.XLOOKUP(A2210, 'Medical Examinations'!A:A, 'Medical Examinations'!E:E, "not  found")</f>
        <v>Normal</v>
      </c>
      <c r="L2210" s="16">
        <f>_xlfn.XLOOKUP(A2210, 'Hospitalisation Details'!A:A, 'Hospitalisation Details'!G:G, "not found")</f>
        <v>38326</v>
      </c>
      <c r="M2210" s="17">
        <f>_xlfn.XLOOKUP(A2210, 'Hospitalisation Details'!A:A, 'Hospitalisation Details'!J:J, "not found")</f>
        <v>1631.67</v>
      </c>
      <c r="N2210" s="2" t="str">
        <f>_xlfn.XLOOKUP(A2210, 'Hospitalisation Details'!A:A, 'Hospitalisation Details'!L:L, "not found")</f>
        <v>tier - 2</v>
      </c>
      <c r="O2210" s="2" t="str">
        <f>_xlfn.XLOOKUP(A2210, 'Hospitalisation Details'!A:A, 'Hospitalisation Details'!N:N, "not found")</f>
        <v>tier - 3</v>
      </c>
      <c r="P2210" s="2" t="str">
        <f>_xlfn.XLOOKUP(A2210, 'Hospitalisation Details'!A:A, 'Hospitalisation Details'!P:P, "not found")</f>
        <v>R1013</v>
      </c>
      <c r="Q2210" s="2">
        <f>_xlfn.XLOOKUP(A2210, 'Hospitalisation Details'!A:A, 'Hospitalisation Details'!H:H, "not found")</f>
        <v>18</v>
      </c>
    </row>
    <row r="2211" spans="1:17" ht="15.75" x14ac:dyDescent="0.25">
      <c r="A2211" s="15" t="s">
        <v>148</v>
      </c>
      <c r="B2211" s="2" t="str">
        <f>VLOOKUP(A2211, 'Customer Names'!A:E, 4, FALSE)</f>
        <v>Jennifer A.</v>
      </c>
      <c r="C2211" s="2">
        <f>_xlfn.XLOOKUP(A2211, 'Medical Examinations'!A:A, 'Medical Examinations'!B:B, "not found")</f>
        <v>36.85</v>
      </c>
      <c r="D2211" s="2">
        <f>_xlfn.XLOOKUP(A2211, 'Medical Examinations'!A:A, 'Medical Examinations'!D:D, "not found")</f>
        <v>5.49</v>
      </c>
      <c r="E2211" s="2" t="str">
        <f>_xlfn.XLOOKUP(A2211, 'Medical Examinations'!A:A, 'Medical Examinations'!F:F, "not found")</f>
        <v>No</v>
      </c>
      <c r="F2211" s="2" t="str">
        <f>_xlfn.XLOOKUP(A2211, 'Medical Examinations'!A:A, 'Medical Examinations'!G:G, "not found")</f>
        <v>yes</v>
      </c>
      <c r="G2211" s="2" t="str">
        <f>_xlfn.XLOOKUP(A2211, 'Medical Examinations'!A:A, 'Medical Examinations'!H:H, "not found")</f>
        <v>No</v>
      </c>
      <c r="H2211" s="2">
        <f>_xlfn.XLOOKUP(A2211, 'Medical Examinations'!A:A, 'Medical Examinations'!J:J, "not found")</f>
        <v>1</v>
      </c>
      <c r="I2211" s="2" t="str">
        <f>_xlfn.XLOOKUP(A2211, 'Medical Examinations'!A:A, 'Medical Examinations'!L:L, "not found")</f>
        <v>No</v>
      </c>
      <c r="J2211" s="2" t="str">
        <f>_xlfn.XLOOKUP(A2211, 'Medical Examinations'!A:A, 'Medical Examinations'!C:C, "not found")</f>
        <v>Obesity</v>
      </c>
      <c r="K2211" s="2" t="str">
        <f>_xlfn.XLOOKUP(A2211, 'Medical Examinations'!A:A, 'Medical Examinations'!E:E, "not  found")</f>
        <v>Normal</v>
      </c>
      <c r="L2211" s="16">
        <f>_xlfn.XLOOKUP(A2211, 'Hospitalisation Details'!A:A, 'Hospitalisation Details'!G:G, "not found")</f>
        <v>38264</v>
      </c>
      <c r="M2211" s="17">
        <f>_xlfn.XLOOKUP(A2211, 'Hospitalisation Details'!A:A, 'Hospitalisation Details'!J:J, "not found")</f>
        <v>1629.83</v>
      </c>
      <c r="N2211" s="2" t="str">
        <f>_xlfn.XLOOKUP(A2211, 'Hospitalisation Details'!A:A, 'Hospitalisation Details'!L:L, "not found")</f>
        <v>tier - 2</v>
      </c>
      <c r="O2211" s="2" t="str">
        <f>_xlfn.XLOOKUP(A2211, 'Hospitalisation Details'!A:A, 'Hospitalisation Details'!N:N, "not found")</f>
        <v>tier - 2</v>
      </c>
      <c r="P2211" s="2" t="str">
        <f>_xlfn.XLOOKUP(A2211, 'Hospitalisation Details'!A:A, 'Hospitalisation Details'!P:P, "not found")</f>
        <v>R1013</v>
      </c>
      <c r="Q2211" s="2">
        <f>_xlfn.XLOOKUP(A2211, 'Hospitalisation Details'!A:A, 'Hospitalisation Details'!H:H, "not found")</f>
        <v>18</v>
      </c>
    </row>
    <row r="2212" spans="1:17" ht="15.75" x14ac:dyDescent="0.25">
      <c r="A2212" s="15" t="s">
        <v>147</v>
      </c>
      <c r="B2212" s="2" t="str">
        <f>VLOOKUP(A2212, 'Customer Names'!A:E, 4, FALSE)</f>
        <v>Martin</v>
      </c>
      <c r="C2212" s="2">
        <f>_xlfn.XLOOKUP(A2212, 'Medical Examinations'!A:A, 'Medical Examinations'!B:B, "not found")</f>
        <v>22.61</v>
      </c>
      <c r="D2212" s="2">
        <f>_xlfn.XLOOKUP(A2212, 'Medical Examinations'!A:A, 'Medical Examinations'!D:D, "not found")</f>
        <v>5.68</v>
      </c>
      <c r="E2212" s="2" t="str">
        <f>_xlfn.XLOOKUP(A2212, 'Medical Examinations'!A:A, 'Medical Examinations'!F:F, "not found")</f>
        <v>No</v>
      </c>
      <c r="F2212" s="2" t="str">
        <f>_xlfn.XLOOKUP(A2212, 'Medical Examinations'!A:A, 'Medical Examinations'!G:G, "not found")</f>
        <v>No</v>
      </c>
      <c r="G2212" s="2" t="str">
        <f>_xlfn.XLOOKUP(A2212, 'Medical Examinations'!A:A, 'Medical Examinations'!H:H, "not found")</f>
        <v>Yes</v>
      </c>
      <c r="H2212" s="2">
        <f>_xlfn.XLOOKUP(A2212, 'Medical Examinations'!A:A, 'Medical Examinations'!J:J, "not found")</f>
        <v>1</v>
      </c>
      <c r="I2212" s="2" t="str">
        <f>_xlfn.XLOOKUP(A2212, 'Medical Examinations'!A:A, 'Medical Examinations'!L:L, "not found")</f>
        <v>No</v>
      </c>
      <c r="J2212" s="2" t="str">
        <f>_xlfn.XLOOKUP(A2212, 'Medical Examinations'!A:A, 'Medical Examinations'!C:C, "not found")</f>
        <v>Normal Weight</v>
      </c>
      <c r="K2212" s="2" t="str">
        <f>_xlfn.XLOOKUP(A2212, 'Medical Examinations'!A:A, 'Medical Examinations'!E:E, "not  found")</f>
        <v>Normal</v>
      </c>
      <c r="L2212" s="16">
        <f>_xlfn.XLOOKUP(A2212, 'Hospitalisation Details'!A:A, 'Hospitalisation Details'!G:G, "not found")</f>
        <v>37819</v>
      </c>
      <c r="M2212" s="17">
        <f>_xlfn.XLOOKUP(A2212, 'Hospitalisation Details'!A:A, 'Hospitalisation Details'!J:J, "not found")</f>
        <v>1628.47</v>
      </c>
      <c r="N2212" s="2" t="str">
        <f>_xlfn.XLOOKUP(A2212, 'Hospitalisation Details'!A:A, 'Hospitalisation Details'!L:L, "not found")</f>
        <v>tier - 2</v>
      </c>
      <c r="O2212" s="2" t="str">
        <f>_xlfn.XLOOKUP(A2212, 'Hospitalisation Details'!A:A, 'Hospitalisation Details'!N:N, "not found")</f>
        <v>tier - 1</v>
      </c>
      <c r="P2212" s="2" t="str">
        <f>_xlfn.XLOOKUP(A2212, 'Hospitalisation Details'!A:A, 'Hospitalisation Details'!P:P, "not found")</f>
        <v>R1012</v>
      </c>
      <c r="Q2212" s="2">
        <f>_xlfn.XLOOKUP(A2212, 'Hospitalisation Details'!A:A, 'Hospitalisation Details'!H:H, "not found")</f>
        <v>19</v>
      </c>
    </row>
    <row r="2213" spans="1:17" ht="15.75" x14ac:dyDescent="0.25">
      <c r="A2213" s="15" t="s">
        <v>146</v>
      </c>
      <c r="B2213" s="2" t="str">
        <f>VLOOKUP(A2213, 'Customer Names'!A:E, 4, FALSE)</f>
        <v>Steve</v>
      </c>
      <c r="C2213" s="2">
        <f>_xlfn.XLOOKUP(A2213, 'Medical Examinations'!A:A, 'Medical Examinations'!B:B, "not found")</f>
        <v>21.754999999999999</v>
      </c>
      <c r="D2213" s="2">
        <f>_xlfn.XLOOKUP(A2213, 'Medical Examinations'!A:A, 'Medical Examinations'!D:D, "not found")</f>
        <v>6.09</v>
      </c>
      <c r="E2213" s="2" t="str">
        <f>_xlfn.XLOOKUP(A2213, 'Medical Examinations'!A:A, 'Medical Examinations'!F:F, "not found")</f>
        <v>No</v>
      </c>
      <c r="F2213" s="2" t="str">
        <f>_xlfn.XLOOKUP(A2213, 'Medical Examinations'!A:A, 'Medical Examinations'!G:G, "not found")</f>
        <v>No</v>
      </c>
      <c r="G2213" s="2" t="str">
        <f>_xlfn.XLOOKUP(A2213, 'Medical Examinations'!A:A, 'Medical Examinations'!H:H, "not found")</f>
        <v>Yes</v>
      </c>
      <c r="H2213" s="2">
        <f>_xlfn.XLOOKUP(A2213, 'Medical Examinations'!A:A, 'Medical Examinations'!J:J, "not found")</f>
        <v>1</v>
      </c>
      <c r="I2213" s="2" t="str">
        <f>_xlfn.XLOOKUP(A2213, 'Medical Examinations'!A:A, 'Medical Examinations'!L:L, "not found")</f>
        <v>No</v>
      </c>
      <c r="J2213" s="2" t="str">
        <f>_xlfn.XLOOKUP(A2213, 'Medical Examinations'!A:A, 'Medical Examinations'!C:C, "not found")</f>
        <v>Normal Weight</v>
      </c>
      <c r="K2213" s="2" t="str">
        <f>_xlfn.XLOOKUP(A2213, 'Medical Examinations'!A:A, 'Medical Examinations'!E:E, "not  found")</f>
        <v>Prediabeties</v>
      </c>
      <c r="L2213" s="16">
        <f>_xlfn.XLOOKUP(A2213, 'Hospitalisation Details'!A:A, 'Hospitalisation Details'!G:G, "not found")</f>
        <v>37959</v>
      </c>
      <c r="M2213" s="17">
        <f>_xlfn.XLOOKUP(A2213, 'Hospitalisation Details'!A:A, 'Hospitalisation Details'!J:J, "not found")</f>
        <v>1627.28</v>
      </c>
      <c r="N2213" s="2" t="str">
        <f>_xlfn.XLOOKUP(A2213, 'Hospitalisation Details'!A:A, 'Hospitalisation Details'!L:L, "not found")</f>
        <v>tier - 2</v>
      </c>
      <c r="O2213" s="2" t="str">
        <f>_xlfn.XLOOKUP(A2213, 'Hospitalisation Details'!A:A, 'Hospitalisation Details'!N:N, "not found")</f>
        <v>tier - 2</v>
      </c>
      <c r="P2213" s="2" t="str">
        <f>_xlfn.XLOOKUP(A2213, 'Hospitalisation Details'!A:A, 'Hospitalisation Details'!P:P, "not found")</f>
        <v>R1012</v>
      </c>
      <c r="Q2213" s="2">
        <f>_xlfn.XLOOKUP(A2213, 'Hospitalisation Details'!A:A, 'Hospitalisation Details'!H:H, "not found")</f>
        <v>19</v>
      </c>
    </row>
    <row r="2214" spans="1:17" ht="15.75" x14ac:dyDescent="0.25">
      <c r="A2214" s="15" t="s">
        <v>145</v>
      </c>
      <c r="B2214" s="2" t="str">
        <f>VLOOKUP(A2214, 'Customer Names'!A:E, 4, FALSE)</f>
        <v>Christopher</v>
      </c>
      <c r="C2214" s="2">
        <f>_xlfn.XLOOKUP(A2214, 'Medical Examinations'!A:A, 'Medical Examinations'!B:B, "not found")</f>
        <v>20.425000000000001</v>
      </c>
      <c r="D2214" s="2">
        <f>_xlfn.XLOOKUP(A2214, 'Medical Examinations'!A:A, 'Medical Examinations'!D:D, "not found")</f>
        <v>5.53</v>
      </c>
      <c r="E2214" s="2" t="str">
        <f>_xlfn.XLOOKUP(A2214, 'Medical Examinations'!A:A, 'Medical Examinations'!F:F, "not found")</f>
        <v>No</v>
      </c>
      <c r="F2214" s="2" t="str">
        <f>_xlfn.XLOOKUP(A2214, 'Medical Examinations'!A:A, 'Medical Examinations'!G:G, "not found")</f>
        <v>No</v>
      </c>
      <c r="G2214" s="2" t="str">
        <f>_xlfn.XLOOKUP(A2214, 'Medical Examinations'!A:A, 'Medical Examinations'!H:H, "not found")</f>
        <v>Yes</v>
      </c>
      <c r="H2214" s="2">
        <f>_xlfn.XLOOKUP(A2214, 'Medical Examinations'!A:A, 'Medical Examinations'!J:J, "not found")</f>
        <v>1</v>
      </c>
      <c r="I2214" s="2" t="str">
        <f>_xlfn.XLOOKUP(A2214, 'Medical Examinations'!A:A, 'Medical Examinations'!L:L, "not found")</f>
        <v>No</v>
      </c>
      <c r="J2214" s="2" t="str">
        <f>_xlfn.XLOOKUP(A2214, 'Medical Examinations'!A:A, 'Medical Examinations'!C:C, "not found")</f>
        <v>Normal Weight</v>
      </c>
      <c r="K2214" s="2" t="str">
        <f>_xlfn.XLOOKUP(A2214, 'Medical Examinations'!A:A, 'Medical Examinations'!E:E, "not  found")</f>
        <v>Normal</v>
      </c>
      <c r="L2214" s="16">
        <f>_xlfn.XLOOKUP(A2214, 'Hospitalisation Details'!A:A, 'Hospitalisation Details'!G:G, "not found")</f>
        <v>37873</v>
      </c>
      <c r="M2214" s="17">
        <f>_xlfn.XLOOKUP(A2214, 'Hospitalisation Details'!A:A, 'Hospitalisation Details'!J:J, "not found")</f>
        <v>1625.43</v>
      </c>
      <c r="N2214" s="2" t="str">
        <f>_xlfn.XLOOKUP(A2214, 'Hospitalisation Details'!A:A, 'Hospitalisation Details'!L:L, "not found")</f>
        <v>tier - 2</v>
      </c>
      <c r="O2214" s="2" t="str">
        <f>_xlfn.XLOOKUP(A2214, 'Hospitalisation Details'!A:A, 'Hospitalisation Details'!N:N, "not found")</f>
        <v>tier - 3</v>
      </c>
      <c r="P2214" s="2" t="str">
        <f>_xlfn.XLOOKUP(A2214, 'Hospitalisation Details'!A:A, 'Hospitalisation Details'!P:P, "not found")</f>
        <v>R1012</v>
      </c>
      <c r="Q2214" s="2">
        <f>_xlfn.XLOOKUP(A2214, 'Hospitalisation Details'!A:A, 'Hospitalisation Details'!H:H, "not found")</f>
        <v>19</v>
      </c>
    </row>
    <row r="2215" spans="1:17" ht="15.75" x14ac:dyDescent="0.25">
      <c r="A2215" s="15" t="s">
        <v>144</v>
      </c>
      <c r="B2215" s="2" t="str">
        <f>VLOOKUP(A2215, 'Customer Names'!A:E, 4, FALSE)</f>
        <v>Kathryn M.</v>
      </c>
      <c r="C2215" s="2">
        <f>_xlfn.XLOOKUP(A2215, 'Medical Examinations'!A:A, 'Medical Examinations'!B:B, "not found")</f>
        <v>31.35</v>
      </c>
      <c r="D2215" s="2">
        <f>_xlfn.XLOOKUP(A2215, 'Medical Examinations'!A:A, 'Medical Examinations'!D:D, "not found")</f>
        <v>4.28</v>
      </c>
      <c r="E2215" s="2" t="str">
        <f>_xlfn.XLOOKUP(A2215, 'Medical Examinations'!A:A, 'Medical Examinations'!F:F, "not found")</f>
        <v>No</v>
      </c>
      <c r="F2215" s="2" t="str">
        <f>_xlfn.XLOOKUP(A2215, 'Medical Examinations'!A:A, 'Medical Examinations'!G:G, "not found")</f>
        <v>yes</v>
      </c>
      <c r="G2215" s="2" t="str">
        <f>_xlfn.XLOOKUP(A2215, 'Medical Examinations'!A:A, 'Medical Examinations'!H:H, "not found")</f>
        <v>No</v>
      </c>
      <c r="H2215" s="2">
        <f>_xlfn.XLOOKUP(A2215, 'Medical Examinations'!A:A, 'Medical Examinations'!J:J, "not found")</f>
        <v>1</v>
      </c>
      <c r="I2215" s="2" t="str">
        <f>_xlfn.XLOOKUP(A2215, 'Medical Examinations'!A:A, 'Medical Examinations'!L:L, "not found")</f>
        <v>No</v>
      </c>
      <c r="J2215" s="2" t="str">
        <f>_xlfn.XLOOKUP(A2215, 'Medical Examinations'!A:A, 'Medical Examinations'!C:C, "not found")</f>
        <v>Obesity</v>
      </c>
      <c r="K2215" s="2" t="str">
        <f>_xlfn.XLOOKUP(A2215, 'Medical Examinations'!A:A, 'Medical Examinations'!E:E, "not  found")</f>
        <v>Normal</v>
      </c>
      <c r="L2215" s="16">
        <f>_xlfn.XLOOKUP(A2215, 'Hospitalisation Details'!A:A, 'Hospitalisation Details'!G:G, "not found")</f>
        <v>38193</v>
      </c>
      <c r="M2215" s="17">
        <f>_xlfn.XLOOKUP(A2215, 'Hospitalisation Details'!A:A, 'Hospitalisation Details'!J:J, "not found")</f>
        <v>1622.19</v>
      </c>
      <c r="N2215" s="2" t="str">
        <f>_xlfn.XLOOKUP(A2215, 'Hospitalisation Details'!A:A, 'Hospitalisation Details'!L:L, "not found")</f>
        <v>tier - 2</v>
      </c>
      <c r="O2215" s="2" t="str">
        <f>_xlfn.XLOOKUP(A2215, 'Hospitalisation Details'!A:A, 'Hospitalisation Details'!N:N, "not found")</f>
        <v>tier - 1</v>
      </c>
      <c r="P2215" s="2" t="str">
        <f>_xlfn.XLOOKUP(A2215, 'Hospitalisation Details'!A:A, 'Hospitalisation Details'!P:P, "not found")</f>
        <v>R1013</v>
      </c>
      <c r="Q2215" s="2">
        <f>_xlfn.XLOOKUP(A2215, 'Hospitalisation Details'!A:A, 'Hospitalisation Details'!H:H, "not found")</f>
        <v>18</v>
      </c>
    </row>
    <row r="2216" spans="1:17" ht="15.75" x14ac:dyDescent="0.25">
      <c r="A2216" s="15" t="s">
        <v>143</v>
      </c>
      <c r="B2216" s="2" t="str">
        <f>VLOOKUP(A2216, 'Customer Names'!A:E, 4, FALSE)</f>
        <v>Emily</v>
      </c>
      <c r="C2216" s="2">
        <f>_xlfn.XLOOKUP(A2216, 'Medical Examinations'!A:A, 'Medical Examinations'!B:B, "not found")</f>
        <v>31.13</v>
      </c>
      <c r="D2216" s="2">
        <f>_xlfn.XLOOKUP(A2216, 'Medical Examinations'!A:A, 'Medical Examinations'!D:D, "not found")</f>
        <v>6.01</v>
      </c>
      <c r="E2216" s="2" t="str">
        <f>_xlfn.XLOOKUP(A2216, 'Medical Examinations'!A:A, 'Medical Examinations'!F:F, "not found")</f>
        <v>No</v>
      </c>
      <c r="F2216" s="2" t="str">
        <f>_xlfn.XLOOKUP(A2216, 'Medical Examinations'!A:A, 'Medical Examinations'!G:G, "not found")</f>
        <v>yes</v>
      </c>
      <c r="G2216" s="2" t="str">
        <f>_xlfn.XLOOKUP(A2216, 'Medical Examinations'!A:A, 'Medical Examinations'!H:H, "not found")</f>
        <v>No</v>
      </c>
      <c r="H2216" s="2">
        <f>_xlfn.XLOOKUP(A2216, 'Medical Examinations'!A:A, 'Medical Examinations'!J:J, "not found")</f>
        <v>1</v>
      </c>
      <c r="I2216" s="2" t="str">
        <f>_xlfn.XLOOKUP(A2216, 'Medical Examinations'!A:A, 'Medical Examinations'!L:L, "not found")</f>
        <v>No</v>
      </c>
      <c r="J2216" s="2" t="str">
        <f>_xlfn.XLOOKUP(A2216, 'Medical Examinations'!A:A, 'Medical Examinations'!C:C, "not found")</f>
        <v>Obesity</v>
      </c>
      <c r="K2216" s="2" t="str">
        <f>_xlfn.XLOOKUP(A2216, 'Medical Examinations'!A:A, 'Medical Examinations'!E:E, "not  found")</f>
        <v>Prediabeties</v>
      </c>
      <c r="L2216" s="16">
        <f>_xlfn.XLOOKUP(A2216, 'Hospitalisation Details'!A:A, 'Hospitalisation Details'!G:G, "not found")</f>
        <v>38220</v>
      </c>
      <c r="M2216" s="17">
        <f>_xlfn.XLOOKUP(A2216, 'Hospitalisation Details'!A:A, 'Hospitalisation Details'!J:J, "not found")</f>
        <v>1621.88</v>
      </c>
      <c r="N2216" s="2" t="str">
        <f>_xlfn.XLOOKUP(A2216, 'Hospitalisation Details'!A:A, 'Hospitalisation Details'!L:L, "not found")</f>
        <v>tier - 2</v>
      </c>
      <c r="O2216" s="2" t="str">
        <f>_xlfn.XLOOKUP(A2216, 'Hospitalisation Details'!A:A, 'Hospitalisation Details'!N:N, "not found")</f>
        <v>tier - 2</v>
      </c>
      <c r="P2216" s="2" t="str">
        <f>_xlfn.XLOOKUP(A2216, 'Hospitalisation Details'!A:A, 'Hospitalisation Details'!P:P, "not found")</f>
        <v>R1013</v>
      </c>
      <c r="Q2216" s="2">
        <f>_xlfn.XLOOKUP(A2216, 'Hospitalisation Details'!A:A, 'Hospitalisation Details'!H:H, "not found")</f>
        <v>18</v>
      </c>
    </row>
    <row r="2217" spans="1:17" ht="15.75" x14ac:dyDescent="0.25">
      <c r="A2217" s="15" t="s">
        <v>142</v>
      </c>
      <c r="B2217" s="2" t="str">
        <f>VLOOKUP(A2217, 'Customer Names'!A:E, 4, FALSE)</f>
        <v>Trent A</v>
      </c>
      <c r="C2217" s="2">
        <f>_xlfn.XLOOKUP(A2217, 'Medical Examinations'!A:A, 'Medical Examinations'!B:B, "not found")</f>
        <v>17.48</v>
      </c>
      <c r="D2217" s="2">
        <f>_xlfn.XLOOKUP(A2217, 'Medical Examinations'!A:A, 'Medical Examinations'!D:D, "not found")</f>
        <v>4.59</v>
      </c>
      <c r="E2217" s="2" t="str">
        <f>_xlfn.XLOOKUP(A2217, 'Medical Examinations'!A:A, 'Medical Examinations'!F:F, "not found")</f>
        <v>No</v>
      </c>
      <c r="F2217" s="2" t="str">
        <f>_xlfn.XLOOKUP(A2217, 'Medical Examinations'!A:A, 'Medical Examinations'!G:G, "not found")</f>
        <v>No</v>
      </c>
      <c r="G2217" s="2" t="str">
        <f>_xlfn.XLOOKUP(A2217, 'Medical Examinations'!A:A, 'Medical Examinations'!H:H, "not found")</f>
        <v>Yes</v>
      </c>
      <c r="H2217" s="2">
        <f>_xlfn.XLOOKUP(A2217, 'Medical Examinations'!A:A, 'Medical Examinations'!J:J, "not found")</f>
        <v>1</v>
      </c>
      <c r="I2217" s="2" t="str">
        <f>_xlfn.XLOOKUP(A2217, 'Medical Examinations'!A:A, 'Medical Examinations'!L:L, "not found")</f>
        <v>No</v>
      </c>
      <c r="J2217" s="2" t="str">
        <f>_xlfn.XLOOKUP(A2217, 'Medical Examinations'!A:A, 'Medical Examinations'!C:C, "not found")</f>
        <v>Underweight</v>
      </c>
      <c r="K2217" s="2" t="str">
        <f>_xlfn.XLOOKUP(A2217, 'Medical Examinations'!A:A, 'Medical Examinations'!E:E, "not  found")</f>
        <v>Normal</v>
      </c>
      <c r="L2217" s="16">
        <f>_xlfn.XLOOKUP(A2217, 'Hospitalisation Details'!A:A, 'Hospitalisation Details'!G:G, "not found")</f>
        <v>37878</v>
      </c>
      <c r="M2217" s="17">
        <f>_xlfn.XLOOKUP(A2217, 'Hospitalisation Details'!A:A, 'Hospitalisation Details'!J:J, "not found")</f>
        <v>1621.34</v>
      </c>
      <c r="N2217" s="2" t="str">
        <f>_xlfn.XLOOKUP(A2217, 'Hospitalisation Details'!A:A, 'Hospitalisation Details'!L:L, "not found")</f>
        <v>tier - 2</v>
      </c>
      <c r="O2217" s="2" t="str">
        <f>_xlfn.XLOOKUP(A2217, 'Hospitalisation Details'!A:A, 'Hospitalisation Details'!N:N, "not found")</f>
        <v>tier - 2</v>
      </c>
      <c r="P2217" s="2" t="str">
        <f>_xlfn.XLOOKUP(A2217, 'Hospitalisation Details'!A:A, 'Hospitalisation Details'!P:P, "not found")</f>
        <v>R1012</v>
      </c>
      <c r="Q2217" s="2">
        <f>_xlfn.XLOOKUP(A2217, 'Hospitalisation Details'!A:A, 'Hospitalisation Details'!H:H, "not found")</f>
        <v>19</v>
      </c>
    </row>
    <row r="2218" spans="1:17" ht="15.75" x14ac:dyDescent="0.25">
      <c r="A2218" s="15" t="s">
        <v>141</v>
      </c>
      <c r="B2218" s="2" t="str">
        <f>VLOOKUP(A2218, 'Customer Names'!A:E, 4, FALSE)</f>
        <v>Jennifer E</v>
      </c>
      <c r="C2218" s="2">
        <f>_xlfn.XLOOKUP(A2218, 'Medical Examinations'!A:A, 'Medical Examinations'!B:B, "not found")</f>
        <v>22.57</v>
      </c>
      <c r="D2218" s="2">
        <f>_xlfn.XLOOKUP(A2218, 'Medical Examinations'!A:A, 'Medical Examinations'!D:D, "not found")</f>
        <v>5.8</v>
      </c>
      <c r="E2218" s="2" t="str">
        <f>_xlfn.XLOOKUP(A2218, 'Medical Examinations'!A:A, 'Medical Examinations'!F:F, "not found")</f>
        <v>yes</v>
      </c>
      <c r="F2218" s="2" t="str">
        <f>_xlfn.XLOOKUP(A2218, 'Medical Examinations'!A:A, 'Medical Examinations'!G:G, "not found")</f>
        <v>No</v>
      </c>
      <c r="G2218" s="2" t="str">
        <f>_xlfn.XLOOKUP(A2218, 'Medical Examinations'!A:A, 'Medical Examinations'!H:H, "not found")</f>
        <v>No</v>
      </c>
      <c r="H2218" s="2">
        <f>_xlfn.XLOOKUP(A2218, 'Medical Examinations'!A:A, 'Medical Examinations'!J:J, "not found")</f>
        <v>1</v>
      </c>
      <c r="I2218" s="2" t="str">
        <f>_xlfn.XLOOKUP(A2218, 'Medical Examinations'!A:A, 'Medical Examinations'!L:L, "not found")</f>
        <v>No</v>
      </c>
      <c r="J2218" s="2" t="str">
        <f>_xlfn.XLOOKUP(A2218, 'Medical Examinations'!A:A, 'Medical Examinations'!C:C, "not found")</f>
        <v>Normal Weight</v>
      </c>
      <c r="K2218" s="2" t="str">
        <f>_xlfn.XLOOKUP(A2218, 'Medical Examinations'!A:A, 'Medical Examinations'!E:E, "not  found")</f>
        <v>Prediabeties</v>
      </c>
      <c r="L2218" s="16">
        <f>_xlfn.XLOOKUP(A2218, 'Hospitalisation Details'!A:A, 'Hospitalisation Details'!G:G, "not found")</f>
        <v>34916</v>
      </c>
      <c r="M2218" s="17">
        <f>_xlfn.XLOOKUP(A2218, 'Hospitalisation Details'!A:A, 'Hospitalisation Details'!J:J, "not found")</f>
        <v>1617.16</v>
      </c>
      <c r="N2218" s="2" t="str">
        <f>_xlfn.XLOOKUP(A2218, 'Hospitalisation Details'!A:A, 'Hospitalisation Details'!L:L, "not found")</f>
        <v>tier - 2</v>
      </c>
      <c r="O2218" s="2" t="str">
        <f>_xlfn.XLOOKUP(A2218, 'Hospitalisation Details'!A:A, 'Hospitalisation Details'!N:N, "not found")</f>
        <v>tier - 1</v>
      </c>
      <c r="P2218" s="2" t="str">
        <f>_xlfn.XLOOKUP(A2218, 'Hospitalisation Details'!A:A, 'Hospitalisation Details'!P:P, "not found")</f>
        <v>R1013</v>
      </c>
      <c r="Q2218" s="2">
        <f>_xlfn.XLOOKUP(A2218, 'Hospitalisation Details'!A:A, 'Hospitalisation Details'!H:H, "not found")</f>
        <v>27</v>
      </c>
    </row>
    <row r="2219" spans="1:17" ht="15.75" x14ac:dyDescent="0.25">
      <c r="A2219" s="15" t="s">
        <v>140</v>
      </c>
      <c r="B2219" s="2" t="str">
        <f>VLOOKUP(A2219, 'Customer Names'!A:E, 4, FALSE)</f>
        <v>Polly</v>
      </c>
      <c r="C2219" s="2">
        <f>_xlfn.XLOOKUP(A2219, 'Medical Examinations'!A:A, 'Medical Examinations'!B:B, "not found")</f>
        <v>26.73</v>
      </c>
      <c r="D2219" s="2">
        <f>_xlfn.XLOOKUP(A2219, 'Medical Examinations'!A:A, 'Medical Examinations'!D:D, "not found")</f>
        <v>5.08</v>
      </c>
      <c r="E2219" s="2" t="str">
        <f>_xlfn.XLOOKUP(A2219, 'Medical Examinations'!A:A, 'Medical Examinations'!F:F, "not found")</f>
        <v>No</v>
      </c>
      <c r="F2219" s="2" t="str">
        <f>_xlfn.XLOOKUP(A2219, 'Medical Examinations'!A:A, 'Medical Examinations'!G:G, "not found")</f>
        <v>yes</v>
      </c>
      <c r="G2219" s="2" t="str">
        <f>_xlfn.XLOOKUP(A2219, 'Medical Examinations'!A:A, 'Medical Examinations'!H:H, "not found")</f>
        <v>No</v>
      </c>
      <c r="H2219" s="2">
        <f>_xlfn.XLOOKUP(A2219, 'Medical Examinations'!A:A, 'Medical Examinations'!J:J, "not found")</f>
        <v>1</v>
      </c>
      <c r="I2219" s="2" t="str">
        <f>_xlfn.XLOOKUP(A2219, 'Medical Examinations'!A:A, 'Medical Examinations'!L:L, "not found")</f>
        <v>No</v>
      </c>
      <c r="J2219" s="2" t="str">
        <f>_xlfn.XLOOKUP(A2219, 'Medical Examinations'!A:A, 'Medical Examinations'!C:C, "not found")</f>
        <v>Overweight</v>
      </c>
      <c r="K2219" s="2" t="str">
        <f>_xlfn.XLOOKUP(A2219, 'Medical Examinations'!A:A, 'Medical Examinations'!E:E, "not  found")</f>
        <v>Normal</v>
      </c>
      <c r="L2219" s="16">
        <f>_xlfn.XLOOKUP(A2219, 'Hospitalisation Details'!A:A, 'Hospitalisation Details'!G:G, "not found")</f>
        <v>38190</v>
      </c>
      <c r="M2219" s="17">
        <f>_xlfn.XLOOKUP(A2219, 'Hospitalisation Details'!A:A, 'Hospitalisation Details'!J:J, "not found")</f>
        <v>1615.77</v>
      </c>
      <c r="N2219" s="2" t="str">
        <f>_xlfn.XLOOKUP(A2219, 'Hospitalisation Details'!A:A, 'Hospitalisation Details'!L:L, "not found")</f>
        <v>tier - 2</v>
      </c>
      <c r="O2219" s="2" t="str">
        <f>_xlfn.XLOOKUP(A2219, 'Hospitalisation Details'!A:A, 'Hospitalisation Details'!N:N, "not found")</f>
        <v>tier - 1</v>
      </c>
      <c r="P2219" s="2" t="str">
        <f>_xlfn.XLOOKUP(A2219, 'Hospitalisation Details'!A:A, 'Hospitalisation Details'!P:P, "not found")</f>
        <v>R1013</v>
      </c>
      <c r="Q2219" s="2">
        <f>_xlfn.XLOOKUP(A2219, 'Hospitalisation Details'!A:A, 'Hospitalisation Details'!H:H, "not found")</f>
        <v>18</v>
      </c>
    </row>
    <row r="2220" spans="1:17" ht="15.75" x14ac:dyDescent="0.25">
      <c r="A2220" s="15" t="s">
        <v>139</v>
      </c>
      <c r="B2220" s="2" t="str">
        <f>VLOOKUP(A2220, 'Customer Names'!A:E, 4, FALSE)</f>
        <v>Elizabeth</v>
      </c>
      <c r="C2220" s="2">
        <f>_xlfn.XLOOKUP(A2220, 'Medical Examinations'!A:A, 'Medical Examinations'!B:B, "not found")</f>
        <v>20.79</v>
      </c>
      <c r="D2220" s="2">
        <f>_xlfn.XLOOKUP(A2220, 'Medical Examinations'!A:A, 'Medical Examinations'!D:D, "not found")</f>
        <v>5.84</v>
      </c>
      <c r="E2220" s="2" t="str">
        <f>_xlfn.XLOOKUP(A2220, 'Medical Examinations'!A:A, 'Medical Examinations'!F:F, "not found")</f>
        <v>No</v>
      </c>
      <c r="F2220" s="2" t="str">
        <f>_xlfn.XLOOKUP(A2220, 'Medical Examinations'!A:A, 'Medical Examinations'!G:G, "not found")</f>
        <v>yes</v>
      </c>
      <c r="G2220" s="2" t="str">
        <f>_xlfn.XLOOKUP(A2220, 'Medical Examinations'!A:A, 'Medical Examinations'!H:H, "not found")</f>
        <v>No</v>
      </c>
      <c r="H2220" s="2">
        <f>_xlfn.XLOOKUP(A2220, 'Medical Examinations'!A:A, 'Medical Examinations'!J:J, "not found")</f>
        <v>1</v>
      </c>
      <c r="I2220" s="2" t="str">
        <f>_xlfn.XLOOKUP(A2220, 'Medical Examinations'!A:A, 'Medical Examinations'!L:L, "not found")</f>
        <v>No</v>
      </c>
      <c r="J2220" s="2" t="str">
        <f>_xlfn.XLOOKUP(A2220, 'Medical Examinations'!A:A, 'Medical Examinations'!C:C, "not found")</f>
        <v>Normal Weight</v>
      </c>
      <c r="K2220" s="2" t="str">
        <f>_xlfn.XLOOKUP(A2220, 'Medical Examinations'!A:A, 'Medical Examinations'!E:E, "not  found")</f>
        <v>Prediabeties</v>
      </c>
      <c r="L2220" s="16">
        <f>_xlfn.XLOOKUP(A2220, 'Hospitalisation Details'!A:A, 'Hospitalisation Details'!G:G, "not found")</f>
        <v>38310</v>
      </c>
      <c r="M2220" s="17">
        <f>_xlfn.XLOOKUP(A2220, 'Hospitalisation Details'!A:A, 'Hospitalisation Details'!J:J, "not found")</f>
        <v>1607.51</v>
      </c>
      <c r="N2220" s="2" t="str">
        <f>_xlfn.XLOOKUP(A2220, 'Hospitalisation Details'!A:A, 'Hospitalisation Details'!L:L, "not found")</f>
        <v>tier - 2</v>
      </c>
      <c r="O2220" s="2" t="str">
        <f>_xlfn.XLOOKUP(A2220, 'Hospitalisation Details'!A:A, 'Hospitalisation Details'!N:N, "not found")</f>
        <v>tier - 3</v>
      </c>
      <c r="P2220" s="2" t="str">
        <f>_xlfn.XLOOKUP(A2220, 'Hospitalisation Details'!A:A, 'Hospitalisation Details'!P:P, "not found")</f>
        <v>R1013</v>
      </c>
      <c r="Q2220" s="2">
        <f>_xlfn.XLOOKUP(A2220, 'Hospitalisation Details'!A:A, 'Hospitalisation Details'!H:H, "not found")</f>
        <v>18</v>
      </c>
    </row>
    <row r="2221" spans="1:17" ht="15.75" x14ac:dyDescent="0.25">
      <c r="A2221" s="15" t="s">
        <v>138</v>
      </c>
      <c r="B2221" s="2" t="str">
        <f>VLOOKUP(A2221, 'Customer Names'!A:E, 4, FALSE)</f>
        <v>Tiffany A.</v>
      </c>
      <c r="C2221" s="2">
        <f>_xlfn.XLOOKUP(A2221, 'Medical Examinations'!A:A, 'Medical Examinations'!B:B, "not found")</f>
        <v>20.149999999999999</v>
      </c>
      <c r="D2221" s="2">
        <f>_xlfn.XLOOKUP(A2221, 'Medical Examinations'!A:A, 'Medical Examinations'!D:D, "not found")</f>
        <v>4.1500000000000004</v>
      </c>
      <c r="E2221" s="2" t="str">
        <f>_xlfn.XLOOKUP(A2221, 'Medical Examinations'!A:A, 'Medical Examinations'!F:F, "not found")</f>
        <v>No</v>
      </c>
      <c r="F2221" s="2" t="str">
        <f>_xlfn.XLOOKUP(A2221, 'Medical Examinations'!A:A, 'Medical Examinations'!G:G, "not found")</f>
        <v>No</v>
      </c>
      <c r="G2221" s="2" t="str">
        <f>_xlfn.XLOOKUP(A2221, 'Medical Examinations'!A:A, 'Medical Examinations'!H:H, "not found")</f>
        <v>No</v>
      </c>
      <c r="H2221" s="2">
        <f>_xlfn.XLOOKUP(A2221, 'Medical Examinations'!A:A, 'Medical Examinations'!J:J, "not found")</f>
        <v>1</v>
      </c>
      <c r="I2221" s="2" t="str">
        <f>_xlfn.XLOOKUP(A2221, 'Medical Examinations'!A:A, 'Medical Examinations'!L:L, "not found")</f>
        <v>No</v>
      </c>
      <c r="J2221" s="2" t="str">
        <f>_xlfn.XLOOKUP(A2221, 'Medical Examinations'!A:A, 'Medical Examinations'!C:C, "not found")</f>
        <v>Normal Weight</v>
      </c>
      <c r="K2221" s="2" t="str">
        <f>_xlfn.XLOOKUP(A2221, 'Medical Examinations'!A:A, 'Medical Examinations'!E:E, "not  found")</f>
        <v>Normal</v>
      </c>
      <c r="L2221" s="16">
        <f>_xlfn.XLOOKUP(A2221, 'Hospitalisation Details'!A:A, 'Hospitalisation Details'!G:G, "not found")</f>
        <v>33869</v>
      </c>
      <c r="M2221" s="17">
        <f>_xlfn.XLOOKUP(A2221, 'Hospitalisation Details'!A:A, 'Hospitalisation Details'!J:J, "not found")</f>
        <v>1566.88</v>
      </c>
      <c r="N2221" s="2" t="str">
        <f>_xlfn.XLOOKUP(A2221, 'Hospitalisation Details'!A:A, 'Hospitalisation Details'!L:L, "not found")</f>
        <v>tier - 2</v>
      </c>
      <c r="O2221" s="2" t="str">
        <f>_xlfn.XLOOKUP(A2221, 'Hospitalisation Details'!A:A, 'Hospitalisation Details'!N:N, "not found")</f>
        <v>tier - 1</v>
      </c>
      <c r="P2221" s="2" t="str">
        <f>_xlfn.XLOOKUP(A2221, 'Hospitalisation Details'!A:A, 'Hospitalisation Details'!P:P, "not found")</f>
        <v>R1013</v>
      </c>
      <c r="Q2221" s="2">
        <f>_xlfn.XLOOKUP(A2221, 'Hospitalisation Details'!A:A, 'Hospitalisation Details'!H:H, "not found")</f>
        <v>30</v>
      </c>
    </row>
    <row r="2222" spans="1:17" ht="15.75" x14ac:dyDescent="0.25">
      <c r="A2222" s="15" t="s">
        <v>137</v>
      </c>
      <c r="B2222" s="2" t="str">
        <f>VLOOKUP(A2222, 'Customer Names'!A:E, 4, FALSE)</f>
        <v>Cole</v>
      </c>
      <c r="C2222" s="2">
        <f>_xlfn.XLOOKUP(A2222, 'Medical Examinations'!A:A, 'Medical Examinations'!B:B, "not found")</f>
        <v>36.85</v>
      </c>
      <c r="D2222" s="2">
        <f>_xlfn.XLOOKUP(A2222, 'Medical Examinations'!A:A, 'Medical Examinations'!D:D, "not found")</f>
        <v>4.3600000000000003</v>
      </c>
      <c r="E2222" s="2" t="str">
        <f>_xlfn.XLOOKUP(A2222, 'Medical Examinations'!A:A, 'Medical Examinations'!F:F, "not found")</f>
        <v>yes</v>
      </c>
      <c r="F2222" s="2" t="str">
        <f>_xlfn.XLOOKUP(A2222, 'Medical Examinations'!A:A, 'Medical Examinations'!G:G, "not found")</f>
        <v>No</v>
      </c>
      <c r="G2222" s="2" t="str">
        <f>_xlfn.XLOOKUP(A2222, 'Medical Examinations'!A:A, 'Medical Examinations'!H:H, "not found")</f>
        <v>No</v>
      </c>
      <c r="H2222" s="2">
        <f>_xlfn.XLOOKUP(A2222, 'Medical Examinations'!A:A, 'Medical Examinations'!J:J, "not found")</f>
        <v>0</v>
      </c>
      <c r="I2222" s="2" t="str">
        <f>_xlfn.XLOOKUP(A2222, 'Medical Examinations'!A:A, 'Medical Examinations'!L:L, "not found")</f>
        <v>No</v>
      </c>
      <c r="J2222" s="2" t="str">
        <f>_xlfn.XLOOKUP(A2222, 'Medical Examinations'!A:A, 'Medical Examinations'!C:C, "not found")</f>
        <v>Obesity</v>
      </c>
      <c r="K2222" s="2" t="str">
        <f>_xlfn.XLOOKUP(A2222, 'Medical Examinations'!A:A, 'Medical Examinations'!E:E, "not  found")</f>
        <v>Normal</v>
      </c>
      <c r="L2222" s="16">
        <f>_xlfn.XLOOKUP(A2222, 'Hospitalisation Details'!A:A, 'Hospitalisation Details'!G:G, "not found")</f>
        <v>37230</v>
      </c>
      <c r="M2222" s="17">
        <f>_xlfn.XLOOKUP(A2222, 'Hospitalisation Details'!A:A, 'Hospitalisation Details'!J:J, "not found")</f>
        <v>1534.3</v>
      </c>
      <c r="N2222" s="2" t="str">
        <f>_xlfn.XLOOKUP(A2222, 'Hospitalisation Details'!A:A, 'Hospitalisation Details'!L:L, "not found")</f>
        <v>tier - 2</v>
      </c>
      <c r="O2222" s="2" t="str">
        <f>_xlfn.XLOOKUP(A2222, 'Hospitalisation Details'!A:A, 'Hospitalisation Details'!N:N, "not found")</f>
        <v>tier - 2</v>
      </c>
      <c r="P2222" s="2" t="str">
        <f>_xlfn.XLOOKUP(A2222, 'Hospitalisation Details'!A:A, 'Hospitalisation Details'!P:P, "not found")</f>
        <v>R1013</v>
      </c>
      <c r="Q2222" s="2">
        <f>_xlfn.XLOOKUP(A2222, 'Hospitalisation Details'!A:A, 'Hospitalisation Details'!H:H, "not found")</f>
        <v>21</v>
      </c>
    </row>
    <row r="2223" spans="1:17" ht="15.75" x14ac:dyDescent="0.25">
      <c r="A2223" s="15" t="s">
        <v>136</v>
      </c>
      <c r="B2223" s="2" t="str">
        <f>VLOOKUP(A2223, 'Customer Names'!A:E, 4, FALSE)</f>
        <v>Matthew T.</v>
      </c>
      <c r="C2223" s="2">
        <f>_xlfn.XLOOKUP(A2223, 'Medical Examinations'!A:A, 'Medical Examinations'!B:B, "not found")</f>
        <v>35.53</v>
      </c>
      <c r="D2223" s="2">
        <f>_xlfn.XLOOKUP(A2223, 'Medical Examinations'!A:A, 'Medical Examinations'!D:D, "not found")</f>
        <v>4.55</v>
      </c>
      <c r="E2223" s="2" t="str">
        <f>_xlfn.XLOOKUP(A2223, 'Medical Examinations'!A:A, 'Medical Examinations'!F:F, "not found")</f>
        <v>yes</v>
      </c>
      <c r="F2223" s="2" t="str">
        <f>_xlfn.XLOOKUP(A2223, 'Medical Examinations'!A:A, 'Medical Examinations'!G:G, "not found")</f>
        <v>No</v>
      </c>
      <c r="G2223" s="2" t="str">
        <f>_xlfn.XLOOKUP(A2223, 'Medical Examinations'!A:A, 'Medical Examinations'!H:H, "not found")</f>
        <v>No</v>
      </c>
      <c r="H2223" s="2">
        <f>_xlfn.XLOOKUP(A2223, 'Medical Examinations'!A:A, 'Medical Examinations'!J:J, "not found")</f>
        <v>0</v>
      </c>
      <c r="I2223" s="2" t="str">
        <f>_xlfn.XLOOKUP(A2223, 'Medical Examinations'!A:A, 'Medical Examinations'!L:L, "not found")</f>
        <v>No</v>
      </c>
      <c r="J2223" s="2" t="str">
        <f>_xlfn.XLOOKUP(A2223, 'Medical Examinations'!A:A, 'Medical Examinations'!C:C, "not found")</f>
        <v>Obesity</v>
      </c>
      <c r="K2223" s="2" t="str">
        <f>_xlfn.XLOOKUP(A2223, 'Medical Examinations'!A:A, 'Medical Examinations'!E:E, "not  found")</f>
        <v>Normal</v>
      </c>
      <c r="L2223" s="16">
        <f>_xlfn.XLOOKUP(A2223, 'Hospitalisation Details'!A:A, 'Hospitalisation Details'!G:G, "not found")</f>
        <v>37044</v>
      </c>
      <c r="M2223" s="17">
        <f>_xlfn.XLOOKUP(A2223, 'Hospitalisation Details'!A:A, 'Hospitalisation Details'!J:J, "not found")</f>
        <v>1532.47</v>
      </c>
      <c r="N2223" s="2" t="str">
        <f>_xlfn.XLOOKUP(A2223, 'Hospitalisation Details'!A:A, 'Hospitalisation Details'!L:L, "not found")</f>
        <v>tier - 2</v>
      </c>
      <c r="O2223" s="2" t="str">
        <f>_xlfn.XLOOKUP(A2223, 'Hospitalisation Details'!A:A, 'Hospitalisation Details'!N:N, "not found")</f>
        <v>tier - 2</v>
      </c>
      <c r="P2223" s="2" t="str">
        <f>_xlfn.XLOOKUP(A2223, 'Hospitalisation Details'!A:A, 'Hospitalisation Details'!P:P, "not found")</f>
        <v>R1013</v>
      </c>
      <c r="Q2223" s="2">
        <f>_xlfn.XLOOKUP(A2223, 'Hospitalisation Details'!A:A, 'Hospitalisation Details'!H:H, "not found")</f>
        <v>22</v>
      </c>
    </row>
    <row r="2224" spans="1:17" ht="15.75" x14ac:dyDescent="0.25">
      <c r="A2224" s="15" t="s">
        <v>135</v>
      </c>
      <c r="B2224" s="2" t="str">
        <f>VLOOKUP(A2224, 'Customer Names'!A:E, 4, FALSE)</f>
        <v>Zachary</v>
      </c>
      <c r="C2224" s="2">
        <f>_xlfn.XLOOKUP(A2224, 'Medical Examinations'!A:A, 'Medical Examinations'!B:B, "not found")</f>
        <v>31.1</v>
      </c>
      <c r="D2224" s="2">
        <f>_xlfn.XLOOKUP(A2224, 'Medical Examinations'!A:A, 'Medical Examinations'!D:D, "not found")</f>
        <v>4.37</v>
      </c>
      <c r="E2224" s="2" t="str">
        <f>_xlfn.XLOOKUP(A2224, 'Medical Examinations'!A:A, 'Medical Examinations'!F:F, "not found")</f>
        <v>yes</v>
      </c>
      <c r="F2224" s="2" t="str">
        <f>_xlfn.XLOOKUP(A2224, 'Medical Examinations'!A:A, 'Medical Examinations'!G:G, "not found")</f>
        <v>No</v>
      </c>
      <c r="G2224" s="2" t="str">
        <f>_xlfn.XLOOKUP(A2224, 'Medical Examinations'!A:A, 'Medical Examinations'!H:H, "not found")</f>
        <v>No</v>
      </c>
      <c r="H2224" s="2">
        <f>_xlfn.XLOOKUP(A2224, 'Medical Examinations'!A:A, 'Medical Examinations'!J:J, "not found")</f>
        <v>0</v>
      </c>
      <c r="I2224" s="2" t="str">
        <f>_xlfn.XLOOKUP(A2224, 'Medical Examinations'!A:A, 'Medical Examinations'!L:L, "not found")</f>
        <v>No</v>
      </c>
      <c r="J2224" s="2" t="str">
        <f>_xlfn.XLOOKUP(A2224, 'Medical Examinations'!A:A, 'Medical Examinations'!C:C, "not found")</f>
        <v>Obesity</v>
      </c>
      <c r="K2224" s="2" t="str">
        <f>_xlfn.XLOOKUP(A2224, 'Medical Examinations'!A:A, 'Medical Examinations'!E:E, "not  found")</f>
        <v>Normal</v>
      </c>
      <c r="L2224" s="16">
        <f>_xlfn.XLOOKUP(A2224, 'Hospitalisation Details'!A:A, 'Hospitalisation Details'!G:G, "not found")</f>
        <v>37079</v>
      </c>
      <c r="M2224" s="17">
        <f>_xlfn.XLOOKUP(A2224, 'Hospitalisation Details'!A:A, 'Hospitalisation Details'!J:J, "not found")</f>
        <v>1526.31</v>
      </c>
      <c r="N2224" s="2" t="str">
        <f>_xlfn.XLOOKUP(A2224, 'Hospitalisation Details'!A:A, 'Hospitalisation Details'!L:L, "not found")</f>
        <v>tier - 2</v>
      </c>
      <c r="O2224" s="2" t="str">
        <f>_xlfn.XLOOKUP(A2224, 'Hospitalisation Details'!A:A, 'Hospitalisation Details'!N:N, "not found")</f>
        <v>tier - 3</v>
      </c>
      <c r="P2224" s="2" t="str">
        <f>_xlfn.XLOOKUP(A2224, 'Hospitalisation Details'!A:A, 'Hospitalisation Details'!P:P, "not found")</f>
        <v>R1011</v>
      </c>
      <c r="Q2224" s="2">
        <f>_xlfn.XLOOKUP(A2224, 'Hospitalisation Details'!A:A, 'Hospitalisation Details'!H:H, "not found")</f>
        <v>21</v>
      </c>
    </row>
    <row r="2225" spans="1:17" ht="15.75" x14ac:dyDescent="0.25">
      <c r="A2225" s="15" t="s">
        <v>134</v>
      </c>
      <c r="B2225" s="2" t="str">
        <f>VLOOKUP(A2225, 'Customer Names'!A:E, 4, FALSE)</f>
        <v>Matthew T.</v>
      </c>
      <c r="C2225" s="2">
        <f>_xlfn.XLOOKUP(A2225, 'Medical Examinations'!A:A, 'Medical Examinations'!B:B, "not found")</f>
        <v>23.21</v>
      </c>
      <c r="D2225" s="2">
        <f>_xlfn.XLOOKUP(A2225, 'Medical Examinations'!A:A, 'Medical Examinations'!D:D, "not found")</f>
        <v>5.24</v>
      </c>
      <c r="E2225" s="2" t="str">
        <f>_xlfn.XLOOKUP(A2225, 'Medical Examinations'!A:A, 'Medical Examinations'!F:F, "not found")</f>
        <v>yes</v>
      </c>
      <c r="F2225" s="2" t="str">
        <f>_xlfn.XLOOKUP(A2225, 'Medical Examinations'!A:A, 'Medical Examinations'!G:G, "not found")</f>
        <v>No</v>
      </c>
      <c r="G2225" s="2" t="str">
        <f>_xlfn.XLOOKUP(A2225, 'Medical Examinations'!A:A, 'Medical Examinations'!H:H, "not found")</f>
        <v>No</v>
      </c>
      <c r="H2225" s="2">
        <f>_xlfn.XLOOKUP(A2225, 'Medical Examinations'!A:A, 'Medical Examinations'!J:J, "not found")</f>
        <v>0</v>
      </c>
      <c r="I2225" s="2" t="str">
        <f>_xlfn.XLOOKUP(A2225, 'Medical Examinations'!A:A, 'Medical Examinations'!L:L, "not found")</f>
        <v>No</v>
      </c>
      <c r="J2225" s="2" t="str">
        <f>_xlfn.XLOOKUP(A2225, 'Medical Examinations'!A:A, 'Medical Examinations'!C:C, "not found")</f>
        <v>Normal Weight</v>
      </c>
      <c r="K2225" s="2" t="str">
        <f>_xlfn.XLOOKUP(A2225, 'Medical Examinations'!A:A, 'Medical Examinations'!E:E, "not  found")</f>
        <v>Normal</v>
      </c>
      <c r="L2225" s="16">
        <f>_xlfn.XLOOKUP(A2225, 'Hospitalisation Details'!A:A, 'Hospitalisation Details'!G:G, "not found")</f>
        <v>37128</v>
      </c>
      <c r="M2225" s="17">
        <f>_xlfn.XLOOKUP(A2225, 'Hospitalisation Details'!A:A, 'Hospitalisation Details'!J:J, "not found")</f>
        <v>1515.34</v>
      </c>
      <c r="N2225" s="2" t="str">
        <f>_xlfn.XLOOKUP(A2225, 'Hospitalisation Details'!A:A, 'Hospitalisation Details'!L:L, "not found")</f>
        <v>tier - 2</v>
      </c>
      <c r="O2225" s="2" t="str">
        <f>_xlfn.XLOOKUP(A2225, 'Hospitalisation Details'!A:A, 'Hospitalisation Details'!N:N, "not found")</f>
        <v>tier - 3</v>
      </c>
      <c r="P2225" s="2" t="str">
        <f>_xlfn.XLOOKUP(A2225, 'Hospitalisation Details'!A:A, 'Hospitalisation Details'!P:P, "not found")</f>
        <v>R1013</v>
      </c>
      <c r="Q2225" s="2">
        <f>_xlfn.XLOOKUP(A2225, 'Hospitalisation Details'!A:A, 'Hospitalisation Details'!H:H, "not found")</f>
        <v>21</v>
      </c>
    </row>
    <row r="2226" spans="1:17" ht="15.75" x14ac:dyDescent="0.25">
      <c r="A2226" s="15" t="s">
        <v>133</v>
      </c>
      <c r="B2226" s="2" t="str">
        <f>VLOOKUP(A2226, 'Customer Names'!A:E, 4, FALSE)</f>
        <v>Pat</v>
      </c>
      <c r="C2226" s="2">
        <f>_xlfn.XLOOKUP(A2226, 'Medical Examinations'!A:A, 'Medical Examinations'!B:B, "not found")</f>
        <v>18.36</v>
      </c>
      <c r="D2226" s="2">
        <f>_xlfn.XLOOKUP(A2226, 'Medical Examinations'!A:A, 'Medical Examinations'!D:D, "not found")</f>
        <v>5.96</v>
      </c>
      <c r="E2226" s="2" t="str">
        <f>_xlfn.XLOOKUP(A2226, 'Medical Examinations'!A:A, 'Medical Examinations'!F:F, "not found")</f>
        <v>No</v>
      </c>
      <c r="F2226" s="2" t="str">
        <f>_xlfn.XLOOKUP(A2226, 'Medical Examinations'!A:A, 'Medical Examinations'!G:G, "not found")</f>
        <v>No</v>
      </c>
      <c r="G2226" s="2" t="str">
        <f>_xlfn.XLOOKUP(A2226, 'Medical Examinations'!A:A, 'Medical Examinations'!H:H, "not found")</f>
        <v>No</v>
      </c>
      <c r="H2226" s="2">
        <f>_xlfn.XLOOKUP(A2226, 'Medical Examinations'!A:A, 'Medical Examinations'!J:J, "not found")</f>
        <v>1</v>
      </c>
      <c r="I2226" s="2" t="str">
        <f>_xlfn.XLOOKUP(A2226, 'Medical Examinations'!A:A, 'Medical Examinations'!L:L, "not found")</f>
        <v>No</v>
      </c>
      <c r="J2226" s="2" t="str">
        <f>_xlfn.XLOOKUP(A2226, 'Medical Examinations'!A:A, 'Medical Examinations'!C:C, "not found")</f>
        <v>Underweight</v>
      </c>
      <c r="K2226" s="2" t="str">
        <f>_xlfn.XLOOKUP(A2226, 'Medical Examinations'!A:A, 'Medical Examinations'!E:E, "not  found")</f>
        <v>Prediabeties</v>
      </c>
      <c r="L2226" s="16">
        <f>_xlfn.XLOOKUP(A2226, 'Hospitalisation Details'!A:A, 'Hospitalisation Details'!G:G, "not found")</f>
        <v>35965</v>
      </c>
      <c r="M2226" s="17">
        <f>_xlfn.XLOOKUP(A2226, 'Hospitalisation Details'!A:A, 'Hospitalisation Details'!J:J, "not found")</f>
        <v>1497</v>
      </c>
      <c r="N2226" s="2" t="str">
        <f>_xlfn.XLOOKUP(A2226, 'Hospitalisation Details'!A:A, 'Hospitalisation Details'!L:L, "not found")</f>
        <v>tier - 2</v>
      </c>
      <c r="O2226" s="2" t="str">
        <f>_xlfn.XLOOKUP(A2226, 'Hospitalisation Details'!A:A, 'Hospitalisation Details'!N:N, "not found")</f>
        <v>tier - 2</v>
      </c>
      <c r="P2226" s="2" t="str">
        <f>_xlfn.XLOOKUP(A2226, 'Hospitalisation Details'!A:A, 'Hospitalisation Details'!P:P, "not found")</f>
        <v>R1013</v>
      </c>
      <c r="Q2226" s="2">
        <f>_xlfn.XLOOKUP(A2226, 'Hospitalisation Details'!A:A, 'Hospitalisation Details'!H:H, "not found")</f>
        <v>24</v>
      </c>
    </row>
    <row r="2227" spans="1:17" ht="15.75" x14ac:dyDescent="0.25">
      <c r="A2227" s="15" t="s">
        <v>132</v>
      </c>
      <c r="B2227" s="2" t="str">
        <f>VLOOKUP(A2227, 'Customer Names'!A:E, 4, FALSE)</f>
        <v>Ashley</v>
      </c>
      <c r="C2227" s="2">
        <f>_xlfn.XLOOKUP(A2227, 'Medical Examinations'!A:A, 'Medical Examinations'!B:B, "not found")</f>
        <v>15.92</v>
      </c>
      <c r="D2227" s="2">
        <f>_xlfn.XLOOKUP(A2227, 'Medical Examinations'!A:A, 'Medical Examinations'!D:D, "not found")</f>
        <v>4.76</v>
      </c>
      <c r="E2227" s="2" t="str">
        <f>_xlfn.XLOOKUP(A2227, 'Medical Examinations'!A:A, 'Medical Examinations'!F:F, "not found")</f>
        <v>yes</v>
      </c>
      <c r="F2227" s="2" t="str">
        <f>_xlfn.XLOOKUP(A2227, 'Medical Examinations'!A:A, 'Medical Examinations'!G:G, "not found")</f>
        <v>No</v>
      </c>
      <c r="G2227" s="2" t="str">
        <f>_xlfn.XLOOKUP(A2227, 'Medical Examinations'!A:A, 'Medical Examinations'!H:H, "not found")</f>
        <v>No</v>
      </c>
      <c r="H2227" s="2">
        <f>_xlfn.XLOOKUP(A2227, 'Medical Examinations'!A:A, 'Medical Examinations'!J:J, "not found")</f>
        <v>1</v>
      </c>
      <c r="I2227" s="2" t="str">
        <f>_xlfn.XLOOKUP(A2227, 'Medical Examinations'!A:A, 'Medical Examinations'!L:L, "not found")</f>
        <v>No</v>
      </c>
      <c r="J2227" s="2" t="str">
        <f>_xlfn.XLOOKUP(A2227, 'Medical Examinations'!A:A, 'Medical Examinations'!C:C, "not found")</f>
        <v>Underweight</v>
      </c>
      <c r="K2227" s="2" t="str">
        <f>_xlfn.XLOOKUP(A2227, 'Medical Examinations'!A:A, 'Medical Examinations'!E:E, "not  found")</f>
        <v>Normal</v>
      </c>
      <c r="L2227" s="16">
        <f>_xlfn.XLOOKUP(A2227, 'Hospitalisation Details'!A:A, 'Hospitalisation Details'!G:G, "not found")</f>
        <v>34979</v>
      </c>
      <c r="M2227" s="17">
        <f>_xlfn.XLOOKUP(A2227, 'Hospitalisation Details'!A:A, 'Hospitalisation Details'!J:J, "not found")</f>
        <v>1493</v>
      </c>
      <c r="N2227" s="2" t="str">
        <f>_xlfn.XLOOKUP(A2227, 'Hospitalisation Details'!A:A, 'Hospitalisation Details'!L:L, "not found")</f>
        <v>tier - 2</v>
      </c>
      <c r="O2227" s="2" t="str">
        <f>_xlfn.XLOOKUP(A2227, 'Hospitalisation Details'!A:A, 'Hospitalisation Details'!N:N, "not found")</f>
        <v>tier - 3</v>
      </c>
      <c r="P2227" s="2" t="str">
        <f>_xlfn.XLOOKUP(A2227, 'Hospitalisation Details'!A:A, 'Hospitalisation Details'!P:P, "not found")</f>
        <v>R1013</v>
      </c>
      <c r="Q2227" s="2">
        <f>_xlfn.XLOOKUP(A2227, 'Hospitalisation Details'!A:A, 'Hospitalisation Details'!H:H, "not found")</f>
        <v>27</v>
      </c>
    </row>
    <row r="2228" spans="1:17" ht="15.75" x14ac:dyDescent="0.25">
      <c r="A2228" s="15" t="s">
        <v>131</v>
      </c>
      <c r="B2228" s="2" t="str">
        <f>VLOOKUP(A2228, 'Customer Names'!A:E, 4, FALSE)</f>
        <v>Elizabeth A.</v>
      </c>
      <c r="C2228" s="2">
        <f>_xlfn.XLOOKUP(A2228, 'Medical Examinations'!A:A, 'Medical Examinations'!B:B, "not found")</f>
        <v>15.17</v>
      </c>
      <c r="D2228" s="2">
        <f>_xlfn.XLOOKUP(A2228, 'Medical Examinations'!A:A, 'Medical Examinations'!D:D, "not found")</f>
        <v>4.3</v>
      </c>
      <c r="E2228" s="2" t="str">
        <f>_xlfn.XLOOKUP(A2228, 'Medical Examinations'!A:A, 'Medical Examinations'!F:F, "not found")</f>
        <v>yes</v>
      </c>
      <c r="F2228" s="2" t="str">
        <f>_xlfn.XLOOKUP(A2228, 'Medical Examinations'!A:A, 'Medical Examinations'!G:G, "not found")</f>
        <v>No</v>
      </c>
      <c r="G2228" s="2" t="str">
        <f>_xlfn.XLOOKUP(A2228, 'Medical Examinations'!A:A, 'Medical Examinations'!H:H, "not found")</f>
        <v>Yes</v>
      </c>
      <c r="H2228" s="2">
        <f>_xlfn.XLOOKUP(A2228, 'Medical Examinations'!A:A, 'Medical Examinations'!J:J, "not found")</f>
        <v>1</v>
      </c>
      <c r="I2228" s="2" t="str">
        <f>_xlfn.XLOOKUP(A2228, 'Medical Examinations'!A:A, 'Medical Examinations'!L:L, "not found")</f>
        <v>No</v>
      </c>
      <c r="J2228" s="2" t="str">
        <f>_xlfn.XLOOKUP(A2228, 'Medical Examinations'!A:A, 'Medical Examinations'!C:C, "not found")</f>
        <v>Underweight</v>
      </c>
      <c r="K2228" s="2" t="str">
        <f>_xlfn.XLOOKUP(A2228, 'Medical Examinations'!A:A, 'Medical Examinations'!E:E, "not  found")</f>
        <v>Normal</v>
      </c>
      <c r="L2228" s="16">
        <f>_xlfn.XLOOKUP(A2228, 'Hospitalisation Details'!A:A, 'Hospitalisation Details'!G:G, "not found")</f>
        <v>35590</v>
      </c>
      <c r="M2228" s="17">
        <f>_xlfn.XLOOKUP(A2228, 'Hospitalisation Details'!A:A, 'Hospitalisation Details'!J:J, "not found")</f>
        <v>1481</v>
      </c>
      <c r="N2228" s="2" t="str">
        <f>_xlfn.XLOOKUP(A2228, 'Hospitalisation Details'!A:A, 'Hospitalisation Details'!L:L, "not found")</f>
        <v>tier - 2</v>
      </c>
      <c r="O2228" s="2" t="str">
        <f>_xlfn.XLOOKUP(A2228, 'Hospitalisation Details'!A:A, 'Hospitalisation Details'!N:N, "not found")</f>
        <v>tier - 1</v>
      </c>
      <c r="P2228" s="2" t="str">
        <f>_xlfn.XLOOKUP(A2228, 'Hospitalisation Details'!A:A, 'Hospitalisation Details'!P:P, "not found")</f>
        <v>R1012</v>
      </c>
      <c r="Q2228" s="2">
        <f>_xlfn.XLOOKUP(A2228, 'Hospitalisation Details'!A:A, 'Hospitalisation Details'!H:H, "not found")</f>
        <v>25</v>
      </c>
    </row>
    <row r="2229" spans="1:17" ht="15.75" x14ac:dyDescent="0.25">
      <c r="A2229" s="15" t="s">
        <v>130</v>
      </c>
      <c r="B2229" s="2" t="str">
        <f>VLOOKUP(A2229, 'Customer Names'!A:E, 4, FALSE)</f>
        <v>Rebecca M.</v>
      </c>
      <c r="C2229" s="2">
        <f>_xlfn.XLOOKUP(A2229, 'Medical Examinations'!A:A, 'Medical Examinations'!B:B, "not found")</f>
        <v>16.63</v>
      </c>
      <c r="D2229" s="2">
        <f>_xlfn.XLOOKUP(A2229, 'Medical Examinations'!A:A, 'Medical Examinations'!D:D, "not found")</f>
        <v>4.5</v>
      </c>
      <c r="E2229" s="2" t="str">
        <f>_xlfn.XLOOKUP(A2229, 'Medical Examinations'!A:A, 'Medical Examinations'!F:F, "not found")</f>
        <v>No</v>
      </c>
      <c r="F2229" s="2" t="str">
        <f>_xlfn.XLOOKUP(A2229, 'Medical Examinations'!A:A, 'Medical Examinations'!G:G, "not found")</f>
        <v>No</v>
      </c>
      <c r="G2229" s="2" t="str">
        <f>_xlfn.XLOOKUP(A2229, 'Medical Examinations'!A:A, 'Medical Examinations'!H:H, "not found")</f>
        <v>No</v>
      </c>
      <c r="H2229" s="2">
        <f>_xlfn.XLOOKUP(A2229, 'Medical Examinations'!A:A, 'Medical Examinations'!J:J, "not found")</f>
        <v>1</v>
      </c>
      <c r="I2229" s="2" t="str">
        <f>_xlfn.XLOOKUP(A2229, 'Medical Examinations'!A:A, 'Medical Examinations'!L:L, "not found")</f>
        <v>No</v>
      </c>
      <c r="J2229" s="2" t="str">
        <f>_xlfn.XLOOKUP(A2229, 'Medical Examinations'!A:A, 'Medical Examinations'!C:C, "not found")</f>
        <v>Underweight</v>
      </c>
      <c r="K2229" s="2" t="str">
        <f>_xlfn.XLOOKUP(A2229, 'Medical Examinations'!A:A, 'Medical Examinations'!E:E, "not  found")</f>
        <v>Normal</v>
      </c>
      <c r="L2229" s="16">
        <f>_xlfn.XLOOKUP(A2229, 'Hospitalisation Details'!A:A, 'Hospitalisation Details'!G:G, "not found")</f>
        <v>36136</v>
      </c>
      <c r="M2229" s="17">
        <f>_xlfn.XLOOKUP(A2229, 'Hospitalisation Details'!A:A, 'Hospitalisation Details'!J:J, "not found")</f>
        <v>1477</v>
      </c>
      <c r="N2229" s="2" t="str">
        <f>_xlfn.XLOOKUP(A2229, 'Hospitalisation Details'!A:A, 'Hospitalisation Details'!L:L, "not found")</f>
        <v>tier - 2</v>
      </c>
      <c r="O2229" s="2" t="str">
        <f>_xlfn.XLOOKUP(A2229, 'Hospitalisation Details'!A:A, 'Hospitalisation Details'!N:N, "not found")</f>
        <v>tier - 1</v>
      </c>
      <c r="P2229" s="2" t="str">
        <f>_xlfn.XLOOKUP(A2229, 'Hospitalisation Details'!A:A, 'Hospitalisation Details'!P:P, "not found")</f>
        <v>R1013</v>
      </c>
      <c r="Q2229" s="2">
        <f>_xlfn.XLOOKUP(A2229, 'Hospitalisation Details'!A:A, 'Hospitalisation Details'!H:H, "not found")</f>
        <v>24</v>
      </c>
    </row>
    <row r="2230" spans="1:17" ht="15.75" x14ac:dyDescent="0.25">
      <c r="A2230" s="15" t="s">
        <v>129</v>
      </c>
      <c r="B2230" s="2" t="str">
        <f>VLOOKUP(A2230, 'Customer Names'!A:E, 4, FALSE)</f>
        <v>Ruth</v>
      </c>
      <c r="C2230" s="2">
        <f>_xlfn.XLOOKUP(A2230, 'Medical Examinations'!A:A, 'Medical Examinations'!B:B, "not found")</f>
        <v>19.39</v>
      </c>
      <c r="D2230" s="2">
        <f>_xlfn.XLOOKUP(A2230, 'Medical Examinations'!A:A, 'Medical Examinations'!D:D, "not found")</f>
        <v>5.59</v>
      </c>
      <c r="E2230" s="2" t="str">
        <f>_xlfn.XLOOKUP(A2230, 'Medical Examinations'!A:A, 'Medical Examinations'!F:F, "not found")</f>
        <v>No</v>
      </c>
      <c r="F2230" s="2" t="str">
        <f>_xlfn.XLOOKUP(A2230, 'Medical Examinations'!A:A, 'Medical Examinations'!G:G, "not found")</f>
        <v>No</v>
      </c>
      <c r="G2230" s="2" t="str">
        <f>_xlfn.XLOOKUP(A2230, 'Medical Examinations'!A:A, 'Medical Examinations'!H:H, "not found")</f>
        <v>Yes</v>
      </c>
      <c r="H2230" s="2">
        <f>_xlfn.XLOOKUP(A2230, 'Medical Examinations'!A:A, 'Medical Examinations'!J:J, "not found")</f>
        <v>1</v>
      </c>
      <c r="I2230" s="2" t="str">
        <f>_xlfn.XLOOKUP(A2230, 'Medical Examinations'!A:A, 'Medical Examinations'!L:L, "not found")</f>
        <v>No</v>
      </c>
      <c r="J2230" s="2" t="str">
        <f>_xlfn.XLOOKUP(A2230, 'Medical Examinations'!A:A, 'Medical Examinations'!C:C, "not found")</f>
        <v>Normal Weight</v>
      </c>
      <c r="K2230" s="2" t="str">
        <f>_xlfn.XLOOKUP(A2230, 'Medical Examinations'!A:A, 'Medical Examinations'!E:E, "not  found")</f>
        <v>Normal</v>
      </c>
      <c r="L2230" s="16">
        <f>_xlfn.XLOOKUP(A2230, 'Hospitalisation Details'!A:A, 'Hospitalisation Details'!G:G, "not found")</f>
        <v>37792</v>
      </c>
      <c r="M2230" s="17">
        <f>_xlfn.XLOOKUP(A2230, 'Hospitalisation Details'!A:A, 'Hospitalisation Details'!J:J, "not found")</f>
        <v>1467</v>
      </c>
      <c r="N2230" s="2" t="str">
        <f>_xlfn.XLOOKUP(A2230, 'Hospitalisation Details'!A:A, 'Hospitalisation Details'!L:L, "not found")</f>
        <v>tier - 2</v>
      </c>
      <c r="O2230" s="2" t="str">
        <f>_xlfn.XLOOKUP(A2230, 'Hospitalisation Details'!A:A, 'Hospitalisation Details'!N:N, "not found")</f>
        <v>tier - 2</v>
      </c>
      <c r="P2230" s="2" t="str">
        <f>_xlfn.XLOOKUP(A2230, 'Hospitalisation Details'!A:A, 'Hospitalisation Details'!P:P, "not found")</f>
        <v>R1013</v>
      </c>
      <c r="Q2230" s="2">
        <f>_xlfn.XLOOKUP(A2230, 'Hospitalisation Details'!A:A, 'Hospitalisation Details'!H:H, "not found")</f>
        <v>19</v>
      </c>
    </row>
    <row r="2231" spans="1:17" ht="15.75" x14ac:dyDescent="0.25">
      <c r="A2231" s="15" t="s">
        <v>128</v>
      </c>
      <c r="B2231" s="2" t="str">
        <f>VLOOKUP(A2231, 'Customer Names'!A:E, 4, FALSE)</f>
        <v>Gregory S</v>
      </c>
      <c r="C2231" s="2">
        <f>_xlfn.XLOOKUP(A2231, 'Medical Examinations'!A:A, 'Medical Examinations'!B:B, "not found")</f>
        <v>17.34</v>
      </c>
      <c r="D2231" s="2">
        <f>_xlfn.XLOOKUP(A2231, 'Medical Examinations'!A:A, 'Medical Examinations'!D:D, "not found")</f>
        <v>6.29</v>
      </c>
      <c r="E2231" s="2" t="str">
        <f>_xlfn.XLOOKUP(A2231, 'Medical Examinations'!A:A, 'Medical Examinations'!F:F, "not found")</f>
        <v>yes</v>
      </c>
      <c r="F2231" s="2" t="str">
        <f>_xlfn.XLOOKUP(A2231, 'Medical Examinations'!A:A, 'Medical Examinations'!G:G, "not found")</f>
        <v>No</v>
      </c>
      <c r="G2231" s="2" t="str">
        <f>_xlfn.XLOOKUP(A2231, 'Medical Examinations'!A:A, 'Medical Examinations'!H:H, "not found")</f>
        <v>Yes</v>
      </c>
      <c r="H2231" s="2">
        <f>_xlfn.XLOOKUP(A2231, 'Medical Examinations'!A:A, 'Medical Examinations'!J:J, "not found")</f>
        <v>1</v>
      </c>
      <c r="I2231" s="2" t="str">
        <f>_xlfn.XLOOKUP(A2231, 'Medical Examinations'!A:A, 'Medical Examinations'!L:L, "not found")</f>
        <v>No</v>
      </c>
      <c r="J2231" s="2" t="str">
        <f>_xlfn.XLOOKUP(A2231, 'Medical Examinations'!A:A, 'Medical Examinations'!C:C, "not found")</f>
        <v>Underweight</v>
      </c>
      <c r="K2231" s="2" t="str">
        <f>_xlfn.XLOOKUP(A2231, 'Medical Examinations'!A:A, 'Medical Examinations'!E:E, "not  found")</f>
        <v>Prediabeties</v>
      </c>
      <c r="L2231" s="16">
        <f>_xlfn.XLOOKUP(A2231, 'Hospitalisation Details'!A:A, 'Hospitalisation Details'!G:G, "not found")</f>
        <v>35600</v>
      </c>
      <c r="M2231" s="17">
        <f>_xlfn.XLOOKUP(A2231, 'Hospitalisation Details'!A:A, 'Hospitalisation Details'!J:J, "not found")</f>
        <v>1445</v>
      </c>
      <c r="N2231" s="2" t="str">
        <f>_xlfn.XLOOKUP(A2231, 'Hospitalisation Details'!A:A, 'Hospitalisation Details'!L:L, "not found")</f>
        <v>tier - 2</v>
      </c>
      <c r="O2231" s="2" t="str">
        <f>_xlfn.XLOOKUP(A2231, 'Hospitalisation Details'!A:A, 'Hospitalisation Details'!N:N, "not found")</f>
        <v>tier - 1</v>
      </c>
      <c r="P2231" s="2" t="str">
        <f>_xlfn.XLOOKUP(A2231, 'Hospitalisation Details'!A:A, 'Hospitalisation Details'!P:P, "not found")</f>
        <v>R1013</v>
      </c>
      <c r="Q2231" s="2">
        <f>_xlfn.XLOOKUP(A2231, 'Hospitalisation Details'!A:A, 'Hospitalisation Details'!H:H, "not found")</f>
        <v>25</v>
      </c>
    </row>
    <row r="2232" spans="1:17" ht="15.75" x14ac:dyDescent="0.25">
      <c r="A2232" s="15" t="s">
        <v>127</v>
      </c>
      <c r="B2232" s="2" t="str">
        <f>VLOOKUP(A2232, 'Customer Names'!A:E, 4, FALSE)</f>
        <v>Alexandra S</v>
      </c>
      <c r="C2232" s="2">
        <f>_xlfn.XLOOKUP(A2232, 'Medical Examinations'!A:A, 'Medical Examinations'!B:B, "not found")</f>
        <v>17.940000000000001</v>
      </c>
      <c r="D2232" s="2">
        <f>_xlfn.XLOOKUP(A2232, 'Medical Examinations'!A:A, 'Medical Examinations'!D:D, "not found")</f>
        <v>4.1900000000000004</v>
      </c>
      <c r="E2232" s="2" t="str">
        <f>_xlfn.XLOOKUP(A2232, 'Medical Examinations'!A:A, 'Medical Examinations'!F:F, "not found")</f>
        <v>No</v>
      </c>
      <c r="F2232" s="2" t="str">
        <f>_xlfn.XLOOKUP(A2232, 'Medical Examinations'!A:A, 'Medical Examinations'!G:G, "not found")</f>
        <v>yes</v>
      </c>
      <c r="G2232" s="2" t="str">
        <f>_xlfn.XLOOKUP(A2232, 'Medical Examinations'!A:A, 'Medical Examinations'!H:H, "not found")</f>
        <v>No</v>
      </c>
      <c r="H2232" s="2">
        <f>_xlfn.XLOOKUP(A2232, 'Medical Examinations'!A:A, 'Medical Examinations'!J:J, "not found")</f>
        <v>1</v>
      </c>
      <c r="I2232" s="2" t="str">
        <f>_xlfn.XLOOKUP(A2232, 'Medical Examinations'!A:A, 'Medical Examinations'!L:L, "not found")</f>
        <v>No</v>
      </c>
      <c r="J2232" s="2" t="str">
        <f>_xlfn.XLOOKUP(A2232, 'Medical Examinations'!A:A, 'Medical Examinations'!C:C, "not found")</f>
        <v>Underweight</v>
      </c>
      <c r="K2232" s="2" t="str">
        <f>_xlfn.XLOOKUP(A2232, 'Medical Examinations'!A:A, 'Medical Examinations'!E:E, "not  found")</f>
        <v>Normal</v>
      </c>
      <c r="L2232" s="16">
        <f>_xlfn.XLOOKUP(A2232, 'Hospitalisation Details'!A:A, 'Hospitalisation Details'!G:G, "not found")</f>
        <v>36770</v>
      </c>
      <c r="M2232" s="17">
        <f>_xlfn.XLOOKUP(A2232, 'Hospitalisation Details'!A:A, 'Hospitalisation Details'!J:J, "not found")</f>
        <v>1438</v>
      </c>
      <c r="N2232" s="2" t="str">
        <f>_xlfn.XLOOKUP(A2232, 'Hospitalisation Details'!A:A, 'Hospitalisation Details'!L:L, "not found")</f>
        <v>tier - 2</v>
      </c>
      <c r="O2232" s="2" t="str">
        <f>_xlfn.XLOOKUP(A2232, 'Hospitalisation Details'!A:A, 'Hospitalisation Details'!N:N, "not found")</f>
        <v>tier - 2</v>
      </c>
      <c r="P2232" s="2" t="str">
        <f>_xlfn.XLOOKUP(A2232, 'Hospitalisation Details'!A:A, 'Hospitalisation Details'!P:P, "not found")</f>
        <v>R1013</v>
      </c>
      <c r="Q2232" s="2">
        <f>_xlfn.XLOOKUP(A2232, 'Hospitalisation Details'!A:A, 'Hospitalisation Details'!H:H, "not found")</f>
        <v>22</v>
      </c>
    </row>
    <row r="2233" spans="1:17" ht="15.75" x14ac:dyDescent="0.25">
      <c r="A2233" s="15" t="s">
        <v>126</v>
      </c>
      <c r="B2233" s="2" t="str">
        <f>VLOOKUP(A2233, 'Customer Names'!A:E, 4, FALSE)</f>
        <v>Hillary</v>
      </c>
      <c r="C2233" s="2">
        <f>_xlfn.XLOOKUP(A2233, 'Medical Examinations'!A:A, 'Medical Examinations'!B:B, "not found")</f>
        <v>16.670000000000002</v>
      </c>
      <c r="D2233" s="2">
        <f>_xlfn.XLOOKUP(A2233, 'Medical Examinations'!A:A, 'Medical Examinations'!D:D, "not found")</f>
        <v>4.7</v>
      </c>
      <c r="E2233" s="2" t="str">
        <f>_xlfn.XLOOKUP(A2233, 'Medical Examinations'!A:A, 'Medical Examinations'!F:F, "not found")</f>
        <v>yes</v>
      </c>
      <c r="F2233" s="2" t="str">
        <f>_xlfn.XLOOKUP(A2233, 'Medical Examinations'!A:A, 'Medical Examinations'!G:G, "not found")</f>
        <v>No</v>
      </c>
      <c r="G2233" s="2" t="str">
        <f>_xlfn.XLOOKUP(A2233, 'Medical Examinations'!A:A, 'Medical Examinations'!H:H, "not found")</f>
        <v>Yes</v>
      </c>
      <c r="H2233" s="2">
        <f>_xlfn.XLOOKUP(A2233, 'Medical Examinations'!A:A, 'Medical Examinations'!J:J, "not found")</f>
        <v>1</v>
      </c>
      <c r="I2233" s="2" t="str">
        <f>_xlfn.XLOOKUP(A2233, 'Medical Examinations'!A:A, 'Medical Examinations'!L:L, "not found")</f>
        <v>No</v>
      </c>
      <c r="J2233" s="2" t="str">
        <f>_xlfn.XLOOKUP(A2233, 'Medical Examinations'!A:A, 'Medical Examinations'!C:C, "not found")</f>
        <v>Underweight</v>
      </c>
      <c r="K2233" s="2" t="str">
        <f>_xlfn.XLOOKUP(A2233, 'Medical Examinations'!A:A, 'Medical Examinations'!E:E, "not  found")</f>
        <v>Normal</v>
      </c>
      <c r="L2233" s="16">
        <f>_xlfn.XLOOKUP(A2233, 'Hospitalisation Details'!A:A, 'Hospitalisation Details'!G:G, "not found")</f>
        <v>35769</v>
      </c>
      <c r="M2233" s="17">
        <f>_xlfn.XLOOKUP(A2233, 'Hospitalisation Details'!A:A, 'Hospitalisation Details'!J:J, "not found")</f>
        <v>1422</v>
      </c>
      <c r="N2233" s="2" t="str">
        <f>_xlfn.XLOOKUP(A2233, 'Hospitalisation Details'!A:A, 'Hospitalisation Details'!L:L, "not found")</f>
        <v>tier - 2</v>
      </c>
      <c r="O2233" s="2" t="str">
        <f>_xlfn.XLOOKUP(A2233, 'Hospitalisation Details'!A:A, 'Hospitalisation Details'!N:N, "not found")</f>
        <v>tier - 2</v>
      </c>
      <c r="P2233" s="2" t="str">
        <f>_xlfn.XLOOKUP(A2233, 'Hospitalisation Details'!A:A, 'Hospitalisation Details'!P:P, "not found")</f>
        <v>R1013</v>
      </c>
      <c r="Q2233" s="2">
        <f>_xlfn.XLOOKUP(A2233, 'Hospitalisation Details'!A:A, 'Hospitalisation Details'!H:H, "not found")</f>
        <v>25</v>
      </c>
    </row>
    <row r="2234" spans="1:17" ht="15.75" x14ac:dyDescent="0.25">
      <c r="A2234" s="15" t="s">
        <v>125</v>
      </c>
      <c r="B2234" s="2" t="str">
        <f>VLOOKUP(A2234, 'Customer Names'!A:E, 4, FALSE)</f>
        <v>Amy K.</v>
      </c>
      <c r="C2234" s="2">
        <f>_xlfn.XLOOKUP(A2234, 'Medical Examinations'!A:A, 'Medical Examinations'!B:B, "not found")</f>
        <v>20.58</v>
      </c>
      <c r="D2234" s="2">
        <f>_xlfn.XLOOKUP(A2234, 'Medical Examinations'!A:A, 'Medical Examinations'!D:D, "not found")</f>
        <v>5.64</v>
      </c>
      <c r="E2234" s="2" t="str">
        <f>_xlfn.XLOOKUP(A2234, 'Medical Examinations'!A:A, 'Medical Examinations'!F:F, "not found")</f>
        <v>yes</v>
      </c>
      <c r="F2234" s="2" t="str">
        <f>_xlfn.XLOOKUP(A2234, 'Medical Examinations'!A:A, 'Medical Examinations'!G:G, "not found")</f>
        <v>No</v>
      </c>
      <c r="G2234" s="2" t="str">
        <f>_xlfn.XLOOKUP(A2234, 'Medical Examinations'!A:A, 'Medical Examinations'!H:H, "not found")</f>
        <v>No</v>
      </c>
      <c r="H2234" s="2">
        <f>_xlfn.XLOOKUP(A2234, 'Medical Examinations'!A:A, 'Medical Examinations'!J:J, "not found")</f>
        <v>0</v>
      </c>
      <c r="I2234" s="2" t="str">
        <f>_xlfn.XLOOKUP(A2234, 'Medical Examinations'!A:A, 'Medical Examinations'!L:L, "not found")</f>
        <v>No</v>
      </c>
      <c r="J2234" s="2" t="str">
        <f>_xlfn.XLOOKUP(A2234, 'Medical Examinations'!A:A, 'Medical Examinations'!C:C, "not found")</f>
        <v>Normal Weight</v>
      </c>
      <c r="K2234" s="2" t="str">
        <f>_xlfn.XLOOKUP(A2234, 'Medical Examinations'!A:A, 'Medical Examinations'!E:E, "not  found")</f>
        <v>Normal</v>
      </c>
      <c r="L2234" s="16">
        <f>_xlfn.XLOOKUP(A2234, 'Hospitalisation Details'!A:A, 'Hospitalisation Details'!G:G, "not found")</f>
        <v>37126</v>
      </c>
      <c r="M2234" s="17">
        <f>_xlfn.XLOOKUP(A2234, 'Hospitalisation Details'!A:A, 'Hospitalisation Details'!J:J, "not found")</f>
        <v>1421</v>
      </c>
      <c r="N2234" s="2" t="str">
        <f>_xlfn.XLOOKUP(A2234, 'Hospitalisation Details'!A:A, 'Hospitalisation Details'!L:L, "not found")</f>
        <v>tier - 2</v>
      </c>
      <c r="O2234" s="2" t="str">
        <f>_xlfn.XLOOKUP(A2234, 'Hospitalisation Details'!A:A, 'Hospitalisation Details'!N:N, "not found")</f>
        <v>tier - 2</v>
      </c>
      <c r="P2234" s="2" t="str">
        <f>_xlfn.XLOOKUP(A2234, 'Hospitalisation Details'!A:A, 'Hospitalisation Details'!P:P, "not found")</f>
        <v>R1013</v>
      </c>
      <c r="Q2234" s="2">
        <f>_xlfn.XLOOKUP(A2234, 'Hospitalisation Details'!A:A, 'Hospitalisation Details'!H:H, "not found")</f>
        <v>21</v>
      </c>
    </row>
    <row r="2235" spans="1:17" ht="15.75" x14ac:dyDescent="0.25">
      <c r="A2235" s="15" t="s">
        <v>124</v>
      </c>
      <c r="B2235" s="2" t="str">
        <f>VLOOKUP(A2235, 'Customer Names'!A:E, 4, FALSE)</f>
        <v>Scott</v>
      </c>
      <c r="C2235" s="2">
        <f>_xlfn.XLOOKUP(A2235, 'Medical Examinations'!A:A, 'Medical Examinations'!B:B, "not found")</f>
        <v>16.5</v>
      </c>
      <c r="D2235" s="2">
        <f>_xlfn.XLOOKUP(A2235, 'Medical Examinations'!A:A, 'Medical Examinations'!D:D, "not found")</f>
        <v>4.1100000000000003</v>
      </c>
      <c r="E2235" s="2" t="str">
        <f>_xlfn.XLOOKUP(A2235, 'Medical Examinations'!A:A, 'Medical Examinations'!F:F, "not found")</f>
        <v>yes</v>
      </c>
      <c r="F2235" s="2" t="str">
        <f>_xlfn.XLOOKUP(A2235, 'Medical Examinations'!A:A, 'Medical Examinations'!G:G, "not found")</f>
        <v>No</v>
      </c>
      <c r="G2235" s="2" t="str">
        <f>_xlfn.XLOOKUP(A2235, 'Medical Examinations'!A:A, 'Medical Examinations'!H:H, "not found")</f>
        <v>No</v>
      </c>
      <c r="H2235" s="2">
        <f>_xlfn.XLOOKUP(A2235, 'Medical Examinations'!A:A, 'Medical Examinations'!J:J, "not found")</f>
        <v>0</v>
      </c>
      <c r="I2235" s="2" t="str">
        <f>_xlfn.XLOOKUP(A2235, 'Medical Examinations'!A:A, 'Medical Examinations'!L:L, "not found")</f>
        <v>No</v>
      </c>
      <c r="J2235" s="2" t="str">
        <f>_xlfn.XLOOKUP(A2235, 'Medical Examinations'!A:A, 'Medical Examinations'!C:C, "not found")</f>
        <v>Underweight</v>
      </c>
      <c r="K2235" s="2" t="str">
        <f>_xlfn.XLOOKUP(A2235, 'Medical Examinations'!A:A, 'Medical Examinations'!E:E, "not  found")</f>
        <v>Normal</v>
      </c>
      <c r="L2235" s="16">
        <f>_xlfn.XLOOKUP(A2235, 'Hospitalisation Details'!A:A, 'Hospitalisation Details'!G:G, "not found")</f>
        <v>35239</v>
      </c>
      <c r="M2235" s="17">
        <f>_xlfn.XLOOKUP(A2235, 'Hospitalisation Details'!A:A, 'Hospitalisation Details'!J:J, "not found")</f>
        <v>1417</v>
      </c>
      <c r="N2235" s="2" t="str">
        <f>_xlfn.XLOOKUP(A2235, 'Hospitalisation Details'!A:A, 'Hospitalisation Details'!L:L, "not found")</f>
        <v>tier - 2</v>
      </c>
      <c r="O2235" s="2" t="str">
        <f>_xlfn.XLOOKUP(A2235, 'Hospitalisation Details'!A:A, 'Hospitalisation Details'!N:N, "not found")</f>
        <v>tier - 3</v>
      </c>
      <c r="P2235" s="2" t="str">
        <f>_xlfn.XLOOKUP(A2235, 'Hospitalisation Details'!A:A, 'Hospitalisation Details'!P:P, "not found")</f>
        <v>R1013</v>
      </c>
      <c r="Q2235" s="2">
        <f>_xlfn.XLOOKUP(A2235, 'Hospitalisation Details'!A:A, 'Hospitalisation Details'!H:H, "not found")</f>
        <v>26</v>
      </c>
    </row>
    <row r="2236" spans="1:17" ht="15.75" x14ac:dyDescent="0.25">
      <c r="A2236" s="15" t="s">
        <v>123</v>
      </c>
      <c r="B2236" s="2" t="str">
        <f>VLOOKUP(A2236, 'Customer Names'!A:E, 4, FALSE)</f>
        <v>John</v>
      </c>
      <c r="C2236" s="2">
        <f>_xlfn.XLOOKUP(A2236, 'Medical Examinations'!A:A, 'Medical Examinations'!B:B, "not found")</f>
        <v>15.41</v>
      </c>
      <c r="D2236" s="2">
        <f>_xlfn.XLOOKUP(A2236, 'Medical Examinations'!A:A, 'Medical Examinations'!D:D, "not found")</f>
        <v>5.43</v>
      </c>
      <c r="E2236" s="2" t="str">
        <f>_xlfn.XLOOKUP(A2236, 'Medical Examinations'!A:A, 'Medical Examinations'!F:F, "not found")</f>
        <v>yes</v>
      </c>
      <c r="F2236" s="2" t="str">
        <f>_xlfn.XLOOKUP(A2236, 'Medical Examinations'!A:A, 'Medical Examinations'!G:G, "not found")</f>
        <v>No</v>
      </c>
      <c r="G2236" s="2" t="str">
        <f>_xlfn.XLOOKUP(A2236, 'Medical Examinations'!A:A, 'Medical Examinations'!H:H, "not found")</f>
        <v>Yes</v>
      </c>
      <c r="H2236" s="2">
        <f>_xlfn.XLOOKUP(A2236, 'Medical Examinations'!A:A, 'Medical Examinations'!J:J, "not found")</f>
        <v>1</v>
      </c>
      <c r="I2236" s="2" t="str">
        <f>_xlfn.XLOOKUP(A2236, 'Medical Examinations'!A:A, 'Medical Examinations'!L:L, "not found")</f>
        <v>No</v>
      </c>
      <c r="J2236" s="2" t="str">
        <f>_xlfn.XLOOKUP(A2236, 'Medical Examinations'!A:A, 'Medical Examinations'!C:C, "not found")</f>
        <v>Underweight</v>
      </c>
      <c r="K2236" s="2" t="str">
        <f>_xlfn.XLOOKUP(A2236, 'Medical Examinations'!A:A, 'Medical Examinations'!E:E, "not  found")</f>
        <v>Normal</v>
      </c>
      <c r="L2236" s="16">
        <f>_xlfn.XLOOKUP(A2236, 'Hospitalisation Details'!A:A, 'Hospitalisation Details'!G:G, "not found")</f>
        <v>35730</v>
      </c>
      <c r="M2236" s="17">
        <f>_xlfn.XLOOKUP(A2236, 'Hospitalisation Details'!A:A, 'Hospitalisation Details'!J:J, "not found")</f>
        <v>1402</v>
      </c>
      <c r="N2236" s="2" t="str">
        <f>_xlfn.XLOOKUP(A2236, 'Hospitalisation Details'!A:A, 'Hospitalisation Details'!L:L, "not found")</f>
        <v>tier - 2</v>
      </c>
      <c r="O2236" s="2" t="str">
        <f>_xlfn.XLOOKUP(A2236, 'Hospitalisation Details'!A:A, 'Hospitalisation Details'!N:N, "not found")</f>
        <v>tier - 3</v>
      </c>
      <c r="P2236" s="2" t="str">
        <f>_xlfn.XLOOKUP(A2236, 'Hospitalisation Details'!A:A, 'Hospitalisation Details'!P:P, "not found")</f>
        <v>R1011</v>
      </c>
      <c r="Q2236" s="2">
        <f>_xlfn.XLOOKUP(A2236, 'Hospitalisation Details'!A:A, 'Hospitalisation Details'!H:H, "not found")</f>
        <v>25</v>
      </c>
    </row>
    <row r="2237" spans="1:17" ht="15.75" x14ac:dyDescent="0.25">
      <c r="A2237" s="15" t="s">
        <v>122</v>
      </c>
      <c r="B2237" s="2" t="str">
        <f>VLOOKUP(A2237, 'Customer Names'!A:E, 4, FALSE)</f>
        <v>Maaikel</v>
      </c>
      <c r="C2237" s="2">
        <f>_xlfn.XLOOKUP(A2237, 'Medical Examinations'!A:A, 'Medical Examinations'!B:B, "not found")</f>
        <v>24.59</v>
      </c>
      <c r="D2237" s="2">
        <f>_xlfn.XLOOKUP(A2237, 'Medical Examinations'!A:A, 'Medical Examinations'!D:D, "not found")</f>
        <v>4.38</v>
      </c>
      <c r="E2237" s="2" t="str">
        <f>_xlfn.XLOOKUP(A2237, 'Medical Examinations'!A:A, 'Medical Examinations'!F:F, "not found")</f>
        <v>No</v>
      </c>
      <c r="F2237" s="2" t="str">
        <f>_xlfn.XLOOKUP(A2237, 'Medical Examinations'!A:A, 'Medical Examinations'!G:G, "not found")</f>
        <v>No</v>
      </c>
      <c r="G2237" s="2" t="str">
        <f>_xlfn.XLOOKUP(A2237, 'Medical Examinations'!A:A, 'Medical Examinations'!H:H, "not found")</f>
        <v>No</v>
      </c>
      <c r="H2237" s="2">
        <f>_xlfn.XLOOKUP(A2237, 'Medical Examinations'!A:A, 'Medical Examinations'!J:J, "not found")</f>
        <v>1</v>
      </c>
      <c r="I2237" s="2" t="str">
        <f>_xlfn.XLOOKUP(A2237, 'Medical Examinations'!A:A, 'Medical Examinations'!L:L, "not found")</f>
        <v>No</v>
      </c>
      <c r="J2237" s="2" t="str">
        <f>_xlfn.XLOOKUP(A2237, 'Medical Examinations'!A:A, 'Medical Examinations'!C:C, "not found")</f>
        <v>Normal Weight</v>
      </c>
      <c r="K2237" s="2" t="str">
        <f>_xlfn.XLOOKUP(A2237, 'Medical Examinations'!A:A, 'Medical Examinations'!E:E, "not  found")</f>
        <v>Normal</v>
      </c>
      <c r="L2237" s="16">
        <f>_xlfn.XLOOKUP(A2237, 'Hospitalisation Details'!A:A, 'Hospitalisation Details'!G:G, "not found")</f>
        <v>36043</v>
      </c>
      <c r="M2237" s="17">
        <f>_xlfn.XLOOKUP(A2237, 'Hospitalisation Details'!A:A, 'Hospitalisation Details'!J:J, "not found")</f>
        <v>1400.44</v>
      </c>
      <c r="N2237" s="2" t="str">
        <f>_xlfn.XLOOKUP(A2237, 'Hospitalisation Details'!A:A, 'Hospitalisation Details'!L:L, "not found")</f>
        <v>tier - 2</v>
      </c>
      <c r="O2237" s="2" t="str">
        <f>_xlfn.XLOOKUP(A2237, 'Hospitalisation Details'!A:A, 'Hospitalisation Details'!N:N, "not found")</f>
        <v>tier - 2</v>
      </c>
      <c r="P2237" s="2" t="str">
        <f>_xlfn.XLOOKUP(A2237, 'Hospitalisation Details'!A:A, 'Hospitalisation Details'!P:P, "not found")</f>
        <v>R1013</v>
      </c>
      <c r="Q2237" s="2">
        <f>_xlfn.XLOOKUP(A2237, 'Hospitalisation Details'!A:A, 'Hospitalisation Details'!H:H, "not found")</f>
        <v>24</v>
      </c>
    </row>
    <row r="2238" spans="1:17" ht="15.75" x14ac:dyDescent="0.25">
      <c r="A2238" s="15" t="s">
        <v>121</v>
      </c>
      <c r="B2238" s="2" t="str">
        <f>VLOOKUP(A2238, 'Customer Names'!A:E, 4, FALSE)</f>
        <v>Daniel C</v>
      </c>
      <c r="C2238" s="2">
        <f>_xlfn.XLOOKUP(A2238, 'Medical Examinations'!A:A, 'Medical Examinations'!B:B, "not found")</f>
        <v>33.33</v>
      </c>
      <c r="D2238" s="2">
        <f>_xlfn.XLOOKUP(A2238, 'Medical Examinations'!A:A, 'Medical Examinations'!D:D, "not found")</f>
        <v>9.7899999999999991</v>
      </c>
      <c r="E2238" s="2" t="str">
        <f>_xlfn.XLOOKUP(A2238, 'Medical Examinations'!A:A, 'Medical Examinations'!F:F, "not found")</f>
        <v>No</v>
      </c>
      <c r="F2238" s="2" t="str">
        <f>_xlfn.XLOOKUP(A2238, 'Medical Examinations'!A:A, 'Medical Examinations'!G:G, "not found")</f>
        <v>No</v>
      </c>
      <c r="G2238" s="2" t="str">
        <f>_xlfn.XLOOKUP(A2238, 'Medical Examinations'!A:A, 'Medical Examinations'!H:H, "not found")</f>
        <v>No</v>
      </c>
      <c r="H2238" s="2">
        <f>_xlfn.XLOOKUP(A2238, 'Medical Examinations'!A:A, 'Medical Examinations'!J:J, "not found")</f>
        <v>0</v>
      </c>
      <c r="I2238" s="2" t="str">
        <f>_xlfn.XLOOKUP(A2238, 'Medical Examinations'!A:A, 'Medical Examinations'!L:L, "not found")</f>
        <v>No</v>
      </c>
      <c r="J2238" s="2" t="str">
        <f>_xlfn.XLOOKUP(A2238, 'Medical Examinations'!A:A, 'Medical Examinations'!C:C, "not found")</f>
        <v>Obesity</v>
      </c>
      <c r="K2238" s="2" t="str">
        <f>_xlfn.XLOOKUP(A2238, 'Medical Examinations'!A:A, 'Medical Examinations'!E:E, "not  found")</f>
        <v>Diabetes</v>
      </c>
      <c r="L2238" s="16">
        <f>_xlfn.XLOOKUP(A2238, 'Hospitalisation Details'!A:A, 'Hospitalisation Details'!G:G, "not found")</f>
        <v>37612</v>
      </c>
      <c r="M2238" s="17">
        <f>_xlfn.XLOOKUP(A2238, 'Hospitalisation Details'!A:A, 'Hospitalisation Details'!J:J, "not found")</f>
        <v>1391.53</v>
      </c>
      <c r="N2238" s="2" t="str">
        <f>_xlfn.XLOOKUP(A2238, 'Hospitalisation Details'!A:A, 'Hospitalisation Details'!L:L, "not found")</f>
        <v>tier - 2</v>
      </c>
      <c r="O2238" s="2" t="str">
        <f>_xlfn.XLOOKUP(A2238, 'Hospitalisation Details'!A:A, 'Hospitalisation Details'!N:N, "not found")</f>
        <v>tier - 1</v>
      </c>
      <c r="P2238" s="2" t="str">
        <f>_xlfn.XLOOKUP(A2238, 'Hospitalisation Details'!A:A, 'Hospitalisation Details'!P:P, "not found")</f>
        <v>R1013</v>
      </c>
      <c r="Q2238" s="2">
        <f>_xlfn.XLOOKUP(A2238, 'Hospitalisation Details'!A:A, 'Hospitalisation Details'!H:H, "not found")</f>
        <v>20</v>
      </c>
    </row>
    <row r="2239" spans="1:17" ht="15.75" x14ac:dyDescent="0.25">
      <c r="A2239" s="15" t="s">
        <v>120</v>
      </c>
      <c r="B2239" s="2" t="str">
        <f>VLOOKUP(A2239, 'Customer Names'!A:E, 4, FALSE)</f>
        <v>Christopher S.</v>
      </c>
      <c r="C2239" s="2">
        <f>_xlfn.XLOOKUP(A2239, 'Medical Examinations'!A:A, 'Medical Examinations'!B:B, "not found")</f>
        <v>18.5</v>
      </c>
      <c r="D2239" s="2">
        <f>_xlfn.XLOOKUP(A2239, 'Medical Examinations'!A:A, 'Medical Examinations'!D:D, "not found")</f>
        <v>11.84</v>
      </c>
      <c r="E2239" s="2" t="str">
        <f>_xlfn.XLOOKUP(A2239, 'Medical Examinations'!A:A, 'Medical Examinations'!F:F, "not found")</f>
        <v>No</v>
      </c>
      <c r="F2239" s="2" t="str">
        <f>_xlfn.XLOOKUP(A2239, 'Medical Examinations'!A:A, 'Medical Examinations'!G:G, "not found")</f>
        <v>No</v>
      </c>
      <c r="G2239" s="2" t="str">
        <f>_xlfn.XLOOKUP(A2239, 'Medical Examinations'!A:A, 'Medical Examinations'!H:H, "not found")</f>
        <v>No</v>
      </c>
      <c r="H2239" s="2">
        <f>_xlfn.XLOOKUP(A2239, 'Medical Examinations'!A:A, 'Medical Examinations'!J:J, "not found")</f>
        <v>0</v>
      </c>
      <c r="I2239" s="2" t="str">
        <f>_xlfn.XLOOKUP(A2239, 'Medical Examinations'!A:A, 'Medical Examinations'!L:L, "not found")</f>
        <v>No</v>
      </c>
      <c r="J2239" s="2" t="str">
        <f>_xlfn.XLOOKUP(A2239, 'Medical Examinations'!A:A, 'Medical Examinations'!C:C, "not found")</f>
        <v>Normal Weight</v>
      </c>
      <c r="K2239" s="2" t="str">
        <f>_xlfn.XLOOKUP(A2239, 'Medical Examinations'!A:A, 'Medical Examinations'!E:E, "not  found")</f>
        <v>Diabetes</v>
      </c>
      <c r="L2239" s="16">
        <f>_xlfn.XLOOKUP(A2239, 'Hospitalisation Details'!A:A, 'Hospitalisation Details'!G:G, "not found")</f>
        <v>37574</v>
      </c>
      <c r="M2239" s="17">
        <f>_xlfn.XLOOKUP(A2239, 'Hospitalisation Details'!A:A, 'Hospitalisation Details'!J:J, "not found")</f>
        <v>1390</v>
      </c>
      <c r="N2239" s="2" t="str">
        <f>_xlfn.XLOOKUP(A2239, 'Hospitalisation Details'!A:A, 'Hospitalisation Details'!L:L, "not found")</f>
        <v>tier - 2</v>
      </c>
      <c r="O2239" s="2" t="str">
        <f>_xlfn.XLOOKUP(A2239, 'Hospitalisation Details'!A:A, 'Hospitalisation Details'!N:N, "not found")</f>
        <v>tier - 2</v>
      </c>
      <c r="P2239" s="2" t="str">
        <f>_xlfn.XLOOKUP(A2239, 'Hospitalisation Details'!A:A, 'Hospitalisation Details'!P:P, "not found")</f>
        <v>R1013</v>
      </c>
      <c r="Q2239" s="2">
        <f>_xlfn.XLOOKUP(A2239, 'Hospitalisation Details'!A:A, 'Hospitalisation Details'!H:H, "not found")</f>
        <v>20</v>
      </c>
    </row>
    <row r="2240" spans="1:17" ht="15.75" x14ac:dyDescent="0.25">
      <c r="A2240" s="15" t="s">
        <v>119</v>
      </c>
      <c r="B2240" s="2" t="str">
        <f>VLOOKUP(A2240, 'Customer Names'!A:E, 4, FALSE)</f>
        <v>William R</v>
      </c>
      <c r="C2240" s="2">
        <f>_xlfn.XLOOKUP(A2240, 'Medical Examinations'!A:A, 'Medical Examinations'!B:B, "not found")</f>
        <v>18.579999999999998</v>
      </c>
      <c r="D2240" s="2">
        <f>_xlfn.XLOOKUP(A2240, 'Medical Examinations'!A:A, 'Medical Examinations'!D:D, "not found")</f>
        <v>6.22</v>
      </c>
      <c r="E2240" s="2" t="str">
        <f>_xlfn.XLOOKUP(A2240, 'Medical Examinations'!A:A, 'Medical Examinations'!F:F, "not found")</f>
        <v>No</v>
      </c>
      <c r="F2240" s="2" t="str">
        <f>_xlfn.XLOOKUP(A2240, 'Medical Examinations'!A:A, 'Medical Examinations'!G:G, "not found")</f>
        <v>No</v>
      </c>
      <c r="G2240" s="2" t="str">
        <f>_xlfn.XLOOKUP(A2240, 'Medical Examinations'!A:A, 'Medical Examinations'!H:H, "not found")</f>
        <v>No</v>
      </c>
      <c r="H2240" s="2">
        <f>_xlfn.XLOOKUP(A2240, 'Medical Examinations'!A:A, 'Medical Examinations'!J:J, "not found")</f>
        <v>0</v>
      </c>
      <c r="I2240" s="2" t="str">
        <f>_xlfn.XLOOKUP(A2240, 'Medical Examinations'!A:A, 'Medical Examinations'!L:L, "not found")</f>
        <v>No</v>
      </c>
      <c r="J2240" s="2" t="str">
        <f>_xlfn.XLOOKUP(A2240, 'Medical Examinations'!A:A, 'Medical Examinations'!C:C, "not found")</f>
        <v>Normal Weight</v>
      </c>
      <c r="K2240" s="2" t="str">
        <f>_xlfn.XLOOKUP(A2240, 'Medical Examinations'!A:A, 'Medical Examinations'!E:E, "not  found")</f>
        <v>Prediabeties</v>
      </c>
      <c r="L2240" s="16">
        <f>_xlfn.XLOOKUP(A2240, 'Hospitalisation Details'!A:A, 'Hospitalisation Details'!G:G, "not found")</f>
        <v>36347</v>
      </c>
      <c r="M2240" s="17">
        <f>_xlfn.XLOOKUP(A2240, 'Hospitalisation Details'!A:A, 'Hospitalisation Details'!J:J, "not found")</f>
        <v>1389</v>
      </c>
      <c r="N2240" s="2" t="str">
        <f>_xlfn.XLOOKUP(A2240, 'Hospitalisation Details'!A:A, 'Hospitalisation Details'!L:L, "not found")</f>
        <v>tier - 2</v>
      </c>
      <c r="O2240" s="2" t="str">
        <f>_xlfn.XLOOKUP(A2240, 'Hospitalisation Details'!A:A, 'Hospitalisation Details'!N:N, "not found")</f>
        <v>tier - 2</v>
      </c>
      <c r="P2240" s="2" t="str">
        <f>_xlfn.XLOOKUP(A2240, 'Hospitalisation Details'!A:A, 'Hospitalisation Details'!P:P, "not found")</f>
        <v>R1013</v>
      </c>
      <c r="Q2240" s="2">
        <f>_xlfn.XLOOKUP(A2240, 'Hospitalisation Details'!A:A, 'Hospitalisation Details'!H:H, "not found")</f>
        <v>23</v>
      </c>
    </row>
    <row r="2241" spans="1:17" ht="15.75" x14ac:dyDescent="0.25">
      <c r="A2241" s="15" t="s">
        <v>118</v>
      </c>
      <c r="B2241" s="2" t="str">
        <f>VLOOKUP(A2241, 'Customer Names'!A:E, 4, FALSE)</f>
        <v>Lyndsy</v>
      </c>
      <c r="C2241" s="2">
        <f>_xlfn.XLOOKUP(A2241, 'Medical Examinations'!A:A, 'Medical Examinations'!B:B, "not found")</f>
        <v>16.64</v>
      </c>
      <c r="D2241" s="2">
        <f>_xlfn.XLOOKUP(A2241, 'Medical Examinations'!A:A, 'Medical Examinations'!D:D, "not found")</f>
        <v>10.01</v>
      </c>
      <c r="E2241" s="2" t="str">
        <f>_xlfn.XLOOKUP(A2241, 'Medical Examinations'!A:A, 'Medical Examinations'!F:F, "not found")</f>
        <v>No</v>
      </c>
      <c r="F2241" s="2" t="str">
        <f>_xlfn.XLOOKUP(A2241, 'Medical Examinations'!A:A, 'Medical Examinations'!G:G, "not found")</f>
        <v>No</v>
      </c>
      <c r="G2241" s="2" t="str">
        <f>_xlfn.XLOOKUP(A2241, 'Medical Examinations'!A:A, 'Medical Examinations'!H:H, "not found")</f>
        <v>No</v>
      </c>
      <c r="H2241" s="2">
        <f>_xlfn.XLOOKUP(A2241, 'Medical Examinations'!A:A, 'Medical Examinations'!J:J, "not found")</f>
        <v>0</v>
      </c>
      <c r="I2241" s="2" t="str">
        <f>_xlfn.XLOOKUP(A2241, 'Medical Examinations'!A:A, 'Medical Examinations'!L:L, "not found")</f>
        <v>No</v>
      </c>
      <c r="J2241" s="2" t="str">
        <f>_xlfn.XLOOKUP(A2241, 'Medical Examinations'!A:A, 'Medical Examinations'!C:C, "not found")</f>
        <v>Underweight</v>
      </c>
      <c r="K2241" s="2" t="str">
        <f>_xlfn.XLOOKUP(A2241, 'Medical Examinations'!A:A, 'Medical Examinations'!E:E, "not  found")</f>
        <v>Diabetes</v>
      </c>
      <c r="L2241" s="16">
        <f>_xlfn.XLOOKUP(A2241, 'Hospitalisation Details'!A:A, 'Hospitalisation Details'!G:G, "not found")</f>
        <v>37483</v>
      </c>
      <c r="M2241" s="17">
        <f>_xlfn.XLOOKUP(A2241, 'Hospitalisation Details'!A:A, 'Hospitalisation Details'!J:J, "not found")</f>
        <v>1382</v>
      </c>
      <c r="N2241" s="2" t="str">
        <f>_xlfn.XLOOKUP(A2241, 'Hospitalisation Details'!A:A, 'Hospitalisation Details'!L:L, "not found")</f>
        <v>tier - 2</v>
      </c>
      <c r="O2241" s="2" t="str">
        <f>_xlfn.XLOOKUP(A2241, 'Hospitalisation Details'!A:A, 'Hospitalisation Details'!N:N, "not found")</f>
        <v>tier - 1</v>
      </c>
      <c r="P2241" s="2" t="str">
        <f>_xlfn.XLOOKUP(A2241, 'Hospitalisation Details'!A:A, 'Hospitalisation Details'!P:P, "not found")</f>
        <v>R1013</v>
      </c>
      <c r="Q2241" s="2">
        <f>_xlfn.XLOOKUP(A2241, 'Hospitalisation Details'!A:A, 'Hospitalisation Details'!H:H, "not found")</f>
        <v>20</v>
      </c>
    </row>
    <row r="2242" spans="1:17" ht="15.75" x14ac:dyDescent="0.25">
      <c r="A2242" s="15" t="s">
        <v>117</v>
      </c>
      <c r="B2242" s="2" t="str">
        <f>VLOOKUP(A2242, 'Customer Names'!A:E, 4, FALSE)</f>
        <v>Jessica</v>
      </c>
      <c r="C2242" s="2">
        <f>_xlfn.XLOOKUP(A2242, 'Medical Examinations'!A:A, 'Medical Examinations'!B:B, "not found")</f>
        <v>19.329999999999998</v>
      </c>
      <c r="D2242" s="2">
        <f>_xlfn.XLOOKUP(A2242, 'Medical Examinations'!A:A, 'Medical Examinations'!D:D, "not found")</f>
        <v>4.32</v>
      </c>
      <c r="E2242" s="2" t="str">
        <f>_xlfn.XLOOKUP(A2242, 'Medical Examinations'!A:A, 'Medical Examinations'!F:F, "not found")</f>
        <v>No</v>
      </c>
      <c r="F2242" s="2" t="str">
        <f>_xlfn.XLOOKUP(A2242, 'Medical Examinations'!A:A, 'Medical Examinations'!G:G, "not found")</f>
        <v>No</v>
      </c>
      <c r="G2242" s="2" t="str">
        <f>_xlfn.XLOOKUP(A2242, 'Medical Examinations'!A:A, 'Medical Examinations'!H:H, "not found")</f>
        <v>No</v>
      </c>
      <c r="H2242" s="2">
        <f>_xlfn.XLOOKUP(A2242, 'Medical Examinations'!A:A, 'Medical Examinations'!J:J, "not found")</f>
        <v>1</v>
      </c>
      <c r="I2242" s="2" t="str">
        <f>_xlfn.XLOOKUP(A2242, 'Medical Examinations'!A:A, 'Medical Examinations'!L:L, "not found")</f>
        <v>No</v>
      </c>
      <c r="J2242" s="2" t="str">
        <f>_xlfn.XLOOKUP(A2242, 'Medical Examinations'!A:A, 'Medical Examinations'!C:C, "not found")</f>
        <v>Normal Weight</v>
      </c>
      <c r="K2242" s="2" t="str">
        <f>_xlfn.XLOOKUP(A2242, 'Medical Examinations'!A:A, 'Medical Examinations'!E:E, "not  found")</f>
        <v>Normal</v>
      </c>
      <c r="L2242" s="16">
        <f>_xlfn.XLOOKUP(A2242, 'Hospitalisation Details'!A:A, 'Hospitalisation Details'!G:G, "not found")</f>
        <v>36132</v>
      </c>
      <c r="M2242" s="17">
        <f>_xlfn.XLOOKUP(A2242, 'Hospitalisation Details'!A:A, 'Hospitalisation Details'!J:J, "not found")</f>
        <v>1359</v>
      </c>
      <c r="N2242" s="2" t="str">
        <f>_xlfn.XLOOKUP(A2242, 'Hospitalisation Details'!A:A, 'Hospitalisation Details'!L:L, "not found")</f>
        <v>tier - 2</v>
      </c>
      <c r="O2242" s="2" t="str">
        <f>_xlfn.XLOOKUP(A2242, 'Hospitalisation Details'!A:A, 'Hospitalisation Details'!N:N, "not found")</f>
        <v>tier - 1</v>
      </c>
      <c r="P2242" s="2" t="str">
        <f>_xlfn.XLOOKUP(A2242, 'Hospitalisation Details'!A:A, 'Hospitalisation Details'!P:P, "not found")</f>
        <v>R1013</v>
      </c>
      <c r="Q2242" s="2">
        <f>_xlfn.XLOOKUP(A2242, 'Hospitalisation Details'!A:A, 'Hospitalisation Details'!H:H, "not found")</f>
        <v>24</v>
      </c>
    </row>
    <row r="2243" spans="1:17" ht="15.75" x14ac:dyDescent="0.25">
      <c r="A2243" s="15" t="s">
        <v>116</v>
      </c>
      <c r="B2243" s="2" t="str">
        <f>VLOOKUP(A2243, 'Customer Names'!A:E, 4, FALSE)</f>
        <v>Anna</v>
      </c>
      <c r="C2243" s="2">
        <f>_xlfn.XLOOKUP(A2243, 'Medical Examinations'!A:A, 'Medical Examinations'!B:B, "not found")</f>
        <v>21.26</v>
      </c>
      <c r="D2243" s="2">
        <f>_xlfn.XLOOKUP(A2243, 'Medical Examinations'!A:A, 'Medical Examinations'!D:D, "not found")</f>
        <v>5.65</v>
      </c>
      <c r="E2243" s="2" t="str">
        <f>_xlfn.XLOOKUP(A2243, 'Medical Examinations'!A:A, 'Medical Examinations'!F:F, "not found")</f>
        <v>yes</v>
      </c>
      <c r="F2243" s="2" t="str">
        <f>_xlfn.XLOOKUP(A2243, 'Medical Examinations'!A:A, 'Medical Examinations'!G:G, "not found")</f>
        <v>No</v>
      </c>
      <c r="G2243" s="2" t="str">
        <f>_xlfn.XLOOKUP(A2243, 'Medical Examinations'!A:A, 'Medical Examinations'!H:H, "not found")</f>
        <v>Yes</v>
      </c>
      <c r="H2243" s="2">
        <f>_xlfn.XLOOKUP(A2243, 'Medical Examinations'!A:A, 'Medical Examinations'!J:J, "not found")</f>
        <v>1</v>
      </c>
      <c r="I2243" s="2" t="str">
        <f>_xlfn.XLOOKUP(A2243, 'Medical Examinations'!A:A, 'Medical Examinations'!L:L, "not found")</f>
        <v>No</v>
      </c>
      <c r="J2243" s="2" t="str">
        <f>_xlfn.XLOOKUP(A2243, 'Medical Examinations'!A:A, 'Medical Examinations'!C:C, "not found")</f>
        <v>Normal Weight</v>
      </c>
      <c r="K2243" s="2" t="str">
        <f>_xlfn.XLOOKUP(A2243, 'Medical Examinations'!A:A, 'Medical Examinations'!E:E, "not  found")</f>
        <v>Normal</v>
      </c>
      <c r="L2243" s="16">
        <f>_xlfn.XLOOKUP(A2243, 'Hospitalisation Details'!A:A, 'Hospitalisation Details'!G:G, "not found")</f>
        <v>35741</v>
      </c>
      <c r="M2243" s="17">
        <f>_xlfn.XLOOKUP(A2243, 'Hospitalisation Details'!A:A, 'Hospitalisation Details'!J:J, "not found")</f>
        <v>1341.16</v>
      </c>
      <c r="N2243" s="2" t="str">
        <f>_xlfn.XLOOKUP(A2243, 'Hospitalisation Details'!A:A, 'Hospitalisation Details'!L:L, "not found")</f>
        <v>tier - 2</v>
      </c>
      <c r="O2243" s="2" t="str">
        <f>_xlfn.XLOOKUP(A2243, 'Hospitalisation Details'!A:A, 'Hospitalisation Details'!N:N, "not found")</f>
        <v>tier - 2</v>
      </c>
      <c r="P2243" s="2" t="str">
        <f>_xlfn.XLOOKUP(A2243, 'Hospitalisation Details'!A:A, 'Hospitalisation Details'!P:P, "not found")</f>
        <v>R1012</v>
      </c>
      <c r="Q2243" s="2">
        <f>_xlfn.XLOOKUP(A2243, 'Hospitalisation Details'!A:A, 'Hospitalisation Details'!H:H, "not found")</f>
        <v>25</v>
      </c>
    </row>
    <row r="2244" spans="1:17" ht="15.75" x14ac:dyDescent="0.25">
      <c r="A2244" s="15" t="s">
        <v>115</v>
      </c>
      <c r="B2244" s="2" t="str">
        <f>VLOOKUP(A2244, 'Customer Names'!A:E, 4, FALSE)</f>
        <v>Jordan</v>
      </c>
      <c r="C2244" s="2">
        <f>_xlfn.XLOOKUP(A2244, 'Medical Examinations'!A:A, 'Medical Examinations'!B:B, "not found")</f>
        <v>15.6</v>
      </c>
      <c r="D2244" s="2">
        <f>_xlfn.XLOOKUP(A2244, 'Medical Examinations'!A:A, 'Medical Examinations'!D:D, "not found")</f>
        <v>4.12</v>
      </c>
      <c r="E2244" s="2" t="str">
        <f>_xlfn.XLOOKUP(A2244, 'Medical Examinations'!A:A, 'Medical Examinations'!F:F, "not found")</f>
        <v>yes</v>
      </c>
      <c r="F2244" s="2" t="str">
        <f>_xlfn.XLOOKUP(A2244, 'Medical Examinations'!A:A, 'Medical Examinations'!G:G, "not found")</f>
        <v>No</v>
      </c>
      <c r="G2244" s="2" t="str">
        <f>_xlfn.XLOOKUP(A2244, 'Medical Examinations'!A:A, 'Medical Examinations'!H:H, "not found")</f>
        <v>No</v>
      </c>
      <c r="H2244" s="2">
        <f>_xlfn.XLOOKUP(A2244, 'Medical Examinations'!A:A, 'Medical Examinations'!J:J, "not found")</f>
        <v>1</v>
      </c>
      <c r="I2244" s="2" t="str">
        <f>_xlfn.XLOOKUP(A2244, 'Medical Examinations'!A:A, 'Medical Examinations'!L:L, "not found")</f>
        <v>No</v>
      </c>
      <c r="J2244" s="2" t="str">
        <f>_xlfn.XLOOKUP(A2244, 'Medical Examinations'!A:A, 'Medical Examinations'!C:C, "not found")</f>
        <v>Underweight</v>
      </c>
      <c r="K2244" s="2" t="str">
        <f>_xlfn.XLOOKUP(A2244, 'Medical Examinations'!A:A, 'Medical Examinations'!E:E, "not  found")</f>
        <v>Normal</v>
      </c>
      <c r="L2244" s="16">
        <f>_xlfn.XLOOKUP(A2244, 'Hospitalisation Details'!A:A, 'Hospitalisation Details'!G:G, "not found")</f>
        <v>34910</v>
      </c>
      <c r="M2244" s="17">
        <f>_xlfn.XLOOKUP(A2244, 'Hospitalisation Details'!A:A, 'Hospitalisation Details'!J:J, "not found")</f>
        <v>1338</v>
      </c>
      <c r="N2244" s="2" t="str">
        <f>_xlfn.XLOOKUP(A2244, 'Hospitalisation Details'!A:A, 'Hospitalisation Details'!L:L, "not found")</f>
        <v>tier - 2</v>
      </c>
      <c r="O2244" s="2" t="str">
        <f>_xlfn.XLOOKUP(A2244, 'Hospitalisation Details'!A:A, 'Hospitalisation Details'!N:N, "not found")</f>
        <v>tier - 3</v>
      </c>
      <c r="P2244" s="2" t="str">
        <f>_xlfn.XLOOKUP(A2244, 'Hospitalisation Details'!A:A, 'Hospitalisation Details'!P:P, "not found")</f>
        <v>R1012</v>
      </c>
      <c r="Q2244" s="2">
        <f>_xlfn.XLOOKUP(A2244, 'Hospitalisation Details'!A:A, 'Hospitalisation Details'!H:H, "not found")</f>
        <v>27</v>
      </c>
    </row>
    <row r="2245" spans="1:17" ht="15.75" x14ac:dyDescent="0.25">
      <c r="A2245" s="15" t="s">
        <v>114</v>
      </c>
      <c r="B2245" s="2" t="str">
        <f>VLOOKUP(A2245, 'Customer Names'!A:E, 4, FALSE)</f>
        <v>Brian</v>
      </c>
      <c r="C2245" s="2">
        <f>_xlfn.XLOOKUP(A2245, 'Medical Examinations'!A:A, 'Medical Examinations'!B:B, "not found")</f>
        <v>24.39</v>
      </c>
      <c r="D2245" s="2">
        <f>_xlfn.XLOOKUP(A2245, 'Medical Examinations'!A:A, 'Medical Examinations'!D:D, "not found")</f>
        <v>6.24</v>
      </c>
      <c r="E2245" s="2" t="str">
        <f>_xlfn.XLOOKUP(A2245, 'Medical Examinations'!A:A, 'Medical Examinations'!F:F, "not found")</f>
        <v>No</v>
      </c>
      <c r="F2245" s="2" t="str">
        <f>_xlfn.XLOOKUP(A2245, 'Medical Examinations'!A:A, 'Medical Examinations'!G:G, "not found")</f>
        <v>No</v>
      </c>
      <c r="G2245" s="2" t="str">
        <f>_xlfn.XLOOKUP(A2245, 'Medical Examinations'!A:A, 'Medical Examinations'!H:H, "not found")</f>
        <v>No</v>
      </c>
      <c r="H2245" s="2">
        <f>_xlfn.XLOOKUP(A2245, 'Medical Examinations'!A:A, 'Medical Examinations'!J:J, "not found")</f>
        <v>1</v>
      </c>
      <c r="I2245" s="2" t="str">
        <f>_xlfn.XLOOKUP(A2245, 'Medical Examinations'!A:A, 'Medical Examinations'!L:L, "not found")</f>
        <v>No</v>
      </c>
      <c r="J2245" s="2" t="str">
        <f>_xlfn.XLOOKUP(A2245, 'Medical Examinations'!A:A, 'Medical Examinations'!C:C, "not found")</f>
        <v>Normal Weight</v>
      </c>
      <c r="K2245" s="2" t="str">
        <f>_xlfn.XLOOKUP(A2245, 'Medical Examinations'!A:A, 'Medical Examinations'!E:E, "not  found")</f>
        <v>Prediabeties</v>
      </c>
      <c r="L2245" s="16">
        <f>_xlfn.XLOOKUP(A2245, 'Hospitalisation Details'!A:A, 'Hospitalisation Details'!G:G, "not found")</f>
        <v>35988</v>
      </c>
      <c r="M2245" s="17">
        <f>_xlfn.XLOOKUP(A2245, 'Hospitalisation Details'!A:A, 'Hospitalisation Details'!J:J, "not found")</f>
        <v>1332.61</v>
      </c>
      <c r="N2245" s="2" t="str">
        <f>_xlfn.XLOOKUP(A2245, 'Hospitalisation Details'!A:A, 'Hospitalisation Details'!L:L, "not found")</f>
        <v>tier - 2</v>
      </c>
      <c r="O2245" s="2" t="str">
        <f>_xlfn.XLOOKUP(A2245, 'Hospitalisation Details'!A:A, 'Hospitalisation Details'!N:N, "not found")</f>
        <v>tier - 3</v>
      </c>
      <c r="P2245" s="2" t="str">
        <f>_xlfn.XLOOKUP(A2245, 'Hospitalisation Details'!A:A, 'Hospitalisation Details'!P:P, "not found")</f>
        <v>R1013</v>
      </c>
      <c r="Q2245" s="2">
        <f>_xlfn.XLOOKUP(A2245, 'Hospitalisation Details'!A:A, 'Hospitalisation Details'!H:H, "not found")</f>
        <v>24</v>
      </c>
    </row>
    <row r="2246" spans="1:17" ht="15.75" x14ac:dyDescent="0.25">
      <c r="A2246" s="15" t="s">
        <v>113</v>
      </c>
      <c r="B2246" s="2" t="str">
        <f>VLOOKUP(A2246, 'Customer Names'!A:E, 4, FALSE)</f>
        <v>Katherine A</v>
      </c>
      <c r="C2246" s="2">
        <f>_xlfn.XLOOKUP(A2246, 'Medical Examinations'!A:A, 'Medical Examinations'!B:B, "not found")</f>
        <v>24.75</v>
      </c>
      <c r="D2246" s="2">
        <f>_xlfn.XLOOKUP(A2246, 'Medical Examinations'!A:A, 'Medical Examinations'!D:D, "not found")</f>
        <v>4.83</v>
      </c>
      <c r="E2246" s="2" t="str">
        <f>_xlfn.XLOOKUP(A2246, 'Medical Examinations'!A:A, 'Medical Examinations'!F:F, "not found")</f>
        <v>No</v>
      </c>
      <c r="F2246" s="2" t="str">
        <f>_xlfn.XLOOKUP(A2246, 'Medical Examinations'!A:A, 'Medical Examinations'!G:G, "not found")</f>
        <v>No</v>
      </c>
      <c r="G2246" s="2" t="str">
        <f>_xlfn.XLOOKUP(A2246, 'Medical Examinations'!A:A, 'Medical Examinations'!H:H, "not found")</f>
        <v>No</v>
      </c>
      <c r="H2246" s="2">
        <f>_xlfn.XLOOKUP(A2246, 'Medical Examinations'!A:A, 'Medical Examinations'!J:J, "not found")</f>
        <v>0</v>
      </c>
      <c r="I2246" s="2" t="str">
        <f>_xlfn.XLOOKUP(A2246, 'Medical Examinations'!A:A, 'Medical Examinations'!L:L, "not found")</f>
        <v>No</v>
      </c>
      <c r="J2246" s="2" t="str">
        <f>_xlfn.XLOOKUP(A2246, 'Medical Examinations'!A:A, 'Medical Examinations'!C:C, "not found")</f>
        <v>Normal Weight</v>
      </c>
      <c r="K2246" s="2" t="str">
        <f>_xlfn.XLOOKUP(A2246, 'Medical Examinations'!A:A, 'Medical Examinations'!E:E, "not  found")</f>
        <v>Normal</v>
      </c>
      <c r="L2246" s="16">
        <f>_xlfn.XLOOKUP(A2246, 'Hospitalisation Details'!A:A, 'Hospitalisation Details'!G:G, "not found")</f>
        <v>36447</v>
      </c>
      <c r="M2246" s="17">
        <f>_xlfn.XLOOKUP(A2246, 'Hospitalisation Details'!A:A, 'Hospitalisation Details'!J:J, "not found")</f>
        <v>1329.17</v>
      </c>
      <c r="N2246" s="2" t="str">
        <f>_xlfn.XLOOKUP(A2246, 'Hospitalisation Details'!A:A, 'Hospitalisation Details'!L:L, "not found")</f>
        <v>tier - 2</v>
      </c>
      <c r="O2246" s="2" t="str">
        <f>_xlfn.XLOOKUP(A2246, 'Hospitalisation Details'!A:A, 'Hospitalisation Details'!N:N, "not found")</f>
        <v>tier - 3</v>
      </c>
      <c r="P2246" s="2" t="str">
        <f>_xlfn.XLOOKUP(A2246, 'Hospitalisation Details'!A:A, 'Hospitalisation Details'!P:P, "not found")</f>
        <v>R1013</v>
      </c>
      <c r="Q2246" s="2">
        <f>_xlfn.XLOOKUP(A2246, 'Hospitalisation Details'!A:A, 'Hospitalisation Details'!H:H, "not found")</f>
        <v>23</v>
      </c>
    </row>
    <row r="2247" spans="1:17" ht="15.75" x14ac:dyDescent="0.25">
      <c r="A2247" s="15" t="s">
        <v>112</v>
      </c>
      <c r="B2247" s="2" t="str">
        <f>VLOOKUP(A2247, 'Customer Names'!A:E, 4, FALSE)</f>
        <v>Melanie</v>
      </c>
      <c r="C2247" s="2">
        <f>_xlfn.XLOOKUP(A2247, 'Medical Examinations'!A:A, 'Medical Examinations'!B:B, "not found")</f>
        <v>20.88</v>
      </c>
      <c r="D2247" s="2">
        <f>_xlfn.XLOOKUP(A2247, 'Medical Examinations'!A:A, 'Medical Examinations'!D:D, "not found")</f>
        <v>7.4</v>
      </c>
      <c r="E2247" s="2" t="str">
        <f>_xlfn.XLOOKUP(A2247, 'Medical Examinations'!A:A, 'Medical Examinations'!F:F, "not found")</f>
        <v>No</v>
      </c>
      <c r="F2247" s="2" t="str">
        <f>_xlfn.XLOOKUP(A2247, 'Medical Examinations'!A:A, 'Medical Examinations'!G:G, "not found")</f>
        <v>No</v>
      </c>
      <c r="G2247" s="2" t="str">
        <f>_xlfn.XLOOKUP(A2247, 'Medical Examinations'!A:A, 'Medical Examinations'!H:H, "not found")</f>
        <v>No</v>
      </c>
      <c r="H2247" s="2">
        <f>_xlfn.XLOOKUP(A2247, 'Medical Examinations'!A:A, 'Medical Examinations'!J:J, "not found")</f>
        <v>0</v>
      </c>
      <c r="I2247" s="2" t="str">
        <f>_xlfn.XLOOKUP(A2247, 'Medical Examinations'!A:A, 'Medical Examinations'!L:L, "not found")</f>
        <v>No</v>
      </c>
      <c r="J2247" s="2" t="str">
        <f>_xlfn.XLOOKUP(A2247, 'Medical Examinations'!A:A, 'Medical Examinations'!C:C, "not found")</f>
        <v>Normal Weight</v>
      </c>
      <c r="K2247" s="2" t="str">
        <f>_xlfn.XLOOKUP(A2247, 'Medical Examinations'!A:A, 'Medical Examinations'!E:E, "not  found")</f>
        <v>Diabetes</v>
      </c>
      <c r="L2247" s="16">
        <f>_xlfn.XLOOKUP(A2247, 'Hospitalisation Details'!A:A, 'Hospitalisation Details'!G:G, "not found")</f>
        <v>37542</v>
      </c>
      <c r="M2247" s="17">
        <f>_xlfn.XLOOKUP(A2247, 'Hospitalisation Details'!A:A, 'Hospitalisation Details'!J:J, "not found")</f>
        <v>1315</v>
      </c>
      <c r="N2247" s="2" t="str">
        <f>_xlfn.XLOOKUP(A2247, 'Hospitalisation Details'!A:A, 'Hospitalisation Details'!L:L, "not found")</f>
        <v>tier - 2</v>
      </c>
      <c r="O2247" s="2" t="str">
        <f>_xlfn.XLOOKUP(A2247, 'Hospitalisation Details'!A:A, 'Hospitalisation Details'!N:N, "not found")</f>
        <v>tier - 2</v>
      </c>
      <c r="P2247" s="2" t="str">
        <f>_xlfn.XLOOKUP(A2247, 'Hospitalisation Details'!A:A, 'Hospitalisation Details'!P:P, "not found")</f>
        <v>R1013</v>
      </c>
      <c r="Q2247" s="2">
        <f>_xlfn.XLOOKUP(A2247, 'Hospitalisation Details'!A:A, 'Hospitalisation Details'!H:H, "not found")</f>
        <v>20</v>
      </c>
    </row>
    <row r="2248" spans="1:17" ht="15.75" x14ac:dyDescent="0.25">
      <c r="A2248" s="15" t="s">
        <v>111</v>
      </c>
      <c r="B2248" s="2" t="str">
        <f>VLOOKUP(A2248, 'Customer Names'!A:E, 4, FALSE)</f>
        <v>Jessica</v>
      </c>
      <c r="C2248" s="2">
        <f>_xlfn.XLOOKUP(A2248, 'Medical Examinations'!A:A, 'Medical Examinations'!B:B, "not found")</f>
        <v>20.43</v>
      </c>
      <c r="D2248" s="2">
        <f>_xlfn.XLOOKUP(A2248, 'Medical Examinations'!A:A, 'Medical Examinations'!D:D, "not found")</f>
        <v>4.54</v>
      </c>
      <c r="E2248" s="2" t="str">
        <f>_xlfn.XLOOKUP(A2248, 'Medical Examinations'!A:A, 'Medical Examinations'!F:F, "not found")</f>
        <v>No</v>
      </c>
      <c r="F2248" s="2" t="str">
        <f>_xlfn.XLOOKUP(A2248, 'Medical Examinations'!A:A, 'Medical Examinations'!G:G, "not found")</f>
        <v>No</v>
      </c>
      <c r="G2248" s="2" t="str">
        <f>_xlfn.XLOOKUP(A2248, 'Medical Examinations'!A:A, 'Medical Examinations'!H:H, "not found")</f>
        <v>No</v>
      </c>
      <c r="H2248" s="2">
        <f>_xlfn.XLOOKUP(A2248, 'Medical Examinations'!A:A, 'Medical Examinations'!J:J, "not found")</f>
        <v>0</v>
      </c>
      <c r="I2248" s="2" t="str">
        <f>_xlfn.XLOOKUP(A2248, 'Medical Examinations'!A:A, 'Medical Examinations'!L:L, "not found")</f>
        <v>No</v>
      </c>
      <c r="J2248" s="2" t="str">
        <f>_xlfn.XLOOKUP(A2248, 'Medical Examinations'!A:A, 'Medical Examinations'!C:C, "not found")</f>
        <v>Normal Weight</v>
      </c>
      <c r="K2248" s="2" t="str">
        <f>_xlfn.XLOOKUP(A2248, 'Medical Examinations'!A:A, 'Medical Examinations'!E:E, "not  found")</f>
        <v>Normal</v>
      </c>
      <c r="L2248" s="16">
        <f>_xlfn.XLOOKUP(A2248, 'Hospitalisation Details'!A:A, 'Hospitalisation Details'!G:G, "not found")</f>
        <v>36496</v>
      </c>
      <c r="M2248" s="17">
        <f>_xlfn.XLOOKUP(A2248, 'Hospitalisation Details'!A:A, 'Hospitalisation Details'!J:J, "not found")</f>
        <v>1304</v>
      </c>
      <c r="N2248" s="2" t="str">
        <f>_xlfn.XLOOKUP(A2248, 'Hospitalisation Details'!A:A, 'Hospitalisation Details'!L:L, "not found")</f>
        <v>tier - 2</v>
      </c>
      <c r="O2248" s="2" t="str">
        <f>_xlfn.XLOOKUP(A2248, 'Hospitalisation Details'!A:A, 'Hospitalisation Details'!N:N, "not found")</f>
        <v>tier - 2</v>
      </c>
      <c r="P2248" s="2" t="str">
        <f>_xlfn.XLOOKUP(A2248, 'Hospitalisation Details'!A:A, 'Hospitalisation Details'!P:P, "not found")</f>
        <v>R1013</v>
      </c>
      <c r="Q2248" s="2">
        <f>_xlfn.XLOOKUP(A2248, 'Hospitalisation Details'!A:A, 'Hospitalisation Details'!H:H, "not found")</f>
        <v>23</v>
      </c>
    </row>
    <row r="2249" spans="1:17" ht="15.75" x14ac:dyDescent="0.25">
      <c r="A2249" s="15" t="s">
        <v>110</v>
      </c>
      <c r="B2249" s="2" t="str">
        <f>VLOOKUP(A2249, 'Customer Names'!A:E, 4, FALSE)</f>
        <v>Eric S</v>
      </c>
      <c r="C2249" s="2">
        <f>_xlfn.XLOOKUP(A2249, 'Medical Examinations'!A:A, 'Medical Examinations'!B:B, "not found")</f>
        <v>15.18</v>
      </c>
      <c r="D2249" s="2">
        <f>_xlfn.XLOOKUP(A2249, 'Medical Examinations'!A:A, 'Medical Examinations'!D:D, "not found")</f>
        <v>11.11</v>
      </c>
      <c r="E2249" s="2" t="str">
        <f>_xlfn.XLOOKUP(A2249, 'Medical Examinations'!A:A, 'Medical Examinations'!F:F, "not found")</f>
        <v>No</v>
      </c>
      <c r="F2249" s="2" t="str">
        <f>_xlfn.XLOOKUP(A2249, 'Medical Examinations'!A:A, 'Medical Examinations'!G:G, "not found")</f>
        <v>No</v>
      </c>
      <c r="G2249" s="2" t="str">
        <f>_xlfn.XLOOKUP(A2249, 'Medical Examinations'!A:A, 'Medical Examinations'!H:H, "not found")</f>
        <v>No</v>
      </c>
      <c r="H2249" s="2">
        <f>_xlfn.XLOOKUP(A2249, 'Medical Examinations'!A:A, 'Medical Examinations'!J:J, "not found")</f>
        <v>0</v>
      </c>
      <c r="I2249" s="2" t="str">
        <f>_xlfn.XLOOKUP(A2249, 'Medical Examinations'!A:A, 'Medical Examinations'!L:L, "not found")</f>
        <v>No</v>
      </c>
      <c r="J2249" s="2" t="str">
        <f>_xlfn.XLOOKUP(A2249, 'Medical Examinations'!A:A, 'Medical Examinations'!C:C, "not found")</f>
        <v>Underweight</v>
      </c>
      <c r="K2249" s="2" t="str">
        <f>_xlfn.XLOOKUP(A2249, 'Medical Examinations'!A:A, 'Medical Examinations'!E:E, "not  found")</f>
        <v>Diabetes</v>
      </c>
      <c r="L2249" s="16">
        <f>_xlfn.XLOOKUP(A2249, 'Hospitalisation Details'!A:A, 'Hospitalisation Details'!G:G, "not found")</f>
        <v>37600</v>
      </c>
      <c r="M2249" s="17">
        <f>_xlfn.XLOOKUP(A2249, 'Hospitalisation Details'!A:A, 'Hospitalisation Details'!J:J, "not found")</f>
        <v>1304</v>
      </c>
      <c r="N2249" s="2" t="str">
        <f>_xlfn.XLOOKUP(A2249, 'Hospitalisation Details'!A:A, 'Hospitalisation Details'!L:L, "not found")</f>
        <v>tier - 2</v>
      </c>
      <c r="O2249" s="2" t="str">
        <f>_xlfn.XLOOKUP(A2249, 'Hospitalisation Details'!A:A, 'Hospitalisation Details'!N:N, "not found")</f>
        <v>tier - 2</v>
      </c>
      <c r="P2249" s="2" t="str">
        <f>_xlfn.XLOOKUP(A2249, 'Hospitalisation Details'!A:A, 'Hospitalisation Details'!P:P, "not found")</f>
        <v>R1012</v>
      </c>
      <c r="Q2249" s="2">
        <f>_xlfn.XLOOKUP(A2249, 'Hospitalisation Details'!A:A, 'Hospitalisation Details'!H:H, "not found")</f>
        <v>20</v>
      </c>
    </row>
    <row r="2250" spans="1:17" ht="15.75" x14ac:dyDescent="0.25">
      <c r="A2250" s="15" t="s">
        <v>109</v>
      </c>
      <c r="B2250" s="2" t="str">
        <f>VLOOKUP(A2250, 'Customer Names'!A:E, 4, FALSE)</f>
        <v>Joseph</v>
      </c>
      <c r="C2250" s="2">
        <f>_xlfn.XLOOKUP(A2250, 'Medical Examinations'!A:A, 'Medical Examinations'!B:B, "not found")</f>
        <v>15.12</v>
      </c>
      <c r="D2250" s="2">
        <f>_xlfn.XLOOKUP(A2250, 'Medical Examinations'!A:A, 'Medical Examinations'!D:D, "not found")</f>
        <v>4.03</v>
      </c>
      <c r="E2250" s="2" t="str">
        <f>_xlfn.XLOOKUP(A2250, 'Medical Examinations'!A:A, 'Medical Examinations'!F:F, "not found")</f>
        <v>yes</v>
      </c>
      <c r="F2250" s="2" t="str">
        <f>_xlfn.XLOOKUP(A2250, 'Medical Examinations'!A:A, 'Medical Examinations'!G:G, "not found")</f>
        <v>No</v>
      </c>
      <c r="G2250" s="2" t="str">
        <f>_xlfn.XLOOKUP(A2250, 'Medical Examinations'!A:A, 'Medical Examinations'!H:H, "not found")</f>
        <v>No</v>
      </c>
      <c r="H2250" s="2">
        <f>_xlfn.XLOOKUP(A2250, 'Medical Examinations'!A:A, 'Medical Examinations'!J:J, "not found")</f>
        <v>0</v>
      </c>
      <c r="I2250" s="2" t="str">
        <f>_xlfn.XLOOKUP(A2250, 'Medical Examinations'!A:A, 'Medical Examinations'!L:L, "not found")</f>
        <v>No</v>
      </c>
      <c r="J2250" s="2" t="str">
        <f>_xlfn.XLOOKUP(A2250, 'Medical Examinations'!A:A, 'Medical Examinations'!C:C, "not found")</f>
        <v>Underweight</v>
      </c>
      <c r="K2250" s="2" t="str">
        <f>_xlfn.XLOOKUP(A2250, 'Medical Examinations'!A:A, 'Medical Examinations'!E:E, "not  found")</f>
        <v>Normal</v>
      </c>
      <c r="L2250" s="16">
        <f>_xlfn.XLOOKUP(A2250, 'Hospitalisation Details'!A:A, 'Hospitalisation Details'!G:G, "not found")</f>
        <v>37224</v>
      </c>
      <c r="M2250" s="17">
        <f>_xlfn.XLOOKUP(A2250, 'Hospitalisation Details'!A:A, 'Hospitalisation Details'!J:J, "not found")</f>
        <v>1293</v>
      </c>
      <c r="N2250" s="2" t="str">
        <f>_xlfn.XLOOKUP(A2250, 'Hospitalisation Details'!A:A, 'Hospitalisation Details'!L:L, "not found")</f>
        <v>tier - 2</v>
      </c>
      <c r="O2250" s="2" t="str">
        <f>_xlfn.XLOOKUP(A2250, 'Hospitalisation Details'!A:A, 'Hospitalisation Details'!N:N, "not found")</f>
        <v>tier - 3</v>
      </c>
      <c r="P2250" s="2" t="str">
        <f>_xlfn.XLOOKUP(A2250, 'Hospitalisation Details'!A:A, 'Hospitalisation Details'!P:P, "not found")</f>
        <v>R1012</v>
      </c>
      <c r="Q2250" s="2">
        <f>_xlfn.XLOOKUP(A2250, 'Hospitalisation Details'!A:A, 'Hospitalisation Details'!H:H, "not found")</f>
        <v>21</v>
      </c>
    </row>
    <row r="2251" spans="1:17" ht="15.75" x14ac:dyDescent="0.25">
      <c r="A2251" s="15" t="s">
        <v>108</v>
      </c>
      <c r="B2251" s="2" t="str">
        <f>VLOOKUP(A2251, 'Customer Names'!A:E, 4, FALSE)</f>
        <v>Mary</v>
      </c>
      <c r="C2251" s="2">
        <f>_xlfn.XLOOKUP(A2251, 'Medical Examinations'!A:A, 'Medical Examinations'!B:B, "not found")</f>
        <v>23.88</v>
      </c>
      <c r="D2251" s="2">
        <f>_xlfn.XLOOKUP(A2251, 'Medical Examinations'!A:A, 'Medical Examinations'!D:D, "not found")</f>
        <v>4.51</v>
      </c>
      <c r="E2251" s="2" t="str">
        <f>_xlfn.XLOOKUP(A2251, 'Medical Examinations'!A:A, 'Medical Examinations'!F:F, "not found")</f>
        <v>No</v>
      </c>
      <c r="F2251" s="2" t="str">
        <f>_xlfn.XLOOKUP(A2251, 'Medical Examinations'!A:A, 'Medical Examinations'!G:G, "not found")</f>
        <v>No</v>
      </c>
      <c r="G2251" s="2" t="str">
        <f>_xlfn.XLOOKUP(A2251, 'Medical Examinations'!A:A, 'Medical Examinations'!H:H, "not found")</f>
        <v>No</v>
      </c>
      <c r="H2251" s="2">
        <f>_xlfn.XLOOKUP(A2251, 'Medical Examinations'!A:A, 'Medical Examinations'!J:J, "not found")</f>
        <v>1</v>
      </c>
      <c r="I2251" s="2" t="str">
        <f>_xlfn.XLOOKUP(A2251, 'Medical Examinations'!A:A, 'Medical Examinations'!L:L, "not found")</f>
        <v>No</v>
      </c>
      <c r="J2251" s="2" t="str">
        <f>_xlfn.XLOOKUP(A2251, 'Medical Examinations'!A:A, 'Medical Examinations'!C:C, "not found")</f>
        <v>Normal Weight</v>
      </c>
      <c r="K2251" s="2" t="str">
        <f>_xlfn.XLOOKUP(A2251, 'Medical Examinations'!A:A, 'Medical Examinations'!E:E, "not  found")</f>
        <v>Normal</v>
      </c>
      <c r="L2251" s="16">
        <f>_xlfn.XLOOKUP(A2251, 'Hospitalisation Details'!A:A, 'Hospitalisation Details'!G:G, "not found")</f>
        <v>35950</v>
      </c>
      <c r="M2251" s="17">
        <f>_xlfn.XLOOKUP(A2251, 'Hospitalisation Details'!A:A, 'Hospitalisation Details'!J:J, "not found")</f>
        <v>1290.93</v>
      </c>
      <c r="N2251" s="2" t="str">
        <f>_xlfn.XLOOKUP(A2251, 'Hospitalisation Details'!A:A, 'Hospitalisation Details'!L:L, "not found")</f>
        <v>tier - 2</v>
      </c>
      <c r="O2251" s="2" t="str">
        <f>_xlfn.XLOOKUP(A2251, 'Hospitalisation Details'!A:A, 'Hospitalisation Details'!N:N, "not found")</f>
        <v>tier - 2</v>
      </c>
      <c r="P2251" s="2" t="str">
        <f>_xlfn.XLOOKUP(A2251, 'Hospitalisation Details'!A:A, 'Hospitalisation Details'!P:P, "not found")</f>
        <v>R1013</v>
      </c>
      <c r="Q2251" s="2">
        <f>_xlfn.XLOOKUP(A2251, 'Hospitalisation Details'!A:A, 'Hospitalisation Details'!H:H, "not found")</f>
        <v>25</v>
      </c>
    </row>
    <row r="2252" spans="1:17" ht="15.75" x14ac:dyDescent="0.25">
      <c r="A2252" s="15" t="s">
        <v>107</v>
      </c>
      <c r="B2252" s="2" t="str">
        <f>VLOOKUP(A2252, 'Customer Names'!A:E, 4, FALSE)</f>
        <v>Natalie</v>
      </c>
      <c r="C2252" s="2">
        <f>_xlfn.XLOOKUP(A2252, 'Medical Examinations'!A:A, 'Medical Examinations'!B:B, "not found")</f>
        <v>16.13</v>
      </c>
      <c r="D2252" s="2">
        <f>_xlfn.XLOOKUP(A2252, 'Medical Examinations'!A:A, 'Medical Examinations'!D:D, "not found")</f>
        <v>5.56</v>
      </c>
      <c r="E2252" s="2" t="str">
        <f>_xlfn.XLOOKUP(A2252, 'Medical Examinations'!A:A, 'Medical Examinations'!F:F, "not found")</f>
        <v>No</v>
      </c>
      <c r="F2252" s="2" t="str">
        <f>_xlfn.XLOOKUP(A2252, 'Medical Examinations'!A:A, 'Medical Examinations'!G:G, "not found")</f>
        <v>yes</v>
      </c>
      <c r="G2252" s="2" t="str">
        <f>_xlfn.XLOOKUP(A2252, 'Medical Examinations'!A:A, 'Medical Examinations'!H:H, "not found")</f>
        <v>No</v>
      </c>
      <c r="H2252" s="2">
        <f>_xlfn.XLOOKUP(A2252, 'Medical Examinations'!A:A, 'Medical Examinations'!J:J, "not found")</f>
        <v>1</v>
      </c>
      <c r="I2252" s="2" t="str">
        <f>_xlfn.XLOOKUP(A2252, 'Medical Examinations'!A:A, 'Medical Examinations'!L:L, "not found")</f>
        <v>No</v>
      </c>
      <c r="J2252" s="2" t="str">
        <f>_xlfn.XLOOKUP(A2252, 'Medical Examinations'!A:A, 'Medical Examinations'!C:C, "not found")</f>
        <v>Underweight</v>
      </c>
      <c r="K2252" s="2" t="str">
        <f>_xlfn.XLOOKUP(A2252, 'Medical Examinations'!A:A, 'Medical Examinations'!E:E, "not  found")</f>
        <v>Normal</v>
      </c>
      <c r="L2252" s="16">
        <f>_xlfn.XLOOKUP(A2252, 'Hospitalisation Details'!A:A, 'Hospitalisation Details'!G:G, "not found")</f>
        <v>36703</v>
      </c>
      <c r="M2252" s="17">
        <f>_xlfn.XLOOKUP(A2252, 'Hospitalisation Details'!A:A, 'Hospitalisation Details'!J:J, "not found")</f>
        <v>1286</v>
      </c>
      <c r="N2252" s="2" t="str">
        <f>_xlfn.XLOOKUP(A2252, 'Hospitalisation Details'!A:A, 'Hospitalisation Details'!L:L, "not found")</f>
        <v>tier - 2</v>
      </c>
      <c r="O2252" s="2" t="str">
        <f>_xlfn.XLOOKUP(A2252, 'Hospitalisation Details'!A:A, 'Hospitalisation Details'!N:N, "not found")</f>
        <v>tier - 2</v>
      </c>
      <c r="P2252" s="2" t="str">
        <f>_xlfn.XLOOKUP(A2252, 'Hospitalisation Details'!A:A, 'Hospitalisation Details'!P:P, "not found")</f>
        <v>R1013</v>
      </c>
      <c r="Q2252" s="2">
        <f>_xlfn.XLOOKUP(A2252, 'Hospitalisation Details'!A:A, 'Hospitalisation Details'!H:H, "not found")</f>
        <v>22</v>
      </c>
    </row>
    <row r="2253" spans="1:17" ht="15.75" x14ac:dyDescent="0.25">
      <c r="A2253" s="15" t="s">
        <v>106</v>
      </c>
      <c r="B2253" s="2" t="str">
        <f>VLOOKUP(A2253, 'Customer Names'!A:E, 4, FALSE)</f>
        <v>Christopher</v>
      </c>
      <c r="C2253" s="2">
        <f>_xlfn.XLOOKUP(A2253, 'Medical Examinations'!A:A, 'Medical Examinations'!B:B, "not found")</f>
        <v>24.09</v>
      </c>
      <c r="D2253" s="2">
        <f>_xlfn.XLOOKUP(A2253, 'Medical Examinations'!A:A, 'Medical Examinations'!D:D, "not found")</f>
        <v>4.0999999999999996</v>
      </c>
      <c r="E2253" s="2" t="str">
        <f>_xlfn.XLOOKUP(A2253, 'Medical Examinations'!A:A, 'Medical Examinations'!F:F, "not found")</f>
        <v>No</v>
      </c>
      <c r="F2253" s="2" t="str">
        <f>_xlfn.XLOOKUP(A2253, 'Medical Examinations'!A:A, 'Medical Examinations'!G:G, "not found")</f>
        <v>yes</v>
      </c>
      <c r="G2253" s="2" t="str">
        <f>_xlfn.XLOOKUP(A2253, 'Medical Examinations'!A:A, 'Medical Examinations'!H:H, "not found")</f>
        <v>No</v>
      </c>
      <c r="H2253" s="2">
        <f>_xlfn.XLOOKUP(A2253, 'Medical Examinations'!A:A, 'Medical Examinations'!J:J, "not found")</f>
        <v>1</v>
      </c>
      <c r="I2253" s="2" t="str">
        <f>_xlfn.XLOOKUP(A2253, 'Medical Examinations'!A:A, 'Medical Examinations'!L:L, "not found")</f>
        <v>No</v>
      </c>
      <c r="J2253" s="2" t="str">
        <f>_xlfn.XLOOKUP(A2253, 'Medical Examinations'!A:A, 'Medical Examinations'!C:C, "not found")</f>
        <v>Normal Weight</v>
      </c>
      <c r="K2253" s="2" t="str">
        <f>_xlfn.XLOOKUP(A2253, 'Medical Examinations'!A:A, 'Medical Examinations'!E:E, "not  found")</f>
        <v>Normal</v>
      </c>
      <c r="L2253" s="16">
        <f>_xlfn.XLOOKUP(A2253, 'Hospitalisation Details'!A:A, 'Hospitalisation Details'!G:G, "not found")</f>
        <v>38196</v>
      </c>
      <c r="M2253" s="17">
        <f>_xlfn.XLOOKUP(A2253, 'Hospitalisation Details'!A:A, 'Hospitalisation Details'!J:J, "not found")</f>
        <v>1285</v>
      </c>
      <c r="N2253" s="2" t="str">
        <f>_xlfn.XLOOKUP(A2253, 'Hospitalisation Details'!A:A, 'Hospitalisation Details'!L:L, "not found")</f>
        <v>tier - 2</v>
      </c>
      <c r="O2253" s="2" t="str">
        <f>_xlfn.XLOOKUP(A2253, 'Hospitalisation Details'!A:A, 'Hospitalisation Details'!N:N, "not found")</f>
        <v>tier - 3</v>
      </c>
      <c r="P2253" s="2" t="str">
        <f>_xlfn.XLOOKUP(A2253, 'Hospitalisation Details'!A:A, 'Hospitalisation Details'!P:P, "not found")</f>
        <v>R1013</v>
      </c>
      <c r="Q2253" s="2">
        <f>_xlfn.XLOOKUP(A2253, 'Hospitalisation Details'!A:A, 'Hospitalisation Details'!H:H, "not found")</f>
        <v>18</v>
      </c>
    </row>
    <row r="2254" spans="1:17" ht="15.75" x14ac:dyDescent="0.25">
      <c r="A2254" s="15" t="s">
        <v>105</v>
      </c>
      <c r="B2254" s="2" t="str">
        <f>VLOOKUP(A2254, 'Customer Names'!A:E, 4, FALSE)</f>
        <v>Sonja</v>
      </c>
      <c r="C2254" s="2">
        <f>_xlfn.XLOOKUP(A2254, 'Medical Examinations'!A:A, 'Medical Examinations'!B:B, "not found")</f>
        <v>19.43</v>
      </c>
      <c r="D2254" s="2">
        <f>_xlfn.XLOOKUP(A2254, 'Medical Examinations'!A:A, 'Medical Examinations'!D:D, "not found")</f>
        <v>5.85</v>
      </c>
      <c r="E2254" s="2" t="str">
        <f>_xlfn.XLOOKUP(A2254, 'Medical Examinations'!A:A, 'Medical Examinations'!F:F, "not found")</f>
        <v>No</v>
      </c>
      <c r="F2254" s="2" t="str">
        <f>_xlfn.XLOOKUP(A2254, 'Medical Examinations'!A:A, 'Medical Examinations'!G:G, "not found")</f>
        <v>yes</v>
      </c>
      <c r="G2254" s="2" t="str">
        <f>_xlfn.XLOOKUP(A2254, 'Medical Examinations'!A:A, 'Medical Examinations'!H:H, "not found")</f>
        <v>No</v>
      </c>
      <c r="H2254" s="2">
        <f>_xlfn.XLOOKUP(A2254, 'Medical Examinations'!A:A, 'Medical Examinations'!J:J, "not found")</f>
        <v>1</v>
      </c>
      <c r="I2254" s="2" t="str">
        <f>_xlfn.XLOOKUP(A2254, 'Medical Examinations'!A:A, 'Medical Examinations'!L:L, "not found")</f>
        <v>No</v>
      </c>
      <c r="J2254" s="2" t="str">
        <f>_xlfn.XLOOKUP(A2254, 'Medical Examinations'!A:A, 'Medical Examinations'!C:C, "not found")</f>
        <v>Normal Weight</v>
      </c>
      <c r="K2254" s="2" t="str">
        <f>_xlfn.XLOOKUP(A2254, 'Medical Examinations'!A:A, 'Medical Examinations'!E:E, "not  found")</f>
        <v>Prediabeties</v>
      </c>
      <c r="L2254" s="16">
        <f>_xlfn.XLOOKUP(A2254, 'Hospitalisation Details'!A:A, 'Hospitalisation Details'!G:G, "not found")</f>
        <v>38260</v>
      </c>
      <c r="M2254" s="17">
        <f>_xlfn.XLOOKUP(A2254, 'Hospitalisation Details'!A:A, 'Hospitalisation Details'!J:J, "not found")</f>
        <v>1283</v>
      </c>
      <c r="N2254" s="2" t="str">
        <f>_xlfn.XLOOKUP(A2254, 'Hospitalisation Details'!A:A, 'Hospitalisation Details'!L:L, "not found")</f>
        <v>tier - 2</v>
      </c>
      <c r="O2254" s="2" t="str">
        <f>_xlfn.XLOOKUP(A2254, 'Hospitalisation Details'!A:A, 'Hospitalisation Details'!N:N, "not found")</f>
        <v>tier - 1</v>
      </c>
      <c r="P2254" s="2" t="str">
        <f>_xlfn.XLOOKUP(A2254, 'Hospitalisation Details'!A:A, 'Hospitalisation Details'!P:P, "not found")</f>
        <v>R1013</v>
      </c>
      <c r="Q2254" s="2">
        <f>_xlfn.XLOOKUP(A2254, 'Hospitalisation Details'!A:A, 'Hospitalisation Details'!H:H, "not found")</f>
        <v>18</v>
      </c>
    </row>
    <row r="2255" spans="1:17" ht="15.75" x14ac:dyDescent="0.25">
      <c r="A2255" s="15" t="s">
        <v>104</v>
      </c>
      <c r="B2255" s="2" t="str">
        <f>VLOOKUP(A2255, 'Customer Names'!A:E, 4, FALSE)</f>
        <v>Alexandra</v>
      </c>
      <c r="C2255" s="2">
        <f>_xlfn.XLOOKUP(A2255, 'Medical Examinations'!A:A, 'Medical Examinations'!B:B, "not found")</f>
        <v>15.22</v>
      </c>
      <c r="D2255" s="2">
        <f>_xlfn.XLOOKUP(A2255, 'Medical Examinations'!A:A, 'Medical Examinations'!D:D, "not found")</f>
        <v>4.92</v>
      </c>
      <c r="E2255" s="2" t="str">
        <f>_xlfn.XLOOKUP(A2255, 'Medical Examinations'!A:A, 'Medical Examinations'!F:F, "not found")</f>
        <v>yes</v>
      </c>
      <c r="F2255" s="2" t="str">
        <f>_xlfn.XLOOKUP(A2255, 'Medical Examinations'!A:A, 'Medical Examinations'!G:G, "not found")</f>
        <v>No</v>
      </c>
      <c r="G2255" s="2" t="str">
        <f>_xlfn.XLOOKUP(A2255, 'Medical Examinations'!A:A, 'Medical Examinations'!H:H, "not found")</f>
        <v>Yes</v>
      </c>
      <c r="H2255" s="2">
        <f>_xlfn.XLOOKUP(A2255, 'Medical Examinations'!A:A, 'Medical Examinations'!J:J, "not found")</f>
        <v>1</v>
      </c>
      <c r="I2255" s="2" t="str">
        <f>_xlfn.XLOOKUP(A2255, 'Medical Examinations'!A:A, 'Medical Examinations'!L:L, "not found")</f>
        <v>No</v>
      </c>
      <c r="J2255" s="2" t="str">
        <f>_xlfn.XLOOKUP(A2255, 'Medical Examinations'!A:A, 'Medical Examinations'!C:C, "not found")</f>
        <v>Underweight</v>
      </c>
      <c r="K2255" s="2" t="str">
        <f>_xlfn.XLOOKUP(A2255, 'Medical Examinations'!A:A, 'Medical Examinations'!E:E, "not  found")</f>
        <v>Normal</v>
      </c>
      <c r="L2255" s="16">
        <f>_xlfn.XLOOKUP(A2255, 'Hospitalisation Details'!A:A, 'Hospitalisation Details'!G:G, "not found")</f>
        <v>35729</v>
      </c>
      <c r="M2255" s="17">
        <f>_xlfn.XLOOKUP(A2255, 'Hospitalisation Details'!A:A, 'Hospitalisation Details'!J:J, "not found")</f>
        <v>1276</v>
      </c>
      <c r="N2255" s="2" t="str">
        <f>_xlfn.XLOOKUP(A2255, 'Hospitalisation Details'!A:A, 'Hospitalisation Details'!L:L, "not found")</f>
        <v>tier - 2</v>
      </c>
      <c r="O2255" s="2" t="str">
        <f>_xlfn.XLOOKUP(A2255, 'Hospitalisation Details'!A:A, 'Hospitalisation Details'!N:N, "not found")</f>
        <v>tier - 2</v>
      </c>
      <c r="P2255" s="2" t="str">
        <f>_xlfn.XLOOKUP(A2255, 'Hospitalisation Details'!A:A, 'Hospitalisation Details'!P:P, "not found")</f>
        <v>R1012</v>
      </c>
      <c r="Q2255" s="2">
        <f>_xlfn.XLOOKUP(A2255, 'Hospitalisation Details'!A:A, 'Hospitalisation Details'!H:H, "not found")</f>
        <v>25</v>
      </c>
    </row>
    <row r="2256" spans="1:17" ht="15.75" x14ac:dyDescent="0.25">
      <c r="A2256" s="15" t="s">
        <v>103</v>
      </c>
      <c r="B2256" s="2" t="str">
        <f>VLOOKUP(A2256, 'Customer Names'!A:E, 4, FALSE)</f>
        <v>Martha L.</v>
      </c>
      <c r="C2256" s="2">
        <f>_xlfn.XLOOKUP(A2256, 'Medical Examinations'!A:A, 'Medical Examinations'!B:B, "not found")</f>
        <v>20.72</v>
      </c>
      <c r="D2256" s="2">
        <f>_xlfn.XLOOKUP(A2256, 'Medical Examinations'!A:A, 'Medical Examinations'!D:D, "not found")</f>
        <v>9.4600000000000009</v>
      </c>
      <c r="E2256" s="2" t="str">
        <f>_xlfn.XLOOKUP(A2256, 'Medical Examinations'!A:A, 'Medical Examinations'!F:F, "not found")</f>
        <v>No</v>
      </c>
      <c r="F2256" s="2" t="str">
        <f>_xlfn.XLOOKUP(A2256, 'Medical Examinations'!A:A, 'Medical Examinations'!G:G, "not found")</f>
        <v>No</v>
      </c>
      <c r="G2256" s="2" t="str">
        <f>_xlfn.XLOOKUP(A2256, 'Medical Examinations'!A:A, 'Medical Examinations'!H:H, "not found")</f>
        <v>No</v>
      </c>
      <c r="H2256" s="2">
        <f>_xlfn.XLOOKUP(A2256, 'Medical Examinations'!A:A, 'Medical Examinations'!J:J, "not found")</f>
        <v>0</v>
      </c>
      <c r="I2256" s="2" t="str">
        <f>_xlfn.XLOOKUP(A2256, 'Medical Examinations'!A:A, 'Medical Examinations'!L:L, "not found")</f>
        <v>No</v>
      </c>
      <c r="J2256" s="2" t="str">
        <f>_xlfn.XLOOKUP(A2256, 'Medical Examinations'!A:A, 'Medical Examinations'!C:C, "not found")</f>
        <v>Normal Weight</v>
      </c>
      <c r="K2256" s="2" t="str">
        <f>_xlfn.XLOOKUP(A2256, 'Medical Examinations'!A:A, 'Medical Examinations'!E:E, "not  found")</f>
        <v>Diabetes</v>
      </c>
      <c r="L2256" s="16">
        <f>_xlfn.XLOOKUP(A2256, 'Hospitalisation Details'!A:A, 'Hospitalisation Details'!G:G, "not found")</f>
        <v>37594</v>
      </c>
      <c r="M2256" s="17">
        <f>_xlfn.XLOOKUP(A2256, 'Hospitalisation Details'!A:A, 'Hospitalisation Details'!J:J, "not found")</f>
        <v>1267</v>
      </c>
      <c r="N2256" s="2" t="str">
        <f>_xlfn.XLOOKUP(A2256, 'Hospitalisation Details'!A:A, 'Hospitalisation Details'!L:L, "not found")</f>
        <v>tier - 2</v>
      </c>
      <c r="O2256" s="2" t="str">
        <f>_xlfn.XLOOKUP(A2256, 'Hospitalisation Details'!A:A, 'Hospitalisation Details'!N:N, "not found")</f>
        <v>tier - 1</v>
      </c>
      <c r="P2256" s="2" t="str">
        <f>_xlfn.XLOOKUP(A2256, 'Hospitalisation Details'!A:A, 'Hospitalisation Details'!P:P, "not found")</f>
        <v>R1013</v>
      </c>
      <c r="Q2256" s="2">
        <f>_xlfn.XLOOKUP(A2256, 'Hospitalisation Details'!A:A, 'Hospitalisation Details'!H:H, "not found")</f>
        <v>20</v>
      </c>
    </row>
    <row r="2257" spans="1:17" ht="15.75" x14ac:dyDescent="0.25">
      <c r="A2257" s="15" t="s">
        <v>102</v>
      </c>
      <c r="B2257" s="2" t="str">
        <f>VLOOKUP(A2257, 'Customer Names'!A:E, 4, FALSE)</f>
        <v>Ryan C.</v>
      </c>
      <c r="C2257" s="2">
        <f>_xlfn.XLOOKUP(A2257, 'Medical Examinations'!A:A, 'Medical Examinations'!B:B, "not found")</f>
        <v>35.4</v>
      </c>
      <c r="D2257" s="2">
        <f>_xlfn.XLOOKUP(A2257, 'Medical Examinations'!A:A, 'Medical Examinations'!D:D, "not found")</f>
        <v>5.94</v>
      </c>
      <c r="E2257" s="2" t="str">
        <f>_xlfn.XLOOKUP(A2257, 'Medical Examinations'!A:A, 'Medical Examinations'!F:F, "not found")</f>
        <v>No</v>
      </c>
      <c r="F2257" s="2" t="str">
        <f>_xlfn.XLOOKUP(A2257, 'Medical Examinations'!A:A, 'Medical Examinations'!G:G, "not found")</f>
        <v>No</v>
      </c>
      <c r="G2257" s="2" t="str">
        <f>_xlfn.XLOOKUP(A2257, 'Medical Examinations'!A:A, 'Medical Examinations'!H:H, "not found")</f>
        <v>Yes</v>
      </c>
      <c r="H2257" s="2">
        <f>_xlfn.XLOOKUP(A2257, 'Medical Examinations'!A:A, 'Medical Examinations'!J:J, "not found")</f>
        <v>1</v>
      </c>
      <c r="I2257" s="2" t="str">
        <f>_xlfn.XLOOKUP(A2257, 'Medical Examinations'!A:A, 'Medical Examinations'!L:L, "not found")</f>
        <v>No</v>
      </c>
      <c r="J2257" s="2" t="str">
        <f>_xlfn.XLOOKUP(A2257, 'Medical Examinations'!A:A, 'Medical Examinations'!C:C, "not found")</f>
        <v>Obesity</v>
      </c>
      <c r="K2257" s="2" t="str">
        <f>_xlfn.XLOOKUP(A2257, 'Medical Examinations'!A:A, 'Medical Examinations'!E:E, "not  found")</f>
        <v>Prediabeties</v>
      </c>
      <c r="L2257" s="16">
        <f>_xlfn.XLOOKUP(A2257, 'Hospitalisation Details'!A:A, 'Hospitalisation Details'!G:G, "not found")</f>
        <v>37946</v>
      </c>
      <c r="M2257" s="17">
        <f>_xlfn.XLOOKUP(A2257, 'Hospitalisation Details'!A:A, 'Hospitalisation Details'!J:J, "not found")</f>
        <v>1263.25</v>
      </c>
      <c r="N2257" s="2" t="str">
        <f>_xlfn.XLOOKUP(A2257, 'Hospitalisation Details'!A:A, 'Hospitalisation Details'!L:L, "not found")</f>
        <v>tier - 2</v>
      </c>
      <c r="O2257" s="2" t="str">
        <f>_xlfn.XLOOKUP(A2257, 'Hospitalisation Details'!A:A, 'Hospitalisation Details'!N:N, "not found")</f>
        <v>tier - 3</v>
      </c>
      <c r="P2257" s="2" t="str">
        <f>_xlfn.XLOOKUP(A2257, 'Hospitalisation Details'!A:A, 'Hospitalisation Details'!P:P, "not found")</f>
        <v>R1011</v>
      </c>
      <c r="Q2257" s="2">
        <f>_xlfn.XLOOKUP(A2257, 'Hospitalisation Details'!A:A, 'Hospitalisation Details'!H:H, "not found")</f>
        <v>19</v>
      </c>
    </row>
    <row r="2258" spans="1:17" ht="15.75" x14ac:dyDescent="0.25">
      <c r="A2258" s="15" t="s">
        <v>101</v>
      </c>
      <c r="B2258" s="2" t="str">
        <f>VLOOKUP(A2258, 'Customer Names'!A:E, 4, FALSE)</f>
        <v>Cliff</v>
      </c>
      <c r="C2258" s="2">
        <f>_xlfn.XLOOKUP(A2258, 'Medical Examinations'!A:A, 'Medical Examinations'!B:B, "not found")</f>
        <v>34.4</v>
      </c>
      <c r="D2258" s="2">
        <f>_xlfn.XLOOKUP(A2258, 'Medical Examinations'!A:A, 'Medical Examinations'!D:D, "not found")</f>
        <v>5.7</v>
      </c>
      <c r="E2258" s="2" t="str">
        <f>_xlfn.XLOOKUP(A2258, 'Medical Examinations'!A:A, 'Medical Examinations'!F:F, "not found")</f>
        <v>No</v>
      </c>
      <c r="F2258" s="2" t="str">
        <f>_xlfn.XLOOKUP(A2258, 'Medical Examinations'!A:A, 'Medical Examinations'!G:G, "not found")</f>
        <v>No</v>
      </c>
      <c r="G2258" s="2" t="str">
        <f>_xlfn.XLOOKUP(A2258, 'Medical Examinations'!A:A, 'Medical Examinations'!H:H, "not found")</f>
        <v>Yes</v>
      </c>
      <c r="H2258" s="2">
        <f>_xlfn.XLOOKUP(A2258, 'Medical Examinations'!A:A, 'Medical Examinations'!J:J, "not found")</f>
        <v>1</v>
      </c>
      <c r="I2258" s="2" t="str">
        <f>_xlfn.XLOOKUP(A2258, 'Medical Examinations'!A:A, 'Medical Examinations'!L:L, "not found")</f>
        <v>No</v>
      </c>
      <c r="J2258" s="2" t="str">
        <f>_xlfn.XLOOKUP(A2258, 'Medical Examinations'!A:A, 'Medical Examinations'!C:C, "not found")</f>
        <v>Obesity</v>
      </c>
      <c r="K2258" s="2" t="str">
        <f>_xlfn.XLOOKUP(A2258, 'Medical Examinations'!A:A, 'Medical Examinations'!E:E, "not  found")</f>
        <v>Prediabeties</v>
      </c>
      <c r="L2258" s="16">
        <f>_xlfn.XLOOKUP(A2258, 'Hospitalisation Details'!A:A, 'Hospitalisation Details'!G:G, "not found")</f>
        <v>37848</v>
      </c>
      <c r="M2258" s="17">
        <f>_xlfn.XLOOKUP(A2258, 'Hospitalisation Details'!A:A, 'Hospitalisation Details'!J:J, "not found")</f>
        <v>1261.8599999999999</v>
      </c>
      <c r="N2258" s="2" t="str">
        <f>_xlfn.XLOOKUP(A2258, 'Hospitalisation Details'!A:A, 'Hospitalisation Details'!L:L, "not found")</f>
        <v>tier - 2</v>
      </c>
      <c r="O2258" s="2" t="str">
        <f>_xlfn.XLOOKUP(A2258, 'Hospitalisation Details'!A:A, 'Hospitalisation Details'!N:N, "not found")</f>
        <v>tier - 3</v>
      </c>
      <c r="P2258" s="2" t="str">
        <f>_xlfn.XLOOKUP(A2258, 'Hospitalisation Details'!A:A, 'Hospitalisation Details'!P:P, "not found")</f>
        <v>R1011</v>
      </c>
      <c r="Q2258" s="2">
        <f>_xlfn.XLOOKUP(A2258, 'Hospitalisation Details'!A:A, 'Hospitalisation Details'!H:H, "not found")</f>
        <v>19</v>
      </c>
    </row>
    <row r="2259" spans="1:17" ht="15.75" x14ac:dyDescent="0.25">
      <c r="A2259" s="15" t="s">
        <v>100</v>
      </c>
      <c r="B2259" s="2" t="str">
        <f>VLOOKUP(A2259, 'Customer Names'!A:E, 4, FALSE)</f>
        <v>Blue</v>
      </c>
      <c r="C2259" s="2">
        <f>_xlfn.XLOOKUP(A2259, 'Medical Examinations'!A:A, 'Medical Examinations'!B:B, "not found")</f>
        <v>34.1</v>
      </c>
      <c r="D2259" s="2">
        <f>_xlfn.XLOOKUP(A2259, 'Medical Examinations'!A:A, 'Medical Examinations'!D:D, "not found")</f>
        <v>4.13</v>
      </c>
      <c r="E2259" s="2" t="str">
        <f>_xlfn.XLOOKUP(A2259, 'Medical Examinations'!A:A, 'Medical Examinations'!F:F, "not found")</f>
        <v>No</v>
      </c>
      <c r="F2259" s="2" t="str">
        <f>_xlfn.XLOOKUP(A2259, 'Medical Examinations'!A:A, 'Medical Examinations'!G:G, "not found")</f>
        <v>No</v>
      </c>
      <c r="G2259" s="2" t="str">
        <f>_xlfn.XLOOKUP(A2259, 'Medical Examinations'!A:A, 'Medical Examinations'!H:H, "not found")</f>
        <v>Yes</v>
      </c>
      <c r="H2259" s="2">
        <f>_xlfn.XLOOKUP(A2259, 'Medical Examinations'!A:A, 'Medical Examinations'!J:J, "not found")</f>
        <v>1</v>
      </c>
      <c r="I2259" s="2" t="str">
        <f>_xlfn.XLOOKUP(A2259, 'Medical Examinations'!A:A, 'Medical Examinations'!L:L, "not found")</f>
        <v>No</v>
      </c>
      <c r="J2259" s="2" t="str">
        <f>_xlfn.XLOOKUP(A2259, 'Medical Examinations'!A:A, 'Medical Examinations'!C:C, "not found")</f>
        <v>Obesity</v>
      </c>
      <c r="K2259" s="2" t="str">
        <f>_xlfn.XLOOKUP(A2259, 'Medical Examinations'!A:A, 'Medical Examinations'!E:E, "not  found")</f>
        <v>Normal</v>
      </c>
      <c r="L2259" s="16">
        <f>_xlfn.XLOOKUP(A2259, 'Hospitalisation Details'!A:A, 'Hospitalisation Details'!G:G, "not found")</f>
        <v>37924</v>
      </c>
      <c r="M2259" s="17">
        <f>_xlfn.XLOOKUP(A2259, 'Hospitalisation Details'!A:A, 'Hospitalisation Details'!J:J, "not found")</f>
        <v>1261.44</v>
      </c>
      <c r="N2259" s="2" t="str">
        <f>_xlfn.XLOOKUP(A2259, 'Hospitalisation Details'!A:A, 'Hospitalisation Details'!L:L, "not found")</f>
        <v>tier - 2</v>
      </c>
      <c r="O2259" s="2" t="str">
        <f>_xlfn.XLOOKUP(A2259, 'Hospitalisation Details'!A:A, 'Hospitalisation Details'!N:N, "not found")</f>
        <v>tier - 3</v>
      </c>
      <c r="P2259" s="2" t="str">
        <f>_xlfn.XLOOKUP(A2259, 'Hospitalisation Details'!A:A, 'Hospitalisation Details'!P:P, "not found")</f>
        <v>R1011</v>
      </c>
      <c r="Q2259" s="2">
        <f>_xlfn.XLOOKUP(A2259, 'Hospitalisation Details'!A:A, 'Hospitalisation Details'!H:H, "not found")</f>
        <v>19</v>
      </c>
    </row>
    <row r="2260" spans="1:17" ht="15.75" x14ac:dyDescent="0.25">
      <c r="A2260" s="15" t="s">
        <v>99</v>
      </c>
      <c r="B2260" s="2" t="str">
        <f>VLOOKUP(A2260, 'Customer Names'!A:E, 4, FALSE)</f>
        <v>Jeffrey M</v>
      </c>
      <c r="C2260" s="2">
        <f>_xlfn.XLOOKUP(A2260, 'Medical Examinations'!A:A, 'Medical Examinations'!B:B, "not found")</f>
        <v>30.4</v>
      </c>
      <c r="D2260" s="2">
        <f>_xlfn.XLOOKUP(A2260, 'Medical Examinations'!A:A, 'Medical Examinations'!D:D, "not found")</f>
        <v>4.7699999999999996</v>
      </c>
      <c r="E2260" s="2" t="str">
        <f>_xlfn.XLOOKUP(A2260, 'Medical Examinations'!A:A, 'Medical Examinations'!F:F, "not found")</f>
        <v>No</v>
      </c>
      <c r="F2260" s="2" t="str">
        <f>_xlfn.XLOOKUP(A2260, 'Medical Examinations'!A:A, 'Medical Examinations'!G:G, "not found")</f>
        <v>No</v>
      </c>
      <c r="G2260" s="2" t="str">
        <f>_xlfn.XLOOKUP(A2260, 'Medical Examinations'!A:A, 'Medical Examinations'!H:H, "not found")</f>
        <v>Yes</v>
      </c>
      <c r="H2260" s="2">
        <f>_xlfn.XLOOKUP(A2260, 'Medical Examinations'!A:A, 'Medical Examinations'!J:J, "not found")</f>
        <v>1</v>
      </c>
      <c r="I2260" s="2" t="str">
        <f>_xlfn.XLOOKUP(A2260, 'Medical Examinations'!A:A, 'Medical Examinations'!L:L, "not found")</f>
        <v>No</v>
      </c>
      <c r="J2260" s="2" t="str">
        <f>_xlfn.XLOOKUP(A2260, 'Medical Examinations'!A:A, 'Medical Examinations'!C:C, "not found")</f>
        <v>Obesity</v>
      </c>
      <c r="K2260" s="2" t="str">
        <f>_xlfn.XLOOKUP(A2260, 'Medical Examinations'!A:A, 'Medical Examinations'!E:E, "not  found")</f>
        <v>Normal</v>
      </c>
      <c r="L2260" s="16">
        <f>_xlfn.XLOOKUP(A2260, 'Hospitalisation Details'!A:A, 'Hospitalisation Details'!G:G, "not found")</f>
        <v>37907</v>
      </c>
      <c r="M2260" s="17">
        <f>_xlfn.XLOOKUP(A2260, 'Hospitalisation Details'!A:A, 'Hospitalisation Details'!J:J, "not found")</f>
        <v>1256.3</v>
      </c>
      <c r="N2260" s="2" t="str">
        <f>_xlfn.XLOOKUP(A2260, 'Hospitalisation Details'!A:A, 'Hospitalisation Details'!L:L, "not found")</f>
        <v>tier - 2</v>
      </c>
      <c r="O2260" s="2" t="str">
        <f>_xlfn.XLOOKUP(A2260, 'Hospitalisation Details'!A:A, 'Hospitalisation Details'!N:N, "not found")</f>
        <v>tier - 3</v>
      </c>
      <c r="P2260" s="2" t="str">
        <f>_xlfn.XLOOKUP(A2260, 'Hospitalisation Details'!A:A, 'Hospitalisation Details'!P:P, "not found")</f>
        <v>R1011</v>
      </c>
      <c r="Q2260" s="2">
        <f>_xlfn.XLOOKUP(A2260, 'Hospitalisation Details'!A:A, 'Hospitalisation Details'!H:H, "not found")</f>
        <v>19</v>
      </c>
    </row>
    <row r="2261" spans="1:17" ht="15.75" x14ac:dyDescent="0.25">
      <c r="A2261" s="15" t="s">
        <v>98</v>
      </c>
      <c r="B2261" s="2" t="str">
        <f>VLOOKUP(A2261, 'Customer Names'!A:E, 4, FALSE)</f>
        <v>Andrew</v>
      </c>
      <c r="C2261" s="2">
        <f>_xlfn.XLOOKUP(A2261, 'Medical Examinations'!A:A, 'Medical Examinations'!B:B, "not found")</f>
        <v>28.7</v>
      </c>
      <c r="D2261" s="2">
        <f>_xlfn.XLOOKUP(A2261, 'Medical Examinations'!A:A, 'Medical Examinations'!D:D, "not found")</f>
        <v>4.99</v>
      </c>
      <c r="E2261" s="2" t="str">
        <f>_xlfn.XLOOKUP(A2261, 'Medical Examinations'!A:A, 'Medical Examinations'!F:F, "not found")</f>
        <v>No</v>
      </c>
      <c r="F2261" s="2" t="str">
        <f>_xlfn.XLOOKUP(A2261, 'Medical Examinations'!A:A, 'Medical Examinations'!G:G, "not found")</f>
        <v>No</v>
      </c>
      <c r="G2261" s="2" t="str">
        <f>_xlfn.XLOOKUP(A2261, 'Medical Examinations'!A:A, 'Medical Examinations'!H:H, "not found")</f>
        <v>Yes</v>
      </c>
      <c r="H2261" s="2">
        <f>_xlfn.XLOOKUP(A2261, 'Medical Examinations'!A:A, 'Medical Examinations'!J:J, "not found")</f>
        <v>1</v>
      </c>
      <c r="I2261" s="2" t="str">
        <f>_xlfn.XLOOKUP(A2261, 'Medical Examinations'!A:A, 'Medical Examinations'!L:L, "not found")</f>
        <v>No</v>
      </c>
      <c r="J2261" s="2" t="str">
        <f>_xlfn.XLOOKUP(A2261, 'Medical Examinations'!A:A, 'Medical Examinations'!C:C, "not found")</f>
        <v>Overweight</v>
      </c>
      <c r="K2261" s="2" t="str">
        <f>_xlfn.XLOOKUP(A2261, 'Medical Examinations'!A:A, 'Medical Examinations'!E:E, "not  found")</f>
        <v>Normal</v>
      </c>
      <c r="L2261" s="16">
        <f>_xlfn.XLOOKUP(A2261, 'Hospitalisation Details'!A:A, 'Hospitalisation Details'!G:G, "not found")</f>
        <v>37965</v>
      </c>
      <c r="M2261" s="17">
        <f>_xlfn.XLOOKUP(A2261, 'Hospitalisation Details'!A:A, 'Hospitalisation Details'!J:J, "not found")</f>
        <v>1253.94</v>
      </c>
      <c r="N2261" s="2" t="str">
        <f>_xlfn.XLOOKUP(A2261, 'Hospitalisation Details'!A:A, 'Hospitalisation Details'!L:L, "not found")</f>
        <v>tier - 2</v>
      </c>
      <c r="O2261" s="2" t="str">
        <f>_xlfn.XLOOKUP(A2261, 'Hospitalisation Details'!A:A, 'Hospitalisation Details'!N:N, "not found")</f>
        <v>tier - 2</v>
      </c>
      <c r="P2261" s="2" t="str">
        <f>_xlfn.XLOOKUP(A2261, 'Hospitalisation Details'!A:A, 'Hospitalisation Details'!P:P, "not found")</f>
        <v>R1011</v>
      </c>
      <c r="Q2261" s="2">
        <f>_xlfn.XLOOKUP(A2261, 'Hospitalisation Details'!A:A, 'Hospitalisation Details'!H:H, "not found")</f>
        <v>19</v>
      </c>
    </row>
    <row r="2262" spans="1:17" ht="15.75" x14ac:dyDescent="0.25">
      <c r="A2262" s="15" t="s">
        <v>97</v>
      </c>
      <c r="B2262" s="2" t="str">
        <f>VLOOKUP(A2262, 'Customer Names'!A:E, 4, FALSE)</f>
        <v>Julia</v>
      </c>
      <c r="C2262" s="2">
        <f>_xlfn.XLOOKUP(A2262, 'Medical Examinations'!A:A, 'Medical Examinations'!B:B, "not found")</f>
        <v>17.440000000000001</v>
      </c>
      <c r="D2262" s="2">
        <f>_xlfn.XLOOKUP(A2262, 'Medical Examinations'!A:A, 'Medical Examinations'!D:D, "not found")</f>
        <v>4.42</v>
      </c>
      <c r="E2262" s="2" t="str">
        <f>_xlfn.XLOOKUP(A2262, 'Medical Examinations'!A:A, 'Medical Examinations'!F:F, "not found")</f>
        <v>yes</v>
      </c>
      <c r="F2262" s="2" t="str">
        <f>_xlfn.XLOOKUP(A2262, 'Medical Examinations'!A:A, 'Medical Examinations'!G:G, "not found")</f>
        <v>No</v>
      </c>
      <c r="G2262" s="2" t="str">
        <f>_xlfn.XLOOKUP(A2262, 'Medical Examinations'!A:A, 'Medical Examinations'!H:H, "not found")</f>
        <v>Yes</v>
      </c>
      <c r="H2262" s="2">
        <f>_xlfn.XLOOKUP(A2262, 'Medical Examinations'!A:A, 'Medical Examinations'!J:J, "not found")</f>
        <v>1</v>
      </c>
      <c r="I2262" s="2" t="str">
        <f>_xlfn.XLOOKUP(A2262, 'Medical Examinations'!A:A, 'Medical Examinations'!L:L, "not found")</f>
        <v>No</v>
      </c>
      <c r="J2262" s="2" t="str">
        <f>_xlfn.XLOOKUP(A2262, 'Medical Examinations'!A:A, 'Medical Examinations'!C:C, "not found")</f>
        <v>Underweight</v>
      </c>
      <c r="K2262" s="2" t="str">
        <f>_xlfn.XLOOKUP(A2262, 'Medical Examinations'!A:A, 'Medical Examinations'!E:E, "not  found")</f>
        <v>Normal</v>
      </c>
      <c r="L2262" s="16">
        <f>_xlfn.XLOOKUP(A2262, 'Hospitalisation Details'!A:A, 'Hospitalisation Details'!G:G, "not found")</f>
        <v>35738</v>
      </c>
      <c r="M2262" s="17">
        <f>_xlfn.XLOOKUP(A2262, 'Hospitalisation Details'!A:A, 'Hospitalisation Details'!J:J, "not found")</f>
        <v>1253</v>
      </c>
      <c r="N2262" s="2" t="str">
        <f>_xlfn.XLOOKUP(A2262, 'Hospitalisation Details'!A:A, 'Hospitalisation Details'!L:L, "not found")</f>
        <v>tier - 2</v>
      </c>
      <c r="O2262" s="2" t="str">
        <f>_xlfn.XLOOKUP(A2262, 'Hospitalisation Details'!A:A, 'Hospitalisation Details'!N:N, "not found")</f>
        <v>tier - 2</v>
      </c>
      <c r="P2262" s="2" t="str">
        <f>_xlfn.XLOOKUP(A2262, 'Hospitalisation Details'!A:A, 'Hospitalisation Details'!P:P, "not found")</f>
        <v>R1013</v>
      </c>
      <c r="Q2262" s="2">
        <f>_xlfn.XLOOKUP(A2262, 'Hospitalisation Details'!A:A, 'Hospitalisation Details'!H:H, "not found")</f>
        <v>25</v>
      </c>
    </row>
    <row r="2263" spans="1:17" ht="15.75" x14ac:dyDescent="0.25">
      <c r="A2263" s="15" t="s">
        <v>96</v>
      </c>
      <c r="B2263" s="2" t="str">
        <f>VLOOKUP(A2263, 'Customer Names'!A:E, 4, FALSE)</f>
        <v>Daniel</v>
      </c>
      <c r="C2263" s="2">
        <f>_xlfn.XLOOKUP(A2263, 'Medical Examinations'!A:A, 'Medical Examinations'!B:B, "not found")</f>
        <v>27.6</v>
      </c>
      <c r="D2263" s="2">
        <f>_xlfn.XLOOKUP(A2263, 'Medical Examinations'!A:A, 'Medical Examinations'!D:D, "not found")</f>
        <v>4.01</v>
      </c>
      <c r="E2263" s="2" t="str">
        <f>_xlfn.XLOOKUP(A2263, 'Medical Examinations'!A:A, 'Medical Examinations'!F:F, "not found")</f>
        <v>No</v>
      </c>
      <c r="F2263" s="2" t="str">
        <f>_xlfn.XLOOKUP(A2263, 'Medical Examinations'!A:A, 'Medical Examinations'!G:G, "not found")</f>
        <v>No</v>
      </c>
      <c r="G2263" s="2" t="str">
        <f>_xlfn.XLOOKUP(A2263, 'Medical Examinations'!A:A, 'Medical Examinations'!H:H, "not found")</f>
        <v>Yes</v>
      </c>
      <c r="H2263" s="2">
        <f>_xlfn.XLOOKUP(A2263, 'Medical Examinations'!A:A, 'Medical Examinations'!J:J, "not found")</f>
        <v>1</v>
      </c>
      <c r="I2263" s="2" t="str">
        <f>_xlfn.XLOOKUP(A2263, 'Medical Examinations'!A:A, 'Medical Examinations'!L:L, "not found")</f>
        <v>No</v>
      </c>
      <c r="J2263" s="2" t="str">
        <f>_xlfn.XLOOKUP(A2263, 'Medical Examinations'!A:A, 'Medical Examinations'!C:C, "not found")</f>
        <v>Overweight</v>
      </c>
      <c r="K2263" s="2" t="str">
        <f>_xlfn.XLOOKUP(A2263, 'Medical Examinations'!A:A, 'Medical Examinations'!E:E, "not  found")</f>
        <v>Normal</v>
      </c>
      <c r="L2263" s="16">
        <f>_xlfn.XLOOKUP(A2263, 'Hospitalisation Details'!A:A, 'Hospitalisation Details'!G:G, "not found")</f>
        <v>37879</v>
      </c>
      <c r="M2263" s="17">
        <f>_xlfn.XLOOKUP(A2263, 'Hospitalisation Details'!A:A, 'Hospitalisation Details'!J:J, "not found")</f>
        <v>1252.4100000000001</v>
      </c>
      <c r="N2263" s="2" t="str">
        <f>_xlfn.XLOOKUP(A2263, 'Hospitalisation Details'!A:A, 'Hospitalisation Details'!L:L, "not found")</f>
        <v>tier - 2</v>
      </c>
      <c r="O2263" s="2" t="str">
        <f>_xlfn.XLOOKUP(A2263, 'Hospitalisation Details'!A:A, 'Hospitalisation Details'!N:N, "not found")</f>
        <v>tier - 3</v>
      </c>
      <c r="P2263" s="2" t="str">
        <f>_xlfn.XLOOKUP(A2263, 'Hospitalisation Details'!A:A, 'Hospitalisation Details'!P:P, "not found")</f>
        <v>R1011</v>
      </c>
      <c r="Q2263" s="2">
        <f>_xlfn.XLOOKUP(A2263, 'Hospitalisation Details'!A:A, 'Hospitalisation Details'!H:H, "not found")</f>
        <v>19</v>
      </c>
    </row>
    <row r="2264" spans="1:17" ht="15.75" x14ac:dyDescent="0.25">
      <c r="A2264" s="15" t="s">
        <v>95</v>
      </c>
      <c r="B2264" s="2" t="str">
        <f>VLOOKUP(A2264, 'Customer Names'!A:E, 4, FALSE)</f>
        <v>Jaime</v>
      </c>
      <c r="C2264" s="2">
        <f>_xlfn.XLOOKUP(A2264, 'Medical Examinations'!A:A, 'Medical Examinations'!B:B, "not found")</f>
        <v>20.7</v>
      </c>
      <c r="D2264" s="2">
        <f>_xlfn.XLOOKUP(A2264, 'Medical Examinations'!A:A, 'Medical Examinations'!D:D, "not found")</f>
        <v>4.49</v>
      </c>
      <c r="E2264" s="2" t="str">
        <f>_xlfn.XLOOKUP(A2264, 'Medical Examinations'!A:A, 'Medical Examinations'!F:F, "not found")</f>
        <v>No</v>
      </c>
      <c r="F2264" s="2" t="str">
        <f>_xlfn.XLOOKUP(A2264, 'Medical Examinations'!A:A, 'Medical Examinations'!G:G, "not found")</f>
        <v>No</v>
      </c>
      <c r="G2264" s="2" t="str">
        <f>_xlfn.XLOOKUP(A2264, 'Medical Examinations'!A:A, 'Medical Examinations'!H:H, "not found")</f>
        <v>Yes</v>
      </c>
      <c r="H2264" s="2">
        <f>_xlfn.XLOOKUP(A2264, 'Medical Examinations'!A:A, 'Medical Examinations'!J:J, "not found")</f>
        <v>1</v>
      </c>
      <c r="I2264" s="2" t="str">
        <f>_xlfn.XLOOKUP(A2264, 'Medical Examinations'!A:A, 'Medical Examinations'!L:L, "not found")</f>
        <v>No</v>
      </c>
      <c r="J2264" s="2" t="str">
        <f>_xlfn.XLOOKUP(A2264, 'Medical Examinations'!A:A, 'Medical Examinations'!C:C, "not found")</f>
        <v>Normal Weight</v>
      </c>
      <c r="K2264" s="2" t="str">
        <f>_xlfn.XLOOKUP(A2264, 'Medical Examinations'!A:A, 'Medical Examinations'!E:E, "not  found")</f>
        <v>Normal</v>
      </c>
      <c r="L2264" s="16">
        <f>_xlfn.XLOOKUP(A2264, 'Hospitalisation Details'!A:A, 'Hospitalisation Details'!G:G, "not found")</f>
        <v>37872</v>
      </c>
      <c r="M2264" s="17">
        <f>_xlfn.XLOOKUP(A2264, 'Hospitalisation Details'!A:A, 'Hospitalisation Details'!J:J, "not found")</f>
        <v>1242.82</v>
      </c>
      <c r="N2264" s="2" t="str">
        <f>_xlfn.XLOOKUP(A2264, 'Hospitalisation Details'!A:A, 'Hospitalisation Details'!L:L, "not found")</f>
        <v>tier - 2</v>
      </c>
      <c r="O2264" s="2" t="str">
        <f>_xlfn.XLOOKUP(A2264, 'Hospitalisation Details'!A:A, 'Hospitalisation Details'!N:N, "not found")</f>
        <v>tier - 1</v>
      </c>
      <c r="P2264" s="2" t="str">
        <f>_xlfn.XLOOKUP(A2264, 'Hospitalisation Details'!A:A, 'Hospitalisation Details'!P:P, "not found")</f>
        <v>R1011</v>
      </c>
      <c r="Q2264" s="2">
        <f>_xlfn.XLOOKUP(A2264, 'Hospitalisation Details'!A:A, 'Hospitalisation Details'!H:H, "not found")</f>
        <v>19</v>
      </c>
    </row>
    <row r="2265" spans="1:17" ht="15.75" x14ac:dyDescent="0.25">
      <c r="A2265" s="15" t="s">
        <v>94</v>
      </c>
      <c r="B2265" s="2" t="str">
        <f>VLOOKUP(A2265, 'Customer Names'!A:E, 4, FALSE)</f>
        <v>Mohd Syahidan</v>
      </c>
      <c r="C2265" s="2">
        <f>_xlfn.XLOOKUP(A2265, 'Medical Examinations'!A:A, 'Medical Examinations'!B:B, "not found")</f>
        <v>20.3</v>
      </c>
      <c r="D2265" s="2">
        <f>_xlfn.XLOOKUP(A2265, 'Medical Examinations'!A:A, 'Medical Examinations'!D:D, "not found")</f>
        <v>6.37</v>
      </c>
      <c r="E2265" s="2" t="str">
        <f>_xlfn.XLOOKUP(A2265, 'Medical Examinations'!A:A, 'Medical Examinations'!F:F, "not found")</f>
        <v>No</v>
      </c>
      <c r="F2265" s="2" t="str">
        <f>_xlfn.XLOOKUP(A2265, 'Medical Examinations'!A:A, 'Medical Examinations'!G:G, "not found")</f>
        <v>No</v>
      </c>
      <c r="G2265" s="2" t="str">
        <f>_xlfn.XLOOKUP(A2265, 'Medical Examinations'!A:A, 'Medical Examinations'!H:H, "not found")</f>
        <v>Yes</v>
      </c>
      <c r="H2265" s="2">
        <f>_xlfn.XLOOKUP(A2265, 'Medical Examinations'!A:A, 'Medical Examinations'!J:J, "not found")</f>
        <v>1</v>
      </c>
      <c r="I2265" s="2" t="str">
        <f>_xlfn.XLOOKUP(A2265, 'Medical Examinations'!A:A, 'Medical Examinations'!L:L, "not found")</f>
        <v>No</v>
      </c>
      <c r="J2265" s="2" t="str">
        <f>_xlfn.XLOOKUP(A2265, 'Medical Examinations'!A:A, 'Medical Examinations'!C:C, "not found")</f>
        <v>Normal Weight</v>
      </c>
      <c r="K2265" s="2" t="str">
        <f>_xlfn.XLOOKUP(A2265, 'Medical Examinations'!A:A, 'Medical Examinations'!E:E, "not  found")</f>
        <v>Prediabeties</v>
      </c>
      <c r="L2265" s="16">
        <f>_xlfn.XLOOKUP(A2265, 'Hospitalisation Details'!A:A, 'Hospitalisation Details'!G:G, "not found")</f>
        <v>37879</v>
      </c>
      <c r="M2265" s="17">
        <f>_xlfn.XLOOKUP(A2265, 'Hospitalisation Details'!A:A, 'Hospitalisation Details'!J:J, "not found")</f>
        <v>1242.26</v>
      </c>
      <c r="N2265" s="2" t="str">
        <f>_xlfn.XLOOKUP(A2265, 'Hospitalisation Details'!A:A, 'Hospitalisation Details'!L:L, "not found")</f>
        <v>tier - 2</v>
      </c>
      <c r="O2265" s="2" t="str">
        <f>_xlfn.XLOOKUP(A2265, 'Hospitalisation Details'!A:A, 'Hospitalisation Details'!N:N, "not found")</f>
        <v>tier - 1</v>
      </c>
      <c r="P2265" s="2" t="str">
        <f>_xlfn.XLOOKUP(A2265, 'Hospitalisation Details'!A:A, 'Hospitalisation Details'!P:P, "not found")</f>
        <v>R1011</v>
      </c>
      <c r="Q2265" s="2">
        <f>_xlfn.XLOOKUP(A2265, 'Hospitalisation Details'!A:A, 'Hospitalisation Details'!H:H, "not found")</f>
        <v>19</v>
      </c>
    </row>
    <row r="2266" spans="1:17" ht="15.75" x14ac:dyDescent="0.25">
      <c r="A2266" s="15" t="s">
        <v>93</v>
      </c>
      <c r="B2266" s="2" t="str">
        <f>VLOOKUP(A2266, 'Customer Names'!A:E, 4, FALSE)</f>
        <v>Matthew</v>
      </c>
      <c r="C2266" s="2">
        <f>_xlfn.XLOOKUP(A2266, 'Medical Examinations'!A:A, 'Medical Examinations'!B:B, "not found")</f>
        <v>19.8</v>
      </c>
      <c r="D2266" s="2">
        <f>_xlfn.XLOOKUP(A2266, 'Medical Examinations'!A:A, 'Medical Examinations'!D:D, "not found")</f>
        <v>5.12</v>
      </c>
      <c r="E2266" s="2" t="str">
        <f>_xlfn.XLOOKUP(A2266, 'Medical Examinations'!A:A, 'Medical Examinations'!F:F, "not found")</f>
        <v>No</v>
      </c>
      <c r="F2266" s="2" t="str">
        <f>_xlfn.XLOOKUP(A2266, 'Medical Examinations'!A:A, 'Medical Examinations'!G:G, "not found")</f>
        <v>No</v>
      </c>
      <c r="G2266" s="2" t="str">
        <f>_xlfn.XLOOKUP(A2266, 'Medical Examinations'!A:A, 'Medical Examinations'!H:H, "not found")</f>
        <v>Yes</v>
      </c>
      <c r="H2266" s="2">
        <f>_xlfn.XLOOKUP(A2266, 'Medical Examinations'!A:A, 'Medical Examinations'!J:J, "not found")</f>
        <v>1</v>
      </c>
      <c r="I2266" s="2" t="str">
        <f>_xlfn.XLOOKUP(A2266, 'Medical Examinations'!A:A, 'Medical Examinations'!L:L, "not found")</f>
        <v>No</v>
      </c>
      <c r="J2266" s="2" t="str">
        <f>_xlfn.XLOOKUP(A2266, 'Medical Examinations'!A:A, 'Medical Examinations'!C:C, "not found")</f>
        <v>Normal Weight</v>
      </c>
      <c r="K2266" s="2" t="str">
        <f>_xlfn.XLOOKUP(A2266, 'Medical Examinations'!A:A, 'Medical Examinations'!E:E, "not  found")</f>
        <v>Normal</v>
      </c>
      <c r="L2266" s="16">
        <f>_xlfn.XLOOKUP(A2266, 'Hospitalisation Details'!A:A, 'Hospitalisation Details'!G:G, "not found")</f>
        <v>37835</v>
      </c>
      <c r="M2266" s="17">
        <f>_xlfn.XLOOKUP(A2266, 'Hospitalisation Details'!A:A, 'Hospitalisation Details'!J:J, "not found")</f>
        <v>1241.57</v>
      </c>
      <c r="N2266" s="2" t="str">
        <f>_xlfn.XLOOKUP(A2266, 'Hospitalisation Details'!A:A, 'Hospitalisation Details'!L:L, "not found")</f>
        <v>tier - 2</v>
      </c>
      <c r="O2266" s="2" t="str">
        <f>_xlfn.XLOOKUP(A2266, 'Hospitalisation Details'!A:A, 'Hospitalisation Details'!N:N, "not found")</f>
        <v>tier - 2</v>
      </c>
      <c r="P2266" s="2" t="str">
        <f>_xlfn.XLOOKUP(A2266, 'Hospitalisation Details'!A:A, 'Hospitalisation Details'!P:P, "not found")</f>
        <v>R1011</v>
      </c>
      <c r="Q2266" s="2">
        <f>_xlfn.XLOOKUP(A2266, 'Hospitalisation Details'!A:A, 'Hospitalisation Details'!H:H, "not found")</f>
        <v>19</v>
      </c>
    </row>
    <row r="2267" spans="1:17" ht="15.75" x14ac:dyDescent="0.25">
      <c r="A2267" s="15" t="s">
        <v>92</v>
      </c>
      <c r="B2267" s="2" t="str">
        <f>VLOOKUP(A2267, 'Customer Names'!A:E, 4, FALSE)</f>
        <v>Elizabeth S.</v>
      </c>
      <c r="C2267" s="2">
        <f>_xlfn.XLOOKUP(A2267, 'Medical Examinations'!A:A, 'Medical Examinations'!B:B, "not found")</f>
        <v>21.87</v>
      </c>
      <c r="D2267" s="2">
        <f>_xlfn.XLOOKUP(A2267, 'Medical Examinations'!A:A, 'Medical Examinations'!D:D, "not found")</f>
        <v>8.59</v>
      </c>
      <c r="E2267" s="2" t="str">
        <f>_xlfn.XLOOKUP(A2267, 'Medical Examinations'!A:A, 'Medical Examinations'!F:F, "not found")</f>
        <v>No</v>
      </c>
      <c r="F2267" s="2" t="str">
        <f>_xlfn.XLOOKUP(A2267, 'Medical Examinations'!A:A, 'Medical Examinations'!G:G, "not found")</f>
        <v>No</v>
      </c>
      <c r="G2267" s="2" t="str">
        <f>_xlfn.XLOOKUP(A2267, 'Medical Examinations'!A:A, 'Medical Examinations'!H:H, "not found")</f>
        <v>No</v>
      </c>
      <c r="H2267" s="2">
        <f>_xlfn.XLOOKUP(A2267, 'Medical Examinations'!A:A, 'Medical Examinations'!J:J, "not found")</f>
        <v>0</v>
      </c>
      <c r="I2267" s="2" t="str">
        <f>_xlfn.XLOOKUP(A2267, 'Medical Examinations'!A:A, 'Medical Examinations'!L:L, "not found")</f>
        <v>No</v>
      </c>
      <c r="J2267" s="2" t="str">
        <f>_xlfn.XLOOKUP(A2267, 'Medical Examinations'!A:A, 'Medical Examinations'!C:C, "not found")</f>
        <v>Normal Weight</v>
      </c>
      <c r="K2267" s="2" t="str">
        <f>_xlfn.XLOOKUP(A2267, 'Medical Examinations'!A:A, 'Medical Examinations'!E:E, "not  found")</f>
        <v>Diabetes</v>
      </c>
      <c r="L2267" s="16">
        <f>_xlfn.XLOOKUP(A2267, 'Hospitalisation Details'!A:A, 'Hospitalisation Details'!G:G, "not found")</f>
        <v>37438</v>
      </c>
      <c r="M2267" s="17">
        <f>_xlfn.XLOOKUP(A2267, 'Hospitalisation Details'!A:A, 'Hospitalisation Details'!J:J, "not found")</f>
        <v>1241</v>
      </c>
      <c r="N2267" s="2" t="str">
        <f>_xlfn.XLOOKUP(A2267, 'Hospitalisation Details'!A:A, 'Hospitalisation Details'!L:L, "not found")</f>
        <v>tier - 2</v>
      </c>
      <c r="O2267" s="2" t="str">
        <f>_xlfn.XLOOKUP(A2267, 'Hospitalisation Details'!A:A, 'Hospitalisation Details'!N:N, "not found")</f>
        <v>tier - 2</v>
      </c>
      <c r="P2267" s="2" t="str">
        <f>_xlfn.XLOOKUP(A2267, 'Hospitalisation Details'!A:A, 'Hospitalisation Details'!P:P, "not found")</f>
        <v>R1013</v>
      </c>
      <c r="Q2267" s="2">
        <f>_xlfn.XLOOKUP(A2267, 'Hospitalisation Details'!A:A, 'Hospitalisation Details'!H:H, "not found")</f>
        <v>20</v>
      </c>
    </row>
    <row r="2268" spans="1:17" ht="15.75" x14ac:dyDescent="0.25">
      <c r="A2268" s="15" t="s">
        <v>91</v>
      </c>
      <c r="B2268" s="2" t="str">
        <f>VLOOKUP(A2268, 'Customer Names'!A:E, 4, FALSE)</f>
        <v>Katie</v>
      </c>
      <c r="C2268" s="2">
        <f>_xlfn.XLOOKUP(A2268, 'Medical Examinations'!A:A, 'Medical Examinations'!B:B, "not found")</f>
        <v>16.600000000000001</v>
      </c>
      <c r="D2268" s="2">
        <f>_xlfn.XLOOKUP(A2268, 'Medical Examinations'!A:A, 'Medical Examinations'!D:D, "not found")</f>
        <v>5.87</v>
      </c>
      <c r="E2268" s="2" t="str">
        <f>_xlfn.XLOOKUP(A2268, 'Medical Examinations'!A:A, 'Medical Examinations'!F:F, "not found")</f>
        <v>No</v>
      </c>
      <c r="F2268" s="2" t="str">
        <f>_xlfn.XLOOKUP(A2268, 'Medical Examinations'!A:A, 'Medical Examinations'!G:G, "not found")</f>
        <v>No</v>
      </c>
      <c r="G2268" s="2" t="str">
        <f>_xlfn.XLOOKUP(A2268, 'Medical Examinations'!A:A, 'Medical Examinations'!H:H, "not found")</f>
        <v>No</v>
      </c>
      <c r="H2268" s="2">
        <f>_xlfn.XLOOKUP(A2268, 'Medical Examinations'!A:A, 'Medical Examinations'!J:J, "not found")</f>
        <v>1</v>
      </c>
      <c r="I2268" s="2" t="str">
        <f>_xlfn.XLOOKUP(A2268, 'Medical Examinations'!A:A, 'Medical Examinations'!L:L, "not found")</f>
        <v>No</v>
      </c>
      <c r="J2268" s="2" t="str">
        <f>_xlfn.XLOOKUP(A2268, 'Medical Examinations'!A:A, 'Medical Examinations'!C:C, "not found")</f>
        <v>Underweight</v>
      </c>
      <c r="K2268" s="2" t="str">
        <f>_xlfn.XLOOKUP(A2268, 'Medical Examinations'!A:A, 'Medical Examinations'!E:E, "not  found")</f>
        <v>Prediabeties</v>
      </c>
      <c r="L2268" s="16">
        <f>_xlfn.XLOOKUP(A2268, 'Hospitalisation Details'!A:A, 'Hospitalisation Details'!G:G, "not found")</f>
        <v>36079</v>
      </c>
      <c r="M2268" s="17">
        <f>_xlfn.XLOOKUP(A2268, 'Hospitalisation Details'!A:A, 'Hospitalisation Details'!J:J, "not found")</f>
        <v>1240</v>
      </c>
      <c r="N2268" s="2" t="str">
        <f>_xlfn.XLOOKUP(A2268, 'Hospitalisation Details'!A:A, 'Hospitalisation Details'!L:L, "not found")</f>
        <v>tier - 2</v>
      </c>
      <c r="O2268" s="2" t="str">
        <f>_xlfn.XLOOKUP(A2268, 'Hospitalisation Details'!A:A, 'Hospitalisation Details'!N:N, "not found")</f>
        <v>tier - 1</v>
      </c>
      <c r="P2268" s="2" t="str">
        <f>_xlfn.XLOOKUP(A2268, 'Hospitalisation Details'!A:A, 'Hospitalisation Details'!P:P, "not found")</f>
        <v>R1012</v>
      </c>
      <c r="Q2268" s="2">
        <f>_xlfn.XLOOKUP(A2268, 'Hospitalisation Details'!A:A, 'Hospitalisation Details'!H:H, "not found")</f>
        <v>24</v>
      </c>
    </row>
    <row r="2269" spans="1:17" ht="15.75" x14ac:dyDescent="0.25">
      <c r="A2269" s="15" t="s">
        <v>90</v>
      </c>
      <c r="B2269" s="2" t="str">
        <f>VLOOKUP(A2269, 'Customer Names'!A:E, 4, FALSE)</f>
        <v>Christi A.</v>
      </c>
      <c r="C2269" s="2">
        <f>_xlfn.XLOOKUP(A2269, 'Medical Examinations'!A:A, 'Medical Examinations'!B:B, "not found")</f>
        <v>21.98</v>
      </c>
      <c r="D2269" s="2">
        <f>_xlfn.XLOOKUP(A2269, 'Medical Examinations'!A:A, 'Medical Examinations'!D:D, "not found")</f>
        <v>7.03</v>
      </c>
      <c r="E2269" s="2" t="str">
        <f>_xlfn.XLOOKUP(A2269, 'Medical Examinations'!A:A, 'Medical Examinations'!F:F, "not found")</f>
        <v>No</v>
      </c>
      <c r="F2269" s="2" t="str">
        <f>_xlfn.XLOOKUP(A2269, 'Medical Examinations'!A:A, 'Medical Examinations'!G:G, "not found")</f>
        <v>No</v>
      </c>
      <c r="G2269" s="2" t="str">
        <f>_xlfn.XLOOKUP(A2269, 'Medical Examinations'!A:A, 'Medical Examinations'!H:H, "not found")</f>
        <v>No</v>
      </c>
      <c r="H2269" s="2">
        <f>_xlfn.XLOOKUP(A2269, 'Medical Examinations'!A:A, 'Medical Examinations'!J:J, "not found")</f>
        <v>0</v>
      </c>
      <c r="I2269" s="2" t="str">
        <f>_xlfn.XLOOKUP(A2269, 'Medical Examinations'!A:A, 'Medical Examinations'!L:L, "not found")</f>
        <v>No</v>
      </c>
      <c r="J2269" s="2" t="str">
        <f>_xlfn.XLOOKUP(A2269, 'Medical Examinations'!A:A, 'Medical Examinations'!C:C, "not found")</f>
        <v>Normal Weight</v>
      </c>
      <c r="K2269" s="2" t="str">
        <f>_xlfn.XLOOKUP(A2269, 'Medical Examinations'!A:A, 'Medical Examinations'!E:E, "not  found")</f>
        <v>Diabetes</v>
      </c>
      <c r="L2269" s="16">
        <f>_xlfn.XLOOKUP(A2269, 'Hospitalisation Details'!A:A, 'Hospitalisation Details'!G:G, "not found")</f>
        <v>37602</v>
      </c>
      <c r="M2269" s="17">
        <f>_xlfn.XLOOKUP(A2269, 'Hospitalisation Details'!A:A, 'Hospitalisation Details'!J:J, "not found")</f>
        <v>1237</v>
      </c>
      <c r="N2269" s="2" t="str">
        <f>_xlfn.XLOOKUP(A2269, 'Hospitalisation Details'!A:A, 'Hospitalisation Details'!L:L, "not found")</f>
        <v>tier - 2</v>
      </c>
      <c r="O2269" s="2" t="str">
        <f>_xlfn.XLOOKUP(A2269, 'Hospitalisation Details'!A:A, 'Hospitalisation Details'!N:N, "not found")</f>
        <v>tier - 2</v>
      </c>
      <c r="P2269" s="2" t="str">
        <f>_xlfn.XLOOKUP(A2269, 'Hospitalisation Details'!A:A, 'Hospitalisation Details'!P:P, "not found")</f>
        <v>R1013</v>
      </c>
      <c r="Q2269" s="2">
        <f>_xlfn.XLOOKUP(A2269, 'Hospitalisation Details'!A:A, 'Hospitalisation Details'!H:H, "not found")</f>
        <v>20</v>
      </c>
    </row>
    <row r="2270" spans="1:17" ht="15.75" x14ac:dyDescent="0.25">
      <c r="A2270" s="15" t="s">
        <v>89</v>
      </c>
      <c r="B2270" s="2" t="str">
        <f>VLOOKUP(A2270, 'Customer Names'!A:E, 4, FALSE)</f>
        <v>Sandra K.</v>
      </c>
      <c r="C2270" s="2">
        <f>_xlfn.XLOOKUP(A2270, 'Medical Examinations'!A:A, 'Medical Examinations'!B:B, "not found")</f>
        <v>19.7</v>
      </c>
      <c r="D2270" s="2">
        <f>_xlfn.XLOOKUP(A2270, 'Medical Examinations'!A:A, 'Medical Examinations'!D:D, "not found")</f>
        <v>5.51</v>
      </c>
      <c r="E2270" s="2" t="str">
        <f>_xlfn.XLOOKUP(A2270, 'Medical Examinations'!A:A, 'Medical Examinations'!F:F, "not found")</f>
        <v>No</v>
      </c>
      <c r="F2270" s="2" t="str">
        <f>_xlfn.XLOOKUP(A2270, 'Medical Examinations'!A:A, 'Medical Examinations'!G:G, "not found")</f>
        <v>No</v>
      </c>
      <c r="G2270" s="2" t="str">
        <f>_xlfn.XLOOKUP(A2270, 'Medical Examinations'!A:A, 'Medical Examinations'!H:H, "not found")</f>
        <v>No</v>
      </c>
      <c r="H2270" s="2">
        <f>_xlfn.XLOOKUP(A2270, 'Medical Examinations'!A:A, 'Medical Examinations'!J:J, "not found")</f>
        <v>1</v>
      </c>
      <c r="I2270" s="2" t="str">
        <f>_xlfn.XLOOKUP(A2270, 'Medical Examinations'!A:A, 'Medical Examinations'!L:L, "not found")</f>
        <v>No</v>
      </c>
      <c r="J2270" s="2" t="str">
        <f>_xlfn.XLOOKUP(A2270, 'Medical Examinations'!A:A, 'Medical Examinations'!C:C, "not found")</f>
        <v>Normal Weight</v>
      </c>
      <c r="K2270" s="2" t="str">
        <f>_xlfn.XLOOKUP(A2270, 'Medical Examinations'!A:A, 'Medical Examinations'!E:E, "not  found")</f>
        <v>Normal</v>
      </c>
      <c r="L2270" s="16">
        <f>_xlfn.XLOOKUP(A2270, 'Hospitalisation Details'!A:A, 'Hospitalisation Details'!G:G, "not found")</f>
        <v>35989</v>
      </c>
      <c r="M2270" s="17">
        <f>_xlfn.XLOOKUP(A2270, 'Hospitalisation Details'!A:A, 'Hospitalisation Details'!J:J, "not found")</f>
        <v>1234</v>
      </c>
      <c r="N2270" s="2" t="str">
        <f>_xlfn.XLOOKUP(A2270, 'Hospitalisation Details'!A:A, 'Hospitalisation Details'!L:L, "not found")</f>
        <v>tier - 2</v>
      </c>
      <c r="O2270" s="2" t="str">
        <f>_xlfn.XLOOKUP(A2270, 'Hospitalisation Details'!A:A, 'Hospitalisation Details'!N:N, "not found")</f>
        <v>tier - 1</v>
      </c>
      <c r="P2270" s="2" t="str">
        <f>_xlfn.XLOOKUP(A2270, 'Hospitalisation Details'!A:A, 'Hospitalisation Details'!P:P, "not found")</f>
        <v>R1013</v>
      </c>
      <c r="Q2270" s="2">
        <f>_xlfn.XLOOKUP(A2270, 'Hospitalisation Details'!A:A, 'Hospitalisation Details'!H:H, "not found")</f>
        <v>24</v>
      </c>
    </row>
    <row r="2271" spans="1:17" ht="15.75" x14ac:dyDescent="0.25">
      <c r="A2271" s="15" t="s">
        <v>88</v>
      </c>
      <c r="B2271" s="2" t="str">
        <f>VLOOKUP(A2271, 'Customer Names'!A:E, 4, FALSE)</f>
        <v>Katharine</v>
      </c>
      <c r="C2271" s="2">
        <f>_xlfn.XLOOKUP(A2271, 'Medical Examinations'!A:A, 'Medical Examinations'!B:B, "not found")</f>
        <v>19.21</v>
      </c>
      <c r="D2271" s="2">
        <f>_xlfn.XLOOKUP(A2271, 'Medical Examinations'!A:A, 'Medical Examinations'!D:D, "not found")</f>
        <v>4.76</v>
      </c>
      <c r="E2271" s="2" t="str">
        <f>_xlfn.XLOOKUP(A2271, 'Medical Examinations'!A:A, 'Medical Examinations'!F:F, "not found")</f>
        <v>No</v>
      </c>
      <c r="F2271" s="2" t="str">
        <f>_xlfn.XLOOKUP(A2271, 'Medical Examinations'!A:A, 'Medical Examinations'!G:G, "not found")</f>
        <v>yes</v>
      </c>
      <c r="G2271" s="2" t="str">
        <f>_xlfn.XLOOKUP(A2271, 'Medical Examinations'!A:A, 'Medical Examinations'!H:H, "not found")</f>
        <v>No</v>
      </c>
      <c r="H2271" s="2">
        <f>_xlfn.XLOOKUP(A2271, 'Medical Examinations'!A:A, 'Medical Examinations'!J:J, "not found")</f>
        <v>1</v>
      </c>
      <c r="I2271" s="2" t="str">
        <f>_xlfn.XLOOKUP(A2271, 'Medical Examinations'!A:A, 'Medical Examinations'!L:L, "not found")</f>
        <v>No</v>
      </c>
      <c r="J2271" s="2" t="str">
        <f>_xlfn.XLOOKUP(A2271, 'Medical Examinations'!A:A, 'Medical Examinations'!C:C, "not found")</f>
        <v>Normal Weight</v>
      </c>
      <c r="K2271" s="2" t="str">
        <f>_xlfn.XLOOKUP(A2271, 'Medical Examinations'!A:A, 'Medical Examinations'!E:E, "not  found")</f>
        <v>Normal</v>
      </c>
      <c r="L2271" s="16">
        <f>_xlfn.XLOOKUP(A2271, 'Hospitalisation Details'!A:A, 'Hospitalisation Details'!G:G, "not found")</f>
        <v>38276</v>
      </c>
      <c r="M2271" s="17">
        <f>_xlfn.XLOOKUP(A2271, 'Hospitalisation Details'!A:A, 'Hospitalisation Details'!J:J, "not found")</f>
        <v>1228</v>
      </c>
      <c r="N2271" s="2" t="str">
        <f>_xlfn.XLOOKUP(A2271, 'Hospitalisation Details'!A:A, 'Hospitalisation Details'!L:L, "not found")</f>
        <v>tier - 2</v>
      </c>
      <c r="O2271" s="2" t="str">
        <f>_xlfn.XLOOKUP(A2271, 'Hospitalisation Details'!A:A, 'Hospitalisation Details'!N:N, "not found")</f>
        <v>tier - 1</v>
      </c>
      <c r="P2271" s="2" t="str">
        <f>_xlfn.XLOOKUP(A2271, 'Hospitalisation Details'!A:A, 'Hospitalisation Details'!P:P, "not found")</f>
        <v>R1012</v>
      </c>
      <c r="Q2271" s="2">
        <f>_xlfn.XLOOKUP(A2271, 'Hospitalisation Details'!A:A, 'Hospitalisation Details'!H:H, "not found")</f>
        <v>18</v>
      </c>
    </row>
    <row r="2272" spans="1:17" ht="15.75" x14ac:dyDescent="0.25">
      <c r="A2272" s="15" t="s">
        <v>87</v>
      </c>
      <c r="B2272" s="2" t="str">
        <f>VLOOKUP(A2272, 'Customer Names'!A:E, 4, FALSE)</f>
        <v>Jerome</v>
      </c>
      <c r="C2272" s="2">
        <f>_xlfn.XLOOKUP(A2272, 'Medical Examinations'!A:A, 'Medical Examinations'!B:B, "not found")</f>
        <v>19.3</v>
      </c>
      <c r="D2272" s="2">
        <f>_xlfn.XLOOKUP(A2272, 'Medical Examinations'!A:A, 'Medical Examinations'!D:D, "not found")</f>
        <v>4.7</v>
      </c>
      <c r="E2272" s="2" t="str">
        <f>_xlfn.XLOOKUP(A2272, 'Medical Examinations'!A:A, 'Medical Examinations'!F:F, "not found")</f>
        <v>No</v>
      </c>
      <c r="F2272" s="2" t="str">
        <f>_xlfn.XLOOKUP(A2272, 'Medical Examinations'!A:A, 'Medical Examinations'!G:G, "not found")</f>
        <v>yes</v>
      </c>
      <c r="G2272" s="2" t="str">
        <f>_xlfn.XLOOKUP(A2272, 'Medical Examinations'!A:A, 'Medical Examinations'!H:H, "not found")</f>
        <v>No</v>
      </c>
      <c r="H2272" s="2">
        <f>_xlfn.XLOOKUP(A2272, 'Medical Examinations'!A:A, 'Medical Examinations'!J:J, "not found")</f>
        <v>1</v>
      </c>
      <c r="I2272" s="2" t="str">
        <f>_xlfn.XLOOKUP(A2272, 'Medical Examinations'!A:A, 'Medical Examinations'!L:L, "not found")</f>
        <v>No</v>
      </c>
      <c r="J2272" s="2" t="str">
        <f>_xlfn.XLOOKUP(A2272, 'Medical Examinations'!A:A, 'Medical Examinations'!C:C, "not found")</f>
        <v>Normal Weight</v>
      </c>
      <c r="K2272" s="2" t="str">
        <f>_xlfn.XLOOKUP(A2272, 'Medical Examinations'!A:A, 'Medical Examinations'!E:E, "not  found")</f>
        <v>Normal</v>
      </c>
      <c r="L2272" s="16">
        <f>_xlfn.XLOOKUP(A2272, 'Hospitalisation Details'!A:A, 'Hospitalisation Details'!G:G, "not found")</f>
        <v>38177</v>
      </c>
      <c r="M2272" s="17">
        <f>_xlfn.XLOOKUP(A2272, 'Hospitalisation Details'!A:A, 'Hospitalisation Details'!J:J, "not found")</f>
        <v>1224</v>
      </c>
      <c r="N2272" s="2" t="str">
        <f>_xlfn.XLOOKUP(A2272, 'Hospitalisation Details'!A:A, 'Hospitalisation Details'!L:L, "not found")</f>
        <v>tier - 2</v>
      </c>
      <c r="O2272" s="2" t="str">
        <f>_xlfn.XLOOKUP(A2272, 'Hospitalisation Details'!A:A, 'Hospitalisation Details'!N:N, "not found")</f>
        <v>tier - 1</v>
      </c>
      <c r="P2272" s="2" t="str">
        <f>_xlfn.XLOOKUP(A2272, 'Hospitalisation Details'!A:A, 'Hospitalisation Details'!P:P, "not found")</f>
        <v>R1013</v>
      </c>
      <c r="Q2272" s="2">
        <f>_xlfn.XLOOKUP(A2272, 'Hospitalisation Details'!A:A, 'Hospitalisation Details'!H:H, "not found")</f>
        <v>18</v>
      </c>
    </row>
    <row r="2273" spans="1:17" ht="15.75" x14ac:dyDescent="0.25">
      <c r="A2273" s="15" t="s">
        <v>86</v>
      </c>
      <c r="B2273" s="2" t="str">
        <f>VLOOKUP(A2273, 'Customer Names'!A:E, 4, FALSE)</f>
        <v>Julia R</v>
      </c>
      <c r="C2273" s="2">
        <f>_xlfn.XLOOKUP(A2273, 'Medical Examinations'!A:A, 'Medical Examinations'!B:B, "not found")</f>
        <v>16.22</v>
      </c>
      <c r="D2273" s="2">
        <f>_xlfn.XLOOKUP(A2273, 'Medical Examinations'!A:A, 'Medical Examinations'!D:D, "not found")</f>
        <v>6.21</v>
      </c>
      <c r="E2273" s="2" t="str">
        <f>_xlfn.XLOOKUP(A2273, 'Medical Examinations'!A:A, 'Medical Examinations'!F:F, "not found")</f>
        <v>yes</v>
      </c>
      <c r="F2273" s="2" t="str">
        <f>_xlfn.XLOOKUP(A2273, 'Medical Examinations'!A:A, 'Medical Examinations'!G:G, "not found")</f>
        <v>No</v>
      </c>
      <c r="G2273" s="2" t="str">
        <f>_xlfn.XLOOKUP(A2273, 'Medical Examinations'!A:A, 'Medical Examinations'!H:H, "not found")</f>
        <v>No</v>
      </c>
      <c r="H2273" s="2">
        <f>_xlfn.XLOOKUP(A2273, 'Medical Examinations'!A:A, 'Medical Examinations'!J:J, "not found")</f>
        <v>0</v>
      </c>
      <c r="I2273" s="2" t="str">
        <f>_xlfn.XLOOKUP(A2273, 'Medical Examinations'!A:A, 'Medical Examinations'!L:L, "not found")</f>
        <v>No</v>
      </c>
      <c r="J2273" s="2" t="str">
        <f>_xlfn.XLOOKUP(A2273, 'Medical Examinations'!A:A, 'Medical Examinations'!C:C, "not found")</f>
        <v>Underweight</v>
      </c>
      <c r="K2273" s="2" t="str">
        <f>_xlfn.XLOOKUP(A2273, 'Medical Examinations'!A:A, 'Medical Examinations'!E:E, "not  found")</f>
        <v>Prediabeties</v>
      </c>
      <c r="L2273" s="16">
        <f>_xlfn.XLOOKUP(A2273, 'Hospitalisation Details'!A:A, 'Hospitalisation Details'!G:G, "not found")</f>
        <v>35373</v>
      </c>
      <c r="M2273" s="17">
        <f>_xlfn.XLOOKUP(A2273, 'Hospitalisation Details'!A:A, 'Hospitalisation Details'!J:J, "not found")</f>
        <v>1220</v>
      </c>
      <c r="N2273" s="2" t="str">
        <f>_xlfn.XLOOKUP(A2273, 'Hospitalisation Details'!A:A, 'Hospitalisation Details'!L:L, "not found")</f>
        <v>tier - 2</v>
      </c>
      <c r="O2273" s="2" t="str">
        <f>_xlfn.XLOOKUP(A2273, 'Hospitalisation Details'!A:A, 'Hospitalisation Details'!N:N, "not found")</f>
        <v>tier - 3</v>
      </c>
      <c r="P2273" s="2" t="str">
        <f>_xlfn.XLOOKUP(A2273, 'Hospitalisation Details'!A:A, 'Hospitalisation Details'!P:P, "not found")</f>
        <v>R1012</v>
      </c>
      <c r="Q2273" s="2">
        <f>_xlfn.XLOOKUP(A2273, 'Hospitalisation Details'!A:A, 'Hospitalisation Details'!H:H, "not found")</f>
        <v>26</v>
      </c>
    </row>
    <row r="2274" spans="1:17" ht="15.75" x14ac:dyDescent="0.25">
      <c r="A2274" s="15" t="s">
        <v>85</v>
      </c>
      <c r="B2274" s="2" t="str">
        <f>VLOOKUP(A2274, 'Customer Names'!A:E, 4, FALSE)</f>
        <v>Sean Henry</v>
      </c>
      <c r="C2274" s="2">
        <f>_xlfn.XLOOKUP(A2274, 'Medical Examinations'!A:A, 'Medical Examinations'!B:B, "not found")</f>
        <v>17.12</v>
      </c>
      <c r="D2274" s="2">
        <f>_xlfn.XLOOKUP(A2274, 'Medical Examinations'!A:A, 'Medical Examinations'!D:D, "not found")</f>
        <v>4.5199999999999996</v>
      </c>
      <c r="E2274" s="2" t="str">
        <f>_xlfn.XLOOKUP(A2274, 'Medical Examinations'!A:A, 'Medical Examinations'!F:F, "not found")</f>
        <v>No</v>
      </c>
      <c r="F2274" s="2" t="str">
        <f>_xlfn.XLOOKUP(A2274, 'Medical Examinations'!A:A, 'Medical Examinations'!G:G, "not found")</f>
        <v>yes</v>
      </c>
      <c r="G2274" s="2" t="str">
        <f>_xlfn.XLOOKUP(A2274, 'Medical Examinations'!A:A, 'Medical Examinations'!H:H, "not found")</f>
        <v>No</v>
      </c>
      <c r="H2274" s="2">
        <f>_xlfn.XLOOKUP(A2274, 'Medical Examinations'!A:A, 'Medical Examinations'!J:J, "not found")</f>
        <v>1</v>
      </c>
      <c r="I2274" s="2" t="str">
        <f>_xlfn.XLOOKUP(A2274, 'Medical Examinations'!A:A, 'Medical Examinations'!L:L, "not found")</f>
        <v>No</v>
      </c>
      <c r="J2274" s="2" t="str">
        <f>_xlfn.XLOOKUP(A2274, 'Medical Examinations'!A:A, 'Medical Examinations'!C:C, "not found")</f>
        <v>Underweight</v>
      </c>
      <c r="K2274" s="2" t="str">
        <f>_xlfn.XLOOKUP(A2274, 'Medical Examinations'!A:A, 'Medical Examinations'!E:E, "not  found")</f>
        <v>Normal</v>
      </c>
      <c r="L2274" s="16">
        <f>_xlfn.XLOOKUP(A2274, 'Hospitalisation Details'!A:A, 'Hospitalisation Details'!G:G, "not found")</f>
        <v>38140</v>
      </c>
      <c r="M2274" s="17">
        <f>_xlfn.XLOOKUP(A2274, 'Hospitalisation Details'!A:A, 'Hospitalisation Details'!J:J, "not found")</f>
        <v>1210</v>
      </c>
      <c r="N2274" s="2" t="str">
        <f>_xlfn.XLOOKUP(A2274, 'Hospitalisation Details'!A:A, 'Hospitalisation Details'!L:L, "not found")</f>
        <v>tier - 2</v>
      </c>
      <c r="O2274" s="2" t="str">
        <f>_xlfn.XLOOKUP(A2274, 'Hospitalisation Details'!A:A, 'Hospitalisation Details'!N:N, "not found")</f>
        <v>tier - 1</v>
      </c>
      <c r="P2274" s="2" t="str">
        <f>_xlfn.XLOOKUP(A2274, 'Hospitalisation Details'!A:A, 'Hospitalisation Details'!P:P, "not found")</f>
        <v>R1013</v>
      </c>
      <c r="Q2274" s="2">
        <f>_xlfn.XLOOKUP(A2274, 'Hospitalisation Details'!A:A, 'Hospitalisation Details'!H:H, "not found")</f>
        <v>19</v>
      </c>
    </row>
    <row r="2275" spans="1:17" ht="15.75" x14ac:dyDescent="0.25">
      <c r="A2275" s="15" t="s">
        <v>84</v>
      </c>
      <c r="B2275" s="2" t="str">
        <f>VLOOKUP(A2275, 'Customer Names'!A:E, 4, FALSE)</f>
        <v>Rachel A.</v>
      </c>
      <c r="C2275" s="2">
        <f>_xlfn.XLOOKUP(A2275, 'Medical Examinations'!A:A, 'Medical Examinations'!B:B, "not found")</f>
        <v>19.07</v>
      </c>
      <c r="D2275" s="2">
        <f>_xlfn.XLOOKUP(A2275, 'Medical Examinations'!A:A, 'Medical Examinations'!D:D, "not found")</f>
        <v>5.45</v>
      </c>
      <c r="E2275" s="2" t="str">
        <f>_xlfn.XLOOKUP(A2275, 'Medical Examinations'!A:A, 'Medical Examinations'!F:F, "not found")</f>
        <v>No</v>
      </c>
      <c r="F2275" s="2" t="str">
        <f>_xlfn.XLOOKUP(A2275, 'Medical Examinations'!A:A, 'Medical Examinations'!G:G, "not found")</f>
        <v>No</v>
      </c>
      <c r="G2275" s="2" t="str">
        <f>_xlfn.XLOOKUP(A2275, 'Medical Examinations'!A:A, 'Medical Examinations'!H:H, "not found")</f>
        <v>No</v>
      </c>
      <c r="H2275" s="2">
        <f>_xlfn.XLOOKUP(A2275, 'Medical Examinations'!A:A, 'Medical Examinations'!J:J, "not found")</f>
        <v>1</v>
      </c>
      <c r="I2275" s="2" t="str">
        <f>_xlfn.XLOOKUP(A2275, 'Medical Examinations'!A:A, 'Medical Examinations'!L:L, "not found")</f>
        <v>No</v>
      </c>
      <c r="J2275" s="2" t="str">
        <f>_xlfn.XLOOKUP(A2275, 'Medical Examinations'!A:A, 'Medical Examinations'!C:C, "not found")</f>
        <v>Normal Weight</v>
      </c>
      <c r="K2275" s="2" t="str">
        <f>_xlfn.XLOOKUP(A2275, 'Medical Examinations'!A:A, 'Medical Examinations'!E:E, "not  found")</f>
        <v>Normal</v>
      </c>
      <c r="L2275" s="16">
        <f>_xlfn.XLOOKUP(A2275, 'Hospitalisation Details'!A:A, 'Hospitalisation Details'!G:G, "not found")</f>
        <v>33883</v>
      </c>
      <c r="M2275" s="17">
        <f>_xlfn.XLOOKUP(A2275, 'Hospitalisation Details'!A:A, 'Hospitalisation Details'!J:J, "not found")</f>
        <v>1200.55</v>
      </c>
      <c r="N2275" s="2" t="str">
        <f>_xlfn.XLOOKUP(A2275, 'Hospitalisation Details'!A:A, 'Hospitalisation Details'!L:L, "not found")</f>
        <v>tier - 2</v>
      </c>
      <c r="O2275" s="2" t="str">
        <f>_xlfn.XLOOKUP(A2275, 'Hospitalisation Details'!A:A, 'Hospitalisation Details'!N:N, "not found")</f>
        <v>tier - 3</v>
      </c>
      <c r="P2275" s="2" t="str">
        <f>_xlfn.XLOOKUP(A2275, 'Hospitalisation Details'!A:A, 'Hospitalisation Details'!P:P, "not found")</f>
        <v>R1013</v>
      </c>
      <c r="Q2275" s="2">
        <f>_xlfn.XLOOKUP(A2275, 'Hospitalisation Details'!A:A, 'Hospitalisation Details'!H:H, "not found")</f>
        <v>30</v>
      </c>
    </row>
    <row r="2276" spans="1:17" ht="15.75" x14ac:dyDescent="0.25">
      <c r="A2276" s="15" t="s">
        <v>83</v>
      </c>
      <c r="B2276" s="2" t="str">
        <f>VLOOKUP(A2276, 'Customer Names'!A:E, 4, FALSE)</f>
        <v>Jim</v>
      </c>
      <c r="C2276" s="2">
        <f>_xlfn.XLOOKUP(A2276, 'Medical Examinations'!A:A, 'Medical Examinations'!B:B, "not found")</f>
        <v>15.56</v>
      </c>
      <c r="D2276" s="2">
        <f>_xlfn.XLOOKUP(A2276, 'Medical Examinations'!A:A, 'Medical Examinations'!D:D, "not found")</f>
        <v>4.42</v>
      </c>
      <c r="E2276" s="2" t="str">
        <f>_xlfn.XLOOKUP(A2276, 'Medical Examinations'!A:A, 'Medical Examinations'!F:F, "not found")</f>
        <v>No</v>
      </c>
      <c r="F2276" s="2" t="str">
        <f>_xlfn.XLOOKUP(A2276, 'Medical Examinations'!A:A, 'Medical Examinations'!G:G, "not found")</f>
        <v>No</v>
      </c>
      <c r="G2276" s="2" t="str">
        <f>_xlfn.XLOOKUP(A2276, 'Medical Examinations'!A:A, 'Medical Examinations'!H:H, "not found")</f>
        <v>No</v>
      </c>
      <c r="H2276" s="2">
        <f>_xlfn.XLOOKUP(A2276, 'Medical Examinations'!A:A, 'Medical Examinations'!J:J, "not found")</f>
        <v>0</v>
      </c>
      <c r="I2276" s="2" t="str">
        <f>_xlfn.XLOOKUP(A2276, 'Medical Examinations'!A:A, 'Medical Examinations'!L:L, "not found")</f>
        <v>No</v>
      </c>
      <c r="J2276" s="2" t="str">
        <f>_xlfn.XLOOKUP(A2276, 'Medical Examinations'!A:A, 'Medical Examinations'!C:C, "not found")</f>
        <v>Underweight</v>
      </c>
      <c r="K2276" s="2" t="str">
        <f>_xlfn.XLOOKUP(A2276, 'Medical Examinations'!A:A, 'Medical Examinations'!E:E, "not  found")</f>
        <v>Normal</v>
      </c>
      <c r="L2276" s="16">
        <f>_xlfn.XLOOKUP(A2276, 'Hospitalisation Details'!A:A, 'Hospitalisation Details'!G:G, "not found")</f>
        <v>36339</v>
      </c>
      <c r="M2276" s="17">
        <f>_xlfn.XLOOKUP(A2276, 'Hospitalisation Details'!A:A, 'Hospitalisation Details'!J:J, "not found")</f>
        <v>1200</v>
      </c>
      <c r="N2276" s="2" t="str">
        <f>_xlfn.XLOOKUP(A2276, 'Hospitalisation Details'!A:A, 'Hospitalisation Details'!L:L, "not found")</f>
        <v>tier - 2</v>
      </c>
      <c r="O2276" s="2" t="str">
        <f>_xlfn.XLOOKUP(A2276, 'Hospitalisation Details'!A:A, 'Hospitalisation Details'!N:N, "not found")</f>
        <v>tier - 3</v>
      </c>
      <c r="P2276" s="2" t="str">
        <f>_xlfn.XLOOKUP(A2276, 'Hospitalisation Details'!A:A, 'Hospitalisation Details'!P:P, "not found")</f>
        <v>R1012</v>
      </c>
      <c r="Q2276" s="2">
        <f>_xlfn.XLOOKUP(A2276, 'Hospitalisation Details'!A:A, 'Hospitalisation Details'!H:H, "not found")</f>
        <v>23</v>
      </c>
    </row>
    <row r="2277" spans="1:17" ht="15.75" x14ac:dyDescent="0.25">
      <c r="A2277" s="15" t="s">
        <v>82</v>
      </c>
      <c r="B2277" s="2" t="str">
        <f>VLOOKUP(A2277, 'Customer Names'!A:E, 4, FALSE)</f>
        <v>Tim</v>
      </c>
      <c r="C2277" s="2">
        <f>_xlfn.XLOOKUP(A2277, 'Medical Examinations'!A:A, 'Medical Examinations'!B:B, "not found")</f>
        <v>22.76</v>
      </c>
      <c r="D2277" s="2">
        <f>_xlfn.XLOOKUP(A2277, 'Medical Examinations'!A:A, 'Medical Examinations'!D:D, "not found")</f>
        <v>9.44</v>
      </c>
      <c r="E2277" s="2" t="str">
        <f>_xlfn.XLOOKUP(A2277, 'Medical Examinations'!A:A, 'Medical Examinations'!F:F, "not found")</f>
        <v>No</v>
      </c>
      <c r="F2277" s="2" t="str">
        <f>_xlfn.XLOOKUP(A2277, 'Medical Examinations'!A:A, 'Medical Examinations'!G:G, "not found")</f>
        <v>No</v>
      </c>
      <c r="G2277" s="2" t="str">
        <f>_xlfn.XLOOKUP(A2277, 'Medical Examinations'!A:A, 'Medical Examinations'!H:H, "not found")</f>
        <v>No</v>
      </c>
      <c r="H2277" s="2">
        <f>_xlfn.XLOOKUP(A2277, 'Medical Examinations'!A:A, 'Medical Examinations'!J:J, "not found")</f>
        <v>0</v>
      </c>
      <c r="I2277" s="2" t="str">
        <f>_xlfn.XLOOKUP(A2277, 'Medical Examinations'!A:A, 'Medical Examinations'!L:L, "not found")</f>
        <v>No</v>
      </c>
      <c r="J2277" s="2" t="str">
        <f>_xlfn.XLOOKUP(A2277, 'Medical Examinations'!A:A, 'Medical Examinations'!C:C, "not found")</f>
        <v>Normal Weight</v>
      </c>
      <c r="K2277" s="2" t="str">
        <f>_xlfn.XLOOKUP(A2277, 'Medical Examinations'!A:A, 'Medical Examinations'!E:E, "not  found")</f>
        <v>Diabetes</v>
      </c>
      <c r="L2277" s="16">
        <f>_xlfn.XLOOKUP(A2277, 'Hospitalisation Details'!A:A, 'Hospitalisation Details'!G:G, "not found")</f>
        <v>37494</v>
      </c>
      <c r="M2277" s="17">
        <f>_xlfn.XLOOKUP(A2277, 'Hospitalisation Details'!A:A, 'Hospitalisation Details'!J:J, "not found")</f>
        <v>1191</v>
      </c>
      <c r="N2277" s="2" t="str">
        <f>_xlfn.XLOOKUP(A2277, 'Hospitalisation Details'!A:A, 'Hospitalisation Details'!L:L, "not found")</f>
        <v>tier - 2</v>
      </c>
      <c r="O2277" s="2" t="str">
        <f>_xlfn.XLOOKUP(A2277, 'Hospitalisation Details'!A:A, 'Hospitalisation Details'!N:N, "not found")</f>
        <v>tier - 1</v>
      </c>
      <c r="P2277" s="2" t="str">
        <f>_xlfn.XLOOKUP(A2277, 'Hospitalisation Details'!A:A, 'Hospitalisation Details'!P:P, "not found")</f>
        <v>R1013</v>
      </c>
      <c r="Q2277" s="2">
        <f>_xlfn.XLOOKUP(A2277, 'Hospitalisation Details'!A:A, 'Hospitalisation Details'!H:H, "not found")</f>
        <v>20</v>
      </c>
    </row>
    <row r="2278" spans="1:17" ht="15.75" x14ac:dyDescent="0.25">
      <c r="A2278" s="15" t="s">
        <v>81</v>
      </c>
      <c r="B2278" s="2" t="str">
        <f>VLOOKUP(A2278, 'Customer Names'!A:E, 4, FALSE)</f>
        <v>Abby L.</v>
      </c>
      <c r="C2278" s="2">
        <f>_xlfn.XLOOKUP(A2278, 'Medical Examinations'!A:A, 'Medical Examinations'!B:B, "not found")</f>
        <v>22.79</v>
      </c>
      <c r="D2278" s="2">
        <f>_xlfn.XLOOKUP(A2278, 'Medical Examinations'!A:A, 'Medical Examinations'!D:D, "not found")</f>
        <v>6.15</v>
      </c>
      <c r="E2278" s="2" t="str">
        <f>_xlfn.XLOOKUP(A2278, 'Medical Examinations'!A:A, 'Medical Examinations'!F:F, "not found")</f>
        <v>yes</v>
      </c>
      <c r="F2278" s="2" t="str">
        <f>_xlfn.XLOOKUP(A2278, 'Medical Examinations'!A:A, 'Medical Examinations'!G:G, "not found")</f>
        <v>No</v>
      </c>
      <c r="G2278" s="2" t="str">
        <f>_xlfn.XLOOKUP(A2278, 'Medical Examinations'!A:A, 'Medical Examinations'!H:H, "not found")</f>
        <v>Yes</v>
      </c>
      <c r="H2278" s="2">
        <f>_xlfn.XLOOKUP(A2278, 'Medical Examinations'!A:A, 'Medical Examinations'!J:J, "not found")</f>
        <v>1</v>
      </c>
      <c r="I2278" s="2" t="str">
        <f>_xlfn.XLOOKUP(A2278, 'Medical Examinations'!A:A, 'Medical Examinations'!L:L, "not found")</f>
        <v>No</v>
      </c>
      <c r="J2278" s="2" t="str">
        <f>_xlfn.XLOOKUP(A2278, 'Medical Examinations'!A:A, 'Medical Examinations'!C:C, "not found")</f>
        <v>Normal Weight</v>
      </c>
      <c r="K2278" s="2" t="str">
        <f>_xlfn.XLOOKUP(A2278, 'Medical Examinations'!A:A, 'Medical Examinations'!E:E, "not  found")</f>
        <v>Prediabeties</v>
      </c>
      <c r="L2278" s="16">
        <f>_xlfn.XLOOKUP(A2278, 'Hospitalisation Details'!A:A, 'Hospitalisation Details'!G:G, "not found")</f>
        <v>35609</v>
      </c>
      <c r="M2278" s="17">
        <f>_xlfn.XLOOKUP(A2278, 'Hospitalisation Details'!A:A, 'Hospitalisation Details'!J:J, "not found")</f>
        <v>1178.07</v>
      </c>
      <c r="N2278" s="2" t="str">
        <f>_xlfn.XLOOKUP(A2278, 'Hospitalisation Details'!A:A, 'Hospitalisation Details'!L:L, "not found")</f>
        <v>tier - 2</v>
      </c>
      <c r="O2278" s="2" t="str">
        <f>_xlfn.XLOOKUP(A2278, 'Hospitalisation Details'!A:A, 'Hospitalisation Details'!N:N, "not found")</f>
        <v>tier - 2</v>
      </c>
      <c r="P2278" s="2" t="str">
        <f>_xlfn.XLOOKUP(A2278, 'Hospitalisation Details'!A:A, 'Hospitalisation Details'!P:P, "not found")</f>
        <v>R1013</v>
      </c>
      <c r="Q2278" s="2">
        <f>_xlfn.XLOOKUP(A2278, 'Hospitalisation Details'!A:A, 'Hospitalisation Details'!H:H, "not found")</f>
        <v>25</v>
      </c>
    </row>
    <row r="2279" spans="1:17" ht="15.75" x14ac:dyDescent="0.25">
      <c r="A2279" s="15" t="s">
        <v>80</v>
      </c>
      <c r="B2279" s="2" t="str">
        <f>VLOOKUP(A2279, 'Customer Names'!A:E, 4, FALSE)</f>
        <v>Mark</v>
      </c>
      <c r="C2279" s="2">
        <f>_xlfn.XLOOKUP(A2279, 'Medical Examinations'!A:A, 'Medical Examinations'!B:B, "not found")</f>
        <v>17.41</v>
      </c>
      <c r="D2279" s="2">
        <f>_xlfn.XLOOKUP(A2279, 'Medical Examinations'!A:A, 'Medical Examinations'!D:D, "not found")</f>
        <v>5.13</v>
      </c>
      <c r="E2279" s="2" t="str">
        <f>_xlfn.XLOOKUP(A2279, 'Medical Examinations'!A:A, 'Medical Examinations'!F:F, "not found")</f>
        <v>yes</v>
      </c>
      <c r="F2279" s="2" t="str">
        <f>_xlfn.XLOOKUP(A2279, 'Medical Examinations'!A:A, 'Medical Examinations'!G:G, "not found")</f>
        <v>No</v>
      </c>
      <c r="G2279" s="2" t="str">
        <f>_xlfn.XLOOKUP(A2279, 'Medical Examinations'!A:A, 'Medical Examinations'!H:H, "not found")</f>
        <v>No</v>
      </c>
      <c r="H2279" s="2">
        <f>_xlfn.XLOOKUP(A2279, 'Medical Examinations'!A:A, 'Medical Examinations'!J:J, "not found")</f>
        <v>0</v>
      </c>
      <c r="I2279" s="2" t="str">
        <f>_xlfn.XLOOKUP(A2279, 'Medical Examinations'!A:A, 'Medical Examinations'!L:L, "not found")</f>
        <v>No</v>
      </c>
      <c r="J2279" s="2" t="str">
        <f>_xlfn.XLOOKUP(A2279, 'Medical Examinations'!A:A, 'Medical Examinations'!C:C, "not found")</f>
        <v>Underweight</v>
      </c>
      <c r="K2279" s="2" t="str">
        <f>_xlfn.XLOOKUP(A2279, 'Medical Examinations'!A:A, 'Medical Examinations'!E:E, "not  found")</f>
        <v>Normal</v>
      </c>
      <c r="L2279" s="16">
        <f>_xlfn.XLOOKUP(A2279, 'Hospitalisation Details'!A:A, 'Hospitalisation Details'!G:G, "not found")</f>
        <v>35288</v>
      </c>
      <c r="M2279" s="17">
        <f>_xlfn.XLOOKUP(A2279, 'Hospitalisation Details'!A:A, 'Hospitalisation Details'!J:J, "not found")</f>
        <v>1178</v>
      </c>
      <c r="N2279" s="2" t="str">
        <f>_xlfn.XLOOKUP(A2279, 'Hospitalisation Details'!A:A, 'Hospitalisation Details'!L:L, "not found")</f>
        <v>tier - 2</v>
      </c>
      <c r="O2279" s="2" t="str">
        <f>_xlfn.XLOOKUP(A2279, 'Hospitalisation Details'!A:A, 'Hospitalisation Details'!N:N, "not found")</f>
        <v>tier - 3</v>
      </c>
      <c r="P2279" s="2" t="str">
        <f>_xlfn.XLOOKUP(A2279, 'Hospitalisation Details'!A:A, 'Hospitalisation Details'!P:P, "not found")</f>
        <v>R1013</v>
      </c>
      <c r="Q2279" s="2">
        <f>_xlfn.XLOOKUP(A2279, 'Hospitalisation Details'!A:A, 'Hospitalisation Details'!H:H, "not found")</f>
        <v>26</v>
      </c>
    </row>
    <row r="2280" spans="1:17" ht="15.75" x14ac:dyDescent="0.25">
      <c r="A2280" s="15" t="s">
        <v>79</v>
      </c>
      <c r="B2280" s="2" t="str">
        <f>VLOOKUP(A2280, 'Customer Names'!A:E, 4, FALSE)</f>
        <v>Ali</v>
      </c>
      <c r="C2280" s="2">
        <f>_xlfn.XLOOKUP(A2280, 'Medical Examinations'!A:A, 'Medical Examinations'!B:B, "not found")</f>
        <v>19.32</v>
      </c>
      <c r="D2280" s="2">
        <f>_xlfn.XLOOKUP(A2280, 'Medical Examinations'!A:A, 'Medical Examinations'!D:D, "not found")</f>
        <v>4.96</v>
      </c>
      <c r="E2280" s="2" t="str">
        <f>_xlfn.XLOOKUP(A2280, 'Medical Examinations'!A:A, 'Medical Examinations'!F:F, "not found")</f>
        <v>yes</v>
      </c>
      <c r="F2280" s="2" t="str">
        <f>_xlfn.XLOOKUP(A2280, 'Medical Examinations'!A:A, 'Medical Examinations'!G:G, "not found")</f>
        <v>No</v>
      </c>
      <c r="G2280" s="2" t="str">
        <f>_xlfn.XLOOKUP(A2280, 'Medical Examinations'!A:A, 'Medical Examinations'!H:H, "not found")</f>
        <v>No</v>
      </c>
      <c r="H2280" s="2">
        <f>_xlfn.XLOOKUP(A2280, 'Medical Examinations'!A:A, 'Medical Examinations'!J:J, "not found")</f>
        <v>0</v>
      </c>
      <c r="I2280" s="2" t="str">
        <f>_xlfn.XLOOKUP(A2280, 'Medical Examinations'!A:A, 'Medical Examinations'!L:L, "not found")</f>
        <v>No</v>
      </c>
      <c r="J2280" s="2" t="str">
        <f>_xlfn.XLOOKUP(A2280, 'Medical Examinations'!A:A, 'Medical Examinations'!C:C, "not found")</f>
        <v>Normal Weight</v>
      </c>
      <c r="K2280" s="2" t="str">
        <f>_xlfn.XLOOKUP(A2280, 'Medical Examinations'!A:A, 'Medical Examinations'!E:E, "not  found")</f>
        <v>Normal</v>
      </c>
      <c r="L2280" s="16">
        <f>_xlfn.XLOOKUP(A2280, 'Hospitalisation Details'!A:A, 'Hospitalisation Details'!G:G, "not found")</f>
        <v>37207</v>
      </c>
      <c r="M2280" s="17">
        <f>_xlfn.XLOOKUP(A2280, 'Hospitalisation Details'!A:A, 'Hospitalisation Details'!J:J, "not found")</f>
        <v>1167</v>
      </c>
      <c r="N2280" s="2" t="str">
        <f>_xlfn.XLOOKUP(A2280, 'Hospitalisation Details'!A:A, 'Hospitalisation Details'!L:L, "not found")</f>
        <v>tier - 2</v>
      </c>
      <c r="O2280" s="2" t="str">
        <f>_xlfn.XLOOKUP(A2280, 'Hospitalisation Details'!A:A, 'Hospitalisation Details'!N:N, "not found")</f>
        <v>tier - 1</v>
      </c>
      <c r="P2280" s="2" t="str">
        <f>_xlfn.XLOOKUP(A2280, 'Hospitalisation Details'!A:A, 'Hospitalisation Details'!P:P, "not found")</f>
        <v>R1013</v>
      </c>
      <c r="Q2280" s="2">
        <f>_xlfn.XLOOKUP(A2280, 'Hospitalisation Details'!A:A, 'Hospitalisation Details'!H:H, "not found")</f>
        <v>21</v>
      </c>
    </row>
    <row r="2281" spans="1:17" ht="15.75" x14ac:dyDescent="0.25">
      <c r="A2281" s="15" t="s">
        <v>78</v>
      </c>
      <c r="B2281" s="2" t="str">
        <f>VLOOKUP(A2281, 'Customer Names'!A:E, 4, FALSE)</f>
        <v>Joshua</v>
      </c>
      <c r="C2281" s="2">
        <f>_xlfn.XLOOKUP(A2281, 'Medical Examinations'!A:A, 'Medical Examinations'!B:B, "not found")</f>
        <v>18.25</v>
      </c>
      <c r="D2281" s="2">
        <f>_xlfn.XLOOKUP(A2281, 'Medical Examinations'!A:A, 'Medical Examinations'!D:D, "not found")</f>
        <v>10.95</v>
      </c>
      <c r="E2281" s="2" t="str">
        <f>_xlfn.XLOOKUP(A2281, 'Medical Examinations'!A:A, 'Medical Examinations'!F:F, "not found")</f>
        <v>No</v>
      </c>
      <c r="F2281" s="2" t="str">
        <f>_xlfn.XLOOKUP(A2281, 'Medical Examinations'!A:A, 'Medical Examinations'!G:G, "not found")</f>
        <v>No</v>
      </c>
      <c r="G2281" s="2" t="str">
        <f>_xlfn.XLOOKUP(A2281, 'Medical Examinations'!A:A, 'Medical Examinations'!H:H, "not found")</f>
        <v>No</v>
      </c>
      <c r="H2281" s="2">
        <f>_xlfn.XLOOKUP(A2281, 'Medical Examinations'!A:A, 'Medical Examinations'!J:J, "not found")</f>
        <v>0</v>
      </c>
      <c r="I2281" s="2" t="str">
        <f>_xlfn.XLOOKUP(A2281, 'Medical Examinations'!A:A, 'Medical Examinations'!L:L, "not found")</f>
        <v>No</v>
      </c>
      <c r="J2281" s="2" t="str">
        <f>_xlfn.XLOOKUP(A2281, 'Medical Examinations'!A:A, 'Medical Examinations'!C:C, "not found")</f>
        <v>Underweight</v>
      </c>
      <c r="K2281" s="2" t="str">
        <f>_xlfn.XLOOKUP(A2281, 'Medical Examinations'!A:A, 'Medical Examinations'!E:E, "not  found")</f>
        <v>Diabetes</v>
      </c>
      <c r="L2281" s="16">
        <f>_xlfn.XLOOKUP(A2281, 'Hospitalisation Details'!A:A, 'Hospitalisation Details'!G:G, "not found")</f>
        <v>37418</v>
      </c>
      <c r="M2281" s="17">
        <f>_xlfn.XLOOKUP(A2281, 'Hospitalisation Details'!A:A, 'Hospitalisation Details'!J:J, "not found")</f>
        <v>1165</v>
      </c>
      <c r="N2281" s="2" t="str">
        <f>_xlfn.XLOOKUP(A2281, 'Hospitalisation Details'!A:A, 'Hospitalisation Details'!L:L, "not found")</f>
        <v>tier - 2</v>
      </c>
      <c r="O2281" s="2" t="str">
        <f>_xlfn.XLOOKUP(A2281, 'Hospitalisation Details'!A:A, 'Hospitalisation Details'!N:N, "not found")</f>
        <v>tier - 3</v>
      </c>
      <c r="P2281" s="2" t="str">
        <f>_xlfn.XLOOKUP(A2281, 'Hospitalisation Details'!A:A, 'Hospitalisation Details'!P:P, "not found")</f>
        <v>R1012</v>
      </c>
      <c r="Q2281" s="2">
        <f>_xlfn.XLOOKUP(A2281, 'Hospitalisation Details'!A:A, 'Hospitalisation Details'!H:H, "not found")</f>
        <v>20</v>
      </c>
    </row>
    <row r="2282" spans="1:17" ht="15.75" x14ac:dyDescent="0.25">
      <c r="A2282" s="15" t="s">
        <v>77</v>
      </c>
      <c r="B2282" s="2" t="str">
        <f>VLOOKUP(A2282, 'Customer Names'!A:E, 4, FALSE)</f>
        <v>Pierre</v>
      </c>
      <c r="C2282" s="2">
        <f>_xlfn.XLOOKUP(A2282, 'Medical Examinations'!A:A, 'Medical Examinations'!B:B, "not found")</f>
        <v>53.13</v>
      </c>
      <c r="D2282" s="2">
        <f>_xlfn.XLOOKUP(A2282, 'Medical Examinations'!A:A, 'Medical Examinations'!D:D, "not found")</f>
        <v>4.4400000000000004</v>
      </c>
      <c r="E2282" s="2" t="str">
        <f>_xlfn.XLOOKUP(A2282, 'Medical Examinations'!A:A, 'Medical Examinations'!F:F, "not found")</f>
        <v>No</v>
      </c>
      <c r="F2282" s="2" t="str">
        <f>_xlfn.XLOOKUP(A2282, 'Medical Examinations'!A:A, 'Medical Examinations'!G:G, "not found")</f>
        <v>yes</v>
      </c>
      <c r="G2282" s="2" t="str">
        <f>_xlfn.XLOOKUP(A2282, 'Medical Examinations'!A:A, 'Medical Examinations'!H:H, "not found")</f>
        <v>No</v>
      </c>
      <c r="H2282" s="2">
        <f>_xlfn.XLOOKUP(A2282, 'Medical Examinations'!A:A, 'Medical Examinations'!J:J, "not found")</f>
        <v>1</v>
      </c>
      <c r="I2282" s="2" t="str">
        <f>_xlfn.XLOOKUP(A2282, 'Medical Examinations'!A:A, 'Medical Examinations'!L:L, "not found")</f>
        <v>No</v>
      </c>
      <c r="J2282" s="2" t="str">
        <f>_xlfn.XLOOKUP(A2282, 'Medical Examinations'!A:A, 'Medical Examinations'!C:C, "not found")</f>
        <v>Obesity</v>
      </c>
      <c r="K2282" s="2" t="str">
        <f>_xlfn.XLOOKUP(A2282, 'Medical Examinations'!A:A, 'Medical Examinations'!E:E, "not  found")</f>
        <v>Normal</v>
      </c>
      <c r="L2282" s="16">
        <f>_xlfn.XLOOKUP(A2282, 'Hospitalisation Details'!A:A, 'Hospitalisation Details'!G:G, "not found")</f>
        <v>38302</v>
      </c>
      <c r="M2282" s="17">
        <f>_xlfn.XLOOKUP(A2282, 'Hospitalisation Details'!A:A, 'Hospitalisation Details'!J:J, "not found")</f>
        <v>1163.46</v>
      </c>
      <c r="N2282" s="2" t="str">
        <f>_xlfn.XLOOKUP(A2282, 'Hospitalisation Details'!A:A, 'Hospitalisation Details'!L:L, "not found")</f>
        <v>tier - 2</v>
      </c>
      <c r="O2282" s="2" t="str">
        <f>_xlfn.XLOOKUP(A2282, 'Hospitalisation Details'!A:A, 'Hospitalisation Details'!N:N, "not found")</f>
        <v>tier - 3</v>
      </c>
      <c r="P2282" s="2" t="str">
        <f>_xlfn.XLOOKUP(A2282, 'Hospitalisation Details'!A:A, 'Hospitalisation Details'!P:P, "not found")</f>
        <v>R1013</v>
      </c>
      <c r="Q2282" s="2">
        <f>_xlfn.XLOOKUP(A2282, 'Hospitalisation Details'!A:A, 'Hospitalisation Details'!H:H, "not found")</f>
        <v>18</v>
      </c>
    </row>
    <row r="2283" spans="1:17" ht="15.75" x14ac:dyDescent="0.25">
      <c r="A2283" s="15" t="s">
        <v>76</v>
      </c>
      <c r="B2283" s="2" t="str">
        <f>VLOOKUP(A2283, 'Customer Names'!A:E, 4, FALSE)</f>
        <v>Kate</v>
      </c>
      <c r="C2283" s="2">
        <f>_xlfn.XLOOKUP(A2283, 'Medical Examinations'!A:A, 'Medical Examinations'!B:B, "not found")</f>
        <v>20.46</v>
      </c>
      <c r="D2283" s="2">
        <f>_xlfn.XLOOKUP(A2283, 'Medical Examinations'!A:A, 'Medical Examinations'!D:D, "not found")</f>
        <v>4.0199999999999996</v>
      </c>
      <c r="E2283" s="2" t="str">
        <f>_xlfn.XLOOKUP(A2283, 'Medical Examinations'!A:A, 'Medical Examinations'!F:F, "not found")</f>
        <v>No</v>
      </c>
      <c r="F2283" s="2" t="str">
        <f>_xlfn.XLOOKUP(A2283, 'Medical Examinations'!A:A, 'Medical Examinations'!G:G, "not found")</f>
        <v>No</v>
      </c>
      <c r="G2283" s="2" t="str">
        <f>_xlfn.XLOOKUP(A2283, 'Medical Examinations'!A:A, 'Medical Examinations'!H:H, "not found")</f>
        <v>No</v>
      </c>
      <c r="H2283" s="2">
        <f>_xlfn.XLOOKUP(A2283, 'Medical Examinations'!A:A, 'Medical Examinations'!J:J, "not found")</f>
        <v>0</v>
      </c>
      <c r="I2283" s="2" t="str">
        <f>_xlfn.XLOOKUP(A2283, 'Medical Examinations'!A:A, 'Medical Examinations'!L:L, "not found")</f>
        <v>No</v>
      </c>
      <c r="J2283" s="2" t="str">
        <f>_xlfn.XLOOKUP(A2283, 'Medical Examinations'!A:A, 'Medical Examinations'!C:C, "not found")</f>
        <v>Normal Weight</v>
      </c>
      <c r="K2283" s="2" t="str">
        <f>_xlfn.XLOOKUP(A2283, 'Medical Examinations'!A:A, 'Medical Examinations'!E:E, "not  found")</f>
        <v>Normal</v>
      </c>
      <c r="L2283" s="16">
        <f>_xlfn.XLOOKUP(A2283, 'Hospitalisation Details'!A:A, 'Hospitalisation Details'!G:G, "not found")</f>
        <v>34541</v>
      </c>
      <c r="M2283" s="17">
        <f>_xlfn.XLOOKUP(A2283, 'Hospitalisation Details'!A:A, 'Hospitalisation Details'!J:J, "not found")</f>
        <v>1158.32</v>
      </c>
      <c r="N2283" s="2" t="str">
        <f>_xlfn.XLOOKUP(A2283, 'Hospitalisation Details'!A:A, 'Hospitalisation Details'!L:L, "not found")</f>
        <v>tier - 2</v>
      </c>
      <c r="O2283" s="2" t="str">
        <f>_xlfn.XLOOKUP(A2283, 'Hospitalisation Details'!A:A, 'Hospitalisation Details'!N:N, "not found")</f>
        <v>tier - 1</v>
      </c>
      <c r="P2283" s="2" t="str">
        <f>_xlfn.XLOOKUP(A2283, 'Hospitalisation Details'!A:A, 'Hospitalisation Details'!P:P, "not found")</f>
        <v>R1013</v>
      </c>
      <c r="Q2283" s="2">
        <f>_xlfn.XLOOKUP(A2283, 'Hospitalisation Details'!A:A, 'Hospitalisation Details'!H:H, "not found")</f>
        <v>28</v>
      </c>
    </row>
    <row r="2284" spans="1:17" ht="15.75" x14ac:dyDescent="0.25">
      <c r="A2284" s="15" t="s">
        <v>75</v>
      </c>
      <c r="B2284" s="2" t="str">
        <f>VLOOKUP(A2284, 'Customer Names'!A:E, 4, FALSE)</f>
        <v>David</v>
      </c>
      <c r="C2284" s="2">
        <f>_xlfn.XLOOKUP(A2284, 'Medical Examinations'!A:A, 'Medical Examinations'!B:B, "not found")</f>
        <v>43.01</v>
      </c>
      <c r="D2284" s="2">
        <f>_xlfn.XLOOKUP(A2284, 'Medical Examinations'!A:A, 'Medical Examinations'!D:D, "not found")</f>
        <v>5.44</v>
      </c>
      <c r="E2284" s="2" t="str">
        <f>_xlfn.XLOOKUP(A2284, 'Medical Examinations'!A:A, 'Medical Examinations'!F:F, "not found")</f>
        <v>No</v>
      </c>
      <c r="F2284" s="2" t="str">
        <f>_xlfn.XLOOKUP(A2284, 'Medical Examinations'!A:A, 'Medical Examinations'!G:G, "not found")</f>
        <v>yes</v>
      </c>
      <c r="G2284" s="2" t="str">
        <f>_xlfn.XLOOKUP(A2284, 'Medical Examinations'!A:A, 'Medical Examinations'!H:H, "not found")</f>
        <v>No</v>
      </c>
      <c r="H2284" s="2">
        <f>_xlfn.XLOOKUP(A2284, 'Medical Examinations'!A:A, 'Medical Examinations'!J:J, "not found")</f>
        <v>1</v>
      </c>
      <c r="I2284" s="2" t="str">
        <f>_xlfn.XLOOKUP(A2284, 'Medical Examinations'!A:A, 'Medical Examinations'!L:L, "not found")</f>
        <v>No</v>
      </c>
      <c r="J2284" s="2" t="str">
        <f>_xlfn.XLOOKUP(A2284, 'Medical Examinations'!A:A, 'Medical Examinations'!C:C, "not found")</f>
        <v>Obesity</v>
      </c>
      <c r="K2284" s="2" t="str">
        <f>_xlfn.XLOOKUP(A2284, 'Medical Examinations'!A:A, 'Medical Examinations'!E:E, "not  found")</f>
        <v>Normal</v>
      </c>
      <c r="L2284" s="16">
        <f>_xlfn.XLOOKUP(A2284, 'Hospitalisation Details'!A:A, 'Hospitalisation Details'!G:G, "not found")</f>
        <v>38186</v>
      </c>
      <c r="M2284" s="17">
        <f>_xlfn.XLOOKUP(A2284, 'Hospitalisation Details'!A:A, 'Hospitalisation Details'!J:J, "not found")</f>
        <v>1149.4000000000001</v>
      </c>
      <c r="N2284" s="2" t="str">
        <f>_xlfn.XLOOKUP(A2284, 'Hospitalisation Details'!A:A, 'Hospitalisation Details'!L:L, "not found")</f>
        <v>tier - 2</v>
      </c>
      <c r="O2284" s="2" t="str">
        <f>_xlfn.XLOOKUP(A2284, 'Hospitalisation Details'!A:A, 'Hospitalisation Details'!N:N, "not found")</f>
        <v>tier - 2</v>
      </c>
      <c r="P2284" s="2" t="str">
        <f>_xlfn.XLOOKUP(A2284, 'Hospitalisation Details'!A:A, 'Hospitalisation Details'!P:P, "not found")</f>
        <v>R1013</v>
      </c>
      <c r="Q2284" s="2">
        <f>_xlfn.XLOOKUP(A2284, 'Hospitalisation Details'!A:A, 'Hospitalisation Details'!H:H, "not found")</f>
        <v>18</v>
      </c>
    </row>
    <row r="2285" spans="1:17" ht="15.75" x14ac:dyDescent="0.25">
      <c r="A2285" s="15" t="s">
        <v>74</v>
      </c>
      <c r="B2285" s="2" t="str">
        <f>VLOOKUP(A2285, 'Customer Names'!A:E, 4, FALSE)</f>
        <v>Carla</v>
      </c>
      <c r="C2285" s="2">
        <f>_xlfn.XLOOKUP(A2285, 'Medical Examinations'!A:A, 'Medical Examinations'!B:B, "not found")</f>
        <v>15.01</v>
      </c>
      <c r="D2285" s="2">
        <f>_xlfn.XLOOKUP(A2285, 'Medical Examinations'!A:A, 'Medical Examinations'!D:D, "not found")</f>
        <v>4.1500000000000004</v>
      </c>
      <c r="E2285" s="2" t="str">
        <f>_xlfn.XLOOKUP(A2285, 'Medical Examinations'!A:A, 'Medical Examinations'!F:F, "not found")</f>
        <v>No</v>
      </c>
      <c r="F2285" s="2" t="str">
        <f>_xlfn.XLOOKUP(A2285, 'Medical Examinations'!A:A, 'Medical Examinations'!G:G, "not found")</f>
        <v>No</v>
      </c>
      <c r="G2285" s="2" t="str">
        <f>_xlfn.XLOOKUP(A2285, 'Medical Examinations'!A:A, 'Medical Examinations'!H:H, "not found")</f>
        <v>Yes</v>
      </c>
      <c r="H2285" s="2">
        <f>_xlfn.XLOOKUP(A2285, 'Medical Examinations'!A:A, 'Medical Examinations'!J:J, "not found")</f>
        <v>1</v>
      </c>
      <c r="I2285" s="2" t="str">
        <f>_xlfn.XLOOKUP(A2285, 'Medical Examinations'!A:A, 'Medical Examinations'!L:L, "not found")</f>
        <v>No</v>
      </c>
      <c r="J2285" s="2" t="str">
        <f>_xlfn.XLOOKUP(A2285, 'Medical Examinations'!A:A, 'Medical Examinations'!C:C, "not found")</f>
        <v>Underweight</v>
      </c>
      <c r="K2285" s="2" t="str">
        <f>_xlfn.XLOOKUP(A2285, 'Medical Examinations'!A:A, 'Medical Examinations'!E:E, "not  found")</f>
        <v>Normal</v>
      </c>
      <c r="L2285" s="16">
        <f>_xlfn.XLOOKUP(A2285, 'Hospitalisation Details'!A:A, 'Hospitalisation Details'!G:G, "not found")</f>
        <v>37784</v>
      </c>
      <c r="M2285" s="17">
        <f>_xlfn.XLOOKUP(A2285, 'Hospitalisation Details'!A:A, 'Hospitalisation Details'!J:J, "not found")</f>
        <v>1149</v>
      </c>
      <c r="N2285" s="2" t="str">
        <f>_xlfn.XLOOKUP(A2285, 'Hospitalisation Details'!A:A, 'Hospitalisation Details'!L:L, "not found")</f>
        <v>tier - 2</v>
      </c>
      <c r="O2285" s="2" t="str">
        <f>_xlfn.XLOOKUP(A2285, 'Hospitalisation Details'!A:A, 'Hospitalisation Details'!N:N, "not found")</f>
        <v>tier - 1</v>
      </c>
      <c r="P2285" s="2" t="str">
        <f>_xlfn.XLOOKUP(A2285, 'Hospitalisation Details'!A:A, 'Hospitalisation Details'!P:P, "not found")</f>
        <v>R1012</v>
      </c>
      <c r="Q2285" s="2">
        <f>_xlfn.XLOOKUP(A2285, 'Hospitalisation Details'!A:A, 'Hospitalisation Details'!H:H, "not found")</f>
        <v>19</v>
      </c>
    </row>
    <row r="2286" spans="1:17" ht="15.75" x14ac:dyDescent="0.25">
      <c r="A2286" s="15" t="s">
        <v>73</v>
      </c>
      <c r="B2286" s="2" t="str">
        <f>VLOOKUP(A2286, 'Customer Names'!A:E, 4, FALSE)</f>
        <v>Alvaro Sr.</v>
      </c>
      <c r="C2286" s="2">
        <f>_xlfn.XLOOKUP(A2286, 'Medical Examinations'!A:A, 'Medical Examinations'!B:B, "not found")</f>
        <v>41.14</v>
      </c>
      <c r="D2286" s="2">
        <f>_xlfn.XLOOKUP(A2286, 'Medical Examinations'!A:A, 'Medical Examinations'!D:D, "not found")</f>
        <v>6.02</v>
      </c>
      <c r="E2286" s="2" t="str">
        <f>_xlfn.XLOOKUP(A2286, 'Medical Examinations'!A:A, 'Medical Examinations'!F:F, "not found")</f>
        <v>No</v>
      </c>
      <c r="F2286" s="2" t="str">
        <f>_xlfn.XLOOKUP(A2286, 'Medical Examinations'!A:A, 'Medical Examinations'!G:G, "not found")</f>
        <v>yes</v>
      </c>
      <c r="G2286" s="2" t="str">
        <f>_xlfn.XLOOKUP(A2286, 'Medical Examinations'!A:A, 'Medical Examinations'!H:H, "not found")</f>
        <v>No</v>
      </c>
      <c r="H2286" s="2">
        <f>_xlfn.XLOOKUP(A2286, 'Medical Examinations'!A:A, 'Medical Examinations'!J:J, "not found")</f>
        <v>1</v>
      </c>
      <c r="I2286" s="2" t="str">
        <f>_xlfn.XLOOKUP(A2286, 'Medical Examinations'!A:A, 'Medical Examinations'!L:L, "not found")</f>
        <v>No</v>
      </c>
      <c r="J2286" s="2" t="str">
        <f>_xlfn.XLOOKUP(A2286, 'Medical Examinations'!A:A, 'Medical Examinations'!C:C, "not found")</f>
        <v>Obesity</v>
      </c>
      <c r="K2286" s="2" t="str">
        <f>_xlfn.XLOOKUP(A2286, 'Medical Examinations'!A:A, 'Medical Examinations'!E:E, "not  found")</f>
        <v>Prediabeties</v>
      </c>
      <c r="L2286" s="16">
        <f>_xlfn.XLOOKUP(A2286, 'Hospitalisation Details'!A:A, 'Hospitalisation Details'!G:G, "not found")</f>
        <v>38148</v>
      </c>
      <c r="M2286" s="17">
        <f>_xlfn.XLOOKUP(A2286, 'Hospitalisation Details'!A:A, 'Hospitalisation Details'!J:J, "not found")</f>
        <v>1146.8</v>
      </c>
      <c r="N2286" s="2" t="str">
        <f>_xlfn.XLOOKUP(A2286, 'Hospitalisation Details'!A:A, 'Hospitalisation Details'!L:L, "not found")</f>
        <v>tier - 2</v>
      </c>
      <c r="O2286" s="2" t="str">
        <f>_xlfn.XLOOKUP(A2286, 'Hospitalisation Details'!A:A, 'Hospitalisation Details'!N:N, "not found")</f>
        <v>tier - 2</v>
      </c>
      <c r="P2286" s="2" t="str">
        <f>_xlfn.XLOOKUP(A2286, 'Hospitalisation Details'!A:A, 'Hospitalisation Details'!P:P, "not found")</f>
        <v>R1013</v>
      </c>
      <c r="Q2286" s="2">
        <f>_xlfn.XLOOKUP(A2286, 'Hospitalisation Details'!A:A, 'Hospitalisation Details'!H:H, "not found")</f>
        <v>18</v>
      </c>
    </row>
    <row r="2287" spans="1:17" ht="15.75" x14ac:dyDescent="0.25">
      <c r="A2287" s="15" t="s">
        <v>72</v>
      </c>
      <c r="B2287" s="2" t="str">
        <f>VLOOKUP(A2287, 'Customer Names'!A:E, 4, FALSE)</f>
        <v>Hope</v>
      </c>
      <c r="C2287" s="2">
        <f>_xlfn.XLOOKUP(A2287, 'Medical Examinations'!A:A, 'Medical Examinations'!B:B, "not found")</f>
        <v>16.55</v>
      </c>
      <c r="D2287" s="2">
        <f>_xlfn.XLOOKUP(A2287, 'Medical Examinations'!A:A, 'Medical Examinations'!D:D, "not found")</f>
        <v>7.73</v>
      </c>
      <c r="E2287" s="2" t="str">
        <f>_xlfn.XLOOKUP(A2287, 'Medical Examinations'!A:A, 'Medical Examinations'!F:F, "not found")</f>
        <v>No</v>
      </c>
      <c r="F2287" s="2" t="str">
        <f>_xlfn.XLOOKUP(A2287, 'Medical Examinations'!A:A, 'Medical Examinations'!G:G, "not found")</f>
        <v>No</v>
      </c>
      <c r="G2287" s="2" t="str">
        <f>_xlfn.XLOOKUP(A2287, 'Medical Examinations'!A:A, 'Medical Examinations'!H:H, "not found")</f>
        <v>No</v>
      </c>
      <c r="H2287" s="2">
        <f>_xlfn.XLOOKUP(A2287, 'Medical Examinations'!A:A, 'Medical Examinations'!J:J, "not found")</f>
        <v>0</v>
      </c>
      <c r="I2287" s="2" t="str">
        <f>_xlfn.XLOOKUP(A2287, 'Medical Examinations'!A:A, 'Medical Examinations'!L:L, "not found")</f>
        <v>No</v>
      </c>
      <c r="J2287" s="2" t="str">
        <f>_xlfn.XLOOKUP(A2287, 'Medical Examinations'!A:A, 'Medical Examinations'!C:C, "not found")</f>
        <v>Underweight</v>
      </c>
      <c r="K2287" s="2" t="str">
        <f>_xlfn.XLOOKUP(A2287, 'Medical Examinations'!A:A, 'Medical Examinations'!E:E, "not  found")</f>
        <v>Diabetes</v>
      </c>
      <c r="L2287" s="16">
        <f>_xlfn.XLOOKUP(A2287, 'Hospitalisation Details'!A:A, 'Hospitalisation Details'!G:G, "not found")</f>
        <v>37530</v>
      </c>
      <c r="M2287" s="17">
        <f>_xlfn.XLOOKUP(A2287, 'Hospitalisation Details'!A:A, 'Hospitalisation Details'!J:J, "not found")</f>
        <v>1142</v>
      </c>
      <c r="N2287" s="2" t="str">
        <f>_xlfn.XLOOKUP(A2287, 'Hospitalisation Details'!A:A, 'Hospitalisation Details'!L:L, "not found")</f>
        <v>tier - 3</v>
      </c>
      <c r="O2287" s="2" t="str">
        <f>_xlfn.XLOOKUP(A2287, 'Hospitalisation Details'!A:A, 'Hospitalisation Details'!N:N, "not found")</f>
        <v>tier - 2</v>
      </c>
      <c r="P2287" s="2" t="str">
        <f>_xlfn.XLOOKUP(A2287, 'Hospitalisation Details'!A:A, 'Hospitalisation Details'!P:P, "not found")</f>
        <v>R1011</v>
      </c>
      <c r="Q2287" s="2">
        <f>_xlfn.XLOOKUP(A2287, 'Hospitalisation Details'!A:A, 'Hospitalisation Details'!H:H, "not found")</f>
        <v>20</v>
      </c>
    </row>
    <row r="2288" spans="1:17" ht="15.75" x14ac:dyDescent="0.25">
      <c r="A2288" s="15" t="s">
        <v>71</v>
      </c>
      <c r="B2288" s="2" t="str">
        <f>VLOOKUP(A2288, 'Customer Names'!A:E, 4, FALSE)</f>
        <v>Mark P.</v>
      </c>
      <c r="C2288" s="2">
        <f>_xlfn.XLOOKUP(A2288, 'Medical Examinations'!A:A, 'Medical Examinations'!B:B, "not found")</f>
        <v>37.29</v>
      </c>
      <c r="D2288" s="2">
        <f>_xlfn.XLOOKUP(A2288, 'Medical Examinations'!A:A, 'Medical Examinations'!D:D, "not found")</f>
        <v>5.03</v>
      </c>
      <c r="E2288" s="2" t="str">
        <f>_xlfn.XLOOKUP(A2288, 'Medical Examinations'!A:A, 'Medical Examinations'!F:F, "not found")</f>
        <v>No</v>
      </c>
      <c r="F2288" s="2" t="str">
        <f>_xlfn.XLOOKUP(A2288, 'Medical Examinations'!A:A, 'Medical Examinations'!G:G, "not found")</f>
        <v>yes</v>
      </c>
      <c r="G2288" s="2" t="str">
        <f>_xlfn.XLOOKUP(A2288, 'Medical Examinations'!A:A, 'Medical Examinations'!H:H, "not found")</f>
        <v>No</v>
      </c>
      <c r="H2288" s="2">
        <f>_xlfn.XLOOKUP(A2288, 'Medical Examinations'!A:A, 'Medical Examinations'!J:J, "not found")</f>
        <v>1</v>
      </c>
      <c r="I2288" s="2" t="str">
        <f>_xlfn.XLOOKUP(A2288, 'Medical Examinations'!A:A, 'Medical Examinations'!L:L, "not found")</f>
        <v>No</v>
      </c>
      <c r="J2288" s="2" t="str">
        <f>_xlfn.XLOOKUP(A2288, 'Medical Examinations'!A:A, 'Medical Examinations'!C:C, "not found")</f>
        <v>Obesity</v>
      </c>
      <c r="K2288" s="2" t="str">
        <f>_xlfn.XLOOKUP(A2288, 'Medical Examinations'!A:A, 'Medical Examinations'!E:E, "not  found")</f>
        <v>Normal</v>
      </c>
      <c r="L2288" s="16">
        <f>_xlfn.XLOOKUP(A2288, 'Hospitalisation Details'!A:A, 'Hospitalisation Details'!G:G, "not found")</f>
        <v>38242</v>
      </c>
      <c r="M2288" s="17">
        <f>_xlfn.XLOOKUP(A2288, 'Hospitalisation Details'!A:A, 'Hospitalisation Details'!J:J, "not found")</f>
        <v>1141.45</v>
      </c>
      <c r="N2288" s="2" t="str">
        <f>_xlfn.XLOOKUP(A2288, 'Hospitalisation Details'!A:A, 'Hospitalisation Details'!L:L, "not found")</f>
        <v>tier - 3</v>
      </c>
      <c r="O2288" s="2" t="str">
        <f>_xlfn.XLOOKUP(A2288, 'Hospitalisation Details'!A:A, 'Hospitalisation Details'!N:N, "not found")</f>
        <v>tier - 3</v>
      </c>
      <c r="P2288" s="2" t="str">
        <f>_xlfn.XLOOKUP(A2288, 'Hospitalisation Details'!A:A, 'Hospitalisation Details'!P:P, "not found")</f>
        <v>R1013</v>
      </c>
      <c r="Q2288" s="2">
        <f>_xlfn.XLOOKUP(A2288, 'Hospitalisation Details'!A:A, 'Hospitalisation Details'!H:H, "not found")</f>
        <v>18</v>
      </c>
    </row>
    <row r="2289" spans="1:17" ht="15.75" x14ac:dyDescent="0.25">
      <c r="A2289" s="15" t="s">
        <v>70</v>
      </c>
      <c r="B2289" s="2" t="str">
        <f>VLOOKUP(A2289, 'Customer Names'!A:E, 4, FALSE)</f>
        <v>Desiree</v>
      </c>
      <c r="C2289" s="2">
        <f>_xlfn.XLOOKUP(A2289, 'Medical Examinations'!A:A, 'Medical Examinations'!B:B, "not found")</f>
        <v>16.739999999999998</v>
      </c>
      <c r="D2289" s="2">
        <f>_xlfn.XLOOKUP(A2289, 'Medical Examinations'!A:A, 'Medical Examinations'!D:D, "not found")</f>
        <v>4.08</v>
      </c>
      <c r="E2289" s="2" t="str">
        <f>_xlfn.XLOOKUP(A2289, 'Medical Examinations'!A:A, 'Medical Examinations'!F:F, "not found")</f>
        <v>yes</v>
      </c>
      <c r="F2289" s="2" t="str">
        <f>_xlfn.XLOOKUP(A2289, 'Medical Examinations'!A:A, 'Medical Examinations'!G:G, "not found")</f>
        <v>No</v>
      </c>
      <c r="G2289" s="2" t="str">
        <f>_xlfn.XLOOKUP(A2289, 'Medical Examinations'!A:A, 'Medical Examinations'!H:H, "not found")</f>
        <v>No</v>
      </c>
      <c r="H2289" s="2">
        <f>_xlfn.XLOOKUP(A2289, 'Medical Examinations'!A:A, 'Medical Examinations'!J:J, "not found")</f>
        <v>0</v>
      </c>
      <c r="I2289" s="2" t="str">
        <f>_xlfn.XLOOKUP(A2289, 'Medical Examinations'!A:A, 'Medical Examinations'!L:L, "not found")</f>
        <v>No</v>
      </c>
      <c r="J2289" s="2" t="str">
        <f>_xlfn.XLOOKUP(A2289, 'Medical Examinations'!A:A, 'Medical Examinations'!C:C, "not found")</f>
        <v>Underweight</v>
      </c>
      <c r="K2289" s="2" t="str">
        <f>_xlfn.XLOOKUP(A2289, 'Medical Examinations'!A:A, 'Medical Examinations'!E:E, "not  found")</f>
        <v>Normal</v>
      </c>
      <c r="L2289" s="16">
        <f>_xlfn.XLOOKUP(A2289, 'Hospitalisation Details'!A:A, 'Hospitalisation Details'!G:G, "not found")</f>
        <v>37189</v>
      </c>
      <c r="M2289" s="17">
        <f>_xlfn.XLOOKUP(A2289, 'Hospitalisation Details'!A:A, 'Hospitalisation Details'!J:J, "not found")</f>
        <v>1141</v>
      </c>
      <c r="N2289" s="2" t="str">
        <f>_xlfn.XLOOKUP(A2289, 'Hospitalisation Details'!A:A, 'Hospitalisation Details'!L:L, "not found")</f>
        <v>tier - 3</v>
      </c>
      <c r="O2289" s="2" t="str">
        <f>_xlfn.XLOOKUP(A2289, 'Hospitalisation Details'!A:A, 'Hospitalisation Details'!N:N, "not found")</f>
        <v>tier - 1</v>
      </c>
      <c r="P2289" s="2" t="str">
        <f>_xlfn.XLOOKUP(A2289, 'Hospitalisation Details'!A:A, 'Hospitalisation Details'!P:P, "not found")</f>
        <v>R1013</v>
      </c>
      <c r="Q2289" s="2">
        <f>_xlfn.XLOOKUP(A2289, 'Hospitalisation Details'!A:A, 'Hospitalisation Details'!H:H, "not found")</f>
        <v>21</v>
      </c>
    </row>
    <row r="2290" spans="1:17" ht="15.75" x14ac:dyDescent="0.25">
      <c r="A2290" s="15" t="s">
        <v>69</v>
      </c>
      <c r="B2290" s="2" t="str">
        <f>VLOOKUP(A2290, 'Customer Names'!A:E, 4, FALSE)</f>
        <v>Mario Jr.</v>
      </c>
      <c r="C2290" s="2">
        <f>_xlfn.XLOOKUP(A2290, 'Medical Examinations'!A:A, 'Medical Examinations'!B:B, "not found")</f>
        <v>34.43</v>
      </c>
      <c r="D2290" s="2">
        <f>_xlfn.XLOOKUP(A2290, 'Medical Examinations'!A:A, 'Medical Examinations'!D:D, "not found")</f>
        <v>4.2699999999999996</v>
      </c>
      <c r="E2290" s="2" t="str">
        <f>_xlfn.XLOOKUP(A2290, 'Medical Examinations'!A:A, 'Medical Examinations'!F:F, "not found")</f>
        <v>No</v>
      </c>
      <c r="F2290" s="2" t="str">
        <f>_xlfn.XLOOKUP(A2290, 'Medical Examinations'!A:A, 'Medical Examinations'!G:G, "not found")</f>
        <v>yes</v>
      </c>
      <c r="G2290" s="2" t="str">
        <f>_xlfn.XLOOKUP(A2290, 'Medical Examinations'!A:A, 'Medical Examinations'!H:H, "not found")</f>
        <v>No</v>
      </c>
      <c r="H2290" s="2">
        <f>_xlfn.XLOOKUP(A2290, 'Medical Examinations'!A:A, 'Medical Examinations'!J:J, "not found")</f>
        <v>1</v>
      </c>
      <c r="I2290" s="2" t="str">
        <f>_xlfn.XLOOKUP(A2290, 'Medical Examinations'!A:A, 'Medical Examinations'!L:L, "not found")</f>
        <v>No</v>
      </c>
      <c r="J2290" s="2" t="str">
        <f>_xlfn.XLOOKUP(A2290, 'Medical Examinations'!A:A, 'Medical Examinations'!C:C, "not found")</f>
        <v>Obesity</v>
      </c>
      <c r="K2290" s="2" t="str">
        <f>_xlfn.XLOOKUP(A2290, 'Medical Examinations'!A:A, 'Medical Examinations'!E:E, "not  found")</f>
        <v>Normal</v>
      </c>
      <c r="L2290" s="16">
        <f>_xlfn.XLOOKUP(A2290, 'Hospitalisation Details'!A:A, 'Hospitalisation Details'!G:G, "not found")</f>
        <v>38318</v>
      </c>
      <c r="M2290" s="17">
        <f>_xlfn.XLOOKUP(A2290, 'Hospitalisation Details'!A:A, 'Hospitalisation Details'!J:J, "not found")</f>
        <v>1137.47</v>
      </c>
      <c r="N2290" s="2" t="str">
        <f>_xlfn.XLOOKUP(A2290, 'Hospitalisation Details'!A:A, 'Hospitalisation Details'!L:L, "not found")</f>
        <v>tier - 3</v>
      </c>
      <c r="O2290" s="2" t="str">
        <f>_xlfn.XLOOKUP(A2290, 'Hospitalisation Details'!A:A, 'Hospitalisation Details'!N:N, "not found")</f>
        <v>tier - 2</v>
      </c>
      <c r="P2290" s="2" t="str">
        <f>_xlfn.XLOOKUP(A2290, 'Hospitalisation Details'!A:A, 'Hospitalisation Details'!P:P, "not found")</f>
        <v>R1013</v>
      </c>
      <c r="Q2290" s="2">
        <f>_xlfn.XLOOKUP(A2290, 'Hospitalisation Details'!A:A, 'Hospitalisation Details'!H:H, "not found")</f>
        <v>18</v>
      </c>
    </row>
    <row r="2291" spans="1:17" ht="15.75" x14ac:dyDescent="0.25">
      <c r="A2291" s="15" t="s">
        <v>68</v>
      </c>
      <c r="B2291" s="2" t="str">
        <f>VLOOKUP(A2291, 'Customer Names'!A:E, 4, FALSE)</f>
        <v>Lusapho</v>
      </c>
      <c r="C2291" s="2">
        <f>_xlfn.XLOOKUP(A2291, 'Medical Examinations'!A:A, 'Medical Examinations'!B:B, "not found")</f>
        <v>34.1</v>
      </c>
      <c r="D2291" s="2">
        <f>_xlfn.XLOOKUP(A2291, 'Medical Examinations'!A:A, 'Medical Examinations'!D:D, "not found")</f>
        <v>4.07</v>
      </c>
      <c r="E2291" s="2" t="str">
        <f>_xlfn.XLOOKUP(A2291, 'Medical Examinations'!A:A, 'Medical Examinations'!F:F, "not found")</f>
        <v>No</v>
      </c>
      <c r="F2291" s="2" t="str">
        <f>_xlfn.XLOOKUP(A2291, 'Medical Examinations'!A:A, 'Medical Examinations'!G:G, "not found")</f>
        <v>yes</v>
      </c>
      <c r="G2291" s="2" t="str">
        <f>_xlfn.XLOOKUP(A2291, 'Medical Examinations'!A:A, 'Medical Examinations'!H:H, "not found")</f>
        <v>No</v>
      </c>
      <c r="H2291" s="2">
        <f>_xlfn.XLOOKUP(A2291, 'Medical Examinations'!A:A, 'Medical Examinations'!J:J, "not found")</f>
        <v>1</v>
      </c>
      <c r="I2291" s="2" t="str">
        <f>_xlfn.XLOOKUP(A2291, 'Medical Examinations'!A:A, 'Medical Examinations'!L:L, "not found")</f>
        <v>No</v>
      </c>
      <c r="J2291" s="2" t="str">
        <f>_xlfn.XLOOKUP(A2291, 'Medical Examinations'!A:A, 'Medical Examinations'!C:C, "not found")</f>
        <v>Obesity</v>
      </c>
      <c r="K2291" s="2" t="str">
        <f>_xlfn.XLOOKUP(A2291, 'Medical Examinations'!A:A, 'Medical Examinations'!E:E, "not  found")</f>
        <v>Normal</v>
      </c>
      <c r="L2291" s="16">
        <f>_xlfn.XLOOKUP(A2291, 'Hospitalisation Details'!A:A, 'Hospitalisation Details'!G:G, "not found")</f>
        <v>38275</v>
      </c>
      <c r="M2291" s="17">
        <f>_xlfn.XLOOKUP(A2291, 'Hospitalisation Details'!A:A, 'Hospitalisation Details'!J:J, "not found")</f>
        <v>1137.01</v>
      </c>
      <c r="N2291" s="2" t="str">
        <f>_xlfn.XLOOKUP(A2291, 'Hospitalisation Details'!A:A, 'Hospitalisation Details'!L:L, "not found")</f>
        <v>tier - 3</v>
      </c>
      <c r="O2291" s="2" t="str">
        <f>_xlfn.XLOOKUP(A2291, 'Hospitalisation Details'!A:A, 'Hospitalisation Details'!N:N, "not found")</f>
        <v>tier - 1</v>
      </c>
      <c r="P2291" s="2" t="str">
        <f>_xlfn.XLOOKUP(A2291, 'Hospitalisation Details'!A:A, 'Hospitalisation Details'!P:P, "not found")</f>
        <v>R1013</v>
      </c>
      <c r="Q2291" s="2">
        <f>_xlfn.XLOOKUP(A2291, 'Hospitalisation Details'!A:A, 'Hospitalisation Details'!H:H, "not found")</f>
        <v>18</v>
      </c>
    </row>
    <row r="2292" spans="1:17" ht="15.75" x14ac:dyDescent="0.25">
      <c r="A2292" s="15" t="s">
        <v>67</v>
      </c>
      <c r="B2292" s="2" t="str">
        <f>VLOOKUP(A2292, 'Customer Names'!A:E, 4, FALSE)</f>
        <v>Erin C.</v>
      </c>
      <c r="C2292" s="2">
        <f>_xlfn.XLOOKUP(A2292, 'Medical Examinations'!A:A, 'Medical Examinations'!B:B, "not found")</f>
        <v>19.3</v>
      </c>
      <c r="D2292" s="2">
        <f>_xlfn.XLOOKUP(A2292, 'Medical Examinations'!A:A, 'Medical Examinations'!D:D, "not found")</f>
        <v>10.36</v>
      </c>
      <c r="E2292" s="2" t="str">
        <f>_xlfn.XLOOKUP(A2292, 'Medical Examinations'!A:A, 'Medical Examinations'!F:F, "not found")</f>
        <v>No</v>
      </c>
      <c r="F2292" s="2" t="str">
        <f>_xlfn.XLOOKUP(A2292, 'Medical Examinations'!A:A, 'Medical Examinations'!G:G, "not found")</f>
        <v>No</v>
      </c>
      <c r="G2292" s="2" t="str">
        <f>_xlfn.XLOOKUP(A2292, 'Medical Examinations'!A:A, 'Medical Examinations'!H:H, "not found")</f>
        <v>No</v>
      </c>
      <c r="H2292" s="2">
        <f>_xlfn.XLOOKUP(A2292, 'Medical Examinations'!A:A, 'Medical Examinations'!J:J, "not found")</f>
        <v>0</v>
      </c>
      <c r="I2292" s="2" t="str">
        <f>_xlfn.XLOOKUP(A2292, 'Medical Examinations'!A:A, 'Medical Examinations'!L:L, "not found")</f>
        <v>No</v>
      </c>
      <c r="J2292" s="2" t="str">
        <f>_xlfn.XLOOKUP(A2292, 'Medical Examinations'!A:A, 'Medical Examinations'!C:C, "not found")</f>
        <v>Normal Weight</v>
      </c>
      <c r="K2292" s="2" t="str">
        <f>_xlfn.XLOOKUP(A2292, 'Medical Examinations'!A:A, 'Medical Examinations'!E:E, "not  found")</f>
        <v>Diabetes</v>
      </c>
      <c r="L2292" s="16">
        <f>_xlfn.XLOOKUP(A2292, 'Hospitalisation Details'!A:A, 'Hospitalisation Details'!G:G, "not found")</f>
        <v>37479</v>
      </c>
      <c r="M2292" s="17">
        <f>_xlfn.XLOOKUP(A2292, 'Hospitalisation Details'!A:A, 'Hospitalisation Details'!J:J, "not found")</f>
        <v>1137</v>
      </c>
      <c r="N2292" s="2" t="str">
        <f>_xlfn.XLOOKUP(A2292, 'Hospitalisation Details'!A:A, 'Hospitalisation Details'!L:L, "not found")</f>
        <v>tier - 3</v>
      </c>
      <c r="O2292" s="2" t="str">
        <f>_xlfn.XLOOKUP(A2292, 'Hospitalisation Details'!A:A, 'Hospitalisation Details'!N:N, "not found")</f>
        <v>tier - 1</v>
      </c>
      <c r="P2292" s="2" t="str">
        <f>_xlfn.XLOOKUP(A2292, 'Hospitalisation Details'!A:A, 'Hospitalisation Details'!P:P, "not found")</f>
        <v>R1013</v>
      </c>
      <c r="Q2292" s="2">
        <f>_xlfn.XLOOKUP(A2292, 'Hospitalisation Details'!A:A, 'Hospitalisation Details'!H:H, "not found")</f>
        <v>20</v>
      </c>
    </row>
    <row r="2293" spans="1:17" ht="15.75" x14ac:dyDescent="0.25">
      <c r="A2293" s="15" t="s">
        <v>66</v>
      </c>
      <c r="B2293" s="2" t="str">
        <f>VLOOKUP(A2293, 'Customer Names'!A:E, 4, FALSE)</f>
        <v>Alan F</v>
      </c>
      <c r="C2293" s="2">
        <f>_xlfn.XLOOKUP(A2293, 'Medical Examinations'!A:A, 'Medical Examinations'!B:B, "not found")</f>
        <v>33.659999999999997</v>
      </c>
      <c r="D2293" s="2">
        <f>_xlfn.XLOOKUP(A2293, 'Medical Examinations'!A:A, 'Medical Examinations'!D:D, "not found")</f>
        <v>5.71</v>
      </c>
      <c r="E2293" s="2" t="str">
        <f>_xlfn.XLOOKUP(A2293, 'Medical Examinations'!A:A, 'Medical Examinations'!F:F, "not found")</f>
        <v>No</v>
      </c>
      <c r="F2293" s="2" t="str">
        <f>_xlfn.XLOOKUP(A2293, 'Medical Examinations'!A:A, 'Medical Examinations'!G:G, "not found")</f>
        <v>yes</v>
      </c>
      <c r="G2293" s="2" t="str">
        <f>_xlfn.XLOOKUP(A2293, 'Medical Examinations'!A:A, 'Medical Examinations'!H:H, "not found")</f>
        <v>No</v>
      </c>
      <c r="H2293" s="2">
        <f>_xlfn.XLOOKUP(A2293, 'Medical Examinations'!A:A, 'Medical Examinations'!J:J, "not found")</f>
        <v>1</v>
      </c>
      <c r="I2293" s="2" t="str">
        <f>_xlfn.XLOOKUP(A2293, 'Medical Examinations'!A:A, 'Medical Examinations'!L:L, "not found")</f>
        <v>No</v>
      </c>
      <c r="J2293" s="2" t="str">
        <f>_xlfn.XLOOKUP(A2293, 'Medical Examinations'!A:A, 'Medical Examinations'!C:C, "not found")</f>
        <v>Obesity</v>
      </c>
      <c r="K2293" s="2" t="str">
        <f>_xlfn.XLOOKUP(A2293, 'Medical Examinations'!A:A, 'Medical Examinations'!E:E, "not  found")</f>
        <v>Prediabeties</v>
      </c>
      <c r="L2293" s="16">
        <f>_xlfn.XLOOKUP(A2293, 'Hospitalisation Details'!A:A, 'Hospitalisation Details'!G:G, "not found")</f>
        <v>38319</v>
      </c>
      <c r="M2293" s="17">
        <f>_xlfn.XLOOKUP(A2293, 'Hospitalisation Details'!A:A, 'Hospitalisation Details'!J:J, "not found")</f>
        <v>1136.4000000000001</v>
      </c>
      <c r="N2293" s="2" t="str">
        <f>_xlfn.XLOOKUP(A2293, 'Hospitalisation Details'!A:A, 'Hospitalisation Details'!L:L, "not found")</f>
        <v>tier - 3</v>
      </c>
      <c r="O2293" s="2" t="str">
        <f>_xlfn.XLOOKUP(A2293, 'Hospitalisation Details'!A:A, 'Hospitalisation Details'!N:N, "not found")</f>
        <v>tier - 3</v>
      </c>
      <c r="P2293" s="2" t="str">
        <f>_xlfn.XLOOKUP(A2293, 'Hospitalisation Details'!A:A, 'Hospitalisation Details'!P:P, "not found")</f>
        <v>R1013</v>
      </c>
      <c r="Q2293" s="2">
        <f>_xlfn.XLOOKUP(A2293, 'Hospitalisation Details'!A:A, 'Hospitalisation Details'!H:H, "not found")</f>
        <v>18</v>
      </c>
    </row>
    <row r="2294" spans="1:17" ht="15.75" x14ac:dyDescent="0.25">
      <c r="A2294" s="15" t="s">
        <v>65</v>
      </c>
      <c r="B2294" s="2" t="str">
        <f>VLOOKUP(A2294, 'Customer Names'!A:E, 4, FALSE)</f>
        <v>Ryan</v>
      </c>
      <c r="C2294" s="2">
        <f>_xlfn.XLOOKUP(A2294, 'Medical Examinations'!A:A, 'Medical Examinations'!B:B, "not found")</f>
        <v>33.33</v>
      </c>
      <c r="D2294" s="2">
        <f>_xlfn.XLOOKUP(A2294, 'Medical Examinations'!A:A, 'Medical Examinations'!D:D, "not found")</f>
        <v>6.08</v>
      </c>
      <c r="E2294" s="2" t="str">
        <f>_xlfn.XLOOKUP(A2294, 'Medical Examinations'!A:A, 'Medical Examinations'!F:F, "not found")</f>
        <v>No</v>
      </c>
      <c r="F2294" s="2" t="str">
        <f>_xlfn.XLOOKUP(A2294, 'Medical Examinations'!A:A, 'Medical Examinations'!G:G, "not found")</f>
        <v>yes</v>
      </c>
      <c r="G2294" s="2" t="str">
        <f>_xlfn.XLOOKUP(A2294, 'Medical Examinations'!A:A, 'Medical Examinations'!H:H, "not found")</f>
        <v>No</v>
      </c>
      <c r="H2294" s="2">
        <f>_xlfn.XLOOKUP(A2294, 'Medical Examinations'!A:A, 'Medical Examinations'!J:J, "not found")</f>
        <v>1</v>
      </c>
      <c r="I2294" s="2" t="str">
        <f>_xlfn.XLOOKUP(A2294, 'Medical Examinations'!A:A, 'Medical Examinations'!L:L, "not found")</f>
        <v>No</v>
      </c>
      <c r="J2294" s="2" t="str">
        <f>_xlfn.XLOOKUP(A2294, 'Medical Examinations'!A:A, 'Medical Examinations'!C:C, "not found")</f>
        <v>Obesity</v>
      </c>
      <c r="K2294" s="2" t="str">
        <f>_xlfn.XLOOKUP(A2294, 'Medical Examinations'!A:A, 'Medical Examinations'!E:E, "not  found")</f>
        <v>Prediabeties</v>
      </c>
      <c r="L2294" s="16">
        <f>_xlfn.XLOOKUP(A2294, 'Hospitalisation Details'!A:A, 'Hospitalisation Details'!G:G, "not found")</f>
        <v>38149</v>
      </c>
      <c r="M2294" s="17">
        <f>_xlfn.XLOOKUP(A2294, 'Hospitalisation Details'!A:A, 'Hospitalisation Details'!J:J, "not found")</f>
        <v>1135.94</v>
      </c>
      <c r="N2294" s="2" t="str">
        <f>_xlfn.XLOOKUP(A2294, 'Hospitalisation Details'!A:A, 'Hospitalisation Details'!L:L, "not found")</f>
        <v>tier - 3</v>
      </c>
      <c r="O2294" s="2" t="str">
        <f>_xlfn.XLOOKUP(A2294, 'Hospitalisation Details'!A:A, 'Hospitalisation Details'!N:N, "not found")</f>
        <v>tier - 3</v>
      </c>
      <c r="P2294" s="2" t="str">
        <f>_xlfn.XLOOKUP(A2294, 'Hospitalisation Details'!A:A, 'Hospitalisation Details'!P:P, "not found")</f>
        <v>R1013</v>
      </c>
      <c r="Q2294" s="2">
        <f>_xlfn.XLOOKUP(A2294, 'Hospitalisation Details'!A:A, 'Hospitalisation Details'!H:H, "not found")</f>
        <v>18</v>
      </c>
    </row>
    <row r="2295" spans="1:17" ht="15.75" x14ac:dyDescent="0.25">
      <c r="A2295" s="15" t="s">
        <v>64</v>
      </c>
      <c r="B2295" s="2" t="str">
        <f>VLOOKUP(A2295, 'Customer Names'!A:E, 4, FALSE)</f>
        <v>Hope</v>
      </c>
      <c r="C2295" s="2">
        <f>_xlfn.XLOOKUP(A2295, 'Medical Examinations'!A:A, 'Medical Examinations'!B:B, "not found")</f>
        <v>21.84</v>
      </c>
      <c r="D2295" s="2">
        <f>_xlfn.XLOOKUP(A2295, 'Medical Examinations'!A:A, 'Medical Examinations'!D:D, "not found")</f>
        <v>5.71</v>
      </c>
      <c r="E2295" s="2" t="str">
        <f>_xlfn.XLOOKUP(A2295, 'Medical Examinations'!A:A, 'Medical Examinations'!F:F, "not found")</f>
        <v>No</v>
      </c>
      <c r="F2295" s="2" t="str">
        <f>_xlfn.XLOOKUP(A2295, 'Medical Examinations'!A:A, 'Medical Examinations'!G:G, "not found")</f>
        <v>yes</v>
      </c>
      <c r="G2295" s="2" t="str">
        <f>_xlfn.XLOOKUP(A2295, 'Medical Examinations'!A:A, 'Medical Examinations'!H:H, "not found")</f>
        <v>No</v>
      </c>
      <c r="H2295" s="2">
        <f>_xlfn.XLOOKUP(A2295, 'Medical Examinations'!A:A, 'Medical Examinations'!J:J, "not found")</f>
        <v>1</v>
      </c>
      <c r="I2295" s="2" t="str">
        <f>_xlfn.XLOOKUP(A2295, 'Medical Examinations'!A:A, 'Medical Examinations'!L:L, "not found")</f>
        <v>No</v>
      </c>
      <c r="J2295" s="2" t="str">
        <f>_xlfn.XLOOKUP(A2295, 'Medical Examinations'!A:A, 'Medical Examinations'!C:C, "not found")</f>
        <v>Normal Weight</v>
      </c>
      <c r="K2295" s="2" t="str">
        <f>_xlfn.XLOOKUP(A2295, 'Medical Examinations'!A:A, 'Medical Examinations'!E:E, "not  found")</f>
        <v>Prediabeties</v>
      </c>
      <c r="L2295" s="16">
        <f>_xlfn.XLOOKUP(A2295, 'Hospitalisation Details'!A:A, 'Hospitalisation Details'!G:G, "not found")</f>
        <v>38266</v>
      </c>
      <c r="M2295" s="17">
        <f>_xlfn.XLOOKUP(A2295, 'Hospitalisation Details'!A:A, 'Hospitalisation Details'!J:J, "not found")</f>
        <v>1135</v>
      </c>
      <c r="N2295" s="2" t="str">
        <f>_xlfn.XLOOKUP(A2295, 'Hospitalisation Details'!A:A, 'Hospitalisation Details'!L:L, "not found")</f>
        <v>tier - 3</v>
      </c>
      <c r="O2295" s="2" t="str">
        <f>_xlfn.XLOOKUP(A2295, 'Hospitalisation Details'!A:A, 'Hospitalisation Details'!N:N, "not found")</f>
        <v>tier - 3</v>
      </c>
      <c r="P2295" s="2" t="str">
        <f>_xlfn.XLOOKUP(A2295, 'Hospitalisation Details'!A:A, 'Hospitalisation Details'!P:P, "not found")</f>
        <v>R1013</v>
      </c>
      <c r="Q2295" s="2">
        <f>_xlfn.XLOOKUP(A2295, 'Hospitalisation Details'!A:A, 'Hospitalisation Details'!H:H, "not found")</f>
        <v>18</v>
      </c>
    </row>
    <row r="2296" spans="1:17" ht="15.75" x14ac:dyDescent="0.25">
      <c r="A2296" s="15" t="s">
        <v>63</v>
      </c>
      <c r="B2296" s="2" t="str">
        <f>VLOOKUP(A2296, 'Customer Names'!A:E, 4, FALSE)</f>
        <v>Josh</v>
      </c>
      <c r="C2296" s="2">
        <f>_xlfn.XLOOKUP(A2296, 'Medical Examinations'!A:A, 'Medical Examinations'!B:B, "not found")</f>
        <v>16.87</v>
      </c>
      <c r="D2296" s="2">
        <f>_xlfn.XLOOKUP(A2296, 'Medical Examinations'!A:A, 'Medical Examinations'!D:D, "not found")</f>
        <v>9.1300000000000008</v>
      </c>
      <c r="E2296" s="2" t="str">
        <f>_xlfn.XLOOKUP(A2296, 'Medical Examinations'!A:A, 'Medical Examinations'!F:F, "not found")</f>
        <v>No</v>
      </c>
      <c r="F2296" s="2" t="str">
        <f>_xlfn.XLOOKUP(A2296, 'Medical Examinations'!A:A, 'Medical Examinations'!G:G, "not found")</f>
        <v>No</v>
      </c>
      <c r="G2296" s="2" t="str">
        <f>_xlfn.XLOOKUP(A2296, 'Medical Examinations'!A:A, 'Medical Examinations'!H:H, "not found")</f>
        <v>No</v>
      </c>
      <c r="H2296" s="2">
        <f>_xlfn.XLOOKUP(A2296, 'Medical Examinations'!A:A, 'Medical Examinations'!J:J, "not found")</f>
        <v>0</v>
      </c>
      <c r="I2296" s="2" t="str">
        <f>_xlfn.XLOOKUP(A2296, 'Medical Examinations'!A:A, 'Medical Examinations'!L:L, "not found")</f>
        <v>No</v>
      </c>
      <c r="J2296" s="2" t="str">
        <f>_xlfn.XLOOKUP(A2296, 'Medical Examinations'!A:A, 'Medical Examinations'!C:C, "not found")</f>
        <v>Underweight</v>
      </c>
      <c r="K2296" s="2" t="str">
        <f>_xlfn.XLOOKUP(A2296, 'Medical Examinations'!A:A, 'Medical Examinations'!E:E, "not  found")</f>
        <v>Diabetes</v>
      </c>
      <c r="L2296" s="16">
        <f>_xlfn.XLOOKUP(A2296, 'Hospitalisation Details'!A:A, 'Hospitalisation Details'!G:G, "not found")</f>
        <v>37456</v>
      </c>
      <c r="M2296" s="17">
        <f>_xlfn.XLOOKUP(A2296, 'Hospitalisation Details'!A:A, 'Hospitalisation Details'!J:J, "not found")</f>
        <v>1132</v>
      </c>
      <c r="N2296" s="2" t="str">
        <f>_xlfn.XLOOKUP(A2296, 'Hospitalisation Details'!A:A, 'Hospitalisation Details'!L:L, "not found")</f>
        <v>tier - 3</v>
      </c>
      <c r="O2296" s="2" t="str">
        <f>_xlfn.XLOOKUP(A2296, 'Hospitalisation Details'!A:A, 'Hospitalisation Details'!N:N, "not found")</f>
        <v>tier - 1</v>
      </c>
      <c r="P2296" s="2" t="str">
        <f>_xlfn.XLOOKUP(A2296, 'Hospitalisation Details'!A:A, 'Hospitalisation Details'!P:P, "not found")</f>
        <v>R1013</v>
      </c>
      <c r="Q2296" s="2">
        <f>_xlfn.XLOOKUP(A2296, 'Hospitalisation Details'!A:A, 'Hospitalisation Details'!H:H, "not found")</f>
        <v>20</v>
      </c>
    </row>
    <row r="2297" spans="1:17" ht="15.75" x14ac:dyDescent="0.25">
      <c r="A2297" s="15" t="s">
        <v>62</v>
      </c>
      <c r="B2297" s="2" t="str">
        <f>VLOOKUP(A2297, 'Customer Names'!A:E, 4, FALSE)</f>
        <v>Jacob J</v>
      </c>
      <c r="C2297" s="2">
        <f>_xlfn.XLOOKUP(A2297, 'Medical Examinations'!A:A, 'Medical Examinations'!B:B, "not found")</f>
        <v>30.14</v>
      </c>
      <c r="D2297" s="2">
        <f>_xlfn.XLOOKUP(A2297, 'Medical Examinations'!A:A, 'Medical Examinations'!D:D, "not found")</f>
        <v>5.49</v>
      </c>
      <c r="E2297" s="2" t="str">
        <f>_xlfn.XLOOKUP(A2297, 'Medical Examinations'!A:A, 'Medical Examinations'!F:F, "not found")</f>
        <v>No</v>
      </c>
      <c r="F2297" s="2" t="str">
        <f>_xlfn.XLOOKUP(A2297, 'Medical Examinations'!A:A, 'Medical Examinations'!G:G, "not found")</f>
        <v>yes</v>
      </c>
      <c r="G2297" s="2" t="str">
        <f>_xlfn.XLOOKUP(A2297, 'Medical Examinations'!A:A, 'Medical Examinations'!H:H, "not found")</f>
        <v>No</v>
      </c>
      <c r="H2297" s="2">
        <f>_xlfn.XLOOKUP(A2297, 'Medical Examinations'!A:A, 'Medical Examinations'!J:J, "not found")</f>
        <v>1</v>
      </c>
      <c r="I2297" s="2" t="str">
        <f>_xlfn.XLOOKUP(A2297, 'Medical Examinations'!A:A, 'Medical Examinations'!L:L, "not found")</f>
        <v>No</v>
      </c>
      <c r="J2297" s="2" t="str">
        <f>_xlfn.XLOOKUP(A2297, 'Medical Examinations'!A:A, 'Medical Examinations'!C:C, "not found")</f>
        <v>Obesity</v>
      </c>
      <c r="K2297" s="2" t="str">
        <f>_xlfn.XLOOKUP(A2297, 'Medical Examinations'!A:A, 'Medical Examinations'!E:E, "not  found")</f>
        <v>Normal</v>
      </c>
      <c r="L2297" s="16">
        <f>_xlfn.XLOOKUP(A2297, 'Hospitalisation Details'!A:A, 'Hospitalisation Details'!G:G, "not found")</f>
        <v>38152</v>
      </c>
      <c r="M2297" s="17">
        <f>_xlfn.XLOOKUP(A2297, 'Hospitalisation Details'!A:A, 'Hospitalisation Details'!J:J, "not found")</f>
        <v>1131.51</v>
      </c>
      <c r="N2297" s="2" t="str">
        <f>_xlfn.XLOOKUP(A2297, 'Hospitalisation Details'!A:A, 'Hospitalisation Details'!L:L, "not found")</f>
        <v>tier - 3</v>
      </c>
      <c r="O2297" s="2" t="str">
        <f>_xlfn.XLOOKUP(A2297, 'Hospitalisation Details'!A:A, 'Hospitalisation Details'!N:N, "not found")</f>
        <v>tier - 1</v>
      </c>
      <c r="P2297" s="2" t="str">
        <f>_xlfn.XLOOKUP(A2297, 'Hospitalisation Details'!A:A, 'Hospitalisation Details'!P:P, "not found")</f>
        <v>R1013</v>
      </c>
      <c r="Q2297" s="2">
        <f>_xlfn.XLOOKUP(A2297, 'Hospitalisation Details'!A:A, 'Hospitalisation Details'!H:H, "not found")</f>
        <v>18</v>
      </c>
    </row>
    <row r="2298" spans="1:17" ht="15.75" x14ac:dyDescent="0.25">
      <c r="A2298" s="15" t="s">
        <v>61</v>
      </c>
      <c r="B2298" s="2" t="str">
        <f>VLOOKUP(A2298, 'Customer Names'!A:E, 4, FALSE)</f>
        <v>Jose Tomas</v>
      </c>
      <c r="C2298" s="2">
        <f>_xlfn.XLOOKUP(A2298, 'Medical Examinations'!A:A, 'Medical Examinations'!B:B, "not found")</f>
        <v>23.21</v>
      </c>
      <c r="D2298" s="2">
        <f>_xlfn.XLOOKUP(A2298, 'Medical Examinations'!A:A, 'Medical Examinations'!D:D, "not found")</f>
        <v>4.37</v>
      </c>
      <c r="E2298" s="2" t="str">
        <f>_xlfn.XLOOKUP(A2298, 'Medical Examinations'!A:A, 'Medical Examinations'!F:F, "not found")</f>
        <v>No</v>
      </c>
      <c r="F2298" s="2" t="str">
        <f>_xlfn.XLOOKUP(A2298, 'Medical Examinations'!A:A, 'Medical Examinations'!G:G, "not found")</f>
        <v>yes</v>
      </c>
      <c r="G2298" s="2" t="str">
        <f>_xlfn.XLOOKUP(A2298, 'Medical Examinations'!A:A, 'Medical Examinations'!H:H, "not found")</f>
        <v>No</v>
      </c>
      <c r="H2298" s="2">
        <f>_xlfn.XLOOKUP(A2298, 'Medical Examinations'!A:A, 'Medical Examinations'!J:J, "not found")</f>
        <v>1</v>
      </c>
      <c r="I2298" s="2" t="str">
        <f>_xlfn.XLOOKUP(A2298, 'Medical Examinations'!A:A, 'Medical Examinations'!L:L, "not found")</f>
        <v>No</v>
      </c>
      <c r="J2298" s="2" t="str">
        <f>_xlfn.XLOOKUP(A2298, 'Medical Examinations'!A:A, 'Medical Examinations'!C:C, "not found")</f>
        <v>Normal Weight</v>
      </c>
      <c r="K2298" s="2" t="str">
        <f>_xlfn.XLOOKUP(A2298, 'Medical Examinations'!A:A, 'Medical Examinations'!E:E, "not  found")</f>
        <v>Normal</v>
      </c>
      <c r="L2298" s="16">
        <f>_xlfn.XLOOKUP(A2298, 'Hospitalisation Details'!A:A, 'Hospitalisation Details'!G:G, "not found")</f>
        <v>38303</v>
      </c>
      <c r="M2298" s="17">
        <f>_xlfn.XLOOKUP(A2298, 'Hospitalisation Details'!A:A, 'Hospitalisation Details'!J:J, "not found")</f>
        <v>1121.8699999999999</v>
      </c>
      <c r="N2298" s="2" t="str">
        <f>_xlfn.XLOOKUP(A2298, 'Hospitalisation Details'!A:A, 'Hospitalisation Details'!L:L, "not found")</f>
        <v>tier - 3</v>
      </c>
      <c r="O2298" s="2" t="str">
        <f>_xlfn.XLOOKUP(A2298, 'Hospitalisation Details'!A:A, 'Hospitalisation Details'!N:N, "not found")</f>
        <v>tier - 1</v>
      </c>
      <c r="P2298" s="2" t="str">
        <f>_xlfn.XLOOKUP(A2298, 'Hospitalisation Details'!A:A, 'Hospitalisation Details'!P:P, "not found")</f>
        <v>R1013</v>
      </c>
      <c r="Q2298" s="2">
        <f>_xlfn.XLOOKUP(A2298, 'Hospitalisation Details'!A:A, 'Hospitalisation Details'!H:H, "not found")</f>
        <v>18</v>
      </c>
    </row>
    <row r="2299" spans="1:17" ht="15.75" x14ac:dyDescent="0.25">
      <c r="A2299" s="15" t="s">
        <v>60</v>
      </c>
      <c r="B2299" s="2" t="str">
        <f>VLOOKUP(A2299, 'Customer Names'!A:E, 4, FALSE)</f>
        <v>Mary Evan</v>
      </c>
      <c r="C2299" s="2">
        <f>_xlfn.XLOOKUP(A2299, 'Medical Examinations'!A:A, 'Medical Examinations'!B:B, "not found")</f>
        <v>17.170000000000002</v>
      </c>
      <c r="D2299" s="2">
        <f>_xlfn.XLOOKUP(A2299, 'Medical Examinations'!A:A, 'Medical Examinations'!D:D, "not found")</f>
        <v>8.4600000000000009</v>
      </c>
      <c r="E2299" s="2" t="str">
        <f>_xlfn.XLOOKUP(A2299, 'Medical Examinations'!A:A, 'Medical Examinations'!F:F, "not found")</f>
        <v>No</v>
      </c>
      <c r="F2299" s="2" t="str">
        <f>_xlfn.XLOOKUP(A2299, 'Medical Examinations'!A:A, 'Medical Examinations'!G:G, "not found")</f>
        <v>No</v>
      </c>
      <c r="G2299" s="2" t="str">
        <f>_xlfn.XLOOKUP(A2299, 'Medical Examinations'!A:A, 'Medical Examinations'!H:H, "not found")</f>
        <v>No</v>
      </c>
      <c r="H2299" s="2">
        <f>_xlfn.XLOOKUP(A2299, 'Medical Examinations'!A:A, 'Medical Examinations'!J:J, "not found")</f>
        <v>0</v>
      </c>
      <c r="I2299" s="2" t="str">
        <f>_xlfn.XLOOKUP(A2299, 'Medical Examinations'!A:A, 'Medical Examinations'!L:L, "not found")</f>
        <v>No</v>
      </c>
      <c r="J2299" s="2" t="str">
        <f>_xlfn.XLOOKUP(A2299, 'Medical Examinations'!A:A, 'Medical Examinations'!C:C, "not found")</f>
        <v>Underweight</v>
      </c>
      <c r="K2299" s="2" t="str">
        <f>_xlfn.XLOOKUP(A2299, 'Medical Examinations'!A:A, 'Medical Examinations'!E:E, "not  found")</f>
        <v>Diabetes</v>
      </c>
      <c r="L2299" s="16">
        <f>_xlfn.XLOOKUP(A2299, 'Hospitalisation Details'!A:A, 'Hospitalisation Details'!G:G, "not found")</f>
        <v>37481</v>
      </c>
      <c r="M2299" s="17">
        <f>_xlfn.XLOOKUP(A2299, 'Hospitalisation Details'!A:A, 'Hospitalisation Details'!J:J, "not found")</f>
        <v>1086</v>
      </c>
      <c r="N2299" s="2" t="str">
        <f>_xlfn.XLOOKUP(A2299, 'Hospitalisation Details'!A:A, 'Hospitalisation Details'!L:L, "not found")</f>
        <v>tier - 3</v>
      </c>
      <c r="O2299" s="2" t="str">
        <f>_xlfn.XLOOKUP(A2299, 'Hospitalisation Details'!A:A, 'Hospitalisation Details'!N:N, "not found")</f>
        <v>tier - 3</v>
      </c>
      <c r="P2299" s="2" t="str">
        <f>_xlfn.XLOOKUP(A2299, 'Hospitalisation Details'!A:A, 'Hospitalisation Details'!P:P, "not found")</f>
        <v>R1013</v>
      </c>
      <c r="Q2299" s="2">
        <f>_xlfn.XLOOKUP(A2299, 'Hospitalisation Details'!A:A, 'Hospitalisation Details'!H:H, "not found")</f>
        <v>20</v>
      </c>
    </row>
    <row r="2300" spans="1:17" ht="15.75" x14ac:dyDescent="0.25">
      <c r="A2300" s="15" t="s">
        <v>59</v>
      </c>
      <c r="B2300" s="2" t="str">
        <f>VLOOKUP(A2300, 'Customer Names'!A:E, 4, FALSE)</f>
        <v>Justin K.</v>
      </c>
      <c r="C2300" s="2">
        <f>_xlfn.XLOOKUP(A2300, 'Medical Examinations'!A:A, 'Medical Examinations'!B:B, "not found")</f>
        <v>15.61</v>
      </c>
      <c r="D2300" s="2">
        <f>_xlfn.XLOOKUP(A2300, 'Medical Examinations'!A:A, 'Medical Examinations'!D:D, "not found")</f>
        <v>5.28</v>
      </c>
      <c r="E2300" s="2" t="str">
        <f>_xlfn.XLOOKUP(A2300, 'Medical Examinations'!A:A, 'Medical Examinations'!F:F, "not found")</f>
        <v>No</v>
      </c>
      <c r="F2300" s="2" t="str">
        <f>_xlfn.XLOOKUP(A2300, 'Medical Examinations'!A:A, 'Medical Examinations'!G:G, "not found")</f>
        <v>No</v>
      </c>
      <c r="G2300" s="2" t="str">
        <f>_xlfn.XLOOKUP(A2300, 'Medical Examinations'!A:A, 'Medical Examinations'!H:H, "not found")</f>
        <v>No</v>
      </c>
      <c r="H2300" s="2">
        <f>_xlfn.XLOOKUP(A2300, 'Medical Examinations'!A:A, 'Medical Examinations'!J:J, "not found")</f>
        <v>1</v>
      </c>
      <c r="I2300" s="2" t="str">
        <f>_xlfn.XLOOKUP(A2300, 'Medical Examinations'!A:A, 'Medical Examinations'!L:L, "not found")</f>
        <v>No</v>
      </c>
      <c r="J2300" s="2" t="str">
        <f>_xlfn.XLOOKUP(A2300, 'Medical Examinations'!A:A, 'Medical Examinations'!C:C, "not found")</f>
        <v>Underweight</v>
      </c>
      <c r="K2300" s="2" t="str">
        <f>_xlfn.XLOOKUP(A2300, 'Medical Examinations'!A:A, 'Medical Examinations'!E:E, "not  found")</f>
        <v>Normal</v>
      </c>
      <c r="L2300" s="16">
        <f>_xlfn.XLOOKUP(A2300, 'Hospitalisation Details'!A:A, 'Hospitalisation Details'!G:G, "not found")</f>
        <v>36155</v>
      </c>
      <c r="M2300" s="17">
        <f>_xlfn.XLOOKUP(A2300, 'Hospitalisation Details'!A:A, 'Hospitalisation Details'!J:J, "not found")</f>
        <v>1082</v>
      </c>
      <c r="N2300" s="2" t="str">
        <f>_xlfn.XLOOKUP(A2300, 'Hospitalisation Details'!A:A, 'Hospitalisation Details'!L:L, "not found")</f>
        <v>tier - 3</v>
      </c>
      <c r="O2300" s="2" t="str">
        <f>_xlfn.XLOOKUP(A2300, 'Hospitalisation Details'!A:A, 'Hospitalisation Details'!N:N, "not found")</f>
        <v>tier - 2</v>
      </c>
      <c r="P2300" s="2" t="str">
        <f>_xlfn.XLOOKUP(A2300, 'Hospitalisation Details'!A:A, 'Hospitalisation Details'!P:P, "not found")</f>
        <v>R1013</v>
      </c>
      <c r="Q2300" s="2">
        <f>_xlfn.XLOOKUP(A2300, 'Hospitalisation Details'!A:A, 'Hospitalisation Details'!H:H, "not found")</f>
        <v>24</v>
      </c>
    </row>
    <row r="2301" spans="1:17" ht="15.75" x14ac:dyDescent="0.25">
      <c r="A2301" s="15" t="s">
        <v>58</v>
      </c>
      <c r="B2301" s="2" t="str">
        <f>VLOOKUP(A2301, 'Customer Names'!A:E, 4, FALSE)</f>
        <v>Patrick</v>
      </c>
      <c r="C2301" s="2">
        <f>_xlfn.XLOOKUP(A2301, 'Medical Examinations'!A:A, 'Medical Examinations'!B:B, "not found")</f>
        <v>17.98</v>
      </c>
      <c r="D2301" s="2">
        <f>_xlfn.XLOOKUP(A2301, 'Medical Examinations'!A:A, 'Medical Examinations'!D:D, "not found")</f>
        <v>5.33</v>
      </c>
      <c r="E2301" s="2" t="str">
        <f>_xlfn.XLOOKUP(A2301, 'Medical Examinations'!A:A, 'Medical Examinations'!F:F, "not found")</f>
        <v>yes</v>
      </c>
      <c r="F2301" s="2" t="str">
        <f>_xlfn.XLOOKUP(A2301, 'Medical Examinations'!A:A, 'Medical Examinations'!G:G, "not found")</f>
        <v>No</v>
      </c>
      <c r="G2301" s="2" t="str">
        <f>_xlfn.XLOOKUP(A2301, 'Medical Examinations'!A:A, 'Medical Examinations'!H:H, "not found")</f>
        <v>Yes</v>
      </c>
      <c r="H2301" s="2">
        <f>_xlfn.XLOOKUP(A2301, 'Medical Examinations'!A:A, 'Medical Examinations'!J:J, "not found")</f>
        <v>1</v>
      </c>
      <c r="I2301" s="2" t="str">
        <f>_xlfn.XLOOKUP(A2301, 'Medical Examinations'!A:A, 'Medical Examinations'!L:L, "not found")</f>
        <v>No</v>
      </c>
      <c r="J2301" s="2" t="str">
        <f>_xlfn.XLOOKUP(A2301, 'Medical Examinations'!A:A, 'Medical Examinations'!C:C, "not found")</f>
        <v>Underweight</v>
      </c>
      <c r="K2301" s="2" t="str">
        <f>_xlfn.XLOOKUP(A2301, 'Medical Examinations'!A:A, 'Medical Examinations'!E:E, "not  found")</f>
        <v>Normal</v>
      </c>
      <c r="L2301" s="16">
        <f>_xlfn.XLOOKUP(A2301, 'Hospitalisation Details'!A:A, 'Hospitalisation Details'!G:G, "not found")</f>
        <v>35655</v>
      </c>
      <c r="M2301" s="17">
        <f>_xlfn.XLOOKUP(A2301, 'Hospitalisation Details'!A:A, 'Hospitalisation Details'!J:J, "not found")</f>
        <v>1071</v>
      </c>
      <c r="N2301" s="2" t="str">
        <f>_xlfn.XLOOKUP(A2301, 'Hospitalisation Details'!A:A, 'Hospitalisation Details'!L:L, "not found")</f>
        <v>tier - 3</v>
      </c>
      <c r="O2301" s="2" t="str">
        <f>_xlfn.XLOOKUP(A2301, 'Hospitalisation Details'!A:A, 'Hospitalisation Details'!N:N, "not found")</f>
        <v>tier - 3</v>
      </c>
      <c r="P2301" s="2" t="str">
        <f>_xlfn.XLOOKUP(A2301, 'Hospitalisation Details'!A:A, 'Hospitalisation Details'!P:P, "not found")</f>
        <v>R1013</v>
      </c>
      <c r="Q2301" s="2">
        <f>_xlfn.XLOOKUP(A2301, 'Hospitalisation Details'!A:A, 'Hospitalisation Details'!H:H, "not found")</f>
        <v>25</v>
      </c>
    </row>
    <row r="2302" spans="1:17" ht="15.75" x14ac:dyDescent="0.25">
      <c r="A2302" s="15" t="s">
        <v>57</v>
      </c>
      <c r="B2302" s="2" t="str">
        <f>VLOOKUP(A2302, 'Customer Names'!A:E, 4, FALSE)</f>
        <v>Roman</v>
      </c>
      <c r="C2302" s="2">
        <f>_xlfn.XLOOKUP(A2302, 'Medical Examinations'!A:A, 'Medical Examinations'!B:B, "not found")</f>
        <v>21.64</v>
      </c>
      <c r="D2302" s="2">
        <f>_xlfn.XLOOKUP(A2302, 'Medical Examinations'!A:A, 'Medical Examinations'!D:D, "not found")</f>
        <v>5.5</v>
      </c>
      <c r="E2302" s="2" t="str">
        <f>_xlfn.XLOOKUP(A2302, 'Medical Examinations'!A:A, 'Medical Examinations'!F:F, "not found")</f>
        <v>No</v>
      </c>
      <c r="F2302" s="2" t="str">
        <f>_xlfn.XLOOKUP(A2302, 'Medical Examinations'!A:A, 'Medical Examinations'!G:G, "not found")</f>
        <v>yes</v>
      </c>
      <c r="G2302" s="2" t="str">
        <f>_xlfn.XLOOKUP(A2302, 'Medical Examinations'!A:A, 'Medical Examinations'!H:H, "not found")</f>
        <v>No</v>
      </c>
      <c r="H2302" s="2">
        <f>_xlfn.XLOOKUP(A2302, 'Medical Examinations'!A:A, 'Medical Examinations'!J:J, "not found")</f>
        <v>1</v>
      </c>
      <c r="I2302" s="2" t="str">
        <f>_xlfn.XLOOKUP(A2302, 'Medical Examinations'!A:A, 'Medical Examinations'!L:L, "not found")</f>
        <v>No</v>
      </c>
      <c r="J2302" s="2" t="str">
        <f>_xlfn.XLOOKUP(A2302, 'Medical Examinations'!A:A, 'Medical Examinations'!C:C, "not found")</f>
        <v>Normal Weight</v>
      </c>
      <c r="K2302" s="2" t="str">
        <f>_xlfn.XLOOKUP(A2302, 'Medical Examinations'!A:A, 'Medical Examinations'!E:E, "not  found")</f>
        <v>Normal</v>
      </c>
      <c r="L2302" s="16">
        <f>_xlfn.XLOOKUP(A2302, 'Hospitalisation Details'!A:A, 'Hospitalisation Details'!G:G, "not found")</f>
        <v>38223</v>
      </c>
      <c r="M2302" s="17">
        <f>_xlfn.XLOOKUP(A2302, 'Hospitalisation Details'!A:A, 'Hospitalisation Details'!J:J, "not found")</f>
        <v>1070</v>
      </c>
      <c r="N2302" s="2" t="str">
        <f>_xlfn.XLOOKUP(A2302, 'Hospitalisation Details'!A:A, 'Hospitalisation Details'!L:L, "not found")</f>
        <v>tier - 3</v>
      </c>
      <c r="O2302" s="2" t="str">
        <f>_xlfn.XLOOKUP(A2302, 'Hospitalisation Details'!A:A, 'Hospitalisation Details'!N:N, "not found")</f>
        <v>tier - 3</v>
      </c>
      <c r="P2302" s="2" t="str">
        <f>_xlfn.XLOOKUP(A2302, 'Hospitalisation Details'!A:A, 'Hospitalisation Details'!P:P, "not found")</f>
        <v>R1013</v>
      </c>
      <c r="Q2302" s="2">
        <f>_xlfn.XLOOKUP(A2302, 'Hospitalisation Details'!A:A, 'Hospitalisation Details'!H:H, "not found")</f>
        <v>18</v>
      </c>
    </row>
    <row r="2303" spans="1:17" ht="15.75" x14ac:dyDescent="0.25">
      <c r="A2303" s="15" t="s">
        <v>56</v>
      </c>
      <c r="B2303" s="2" t="str">
        <f>VLOOKUP(A2303, 'Customer Names'!A:E, 4, FALSE)</f>
        <v>David</v>
      </c>
      <c r="C2303" s="2">
        <f>_xlfn.XLOOKUP(A2303, 'Medical Examinations'!A:A, 'Medical Examinations'!B:B, "not found")</f>
        <v>16.399999999999999</v>
      </c>
      <c r="D2303" s="2">
        <f>_xlfn.XLOOKUP(A2303, 'Medical Examinations'!A:A, 'Medical Examinations'!D:D, "not found")</f>
        <v>5.4</v>
      </c>
      <c r="E2303" s="2" t="str">
        <f>_xlfn.XLOOKUP(A2303, 'Medical Examinations'!A:A, 'Medical Examinations'!F:F, "not found")</f>
        <v>No</v>
      </c>
      <c r="F2303" s="2" t="str">
        <f>_xlfn.XLOOKUP(A2303, 'Medical Examinations'!A:A, 'Medical Examinations'!G:G, "not found")</f>
        <v>No</v>
      </c>
      <c r="G2303" s="2" t="str">
        <f>_xlfn.XLOOKUP(A2303, 'Medical Examinations'!A:A, 'Medical Examinations'!H:H, "not found")</f>
        <v>Yes</v>
      </c>
      <c r="H2303" s="2">
        <f>_xlfn.XLOOKUP(A2303, 'Medical Examinations'!A:A, 'Medical Examinations'!J:J, "not found")</f>
        <v>1</v>
      </c>
      <c r="I2303" s="2" t="str">
        <f>_xlfn.XLOOKUP(A2303, 'Medical Examinations'!A:A, 'Medical Examinations'!L:L, "not found")</f>
        <v>No</v>
      </c>
      <c r="J2303" s="2" t="str">
        <f>_xlfn.XLOOKUP(A2303, 'Medical Examinations'!A:A, 'Medical Examinations'!C:C, "not found")</f>
        <v>Underweight</v>
      </c>
      <c r="K2303" s="2" t="str">
        <f>_xlfn.XLOOKUP(A2303, 'Medical Examinations'!A:A, 'Medical Examinations'!E:E, "not  found")</f>
        <v>Normal</v>
      </c>
      <c r="L2303" s="16">
        <f>_xlfn.XLOOKUP(A2303, 'Hospitalisation Details'!A:A, 'Hospitalisation Details'!G:G, "not found")</f>
        <v>34240</v>
      </c>
      <c r="M2303" s="17">
        <f>_xlfn.XLOOKUP(A2303, 'Hospitalisation Details'!A:A, 'Hospitalisation Details'!J:J, "not found")</f>
        <v>1068</v>
      </c>
      <c r="N2303" s="2" t="str">
        <f>_xlfn.XLOOKUP(A2303, 'Hospitalisation Details'!A:A, 'Hospitalisation Details'!L:L, "not found")</f>
        <v>tier - 3</v>
      </c>
      <c r="O2303" s="2" t="str">
        <f>_xlfn.XLOOKUP(A2303, 'Hospitalisation Details'!A:A, 'Hospitalisation Details'!N:N, "not found")</f>
        <v>tier - 1</v>
      </c>
      <c r="P2303" s="2" t="str">
        <f>_xlfn.XLOOKUP(A2303, 'Hospitalisation Details'!A:A, 'Hospitalisation Details'!P:P, "not found")</f>
        <v>R1013</v>
      </c>
      <c r="Q2303" s="2">
        <f>_xlfn.XLOOKUP(A2303, 'Hospitalisation Details'!A:A, 'Hospitalisation Details'!H:H, "not found")</f>
        <v>29</v>
      </c>
    </row>
    <row r="2304" spans="1:17" ht="15.75" x14ac:dyDescent="0.25">
      <c r="A2304" s="15" t="s">
        <v>55</v>
      </c>
      <c r="B2304" s="2" t="str">
        <f>VLOOKUP(A2304, 'Customer Names'!A:E, 4, FALSE)</f>
        <v>Evelyn L</v>
      </c>
      <c r="C2304" s="2">
        <f>_xlfn.XLOOKUP(A2304, 'Medical Examinations'!A:A, 'Medical Examinations'!B:B, "not found")</f>
        <v>15.77</v>
      </c>
      <c r="D2304" s="2">
        <f>_xlfn.XLOOKUP(A2304, 'Medical Examinations'!A:A, 'Medical Examinations'!D:D, "not found")</f>
        <v>6.05</v>
      </c>
      <c r="E2304" s="2" t="str">
        <f>_xlfn.XLOOKUP(A2304, 'Medical Examinations'!A:A, 'Medical Examinations'!F:F, "not found")</f>
        <v>yes</v>
      </c>
      <c r="F2304" s="2" t="str">
        <f>_xlfn.XLOOKUP(A2304, 'Medical Examinations'!A:A, 'Medical Examinations'!G:G, "not found")</f>
        <v>No</v>
      </c>
      <c r="G2304" s="2" t="str">
        <f>_xlfn.XLOOKUP(A2304, 'Medical Examinations'!A:A, 'Medical Examinations'!H:H, "not found")</f>
        <v>No</v>
      </c>
      <c r="H2304" s="2">
        <f>_xlfn.XLOOKUP(A2304, 'Medical Examinations'!A:A, 'Medical Examinations'!J:J, "not found")</f>
        <v>1</v>
      </c>
      <c r="I2304" s="2" t="str">
        <f>_xlfn.XLOOKUP(A2304, 'Medical Examinations'!A:A, 'Medical Examinations'!L:L, "not found")</f>
        <v>No</v>
      </c>
      <c r="J2304" s="2" t="str">
        <f>_xlfn.XLOOKUP(A2304, 'Medical Examinations'!A:A, 'Medical Examinations'!C:C, "not found")</f>
        <v>Underweight</v>
      </c>
      <c r="K2304" s="2" t="str">
        <f>_xlfn.XLOOKUP(A2304, 'Medical Examinations'!A:A, 'Medical Examinations'!E:E, "not  found")</f>
        <v>Prediabeties</v>
      </c>
      <c r="L2304" s="16">
        <f>_xlfn.XLOOKUP(A2304, 'Hospitalisation Details'!A:A, 'Hospitalisation Details'!G:G, "not found")</f>
        <v>34851</v>
      </c>
      <c r="M2304" s="17">
        <f>_xlfn.XLOOKUP(A2304, 'Hospitalisation Details'!A:A, 'Hospitalisation Details'!J:J, "not found")</f>
        <v>1056</v>
      </c>
      <c r="N2304" s="2" t="str">
        <f>_xlfn.XLOOKUP(A2304, 'Hospitalisation Details'!A:A, 'Hospitalisation Details'!L:L, "not found")</f>
        <v>tier - 3</v>
      </c>
      <c r="O2304" s="2" t="str">
        <f>_xlfn.XLOOKUP(A2304, 'Hospitalisation Details'!A:A, 'Hospitalisation Details'!N:N, "not found")</f>
        <v>tier - 2</v>
      </c>
      <c r="P2304" s="2" t="str">
        <f>_xlfn.XLOOKUP(A2304, 'Hospitalisation Details'!A:A, 'Hospitalisation Details'!P:P, "not found")</f>
        <v>R1013</v>
      </c>
      <c r="Q2304" s="2">
        <f>_xlfn.XLOOKUP(A2304, 'Hospitalisation Details'!A:A, 'Hospitalisation Details'!H:H, "not found")</f>
        <v>28</v>
      </c>
    </row>
    <row r="2305" spans="1:17" ht="15.75" x14ac:dyDescent="0.25">
      <c r="A2305" s="15" t="s">
        <v>54</v>
      </c>
      <c r="B2305" s="2" t="str">
        <f>VLOOKUP(A2305, 'Customer Names'!A:E, 4, FALSE)</f>
        <v>Jim</v>
      </c>
      <c r="C2305" s="2">
        <f>_xlfn.XLOOKUP(A2305, 'Medical Examinations'!A:A, 'Medical Examinations'!B:B, "not found")</f>
        <v>18.27</v>
      </c>
      <c r="D2305" s="2">
        <f>_xlfn.XLOOKUP(A2305, 'Medical Examinations'!A:A, 'Medical Examinations'!D:D, "not found")</f>
        <v>11.46</v>
      </c>
      <c r="E2305" s="2" t="str">
        <f>_xlfn.XLOOKUP(A2305, 'Medical Examinations'!A:A, 'Medical Examinations'!F:F, "not found")</f>
        <v>No</v>
      </c>
      <c r="F2305" s="2" t="str">
        <f>_xlfn.XLOOKUP(A2305, 'Medical Examinations'!A:A, 'Medical Examinations'!G:G, "not found")</f>
        <v>No</v>
      </c>
      <c r="G2305" s="2" t="str">
        <f>_xlfn.XLOOKUP(A2305, 'Medical Examinations'!A:A, 'Medical Examinations'!H:H, "not found")</f>
        <v>No</v>
      </c>
      <c r="H2305" s="2">
        <f>_xlfn.XLOOKUP(A2305, 'Medical Examinations'!A:A, 'Medical Examinations'!J:J, "not found")</f>
        <v>0</v>
      </c>
      <c r="I2305" s="2" t="str">
        <f>_xlfn.XLOOKUP(A2305, 'Medical Examinations'!A:A, 'Medical Examinations'!L:L, "not found")</f>
        <v>No</v>
      </c>
      <c r="J2305" s="2" t="str">
        <f>_xlfn.XLOOKUP(A2305, 'Medical Examinations'!A:A, 'Medical Examinations'!C:C, "not found")</f>
        <v>Underweight</v>
      </c>
      <c r="K2305" s="2" t="str">
        <f>_xlfn.XLOOKUP(A2305, 'Medical Examinations'!A:A, 'Medical Examinations'!E:E, "not  found")</f>
        <v>Diabetes</v>
      </c>
      <c r="L2305" s="16">
        <f>_xlfn.XLOOKUP(A2305, 'Hospitalisation Details'!A:A, 'Hospitalisation Details'!G:G, "not found")</f>
        <v>37438</v>
      </c>
      <c r="M2305" s="17">
        <f>_xlfn.XLOOKUP(A2305, 'Hospitalisation Details'!A:A, 'Hospitalisation Details'!J:J, "not found")</f>
        <v>1049</v>
      </c>
      <c r="N2305" s="2" t="str">
        <f>_xlfn.XLOOKUP(A2305, 'Hospitalisation Details'!A:A, 'Hospitalisation Details'!L:L, "not found")</f>
        <v>tier - 3</v>
      </c>
      <c r="O2305" s="2" t="str">
        <f>_xlfn.XLOOKUP(A2305, 'Hospitalisation Details'!A:A, 'Hospitalisation Details'!N:N, "not found")</f>
        <v>tier - 2</v>
      </c>
      <c r="P2305" s="2" t="str">
        <f>_xlfn.XLOOKUP(A2305, 'Hospitalisation Details'!A:A, 'Hospitalisation Details'!P:P, "not found")</f>
        <v>R1012</v>
      </c>
      <c r="Q2305" s="2">
        <f>_xlfn.XLOOKUP(A2305, 'Hospitalisation Details'!A:A, 'Hospitalisation Details'!H:H, "not found")</f>
        <v>20</v>
      </c>
    </row>
    <row r="2306" spans="1:17" ht="15.75" x14ac:dyDescent="0.25">
      <c r="A2306" s="15" t="s">
        <v>53</v>
      </c>
      <c r="B2306" s="2" t="str">
        <f>VLOOKUP(A2306, 'Customer Names'!A:E, 4, FALSE)</f>
        <v>Matthew S</v>
      </c>
      <c r="C2306" s="2">
        <f>_xlfn.XLOOKUP(A2306, 'Medical Examinations'!A:A, 'Medical Examinations'!B:B, "not found")</f>
        <v>16.489999999999998</v>
      </c>
      <c r="D2306" s="2">
        <f>_xlfn.XLOOKUP(A2306, 'Medical Examinations'!A:A, 'Medical Examinations'!D:D, "not found")</f>
        <v>8.48</v>
      </c>
      <c r="E2306" s="2" t="str">
        <f>_xlfn.XLOOKUP(A2306, 'Medical Examinations'!A:A, 'Medical Examinations'!F:F, "not found")</f>
        <v>No</v>
      </c>
      <c r="F2306" s="2" t="str">
        <f>_xlfn.XLOOKUP(A2306, 'Medical Examinations'!A:A, 'Medical Examinations'!G:G, "not found")</f>
        <v>No</v>
      </c>
      <c r="G2306" s="2" t="str">
        <f>_xlfn.XLOOKUP(A2306, 'Medical Examinations'!A:A, 'Medical Examinations'!H:H, "not found")</f>
        <v>No</v>
      </c>
      <c r="H2306" s="2">
        <f>_xlfn.XLOOKUP(A2306, 'Medical Examinations'!A:A, 'Medical Examinations'!J:J, "not found")</f>
        <v>0</v>
      </c>
      <c r="I2306" s="2" t="str">
        <f>_xlfn.XLOOKUP(A2306, 'Medical Examinations'!A:A, 'Medical Examinations'!L:L, "not found")</f>
        <v>No</v>
      </c>
      <c r="J2306" s="2" t="str">
        <f>_xlfn.XLOOKUP(A2306, 'Medical Examinations'!A:A, 'Medical Examinations'!C:C, "not found")</f>
        <v>Underweight</v>
      </c>
      <c r="K2306" s="2" t="str">
        <f>_xlfn.XLOOKUP(A2306, 'Medical Examinations'!A:A, 'Medical Examinations'!E:E, "not  found")</f>
        <v>Diabetes</v>
      </c>
      <c r="L2306" s="16">
        <f>_xlfn.XLOOKUP(A2306, 'Hospitalisation Details'!A:A, 'Hospitalisation Details'!G:G, "not found")</f>
        <v>37457</v>
      </c>
      <c r="M2306" s="17">
        <f>_xlfn.XLOOKUP(A2306, 'Hospitalisation Details'!A:A, 'Hospitalisation Details'!J:J, "not found")</f>
        <v>1047</v>
      </c>
      <c r="N2306" s="2" t="str">
        <f>_xlfn.XLOOKUP(A2306, 'Hospitalisation Details'!A:A, 'Hospitalisation Details'!L:L, "not found")</f>
        <v>tier - 3</v>
      </c>
      <c r="O2306" s="2" t="str">
        <f>_xlfn.XLOOKUP(A2306, 'Hospitalisation Details'!A:A, 'Hospitalisation Details'!N:N, "not found")</f>
        <v>tier - 1</v>
      </c>
      <c r="P2306" s="2" t="str">
        <f>_xlfn.XLOOKUP(A2306, 'Hospitalisation Details'!A:A, 'Hospitalisation Details'!P:P, "not found")</f>
        <v>R1013</v>
      </c>
      <c r="Q2306" s="2">
        <f>_xlfn.XLOOKUP(A2306, 'Hospitalisation Details'!A:A, 'Hospitalisation Details'!H:H, "not found")</f>
        <v>20</v>
      </c>
    </row>
    <row r="2307" spans="1:17" ht="15.75" x14ac:dyDescent="0.25">
      <c r="A2307" s="15" t="s">
        <v>52</v>
      </c>
      <c r="B2307" s="2" t="str">
        <f>VLOOKUP(A2307, 'Customer Names'!A:E, 4, FALSE)</f>
        <v>Kenneth</v>
      </c>
      <c r="C2307" s="2">
        <f>_xlfn.XLOOKUP(A2307, 'Medical Examinations'!A:A, 'Medical Examinations'!B:B, "not found")</f>
        <v>16.14</v>
      </c>
      <c r="D2307" s="2">
        <f>_xlfn.XLOOKUP(A2307, 'Medical Examinations'!A:A, 'Medical Examinations'!D:D, "not found")</f>
        <v>4.8600000000000003</v>
      </c>
      <c r="E2307" s="2" t="str">
        <f>_xlfn.XLOOKUP(A2307, 'Medical Examinations'!A:A, 'Medical Examinations'!F:F, "not found")</f>
        <v>No</v>
      </c>
      <c r="F2307" s="2" t="str">
        <f>_xlfn.XLOOKUP(A2307, 'Medical Examinations'!A:A, 'Medical Examinations'!G:G, "not found")</f>
        <v>No</v>
      </c>
      <c r="G2307" s="2" t="str">
        <f>_xlfn.XLOOKUP(A2307, 'Medical Examinations'!A:A, 'Medical Examinations'!H:H, "not found")</f>
        <v>No</v>
      </c>
      <c r="H2307" s="2">
        <f>_xlfn.XLOOKUP(A2307, 'Medical Examinations'!A:A, 'Medical Examinations'!J:J, "not found")</f>
        <v>0</v>
      </c>
      <c r="I2307" s="2" t="str">
        <f>_xlfn.XLOOKUP(A2307, 'Medical Examinations'!A:A, 'Medical Examinations'!L:L, "not found")</f>
        <v>No</v>
      </c>
      <c r="J2307" s="2" t="str">
        <f>_xlfn.XLOOKUP(A2307, 'Medical Examinations'!A:A, 'Medical Examinations'!C:C, "not found")</f>
        <v>Underweight</v>
      </c>
      <c r="K2307" s="2" t="str">
        <f>_xlfn.XLOOKUP(A2307, 'Medical Examinations'!A:A, 'Medical Examinations'!E:E, "not  found")</f>
        <v>Normal</v>
      </c>
      <c r="L2307" s="16">
        <f>_xlfn.XLOOKUP(A2307, 'Hospitalisation Details'!A:A, 'Hospitalisation Details'!G:G, "not found")</f>
        <v>34655</v>
      </c>
      <c r="M2307" s="17">
        <f>_xlfn.XLOOKUP(A2307, 'Hospitalisation Details'!A:A, 'Hospitalisation Details'!J:J, "not found")</f>
        <v>1044</v>
      </c>
      <c r="N2307" s="2" t="str">
        <f>_xlfn.XLOOKUP(A2307, 'Hospitalisation Details'!A:A, 'Hospitalisation Details'!L:L, "not found")</f>
        <v>tier - 3</v>
      </c>
      <c r="O2307" s="2" t="str">
        <f>_xlfn.XLOOKUP(A2307, 'Hospitalisation Details'!A:A, 'Hospitalisation Details'!N:N, "not found")</f>
        <v>tier - 2</v>
      </c>
      <c r="P2307" s="2" t="str">
        <f>_xlfn.XLOOKUP(A2307, 'Hospitalisation Details'!A:A, 'Hospitalisation Details'!P:P, "not found")</f>
        <v>R1013</v>
      </c>
      <c r="Q2307" s="2">
        <f>_xlfn.XLOOKUP(A2307, 'Hospitalisation Details'!A:A, 'Hospitalisation Details'!H:H, "not found")</f>
        <v>28</v>
      </c>
    </row>
    <row r="2308" spans="1:17" ht="15.75" x14ac:dyDescent="0.25">
      <c r="A2308" s="15" t="s">
        <v>51</v>
      </c>
      <c r="B2308" s="2" t="str">
        <f>VLOOKUP(A2308, 'Customer Names'!A:E, 4, FALSE)</f>
        <v>Andrea</v>
      </c>
      <c r="C2308" s="2">
        <f>_xlfn.XLOOKUP(A2308, 'Medical Examinations'!A:A, 'Medical Examinations'!B:B, "not found")</f>
        <v>20.85</v>
      </c>
      <c r="D2308" s="2">
        <f>_xlfn.XLOOKUP(A2308, 'Medical Examinations'!A:A, 'Medical Examinations'!D:D, "not found")</f>
        <v>4.45</v>
      </c>
      <c r="E2308" s="2" t="str">
        <f>_xlfn.XLOOKUP(A2308, 'Medical Examinations'!A:A, 'Medical Examinations'!F:F, "not found")</f>
        <v>yes</v>
      </c>
      <c r="F2308" s="2" t="str">
        <f>_xlfn.XLOOKUP(A2308, 'Medical Examinations'!A:A, 'Medical Examinations'!G:G, "not found")</f>
        <v>No</v>
      </c>
      <c r="G2308" s="2" t="str">
        <f>_xlfn.XLOOKUP(A2308, 'Medical Examinations'!A:A, 'Medical Examinations'!H:H, "not found")</f>
        <v>No</v>
      </c>
      <c r="H2308" s="2">
        <f>_xlfn.XLOOKUP(A2308, 'Medical Examinations'!A:A, 'Medical Examinations'!J:J, "not found")</f>
        <v>1</v>
      </c>
      <c r="I2308" s="2" t="str">
        <f>_xlfn.XLOOKUP(A2308, 'Medical Examinations'!A:A, 'Medical Examinations'!L:L, "not found")</f>
        <v>No</v>
      </c>
      <c r="J2308" s="2" t="str">
        <f>_xlfn.XLOOKUP(A2308, 'Medical Examinations'!A:A, 'Medical Examinations'!C:C, "not found")</f>
        <v>Normal Weight</v>
      </c>
      <c r="K2308" s="2" t="str">
        <f>_xlfn.XLOOKUP(A2308, 'Medical Examinations'!A:A, 'Medical Examinations'!E:E, "not  found")</f>
        <v>Normal</v>
      </c>
      <c r="L2308" s="16">
        <f>_xlfn.XLOOKUP(A2308, 'Hospitalisation Details'!A:A, 'Hospitalisation Details'!G:G, "not found")</f>
        <v>34977</v>
      </c>
      <c r="M2308" s="17">
        <f>_xlfn.XLOOKUP(A2308, 'Hospitalisation Details'!A:A, 'Hospitalisation Details'!J:J, "not found")</f>
        <v>1033.74</v>
      </c>
      <c r="N2308" s="2" t="str">
        <f>_xlfn.XLOOKUP(A2308, 'Hospitalisation Details'!A:A, 'Hospitalisation Details'!L:L, "not found")</f>
        <v>tier - 3</v>
      </c>
      <c r="O2308" s="2" t="str">
        <f>_xlfn.XLOOKUP(A2308, 'Hospitalisation Details'!A:A, 'Hospitalisation Details'!N:N, "not found")</f>
        <v>tier - 1</v>
      </c>
      <c r="P2308" s="2" t="str">
        <f>_xlfn.XLOOKUP(A2308, 'Hospitalisation Details'!A:A, 'Hospitalisation Details'!P:P, "not found")</f>
        <v>R1013</v>
      </c>
      <c r="Q2308" s="2">
        <f>_xlfn.XLOOKUP(A2308, 'Hospitalisation Details'!A:A, 'Hospitalisation Details'!H:H, "not found")</f>
        <v>27</v>
      </c>
    </row>
    <row r="2309" spans="1:17" ht="15.75" x14ac:dyDescent="0.25">
      <c r="A2309" s="15" t="s">
        <v>50</v>
      </c>
      <c r="B2309" s="2" t="str">
        <f>VLOOKUP(A2309, 'Customer Names'!A:E, 4, FALSE)</f>
        <v>Kristina</v>
      </c>
      <c r="C2309" s="2">
        <f>_xlfn.XLOOKUP(A2309, 'Medical Examinations'!A:A, 'Medical Examinations'!B:B, "not found")</f>
        <v>15.88</v>
      </c>
      <c r="D2309" s="2">
        <f>_xlfn.XLOOKUP(A2309, 'Medical Examinations'!A:A, 'Medical Examinations'!D:D, "not found")</f>
        <v>4.3600000000000003</v>
      </c>
      <c r="E2309" s="2" t="str">
        <f>_xlfn.XLOOKUP(A2309, 'Medical Examinations'!A:A, 'Medical Examinations'!F:F, "not found")</f>
        <v>No</v>
      </c>
      <c r="F2309" s="2" t="str">
        <f>_xlfn.XLOOKUP(A2309, 'Medical Examinations'!A:A, 'Medical Examinations'!G:G, "not found")</f>
        <v>No</v>
      </c>
      <c r="G2309" s="2" t="str">
        <f>_xlfn.XLOOKUP(A2309, 'Medical Examinations'!A:A, 'Medical Examinations'!H:H, "not found")</f>
        <v>No</v>
      </c>
      <c r="H2309" s="2">
        <f>_xlfn.XLOOKUP(A2309, 'Medical Examinations'!A:A, 'Medical Examinations'!J:J, "not found")</f>
        <v>0</v>
      </c>
      <c r="I2309" s="2" t="str">
        <f>_xlfn.XLOOKUP(A2309, 'Medical Examinations'!A:A, 'Medical Examinations'!L:L, "not found")</f>
        <v>No</v>
      </c>
      <c r="J2309" s="2" t="str">
        <f>_xlfn.XLOOKUP(A2309, 'Medical Examinations'!A:A, 'Medical Examinations'!C:C, "not found")</f>
        <v>Underweight</v>
      </c>
      <c r="K2309" s="2" t="str">
        <f>_xlfn.XLOOKUP(A2309, 'Medical Examinations'!A:A, 'Medical Examinations'!E:E, "not  found")</f>
        <v>Normal</v>
      </c>
      <c r="L2309" s="16">
        <f>_xlfn.XLOOKUP(A2309, 'Hospitalisation Details'!A:A, 'Hospitalisation Details'!G:G, "not found")</f>
        <v>36377</v>
      </c>
      <c r="M2309" s="17">
        <f>_xlfn.XLOOKUP(A2309, 'Hospitalisation Details'!A:A, 'Hospitalisation Details'!J:J, "not found")</f>
        <v>1019</v>
      </c>
      <c r="N2309" s="2" t="str">
        <f>_xlfn.XLOOKUP(A2309, 'Hospitalisation Details'!A:A, 'Hospitalisation Details'!L:L, "not found")</f>
        <v>tier - 3</v>
      </c>
      <c r="O2309" s="2" t="str">
        <f>_xlfn.XLOOKUP(A2309, 'Hospitalisation Details'!A:A, 'Hospitalisation Details'!N:N, "not found")</f>
        <v>tier - 2</v>
      </c>
      <c r="P2309" s="2" t="str">
        <f>_xlfn.XLOOKUP(A2309, 'Hospitalisation Details'!A:A, 'Hospitalisation Details'!P:P, "not found")</f>
        <v>R1013</v>
      </c>
      <c r="Q2309" s="2">
        <f>_xlfn.XLOOKUP(A2309, 'Hospitalisation Details'!A:A, 'Hospitalisation Details'!H:H, "not found")</f>
        <v>23</v>
      </c>
    </row>
    <row r="2310" spans="1:17" ht="15.75" x14ac:dyDescent="0.25">
      <c r="A2310" s="15" t="s">
        <v>49</v>
      </c>
      <c r="B2310" s="2" t="str">
        <f>VLOOKUP(A2310, 'Customer Names'!A:E, 4, FALSE)</f>
        <v>Kristen</v>
      </c>
      <c r="C2310" s="2">
        <f>_xlfn.XLOOKUP(A2310, 'Medical Examinations'!A:A, 'Medical Examinations'!B:B, "not found")</f>
        <v>20.66</v>
      </c>
      <c r="D2310" s="2">
        <f>_xlfn.XLOOKUP(A2310, 'Medical Examinations'!A:A, 'Medical Examinations'!D:D, "not found")</f>
        <v>5.8</v>
      </c>
      <c r="E2310" s="2" t="str">
        <f>_xlfn.XLOOKUP(A2310, 'Medical Examinations'!A:A, 'Medical Examinations'!F:F, "not found")</f>
        <v>No</v>
      </c>
      <c r="F2310" s="2" t="str">
        <f>_xlfn.XLOOKUP(A2310, 'Medical Examinations'!A:A, 'Medical Examinations'!G:G, "not found")</f>
        <v>yes</v>
      </c>
      <c r="G2310" s="2" t="str">
        <f>_xlfn.XLOOKUP(A2310, 'Medical Examinations'!A:A, 'Medical Examinations'!H:H, "not found")</f>
        <v>No</v>
      </c>
      <c r="H2310" s="2">
        <f>_xlfn.XLOOKUP(A2310, 'Medical Examinations'!A:A, 'Medical Examinations'!J:J, "not found")</f>
        <v>1</v>
      </c>
      <c r="I2310" s="2" t="str">
        <f>_xlfn.XLOOKUP(A2310, 'Medical Examinations'!A:A, 'Medical Examinations'!L:L, "not found")</f>
        <v>No</v>
      </c>
      <c r="J2310" s="2" t="str">
        <f>_xlfn.XLOOKUP(A2310, 'Medical Examinations'!A:A, 'Medical Examinations'!C:C, "not found")</f>
        <v>Normal Weight</v>
      </c>
      <c r="K2310" s="2" t="str">
        <f>_xlfn.XLOOKUP(A2310, 'Medical Examinations'!A:A, 'Medical Examinations'!E:E, "not  found")</f>
        <v>Prediabeties</v>
      </c>
      <c r="L2310" s="16">
        <f>_xlfn.XLOOKUP(A2310, 'Hospitalisation Details'!A:A, 'Hospitalisation Details'!G:G, "not found")</f>
        <v>36808</v>
      </c>
      <c r="M2310" s="17">
        <f>_xlfn.XLOOKUP(A2310, 'Hospitalisation Details'!A:A, 'Hospitalisation Details'!J:J, "not found")</f>
        <v>1012</v>
      </c>
      <c r="N2310" s="2" t="str">
        <f>_xlfn.XLOOKUP(A2310, 'Hospitalisation Details'!A:A, 'Hospitalisation Details'!L:L, "not found")</f>
        <v>tier - 3</v>
      </c>
      <c r="O2310" s="2" t="str">
        <f>_xlfn.XLOOKUP(A2310, 'Hospitalisation Details'!A:A, 'Hospitalisation Details'!N:N, "not found")</f>
        <v>tier - 2</v>
      </c>
      <c r="P2310" s="2" t="str">
        <f>_xlfn.XLOOKUP(A2310, 'Hospitalisation Details'!A:A, 'Hospitalisation Details'!P:P, "not found")</f>
        <v>R1013</v>
      </c>
      <c r="Q2310" s="2">
        <f>_xlfn.XLOOKUP(A2310, 'Hospitalisation Details'!A:A, 'Hospitalisation Details'!H:H, "not found")</f>
        <v>22</v>
      </c>
    </row>
    <row r="2311" spans="1:17" ht="15.75" x14ac:dyDescent="0.25">
      <c r="A2311" s="15" t="s">
        <v>48</v>
      </c>
      <c r="B2311" s="2" t="str">
        <f>VLOOKUP(A2311, 'Customer Names'!A:E, 4, FALSE)</f>
        <v>Matthew</v>
      </c>
      <c r="C2311" s="2">
        <f>_xlfn.XLOOKUP(A2311, 'Medical Examinations'!A:A, 'Medical Examinations'!B:B, "not found")</f>
        <v>20.399999999999999</v>
      </c>
      <c r="D2311" s="2">
        <f>_xlfn.XLOOKUP(A2311, 'Medical Examinations'!A:A, 'Medical Examinations'!D:D, "not found")</f>
        <v>5.27</v>
      </c>
      <c r="E2311" s="2" t="str">
        <f>_xlfn.XLOOKUP(A2311, 'Medical Examinations'!A:A, 'Medical Examinations'!F:F, "not found")</f>
        <v>No</v>
      </c>
      <c r="F2311" s="2" t="str">
        <f>_xlfn.XLOOKUP(A2311, 'Medical Examinations'!A:A, 'Medical Examinations'!G:G, "not found")</f>
        <v>No</v>
      </c>
      <c r="G2311" s="2" t="str">
        <f>_xlfn.XLOOKUP(A2311, 'Medical Examinations'!A:A, 'Medical Examinations'!H:H, "not found")</f>
        <v>No</v>
      </c>
      <c r="H2311" s="2">
        <f>_xlfn.XLOOKUP(A2311, 'Medical Examinations'!A:A, 'Medical Examinations'!J:J, "not found")</f>
        <v>0</v>
      </c>
      <c r="I2311" s="2" t="str">
        <f>_xlfn.XLOOKUP(A2311, 'Medical Examinations'!A:A, 'Medical Examinations'!L:L, "not found")</f>
        <v>No</v>
      </c>
      <c r="J2311" s="2" t="str">
        <f>_xlfn.XLOOKUP(A2311, 'Medical Examinations'!A:A, 'Medical Examinations'!C:C, "not found")</f>
        <v>Normal Weight</v>
      </c>
      <c r="K2311" s="2" t="str">
        <f>_xlfn.XLOOKUP(A2311, 'Medical Examinations'!A:A, 'Medical Examinations'!E:E, "not  found")</f>
        <v>Normal</v>
      </c>
      <c r="L2311" s="16">
        <f>_xlfn.XLOOKUP(A2311, 'Hospitalisation Details'!A:A, 'Hospitalisation Details'!G:G, "not found")</f>
        <v>34660</v>
      </c>
      <c r="M2311" s="17">
        <f>_xlfn.XLOOKUP(A2311, 'Hospitalisation Details'!A:A, 'Hospitalisation Details'!J:J, "not found")</f>
        <v>1006.65</v>
      </c>
      <c r="N2311" s="2" t="str">
        <f>_xlfn.XLOOKUP(A2311, 'Hospitalisation Details'!A:A, 'Hospitalisation Details'!L:L, "not found")</f>
        <v>tier - 3</v>
      </c>
      <c r="O2311" s="2" t="str">
        <f>_xlfn.XLOOKUP(A2311, 'Hospitalisation Details'!A:A, 'Hospitalisation Details'!N:N, "not found")</f>
        <v>tier - 2</v>
      </c>
      <c r="P2311" s="2" t="str">
        <f>_xlfn.XLOOKUP(A2311, 'Hospitalisation Details'!A:A, 'Hospitalisation Details'!P:P, "not found")</f>
        <v>R1013</v>
      </c>
      <c r="Q2311" s="2">
        <f>_xlfn.XLOOKUP(A2311, 'Hospitalisation Details'!A:A, 'Hospitalisation Details'!H:H, "not found")</f>
        <v>28</v>
      </c>
    </row>
    <row r="2312" spans="1:17" ht="15.75" x14ac:dyDescent="0.25">
      <c r="A2312" s="15" t="s">
        <v>47</v>
      </c>
      <c r="B2312" s="2" t="str">
        <f>VLOOKUP(A2312, 'Customer Names'!A:E, 4, FALSE)</f>
        <v>Kathleen</v>
      </c>
      <c r="C2312" s="2">
        <f>_xlfn.XLOOKUP(A2312, 'Medical Examinations'!A:A, 'Medical Examinations'!B:B, "not found")</f>
        <v>25.19</v>
      </c>
      <c r="D2312" s="2">
        <f>_xlfn.XLOOKUP(A2312, 'Medical Examinations'!A:A, 'Medical Examinations'!D:D, "not found")</f>
        <v>5.64</v>
      </c>
      <c r="E2312" s="2" t="str">
        <f>_xlfn.XLOOKUP(A2312, 'Medical Examinations'!A:A, 'Medical Examinations'!F:F, "not found")</f>
        <v>yes</v>
      </c>
      <c r="F2312" s="2" t="str">
        <f>_xlfn.XLOOKUP(A2312, 'Medical Examinations'!A:A, 'Medical Examinations'!G:G, "not found")</f>
        <v>No</v>
      </c>
      <c r="G2312" s="2" t="str">
        <f>_xlfn.XLOOKUP(A2312, 'Medical Examinations'!A:A, 'Medical Examinations'!H:H, "not found")</f>
        <v>No</v>
      </c>
      <c r="H2312" s="2">
        <f>_xlfn.XLOOKUP(A2312, 'Medical Examinations'!A:A, 'Medical Examinations'!J:J, "not found")</f>
        <v>0</v>
      </c>
      <c r="I2312" s="2" t="str">
        <f>_xlfn.XLOOKUP(A2312, 'Medical Examinations'!A:A, 'Medical Examinations'!L:L, "not found")</f>
        <v>No</v>
      </c>
      <c r="J2312" s="2" t="str">
        <f>_xlfn.XLOOKUP(A2312, 'Medical Examinations'!A:A, 'Medical Examinations'!C:C, "not found")</f>
        <v>Overweight</v>
      </c>
      <c r="K2312" s="2" t="str">
        <f>_xlfn.XLOOKUP(A2312, 'Medical Examinations'!A:A, 'Medical Examinations'!E:E, "not  found")</f>
        <v>Normal</v>
      </c>
      <c r="L2312" s="16">
        <f>_xlfn.XLOOKUP(A2312, 'Hospitalisation Details'!A:A, 'Hospitalisation Details'!G:G, "not found")</f>
        <v>37122</v>
      </c>
      <c r="M2312" s="17">
        <f>_xlfn.XLOOKUP(A2312, 'Hospitalisation Details'!A:A, 'Hospitalisation Details'!J:J, "not found")</f>
        <v>964.71</v>
      </c>
      <c r="N2312" s="2" t="str">
        <f>_xlfn.XLOOKUP(A2312, 'Hospitalisation Details'!A:A, 'Hospitalisation Details'!L:L, "not found")</f>
        <v>tier - 3</v>
      </c>
      <c r="O2312" s="2" t="str">
        <f>_xlfn.XLOOKUP(A2312, 'Hospitalisation Details'!A:A, 'Hospitalisation Details'!N:N, "not found")</f>
        <v>tier - 2</v>
      </c>
      <c r="P2312" s="2" t="str">
        <f>_xlfn.XLOOKUP(A2312, 'Hospitalisation Details'!A:A, 'Hospitalisation Details'!P:P, "not found")</f>
        <v>R1013</v>
      </c>
      <c r="Q2312" s="2">
        <f>_xlfn.XLOOKUP(A2312, 'Hospitalisation Details'!A:A, 'Hospitalisation Details'!H:H, "not found")</f>
        <v>21</v>
      </c>
    </row>
    <row r="2313" spans="1:17" ht="15.75" x14ac:dyDescent="0.25">
      <c r="A2313" s="15" t="s">
        <v>46</v>
      </c>
      <c r="B2313" s="2" t="str">
        <f>VLOOKUP(A2313, 'Customer Names'!A:E, 4, FALSE)</f>
        <v>Lindsey</v>
      </c>
      <c r="C2313" s="2">
        <f>_xlfn.XLOOKUP(A2313, 'Medical Examinations'!A:A, 'Medical Examinations'!B:B, "not found")</f>
        <v>20.54</v>
      </c>
      <c r="D2313" s="2">
        <f>_xlfn.XLOOKUP(A2313, 'Medical Examinations'!A:A, 'Medical Examinations'!D:D, "not found")</f>
        <v>4.2</v>
      </c>
      <c r="E2313" s="2" t="str">
        <f>_xlfn.XLOOKUP(A2313, 'Medical Examinations'!A:A, 'Medical Examinations'!F:F, "not found")</f>
        <v>yes</v>
      </c>
      <c r="F2313" s="2" t="str">
        <f>_xlfn.XLOOKUP(A2313, 'Medical Examinations'!A:A, 'Medical Examinations'!G:G, "not found")</f>
        <v>No</v>
      </c>
      <c r="G2313" s="2" t="str">
        <f>_xlfn.XLOOKUP(A2313, 'Medical Examinations'!A:A, 'Medical Examinations'!H:H, "not found")</f>
        <v>No</v>
      </c>
      <c r="H2313" s="2">
        <f>_xlfn.XLOOKUP(A2313, 'Medical Examinations'!A:A, 'Medical Examinations'!J:J, "not found")</f>
        <v>1</v>
      </c>
      <c r="I2313" s="2" t="str">
        <f>_xlfn.XLOOKUP(A2313, 'Medical Examinations'!A:A, 'Medical Examinations'!L:L, "not found")</f>
        <v>No</v>
      </c>
      <c r="J2313" s="2" t="str">
        <f>_xlfn.XLOOKUP(A2313, 'Medical Examinations'!A:A, 'Medical Examinations'!C:C, "not found")</f>
        <v>Normal Weight</v>
      </c>
      <c r="K2313" s="2" t="str">
        <f>_xlfn.XLOOKUP(A2313, 'Medical Examinations'!A:A, 'Medical Examinations'!E:E, "not  found")</f>
        <v>Normal</v>
      </c>
      <c r="L2313" s="16">
        <f>_xlfn.XLOOKUP(A2313, 'Hospitalisation Details'!A:A, 'Hospitalisation Details'!G:G, "not found")</f>
        <v>35000</v>
      </c>
      <c r="M2313" s="17">
        <f>_xlfn.XLOOKUP(A2313, 'Hospitalisation Details'!A:A, 'Hospitalisation Details'!J:J, "not found")</f>
        <v>928.59</v>
      </c>
      <c r="N2313" s="2" t="str">
        <f>_xlfn.XLOOKUP(A2313, 'Hospitalisation Details'!A:A, 'Hospitalisation Details'!L:L, "not found")</f>
        <v>tier - 3</v>
      </c>
      <c r="O2313" s="2" t="str">
        <f>_xlfn.XLOOKUP(A2313, 'Hospitalisation Details'!A:A, 'Hospitalisation Details'!N:N, "not found")</f>
        <v>tier - 1</v>
      </c>
      <c r="P2313" s="2" t="str">
        <f>_xlfn.XLOOKUP(A2313, 'Hospitalisation Details'!A:A, 'Hospitalisation Details'!P:P, "not found")</f>
        <v>R1013</v>
      </c>
      <c r="Q2313" s="2">
        <f>_xlfn.XLOOKUP(A2313, 'Hospitalisation Details'!A:A, 'Hospitalisation Details'!H:H, "not found")</f>
        <v>27</v>
      </c>
    </row>
    <row r="2314" spans="1:17" ht="15.75" x14ac:dyDescent="0.25">
      <c r="A2314" s="15" t="s">
        <v>45</v>
      </c>
      <c r="B2314" s="2" t="str">
        <f>VLOOKUP(A2314, 'Customer Names'!A:E, 4, FALSE)</f>
        <v>Robert</v>
      </c>
      <c r="C2314" s="2">
        <f>_xlfn.XLOOKUP(A2314, 'Medical Examinations'!A:A, 'Medical Examinations'!B:B, "not found")</f>
        <v>20.13</v>
      </c>
      <c r="D2314" s="2">
        <f>_xlfn.XLOOKUP(A2314, 'Medical Examinations'!A:A, 'Medical Examinations'!D:D, "not found")</f>
        <v>5.42</v>
      </c>
      <c r="E2314" s="2" t="str">
        <f>_xlfn.XLOOKUP(A2314, 'Medical Examinations'!A:A, 'Medical Examinations'!F:F, "not found")</f>
        <v>No</v>
      </c>
      <c r="F2314" s="2" t="str">
        <f>_xlfn.XLOOKUP(A2314, 'Medical Examinations'!A:A, 'Medical Examinations'!G:G, "not found")</f>
        <v>No</v>
      </c>
      <c r="G2314" s="2" t="str">
        <f>_xlfn.XLOOKUP(A2314, 'Medical Examinations'!A:A, 'Medical Examinations'!H:H, "not found")</f>
        <v>No</v>
      </c>
      <c r="H2314" s="2">
        <f>_xlfn.XLOOKUP(A2314, 'Medical Examinations'!A:A, 'Medical Examinations'!J:J, "not found")</f>
        <v>0</v>
      </c>
      <c r="I2314" s="2" t="str">
        <f>_xlfn.XLOOKUP(A2314, 'Medical Examinations'!A:A, 'Medical Examinations'!L:L, "not found")</f>
        <v>No</v>
      </c>
      <c r="J2314" s="2" t="str">
        <f>_xlfn.XLOOKUP(A2314, 'Medical Examinations'!A:A, 'Medical Examinations'!C:C, "not found")</f>
        <v>Normal Weight</v>
      </c>
      <c r="K2314" s="2" t="str">
        <f>_xlfn.XLOOKUP(A2314, 'Medical Examinations'!A:A, 'Medical Examinations'!E:E, "not  found")</f>
        <v>Normal</v>
      </c>
      <c r="L2314" s="16">
        <f>_xlfn.XLOOKUP(A2314, 'Hospitalisation Details'!A:A, 'Hospitalisation Details'!G:G, "not found")</f>
        <v>34637</v>
      </c>
      <c r="M2314" s="17">
        <f>_xlfn.XLOOKUP(A2314, 'Hospitalisation Details'!A:A, 'Hospitalisation Details'!J:J, "not found")</f>
        <v>915.07</v>
      </c>
      <c r="N2314" s="2" t="str">
        <f>_xlfn.XLOOKUP(A2314, 'Hospitalisation Details'!A:A, 'Hospitalisation Details'!L:L, "not found")</f>
        <v>tier - 3</v>
      </c>
      <c r="O2314" s="2" t="str">
        <f>_xlfn.XLOOKUP(A2314, 'Hospitalisation Details'!A:A, 'Hospitalisation Details'!N:N, "not found")</f>
        <v>tier - 1</v>
      </c>
      <c r="P2314" s="2" t="str">
        <f>_xlfn.XLOOKUP(A2314, 'Hospitalisation Details'!A:A, 'Hospitalisation Details'!P:P, "not found")</f>
        <v>R1013</v>
      </c>
      <c r="Q2314" s="2">
        <f>_xlfn.XLOOKUP(A2314, 'Hospitalisation Details'!A:A, 'Hospitalisation Details'!H:H, "not found")</f>
        <v>28</v>
      </c>
    </row>
    <row r="2315" spans="1:17" ht="15.75" x14ac:dyDescent="0.25">
      <c r="A2315" s="15" t="s">
        <v>44</v>
      </c>
      <c r="B2315" s="2" t="str">
        <f>VLOOKUP(A2315, 'Customer Names'!A:E, 4, FALSE)</f>
        <v>Sarah E.</v>
      </c>
      <c r="C2315" s="2">
        <f>_xlfn.XLOOKUP(A2315, 'Medical Examinations'!A:A, 'Medical Examinations'!B:B, "not found")</f>
        <v>18.93</v>
      </c>
      <c r="D2315" s="2">
        <f>_xlfn.XLOOKUP(A2315, 'Medical Examinations'!A:A, 'Medical Examinations'!D:D, "not found")</f>
        <v>6.11</v>
      </c>
      <c r="E2315" s="2" t="str">
        <f>_xlfn.XLOOKUP(A2315, 'Medical Examinations'!A:A, 'Medical Examinations'!F:F, "not found")</f>
        <v>No</v>
      </c>
      <c r="F2315" s="2" t="str">
        <f>_xlfn.XLOOKUP(A2315, 'Medical Examinations'!A:A, 'Medical Examinations'!G:G, "not found")</f>
        <v>No</v>
      </c>
      <c r="G2315" s="2" t="str">
        <f>_xlfn.XLOOKUP(A2315, 'Medical Examinations'!A:A, 'Medical Examinations'!H:H, "not found")</f>
        <v>Yes</v>
      </c>
      <c r="H2315" s="2">
        <f>_xlfn.XLOOKUP(A2315, 'Medical Examinations'!A:A, 'Medical Examinations'!J:J, "not found")</f>
        <v>1</v>
      </c>
      <c r="I2315" s="2" t="str">
        <f>_xlfn.XLOOKUP(A2315, 'Medical Examinations'!A:A, 'Medical Examinations'!L:L, "not found")</f>
        <v>No</v>
      </c>
      <c r="J2315" s="2" t="str">
        <f>_xlfn.XLOOKUP(A2315, 'Medical Examinations'!A:A, 'Medical Examinations'!C:C, "not found")</f>
        <v>Normal Weight</v>
      </c>
      <c r="K2315" s="2" t="str">
        <f>_xlfn.XLOOKUP(A2315, 'Medical Examinations'!A:A, 'Medical Examinations'!E:E, "not  found")</f>
        <v>Prediabeties</v>
      </c>
      <c r="L2315" s="16">
        <f>_xlfn.XLOOKUP(A2315, 'Hospitalisation Details'!A:A, 'Hospitalisation Details'!G:G, "not found")</f>
        <v>34300</v>
      </c>
      <c r="M2315" s="17">
        <f>_xlfn.XLOOKUP(A2315, 'Hospitalisation Details'!A:A, 'Hospitalisation Details'!J:J, "not found")</f>
        <v>896.21</v>
      </c>
      <c r="N2315" s="2" t="str">
        <f>_xlfn.XLOOKUP(A2315, 'Hospitalisation Details'!A:A, 'Hospitalisation Details'!L:L, "not found")</f>
        <v>tier - 3</v>
      </c>
      <c r="O2315" s="2" t="str">
        <f>_xlfn.XLOOKUP(A2315, 'Hospitalisation Details'!A:A, 'Hospitalisation Details'!N:N, "not found")</f>
        <v>tier - 1</v>
      </c>
      <c r="P2315" s="2" t="str">
        <f>_xlfn.XLOOKUP(A2315, 'Hospitalisation Details'!A:A, 'Hospitalisation Details'!P:P, "not found")</f>
        <v>R1013</v>
      </c>
      <c r="Q2315" s="2">
        <f>_xlfn.XLOOKUP(A2315, 'Hospitalisation Details'!A:A, 'Hospitalisation Details'!H:H, "not found")</f>
        <v>29</v>
      </c>
    </row>
    <row r="2316" spans="1:17" ht="15.75" x14ac:dyDescent="0.25">
      <c r="A2316" s="15" t="s">
        <v>43</v>
      </c>
      <c r="B2316" s="2" t="str">
        <f>VLOOKUP(A2316, 'Customer Names'!A:E, 4, FALSE)</f>
        <v>Flannery</v>
      </c>
      <c r="C2316" s="2">
        <f>_xlfn.XLOOKUP(A2316, 'Medical Examinations'!A:A, 'Medical Examinations'!B:B, "not found")</f>
        <v>24.14</v>
      </c>
      <c r="D2316" s="2">
        <f>_xlfn.XLOOKUP(A2316, 'Medical Examinations'!A:A, 'Medical Examinations'!D:D, "not found")</f>
        <v>5.29</v>
      </c>
      <c r="E2316" s="2" t="str">
        <f>_xlfn.XLOOKUP(A2316, 'Medical Examinations'!A:A, 'Medical Examinations'!F:F, "not found")</f>
        <v>No</v>
      </c>
      <c r="F2316" s="2" t="str">
        <f>_xlfn.XLOOKUP(A2316, 'Medical Examinations'!A:A, 'Medical Examinations'!G:G, "not found")</f>
        <v>yes</v>
      </c>
      <c r="G2316" s="2" t="str">
        <f>_xlfn.XLOOKUP(A2316, 'Medical Examinations'!A:A, 'Medical Examinations'!H:H, "not found")</f>
        <v>No</v>
      </c>
      <c r="H2316" s="2">
        <f>_xlfn.XLOOKUP(A2316, 'Medical Examinations'!A:A, 'Medical Examinations'!J:J, "not found")</f>
        <v>1</v>
      </c>
      <c r="I2316" s="2" t="str">
        <f>_xlfn.XLOOKUP(A2316, 'Medical Examinations'!A:A, 'Medical Examinations'!L:L, "not found")</f>
        <v>No</v>
      </c>
      <c r="J2316" s="2" t="str">
        <f>_xlfn.XLOOKUP(A2316, 'Medical Examinations'!A:A, 'Medical Examinations'!C:C, "not found")</f>
        <v>Normal Weight</v>
      </c>
      <c r="K2316" s="2" t="str">
        <f>_xlfn.XLOOKUP(A2316, 'Medical Examinations'!A:A, 'Medical Examinations'!E:E, "not  found")</f>
        <v>Normal</v>
      </c>
      <c r="L2316" s="16">
        <f>_xlfn.XLOOKUP(A2316, 'Hospitalisation Details'!A:A, 'Hospitalisation Details'!G:G, "not found")</f>
        <v>36848</v>
      </c>
      <c r="M2316" s="17">
        <f>_xlfn.XLOOKUP(A2316, 'Hospitalisation Details'!A:A, 'Hospitalisation Details'!J:J, "not found")</f>
        <v>865.41</v>
      </c>
      <c r="N2316" s="2" t="str">
        <f>_xlfn.XLOOKUP(A2316, 'Hospitalisation Details'!A:A, 'Hospitalisation Details'!L:L, "not found")</f>
        <v>tier - 3</v>
      </c>
      <c r="O2316" s="2" t="str">
        <f>_xlfn.XLOOKUP(A2316, 'Hospitalisation Details'!A:A, 'Hospitalisation Details'!N:N, "not found")</f>
        <v>tier - 1</v>
      </c>
      <c r="P2316" s="2" t="str">
        <f>_xlfn.XLOOKUP(A2316, 'Hospitalisation Details'!A:A, 'Hospitalisation Details'!P:P, "not found")</f>
        <v>R1013</v>
      </c>
      <c r="Q2316" s="2">
        <f>_xlfn.XLOOKUP(A2316, 'Hospitalisation Details'!A:A, 'Hospitalisation Details'!H:H, "not found")</f>
        <v>22</v>
      </c>
    </row>
    <row r="2317" spans="1:17" ht="15.75" x14ac:dyDescent="0.25">
      <c r="A2317" s="15" t="s">
        <v>41</v>
      </c>
      <c r="B2317" s="2" t="str">
        <f>VLOOKUP(A2317, 'Customer Names'!A:E, 4, FALSE)</f>
        <v>John T</v>
      </c>
      <c r="C2317" s="2">
        <f>_xlfn.XLOOKUP(A2317, 'Medical Examinations'!A:A, 'Medical Examinations'!B:B, "not found")</f>
        <v>25.03</v>
      </c>
      <c r="D2317" s="2">
        <f>_xlfn.XLOOKUP(A2317, 'Medical Examinations'!A:A, 'Medical Examinations'!D:D, "not found")</f>
        <v>5.91</v>
      </c>
      <c r="E2317" s="2" t="str">
        <f>_xlfn.XLOOKUP(A2317, 'Medical Examinations'!A:A, 'Medical Examinations'!F:F, "not found")</f>
        <v>No</v>
      </c>
      <c r="F2317" s="2" t="str">
        <f>_xlfn.XLOOKUP(A2317, 'Medical Examinations'!A:A, 'Medical Examinations'!G:G, "not found")</f>
        <v>yes</v>
      </c>
      <c r="G2317" s="2" t="str">
        <f>_xlfn.XLOOKUP(A2317, 'Medical Examinations'!A:A, 'Medical Examinations'!H:H, "not found")</f>
        <v>No</v>
      </c>
      <c r="H2317" s="2">
        <f>_xlfn.XLOOKUP(A2317, 'Medical Examinations'!A:A, 'Medical Examinations'!J:J, "not found")</f>
        <v>1</v>
      </c>
      <c r="I2317" s="2" t="str">
        <f>_xlfn.XLOOKUP(A2317, 'Medical Examinations'!A:A, 'Medical Examinations'!L:L, "not found")</f>
        <v>No</v>
      </c>
      <c r="J2317" s="2" t="str">
        <f>_xlfn.XLOOKUP(A2317, 'Medical Examinations'!A:A, 'Medical Examinations'!C:C, "not found")</f>
        <v>Overweight</v>
      </c>
      <c r="K2317" s="2" t="str">
        <f>_xlfn.XLOOKUP(A2317, 'Medical Examinations'!A:A, 'Medical Examinations'!E:E, "not  found")</f>
        <v>Prediabeties</v>
      </c>
      <c r="L2317" s="16">
        <f>_xlfn.XLOOKUP(A2317, 'Hospitalisation Details'!A:A, 'Hospitalisation Details'!G:G, "not found")</f>
        <v>38267</v>
      </c>
      <c r="M2317" s="17">
        <f>_xlfn.XLOOKUP(A2317, 'Hospitalisation Details'!A:A, 'Hospitalisation Details'!J:J, "not found")</f>
        <v>830.52</v>
      </c>
      <c r="N2317" s="2" t="str">
        <f>_xlfn.XLOOKUP(A2317, 'Hospitalisation Details'!A:A, 'Hospitalisation Details'!L:L, "not found")</f>
        <v>tier - 3</v>
      </c>
      <c r="O2317" s="2" t="str">
        <f>_xlfn.XLOOKUP(A2317, 'Hospitalisation Details'!A:A, 'Hospitalisation Details'!N:N, "not found")</f>
        <v>tier - 2</v>
      </c>
      <c r="P2317" s="2" t="str">
        <f>_xlfn.XLOOKUP(A2317, 'Hospitalisation Details'!A:A, 'Hospitalisation Details'!P:P, "not found")</f>
        <v>R1011</v>
      </c>
      <c r="Q2317" s="2">
        <f>_xlfn.XLOOKUP(A2317, 'Hospitalisation Details'!A:A, 'Hospitalisation Details'!H:H, "not found")</f>
        <v>18</v>
      </c>
    </row>
    <row r="2318" spans="1:17" ht="15.75" x14ac:dyDescent="0.25">
      <c r="A2318" s="15" t="s">
        <v>40</v>
      </c>
      <c r="B2318" s="2" t="str">
        <f>VLOOKUP(A2318, 'Customer Names'!A:E, 4, FALSE)</f>
        <v>Koji</v>
      </c>
      <c r="C2318" s="2">
        <f>_xlfn.XLOOKUP(A2318, 'Medical Examinations'!A:A, 'Medical Examinations'!B:B, "not found")</f>
        <v>20.47</v>
      </c>
      <c r="D2318" s="2">
        <f>_xlfn.XLOOKUP(A2318, 'Medical Examinations'!A:A, 'Medical Examinations'!D:D, "not found")</f>
        <v>5.81</v>
      </c>
      <c r="E2318" s="2" t="str">
        <f>_xlfn.XLOOKUP(A2318, 'Medical Examinations'!A:A, 'Medical Examinations'!F:F, "not found")</f>
        <v>yes</v>
      </c>
      <c r="F2318" s="2" t="str">
        <f>_xlfn.XLOOKUP(A2318, 'Medical Examinations'!A:A, 'Medical Examinations'!G:G, "not found")</f>
        <v>No</v>
      </c>
      <c r="G2318" s="2" t="str">
        <f>_xlfn.XLOOKUP(A2318, 'Medical Examinations'!A:A, 'Medical Examinations'!H:H, "not found")</f>
        <v>No</v>
      </c>
      <c r="H2318" s="2">
        <f>_xlfn.XLOOKUP(A2318, 'Medical Examinations'!A:A, 'Medical Examinations'!J:J, "not found")</f>
        <v>1</v>
      </c>
      <c r="I2318" s="2" t="str">
        <f>_xlfn.XLOOKUP(A2318, 'Medical Examinations'!A:A, 'Medical Examinations'!L:L, "not found")</f>
        <v>No</v>
      </c>
      <c r="J2318" s="2" t="str">
        <f>_xlfn.XLOOKUP(A2318, 'Medical Examinations'!A:A, 'Medical Examinations'!C:C, "not found")</f>
        <v>Normal Weight</v>
      </c>
      <c r="K2318" s="2" t="str">
        <f>_xlfn.XLOOKUP(A2318, 'Medical Examinations'!A:A, 'Medical Examinations'!E:E, "not  found")</f>
        <v>Prediabeties</v>
      </c>
      <c r="L2318" s="16">
        <f>_xlfn.XLOOKUP(A2318, 'Hospitalisation Details'!A:A, 'Hospitalisation Details'!G:G, "not found")</f>
        <v>35040</v>
      </c>
      <c r="M2318" s="17">
        <f>_xlfn.XLOOKUP(A2318, 'Hospitalisation Details'!A:A, 'Hospitalisation Details'!J:J, "not found")</f>
        <v>773.54</v>
      </c>
      <c r="N2318" s="2" t="str">
        <f>_xlfn.XLOOKUP(A2318, 'Hospitalisation Details'!A:A, 'Hospitalisation Details'!L:L, "not found")</f>
        <v>tier - 3</v>
      </c>
      <c r="O2318" s="2" t="str">
        <f>_xlfn.XLOOKUP(A2318, 'Hospitalisation Details'!A:A, 'Hospitalisation Details'!N:N, "not found")</f>
        <v>tier - 2</v>
      </c>
      <c r="P2318" s="2" t="str">
        <f>_xlfn.XLOOKUP(A2318, 'Hospitalisation Details'!A:A, 'Hospitalisation Details'!P:P, "not found")</f>
        <v>R1013</v>
      </c>
      <c r="Q2318" s="2">
        <f>_xlfn.XLOOKUP(A2318, 'Hospitalisation Details'!A:A, 'Hospitalisation Details'!H:H, "not found")</f>
        <v>27</v>
      </c>
    </row>
    <row r="2319" spans="1:17" ht="15.75" x14ac:dyDescent="0.25">
      <c r="A2319" s="15" t="s">
        <v>39</v>
      </c>
      <c r="B2319" s="2" t="str">
        <f>VLOOKUP(A2319, 'Customer Names'!A:E, 4, FALSE)</f>
        <v>Candice M</v>
      </c>
      <c r="C2319" s="2">
        <f>_xlfn.XLOOKUP(A2319, 'Medical Examinations'!A:A, 'Medical Examinations'!B:B, "not found")</f>
        <v>18.82</v>
      </c>
      <c r="D2319" s="2">
        <f>_xlfn.XLOOKUP(A2319, 'Medical Examinations'!A:A, 'Medical Examinations'!D:D, "not found")</f>
        <v>5.51</v>
      </c>
      <c r="E2319" s="2" t="str">
        <f>_xlfn.XLOOKUP(A2319, 'Medical Examinations'!A:A, 'Medical Examinations'!F:F, "not found")</f>
        <v>yes</v>
      </c>
      <c r="F2319" s="2" t="str">
        <f>_xlfn.XLOOKUP(A2319, 'Medical Examinations'!A:A, 'Medical Examinations'!G:G, "not found")</f>
        <v>No</v>
      </c>
      <c r="G2319" s="2" t="str">
        <f>_xlfn.XLOOKUP(A2319, 'Medical Examinations'!A:A, 'Medical Examinations'!H:H, "not found")</f>
        <v>No</v>
      </c>
      <c r="H2319" s="2">
        <f>_xlfn.XLOOKUP(A2319, 'Medical Examinations'!A:A, 'Medical Examinations'!J:J, "not found")</f>
        <v>0</v>
      </c>
      <c r="I2319" s="2" t="str">
        <f>_xlfn.XLOOKUP(A2319, 'Medical Examinations'!A:A, 'Medical Examinations'!L:L, "not found")</f>
        <v>No</v>
      </c>
      <c r="J2319" s="2" t="str">
        <f>_xlfn.XLOOKUP(A2319, 'Medical Examinations'!A:A, 'Medical Examinations'!C:C, "not found")</f>
        <v>Normal Weight</v>
      </c>
      <c r="K2319" s="2" t="str">
        <f>_xlfn.XLOOKUP(A2319, 'Medical Examinations'!A:A, 'Medical Examinations'!E:E, "not  found")</f>
        <v>Normal</v>
      </c>
      <c r="L2319" s="16">
        <f>_xlfn.XLOOKUP(A2319, 'Hospitalisation Details'!A:A, 'Hospitalisation Details'!G:G, "not found")</f>
        <v>35326</v>
      </c>
      <c r="M2319" s="17">
        <f>_xlfn.XLOOKUP(A2319, 'Hospitalisation Details'!A:A, 'Hospitalisation Details'!J:J, "not found")</f>
        <v>770.38</v>
      </c>
      <c r="N2319" s="2" t="str">
        <f>_xlfn.XLOOKUP(A2319, 'Hospitalisation Details'!A:A, 'Hospitalisation Details'!L:L, "not found")</f>
        <v>tier - 3</v>
      </c>
      <c r="O2319" s="2" t="str">
        <f>_xlfn.XLOOKUP(A2319, 'Hospitalisation Details'!A:A, 'Hospitalisation Details'!N:N, "not found")</f>
        <v>tier - 2</v>
      </c>
      <c r="P2319" s="2" t="str">
        <f>_xlfn.XLOOKUP(A2319, 'Hospitalisation Details'!A:A, 'Hospitalisation Details'!P:P, "not found")</f>
        <v>R1012</v>
      </c>
      <c r="Q2319" s="2">
        <f>_xlfn.XLOOKUP(A2319, 'Hospitalisation Details'!A:A, 'Hospitalisation Details'!H:H, "not found")</f>
        <v>26</v>
      </c>
    </row>
    <row r="2320" spans="1:17" ht="15.75" x14ac:dyDescent="0.25">
      <c r="A2320" s="15" t="s">
        <v>38</v>
      </c>
      <c r="B2320" s="2" t="str">
        <f>VLOOKUP(A2320, 'Customer Names'!A:E, 4, FALSE)</f>
        <v>Theodore A.</v>
      </c>
      <c r="C2320" s="2">
        <f>_xlfn.XLOOKUP(A2320, 'Medical Examinations'!A:A, 'Medical Examinations'!B:B, "not found")</f>
        <v>17.079999999999998</v>
      </c>
      <c r="D2320" s="2">
        <f>_xlfn.XLOOKUP(A2320, 'Medical Examinations'!A:A, 'Medical Examinations'!D:D, "not found")</f>
        <v>5.73</v>
      </c>
      <c r="E2320" s="2" t="str">
        <f>_xlfn.XLOOKUP(A2320, 'Medical Examinations'!A:A, 'Medical Examinations'!F:F, "not found")</f>
        <v>No</v>
      </c>
      <c r="F2320" s="2" t="str">
        <f>_xlfn.XLOOKUP(A2320, 'Medical Examinations'!A:A, 'Medical Examinations'!G:G, "not found")</f>
        <v>No</v>
      </c>
      <c r="G2320" s="2" t="str">
        <f>_xlfn.XLOOKUP(A2320, 'Medical Examinations'!A:A, 'Medical Examinations'!H:H, "not found")</f>
        <v>Yes</v>
      </c>
      <c r="H2320" s="2">
        <f>_xlfn.XLOOKUP(A2320, 'Medical Examinations'!A:A, 'Medical Examinations'!J:J, "not found")</f>
        <v>1</v>
      </c>
      <c r="I2320" s="2" t="str">
        <f>_xlfn.XLOOKUP(A2320, 'Medical Examinations'!A:A, 'Medical Examinations'!L:L, "not found")</f>
        <v>No</v>
      </c>
      <c r="J2320" s="2" t="str">
        <f>_xlfn.XLOOKUP(A2320, 'Medical Examinations'!A:A, 'Medical Examinations'!C:C, "not found")</f>
        <v>Underweight</v>
      </c>
      <c r="K2320" s="2" t="str">
        <f>_xlfn.XLOOKUP(A2320, 'Medical Examinations'!A:A, 'Medical Examinations'!E:E, "not  found")</f>
        <v>Prediabeties</v>
      </c>
      <c r="L2320" s="16">
        <f>_xlfn.XLOOKUP(A2320, 'Hospitalisation Details'!A:A, 'Hospitalisation Details'!G:G, "not found")</f>
        <v>34148</v>
      </c>
      <c r="M2320" s="17">
        <f>_xlfn.XLOOKUP(A2320, 'Hospitalisation Details'!A:A, 'Hospitalisation Details'!J:J, "not found")</f>
        <v>770</v>
      </c>
      <c r="N2320" s="2" t="str">
        <f>_xlfn.XLOOKUP(A2320, 'Hospitalisation Details'!A:A, 'Hospitalisation Details'!L:L, "not found")</f>
        <v>tier - 3</v>
      </c>
      <c r="O2320" s="2" t="str">
        <f>_xlfn.XLOOKUP(A2320, 'Hospitalisation Details'!A:A, 'Hospitalisation Details'!N:N, "not found")</f>
        <v>tier - 3</v>
      </c>
      <c r="P2320" s="2" t="str">
        <f>_xlfn.XLOOKUP(A2320, 'Hospitalisation Details'!A:A, 'Hospitalisation Details'!P:P, "not found")</f>
        <v>R1013</v>
      </c>
      <c r="Q2320" s="2">
        <f>_xlfn.XLOOKUP(A2320, 'Hospitalisation Details'!A:A, 'Hospitalisation Details'!H:H, "not found")</f>
        <v>29</v>
      </c>
    </row>
    <row r="2321" spans="1:17" ht="15.75" x14ac:dyDescent="0.25">
      <c r="A2321" s="15" t="s">
        <v>36</v>
      </c>
      <c r="B2321" s="2" t="str">
        <f>VLOOKUP(A2321, 'Customer Names'!A:E, 4, FALSE)</f>
        <v>Lindy</v>
      </c>
      <c r="C2321" s="2">
        <f>_xlfn.XLOOKUP(A2321, 'Medical Examinations'!A:A, 'Medical Examinations'!B:B, "not found")</f>
        <v>19.21</v>
      </c>
      <c r="D2321" s="2">
        <f>_xlfn.XLOOKUP(A2321, 'Medical Examinations'!A:A, 'Medical Examinations'!D:D, "not found")</f>
        <v>5.53</v>
      </c>
      <c r="E2321" s="2" t="str">
        <f>_xlfn.XLOOKUP(A2321, 'Medical Examinations'!A:A, 'Medical Examinations'!F:F, "not found")</f>
        <v>yes</v>
      </c>
      <c r="F2321" s="2" t="str">
        <f>_xlfn.XLOOKUP(A2321, 'Medical Examinations'!A:A, 'Medical Examinations'!G:G, "not found")</f>
        <v>No</v>
      </c>
      <c r="G2321" s="2" t="str">
        <f>_xlfn.XLOOKUP(A2321, 'Medical Examinations'!A:A, 'Medical Examinations'!H:H, "not found")</f>
        <v>No</v>
      </c>
      <c r="H2321" s="2">
        <f>_xlfn.XLOOKUP(A2321, 'Medical Examinations'!A:A, 'Medical Examinations'!J:J, "not found")</f>
        <v>0</v>
      </c>
      <c r="I2321" s="2" t="str">
        <f>_xlfn.XLOOKUP(A2321, 'Medical Examinations'!A:A, 'Medical Examinations'!L:L, "not found")</f>
        <v>No</v>
      </c>
      <c r="J2321" s="2" t="str">
        <f>_xlfn.XLOOKUP(A2321, 'Medical Examinations'!A:A, 'Medical Examinations'!C:C, "not found")</f>
        <v>Normal Weight</v>
      </c>
      <c r="K2321" s="2" t="str">
        <f>_xlfn.XLOOKUP(A2321, 'Medical Examinations'!A:A, 'Medical Examinations'!E:E, "not  found")</f>
        <v>Normal</v>
      </c>
      <c r="L2321" s="16">
        <f>_xlfn.XLOOKUP(A2321, 'Hospitalisation Details'!A:A, 'Hospitalisation Details'!G:G, "not found")</f>
        <v>35360</v>
      </c>
      <c r="M2321" s="17">
        <f>_xlfn.XLOOKUP(A2321, 'Hospitalisation Details'!A:A, 'Hospitalisation Details'!J:J, "not found")</f>
        <v>760</v>
      </c>
      <c r="N2321" s="2" t="str">
        <f>_xlfn.XLOOKUP(A2321, 'Hospitalisation Details'!A:A, 'Hospitalisation Details'!L:L, "not found")</f>
        <v>tier - 3</v>
      </c>
      <c r="O2321" s="2" t="str">
        <f>_xlfn.XLOOKUP(A2321, 'Hospitalisation Details'!A:A, 'Hospitalisation Details'!N:N, "not found")</f>
        <v>tier - 3</v>
      </c>
      <c r="P2321" s="2" t="str">
        <f>_xlfn.XLOOKUP(A2321, 'Hospitalisation Details'!A:A, 'Hospitalisation Details'!P:P, "not found")</f>
        <v>R1013</v>
      </c>
      <c r="Q2321" s="2">
        <f>_xlfn.XLOOKUP(A2321, 'Hospitalisation Details'!A:A, 'Hospitalisation Details'!H:H, "not found")</f>
        <v>26</v>
      </c>
    </row>
    <row r="2322" spans="1:17" ht="15.75" x14ac:dyDescent="0.25">
      <c r="A2322" s="15" t="s">
        <v>34</v>
      </c>
      <c r="B2322" s="2" t="str">
        <f>VLOOKUP(A2322, 'Customer Names'!A:E, 4, FALSE)</f>
        <v>Thomas</v>
      </c>
      <c r="C2322" s="2">
        <f>_xlfn.XLOOKUP(A2322, 'Medical Examinations'!A:A, 'Medical Examinations'!B:B, "not found")</f>
        <v>17.86</v>
      </c>
      <c r="D2322" s="2">
        <f>_xlfn.XLOOKUP(A2322, 'Medical Examinations'!A:A, 'Medical Examinations'!D:D, "not found")</f>
        <v>5.43</v>
      </c>
      <c r="E2322" s="2" t="str">
        <f>_xlfn.XLOOKUP(A2322, 'Medical Examinations'!A:A, 'Medical Examinations'!F:F, "not found")</f>
        <v>No</v>
      </c>
      <c r="F2322" s="2" t="str">
        <f>_xlfn.XLOOKUP(A2322, 'Medical Examinations'!A:A, 'Medical Examinations'!G:G, "not found")</f>
        <v>No</v>
      </c>
      <c r="G2322" s="2" t="str">
        <f>_xlfn.XLOOKUP(A2322, 'Medical Examinations'!A:A, 'Medical Examinations'!H:H, "not found")</f>
        <v>Yes</v>
      </c>
      <c r="H2322" s="2">
        <f>_xlfn.XLOOKUP(A2322, 'Medical Examinations'!A:A, 'Medical Examinations'!J:J, "not found")</f>
        <v>1</v>
      </c>
      <c r="I2322" s="2" t="str">
        <f>_xlfn.XLOOKUP(A2322, 'Medical Examinations'!A:A, 'Medical Examinations'!L:L, "not found")</f>
        <v>No</v>
      </c>
      <c r="J2322" s="2" t="str">
        <f>_xlfn.XLOOKUP(A2322, 'Medical Examinations'!A:A, 'Medical Examinations'!C:C, "not found")</f>
        <v>Underweight</v>
      </c>
      <c r="K2322" s="2" t="str">
        <f>_xlfn.XLOOKUP(A2322, 'Medical Examinations'!A:A, 'Medical Examinations'!E:E, "not  found")</f>
        <v>Normal</v>
      </c>
      <c r="L2322" s="16">
        <f>_xlfn.XLOOKUP(A2322, 'Hospitalisation Details'!A:A, 'Hospitalisation Details'!G:G, "not found")</f>
        <v>34190</v>
      </c>
      <c r="M2322" s="17">
        <f>_xlfn.XLOOKUP(A2322, 'Hospitalisation Details'!A:A, 'Hospitalisation Details'!J:J, "not found")</f>
        <v>760</v>
      </c>
      <c r="N2322" s="2" t="str">
        <f>_xlfn.XLOOKUP(A2322, 'Hospitalisation Details'!A:A, 'Hospitalisation Details'!L:L, "not found")</f>
        <v>tier - 3</v>
      </c>
      <c r="O2322" s="2" t="str">
        <f>_xlfn.XLOOKUP(A2322, 'Hospitalisation Details'!A:A, 'Hospitalisation Details'!N:N, "not found")</f>
        <v>tier - 1</v>
      </c>
      <c r="P2322" s="2" t="str">
        <f>_xlfn.XLOOKUP(A2322, 'Hospitalisation Details'!A:A, 'Hospitalisation Details'!P:P, "not found")</f>
        <v>R1013</v>
      </c>
      <c r="Q2322" s="2">
        <f>_xlfn.XLOOKUP(A2322, 'Hospitalisation Details'!A:A, 'Hospitalisation Details'!H:H, "not found")</f>
        <v>29</v>
      </c>
    </row>
    <row r="2323" spans="1:17" ht="15.75" x14ac:dyDescent="0.25">
      <c r="A2323" s="15" t="s">
        <v>33</v>
      </c>
      <c r="B2323" s="2" t="str">
        <f>VLOOKUP(A2323, 'Customer Names'!A:E, 4, FALSE)</f>
        <v>Holly</v>
      </c>
      <c r="C2323" s="2">
        <f>_xlfn.XLOOKUP(A2323, 'Medical Examinations'!A:A, 'Medical Examinations'!B:B, "not found")</f>
        <v>21.38</v>
      </c>
      <c r="D2323" s="2">
        <f>_xlfn.XLOOKUP(A2323, 'Medical Examinations'!A:A, 'Medical Examinations'!D:D, "not found")</f>
        <v>8.01</v>
      </c>
      <c r="E2323" s="2" t="str">
        <f>_xlfn.XLOOKUP(A2323, 'Medical Examinations'!A:A, 'Medical Examinations'!F:F, "not found")</f>
        <v>No</v>
      </c>
      <c r="F2323" s="2" t="str">
        <f>_xlfn.XLOOKUP(A2323, 'Medical Examinations'!A:A, 'Medical Examinations'!G:G, "not found")</f>
        <v>No</v>
      </c>
      <c r="G2323" s="2" t="str">
        <f>_xlfn.XLOOKUP(A2323, 'Medical Examinations'!A:A, 'Medical Examinations'!H:H, "not found")</f>
        <v>No</v>
      </c>
      <c r="H2323" s="2">
        <f>_xlfn.XLOOKUP(A2323, 'Medical Examinations'!A:A, 'Medical Examinations'!J:J, "not found")</f>
        <v>0</v>
      </c>
      <c r="I2323" s="2" t="str">
        <f>_xlfn.XLOOKUP(A2323, 'Medical Examinations'!A:A, 'Medical Examinations'!L:L, "not found")</f>
        <v>No</v>
      </c>
      <c r="J2323" s="2" t="str">
        <f>_xlfn.XLOOKUP(A2323, 'Medical Examinations'!A:A, 'Medical Examinations'!C:C, "not found")</f>
        <v>Normal Weight</v>
      </c>
      <c r="K2323" s="2" t="str">
        <f>_xlfn.XLOOKUP(A2323, 'Medical Examinations'!A:A, 'Medical Examinations'!E:E, "not  found")</f>
        <v>Diabetes</v>
      </c>
      <c r="L2323" s="16">
        <f>_xlfn.XLOOKUP(A2323, 'Hospitalisation Details'!A:A, 'Hospitalisation Details'!G:G, "not found")</f>
        <v>37518</v>
      </c>
      <c r="M2323" s="17">
        <f>_xlfn.XLOOKUP(A2323, 'Hospitalisation Details'!A:A, 'Hospitalisation Details'!J:J, "not found")</f>
        <v>750</v>
      </c>
      <c r="N2323" s="2" t="str">
        <f>_xlfn.XLOOKUP(A2323, 'Hospitalisation Details'!A:A, 'Hospitalisation Details'!L:L, "not found")</f>
        <v>tier - 3</v>
      </c>
      <c r="O2323" s="2" t="str">
        <f>_xlfn.XLOOKUP(A2323, 'Hospitalisation Details'!A:A, 'Hospitalisation Details'!N:N, "not found")</f>
        <v>tier - 1</v>
      </c>
      <c r="P2323" s="2" t="str">
        <f>_xlfn.XLOOKUP(A2323, 'Hospitalisation Details'!A:A, 'Hospitalisation Details'!P:P, "not found")</f>
        <v>R1012</v>
      </c>
      <c r="Q2323" s="2">
        <f>_xlfn.XLOOKUP(A2323, 'Hospitalisation Details'!A:A, 'Hospitalisation Details'!H:H, "not found")</f>
        <v>20</v>
      </c>
    </row>
    <row r="2324" spans="1:17" ht="15.75" x14ac:dyDescent="0.25">
      <c r="A2324" s="15" t="s">
        <v>32</v>
      </c>
      <c r="B2324" s="2" t="str">
        <f>VLOOKUP(A2324, 'Customer Names'!A:E, 4, FALSE)</f>
        <v>Matthew</v>
      </c>
      <c r="C2324" s="2">
        <f>_xlfn.XLOOKUP(A2324, 'Medical Examinations'!A:A, 'Medical Examinations'!B:B, "not found")</f>
        <v>23.35</v>
      </c>
      <c r="D2324" s="2">
        <f>_xlfn.XLOOKUP(A2324, 'Medical Examinations'!A:A, 'Medical Examinations'!D:D, "not found")</f>
        <v>5.94</v>
      </c>
      <c r="E2324" s="2" t="str">
        <f>_xlfn.XLOOKUP(A2324, 'Medical Examinations'!A:A, 'Medical Examinations'!F:F, "not found")</f>
        <v>No</v>
      </c>
      <c r="F2324" s="2" t="str">
        <f>_xlfn.XLOOKUP(A2324, 'Medical Examinations'!A:A, 'Medical Examinations'!G:G, "not found")</f>
        <v>No</v>
      </c>
      <c r="G2324" s="2" t="str">
        <f>_xlfn.XLOOKUP(A2324, 'Medical Examinations'!A:A, 'Medical Examinations'!H:H, "not found")</f>
        <v>No</v>
      </c>
      <c r="H2324" s="2">
        <f>_xlfn.XLOOKUP(A2324, 'Medical Examinations'!A:A, 'Medical Examinations'!J:J, "not found")</f>
        <v>0</v>
      </c>
      <c r="I2324" s="2" t="str">
        <f>_xlfn.XLOOKUP(A2324, 'Medical Examinations'!A:A, 'Medical Examinations'!L:L, "not found")</f>
        <v>No</v>
      </c>
      <c r="J2324" s="2" t="str">
        <f>_xlfn.XLOOKUP(A2324, 'Medical Examinations'!A:A, 'Medical Examinations'!C:C, "not found")</f>
        <v>Normal Weight</v>
      </c>
      <c r="K2324" s="2" t="str">
        <f>_xlfn.XLOOKUP(A2324, 'Medical Examinations'!A:A, 'Medical Examinations'!E:E, "not  found")</f>
        <v>Prediabeties</v>
      </c>
      <c r="L2324" s="16">
        <f>_xlfn.XLOOKUP(A2324, 'Hospitalisation Details'!A:A, 'Hospitalisation Details'!G:G, "not found")</f>
        <v>36508</v>
      </c>
      <c r="M2324" s="17">
        <f>_xlfn.XLOOKUP(A2324, 'Hospitalisation Details'!A:A, 'Hospitalisation Details'!J:J, "not found")</f>
        <v>722.99</v>
      </c>
      <c r="N2324" s="2" t="str">
        <f>_xlfn.XLOOKUP(A2324, 'Hospitalisation Details'!A:A, 'Hospitalisation Details'!L:L, "not found")</f>
        <v>tier - 3</v>
      </c>
      <c r="O2324" s="2" t="str">
        <f>_xlfn.XLOOKUP(A2324, 'Hospitalisation Details'!A:A, 'Hospitalisation Details'!N:N, "not found")</f>
        <v>tier - 1</v>
      </c>
      <c r="P2324" s="2" t="str">
        <f>_xlfn.XLOOKUP(A2324, 'Hospitalisation Details'!A:A, 'Hospitalisation Details'!P:P, "not found")</f>
        <v>R1013</v>
      </c>
      <c r="Q2324" s="2">
        <f>_xlfn.XLOOKUP(A2324, 'Hospitalisation Details'!A:A, 'Hospitalisation Details'!H:H, "not found")</f>
        <v>23</v>
      </c>
    </row>
    <row r="2325" spans="1:17" ht="15.75" x14ac:dyDescent="0.25">
      <c r="A2325" s="15" t="s">
        <v>29</v>
      </c>
      <c r="B2325" s="2" t="str">
        <f>VLOOKUP(A2325, 'Customer Names'!A:E, 4, FALSE)</f>
        <v>Meghan K</v>
      </c>
      <c r="C2325" s="2">
        <f>_xlfn.XLOOKUP(A2325, 'Medical Examinations'!A:A, 'Medical Examinations'!B:B, "not found")</f>
        <v>22.24</v>
      </c>
      <c r="D2325" s="2">
        <f>_xlfn.XLOOKUP(A2325, 'Medical Examinations'!A:A, 'Medical Examinations'!D:D, "not found")</f>
        <v>5.04</v>
      </c>
      <c r="E2325" s="2" t="str">
        <f>_xlfn.XLOOKUP(A2325, 'Medical Examinations'!A:A, 'Medical Examinations'!F:F, "not found")</f>
        <v>No</v>
      </c>
      <c r="F2325" s="2" t="str">
        <f>_xlfn.XLOOKUP(A2325, 'Medical Examinations'!A:A, 'Medical Examinations'!G:G, "not found")</f>
        <v>No</v>
      </c>
      <c r="G2325" s="2" t="str">
        <f>_xlfn.XLOOKUP(A2325, 'Medical Examinations'!A:A, 'Medical Examinations'!H:H, "not found")</f>
        <v>No</v>
      </c>
      <c r="H2325" s="2">
        <f>_xlfn.XLOOKUP(A2325, 'Medical Examinations'!A:A, 'Medical Examinations'!J:J, "not found")</f>
        <v>0</v>
      </c>
      <c r="I2325" s="2" t="str">
        <f>_xlfn.XLOOKUP(A2325, 'Medical Examinations'!A:A, 'Medical Examinations'!L:L, "not found")</f>
        <v>No</v>
      </c>
      <c r="J2325" s="2" t="str">
        <f>_xlfn.XLOOKUP(A2325, 'Medical Examinations'!A:A, 'Medical Examinations'!C:C, "not found")</f>
        <v>Normal Weight</v>
      </c>
      <c r="K2325" s="2" t="str">
        <f>_xlfn.XLOOKUP(A2325, 'Medical Examinations'!A:A, 'Medical Examinations'!E:E, "not  found")</f>
        <v>Normal</v>
      </c>
      <c r="L2325" s="16">
        <f>_xlfn.XLOOKUP(A2325, 'Hospitalisation Details'!A:A, 'Hospitalisation Details'!G:G, "not found")</f>
        <v>36520</v>
      </c>
      <c r="M2325" s="17">
        <f>_xlfn.XLOOKUP(A2325, 'Hospitalisation Details'!A:A, 'Hospitalisation Details'!J:J, "not found")</f>
        <v>700</v>
      </c>
      <c r="N2325" s="2" t="str">
        <f>_xlfn.XLOOKUP(A2325, 'Hospitalisation Details'!A:A, 'Hospitalisation Details'!L:L, "not found")</f>
        <v>tier - 1</v>
      </c>
      <c r="O2325" s="2" t="str">
        <f>_xlfn.XLOOKUP(A2325, 'Hospitalisation Details'!A:A, 'Hospitalisation Details'!N:N, "not found")</f>
        <v>tier - 3</v>
      </c>
      <c r="P2325" s="2" t="str">
        <f>_xlfn.XLOOKUP(A2325, 'Hospitalisation Details'!A:A, 'Hospitalisation Details'!P:P, "not found")</f>
        <v>R1013</v>
      </c>
      <c r="Q2325" s="2">
        <f>_xlfn.XLOOKUP(A2325, 'Hospitalisation Details'!A:A, 'Hospitalisation Details'!H:H, "not found")</f>
        <v>23</v>
      </c>
    </row>
    <row r="2326" spans="1:17" ht="15.75" x14ac:dyDescent="0.25">
      <c r="A2326" s="15" t="s">
        <v>28</v>
      </c>
      <c r="B2326" s="2" t="str">
        <f>VLOOKUP(A2326, 'Customer Names'!A:E, 4, FALSE)</f>
        <v>Fred</v>
      </c>
      <c r="C2326" s="2">
        <f>_xlfn.XLOOKUP(A2326, 'Medical Examinations'!A:A, 'Medical Examinations'!B:B, "not found")</f>
        <v>24.76</v>
      </c>
      <c r="D2326" s="2">
        <f>_xlfn.XLOOKUP(A2326, 'Medical Examinations'!A:A, 'Medical Examinations'!D:D, "not found")</f>
        <v>4.54</v>
      </c>
      <c r="E2326" s="2" t="str">
        <f>_xlfn.XLOOKUP(A2326, 'Medical Examinations'!A:A, 'Medical Examinations'!F:F, "not found")</f>
        <v>yes</v>
      </c>
      <c r="F2326" s="2" t="str">
        <f>_xlfn.XLOOKUP(A2326, 'Medical Examinations'!A:A, 'Medical Examinations'!G:G, "not found")</f>
        <v>No</v>
      </c>
      <c r="G2326" s="2" t="str">
        <f>_xlfn.XLOOKUP(A2326, 'Medical Examinations'!A:A, 'Medical Examinations'!H:H, "not found")</f>
        <v>No</v>
      </c>
      <c r="H2326" s="2">
        <f>_xlfn.XLOOKUP(A2326, 'Medical Examinations'!A:A, 'Medical Examinations'!J:J, "not found")</f>
        <v>0</v>
      </c>
      <c r="I2326" s="2" t="str">
        <f>_xlfn.XLOOKUP(A2326, 'Medical Examinations'!A:A, 'Medical Examinations'!L:L, "not found")</f>
        <v>No</v>
      </c>
      <c r="J2326" s="2" t="str">
        <f>_xlfn.XLOOKUP(A2326, 'Medical Examinations'!A:A, 'Medical Examinations'!C:C, "not found")</f>
        <v>Normal Weight</v>
      </c>
      <c r="K2326" s="2" t="str">
        <f>_xlfn.XLOOKUP(A2326, 'Medical Examinations'!A:A, 'Medical Examinations'!E:E, "not  found")</f>
        <v>Normal</v>
      </c>
      <c r="L2326" s="16">
        <f>_xlfn.XLOOKUP(A2326, 'Hospitalisation Details'!A:A, 'Hospitalisation Details'!G:G, "not found")</f>
        <v>37146</v>
      </c>
      <c r="M2326" s="17">
        <f>_xlfn.XLOOKUP(A2326, 'Hospitalisation Details'!A:A, 'Hospitalisation Details'!J:J, "not found")</f>
        <v>687.54</v>
      </c>
      <c r="N2326" s="2" t="str">
        <f>_xlfn.XLOOKUP(A2326, 'Hospitalisation Details'!A:A, 'Hospitalisation Details'!L:L, "not found")</f>
        <v>tier - 3</v>
      </c>
      <c r="O2326" s="2" t="str">
        <f>_xlfn.XLOOKUP(A2326, 'Hospitalisation Details'!A:A, 'Hospitalisation Details'!N:N, "not found")</f>
        <v>tier - 2</v>
      </c>
      <c r="P2326" s="2" t="str">
        <f>_xlfn.XLOOKUP(A2326, 'Hospitalisation Details'!A:A, 'Hospitalisation Details'!P:P, "not found")</f>
        <v>R1013</v>
      </c>
      <c r="Q2326" s="2">
        <f>_xlfn.XLOOKUP(A2326, 'Hospitalisation Details'!A:A, 'Hospitalisation Details'!H:H, "not found")</f>
        <v>21</v>
      </c>
    </row>
    <row r="2327" spans="1:17" ht="15.75" x14ac:dyDescent="0.25">
      <c r="A2327" s="15" t="s">
        <v>27</v>
      </c>
      <c r="B2327" s="2" t="str">
        <f>VLOOKUP(A2327, 'Customer Names'!A:E, 4, FALSE)</f>
        <v>Sebastian</v>
      </c>
      <c r="C2327" s="2">
        <f>_xlfn.XLOOKUP(A2327, 'Medical Examinations'!A:A, 'Medical Examinations'!B:B, "not found")</f>
        <v>20.100000000000001</v>
      </c>
      <c r="D2327" s="2">
        <f>_xlfn.XLOOKUP(A2327, 'Medical Examinations'!A:A, 'Medical Examinations'!D:D, "not found")</f>
        <v>5.6</v>
      </c>
      <c r="E2327" s="2" t="str">
        <f>_xlfn.XLOOKUP(A2327, 'Medical Examinations'!A:A, 'Medical Examinations'!F:F, "not found")</f>
        <v>yes</v>
      </c>
      <c r="F2327" s="2" t="str">
        <f>_xlfn.XLOOKUP(A2327, 'Medical Examinations'!A:A, 'Medical Examinations'!G:G, "not found")</f>
        <v>No</v>
      </c>
      <c r="G2327" s="2" t="str">
        <f>_xlfn.XLOOKUP(A2327, 'Medical Examinations'!A:A, 'Medical Examinations'!H:H, "not found")</f>
        <v>Yes</v>
      </c>
      <c r="H2327" s="2">
        <f>_xlfn.XLOOKUP(A2327, 'Medical Examinations'!A:A, 'Medical Examinations'!J:J, "not found")</f>
        <v>1</v>
      </c>
      <c r="I2327" s="2" t="str">
        <f>_xlfn.XLOOKUP(A2327, 'Medical Examinations'!A:A, 'Medical Examinations'!L:L, "not found")</f>
        <v>No</v>
      </c>
      <c r="J2327" s="2" t="str">
        <f>_xlfn.XLOOKUP(A2327, 'Medical Examinations'!A:A, 'Medical Examinations'!C:C, "not found")</f>
        <v>Normal Weight</v>
      </c>
      <c r="K2327" s="2" t="str">
        <f>_xlfn.XLOOKUP(A2327, 'Medical Examinations'!A:A, 'Medical Examinations'!E:E, "not  found")</f>
        <v>Normal</v>
      </c>
      <c r="L2327" s="16">
        <f>_xlfn.XLOOKUP(A2327, 'Hospitalisation Details'!A:A, 'Hospitalisation Details'!G:G, "not found")</f>
        <v>35743</v>
      </c>
      <c r="M2327" s="17">
        <f>_xlfn.XLOOKUP(A2327, 'Hospitalisation Details'!A:A, 'Hospitalisation Details'!J:J, "not found")</f>
        <v>670</v>
      </c>
      <c r="N2327" s="2" t="str">
        <f>_xlfn.XLOOKUP(A2327, 'Hospitalisation Details'!A:A, 'Hospitalisation Details'!L:L, "not found")</f>
        <v>tier - 3</v>
      </c>
      <c r="O2327" s="2" t="str">
        <f>_xlfn.XLOOKUP(A2327, 'Hospitalisation Details'!A:A, 'Hospitalisation Details'!N:N, "not found")</f>
        <v>tier - 3</v>
      </c>
      <c r="P2327" s="2" t="str">
        <f>_xlfn.XLOOKUP(A2327, 'Hospitalisation Details'!A:A, 'Hospitalisation Details'!P:P, "not found")</f>
        <v>R1013</v>
      </c>
      <c r="Q2327" s="2">
        <f>_xlfn.XLOOKUP(A2327, 'Hospitalisation Details'!A:A, 'Hospitalisation Details'!H:H, "not found")</f>
        <v>25</v>
      </c>
    </row>
    <row r="2328" spans="1:17" ht="15.75" x14ac:dyDescent="0.25">
      <c r="A2328" s="15" t="s">
        <v>26</v>
      </c>
      <c r="B2328" s="2" t="str">
        <f>VLOOKUP(A2328, 'Customer Names'!A:E, 4, FALSE)</f>
        <v>Laura</v>
      </c>
      <c r="C2328" s="2">
        <f>_xlfn.XLOOKUP(A2328, 'Medical Examinations'!A:A, 'Medical Examinations'!B:B, "not found")</f>
        <v>21.77</v>
      </c>
      <c r="D2328" s="2">
        <f>_xlfn.XLOOKUP(A2328, 'Medical Examinations'!A:A, 'Medical Examinations'!D:D, "not found")</f>
        <v>10.67</v>
      </c>
      <c r="E2328" s="2" t="str">
        <f>_xlfn.XLOOKUP(A2328, 'Medical Examinations'!A:A, 'Medical Examinations'!F:F, "not found")</f>
        <v>No</v>
      </c>
      <c r="F2328" s="2" t="str">
        <f>_xlfn.XLOOKUP(A2328, 'Medical Examinations'!A:A, 'Medical Examinations'!G:G, "not found")</f>
        <v>No</v>
      </c>
      <c r="G2328" s="2" t="str">
        <f>_xlfn.XLOOKUP(A2328, 'Medical Examinations'!A:A, 'Medical Examinations'!H:H, "not found")</f>
        <v>No</v>
      </c>
      <c r="H2328" s="2">
        <f>_xlfn.XLOOKUP(A2328, 'Medical Examinations'!A:A, 'Medical Examinations'!J:J, "not found")</f>
        <v>0</v>
      </c>
      <c r="I2328" s="2" t="str">
        <f>_xlfn.XLOOKUP(A2328, 'Medical Examinations'!A:A, 'Medical Examinations'!L:L, "not found")</f>
        <v>No</v>
      </c>
      <c r="J2328" s="2" t="str">
        <f>_xlfn.XLOOKUP(A2328, 'Medical Examinations'!A:A, 'Medical Examinations'!C:C, "not found")</f>
        <v>Normal Weight</v>
      </c>
      <c r="K2328" s="2" t="str">
        <f>_xlfn.XLOOKUP(A2328, 'Medical Examinations'!A:A, 'Medical Examinations'!E:E, "not  found")</f>
        <v>Diabetes</v>
      </c>
      <c r="L2328" s="16">
        <f>_xlfn.XLOOKUP(A2328, 'Hospitalisation Details'!A:A, 'Hospitalisation Details'!G:G, "not found")</f>
        <v>37589</v>
      </c>
      <c r="M2328" s="17">
        <f>_xlfn.XLOOKUP(A2328, 'Hospitalisation Details'!A:A, 'Hospitalisation Details'!J:J, "not found")</f>
        <v>668</v>
      </c>
      <c r="N2328" s="2" t="str">
        <f>_xlfn.XLOOKUP(A2328, 'Hospitalisation Details'!A:A, 'Hospitalisation Details'!L:L, "not found")</f>
        <v>tier - 3</v>
      </c>
      <c r="O2328" s="2" t="str">
        <f>_xlfn.XLOOKUP(A2328, 'Hospitalisation Details'!A:A, 'Hospitalisation Details'!N:N, "not found")</f>
        <v>tier - 2</v>
      </c>
      <c r="P2328" s="2" t="str">
        <f>_xlfn.XLOOKUP(A2328, 'Hospitalisation Details'!A:A, 'Hospitalisation Details'!P:P, "not found")</f>
        <v>R1012</v>
      </c>
      <c r="Q2328" s="2">
        <f>_xlfn.XLOOKUP(A2328, 'Hospitalisation Details'!A:A, 'Hospitalisation Details'!H:H, "not found")</f>
        <v>20</v>
      </c>
    </row>
    <row r="2329" spans="1:17" ht="15.75" x14ac:dyDescent="0.25">
      <c r="A2329" s="15" t="s">
        <v>25</v>
      </c>
      <c r="B2329" s="2" t="str">
        <f>VLOOKUP(A2329, 'Customer Names'!A:E, 4, FALSE)</f>
        <v>Nicole</v>
      </c>
      <c r="C2329" s="2">
        <f>_xlfn.XLOOKUP(A2329, 'Medical Examinations'!A:A, 'Medical Examinations'!B:B, "not found")</f>
        <v>17.82</v>
      </c>
      <c r="D2329" s="2">
        <f>_xlfn.XLOOKUP(A2329, 'Medical Examinations'!A:A, 'Medical Examinations'!D:D, "not found")</f>
        <v>5.26</v>
      </c>
      <c r="E2329" s="2" t="str">
        <f>_xlfn.XLOOKUP(A2329, 'Medical Examinations'!A:A, 'Medical Examinations'!F:F, "not found")</f>
        <v>yes</v>
      </c>
      <c r="F2329" s="2" t="str">
        <f>_xlfn.XLOOKUP(A2329, 'Medical Examinations'!A:A, 'Medical Examinations'!G:G, "not found")</f>
        <v>No</v>
      </c>
      <c r="G2329" s="2" t="str">
        <f>_xlfn.XLOOKUP(A2329, 'Medical Examinations'!A:A, 'Medical Examinations'!H:H, "not found")</f>
        <v>No</v>
      </c>
      <c r="H2329" s="2">
        <f>_xlfn.XLOOKUP(A2329, 'Medical Examinations'!A:A, 'Medical Examinations'!J:J, "not found")</f>
        <v>1</v>
      </c>
      <c r="I2329" s="2" t="str">
        <f>_xlfn.XLOOKUP(A2329, 'Medical Examinations'!A:A, 'Medical Examinations'!L:L, "not found")</f>
        <v>No</v>
      </c>
      <c r="J2329" s="2" t="str">
        <f>_xlfn.XLOOKUP(A2329, 'Medical Examinations'!A:A, 'Medical Examinations'!C:C, "not found")</f>
        <v>Underweight</v>
      </c>
      <c r="K2329" s="2" t="str">
        <f>_xlfn.XLOOKUP(A2329, 'Medical Examinations'!A:A, 'Medical Examinations'!E:E, "not  found")</f>
        <v>Normal</v>
      </c>
      <c r="L2329" s="16">
        <f>_xlfn.XLOOKUP(A2329, 'Hospitalisation Details'!A:A, 'Hospitalisation Details'!G:G, "not found")</f>
        <v>34884</v>
      </c>
      <c r="M2329" s="17">
        <f>_xlfn.XLOOKUP(A2329, 'Hospitalisation Details'!A:A, 'Hospitalisation Details'!J:J, "not found")</f>
        <v>650</v>
      </c>
      <c r="N2329" s="2" t="str">
        <f>_xlfn.XLOOKUP(A2329, 'Hospitalisation Details'!A:A, 'Hospitalisation Details'!L:L, "not found")</f>
        <v>tier - 3</v>
      </c>
      <c r="O2329" s="2" t="str">
        <f>_xlfn.XLOOKUP(A2329, 'Hospitalisation Details'!A:A, 'Hospitalisation Details'!N:N, "not found")</f>
        <v>tier - 3</v>
      </c>
      <c r="P2329" s="2" t="str">
        <f>_xlfn.XLOOKUP(A2329, 'Hospitalisation Details'!A:A, 'Hospitalisation Details'!P:P, "not found")</f>
        <v>R1013</v>
      </c>
      <c r="Q2329" s="2">
        <f>_xlfn.XLOOKUP(A2329, 'Hospitalisation Details'!A:A, 'Hospitalisation Details'!H:H, "not found")</f>
        <v>27</v>
      </c>
    </row>
    <row r="2330" spans="1:17" ht="15.75" x14ac:dyDescent="0.25">
      <c r="A2330" s="15" t="s">
        <v>24</v>
      </c>
      <c r="B2330" s="2" t="str">
        <f>VLOOKUP(A2330, 'Customer Names'!A:E, 4, FALSE)</f>
        <v>Susan E</v>
      </c>
      <c r="C2330" s="2">
        <f>_xlfn.XLOOKUP(A2330, 'Medical Examinations'!A:A, 'Medical Examinations'!B:B, "not found")</f>
        <v>17.07</v>
      </c>
      <c r="D2330" s="2">
        <f>_xlfn.XLOOKUP(A2330, 'Medical Examinations'!A:A, 'Medical Examinations'!D:D, "not found")</f>
        <v>5.22</v>
      </c>
      <c r="E2330" s="2" t="str">
        <f>_xlfn.XLOOKUP(A2330, 'Medical Examinations'!A:A, 'Medical Examinations'!F:F, "not found")</f>
        <v>No</v>
      </c>
      <c r="F2330" s="2" t="str">
        <f>_xlfn.XLOOKUP(A2330, 'Medical Examinations'!A:A, 'Medical Examinations'!G:G, "not found")</f>
        <v>No</v>
      </c>
      <c r="G2330" s="2" t="str">
        <f>_xlfn.XLOOKUP(A2330, 'Medical Examinations'!A:A, 'Medical Examinations'!H:H, "not found")</f>
        <v>Yes</v>
      </c>
      <c r="H2330" s="2">
        <f>_xlfn.XLOOKUP(A2330, 'Medical Examinations'!A:A, 'Medical Examinations'!J:J, "not found")</f>
        <v>1</v>
      </c>
      <c r="I2330" s="2" t="str">
        <f>_xlfn.XLOOKUP(A2330, 'Medical Examinations'!A:A, 'Medical Examinations'!L:L, "not found")</f>
        <v>No</v>
      </c>
      <c r="J2330" s="2" t="str">
        <f>_xlfn.XLOOKUP(A2330, 'Medical Examinations'!A:A, 'Medical Examinations'!C:C, "not found")</f>
        <v>Underweight</v>
      </c>
      <c r="K2330" s="2" t="str">
        <f>_xlfn.XLOOKUP(A2330, 'Medical Examinations'!A:A, 'Medical Examinations'!E:E, "not  found")</f>
        <v>Normal</v>
      </c>
      <c r="L2330" s="16">
        <f>_xlfn.XLOOKUP(A2330, 'Hospitalisation Details'!A:A, 'Hospitalisation Details'!G:G, "not found")</f>
        <v>34121</v>
      </c>
      <c r="M2330" s="17">
        <f>_xlfn.XLOOKUP(A2330, 'Hospitalisation Details'!A:A, 'Hospitalisation Details'!J:J, "not found")</f>
        <v>650</v>
      </c>
      <c r="N2330" s="2" t="str">
        <f>_xlfn.XLOOKUP(A2330, 'Hospitalisation Details'!A:A, 'Hospitalisation Details'!L:L, "not found")</f>
        <v>tier - 3</v>
      </c>
      <c r="O2330" s="2" t="str">
        <f>_xlfn.XLOOKUP(A2330, 'Hospitalisation Details'!A:A, 'Hospitalisation Details'!N:N, "not found")</f>
        <v>tier - 3</v>
      </c>
      <c r="P2330" s="2" t="str">
        <f>_xlfn.XLOOKUP(A2330, 'Hospitalisation Details'!A:A, 'Hospitalisation Details'!P:P, "not found")</f>
        <v>R1013</v>
      </c>
      <c r="Q2330" s="2">
        <f>_xlfn.XLOOKUP(A2330, 'Hospitalisation Details'!A:A, 'Hospitalisation Details'!H:H, "not found")</f>
        <v>30</v>
      </c>
    </row>
    <row r="2331" spans="1:17" ht="15.75" x14ac:dyDescent="0.25">
      <c r="A2331" s="15" t="s">
        <v>22</v>
      </c>
      <c r="B2331" s="2" t="str">
        <f>VLOOKUP(A2331, 'Customer Names'!A:E, 4, FALSE)</f>
        <v>Katy</v>
      </c>
      <c r="C2331" s="2">
        <f>_xlfn.XLOOKUP(A2331, 'Medical Examinations'!A:A, 'Medical Examinations'!B:B, "not found")</f>
        <v>22.24</v>
      </c>
      <c r="D2331" s="2">
        <f>_xlfn.XLOOKUP(A2331, 'Medical Examinations'!A:A, 'Medical Examinations'!D:D, "not found")</f>
        <v>4.29</v>
      </c>
      <c r="E2331" s="2" t="str">
        <f>_xlfn.XLOOKUP(A2331, 'Medical Examinations'!A:A, 'Medical Examinations'!F:F, "not found")</f>
        <v>yes</v>
      </c>
      <c r="F2331" s="2" t="str">
        <f>_xlfn.XLOOKUP(A2331, 'Medical Examinations'!A:A, 'Medical Examinations'!G:G, "not found")</f>
        <v>No</v>
      </c>
      <c r="G2331" s="2" t="str">
        <f>_xlfn.XLOOKUP(A2331, 'Medical Examinations'!A:A, 'Medical Examinations'!H:H, "not found")</f>
        <v>No</v>
      </c>
      <c r="H2331" s="2">
        <f>_xlfn.XLOOKUP(A2331, 'Medical Examinations'!A:A, 'Medical Examinations'!J:J, "not found")</f>
        <v>0</v>
      </c>
      <c r="I2331" s="2" t="str">
        <f>_xlfn.XLOOKUP(A2331, 'Medical Examinations'!A:A, 'Medical Examinations'!L:L, "not found")</f>
        <v>No</v>
      </c>
      <c r="J2331" s="2" t="str">
        <f>_xlfn.XLOOKUP(A2331, 'Medical Examinations'!A:A, 'Medical Examinations'!C:C, "not found")</f>
        <v>Normal Weight</v>
      </c>
      <c r="K2331" s="2" t="str">
        <f>_xlfn.XLOOKUP(A2331, 'Medical Examinations'!A:A, 'Medical Examinations'!E:E, "not  found")</f>
        <v>Normal</v>
      </c>
      <c r="L2331" s="16">
        <f>_xlfn.XLOOKUP(A2331, 'Hospitalisation Details'!A:A, 'Hospitalisation Details'!G:G, "not found")</f>
        <v>37215</v>
      </c>
      <c r="M2331" s="17">
        <f>_xlfn.XLOOKUP(A2331, 'Hospitalisation Details'!A:A, 'Hospitalisation Details'!J:J, "not found")</f>
        <v>646.14</v>
      </c>
      <c r="N2331" s="2" t="str">
        <f>_xlfn.XLOOKUP(A2331, 'Hospitalisation Details'!A:A, 'Hospitalisation Details'!L:L, "not found")</f>
        <v>tier - 3</v>
      </c>
      <c r="O2331" s="2" t="str">
        <f>_xlfn.XLOOKUP(A2331, 'Hospitalisation Details'!A:A, 'Hospitalisation Details'!N:N, "not found")</f>
        <v>tier - 3</v>
      </c>
      <c r="P2331" s="2" t="str">
        <f>_xlfn.XLOOKUP(A2331, 'Hospitalisation Details'!A:A, 'Hospitalisation Details'!P:P, "not found")</f>
        <v>R1012</v>
      </c>
      <c r="Q2331" s="2">
        <f>_xlfn.XLOOKUP(A2331, 'Hospitalisation Details'!A:A, 'Hospitalisation Details'!H:H, "not found")</f>
        <v>21</v>
      </c>
    </row>
    <row r="2332" spans="1:17" ht="15.75" x14ac:dyDescent="0.25">
      <c r="A2332" s="15" t="s">
        <v>21</v>
      </c>
      <c r="B2332" s="2" t="str">
        <f>VLOOKUP(A2332, 'Customer Names'!A:E, 4, FALSE)</f>
        <v>Jordan</v>
      </c>
      <c r="C2332" s="2">
        <f>_xlfn.XLOOKUP(A2332, 'Medical Examinations'!A:A, 'Medical Examinations'!B:B, "not found")</f>
        <v>22.34</v>
      </c>
      <c r="D2332" s="2">
        <f>_xlfn.XLOOKUP(A2332, 'Medical Examinations'!A:A, 'Medical Examinations'!D:D, "not found")</f>
        <v>5.57</v>
      </c>
      <c r="E2332" s="2" t="str">
        <f>_xlfn.XLOOKUP(A2332, 'Medical Examinations'!A:A, 'Medical Examinations'!F:F, "not found")</f>
        <v>No</v>
      </c>
      <c r="F2332" s="2" t="str">
        <f>_xlfn.XLOOKUP(A2332, 'Medical Examinations'!A:A, 'Medical Examinations'!G:G, "not found")</f>
        <v>No</v>
      </c>
      <c r="G2332" s="2" t="str">
        <f>_xlfn.XLOOKUP(A2332, 'Medical Examinations'!A:A, 'Medical Examinations'!H:H, "not found")</f>
        <v>No</v>
      </c>
      <c r="H2332" s="2">
        <f>_xlfn.XLOOKUP(A2332, 'Medical Examinations'!A:A, 'Medical Examinations'!J:J, "not found")</f>
        <v>1</v>
      </c>
      <c r="I2332" s="2" t="str">
        <f>_xlfn.XLOOKUP(A2332, 'Medical Examinations'!A:A, 'Medical Examinations'!L:L, "not found")</f>
        <v>No</v>
      </c>
      <c r="J2332" s="2" t="str">
        <f>_xlfn.XLOOKUP(A2332, 'Medical Examinations'!A:A, 'Medical Examinations'!C:C, "not found")</f>
        <v>Normal Weight</v>
      </c>
      <c r="K2332" s="2" t="str">
        <f>_xlfn.XLOOKUP(A2332, 'Medical Examinations'!A:A, 'Medical Examinations'!E:E, "not  found")</f>
        <v>Normal</v>
      </c>
      <c r="L2332" s="16">
        <f>_xlfn.XLOOKUP(A2332, 'Hospitalisation Details'!A:A, 'Hospitalisation Details'!G:G, "not found")</f>
        <v>36003</v>
      </c>
      <c r="M2332" s="17">
        <f>_xlfn.XLOOKUP(A2332, 'Hospitalisation Details'!A:A, 'Hospitalisation Details'!J:J, "not found")</f>
        <v>637.26</v>
      </c>
      <c r="N2332" s="2" t="str">
        <f>_xlfn.XLOOKUP(A2332, 'Hospitalisation Details'!A:A, 'Hospitalisation Details'!L:L, "not found")</f>
        <v>tier - 3</v>
      </c>
      <c r="O2332" s="2" t="str">
        <f>_xlfn.XLOOKUP(A2332, 'Hospitalisation Details'!A:A, 'Hospitalisation Details'!N:N, "not found")</f>
        <v>tier - 3</v>
      </c>
      <c r="P2332" s="2" t="str">
        <f>_xlfn.XLOOKUP(A2332, 'Hospitalisation Details'!A:A, 'Hospitalisation Details'!P:P, "not found")</f>
        <v>R1013</v>
      </c>
      <c r="Q2332" s="2">
        <f>_xlfn.XLOOKUP(A2332, 'Hospitalisation Details'!A:A, 'Hospitalisation Details'!H:H, "not found")</f>
        <v>24</v>
      </c>
    </row>
    <row r="2333" spans="1:17" ht="15.75" x14ac:dyDescent="0.25">
      <c r="A2333" s="15" t="s">
        <v>19</v>
      </c>
      <c r="B2333" s="2" t="str">
        <f>VLOOKUP(A2333, 'Customer Names'!A:E, 4, FALSE)</f>
        <v>Juan D. Sr.</v>
      </c>
      <c r="C2333" s="2">
        <f>_xlfn.XLOOKUP(A2333, 'Medical Examinations'!A:A, 'Medical Examinations'!B:B, "not found")</f>
        <v>17.7</v>
      </c>
      <c r="D2333" s="2">
        <f>_xlfn.XLOOKUP(A2333, 'Medical Examinations'!A:A, 'Medical Examinations'!D:D, "not found")</f>
        <v>6.28</v>
      </c>
      <c r="E2333" s="2" t="str">
        <f>_xlfn.XLOOKUP(A2333, 'Medical Examinations'!A:A, 'Medical Examinations'!F:F, "not found")</f>
        <v>No</v>
      </c>
      <c r="F2333" s="2" t="str">
        <f>_xlfn.XLOOKUP(A2333, 'Medical Examinations'!A:A, 'Medical Examinations'!G:G, "not found")</f>
        <v>No</v>
      </c>
      <c r="G2333" s="2" t="str">
        <f>_xlfn.XLOOKUP(A2333, 'Medical Examinations'!A:A, 'Medical Examinations'!H:H, "not found")</f>
        <v>No</v>
      </c>
      <c r="H2333" s="2">
        <f>_xlfn.XLOOKUP(A2333, 'Medical Examinations'!A:A, 'Medical Examinations'!J:J, "not found")</f>
        <v>1</v>
      </c>
      <c r="I2333" s="2" t="str">
        <f>_xlfn.XLOOKUP(A2333, 'Medical Examinations'!A:A, 'Medical Examinations'!L:L, "not found")</f>
        <v>No</v>
      </c>
      <c r="J2333" s="2" t="str">
        <f>_xlfn.XLOOKUP(A2333, 'Medical Examinations'!A:A, 'Medical Examinations'!C:C, "not found")</f>
        <v>Underweight</v>
      </c>
      <c r="K2333" s="2" t="str">
        <f>_xlfn.XLOOKUP(A2333, 'Medical Examinations'!A:A, 'Medical Examinations'!E:E, "not  found")</f>
        <v>Prediabeties</v>
      </c>
      <c r="L2333" s="16">
        <f>_xlfn.XLOOKUP(A2333, 'Hospitalisation Details'!A:A, 'Hospitalisation Details'!G:G, "not found")</f>
        <v>33860</v>
      </c>
      <c r="M2333" s="17">
        <f>_xlfn.XLOOKUP(A2333, 'Hospitalisation Details'!A:A, 'Hospitalisation Details'!J:J, "not found")</f>
        <v>604.54</v>
      </c>
      <c r="N2333" s="2" t="str">
        <f>_xlfn.XLOOKUP(A2333, 'Hospitalisation Details'!A:A, 'Hospitalisation Details'!L:L, "not found")</f>
        <v>tier - 3</v>
      </c>
      <c r="O2333" s="2" t="str">
        <f>_xlfn.XLOOKUP(A2333, 'Hospitalisation Details'!A:A, 'Hospitalisation Details'!N:N, "not found")</f>
        <v>tier - 3</v>
      </c>
      <c r="P2333" s="2" t="str">
        <f>_xlfn.XLOOKUP(A2333, 'Hospitalisation Details'!A:A, 'Hospitalisation Details'!P:P, "not found")</f>
        <v>R1013</v>
      </c>
      <c r="Q2333" s="2">
        <f>_xlfn.XLOOKUP(A2333, 'Hospitalisation Details'!A:A, 'Hospitalisation Details'!H:H, "not found")</f>
        <v>30</v>
      </c>
    </row>
    <row r="2334" spans="1:17" ht="15.75" x14ac:dyDescent="0.25">
      <c r="A2334" s="15" t="s">
        <v>17</v>
      </c>
      <c r="B2334" s="2" t="str">
        <f>VLOOKUP(A2334, 'Customer Names'!A:E, 4, FALSE)</f>
        <v>Julie</v>
      </c>
      <c r="C2334" s="2">
        <f>_xlfn.XLOOKUP(A2334, 'Medical Examinations'!A:A, 'Medical Examinations'!B:B, "not found")</f>
        <v>16.47</v>
      </c>
      <c r="D2334" s="2">
        <f>_xlfn.XLOOKUP(A2334, 'Medical Examinations'!A:A, 'Medical Examinations'!D:D, "not found")</f>
        <v>6.35</v>
      </c>
      <c r="E2334" s="2" t="str">
        <f>_xlfn.XLOOKUP(A2334, 'Medical Examinations'!A:A, 'Medical Examinations'!F:F, "not found")</f>
        <v>No</v>
      </c>
      <c r="F2334" s="2" t="str">
        <f>_xlfn.XLOOKUP(A2334, 'Medical Examinations'!A:A, 'Medical Examinations'!G:G, "not found")</f>
        <v>No</v>
      </c>
      <c r="G2334" s="2" t="str">
        <f>_xlfn.XLOOKUP(A2334, 'Medical Examinations'!A:A, 'Medical Examinations'!H:H, "not found")</f>
        <v>Yes</v>
      </c>
      <c r="H2334" s="2">
        <f>_xlfn.XLOOKUP(A2334, 'Medical Examinations'!A:A, 'Medical Examinations'!J:J, "not found")</f>
        <v>1</v>
      </c>
      <c r="I2334" s="2" t="str">
        <f>_xlfn.XLOOKUP(A2334, 'Medical Examinations'!A:A, 'Medical Examinations'!L:L, "not found")</f>
        <v>No</v>
      </c>
      <c r="J2334" s="2" t="str">
        <f>_xlfn.XLOOKUP(A2334, 'Medical Examinations'!A:A, 'Medical Examinations'!C:C, "not found")</f>
        <v>Underweight</v>
      </c>
      <c r="K2334" s="2" t="str">
        <f>_xlfn.XLOOKUP(A2334, 'Medical Examinations'!A:A, 'Medical Examinations'!E:E, "not  found")</f>
        <v>Prediabeties</v>
      </c>
      <c r="L2334" s="16">
        <f>_xlfn.XLOOKUP(A2334, 'Hospitalisation Details'!A:A, 'Hospitalisation Details'!G:G, "not found")</f>
        <v>34150</v>
      </c>
      <c r="M2334" s="17">
        <f>_xlfn.XLOOKUP(A2334, 'Hospitalisation Details'!A:A, 'Hospitalisation Details'!J:J, "not found")</f>
        <v>600</v>
      </c>
      <c r="N2334" s="2" t="str">
        <f>_xlfn.XLOOKUP(A2334, 'Hospitalisation Details'!A:A, 'Hospitalisation Details'!L:L, "not found")</f>
        <v>tier - 2</v>
      </c>
      <c r="O2334" s="2" t="str">
        <f>_xlfn.XLOOKUP(A2334, 'Hospitalisation Details'!A:A, 'Hospitalisation Details'!N:N, "not found")</f>
        <v>tier - 1</v>
      </c>
      <c r="P2334" s="2" t="str">
        <f>_xlfn.XLOOKUP(A2334, 'Hospitalisation Details'!A:A, 'Hospitalisation Details'!P:P, "not found")</f>
        <v>R1013</v>
      </c>
      <c r="Q2334" s="2">
        <f>_xlfn.XLOOKUP(A2334, 'Hospitalisation Details'!A:A, 'Hospitalisation Details'!H:H, "not found")</f>
        <v>29</v>
      </c>
    </row>
    <row r="2335" spans="1:17" ht="15.75" x14ac:dyDescent="0.25">
      <c r="A2335" s="15" t="s">
        <v>14</v>
      </c>
      <c r="B2335" s="2" t="str">
        <f>VLOOKUP(A2335, 'Customer Names'!A:E, 4, FALSE)</f>
        <v>Evan P</v>
      </c>
      <c r="C2335" s="2">
        <f>_xlfn.XLOOKUP(A2335, 'Medical Examinations'!A:A, 'Medical Examinations'!B:B, "not found")</f>
        <v>17.600000000000001</v>
      </c>
      <c r="D2335" s="2">
        <f>_xlfn.XLOOKUP(A2335, 'Medical Examinations'!A:A, 'Medical Examinations'!D:D, "not found")</f>
        <v>4.3899999999999997</v>
      </c>
      <c r="E2335" s="2" t="str">
        <f>_xlfn.XLOOKUP(A2335, 'Medical Examinations'!A:A, 'Medical Examinations'!F:F, "not found")</f>
        <v>No</v>
      </c>
      <c r="F2335" s="2" t="str">
        <f>_xlfn.XLOOKUP(A2335, 'Medical Examinations'!A:A, 'Medical Examinations'!G:G, "not found")</f>
        <v>No</v>
      </c>
      <c r="G2335" s="2" t="str">
        <f>_xlfn.XLOOKUP(A2335, 'Medical Examinations'!A:A, 'Medical Examinations'!H:H, "not found")</f>
        <v>No</v>
      </c>
      <c r="H2335" s="2">
        <f>_xlfn.XLOOKUP(A2335, 'Medical Examinations'!A:A, 'Medical Examinations'!J:J, "not found")</f>
        <v>1</v>
      </c>
      <c r="I2335" s="2" t="str">
        <f>_xlfn.XLOOKUP(A2335, 'Medical Examinations'!A:A, 'Medical Examinations'!L:L, "not found")</f>
        <v>No</v>
      </c>
      <c r="J2335" s="2" t="str">
        <f>_xlfn.XLOOKUP(A2335, 'Medical Examinations'!A:A, 'Medical Examinations'!C:C, "not found")</f>
        <v>Underweight</v>
      </c>
      <c r="K2335" s="2" t="str">
        <f>_xlfn.XLOOKUP(A2335, 'Medical Examinations'!A:A, 'Medical Examinations'!E:E, "not  found")</f>
        <v>Normal</v>
      </c>
      <c r="L2335" s="16">
        <f>_xlfn.XLOOKUP(A2335, 'Hospitalisation Details'!A:A, 'Hospitalisation Details'!G:G, "not found")</f>
        <v>33938</v>
      </c>
      <c r="M2335" s="17">
        <f>_xlfn.XLOOKUP(A2335, 'Hospitalisation Details'!A:A, 'Hospitalisation Details'!J:J, "not found")</f>
        <v>570.62</v>
      </c>
      <c r="N2335" s="2" t="str">
        <f>_xlfn.XLOOKUP(A2335, 'Hospitalisation Details'!A:A, 'Hospitalisation Details'!L:L, "not found")</f>
        <v>tier - 2</v>
      </c>
      <c r="O2335" s="2" t="str">
        <f>_xlfn.XLOOKUP(A2335, 'Hospitalisation Details'!A:A, 'Hospitalisation Details'!N:N, "not found")</f>
        <v>tier - 1</v>
      </c>
      <c r="P2335" s="2" t="str">
        <f>_xlfn.XLOOKUP(A2335, 'Hospitalisation Details'!A:A, 'Hospitalisation Details'!P:P, "not found")</f>
        <v>R1013</v>
      </c>
      <c r="Q2335" s="2">
        <f>_xlfn.XLOOKUP(A2335, 'Hospitalisation Details'!A:A, 'Hospitalisation Details'!H:H, "not found")</f>
        <v>30</v>
      </c>
    </row>
    <row r="2336" spans="1:17" ht="15.75" x14ac:dyDescent="0.25">
      <c r="A2336" s="15" t="s">
        <v>9</v>
      </c>
      <c r="B2336" s="2" t="str">
        <f>VLOOKUP(A2336, 'Customer Names'!A:E, 4, FALSE)</f>
        <v>Aaron K</v>
      </c>
      <c r="C2336" s="2">
        <f>_xlfn.XLOOKUP(A2336, 'Medical Examinations'!A:A, 'Medical Examinations'!B:B, "not found")</f>
        <v>17.579999999999998</v>
      </c>
      <c r="D2336" s="2">
        <f>_xlfn.XLOOKUP(A2336, 'Medical Examinations'!A:A, 'Medical Examinations'!D:D, "not found")</f>
        <v>4.51</v>
      </c>
      <c r="E2336" s="2" t="str">
        <f>_xlfn.XLOOKUP(A2336, 'Medical Examinations'!A:A, 'Medical Examinations'!F:F, "not found")</f>
        <v>No</v>
      </c>
      <c r="F2336" s="2" t="str">
        <f>_xlfn.XLOOKUP(A2336, 'Medical Examinations'!A:A, 'Medical Examinations'!G:G, "not found")</f>
        <v>No</v>
      </c>
      <c r="G2336" s="2" t="str">
        <f>_xlfn.XLOOKUP(A2336, 'Medical Examinations'!A:A, 'Medical Examinations'!H:H, "not found")</f>
        <v>No</v>
      </c>
      <c r="H2336" s="2">
        <f>_xlfn.XLOOKUP(A2336, 'Medical Examinations'!A:A, 'Medical Examinations'!J:J, "not found")</f>
        <v>1</v>
      </c>
      <c r="I2336" s="2" t="str">
        <f>_xlfn.XLOOKUP(A2336, 'Medical Examinations'!A:A, 'Medical Examinations'!L:L, "not found")</f>
        <v>No</v>
      </c>
      <c r="J2336" s="2" t="str">
        <f>_xlfn.XLOOKUP(A2336, 'Medical Examinations'!A:A, 'Medical Examinations'!C:C, "not found")</f>
        <v>Underweight</v>
      </c>
      <c r="K2336" s="2" t="str">
        <f>_xlfn.XLOOKUP(A2336, 'Medical Examinations'!A:A, 'Medical Examinations'!E:E, "not  found")</f>
        <v>Normal</v>
      </c>
      <c r="L2336" s="16">
        <f>_xlfn.XLOOKUP(A2336, 'Hospitalisation Details'!A:A, 'Hospitalisation Details'!G:G, "not found")</f>
        <v>33794</v>
      </c>
      <c r="M2336" s="17">
        <f>_xlfn.XLOOKUP(A2336, 'Hospitalisation Details'!A:A, 'Hospitalisation Details'!J:J, "not found")</f>
        <v>563.84</v>
      </c>
      <c r="N2336" s="2" t="str">
        <f>_xlfn.XLOOKUP(A2336, 'Hospitalisation Details'!A:A, 'Hospitalisation Details'!L:L, "not found")</f>
        <v>tier - 2</v>
      </c>
      <c r="O2336" s="2" t="str">
        <f>_xlfn.XLOOKUP(A2336, 'Hospitalisation Details'!A:A, 'Hospitalisation Details'!N:N, "not found")</f>
        <v>tier - 3</v>
      </c>
      <c r="P2336" s="2" t="str">
        <f>_xlfn.XLOOKUP(A2336, 'Hospitalisation Details'!A:A, 'Hospitalisation Details'!P:P, "not found")</f>
        <v>R1013</v>
      </c>
      <c r="Q2336" s="2">
        <f>_xlfn.XLOOKUP(A2336, 'Hospitalisation Details'!A:A, 'Hospitalisation Details'!H:H, "not found")</f>
        <v>30</v>
      </c>
    </row>
  </sheetData>
  <autoFilter ref="A1:Q2336" xr:uid="{F2DE2267-433F-4010-9D56-902FD4C20D1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CC4ED-1AA7-4FAA-9DB6-B65F0EF1C865}">
  <dimension ref="A1:E81"/>
  <sheetViews>
    <sheetView topLeftCell="A64" workbookViewId="0">
      <selection activeCell="H10" sqref="H10"/>
    </sheetView>
  </sheetViews>
  <sheetFormatPr defaultRowHeight="15" x14ac:dyDescent="0.25"/>
  <cols>
    <col min="1" max="1" width="19.5703125" bestFit="1" customWidth="1"/>
    <col min="2" max="2" width="20.140625" bestFit="1" customWidth="1"/>
    <col min="3" max="3" width="8.140625" bestFit="1" customWidth="1"/>
    <col min="4" max="4" width="12.28515625" bestFit="1" customWidth="1"/>
    <col min="5" max="6" width="11.28515625" bestFit="1" customWidth="1"/>
    <col min="7" max="17" width="8.140625" bestFit="1" customWidth="1"/>
    <col min="18" max="18" width="9.5703125" bestFit="1" customWidth="1"/>
    <col min="19" max="19" width="11.28515625" bestFit="1" customWidth="1"/>
    <col min="20" max="23" width="8.140625" bestFit="1" customWidth="1"/>
    <col min="24" max="26" width="7.140625" bestFit="1" customWidth="1"/>
    <col min="27" max="29" width="8.140625" bestFit="1" customWidth="1"/>
    <col min="30" max="30" width="7.140625" bestFit="1" customWidth="1"/>
    <col min="31" max="31" width="8.140625" bestFit="1" customWidth="1"/>
    <col min="32" max="32" width="11.5703125" bestFit="1" customWidth="1"/>
    <col min="33" max="33" width="8.5703125" bestFit="1" customWidth="1"/>
    <col min="34" max="34" width="8.140625" bestFit="1" customWidth="1"/>
    <col min="35" max="35" width="7.140625" bestFit="1" customWidth="1"/>
    <col min="36" max="36" width="8.140625" bestFit="1" customWidth="1"/>
    <col min="37" max="39" width="7.140625" bestFit="1" customWidth="1"/>
    <col min="40" max="48" width="8.140625" bestFit="1" customWidth="1"/>
    <col min="49" max="49" width="11.5703125" bestFit="1" customWidth="1"/>
    <col min="50" max="50" width="11.28515625" bestFit="1" customWidth="1"/>
  </cols>
  <sheetData>
    <row r="1" spans="1:2" x14ac:dyDescent="0.25">
      <c r="A1" s="18" t="s">
        <v>4743</v>
      </c>
      <c r="B1" t="s">
        <v>2382</v>
      </c>
    </row>
    <row r="3" spans="1:2" x14ac:dyDescent="0.25">
      <c r="A3" s="18" t="s">
        <v>4741</v>
      </c>
      <c r="B3" t="s">
        <v>4749</v>
      </c>
    </row>
    <row r="4" spans="1:2" x14ac:dyDescent="0.25">
      <c r="A4" s="19" t="s">
        <v>2380</v>
      </c>
      <c r="B4">
        <v>404</v>
      </c>
    </row>
    <row r="5" spans="1:2" x14ac:dyDescent="0.25">
      <c r="A5" s="19" t="s">
        <v>2383</v>
      </c>
      <c r="B5">
        <v>84</v>
      </c>
    </row>
    <row r="6" spans="1:2" x14ac:dyDescent="0.25">
      <c r="A6" s="19" t="s">
        <v>4747</v>
      </c>
      <c r="B6">
        <v>488</v>
      </c>
    </row>
    <row r="9" spans="1:2" x14ac:dyDescent="0.25">
      <c r="A9" s="18" t="s">
        <v>4743</v>
      </c>
      <c r="B9" t="s">
        <v>2380</v>
      </c>
    </row>
    <row r="11" spans="1:2" x14ac:dyDescent="0.25">
      <c r="A11" s="18" t="s">
        <v>4741</v>
      </c>
      <c r="B11" t="s">
        <v>4749</v>
      </c>
    </row>
    <row r="12" spans="1:2" x14ac:dyDescent="0.25">
      <c r="A12" s="19" t="s">
        <v>2380</v>
      </c>
      <c r="B12">
        <v>1540</v>
      </c>
    </row>
    <row r="13" spans="1:2" x14ac:dyDescent="0.25">
      <c r="A13" s="19" t="s">
        <v>2383</v>
      </c>
      <c r="B13">
        <v>307</v>
      </c>
    </row>
    <row r="14" spans="1:2" x14ac:dyDescent="0.25">
      <c r="A14" s="19" t="s">
        <v>4747</v>
      </c>
      <c r="B14">
        <v>1847</v>
      </c>
    </row>
    <row r="20" spans="1:2" x14ac:dyDescent="0.25">
      <c r="A20" s="18" t="s">
        <v>4750</v>
      </c>
      <c r="B20" t="s">
        <v>4752</v>
      </c>
    </row>
    <row r="21" spans="1:2" x14ac:dyDescent="0.25">
      <c r="A21" s="19" t="s">
        <v>2380</v>
      </c>
      <c r="B21">
        <v>1417</v>
      </c>
    </row>
    <row r="22" spans="1:2" x14ac:dyDescent="0.25">
      <c r="A22" s="19" t="s">
        <v>2382</v>
      </c>
      <c r="B22">
        <v>162</v>
      </c>
    </row>
    <row r="23" spans="1:2" x14ac:dyDescent="0.25">
      <c r="A23" s="19" t="s">
        <v>4747</v>
      </c>
      <c r="B23">
        <v>1579</v>
      </c>
    </row>
    <row r="25" spans="1:2" x14ac:dyDescent="0.25">
      <c r="A25" s="18" t="s">
        <v>4750</v>
      </c>
      <c r="B25" t="s">
        <v>4751</v>
      </c>
    </row>
    <row r="26" spans="1:2" x14ac:dyDescent="0.25">
      <c r="A26" s="19" t="s">
        <v>2380</v>
      </c>
      <c r="B26" s="20">
        <v>6.6704427202190848</v>
      </c>
    </row>
    <row r="27" spans="1:2" x14ac:dyDescent="0.25">
      <c r="A27" s="19" t="s">
        <v>2382</v>
      </c>
      <c r="B27" s="20">
        <v>5.1876388888888894</v>
      </c>
    </row>
    <row r="28" spans="1:2" x14ac:dyDescent="0.25">
      <c r="A28" s="19" t="s">
        <v>4747</v>
      </c>
      <c r="B28">
        <v>6.578997858672385</v>
      </c>
    </row>
    <row r="34" spans="1:5" x14ac:dyDescent="0.25">
      <c r="A34" s="18" t="s">
        <v>4760</v>
      </c>
      <c r="B34" s="18" t="s">
        <v>4748</v>
      </c>
    </row>
    <row r="35" spans="1:5" x14ac:dyDescent="0.25">
      <c r="A35" s="18" t="s">
        <v>4737</v>
      </c>
      <c r="B35" t="s">
        <v>4757</v>
      </c>
      <c r="C35" t="s">
        <v>4758</v>
      </c>
      <c r="D35" t="s">
        <v>4759</v>
      </c>
      <c r="E35" t="s">
        <v>4747</v>
      </c>
    </row>
    <row r="36" spans="1:5" x14ac:dyDescent="0.25">
      <c r="A36" s="19" t="s">
        <v>4753</v>
      </c>
      <c r="B36" s="14">
        <v>12447.612877697848</v>
      </c>
      <c r="C36" s="14">
        <v>7938.5057407407403</v>
      </c>
      <c r="D36" s="14">
        <v>10492.130609756094</v>
      </c>
      <c r="E36" s="14">
        <v>9851.9225171624748</v>
      </c>
    </row>
    <row r="37" spans="1:5" x14ac:dyDescent="0.25">
      <c r="A37" s="19" t="s">
        <v>4754</v>
      </c>
      <c r="B37" s="14">
        <v>19326.75851415093</v>
      </c>
      <c r="C37" s="14">
        <v>15188.436595365418</v>
      </c>
      <c r="D37" s="14">
        <v>15353.902236286915</v>
      </c>
      <c r="E37" s="14">
        <v>16656.41028641571</v>
      </c>
    </row>
    <row r="38" spans="1:5" x14ac:dyDescent="0.25">
      <c r="A38" s="19" t="s">
        <v>4755</v>
      </c>
      <c r="B38" s="14">
        <v>14293.260576923074</v>
      </c>
      <c r="C38" s="14">
        <v>10327.156906779659</v>
      </c>
      <c r="D38" s="14">
        <v>9737.9401851851853</v>
      </c>
      <c r="E38" s="14">
        <v>11437.310440000001</v>
      </c>
    </row>
    <row r="39" spans="1:5" x14ac:dyDescent="0.25">
      <c r="A39" s="19" t="s">
        <v>4756</v>
      </c>
      <c r="B39" s="14">
        <v>7442.9649230769237</v>
      </c>
      <c r="C39" s="14">
        <v>6911.0056097560982</v>
      </c>
      <c r="D39" s="14">
        <v>5647.748275862069</v>
      </c>
      <c r="E39" s="14">
        <v>6899.3174999999983</v>
      </c>
    </row>
    <row r="40" spans="1:5" x14ac:dyDescent="0.25">
      <c r="A40" s="19" t="s">
        <v>4747</v>
      </c>
      <c r="B40" s="14">
        <v>16120.287206632665</v>
      </c>
      <c r="C40" s="14">
        <v>12090.722977168947</v>
      </c>
      <c r="D40" s="14">
        <v>12532.262675438595</v>
      </c>
      <c r="E40" s="14">
        <v>13529.91803426124</v>
      </c>
    </row>
    <row r="51" spans="1:5" x14ac:dyDescent="0.25">
      <c r="A51" s="18" t="s">
        <v>4760</v>
      </c>
      <c r="B51" s="18" t="s">
        <v>4748</v>
      </c>
    </row>
    <row r="52" spans="1:5" x14ac:dyDescent="0.25">
      <c r="A52" s="18" t="s">
        <v>8</v>
      </c>
      <c r="B52" t="s">
        <v>16</v>
      </c>
      <c r="C52" t="s">
        <v>11</v>
      </c>
      <c r="D52" t="s">
        <v>12</v>
      </c>
      <c r="E52" t="s">
        <v>4747</v>
      </c>
    </row>
    <row r="53" spans="1:5" x14ac:dyDescent="0.25">
      <c r="A53" s="19" t="s">
        <v>42</v>
      </c>
      <c r="B53" s="14">
        <v>33081.373793103427</v>
      </c>
      <c r="C53" s="14">
        <v>18997.280691823889</v>
      </c>
      <c r="D53" s="14">
        <v>9250.3617857142908</v>
      </c>
      <c r="E53" s="14">
        <v>19466.24611498255</v>
      </c>
    </row>
    <row r="54" spans="1:5" x14ac:dyDescent="0.25">
      <c r="A54" s="19" t="s">
        <v>23</v>
      </c>
      <c r="B54" s="14">
        <v>26111.457936507926</v>
      </c>
      <c r="C54" s="14">
        <v>10334.27932153393</v>
      </c>
      <c r="D54" s="14">
        <v>10179.941965317917</v>
      </c>
      <c r="E54" s="14">
        <v>12016.473913043488</v>
      </c>
    </row>
    <row r="55" spans="1:5" x14ac:dyDescent="0.25">
      <c r="A55" s="19" t="s">
        <v>13</v>
      </c>
      <c r="B55" s="14">
        <v>30877.688970588231</v>
      </c>
      <c r="C55" s="14">
        <v>8459.9776737967968</v>
      </c>
      <c r="D55" s="14">
        <v>6890.7568235294129</v>
      </c>
      <c r="E55" s="14">
        <v>10514.939803921558</v>
      </c>
    </row>
    <row r="56" spans="1:5" x14ac:dyDescent="0.25">
      <c r="A56" s="19" t="s">
        <v>276</v>
      </c>
      <c r="B56" s="14">
        <v>13891.86</v>
      </c>
      <c r="C56" s="14">
        <v>2395.17</v>
      </c>
      <c r="D56" s="14">
        <v>16950.485000000001</v>
      </c>
      <c r="E56" s="14">
        <v>13478.056923076925</v>
      </c>
    </row>
    <row r="57" spans="1:5" x14ac:dyDescent="0.25">
      <c r="A57" s="19" t="s">
        <v>164</v>
      </c>
      <c r="B57" s="14">
        <v>21523.52</v>
      </c>
      <c r="C57" s="14">
        <v>15675.543333333329</v>
      </c>
      <c r="D57" s="14">
        <v>7570.7550000000001</v>
      </c>
      <c r="E57" s="14">
        <v>13948.609999999999</v>
      </c>
    </row>
    <row r="58" spans="1:5" x14ac:dyDescent="0.25">
      <c r="A58" s="19" t="s">
        <v>168</v>
      </c>
      <c r="B58" s="14">
        <v>39868.616250000006</v>
      </c>
      <c r="C58" s="14">
        <v>16075.963333333331</v>
      </c>
      <c r="D58" s="14">
        <v>8133.0084090909113</v>
      </c>
      <c r="E58" s="14">
        <v>13589.263437499998</v>
      </c>
    </row>
    <row r="59" spans="1:5" x14ac:dyDescent="0.25">
      <c r="A59" s="19" t="s">
        <v>356</v>
      </c>
      <c r="B59" s="14">
        <v>34070.595714285715</v>
      </c>
      <c r="C59" s="14">
        <v>11365.621874999999</v>
      </c>
      <c r="D59" s="14">
        <v>8667.3661538461529</v>
      </c>
      <c r="E59" s="14">
        <v>14806.107777777777</v>
      </c>
    </row>
    <row r="60" spans="1:5" x14ac:dyDescent="0.25">
      <c r="A60" s="19" t="s">
        <v>170</v>
      </c>
      <c r="B60" s="14">
        <v>33475.82</v>
      </c>
      <c r="C60" s="14">
        <v>10139.553333333331</v>
      </c>
      <c r="D60" s="14">
        <v>12570.970000000001</v>
      </c>
      <c r="E60" s="14">
        <v>13272.786666666665</v>
      </c>
    </row>
    <row r="61" spans="1:5" x14ac:dyDescent="0.25">
      <c r="A61" s="19" t="s">
        <v>166</v>
      </c>
      <c r="B61" s="14">
        <v>27621.609999999997</v>
      </c>
      <c r="C61" s="14">
        <v>8116.72</v>
      </c>
      <c r="D61" s="14">
        <v>12706.975999999999</v>
      </c>
      <c r="E61" s="14">
        <v>13633.143461538462</v>
      </c>
    </row>
    <row r="62" spans="1:5" x14ac:dyDescent="0.25">
      <c r="A62" s="19" t="s">
        <v>516</v>
      </c>
      <c r="B62" s="14"/>
      <c r="C62" s="14">
        <v>6760.543333333334</v>
      </c>
      <c r="D62" s="14">
        <v>11716.453333333333</v>
      </c>
      <c r="E62" s="14">
        <v>9238.4983333333348</v>
      </c>
    </row>
    <row r="63" spans="1:5" x14ac:dyDescent="0.25">
      <c r="A63" s="19" t="s">
        <v>300</v>
      </c>
      <c r="B63" s="14"/>
      <c r="C63" s="14">
        <v>7668.1787234042558</v>
      </c>
      <c r="D63" s="14">
        <v>11518.785652173914</v>
      </c>
      <c r="E63" s="14">
        <v>8933.3781428571419</v>
      </c>
    </row>
    <row r="64" spans="1:5" x14ac:dyDescent="0.25">
      <c r="A64" s="19" t="s">
        <v>632</v>
      </c>
      <c r="B64" s="14"/>
      <c r="C64" s="14">
        <v>10102.026666666667</v>
      </c>
      <c r="D64" s="14">
        <v>11637.812000000002</v>
      </c>
      <c r="E64" s="14">
        <v>10650.521428571428</v>
      </c>
    </row>
    <row r="65" spans="1:5" x14ac:dyDescent="0.25">
      <c r="A65" s="19" t="s">
        <v>249</v>
      </c>
      <c r="B65" s="14">
        <v>18261.7575</v>
      </c>
      <c r="C65" s="14">
        <v>13457.094583333337</v>
      </c>
      <c r="D65" s="14">
        <v>12785.637000000001</v>
      </c>
      <c r="E65" s="14">
        <v>13786.149210526319</v>
      </c>
    </row>
    <row r="66" spans="1:5" x14ac:dyDescent="0.25">
      <c r="A66" s="19" t="s">
        <v>247</v>
      </c>
      <c r="B66" s="14">
        <v>32732.187142857143</v>
      </c>
      <c r="C66" s="14">
        <v>10174.345999999996</v>
      </c>
      <c r="D66" s="14">
        <v>13360.978888888887</v>
      </c>
      <c r="E66" s="14">
        <v>12865.149499999996</v>
      </c>
    </row>
    <row r="67" spans="1:5" x14ac:dyDescent="0.25">
      <c r="A67" s="19" t="s">
        <v>200</v>
      </c>
      <c r="B67" s="14"/>
      <c r="C67" s="14">
        <v>6886.0368421052626</v>
      </c>
      <c r="D67" s="14">
        <v>10510.31380952381</v>
      </c>
      <c r="E67" s="14">
        <v>8788.7822500000002</v>
      </c>
    </row>
    <row r="68" spans="1:5" x14ac:dyDescent="0.25">
      <c r="A68" s="19" t="s">
        <v>535</v>
      </c>
      <c r="B68" s="14">
        <v>18709.798000000003</v>
      </c>
      <c r="C68" s="14">
        <v>11919.607857142853</v>
      </c>
      <c r="D68" s="14">
        <v>12296.779729729731</v>
      </c>
      <c r="E68" s="14">
        <v>12489.921071428576</v>
      </c>
    </row>
    <row r="69" spans="1:5" x14ac:dyDescent="0.25">
      <c r="A69" s="19" t="s">
        <v>4761</v>
      </c>
      <c r="B69" s="14">
        <v>20996.530000000002</v>
      </c>
      <c r="C69" s="14"/>
      <c r="D69" s="14"/>
      <c r="E69" s="14">
        <v>20996.530000000002</v>
      </c>
    </row>
    <row r="70" spans="1:5" x14ac:dyDescent="0.25">
      <c r="A70" s="19" t="s">
        <v>4747</v>
      </c>
      <c r="B70" s="14">
        <v>30032.709409836061</v>
      </c>
      <c r="C70" s="14">
        <v>11873.619753178767</v>
      </c>
      <c r="D70" s="14">
        <v>9462.2693073593018</v>
      </c>
      <c r="E70" s="14">
        <v>13529.918034261231</v>
      </c>
    </row>
    <row r="75" spans="1:5" x14ac:dyDescent="0.25">
      <c r="B75" s="18" t="s">
        <v>4740</v>
      </c>
      <c r="C75" t="s">
        <v>4767</v>
      </c>
      <c r="D75" t="s">
        <v>4760</v>
      </c>
    </row>
    <row r="76" spans="1:5" x14ac:dyDescent="0.25">
      <c r="B76" s="19" t="s">
        <v>4762</v>
      </c>
      <c r="C76" s="20">
        <v>30.220757314974154</v>
      </c>
      <c r="D76" s="14">
        <v>8622.6848192771213</v>
      </c>
    </row>
    <row r="77" spans="1:5" x14ac:dyDescent="0.25">
      <c r="B77" s="19" t="s">
        <v>4763</v>
      </c>
      <c r="C77" s="20">
        <v>31.27878243512972</v>
      </c>
      <c r="D77" s="14">
        <v>12159.758762475023</v>
      </c>
    </row>
    <row r="78" spans="1:5" x14ac:dyDescent="0.25">
      <c r="B78" s="19" t="s">
        <v>4764</v>
      </c>
      <c r="C78" s="20">
        <v>30.721396761133615</v>
      </c>
      <c r="D78" s="14">
        <v>14848.524554655867</v>
      </c>
    </row>
    <row r="79" spans="1:5" x14ac:dyDescent="0.25">
      <c r="B79" s="19" t="s">
        <v>4765</v>
      </c>
      <c r="C79" s="20">
        <v>31.264465648854994</v>
      </c>
      <c r="D79" s="14">
        <v>16480.544980916045</v>
      </c>
    </row>
    <row r="80" spans="1:5" x14ac:dyDescent="0.25">
      <c r="B80" s="19" t="s">
        <v>4766</v>
      </c>
      <c r="C80" s="20">
        <v>32.056404255319144</v>
      </c>
      <c r="D80" s="14">
        <v>19232.182510638297</v>
      </c>
    </row>
    <row r="81" spans="2:4" x14ac:dyDescent="0.25">
      <c r="B81" s="19" t="s">
        <v>4747</v>
      </c>
      <c r="C81">
        <v>30.972648822269853</v>
      </c>
      <c r="D81" s="14">
        <v>13529.918034261256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D52A2-7C03-4A59-A41D-00CA67CA48E2}">
  <dimension ref="A1"/>
  <sheetViews>
    <sheetView zoomScale="92" workbookViewId="0">
      <selection activeCell="Z18" sqref="Z18"/>
    </sheetView>
  </sheetViews>
  <sheetFormatPr defaultRowHeight="15" x14ac:dyDescent="0.25"/>
  <cols>
    <col min="1" max="1" width="1.85546875" customWidth="1"/>
    <col min="21" max="21" width="12.42578125" customWidth="1"/>
  </cols>
  <sheetData>
    <row r="1" ht="4.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EA4BC-2E49-4965-A385-FA06A490E4AE}">
  <dimension ref="A1"/>
  <sheetViews>
    <sheetView tabSelected="1"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Health Care</vt:lpstr>
      <vt:lpstr>Pivot Tables</vt:lpstr>
      <vt:lpstr>Health Care Analysis Dashboard</vt:lpstr>
      <vt:lpstr>Dashboard Screenshot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2026-02-13T15:19:21Z</dcterms:modified>
</cp:coreProperties>
</file>